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santh Backup Files from Desktop\Vasanth Desktop Items\Vasanth\Stk2\"/>
    </mc:Choice>
  </mc:AlternateContent>
  <xr:revisionPtr revIDLastSave="0" documentId="13_ncr:1_{50A798CF-4B0D-4538-AFB8-0371595A754F}" xr6:coauthVersionLast="47" xr6:coauthVersionMax="47" xr10:uidLastSave="{00000000-0000-0000-0000-000000000000}"/>
  <bookViews>
    <workbookView xWindow="-120" yWindow="-120" windowWidth="20730" windowHeight="11160" tabRatio="860" activeTab="2" xr2:uid="{00000000-000D-0000-FFFF-FFFF00000000}"/>
  </bookViews>
  <sheets>
    <sheet name="Sheet2" sheetId="8" r:id="rId1"/>
    <sheet name="8502271974_TradeBook" sheetId="1" r:id="rId2"/>
    <sheet name="Buy" sheetId="2" r:id="rId3"/>
    <sheet name="Sell" sheetId="4" r:id="rId4"/>
    <sheet name="P and L" sheetId="5" r:id="rId5"/>
    <sheet name="Sheet1" sheetId="6" r:id="rId6"/>
    <sheet name="StockHistory" sheetId="7" r:id="rId7"/>
  </sheets>
  <definedNames>
    <definedName name="_xlnm._FilterDatabase" localSheetId="1" hidden="1">'8502271974_TradeBook'!$A$1:$P$4961</definedName>
    <definedName name="_xlnm._FilterDatabase" localSheetId="4" hidden="1">'P and L'!$D$3:$E$128</definedName>
    <definedName name="_xlnm._FilterDatabase" localSheetId="5" hidden="1">Sheet1!$A$1:$U$1597</definedName>
  </definedNames>
  <calcPr calcId="191029"/>
  <pivotCaches>
    <pivotCache cacheId="59" r:id="rId8"/>
    <pivotCache cacheId="65" r:id="rId9"/>
    <pivotCache cacheId="71" r:id="rId10"/>
    <pivotCache cacheId="7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8" l="1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M148" i="2" l="1"/>
  <c r="E5" i="8"/>
  <c r="E42" i="8" s="1"/>
  <c r="M141" i="2"/>
  <c r="M142" i="2"/>
  <c r="M143" i="2"/>
  <c r="M144" i="2"/>
  <c r="M140" i="2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R1508" i="6"/>
  <c r="R1509" i="6"/>
  <c r="R1510" i="6"/>
  <c r="R1511" i="6"/>
  <c r="R1512" i="6"/>
  <c r="R1513" i="6"/>
  <c r="R1514" i="6"/>
  <c r="R1515" i="6"/>
  <c r="R1516" i="6"/>
  <c r="R1517" i="6"/>
  <c r="R1518" i="6"/>
  <c r="R1519" i="6"/>
  <c r="R1520" i="6"/>
  <c r="R1521" i="6"/>
  <c r="R1522" i="6"/>
  <c r="R1523" i="6"/>
  <c r="R1524" i="6"/>
  <c r="R1525" i="6"/>
  <c r="R1526" i="6"/>
  <c r="R1527" i="6"/>
  <c r="R1528" i="6"/>
  <c r="R1529" i="6"/>
  <c r="R1530" i="6"/>
  <c r="R1531" i="6"/>
  <c r="R1532" i="6"/>
  <c r="R1533" i="6"/>
  <c r="R1534" i="6"/>
  <c r="R1535" i="6"/>
  <c r="R1536" i="6"/>
  <c r="R1537" i="6"/>
  <c r="R1538" i="6"/>
  <c r="R1539" i="6"/>
  <c r="R1540" i="6"/>
  <c r="R1541" i="6"/>
  <c r="R1542" i="6"/>
  <c r="R1543" i="6"/>
  <c r="R1544" i="6"/>
  <c r="R1545" i="6"/>
  <c r="R1546" i="6"/>
  <c r="R1547" i="6"/>
  <c r="R1548" i="6"/>
  <c r="R1549" i="6"/>
  <c r="R1550" i="6"/>
  <c r="R1551" i="6"/>
  <c r="R1552" i="6"/>
  <c r="R1553" i="6"/>
  <c r="R1554" i="6"/>
  <c r="R1555" i="6"/>
  <c r="R1556" i="6"/>
  <c r="R1557" i="6"/>
  <c r="R1558" i="6"/>
  <c r="R1559" i="6"/>
  <c r="R1560" i="6"/>
  <c r="R1561" i="6"/>
  <c r="R1562" i="6"/>
  <c r="R1563" i="6"/>
  <c r="R1564" i="6"/>
  <c r="R1565" i="6"/>
  <c r="R1566" i="6"/>
  <c r="R1567" i="6"/>
  <c r="R1568" i="6"/>
  <c r="R1569" i="6"/>
  <c r="R1570" i="6"/>
  <c r="R1571" i="6"/>
  <c r="R1572" i="6"/>
  <c r="R1573" i="6"/>
  <c r="R1574" i="6"/>
  <c r="R1575" i="6"/>
  <c r="R1576" i="6"/>
  <c r="R1577" i="6"/>
  <c r="R1578" i="6"/>
  <c r="R1579" i="6"/>
  <c r="R1580" i="6"/>
  <c r="R1581" i="6"/>
  <c r="R1582" i="6"/>
  <c r="R1583" i="6"/>
  <c r="R1584" i="6"/>
  <c r="R1585" i="6"/>
  <c r="R1586" i="6"/>
  <c r="R1587" i="6"/>
  <c r="R1588" i="6"/>
  <c r="R1589" i="6"/>
  <c r="R1590" i="6"/>
  <c r="R1591" i="6"/>
  <c r="R1592" i="6"/>
  <c r="R1593" i="6"/>
  <c r="R1594" i="6"/>
  <c r="R1595" i="6"/>
  <c r="R1596" i="6"/>
  <c r="R1597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74" i="6"/>
  <c r="Q75" i="6"/>
  <c r="Q76" i="6"/>
  <c r="Q77" i="6"/>
  <c r="Q78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R2" i="6"/>
  <c r="Q2" i="6"/>
  <c r="S1" i="6" l="1"/>
  <c r="T1" i="6"/>
  <c r="U1" i="6" s="1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7" i="7"/>
  <c r="J29" i="7" l="1"/>
  <c r="J25" i="7"/>
  <c r="J21" i="7"/>
  <c r="J17" i="7"/>
  <c r="J13" i="7"/>
  <c r="J9" i="7"/>
  <c r="J28" i="7"/>
  <c r="J24" i="7"/>
  <c r="J20" i="7"/>
  <c r="J16" i="7"/>
  <c r="J12" i="7"/>
  <c r="J8" i="7"/>
  <c r="J7" i="7"/>
  <c r="J27" i="7"/>
  <c r="J23" i="7"/>
  <c r="J19" i="7"/>
  <c r="J15" i="7"/>
  <c r="J11" i="7"/>
  <c r="J30" i="7"/>
  <c r="J26" i="7"/>
  <c r="J22" i="7"/>
  <c r="J18" i="7"/>
  <c r="J14" i="7"/>
  <c r="J10" i="7"/>
  <c r="O34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N25" i="2"/>
  <c r="P25" i="2" s="1"/>
  <c r="N26" i="2"/>
  <c r="P26" i="2" s="1"/>
  <c r="N27" i="2"/>
  <c r="P27" i="2" s="1"/>
  <c r="N28" i="2"/>
  <c r="P28" i="2" s="1"/>
  <c r="N29" i="2"/>
  <c r="P29" i="2" s="1"/>
  <c r="N30" i="2"/>
  <c r="P30" i="2" s="1"/>
  <c r="N31" i="2"/>
  <c r="P31" i="2" s="1"/>
  <c r="N32" i="2"/>
  <c r="P32" i="2" s="1"/>
  <c r="N33" i="2"/>
  <c r="P33" i="2" s="1"/>
  <c r="N34" i="2"/>
  <c r="P34" i="2" s="1"/>
  <c r="N35" i="2"/>
  <c r="P35" i="2" s="1"/>
  <c r="N36" i="2"/>
  <c r="P36" i="2" s="1"/>
  <c r="N37" i="2"/>
  <c r="P37" i="2" s="1"/>
  <c r="N38" i="2"/>
  <c r="P38" i="2" s="1"/>
  <c r="N39" i="2"/>
  <c r="P39" i="2" s="1"/>
  <c r="N40" i="2"/>
  <c r="P40" i="2" s="1"/>
  <c r="N41" i="2"/>
  <c r="P41" i="2" s="1"/>
  <c r="N42" i="2"/>
  <c r="P42" i="2" s="1"/>
  <c r="N43" i="2"/>
  <c r="P43" i="2" s="1"/>
  <c r="N44" i="2"/>
  <c r="P44" i="2" s="1"/>
  <c r="N45" i="2"/>
  <c r="P45" i="2" s="1"/>
  <c r="N46" i="2"/>
  <c r="P46" i="2" s="1"/>
  <c r="N47" i="2"/>
  <c r="P47" i="2" s="1"/>
  <c r="N48" i="2"/>
  <c r="P48" i="2" s="1"/>
  <c r="N49" i="2"/>
  <c r="P49" i="2" s="1"/>
  <c r="N50" i="2"/>
  <c r="P50" i="2" s="1"/>
  <c r="N51" i="2"/>
  <c r="P51" i="2" s="1"/>
  <c r="N52" i="2"/>
  <c r="P52" i="2" s="1"/>
  <c r="N53" i="2"/>
  <c r="P53" i="2" s="1"/>
  <c r="N54" i="2"/>
  <c r="P54" i="2" s="1"/>
  <c r="N55" i="2"/>
  <c r="P55" i="2" s="1"/>
  <c r="N56" i="2"/>
  <c r="P56" i="2" s="1"/>
  <c r="N57" i="2"/>
  <c r="P57" i="2" s="1"/>
  <c r="N58" i="2"/>
  <c r="P58" i="2" s="1"/>
  <c r="N59" i="2"/>
  <c r="P59" i="2" s="1"/>
  <c r="N60" i="2"/>
  <c r="P60" i="2" s="1"/>
  <c r="N61" i="2"/>
  <c r="P61" i="2" s="1"/>
  <c r="N62" i="2"/>
  <c r="P62" i="2" s="1"/>
  <c r="N63" i="2"/>
  <c r="P63" i="2" s="1"/>
  <c r="N64" i="2"/>
  <c r="P64" i="2" s="1"/>
  <c r="N65" i="2"/>
  <c r="P65" i="2" s="1"/>
  <c r="N66" i="2"/>
  <c r="P66" i="2" s="1"/>
  <c r="N67" i="2"/>
  <c r="P67" i="2" s="1"/>
  <c r="N68" i="2"/>
  <c r="P68" i="2" s="1"/>
  <c r="N69" i="2"/>
  <c r="P69" i="2" s="1"/>
  <c r="N70" i="2"/>
  <c r="P70" i="2" s="1"/>
  <c r="N71" i="2"/>
  <c r="P71" i="2" s="1"/>
  <c r="N72" i="2"/>
  <c r="P72" i="2" s="1"/>
  <c r="N73" i="2"/>
  <c r="P73" i="2" s="1"/>
  <c r="N74" i="2"/>
  <c r="P74" i="2" s="1"/>
  <c r="N75" i="2"/>
  <c r="P75" i="2" s="1"/>
  <c r="N76" i="2"/>
  <c r="P76" i="2" s="1"/>
  <c r="N77" i="2"/>
  <c r="P77" i="2" s="1"/>
  <c r="N78" i="2"/>
  <c r="P78" i="2" s="1"/>
  <c r="N79" i="2"/>
  <c r="P79" i="2" s="1"/>
  <c r="N80" i="2"/>
  <c r="P80" i="2" s="1"/>
  <c r="N81" i="2"/>
  <c r="P81" i="2" s="1"/>
  <c r="N82" i="2"/>
  <c r="P82" i="2" s="1"/>
  <c r="N83" i="2"/>
  <c r="P83" i="2" s="1"/>
  <c r="N84" i="2"/>
  <c r="P84" i="2" s="1"/>
  <c r="N85" i="2"/>
  <c r="P85" i="2" s="1"/>
  <c r="N86" i="2"/>
  <c r="P86" i="2" s="1"/>
  <c r="N87" i="2"/>
  <c r="P87" i="2" s="1"/>
  <c r="N88" i="2"/>
  <c r="P88" i="2" s="1"/>
  <c r="N89" i="2"/>
  <c r="P89" i="2" s="1"/>
  <c r="N90" i="2"/>
  <c r="P90" i="2" s="1"/>
  <c r="N91" i="2"/>
  <c r="P91" i="2" s="1"/>
  <c r="N92" i="2"/>
  <c r="P92" i="2" s="1"/>
  <c r="N93" i="2"/>
  <c r="P93" i="2" s="1"/>
  <c r="N94" i="2"/>
  <c r="P94" i="2" s="1"/>
  <c r="N95" i="2"/>
  <c r="P95" i="2" s="1"/>
  <c r="N96" i="2"/>
  <c r="P96" i="2" s="1"/>
  <c r="N97" i="2"/>
  <c r="P97" i="2" s="1"/>
  <c r="N98" i="2"/>
  <c r="P98" i="2" s="1"/>
  <c r="N99" i="2"/>
  <c r="P99" i="2" s="1"/>
  <c r="N100" i="2"/>
  <c r="P100" i="2" s="1"/>
  <c r="N101" i="2"/>
  <c r="P101" i="2" s="1"/>
  <c r="N102" i="2"/>
  <c r="P102" i="2" s="1"/>
  <c r="N103" i="2"/>
  <c r="P103" i="2" s="1"/>
  <c r="N104" i="2"/>
  <c r="P104" i="2" s="1"/>
  <c r="N105" i="2"/>
  <c r="P105" i="2" s="1"/>
  <c r="N106" i="2"/>
  <c r="P106" i="2" s="1"/>
  <c r="N107" i="2"/>
  <c r="P107" i="2" s="1"/>
  <c r="N108" i="2"/>
  <c r="P108" i="2" s="1"/>
  <c r="N109" i="2"/>
  <c r="P109" i="2" s="1"/>
  <c r="N110" i="2"/>
  <c r="P110" i="2" s="1"/>
  <c r="N111" i="2"/>
  <c r="P111" i="2" s="1"/>
  <c r="N112" i="2"/>
  <c r="P112" i="2" s="1"/>
  <c r="N113" i="2"/>
  <c r="P113" i="2" s="1"/>
  <c r="N114" i="2"/>
  <c r="P114" i="2" s="1"/>
  <c r="N115" i="2"/>
  <c r="P115" i="2" s="1"/>
  <c r="N116" i="2"/>
  <c r="P116" i="2" s="1"/>
  <c r="N117" i="2"/>
  <c r="P117" i="2" s="1"/>
  <c r="N118" i="2"/>
  <c r="P118" i="2" s="1"/>
  <c r="N119" i="2"/>
  <c r="P119" i="2" s="1"/>
  <c r="N120" i="2"/>
  <c r="P120" i="2" s="1"/>
  <c r="N121" i="2"/>
  <c r="P121" i="2" s="1"/>
  <c r="N122" i="2"/>
  <c r="P122" i="2" s="1"/>
  <c r="N123" i="2"/>
  <c r="P123" i="2" s="1"/>
  <c r="N124" i="2"/>
  <c r="P124" i="2" s="1"/>
  <c r="N125" i="2"/>
  <c r="P125" i="2" s="1"/>
  <c r="N126" i="2"/>
  <c r="P126" i="2" s="1"/>
  <c r="N127" i="2"/>
  <c r="P127" i="2" s="1"/>
  <c r="N128" i="2"/>
  <c r="P128" i="2" s="1"/>
  <c r="N129" i="2"/>
  <c r="P129" i="2" s="1"/>
  <c r="N130" i="2"/>
  <c r="P130" i="2" s="1"/>
  <c r="N131" i="2"/>
  <c r="P131" i="2" s="1"/>
  <c r="N132" i="2"/>
  <c r="P132" i="2" s="1"/>
  <c r="N133" i="2"/>
  <c r="P133" i="2" s="1"/>
  <c r="N134" i="2"/>
  <c r="P134" i="2" s="1"/>
  <c r="N135" i="2"/>
  <c r="P135" i="2" s="1"/>
  <c r="N136" i="2"/>
  <c r="P136" i="2" s="1"/>
  <c r="N137" i="2"/>
  <c r="P137" i="2" s="1"/>
  <c r="N138" i="2"/>
  <c r="P138" i="2" s="1"/>
  <c r="N139" i="2"/>
  <c r="P139" i="2" s="1"/>
  <c r="N140" i="2"/>
  <c r="P140" i="2" s="1"/>
  <c r="N141" i="2"/>
  <c r="P141" i="2" s="1"/>
  <c r="N142" i="2"/>
  <c r="P142" i="2" s="1"/>
  <c r="N143" i="2"/>
  <c r="P143" i="2" s="1"/>
  <c r="N144" i="2"/>
  <c r="P144" i="2" s="1"/>
  <c r="N145" i="2"/>
  <c r="P145" i="2" s="1"/>
  <c r="N146" i="2"/>
  <c r="P146" i="2" s="1"/>
  <c r="N147" i="2"/>
  <c r="P147" i="2" s="1"/>
  <c r="N148" i="2"/>
  <c r="P148" i="2" s="1"/>
  <c r="N149" i="2"/>
  <c r="P149" i="2" s="1"/>
  <c r="N150" i="2"/>
  <c r="P150" i="2" s="1"/>
  <c r="N151" i="2"/>
  <c r="P151" i="2" s="1"/>
  <c r="N152" i="2"/>
  <c r="P152" i="2" s="1"/>
  <c r="N153" i="2"/>
  <c r="P153" i="2" s="1"/>
  <c r="N154" i="2"/>
  <c r="P154" i="2" s="1"/>
  <c r="N155" i="2"/>
  <c r="P155" i="2" s="1"/>
  <c r="N156" i="2"/>
  <c r="P156" i="2" s="1"/>
  <c r="N157" i="2"/>
  <c r="P157" i="2" s="1"/>
  <c r="N158" i="2"/>
  <c r="P158" i="2" s="1"/>
  <c r="N159" i="2"/>
  <c r="P159" i="2" s="1"/>
  <c r="N160" i="2"/>
  <c r="P160" i="2" s="1"/>
  <c r="N161" i="2"/>
  <c r="P161" i="2" s="1"/>
  <c r="N162" i="2"/>
  <c r="P162" i="2" s="1"/>
  <c r="N163" i="2"/>
  <c r="P163" i="2" s="1"/>
  <c r="N164" i="2"/>
  <c r="P164" i="2" s="1"/>
  <c r="N165" i="2"/>
  <c r="P165" i="2" s="1"/>
  <c r="N166" i="2"/>
  <c r="P166" i="2" s="1"/>
  <c r="N167" i="2"/>
  <c r="P167" i="2" s="1"/>
  <c r="N168" i="2"/>
  <c r="P168" i="2" s="1"/>
  <c r="N169" i="2"/>
  <c r="P169" i="2" s="1"/>
  <c r="N170" i="2"/>
  <c r="P170" i="2" s="1"/>
  <c r="N171" i="2"/>
  <c r="P171" i="2" s="1"/>
  <c r="N172" i="2"/>
  <c r="P172" i="2" s="1"/>
  <c r="N173" i="2"/>
  <c r="P173" i="2" s="1"/>
  <c r="N174" i="2"/>
  <c r="P174" i="2" s="1"/>
  <c r="N175" i="2"/>
  <c r="P175" i="2" s="1"/>
  <c r="N176" i="2"/>
  <c r="P176" i="2" s="1"/>
  <c r="N177" i="2"/>
  <c r="P177" i="2" s="1"/>
  <c r="N178" i="2"/>
  <c r="P178" i="2" s="1"/>
  <c r="N179" i="2"/>
  <c r="P179" i="2" s="1"/>
  <c r="N180" i="2"/>
  <c r="P180" i="2" s="1"/>
  <c r="N181" i="2"/>
  <c r="P181" i="2" s="1"/>
  <c r="N182" i="2"/>
  <c r="P182" i="2" s="1"/>
  <c r="N183" i="2"/>
  <c r="P183" i="2" s="1"/>
  <c r="N184" i="2"/>
  <c r="P184" i="2" s="1"/>
  <c r="N185" i="2"/>
  <c r="P185" i="2" s="1"/>
  <c r="N186" i="2"/>
  <c r="P186" i="2" s="1"/>
  <c r="N187" i="2"/>
  <c r="P187" i="2" s="1"/>
  <c r="N188" i="2"/>
  <c r="P188" i="2" s="1"/>
  <c r="N189" i="2"/>
  <c r="P189" i="2" s="1"/>
  <c r="N190" i="2"/>
  <c r="P190" i="2" s="1"/>
  <c r="N191" i="2"/>
  <c r="P191" i="2" s="1"/>
  <c r="N192" i="2"/>
  <c r="P192" i="2" s="1"/>
  <c r="N193" i="2"/>
  <c r="P193" i="2" s="1"/>
  <c r="N194" i="2"/>
  <c r="P194" i="2" s="1"/>
  <c r="N195" i="2"/>
  <c r="P195" i="2" s="1"/>
  <c r="N196" i="2"/>
  <c r="P196" i="2" s="1"/>
  <c r="N197" i="2"/>
  <c r="P197" i="2" s="1"/>
  <c r="N198" i="2"/>
  <c r="P198" i="2" s="1"/>
  <c r="N199" i="2"/>
  <c r="P199" i="2" s="1"/>
  <c r="N200" i="2"/>
  <c r="P200" i="2" s="1"/>
  <c r="N201" i="2"/>
  <c r="P201" i="2" s="1"/>
  <c r="N202" i="2"/>
  <c r="P202" i="2" s="1"/>
  <c r="N203" i="2"/>
  <c r="P203" i="2" s="1"/>
  <c r="N204" i="2"/>
  <c r="P204" i="2" s="1"/>
  <c r="N205" i="2"/>
  <c r="P205" i="2" s="1"/>
  <c r="N206" i="2"/>
  <c r="P206" i="2" s="1"/>
  <c r="N207" i="2"/>
  <c r="P207" i="2" s="1"/>
  <c r="N208" i="2"/>
  <c r="P208" i="2" s="1"/>
  <c r="N209" i="2"/>
  <c r="P209" i="2" s="1"/>
  <c r="N210" i="2"/>
  <c r="P210" i="2" s="1"/>
  <c r="N211" i="2"/>
  <c r="P211" i="2" s="1"/>
  <c r="N212" i="2"/>
  <c r="P212" i="2" s="1"/>
  <c r="N213" i="2"/>
  <c r="P213" i="2" s="1"/>
  <c r="N214" i="2"/>
  <c r="P214" i="2" s="1"/>
  <c r="N215" i="2"/>
  <c r="P215" i="2" s="1"/>
  <c r="N216" i="2"/>
  <c r="P216" i="2" s="1"/>
  <c r="N217" i="2"/>
  <c r="P217" i="2" s="1"/>
  <c r="N218" i="2"/>
  <c r="P218" i="2" s="1"/>
  <c r="N219" i="2"/>
  <c r="P219" i="2" s="1"/>
  <c r="N220" i="2"/>
  <c r="P220" i="2" s="1"/>
  <c r="N221" i="2"/>
  <c r="P221" i="2" s="1"/>
  <c r="N222" i="2"/>
  <c r="P222" i="2" s="1"/>
  <c r="N223" i="2"/>
  <c r="P223" i="2" s="1"/>
  <c r="N224" i="2"/>
  <c r="P224" i="2" s="1"/>
  <c r="N225" i="2"/>
  <c r="P225" i="2" s="1"/>
  <c r="N226" i="2"/>
  <c r="P226" i="2" s="1"/>
  <c r="N227" i="2"/>
  <c r="P227" i="2" s="1"/>
  <c r="N228" i="2"/>
  <c r="P228" i="2" s="1"/>
  <c r="N229" i="2"/>
  <c r="P229" i="2" s="1"/>
  <c r="N230" i="2"/>
  <c r="P230" i="2" s="1"/>
  <c r="N231" i="2"/>
  <c r="P231" i="2" s="1"/>
  <c r="N232" i="2"/>
  <c r="P232" i="2" s="1"/>
  <c r="N233" i="2"/>
  <c r="P233" i="2" s="1"/>
  <c r="N234" i="2"/>
  <c r="P234" i="2" s="1"/>
  <c r="N235" i="2"/>
  <c r="P235" i="2" s="1"/>
  <c r="N236" i="2"/>
  <c r="P236" i="2" s="1"/>
  <c r="N237" i="2"/>
  <c r="P237" i="2" s="1"/>
  <c r="N238" i="2"/>
  <c r="P238" i="2" s="1"/>
  <c r="N239" i="2"/>
  <c r="P239" i="2" s="1"/>
  <c r="N240" i="2"/>
  <c r="P240" i="2" s="1"/>
  <c r="N241" i="2"/>
  <c r="P241" i="2" s="1"/>
  <c r="N242" i="2"/>
  <c r="P242" i="2" s="1"/>
  <c r="N243" i="2"/>
  <c r="P243" i="2" s="1"/>
  <c r="N244" i="2"/>
  <c r="P244" i="2" s="1"/>
  <c r="N245" i="2"/>
  <c r="P245" i="2" s="1"/>
  <c r="N246" i="2"/>
  <c r="P246" i="2" s="1"/>
  <c r="N247" i="2"/>
  <c r="P247" i="2" s="1"/>
  <c r="N248" i="2"/>
  <c r="P248" i="2" s="1"/>
  <c r="N249" i="2"/>
  <c r="P249" i="2" s="1"/>
  <c r="N250" i="2"/>
  <c r="P250" i="2" s="1"/>
  <c r="N251" i="2"/>
  <c r="P251" i="2" s="1"/>
  <c r="N252" i="2"/>
  <c r="P252" i="2" s="1"/>
  <c r="N253" i="2"/>
  <c r="P253" i="2" s="1"/>
  <c r="N254" i="2"/>
  <c r="P254" i="2" s="1"/>
  <c r="N255" i="2"/>
  <c r="P255" i="2" s="1"/>
  <c r="N256" i="2"/>
  <c r="P256" i="2" s="1"/>
  <c r="N257" i="2"/>
  <c r="P257" i="2" s="1"/>
  <c r="N258" i="2"/>
  <c r="P258" i="2" s="1"/>
  <c r="N259" i="2"/>
  <c r="P259" i="2" s="1"/>
  <c r="N260" i="2"/>
  <c r="P260" i="2" s="1"/>
  <c r="N261" i="2"/>
  <c r="P261" i="2" s="1"/>
  <c r="N262" i="2"/>
  <c r="P262" i="2" s="1"/>
  <c r="N263" i="2"/>
  <c r="P263" i="2" s="1"/>
  <c r="N264" i="2"/>
  <c r="P264" i="2" s="1"/>
  <c r="N265" i="2"/>
  <c r="P265" i="2" s="1"/>
  <c r="N266" i="2"/>
  <c r="P266" i="2" s="1"/>
  <c r="N267" i="2"/>
  <c r="P267" i="2" s="1"/>
  <c r="N268" i="2"/>
  <c r="P268" i="2" s="1"/>
  <c r="N269" i="2"/>
  <c r="P269" i="2" s="1"/>
  <c r="N270" i="2"/>
  <c r="P270" i="2" s="1"/>
  <c r="N271" i="2"/>
  <c r="P271" i="2" s="1"/>
  <c r="N272" i="2"/>
  <c r="P272" i="2" s="1"/>
  <c r="N273" i="2"/>
  <c r="P273" i="2" s="1"/>
  <c r="N274" i="2"/>
  <c r="P274" i="2" s="1"/>
  <c r="N275" i="2"/>
  <c r="P275" i="2" s="1"/>
  <c r="N276" i="2"/>
  <c r="P276" i="2" s="1"/>
  <c r="N277" i="2"/>
  <c r="P277" i="2" s="1"/>
  <c r="N278" i="2"/>
  <c r="P278" i="2" s="1"/>
  <c r="N279" i="2"/>
  <c r="P279" i="2" s="1"/>
  <c r="N280" i="2"/>
  <c r="P280" i="2" s="1"/>
  <c r="N281" i="2"/>
  <c r="P281" i="2" s="1"/>
  <c r="N282" i="2"/>
  <c r="P282" i="2" s="1"/>
  <c r="N283" i="2"/>
  <c r="P283" i="2" s="1"/>
  <c r="N284" i="2"/>
  <c r="P284" i="2" s="1"/>
  <c r="N285" i="2"/>
  <c r="P285" i="2" s="1"/>
  <c r="N286" i="2"/>
  <c r="P286" i="2" s="1"/>
  <c r="N287" i="2"/>
  <c r="P287" i="2" s="1"/>
  <c r="N288" i="2"/>
  <c r="P288" i="2" s="1"/>
  <c r="N289" i="2"/>
  <c r="P289" i="2" s="1"/>
  <c r="N290" i="2"/>
  <c r="P290" i="2" s="1"/>
  <c r="N291" i="2"/>
  <c r="P291" i="2" s="1"/>
  <c r="N292" i="2"/>
  <c r="P292" i="2" s="1"/>
  <c r="N293" i="2"/>
  <c r="P293" i="2" s="1"/>
  <c r="N294" i="2"/>
  <c r="P294" i="2" s="1"/>
  <c r="N295" i="2"/>
  <c r="P295" i="2" s="1"/>
  <c r="N296" i="2"/>
  <c r="P296" i="2" s="1"/>
  <c r="N297" i="2"/>
  <c r="P297" i="2" s="1"/>
  <c r="N298" i="2"/>
  <c r="P298" i="2" s="1"/>
  <c r="N299" i="2"/>
  <c r="P299" i="2" s="1"/>
  <c r="N300" i="2"/>
  <c r="P300" i="2" s="1"/>
  <c r="N301" i="2"/>
  <c r="P301" i="2" s="1"/>
  <c r="N302" i="2"/>
  <c r="P302" i="2" s="1"/>
  <c r="N303" i="2"/>
  <c r="P303" i="2" s="1"/>
  <c r="N304" i="2"/>
  <c r="P304" i="2" s="1"/>
  <c r="N305" i="2"/>
  <c r="P305" i="2" s="1"/>
  <c r="N306" i="2"/>
  <c r="P306" i="2" s="1"/>
  <c r="N307" i="2"/>
  <c r="P307" i="2" s="1"/>
  <c r="N308" i="2"/>
  <c r="P308" i="2" s="1"/>
  <c r="N309" i="2"/>
  <c r="P309" i="2" s="1"/>
  <c r="N310" i="2"/>
  <c r="P310" i="2" s="1"/>
  <c r="N311" i="2"/>
  <c r="P311" i="2" s="1"/>
  <c r="N312" i="2"/>
  <c r="P312" i="2" s="1"/>
  <c r="N313" i="2"/>
  <c r="P313" i="2" s="1"/>
  <c r="N314" i="2"/>
  <c r="P314" i="2" s="1"/>
  <c r="N315" i="2"/>
  <c r="P315" i="2" s="1"/>
  <c r="N316" i="2"/>
  <c r="P316" i="2" s="1"/>
  <c r="N317" i="2"/>
  <c r="P317" i="2" s="1"/>
  <c r="N318" i="2"/>
  <c r="P318" i="2" s="1"/>
  <c r="N319" i="2"/>
  <c r="P319" i="2" s="1"/>
  <c r="N320" i="2"/>
  <c r="P320" i="2" s="1"/>
  <c r="N321" i="2"/>
  <c r="P321" i="2" s="1"/>
  <c r="N322" i="2"/>
  <c r="P322" i="2" s="1"/>
  <c r="N323" i="2"/>
  <c r="P323" i="2" s="1"/>
  <c r="N324" i="2"/>
  <c r="P324" i="2" s="1"/>
  <c r="N325" i="2"/>
  <c r="P325" i="2" s="1"/>
  <c r="N326" i="2"/>
  <c r="P326" i="2" s="1"/>
  <c r="N327" i="2"/>
  <c r="P327" i="2" s="1"/>
  <c r="N328" i="2"/>
  <c r="P328" i="2" s="1"/>
  <c r="N329" i="2"/>
  <c r="P329" i="2" s="1"/>
  <c r="N330" i="2"/>
  <c r="P330" i="2" s="1"/>
  <c r="N331" i="2"/>
  <c r="P331" i="2" s="1"/>
  <c r="N332" i="2"/>
  <c r="P332" i="2" s="1"/>
  <c r="N333" i="2"/>
  <c r="P333" i="2" s="1"/>
  <c r="N334" i="2"/>
  <c r="P334" i="2" s="1"/>
  <c r="N335" i="2"/>
  <c r="P335" i="2" s="1"/>
  <c r="N336" i="2"/>
  <c r="P336" i="2" s="1"/>
  <c r="N337" i="2"/>
  <c r="P337" i="2" s="1"/>
  <c r="N338" i="2"/>
  <c r="P338" i="2" s="1"/>
  <c r="N339" i="2"/>
  <c r="P339" i="2" s="1"/>
  <c r="N340" i="2"/>
  <c r="P340" i="2" s="1"/>
  <c r="N341" i="2"/>
  <c r="P341" i="2" s="1"/>
  <c r="N342" i="2"/>
  <c r="P342" i="2" s="1"/>
  <c r="N343" i="2"/>
  <c r="P343" i="2" s="1"/>
  <c r="N344" i="2"/>
  <c r="P344" i="2" s="1"/>
  <c r="N345" i="2"/>
  <c r="P345" i="2" s="1"/>
  <c r="N346" i="2"/>
  <c r="P346" i="2" s="1"/>
  <c r="N347" i="2"/>
  <c r="P347" i="2" s="1"/>
  <c r="N348" i="2"/>
  <c r="P348" i="2" s="1"/>
  <c r="N349" i="2"/>
  <c r="P349" i="2" s="1"/>
  <c r="N350" i="2"/>
  <c r="P350" i="2" s="1"/>
  <c r="N351" i="2"/>
  <c r="P351" i="2" s="1"/>
  <c r="N352" i="2"/>
  <c r="P352" i="2" s="1"/>
  <c r="N353" i="2"/>
  <c r="P353" i="2" s="1"/>
  <c r="N354" i="2"/>
  <c r="P354" i="2" s="1"/>
  <c r="N355" i="2"/>
  <c r="P355" i="2" s="1"/>
  <c r="N356" i="2"/>
  <c r="P356" i="2" s="1"/>
  <c r="N357" i="2"/>
  <c r="P357" i="2" s="1"/>
  <c r="N358" i="2"/>
  <c r="P358" i="2" s="1"/>
  <c r="N359" i="2"/>
  <c r="P359" i="2" s="1"/>
  <c r="N360" i="2"/>
  <c r="P360" i="2" s="1"/>
  <c r="N361" i="2"/>
  <c r="P361" i="2" s="1"/>
  <c r="N362" i="2"/>
  <c r="P362" i="2" s="1"/>
  <c r="N363" i="2"/>
  <c r="P363" i="2" s="1"/>
  <c r="N364" i="2"/>
  <c r="P364" i="2" s="1"/>
  <c r="N365" i="2"/>
  <c r="P365" i="2" s="1"/>
  <c r="N366" i="2"/>
  <c r="P366" i="2" s="1"/>
  <c r="N367" i="2"/>
  <c r="P367" i="2" s="1"/>
  <c r="N368" i="2"/>
  <c r="P368" i="2" s="1"/>
  <c r="N369" i="2"/>
  <c r="P369" i="2" s="1"/>
  <c r="N370" i="2"/>
  <c r="P370" i="2" s="1"/>
  <c r="N371" i="2"/>
  <c r="P371" i="2" s="1"/>
  <c r="N372" i="2"/>
  <c r="P372" i="2" s="1"/>
  <c r="N373" i="2"/>
  <c r="P373" i="2" s="1"/>
  <c r="N374" i="2"/>
  <c r="P374" i="2" s="1"/>
  <c r="N375" i="2"/>
  <c r="P375" i="2" s="1"/>
  <c r="N376" i="2"/>
  <c r="P376" i="2" s="1"/>
  <c r="N377" i="2"/>
  <c r="P377" i="2" s="1"/>
  <c r="N378" i="2"/>
  <c r="P378" i="2" s="1"/>
  <c r="N379" i="2"/>
  <c r="P379" i="2" s="1"/>
  <c r="N380" i="2"/>
  <c r="P380" i="2" s="1"/>
  <c r="N381" i="2"/>
  <c r="P381" i="2" s="1"/>
  <c r="N382" i="2"/>
  <c r="P382" i="2" s="1"/>
  <c r="N383" i="2"/>
  <c r="P383" i="2" s="1"/>
  <c r="N384" i="2"/>
  <c r="P384" i="2" s="1"/>
  <c r="N385" i="2"/>
  <c r="P385" i="2" s="1"/>
  <c r="N386" i="2"/>
  <c r="P386" i="2" s="1"/>
  <c r="N387" i="2"/>
  <c r="P387" i="2" s="1"/>
  <c r="N388" i="2"/>
  <c r="P388" i="2" s="1"/>
  <c r="N389" i="2"/>
  <c r="P389" i="2" s="1"/>
  <c r="N390" i="2"/>
  <c r="P390" i="2" s="1"/>
  <c r="N391" i="2"/>
  <c r="P391" i="2" s="1"/>
  <c r="N392" i="2"/>
  <c r="P392" i="2" s="1"/>
  <c r="N393" i="2"/>
  <c r="P393" i="2" s="1"/>
  <c r="N394" i="2"/>
  <c r="P394" i="2" s="1"/>
  <c r="N395" i="2"/>
  <c r="P395" i="2" s="1"/>
  <c r="N396" i="2"/>
  <c r="P396" i="2" s="1"/>
  <c r="N397" i="2"/>
  <c r="P397" i="2" s="1"/>
  <c r="N398" i="2"/>
  <c r="P398" i="2" s="1"/>
  <c r="N399" i="2"/>
  <c r="P399" i="2" s="1"/>
  <c r="N400" i="2"/>
  <c r="P400" i="2" s="1"/>
  <c r="N401" i="2"/>
  <c r="P401" i="2" s="1"/>
  <c r="N402" i="2"/>
  <c r="P402" i="2" s="1"/>
  <c r="N403" i="2"/>
  <c r="P403" i="2" s="1"/>
  <c r="N404" i="2"/>
  <c r="P404" i="2" s="1"/>
  <c r="N405" i="2"/>
  <c r="P405" i="2" s="1"/>
  <c r="N406" i="2"/>
  <c r="P406" i="2" s="1"/>
  <c r="N407" i="2"/>
  <c r="P407" i="2" s="1"/>
  <c r="N408" i="2"/>
  <c r="P408" i="2" s="1"/>
  <c r="N409" i="2"/>
  <c r="P409" i="2" s="1"/>
  <c r="N410" i="2"/>
  <c r="P410" i="2" s="1"/>
  <c r="N411" i="2"/>
  <c r="P411" i="2" s="1"/>
  <c r="N412" i="2"/>
  <c r="P412" i="2" s="1"/>
  <c r="N413" i="2"/>
  <c r="P413" i="2" s="1"/>
  <c r="N414" i="2"/>
  <c r="P414" i="2" s="1"/>
  <c r="N415" i="2"/>
  <c r="P415" i="2" s="1"/>
  <c r="N416" i="2"/>
  <c r="P416" i="2" s="1"/>
  <c r="N417" i="2"/>
  <c r="P417" i="2" s="1"/>
  <c r="N418" i="2"/>
  <c r="P418" i="2" s="1"/>
  <c r="N419" i="2"/>
  <c r="P419" i="2" s="1"/>
  <c r="N420" i="2"/>
  <c r="P420" i="2" s="1"/>
  <c r="N421" i="2"/>
  <c r="P421" i="2" s="1"/>
  <c r="N422" i="2"/>
  <c r="P422" i="2" s="1"/>
  <c r="N423" i="2"/>
  <c r="P423" i="2" s="1"/>
  <c r="N424" i="2"/>
  <c r="P424" i="2" s="1"/>
  <c r="N425" i="2"/>
  <c r="P425" i="2" s="1"/>
  <c r="N426" i="2"/>
  <c r="P426" i="2" s="1"/>
  <c r="N427" i="2"/>
  <c r="P427" i="2" s="1"/>
  <c r="N428" i="2"/>
  <c r="P428" i="2" s="1"/>
  <c r="N429" i="2"/>
  <c r="P429" i="2" s="1"/>
  <c r="N430" i="2"/>
  <c r="P430" i="2" s="1"/>
  <c r="N431" i="2"/>
  <c r="P431" i="2" s="1"/>
  <c r="N432" i="2"/>
  <c r="P432" i="2" s="1"/>
  <c r="N433" i="2"/>
  <c r="P433" i="2" s="1"/>
  <c r="N434" i="2"/>
  <c r="P434" i="2" s="1"/>
  <c r="N435" i="2"/>
  <c r="P435" i="2" s="1"/>
  <c r="N436" i="2"/>
  <c r="P436" i="2" s="1"/>
  <c r="N437" i="2"/>
  <c r="P437" i="2" s="1"/>
  <c r="N438" i="2"/>
  <c r="P438" i="2" s="1"/>
  <c r="N439" i="2"/>
  <c r="P439" i="2" s="1"/>
  <c r="N440" i="2"/>
  <c r="P440" i="2" s="1"/>
  <c r="N441" i="2"/>
  <c r="P441" i="2" s="1"/>
  <c r="N442" i="2"/>
  <c r="P442" i="2" s="1"/>
  <c r="N443" i="2"/>
  <c r="P443" i="2" s="1"/>
  <c r="N444" i="2"/>
  <c r="P444" i="2" s="1"/>
  <c r="N445" i="2"/>
  <c r="P445" i="2" s="1"/>
  <c r="N446" i="2"/>
  <c r="P446" i="2" s="1"/>
  <c r="N447" i="2"/>
  <c r="P447" i="2" s="1"/>
  <c r="N448" i="2"/>
  <c r="P448" i="2" s="1"/>
  <c r="N449" i="2"/>
  <c r="P449" i="2" s="1"/>
  <c r="N450" i="2"/>
  <c r="P450" i="2" s="1"/>
  <c r="N451" i="2"/>
  <c r="P451" i="2" s="1"/>
  <c r="N452" i="2"/>
  <c r="P452" i="2" s="1"/>
  <c r="N453" i="2"/>
  <c r="P453" i="2" s="1"/>
  <c r="N454" i="2"/>
  <c r="P454" i="2" s="1"/>
  <c r="N455" i="2"/>
  <c r="P455" i="2" s="1"/>
  <c r="N456" i="2"/>
  <c r="P456" i="2" s="1"/>
  <c r="N457" i="2"/>
  <c r="P457" i="2" s="1"/>
  <c r="N458" i="2"/>
  <c r="P458" i="2" s="1"/>
  <c r="N459" i="2"/>
  <c r="P459" i="2" s="1"/>
  <c r="N460" i="2"/>
  <c r="P460" i="2" s="1"/>
  <c r="N461" i="2"/>
  <c r="P461" i="2" s="1"/>
  <c r="N462" i="2"/>
  <c r="P462" i="2" s="1"/>
  <c r="N463" i="2"/>
  <c r="P463" i="2" s="1"/>
  <c r="N464" i="2"/>
  <c r="P464" i="2" s="1"/>
  <c r="N465" i="2"/>
  <c r="P465" i="2" s="1"/>
  <c r="N466" i="2"/>
  <c r="P466" i="2" s="1"/>
  <c r="N467" i="2"/>
  <c r="P467" i="2" s="1"/>
  <c r="N468" i="2"/>
  <c r="P468" i="2" s="1"/>
  <c r="N469" i="2"/>
  <c r="P469" i="2" s="1"/>
  <c r="N470" i="2"/>
  <c r="P470" i="2" s="1"/>
  <c r="N471" i="2"/>
  <c r="P471" i="2" s="1"/>
  <c r="N472" i="2"/>
  <c r="P472" i="2" s="1"/>
  <c r="N473" i="2"/>
  <c r="P473" i="2" s="1"/>
  <c r="N474" i="2"/>
  <c r="P474" i="2" s="1"/>
  <c r="N475" i="2"/>
  <c r="P475" i="2" s="1"/>
  <c r="N476" i="2"/>
  <c r="P476" i="2" s="1"/>
  <c r="N477" i="2"/>
  <c r="P477" i="2" s="1"/>
  <c r="N478" i="2"/>
  <c r="P478" i="2" s="1"/>
  <c r="N479" i="2"/>
  <c r="P479" i="2" s="1"/>
  <c r="N480" i="2"/>
  <c r="P480" i="2" s="1"/>
  <c r="N481" i="2"/>
  <c r="P481" i="2" s="1"/>
  <c r="N482" i="2"/>
  <c r="P482" i="2" s="1"/>
  <c r="N483" i="2"/>
  <c r="P483" i="2" s="1"/>
  <c r="N484" i="2"/>
  <c r="P484" i="2" s="1"/>
  <c r="N485" i="2"/>
  <c r="P485" i="2" s="1"/>
  <c r="N486" i="2"/>
  <c r="P486" i="2" s="1"/>
  <c r="N487" i="2"/>
  <c r="P487" i="2" s="1"/>
  <c r="N488" i="2"/>
  <c r="P488" i="2" s="1"/>
  <c r="N489" i="2"/>
  <c r="P489" i="2" s="1"/>
  <c r="N490" i="2"/>
  <c r="P490" i="2" s="1"/>
  <c r="N491" i="2"/>
  <c r="P491" i="2" s="1"/>
  <c r="N492" i="2"/>
  <c r="P492" i="2" s="1"/>
  <c r="N493" i="2"/>
  <c r="P493" i="2" s="1"/>
  <c r="N494" i="2"/>
  <c r="P494" i="2" s="1"/>
  <c r="N495" i="2"/>
  <c r="P495" i="2" s="1"/>
  <c r="N496" i="2"/>
  <c r="P496" i="2" s="1"/>
  <c r="N497" i="2"/>
  <c r="P497" i="2" s="1"/>
  <c r="N498" i="2"/>
  <c r="P498" i="2" s="1"/>
  <c r="N499" i="2"/>
  <c r="P499" i="2" s="1"/>
  <c r="N500" i="2"/>
  <c r="P500" i="2" s="1"/>
  <c r="N501" i="2"/>
  <c r="P501" i="2" s="1"/>
  <c r="N502" i="2"/>
  <c r="P502" i="2" s="1"/>
  <c r="N503" i="2"/>
  <c r="P503" i="2" s="1"/>
  <c r="N504" i="2"/>
  <c r="P504" i="2" s="1"/>
  <c r="N505" i="2"/>
  <c r="P505" i="2" s="1"/>
  <c r="N506" i="2"/>
  <c r="P506" i="2" s="1"/>
  <c r="N507" i="2"/>
  <c r="P507" i="2" s="1"/>
  <c r="N508" i="2"/>
  <c r="P508" i="2" s="1"/>
  <c r="N509" i="2"/>
  <c r="P509" i="2" s="1"/>
  <c r="N510" i="2"/>
  <c r="P510" i="2" s="1"/>
  <c r="N511" i="2"/>
  <c r="P511" i="2" s="1"/>
  <c r="N512" i="2"/>
  <c r="P512" i="2" s="1"/>
  <c r="N513" i="2"/>
  <c r="P513" i="2" s="1"/>
  <c r="N514" i="2"/>
  <c r="P514" i="2" s="1"/>
  <c r="N515" i="2"/>
  <c r="P515" i="2" s="1"/>
  <c r="N516" i="2"/>
  <c r="P516" i="2" s="1"/>
  <c r="N517" i="2"/>
  <c r="P517" i="2" s="1"/>
  <c r="N518" i="2"/>
  <c r="P518" i="2" s="1"/>
  <c r="N519" i="2"/>
  <c r="P519" i="2" s="1"/>
  <c r="N520" i="2"/>
  <c r="P520" i="2" s="1"/>
  <c r="N521" i="2"/>
  <c r="P521" i="2" s="1"/>
  <c r="N522" i="2"/>
  <c r="P522" i="2" s="1"/>
  <c r="N523" i="2"/>
  <c r="P523" i="2" s="1"/>
  <c r="N524" i="2"/>
  <c r="P524" i="2" s="1"/>
  <c r="N525" i="2"/>
  <c r="P525" i="2" s="1"/>
  <c r="N526" i="2"/>
  <c r="P526" i="2" s="1"/>
  <c r="N527" i="2"/>
  <c r="P527" i="2" s="1"/>
  <c r="N528" i="2"/>
  <c r="P528" i="2" s="1"/>
  <c r="N529" i="2"/>
  <c r="P529" i="2" s="1"/>
  <c r="N530" i="2"/>
  <c r="P530" i="2" s="1"/>
  <c r="N531" i="2"/>
  <c r="P531" i="2" s="1"/>
  <c r="N532" i="2"/>
  <c r="P532" i="2" s="1"/>
  <c r="N533" i="2"/>
  <c r="P533" i="2" s="1"/>
  <c r="N534" i="2"/>
  <c r="P534" i="2" s="1"/>
  <c r="N535" i="2"/>
  <c r="P535" i="2" s="1"/>
  <c r="N536" i="2"/>
  <c r="P536" i="2" s="1"/>
  <c r="N537" i="2"/>
  <c r="P537" i="2" s="1"/>
  <c r="N538" i="2"/>
  <c r="P538" i="2" s="1"/>
  <c r="N539" i="2"/>
  <c r="P539" i="2" s="1"/>
  <c r="N540" i="2"/>
  <c r="P540" i="2" s="1"/>
  <c r="N541" i="2"/>
  <c r="P541" i="2" s="1"/>
  <c r="N542" i="2"/>
  <c r="P542" i="2" s="1"/>
  <c r="N543" i="2"/>
  <c r="P543" i="2" s="1"/>
  <c r="N544" i="2"/>
  <c r="P544" i="2" s="1"/>
  <c r="N545" i="2"/>
  <c r="P545" i="2" s="1"/>
  <c r="N546" i="2"/>
  <c r="P546" i="2" s="1"/>
  <c r="N547" i="2"/>
  <c r="P547" i="2" s="1"/>
  <c r="N548" i="2"/>
  <c r="P548" i="2" s="1"/>
  <c r="N549" i="2"/>
  <c r="P549" i="2" s="1"/>
  <c r="N550" i="2"/>
  <c r="P550" i="2" s="1"/>
  <c r="N551" i="2"/>
  <c r="P551" i="2" s="1"/>
  <c r="N552" i="2"/>
  <c r="P552" i="2" s="1"/>
  <c r="N553" i="2"/>
  <c r="P553" i="2" s="1"/>
  <c r="N554" i="2"/>
  <c r="P554" i="2" s="1"/>
  <c r="N555" i="2"/>
  <c r="P555" i="2" s="1"/>
  <c r="N556" i="2"/>
  <c r="P556" i="2" s="1"/>
  <c r="N557" i="2"/>
  <c r="P557" i="2" s="1"/>
  <c r="N558" i="2"/>
  <c r="P558" i="2" s="1"/>
  <c r="N559" i="2"/>
  <c r="P559" i="2" s="1"/>
  <c r="N560" i="2"/>
  <c r="P560" i="2" s="1"/>
  <c r="N561" i="2"/>
  <c r="P561" i="2" s="1"/>
  <c r="N562" i="2"/>
  <c r="P562" i="2" s="1"/>
  <c r="N563" i="2"/>
  <c r="P563" i="2" s="1"/>
  <c r="N564" i="2"/>
  <c r="P564" i="2" s="1"/>
  <c r="N565" i="2"/>
  <c r="P565" i="2" s="1"/>
  <c r="N566" i="2"/>
  <c r="P566" i="2" s="1"/>
  <c r="N567" i="2"/>
  <c r="P567" i="2" s="1"/>
  <c r="N568" i="2"/>
  <c r="P568" i="2" s="1"/>
  <c r="N569" i="2"/>
  <c r="P569" i="2" s="1"/>
  <c r="N570" i="2"/>
  <c r="P570" i="2" s="1"/>
  <c r="N571" i="2"/>
  <c r="P571" i="2" s="1"/>
  <c r="N572" i="2"/>
  <c r="P572" i="2" s="1"/>
  <c r="N573" i="2"/>
  <c r="P573" i="2" s="1"/>
  <c r="N574" i="2"/>
  <c r="P574" i="2" s="1"/>
  <c r="N575" i="2"/>
  <c r="P575" i="2" s="1"/>
  <c r="N576" i="2"/>
  <c r="P576" i="2" s="1"/>
  <c r="N577" i="2"/>
  <c r="P577" i="2" s="1"/>
  <c r="N578" i="2"/>
  <c r="P578" i="2" s="1"/>
  <c r="N579" i="2"/>
  <c r="P579" i="2" s="1"/>
  <c r="N580" i="2"/>
  <c r="P580" i="2" s="1"/>
  <c r="N581" i="2"/>
  <c r="P581" i="2" s="1"/>
  <c r="N582" i="2"/>
  <c r="P582" i="2" s="1"/>
  <c r="N583" i="2"/>
  <c r="P583" i="2" s="1"/>
  <c r="N584" i="2"/>
  <c r="P584" i="2" s="1"/>
  <c r="N585" i="2"/>
  <c r="P585" i="2" s="1"/>
  <c r="N586" i="2"/>
  <c r="P586" i="2" s="1"/>
  <c r="N587" i="2"/>
  <c r="P587" i="2" s="1"/>
  <c r="N588" i="2"/>
  <c r="P588" i="2" s="1"/>
  <c r="N589" i="2"/>
  <c r="P589" i="2" s="1"/>
  <c r="N590" i="2"/>
  <c r="P590" i="2" s="1"/>
  <c r="N591" i="2"/>
  <c r="P591" i="2" s="1"/>
  <c r="N592" i="2"/>
  <c r="P592" i="2" s="1"/>
  <c r="N593" i="2"/>
  <c r="P593" i="2" s="1"/>
  <c r="N594" i="2"/>
  <c r="P594" i="2" s="1"/>
  <c r="N595" i="2"/>
  <c r="P595" i="2" s="1"/>
  <c r="N596" i="2"/>
  <c r="P596" i="2" s="1"/>
  <c r="N597" i="2"/>
  <c r="P597" i="2" s="1"/>
  <c r="N598" i="2"/>
  <c r="P598" i="2" s="1"/>
  <c r="N599" i="2"/>
  <c r="P599" i="2" s="1"/>
  <c r="N600" i="2"/>
  <c r="P600" i="2" s="1"/>
  <c r="N601" i="2"/>
  <c r="P601" i="2" s="1"/>
  <c r="N602" i="2"/>
  <c r="P602" i="2" s="1"/>
  <c r="N603" i="2"/>
  <c r="P603" i="2" s="1"/>
  <c r="N604" i="2"/>
  <c r="P604" i="2" s="1"/>
  <c r="N605" i="2"/>
  <c r="P605" i="2" s="1"/>
  <c r="N606" i="2"/>
  <c r="P606" i="2" s="1"/>
  <c r="N607" i="2"/>
  <c r="P607" i="2" s="1"/>
  <c r="N608" i="2"/>
  <c r="P608" i="2" s="1"/>
  <c r="N609" i="2"/>
  <c r="P609" i="2" s="1"/>
  <c r="N610" i="2"/>
  <c r="P610" i="2" s="1"/>
  <c r="N611" i="2"/>
  <c r="P611" i="2" s="1"/>
  <c r="N612" i="2"/>
  <c r="P612" i="2" s="1"/>
  <c r="N613" i="2"/>
  <c r="P613" i="2" s="1"/>
  <c r="N614" i="2"/>
  <c r="P614" i="2" s="1"/>
  <c r="N615" i="2"/>
  <c r="P615" i="2" s="1"/>
  <c r="N616" i="2"/>
  <c r="P616" i="2" s="1"/>
  <c r="N617" i="2"/>
  <c r="P617" i="2" s="1"/>
  <c r="N618" i="2"/>
  <c r="P618" i="2" s="1"/>
  <c r="N619" i="2"/>
  <c r="P619" i="2" s="1"/>
  <c r="N620" i="2"/>
  <c r="P620" i="2" s="1"/>
  <c r="N621" i="2"/>
  <c r="P621" i="2" s="1"/>
  <c r="N622" i="2"/>
  <c r="P622" i="2" s="1"/>
  <c r="N623" i="2"/>
  <c r="P623" i="2" s="1"/>
  <c r="N624" i="2"/>
  <c r="P624" i="2" s="1"/>
  <c r="N625" i="2"/>
  <c r="P625" i="2" s="1"/>
  <c r="N626" i="2"/>
  <c r="P626" i="2" s="1"/>
  <c r="N627" i="2"/>
  <c r="P627" i="2" s="1"/>
  <c r="N628" i="2"/>
  <c r="P628" i="2" s="1"/>
  <c r="N629" i="2"/>
  <c r="P629" i="2" s="1"/>
  <c r="N630" i="2"/>
  <c r="P630" i="2" s="1"/>
  <c r="N631" i="2"/>
  <c r="P631" i="2" s="1"/>
  <c r="N632" i="2"/>
  <c r="P632" i="2" s="1"/>
  <c r="N633" i="2"/>
  <c r="P633" i="2" s="1"/>
  <c r="N634" i="2"/>
  <c r="P634" i="2" s="1"/>
  <c r="N635" i="2"/>
  <c r="P635" i="2" s="1"/>
  <c r="N636" i="2"/>
  <c r="P636" i="2" s="1"/>
  <c r="N637" i="2"/>
  <c r="P637" i="2" s="1"/>
  <c r="N638" i="2"/>
  <c r="P638" i="2" s="1"/>
  <c r="N639" i="2"/>
  <c r="P639" i="2" s="1"/>
  <c r="N640" i="2"/>
  <c r="P640" i="2" s="1"/>
  <c r="N641" i="2"/>
  <c r="P641" i="2" s="1"/>
  <c r="N642" i="2"/>
  <c r="P642" i="2" s="1"/>
  <c r="N643" i="2"/>
  <c r="P643" i="2" s="1"/>
  <c r="N644" i="2"/>
  <c r="P644" i="2" s="1"/>
  <c r="N645" i="2"/>
  <c r="P645" i="2" s="1"/>
  <c r="N646" i="2"/>
  <c r="P646" i="2" s="1"/>
  <c r="N647" i="2"/>
  <c r="P647" i="2" s="1"/>
  <c r="N648" i="2"/>
  <c r="P648" i="2" s="1"/>
  <c r="N649" i="2"/>
  <c r="P649" i="2" s="1"/>
  <c r="N650" i="2"/>
  <c r="P650" i="2" s="1"/>
  <c r="N651" i="2"/>
  <c r="P651" i="2" s="1"/>
  <c r="N652" i="2"/>
  <c r="P652" i="2" s="1"/>
  <c r="N653" i="2"/>
  <c r="P653" i="2" s="1"/>
  <c r="N654" i="2"/>
  <c r="P654" i="2" s="1"/>
  <c r="N655" i="2"/>
  <c r="P655" i="2" s="1"/>
  <c r="N656" i="2"/>
  <c r="P656" i="2" s="1"/>
  <c r="N657" i="2"/>
  <c r="P657" i="2" s="1"/>
  <c r="N658" i="2"/>
  <c r="P658" i="2" s="1"/>
  <c r="N659" i="2"/>
  <c r="P659" i="2" s="1"/>
  <c r="N660" i="2"/>
  <c r="P660" i="2" s="1"/>
  <c r="N661" i="2"/>
  <c r="P661" i="2" s="1"/>
  <c r="N662" i="2"/>
  <c r="P662" i="2" s="1"/>
  <c r="N663" i="2"/>
  <c r="P663" i="2" s="1"/>
  <c r="N664" i="2"/>
  <c r="P664" i="2" s="1"/>
  <c r="N665" i="2"/>
  <c r="P665" i="2" s="1"/>
  <c r="N666" i="2"/>
  <c r="P666" i="2" s="1"/>
  <c r="N667" i="2"/>
  <c r="P667" i="2" s="1"/>
  <c r="N668" i="2"/>
  <c r="P668" i="2" s="1"/>
  <c r="N669" i="2"/>
  <c r="P669" i="2" s="1"/>
  <c r="N670" i="2"/>
  <c r="P670" i="2" s="1"/>
  <c r="N671" i="2"/>
  <c r="P671" i="2" s="1"/>
  <c r="N672" i="2"/>
  <c r="P672" i="2" s="1"/>
  <c r="N673" i="2"/>
  <c r="P673" i="2" s="1"/>
  <c r="N674" i="2"/>
  <c r="P674" i="2" s="1"/>
  <c r="N675" i="2"/>
  <c r="P675" i="2" s="1"/>
  <c r="N676" i="2"/>
  <c r="P676" i="2" s="1"/>
  <c r="N677" i="2"/>
  <c r="P677" i="2" s="1"/>
  <c r="N678" i="2"/>
  <c r="P678" i="2" s="1"/>
  <c r="N679" i="2"/>
  <c r="P679" i="2" s="1"/>
  <c r="N680" i="2"/>
  <c r="P680" i="2" s="1"/>
  <c r="N681" i="2"/>
  <c r="P681" i="2" s="1"/>
  <c r="N682" i="2"/>
  <c r="P682" i="2" s="1"/>
  <c r="N683" i="2"/>
  <c r="P683" i="2" s="1"/>
  <c r="N684" i="2"/>
  <c r="P684" i="2" s="1"/>
  <c r="N685" i="2"/>
  <c r="P685" i="2" s="1"/>
  <c r="N686" i="2"/>
  <c r="P686" i="2" s="1"/>
  <c r="N687" i="2"/>
  <c r="P687" i="2" s="1"/>
  <c r="N688" i="2"/>
  <c r="P688" i="2" s="1"/>
  <c r="N689" i="2"/>
  <c r="P689" i="2" s="1"/>
  <c r="N690" i="2"/>
  <c r="P690" i="2" s="1"/>
  <c r="N691" i="2"/>
  <c r="P691" i="2" s="1"/>
  <c r="N692" i="2"/>
  <c r="P692" i="2" s="1"/>
  <c r="N693" i="2"/>
  <c r="P693" i="2" s="1"/>
  <c r="N694" i="2"/>
  <c r="P694" i="2" s="1"/>
  <c r="N695" i="2"/>
  <c r="P695" i="2" s="1"/>
  <c r="N696" i="2"/>
  <c r="P696" i="2" s="1"/>
  <c r="N697" i="2"/>
  <c r="P697" i="2" s="1"/>
  <c r="N698" i="2"/>
  <c r="P698" i="2" s="1"/>
  <c r="N699" i="2"/>
  <c r="P699" i="2" s="1"/>
  <c r="N700" i="2"/>
  <c r="P700" i="2" s="1"/>
  <c r="N701" i="2"/>
  <c r="P701" i="2" s="1"/>
  <c r="N702" i="2"/>
  <c r="P702" i="2" s="1"/>
  <c r="N703" i="2"/>
  <c r="P703" i="2" s="1"/>
  <c r="N704" i="2"/>
  <c r="P704" i="2" s="1"/>
  <c r="N705" i="2"/>
  <c r="P705" i="2" s="1"/>
  <c r="N706" i="2"/>
  <c r="P706" i="2" s="1"/>
  <c r="N707" i="2"/>
  <c r="P707" i="2" s="1"/>
  <c r="N708" i="2"/>
  <c r="P708" i="2" s="1"/>
  <c r="N709" i="2"/>
  <c r="P709" i="2" s="1"/>
  <c r="N710" i="2"/>
  <c r="P710" i="2" s="1"/>
  <c r="N711" i="2"/>
  <c r="P711" i="2" s="1"/>
  <c r="N712" i="2"/>
  <c r="P712" i="2" s="1"/>
  <c r="N713" i="2"/>
  <c r="P713" i="2" s="1"/>
  <c r="N714" i="2"/>
  <c r="P714" i="2" s="1"/>
  <c r="N715" i="2"/>
  <c r="P715" i="2" s="1"/>
  <c r="N716" i="2"/>
  <c r="P716" i="2" s="1"/>
  <c r="N717" i="2"/>
  <c r="P717" i="2" s="1"/>
  <c r="N718" i="2"/>
  <c r="P718" i="2" s="1"/>
  <c r="N719" i="2"/>
  <c r="P719" i="2" s="1"/>
  <c r="N720" i="2"/>
  <c r="P720" i="2" s="1"/>
  <c r="N721" i="2"/>
  <c r="P721" i="2" s="1"/>
  <c r="N722" i="2"/>
  <c r="P722" i="2" s="1"/>
  <c r="N723" i="2"/>
  <c r="P723" i="2" s="1"/>
  <c r="N724" i="2"/>
  <c r="P724" i="2" s="1"/>
  <c r="N725" i="2"/>
  <c r="P725" i="2" s="1"/>
  <c r="N726" i="2"/>
  <c r="P726" i="2" s="1"/>
  <c r="N727" i="2"/>
  <c r="P727" i="2" s="1"/>
  <c r="N728" i="2"/>
  <c r="P728" i="2" s="1"/>
  <c r="N729" i="2"/>
  <c r="P729" i="2" s="1"/>
  <c r="N730" i="2"/>
  <c r="P730" i="2" s="1"/>
  <c r="N731" i="2"/>
  <c r="P731" i="2" s="1"/>
  <c r="N732" i="2"/>
  <c r="P732" i="2" s="1"/>
  <c r="N733" i="2"/>
  <c r="P733" i="2" s="1"/>
  <c r="N734" i="2"/>
  <c r="P734" i="2" s="1"/>
  <c r="N735" i="2"/>
  <c r="P735" i="2" s="1"/>
  <c r="N736" i="2"/>
  <c r="P736" i="2" s="1"/>
  <c r="N737" i="2"/>
  <c r="P737" i="2" s="1"/>
  <c r="N738" i="2"/>
  <c r="P738" i="2" s="1"/>
  <c r="N739" i="2"/>
  <c r="P739" i="2" s="1"/>
  <c r="N740" i="2"/>
  <c r="P740" i="2" s="1"/>
  <c r="N741" i="2"/>
  <c r="P741" i="2" s="1"/>
  <c r="N742" i="2"/>
  <c r="P742" i="2" s="1"/>
  <c r="N743" i="2"/>
  <c r="P743" i="2" s="1"/>
  <c r="N744" i="2"/>
  <c r="P744" i="2" s="1"/>
  <c r="N745" i="2"/>
  <c r="P745" i="2" s="1"/>
  <c r="N746" i="2"/>
  <c r="P746" i="2" s="1"/>
  <c r="N747" i="2"/>
  <c r="P747" i="2" s="1"/>
  <c r="N748" i="2"/>
  <c r="P748" i="2" s="1"/>
  <c r="N749" i="2"/>
  <c r="P749" i="2" s="1"/>
  <c r="N750" i="2"/>
  <c r="P750" i="2" s="1"/>
  <c r="N751" i="2"/>
  <c r="P751" i="2" s="1"/>
  <c r="N752" i="2"/>
  <c r="P752" i="2" s="1"/>
  <c r="N753" i="2"/>
  <c r="P753" i="2" s="1"/>
  <c r="N754" i="2"/>
  <c r="P754" i="2" s="1"/>
  <c r="N755" i="2"/>
  <c r="P755" i="2" s="1"/>
  <c r="N756" i="2"/>
  <c r="P756" i="2" s="1"/>
  <c r="N757" i="2"/>
  <c r="P757" i="2" s="1"/>
  <c r="N758" i="2"/>
  <c r="P758" i="2" s="1"/>
  <c r="N759" i="2"/>
  <c r="P759" i="2" s="1"/>
  <c r="N760" i="2"/>
  <c r="P760" i="2" s="1"/>
  <c r="N761" i="2"/>
  <c r="P761" i="2" s="1"/>
  <c r="N762" i="2"/>
  <c r="P762" i="2" s="1"/>
  <c r="N763" i="2"/>
  <c r="P763" i="2" s="1"/>
  <c r="N764" i="2"/>
  <c r="P764" i="2" s="1"/>
  <c r="N765" i="2"/>
  <c r="P765" i="2" s="1"/>
  <c r="N766" i="2"/>
  <c r="P766" i="2" s="1"/>
  <c r="N767" i="2"/>
  <c r="P767" i="2" s="1"/>
  <c r="N768" i="2"/>
  <c r="P768" i="2" s="1"/>
  <c r="N769" i="2"/>
  <c r="P769" i="2" s="1"/>
  <c r="N770" i="2"/>
  <c r="P770" i="2" s="1"/>
  <c r="N771" i="2"/>
  <c r="P771" i="2" s="1"/>
  <c r="N772" i="2"/>
  <c r="P772" i="2" s="1"/>
  <c r="N773" i="2"/>
  <c r="P773" i="2" s="1"/>
  <c r="N774" i="2"/>
  <c r="P774" i="2" s="1"/>
  <c r="N775" i="2"/>
  <c r="P775" i="2" s="1"/>
  <c r="N776" i="2"/>
  <c r="P776" i="2" s="1"/>
  <c r="N777" i="2"/>
  <c r="P777" i="2" s="1"/>
  <c r="N778" i="2"/>
  <c r="P778" i="2" s="1"/>
  <c r="N779" i="2"/>
  <c r="P779" i="2" s="1"/>
  <c r="N780" i="2"/>
  <c r="P780" i="2" s="1"/>
  <c r="N781" i="2"/>
  <c r="P781" i="2" s="1"/>
  <c r="N782" i="2"/>
  <c r="P782" i="2" s="1"/>
  <c r="N783" i="2"/>
  <c r="P783" i="2" s="1"/>
  <c r="N784" i="2"/>
  <c r="P784" i="2" s="1"/>
  <c r="N785" i="2"/>
  <c r="P785" i="2" s="1"/>
  <c r="N786" i="2"/>
  <c r="P786" i="2" s="1"/>
  <c r="N787" i="2"/>
  <c r="P787" i="2" s="1"/>
  <c r="N788" i="2"/>
  <c r="P788" i="2" s="1"/>
  <c r="N789" i="2"/>
  <c r="P789" i="2" s="1"/>
  <c r="N790" i="2"/>
  <c r="P790" i="2" s="1"/>
  <c r="N791" i="2"/>
  <c r="P791" i="2" s="1"/>
  <c r="N792" i="2"/>
  <c r="P792" i="2" s="1"/>
  <c r="N793" i="2"/>
  <c r="P793" i="2" s="1"/>
  <c r="N794" i="2"/>
  <c r="P794" i="2" s="1"/>
  <c r="N795" i="2"/>
  <c r="P795" i="2" s="1"/>
  <c r="N796" i="2"/>
  <c r="P796" i="2" s="1"/>
  <c r="N797" i="2"/>
  <c r="P797" i="2" s="1"/>
  <c r="N798" i="2"/>
  <c r="P798" i="2" s="1"/>
  <c r="N799" i="2"/>
  <c r="P799" i="2" s="1"/>
  <c r="N800" i="2"/>
  <c r="P800" i="2" s="1"/>
  <c r="N801" i="2"/>
  <c r="P801" i="2" s="1"/>
  <c r="N802" i="2"/>
  <c r="P802" i="2" s="1"/>
  <c r="N803" i="2"/>
  <c r="P803" i="2" s="1"/>
  <c r="N804" i="2"/>
  <c r="P804" i="2" s="1"/>
  <c r="N805" i="2"/>
  <c r="P805" i="2" s="1"/>
  <c r="N806" i="2"/>
  <c r="P806" i="2" s="1"/>
  <c r="N807" i="2"/>
  <c r="P807" i="2" s="1"/>
  <c r="N808" i="2"/>
  <c r="P808" i="2" s="1"/>
  <c r="N809" i="2"/>
  <c r="P809" i="2" s="1"/>
  <c r="N810" i="2"/>
  <c r="P810" i="2" s="1"/>
  <c r="N811" i="2"/>
  <c r="P811" i="2" s="1"/>
  <c r="N812" i="2"/>
  <c r="P812" i="2" s="1"/>
  <c r="N813" i="2"/>
  <c r="P813" i="2" s="1"/>
  <c r="N814" i="2"/>
  <c r="P814" i="2" s="1"/>
  <c r="N815" i="2"/>
  <c r="P815" i="2" s="1"/>
  <c r="N816" i="2"/>
  <c r="P816" i="2" s="1"/>
  <c r="N817" i="2"/>
  <c r="P817" i="2" s="1"/>
  <c r="N818" i="2"/>
  <c r="P818" i="2" s="1"/>
  <c r="N819" i="2"/>
  <c r="P819" i="2" s="1"/>
  <c r="N820" i="2"/>
  <c r="P820" i="2" s="1"/>
  <c r="N821" i="2"/>
  <c r="P821" i="2" s="1"/>
  <c r="N822" i="2"/>
  <c r="P822" i="2" s="1"/>
  <c r="N823" i="2"/>
  <c r="P823" i="2" s="1"/>
  <c r="N824" i="2"/>
  <c r="P824" i="2" s="1"/>
  <c r="N825" i="2"/>
  <c r="P825" i="2" s="1"/>
  <c r="N826" i="2"/>
  <c r="P826" i="2" s="1"/>
  <c r="N827" i="2"/>
  <c r="P827" i="2" s="1"/>
  <c r="N828" i="2"/>
  <c r="P828" i="2" s="1"/>
  <c r="N829" i="2"/>
  <c r="P829" i="2" s="1"/>
  <c r="N830" i="2"/>
  <c r="P830" i="2" s="1"/>
  <c r="N831" i="2"/>
  <c r="P831" i="2" s="1"/>
  <c r="N832" i="2"/>
  <c r="P832" i="2" s="1"/>
  <c r="N833" i="2"/>
  <c r="P833" i="2" s="1"/>
  <c r="N834" i="2"/>
  <c r="P834" i="2" s="1"/>
  <c r="N835" i="2"/>
  <c r="P835" i="2" s="1"/>
  <c r="N836" i="2"/>
  <c r="P836" i="2" s="1"/>
  <c r="N837" i="2"/>
  <c r="P837" i="2" s="1"/>
  <c r="N838" i="2"/>
  <c r="P838" i="2" s="1"/>
  <c r="N839" i="2"/>
  <c r="P839" i="2" s="1"/>
  <c r="N840" i="2"/>
  <c r="P840" i="2" s="1"/>
  <c r="N841" i="2"/>
  <c r="P841" i="2" s="1"/>
  <c r="N842" i="2"/>
  <c r="P842" i="2" s="1"/>
  <c r="N843" i="2"/>
  <c r="P843" i="2" s="1"/>
  <c r="N844" i="2"/>
  <c r="P844" i="2" s="1"/>
  <c r="N845" i="2"/>
  <c r="P845" i="2" s="1"/>
  <c r="N846" i="2"/>
  <c r="P846" i="2" s="1"/>
  <c r="N847" i="2"/>
  <c r="P847" i="2" s="1"/>
  <c r="N848" i="2"/>
  <c r="P848" i="2" s="1"/>
  <c r="N849" i="2"/>
  <c r="P849" i="2" s="1"/>
  <c r="N850" i="2"/>
  <c r="P850" i="2" s="1"/>
  <c r="N851" i="2"/>
  <c r="P851" i="2" s="1"/>
  <c r="N852" i="2"/>
  <c r="P852" i="2" s="1"/>
  <c r="N853" i="2"/>
  <c r="P853" i="2" s="1"/>
  <c r="N854" i="2"/>
  <c r="P854" i="2" s="1"/>
  <c r="N855" i="2"/>
  <c r="P855" i="2" s="1"/>
  <c r="N856" i="2"/>
  <c r="P856" i="2" s="1"/>
  <c r="N857" i="2"/>
  <c r="P857" i="2" s="1"/>
  <c r="N858" i="2"/>
  <c r="P858" i="2" s="1"/>
  <c r="N859" i="2"/>
  <c r="P859" i="2" s="1"/>
  <c r="N860" i="2"/>
  <c r="P860" i="2" s="1"/>
  <c r="N861" i="2"/>
  <c r="P861" i="2" s="1"/>
  <c r="N862" i="2"/>
  <c r="P862" i="2" s="1"/>
  <c r="N863" i="2"/>
  <c r="P863" i="2" s="1"/>
  <c r="N864" i="2"/>
  <c r="P864" i="2" s="1"/>
  <c r="N865" i="2"/>
  <c r="P865" i="2" s="1"/>
  <c r="N866" i="2"/>
  <c r="P866" i="2" s="1"/>
  <c r="N867" i="2"/>
  <c r="P867" i="2" s="1"/>
  <c r="N868" i="2"/>
  <c r="P868" i="2" s="1"/>
  <c r="N869" i="2"/>
  <c r="P869" i="2" s="1"/>
  <c r="N870" i="2"/>
  <c r="P870" i="2" s="1"/>
  <c r="N871" i="2"/>
  <c r="P871" i="2" s="1"/>
  <c r="N872" i="2"/>
  <c r="P872" i="2" s="1"/>
  <c r="N873" i="2"/>
  <c r="P873" i="2" s="1"/>
  <c r="N874" i="2"/>
  <c r="P874" i="2" s="1"/>
  <c r="N875" i="2"/>
  <c r="P875" i="2" s="1"/>
  <c r="N876" i="2"/>
  <c r="P876" i="2" s="1"/>
  <c r="N877" i="2"/>
  <c r="P877" i="2" s="1"/>
  <c r="N878" i="2"/>
  <c r="P878" i="2" s="1"/>
  <c r="N879" i="2"/>
  <c r="P879" i="2" s="1"/>
  <c r="N880" i="2"/>
  <c r="P880" i="2" s="1"/>
  <c r="N881" i="2"/>
  <c r="P881" i="2" s="1"/>
  <c r="N882" i="2"/>
  <c r="P882" i="2" s="1"/>
  <c r="N883" i="2"/>
  <c r="P883" i="2" s="1"/>
  <c r="N884" i="2"/>
  <c r="P884" i="2" s="1"/>
  <c r="N885" i="2"/>
  <c r="P885" i="2" s="1"/>
  <c r="N886" i="2"/>
  <c r="P886" i="2" s="1"/>
  <c r="N887" i="2"/>
  <c r="P887" i="2" s="1"/>
  <c r="N888" i="2"/>
  <c r="P888" i="2" s="1"/>
  <c r="N889" i="2"/>
  <c r="P889" i="2" s="1"/>
  <c r="N890" i="2"/>
  <c r="P890" i="2" s="1"/>
  <c r="N891" i="2"/>
  <c r="P891" i="2" s="1"/>
  <c r="N892" i="2"/>
  <c r="P892" i="2" s="1"/>
  <c r="N893" i="2"/>
  <c r="P893" i="2" s="1"/>
  <c r="N894" i="2"/>
  <c r="P894" i="2" s="1"/>
  <c r="N895" i="2"/>
  <c r="P895" i="2" s="1"/>
  <c r="N896" i="2"/>
  <c r="P896" i="2" s="1"/>
  <c r="N897" i="2"/>
  <c r="P897" i="2" s="1"/>
  <c r="N898" i="2"/>
  <c r="P898" i="2" s="1"/>
  <c r="N899" i="2"/>
  <c r="P899" i="2" s="1"/>
  <c r="N900" i="2"/>
  <c r="P900" i="2" s="1"/>
  <c r="N901" i="2"/>
  <c r="P901" i="2" s="1"/>
  <c r="N902" i="2"/>
  <c r="P902" i="2" s="1"/>
  <c r="N903" i="2"/>
  <c r="P903" i="2" s="1"/>
  <c r="N904" i="2"/>
  <c r="P904" i="2" s="1"/>
  <c r="N905" i="2"/>
  <c r="P905" i="2" s="1"/>
  <c r="N906" i="2"/>
  <c r="P906" i="2" s="1"/>
  <c r="N907" i="2"/>
  <c r="P907" i="2" s="1"/>
  <c r="N908" i="2"/>
  <c r="P908" i="2" s="1"/>
  <c r="N909" i="2"/>
  <c r="P909" i="2" s="1"/>
  <c r="N910" i="2"/>
  <c r="P910" i="2" s="1"/>
  <c r="N911" i="2"/>
  <c r="P911" i="2" s="1"/>
  <c r="N912" i="2"/>
  <c r="P912" i="2" s="1"/>
  <c r="N913" i="2"/>
  <c r="P913" i="2" s="1"/>
  <c r="N914" i="2"/>
  <c r="P914" i="2" s="1"/>
  <c r="N915" i="2"/>
  <c r="P915" i="2" s="1"/>
  <c r="N916" i="2"/>
  <c r="P916" i="2" s="1"/>
  <c r="N917" i="2"/>
  <c r="P917" i="2" s="1"/>
  <c r="N918" i="2"/>
  <c r="P918" i="2" s="1"/>
  <c r="N919" i="2"/>
  <c r="P919" i="2" s="1"/>
  <c r="N920" i="2"/>
  <c r="P920" i="2" s="1"/>
  <c r="N921" i="2"/>
  <c r="P921" i="2" s="1"/>
  <c r="N922" i="2"/>
  <c r="P922" i="2" s="1"/>
  <c r="N923" i="2"/>
  <c r="P923" i="2" s="1"/>
  <c r="N924" i="2"/>
  <c r="P924" i="2" s="1"/>
  <c r="N925" i="2"/>
  <c r="P925" i="2" s="1"/>
  <c r="N926" i="2"/>
  <c r="P926" i="2" s="1"/>
  <c r="N927" i="2"/>
  <c r="P927" i="2" s="1"/>
  <c r="N928" i="2"/>
  <c r="P928" i="2" s="1"/>
  <c r="N929" i="2"/>
  <c r="P929" i="2" s="1"/>
  <c r="N930" i="2"/>
  <c r="P930" i="2" s="1"/>
  <c r="N931" i="2"/>
  <c r="P931" i="2" s="1"/>
  <c r="N932" i="2"/>
  <c r="P932" i="2" s="1"/>
  <c r="N933" i="2"/>
  <c r="P933" i="2" s="1"/>
  <c r="N934" i="2"/>
  <c r="P934" i="2" s="1"/>
  <c r="N935" i="2"/>
  <c r="P935" i="2" s="1"/>
  <c r="N936" i="2"/>
  <c r="P936" i="2" s="1"/>
  <c r="N937" i="2"/>
  <c r="P937" i="2" s="1"/>
  <c r="N938" i="2"/>
  <c r="P938" i="2" s="1"/>
  <c r="N939" i="2"/>
  <c r="P939" i="2" s="1"/>
  <c r="N940" i="2"/>
  <c r="P940" i="2" s="1"/>
  <c r="N941" i="2"/>
  <c r="P941" i="2" s="1"/>
  <c r="N942" i="2"/>
  <c r="P942" i="2" s="1"/>
  <c r="N943" i="2"/>
  <c r="P943" i="2" s="1"/>
  <c r="N944" i="2"/>
  <c r="P944" i="2" s="1"/>
  <c r="N945" i="2"/>
  <c r="P945" i="2" s="1"/>
  <c r="N946" i="2"/>
  <c r="P946" i="2" s="1"/>
  <c r="N947" i="2"/>
  <c r="P947" i="2" s="1"/>
  <c r="N948" i="2"/>
  <c r="P948" i="2" s="1"/>
  <c r="N949" i="2"/>
  <c r="P949" i="2" s="1"/>
  <c r="N950" i="2"/>
  <c r="P950" i="2" s="1"/>
  <c r="N951" i="2"/>
  <c r="P951" i="2" s="1"/>
  <c r="N952" i="2"/>
  <c r="P952" i="2" s="1"/>
  <c r="N953" i="2"/>
  <c r="P953" i="2" s="1"/>
  <c r="N954" i="2"/>
  <c r="P954" i="2" s="1"/>
  <c r="N955" i="2"/>
  <c r="P955" i="2" s="1"/>
  <c r="N956" i="2"/>
  <c r="P956" i="2" s="1"/>
  <c r="N957" i="2"/>
  <c r="P957" i="2" s="1"/>
  <c r="N958" i="2"/>
  <c r="P958" i="2" s="1"/>
  <c r="N959" i="2"/>
  <c r="P959" i="2" s="1"/>
  <c r="N960" i="2"/>
  <c r="P960" i="2" s="1"/>
  <c r="N961" i="2"/>
  <c r="P961" i="2" s="1"/>
  <c r="N962" i="2"/>
  <c r="P962" i="2" s="1"/>
  <c r="N963" i="2"/>
  <c r="P963" i="2" s="1"/>
  <c r="N964" i="2"/>
  <c r="P964" i="2" s="1"/>
  <c r="N965" i="2"/>
  <c r="P965" i="2" s="1"/>
  <c r="N966" i="2"/>
  <c r="P966" i="2" s="1"/>
  <c r="N967" i="2"/>
  <c r="P967" i="2" s="1"/>
  <c r="N968" i="2"/>
  <c r="P968" i="2" s="1"/>
  <c r="N969" i="2"/>
  <c r="P969" i="2" s="1"/>
  <c r="N970" i="2"/>
  <c r="P970" i="2" s="1"/>
  <c r="N971" i="2"/>
  <c r="P971" i="2" s="1"/>
  <c r="N972" i="2"/>
  <c r="P972" i="2" s="1"/>
  <c r="N973" i="2"/>
  <c r="P973" i="2" s="1"/>
  <c r="N974" i="2"/>
  <c r="P974" i="2" s="1"/>
  <c r="N975" i="2"/>
  <c r="P975" i="2" s="1"/>
  <c r="N976" i="2"/>
  <c r="P976" i="2" s="1"/>
  <c r="N977" i="2"/>
  <c r="P977" i="2" s="1"/>
  <c r="N978" i="2"/>
  <c r="P978" i="2" s="1"/>
  <c r="N979" i="2"/>
  <c r="P979" i="2" s="1"/>
  <c r="N980" i="2"/>
  <c r="P980" i="2" s="1"/>
  <c r="N981" i="2"/>
  <c r="P981" i="2" s="1"/>
  <c r="N982" i="2"/>
  <c r="P982" i="2" s="1"/>
  <c r="N983" i="2"/>
  <c r="P983" i="2" s="1"/>
  <c r="N984" i="2"/>
  <c r="P984" i="2" s="1"/>
  <c r="N985" i="2"/>
  <c r="P985" i="2" s="1"/>
  <c r="N986" i="2"/>
  <c r="P986" i="2" s="1"/>
  <c r="N987" i="2"/>
  <c r="P987" i="2" s="1"/>
  <c r="N988" i="2"/>
  <c r="P988" i="2" s="1"/>
  <c r="N989" i="2"/>
  <c r="P989" i="2" s="1"/>
  <c r="N990" i="2"/>
  <c r="P990" i="2" s="1"/>
  <c r="N991" i="2"/>
  <c r="P991" i="2" s="1"/>
  <c r="N992" i="2"/>
  <c r="P992" i="2" s="1"/>
  <c r="N993" i="2"/>
  <c r="P993" i="2" s="1"/>
  <c r="N994" i="2"/>
  <c r="P994" i="2" s="1"/>
  <c r="N995" i="2"/>
  <c r="P995" i="2" s="1"/>
  <c r="N996" i="2"/>
  <c r="P996" i="2" s="1"/>
  <c r="N997" i="2"/>
  <c r="P997" i="2" s="1"/>
  <c r="N998" i="2"/>
  <c r="P998" i="2" s="1"/>
  <c r="N999" i="2"/>
  <c r="P999" i="2" s="1"/>
  <c r="N1000" i="2"/>
  <c r="P1000" i="2" s="1"/>
  <c r="N10" i="2"/>
  <c r="P10" i="2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5" i="2"/>
  <c r="M146" i="2"/>
  <c r="M147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O51" i="2" s="1"/>
  <c r="L46" i="4"/>
  <c r="O52" i="2" s="1"/>
  <c r="L47" i="4"/>
  <c r="O53" i="2" s="1"/>
  <c r="L48" i="4"/>
  <c r="O54" i="2" s="1"/>
  <c r="L49" i="4"/>
  <c r="O55" i="2" s="1"/>
  <c r="L50" i="4"/>
  <c r="O56" i="2" s="1"/>
  <c r="L51" i="4"/>
  <c r="O57" i="2" s="1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O80" i="2" s="1"/>
  <c r="L75" i="4"/>
  <c r="O81" i="2" s="1"/>
  <c r="L76" i="4"/>
  <c r="O82" i="2" s="1"/>
  <c r="L77" i="4"/>
  <c r="O83" i="2" s="1"/>
  <c r="L78" i="4"/>
  <c r="O84" i="2" s="1"/>
  <c r="L79" i="4"/>
  <c r="O85" i="2" s="1"/>
  <c r="L80" i="4"/>
  <c r="O86" i="2" s="1"/>
  <c r="L81" i="4"/>
  <c r="O87" i="2" s="1"/>
  <c r="L82" i="4"/>
  <c r="O88" i="2" s="1"/>
  <c r="L83" i="4"/>
  <c r="O89" i="2" s="1"/>
  <c r="L84" i="4"/>
  <c r="O90" i="2" s="1"/>
  <c r="L85" i="4"/>
  <c r="O91" i="2" s="1"/>
  <c r="L86" i="4"/>
  <c r="O92" i="2" s="1"/>
  <c r="L87" i="4"/>
  <c r="O93" i="2" s="1"/>
  <c r="L88" i="4"/>
  <c r="O94" i="2" s="1"/>
  <c r="L89" i="4"/>
  <c r="O95" i="2" s="1"/>
  <c r="L90" i="4"/>
  <c r="O96" i="2" s="1"/>
  <c r="L91" i="4"/>
  <c r="O97" i="2" s="1"/>
  <c r="L92" i="4"/>
  <c r="O98" i="2" s="1"/>
  <c r="L93" i="4"/>
  <c r="O99" i="2" s="1"/>
  <c r="L94" i="4"/>
  <c r="O100" i="2" s="1"/>
  <c r="L95" i="4"/>
  <c r="O101" i="2" s="1"/>
  <c r="L96" i="4"/>
  <c r="O102" i="2" s="1"/>
  <c r="L97" i="4"/>
  <c r="O103" i="2" s="1"/>
  <c r="L98" i="4"/>
  <c r="O104" i="2" s="1"/>
  <c r="L99" i="4"/>
  <c r="O105" i="2" s="1"/>
  <c r="L100" i="4"/>
  <c r="O106" i="2" s="1"/>
  <c r="L101" i="4"/>
  <c r="O107" i="2" s="1"/>
  <c r="L102" i="4"/>
  <c r="O108" i="2" s="1"/>
  <c r="L103" i="4"/>
  <c r="O109" i="2" s="1"/>
  <c r="L104" i="4"/>
  <c r="O110" i="2" s="1"/>
  <c r="L105" i="4"/>
  <c r="O111" i="2" s="1"/>
  <c r="L106" i="4"/>
  <c r="O112" i="2" s="1"/>
  <c r="L107" i="4"/>
  <c r="O113" i="2" s="1"/>
  <c r="L108" i="4"/>
  <c r="O114" i="2" s="1"/>
  <c r="L109" i="4"/>
  <c r="O115" i="2" s="1"/>
  <c r="L110" i="4"/>
  <c r="O116" i="2" s="1"/>
  <c r="L111" i="4"/>
  <c r="O117" i="2" s="1"/>
  <c r="L112" i="4"/>
  <c r="O118" i="2" s="1"/>
  <c r="L113" i="4"/>
  <c r="O119" i="2" s="1"/>
  <c r="L114" i="4"/>
  <c r="O120" i="2" s="1"/>
  <c r="L115" i="4"/>
  <c r="O121" i="2" s="1"/>
  <c r="L116" i="4"/>
  <c r="O122" i="2" s="1"/>
  <c r="L117" i="4"/>
  <c r="O123" i="2" s="1"/>
  <c r="L118" i="4"/>
  <c r="O124" i="2" s="1"/>
  <c r="L119" i="4"/>
  <c r="L120" i="4"/>
  <c r="L121" i="4"/>
  <c r="O127" i="2" s="1"/>
  <c r="L122" i="4"/>
  <c r="O128" i="2" s="1"/>
  <c r="L123" i="4"/>
  <c r="O129" i="2" s="1"/>
  <c r="L124" i="4"/>
  <c r="O130" i="2" s="1"/>
  <c r="L125" i="4"/>
  <c r="O131" i="2" s="1"/>
  <c r="L126" i="4"/>
  <c r="O132" i="2" s="1"/>
  <c r="L127" i="4"/>
  <c r="O133" i="2" s="1"/>
  <c r="L128" i="4"/>
  <c r="O134" i="2" s="1"/>
  <c r="L129" i="4"/>
  <c r="O135" i="2" s="1"/>
  <c r="L130" i="4"/>
  <c r="O136" i="2" s="1"/>
  <c r="L131" i="4"/>
  <c r="O137" i="2" s="1"/>
  <c r="L132" i="4"/>
  <c r="O138" i="2" s="1"/>
  <c r="L133" i="4"/>
  <c r="O139" i="2" s="1"/>
  <c r="L134" i="4"/>
  <c r="O140" i="2" s="1"/>
  <c r="L135" i="4"/>
  <c r="L136" i="4"/>
  <c r="O142" i="2" s="1"/>
  <c r="L137" i="4"/>
  <c r="O143" i="2" s="1"/>
  <c r="L138" i="4"/>
  <c r="L139" i="4"/>
  <c r="L140" i="4"/>
  <c r="O146" i="2" s="1"/>
  <c r="L141" i="4"/>
  <c r="O147" i="2" s="1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6" i="4"/>
  <c r="O11" i="2" s="1"/>
  <c r="L7" i="4"/>
  <c r="O12" i="2" s="1"/>
  <c r="L8" i="4"/>
  <c r="O13" i="2" s="1"/>
  <c r="L9" i="4"/>
  <c r="O14" i="2" s="1"/>
  <c r="L10" i="4"/>
  <c r="O15" i="2" s="1"/>
  <c r="L11" i="4"/>
  <c r="O16" i="2" s="1"/>
  <c r="L12" i="4"/>
  <c r="O17" i="2" s="1"/>
  <c r="L13" i="4"/>
  <c r="O18" i="2" s="1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5" i="4"/>
  <c r="O10" i="2" s="1"/>
  <c r="L10" i="2"/>
  <c r="O145" i="2" l="1"/>
  <c r="O141" i="2"/>
  <c r="O144" i="2"/>
  <c r="O126" i="2"/>
  <c r="O125" i="2"/>
  <c r="O76" i="2"/>
  <c r="O66" i="2"/>
  <c r="Q66" i="2" s="1"/>
  <c r="R66" i="2" s="1"/>
  <c r="U66" i="2" s="1"/>
  <c r="O62" i="2"/>
  <c r="Q62" i="2" s="1"/>
  <c r="R62" i="2" s="1"/>
  <c r="U62" i="2" s="1"/>
  <c r="O61" i="2"/>
  <c r="Q61" i="2" s="1"/>
  <c r="R61" i="2" s="1"/>
  <c r="U61" i="2" s="1"/>
  <c r="O64" i="2"/>
  <c r="Q64" i="2" s="1"/>
  <c r="R64" i="2" s="1"/>
  <c r="U64" i="2" s="1"/>
  <c r="O72" i="2"/>
  <c r="Q72" i="2" s="1"/>
  <c r="R72" i="2" s="1"/>
  <c r="U72" i="2" s="1"/>
  <c r="O63" i="2"/>
  <c r="Q63" i="2" s="1"/>
  <c r="R63" i="2" s="1"/>
  <c r="O75" i="2"/>
  <c r="Q75" i="2" s="1"/>
  <c r="R75" i="2" s="1"/>
  <c r="O71" i="2"/>
  <c r="Q71" i="2" s="1"/>
  <c r="R71" i="2" s="1"/>
  <c r="U71" i="2" s="1"/>
  <c r="O79" i="2"/>
  <c r="Q79" i="2" s="1"/>
  <c r="R79" i="2" s="1"/>
  <c r="O67" i="2"/>
  <c r="Q67" i="2" s="1"/>
  <c r="R67" i="2" s="1"/>
  <c r="T67" i="2" s="1"/>
  <c r="O74" i="2"/>
  <c r="Q74" i="2" s="1"/>
  <c r="R74" i="2" s="1"/>
  <c r="U74" i="2" s="1"/>
  <c r="O70" i="2"/>
  <c r="Q70" i="2" s="1"/>
  <c r="R70" i="2" s="1"/>
  <c r="U70" i="2" s="1"/>
  <c r="O78" i="2"/>
  <c r="Q78" i="2" s="1"/>
  <c r="R78" i="2" s="1"/>
  <c r="U78" i="2" s="1"/>
  <c r="O73" i="2"/>
  <c r="Q73" i="2" s="1"/>
  <c r="R73" i="2" s="1"/>
  <c r="U73" i="2" s="1"/>
  <c r="O77" i="2"/>
  <c r="Q77" i="2" s="1"/>
  <c r="R77" i="2" s="1"/>
  <c r="U77" i="2" s="1"/>
  <c r="O65" i="2"/>
  <c r="Q65" i="2" s="1"/>
  <c r="R65" i="2" s="1"/>
  <c r="U65" i="2" s="1"/>
  <c r="O69" i="2"/>
  <c r="Q69" i="2" s="1"/>
  <c r="R69" i="2" s="1"/>
  <c r="U69" i="2" s="1"/>
  <c r="O68" i="2"/>
  <c r="Q68" i="2" s="1"/>
  <c r="R68" i="2" s="1"/>
  <c r="U68" i="2" s="1"/>
  <c r="O60" i="2"/>
  <c r="Q60" i="2" s="1"/>
  <c r="R60" i="2" s="1"/>
  <c r="U60" i="2" s="1"/>
  <c r="O59" i="2"/>
  <c r="Q59" i="2" s="1"/>
  <c r="R59" i="2" s="1"/>
  <c r="Q997" i="2"/>
  <c r="Q993" i="2"/>
  <c r="R993" i="2" s="1"/>
  <c r="U993" i="2" s="1"/>
  <c r="Q989" i="2"/>
  <c r="R989" i="2" s="1"/>
  <c r="U989" i="2" s="1"/>
  <c r="Q985" i="2"/>
  <c r="R985" i="2" s="1"/>
  <c r="U985" i="2" s="1"/>
  <c r="Q981" i="2"/>
  <c r="R981" i="2" s="1"/>
  <c r="U981" i="2" s="1"/>
  <c r="Q977" i="2"/>
  <c r="R977" i="2" s="1"/>
  <c r="U977" i="2" s="1"/>
  <c r="Q973" i="2"/>
  <c r="R973" i="2" s="1"/>
  <c r="U973" i="2" s="1"/>
  <c r="Q969" i="2"/>
  <c r="R969" i="2" s="1"/>
  <c r="U969" i="2" s="1"/>
  <c r="Q965" i="2"/>
  <c r="R965" i="2" s="1"/>
  <c r="U965" i="2" s="1"/>
  <c r="Q961" i="2"/>
  <c r="R961" i="2" s="1"/>
  <c r="U961" i="2" s="1"/>
  <c r="Q957" i="2"/>
  <c r="R957" i="2" s="1"/>
  <c r="U957" i="2" s="1"/>
  <c r="Q953" i="2"/>
  <c r="R953" i="2" s="1"/>
  <c r="U953" i="2" s="1"/>
  <c r="Q949" i="2"/>
  <c r="R949" i="2" s="1"/>
  <c r="U949" i="2" s="1"/>
  <c r="Q945" i="2"/>
  <c r="R945" i="2" s="1"/>
  <c r="U945" i="2" s="1"/>
  <c r="Q941" i="2"/>
  <c r="R941" i="2" s="1"/>
  <c r="U941" i="2" s="1"/>
  <c r="Q937" i="2"/>
  <c r="R937" i="2" s="1"/>
  <c r="U937" i="2" s="1"/>
  <c r="Q933" i="2"/>
  <c r="R933" i="2" s="1"/>
  <c r="U933" i="2" s="1"/>
  <c r="Q929" i="2"/>
  <c r="R929" i="2" s="1"/>
  <c r="U929" i="2" s="1"/>
  <c r="Q925" i="2"/>
  <c r="R925" i="2" s="1"/>
  <c r="U925" i="2" s="1"/>
  <c r="Q921" i="2"/>
  <c r="R921" i="2" s="1"/>
  <c r="U921" i="2" s="1"/>
  <c r="Q917" i="2"/>
  <c r="R917" i="2" s="1"/>
  <c r="U917" i="2" s="1"/>
  <c r="Q913" i="2"/>
  <c r="R913" i="2" s="1"/>
  <c r="U913" i="2" s="1"/>
  <c r="Q909" i="2"/>
  <c r="R909" i="2" s="1"/>
  <c r="U909" i="2" s="1"/>
  <c r="Q901" i="2"/>
  <c r="R901" i="2" s="1"/>
  <c r="U901" i="2" s="1"/>
  <c r="Q893" i="2"/>
  <c r="R893" i="2" s="1"/>
  <c r="U893" i="2" s="1"/>
  <c r="Q889" i="2"/>
  <c r="R889" i="2" s="1"/>
  <c r="U889" i="2" s="1"/>
  <c r="Q885" i="2"/>
  <c r="R885" i="2" s="1"/>
  <c r="U885" i="2" s="1"/>
  <c r="Q881" i="2"/>
  <c r="R881" i="2" s="1"/>
  <c r="U881" i="2" s="1"/>
  <c r="Q877" i="2"/>
  <c r="R877" i="2" s="1"/>
  <c r="U877" i="2" s="1"/>
  <c r="Q873" i="2"/>
  <c r="R873" i="2" s="1"/>
  <c r="U873" i="2" s="1"/>
  <c r="Q869" i="2"/>
  <c r="R869" i="2" s="1"/>
  <c r="U869" i="2" s="1"/>
  <c r="Q865" i="2"/>
  <c r="R865" i="2" s="1"/>
  <c r="U865" i="2" s="1"/>
  <c r="Q861" i="2"/>
  <c r="R861" i="2" s="1"/>
  <c r="U861" i="2" s="1"/>
  <c r="Q857" i="2"/>
  <c r="R857" i="2" s="1"/>
  <c r="U857" i="2" s="1"/>
  <c r="Q853" i="2"/>
  <c r="R853" i="2" s="1"/>
  <c r="U853" i="2" s="1"/>
  <c r="Q849" i="2"/>
  <c r="R849" i="2" s="1"/>
  <c r="U849" i="2" s="1"/>
  <c r="Q845" i="2"/>
  <c r="R845" i="2" s="1"/>
  <c r="U845" i="2" s="1"/>
  <c r="Q841" i="2"/>
  <c r="R841" i="2" s="1"/>
  <c r="U841" i="2" s="1"/>
  <c r="Q837" i="2"/>
  <c r="R837" i="2" s="1"/>
  <c r="U837" i="2" s="1"/>
  <c r="Q833" i="2"/>
  <c r="R833" i="2" s="1"/>
  <c r="U833" i="2" s="1"/>
  <c r="Q829" i="2"/>
  <c r="R829" i="2" s="1"/>
  <c r="U829" i="2" s="1"/>
  <c r="Q825" i="2"/>
  <c r="R825" i="2" s="1"/>
  <c r="U825" i="2" s="1"/>
  <c r="Q821" i="2"/>
  <c r="R821" i="2" s="1"/>
  <c r="U821" i="2" s="1"/>
  <c r="Q817" i="2"/>
  <c r="R817" i="2" s="1"/>
  <c r="U817" i="2" s="1"/>
  <c r="Q813" i="2"/>
  <c r="R813" i="2" s="1"/>
  <c r="U813" i="2" s="1"/>
  <c r="Q809" i="2"/>
  <c r="R809" i="2" s="1"/>
  <c r="U809" i="2" s="1"/>
  <c r="Q805" i="2"/>
  <c r="R805" i="2" s="1"/>
  <c r="U805" i="2" s="1"/>
  <c r="Q801" i="2"/>
  <c r="R801" i="2" s="1"/>
  <c r="U801" i="2" s="1"/>
  <c r="Q797" i="2"/>
  <c r="R797" i="2" s="1"/>
  <c r="U797" i="2" s="1"/>
  <c r="Q793" i="2"/>
  <c r="R793" i="2" s="1"/>
  <c r="U793" i="2" s="1"/>
  <c r="Q789" i="2"/>
  <c r="R789" i="2" s="1"/>
  <c r="U789" i="2" s="1"/>
  <c r="Q785" i="2"/>
  <c r="R785" i="2" s="1"/>
  <c r="U785" i="2" s="1"/>
  <c r="Q781" i="2"/>
  <c r="R781" i="2" s="1"/>
  <c r="U781" i="2" s="1"/>
  <c r="Q777" i="2"/>
  <c r="R777" i="2" s="1"/>
  <c r="U777" i="2" s="1"/>
  <c r="Q773" i="2"/>
  <c r="R773" i="2" s="1"/>
  <c r="U773" i="2" s="1"/>
  <c r="Q769" i="2"/>
  <c r="R769" i="2" s="1"/>
  <c r="U769" i="2" s="1"/>
  <c r="Q765" i="2"/>
  <c r="R765" i="2" s="1"/>
  <c r="U765" i="2" s="1"/>
  <c r="Q761" i="2"/>
  <c r="R761" i="2" s="1"/>
  <c r="U761" i="2" s="1"/>
  <c r="Q757" i="2"/>
  <c r="R757" i="2" s="1"/>
  <c r="U757" i="2" s="1"/>
  <c r="Q753" i="2"/>
  <c r="R753" i="2" s="1"/>
  <c r="U753" i="2" s="1"/>
  <c r="Q749" i="2"/>
  <c r="R749" i="2" s="1"/>
  <c r="U749" i="2" s="1"/>
  <c r="Q745" i="2"/>
  <c r="R745" i="2" s="1"/>
  <c r="U745" i="2" s="1"/>
  <c r="Q741" i="2"/>
  <c r="R741" i="2" s="1"/>
  <c r="U741" i="2" s="1"/>
  <c r="Q737" i="2"/>
  <c r="R737" i="2" s="1"/>
  <c r="U737" i="2" s="1"/>
  <c r="Q733" i="2"/>
  <c r="R733" i="2" s="1"/>
  <c r="U733" i="2" s="1"/>
  <c r="Q729" i="2"/>
  <c r="R729" i="2" s="1"/>
  <c r="U729" i="2" s="1"/>
  <c r="Q725" i="2"/>
  <c r="R725" i="2" s="1"/>
  <c r="U725" i="2" s="1"/>
  <c r="Q721" i="2"/>
  <c r="R721" i="2" s="1"/>
  <c r="U721" i="2" s="1"/>
  <c r="Q717" i="2"/>
  <c r="R717" i="2" s="1"/>
  <c r="U717" i="2" s="1"/>
  <c r="Q713" i="2"/>
  <c r="R713" i="2" s="1"/>
  <c r="U713" i="2" s="1"/>
  <c r="Q709" i="2"/>
  <c r="R709" i="2" s="1"/>
  <c r="U709" i="2" s="1"/>
  <c r="Q705" i="2"/>
  <c r="R705" i="2" s="1"/>
  <c r="U705" i="2" s="1"/>
  <c r="Q701" i="2"/>
  <c r="R701" i="2" s="1"/>
  <c r="U701" i="2" s="1"/>
  <c r="Q697" i="2"/>
  <c r="R697" i="2" s="1"/>
  <c r="U697" i="2" s="1"/>
  <c r="Q693" i="2"/>
  <c r="R693" i="2" s="1"/>
  <c r="U693" i="2" s="1"/>
  <c r="Q689" i="2"/>
  <c r="R689" i="2" s="1"/>
  <c r="U689" i="2" s="1"/>
  <c r="Q685" i="2"/>
  <c r="R685" i="2" s="1"/>
  <c r="U685" i="2" s="1"/>
  <c r="Q681" i="2"/>
  <c r="R681" i="2" s="1"/>
  <c r="U681" i="2" s="1"/>
  <c r="Q677" i="2"/>
  <c r="R677" i="2" s="1"/>
  <c r="U677" i="2" s="1"/>
  <c r="Q673" i="2"/>
  <c r="R673" i="2" s="1"/>
  <c r="U673" i="2" s="1"/>
  <c r="Q669" i="2"/>
  <c r="R669" i="2" s="1"/>
  <c r="U669" i="2" s="1"/>
  <c r="Q665" i="2"/>
  <c r="R665" i="2" s="1"/>
  <c r="U665" i="2" s="1"/>
  <c r="Q661" i="2"/>
  <c r="R661" i="2" s="1"/>
  <c r="U661" i="2" s="1"/>
  <c r="Q657" i="2"/>
  <c r="R657" i="2" s="1"/>
  <c r="U657" i="2" s="1"/>
  <c r="Q653" i="2"/>
  <c r="R653" i="2" s="1"/>
  <c r="U653" i="2" s="1"/>
  <c r="Q649" i="2"/>
  <c r="R649" i="2" s="1"/>
  <c r="U649" i="2" s="1"/>
  <c r="Q645" i="2"/>
  <c r="R645" i="2" s="1"/>
  <c r="U645" i="2" s="1"/>
  <c r="Q641" i="2"/>
  <c r="R641" i="2" s="1"/>
  <c r="U641" i="2" s="1"/>
  <c r="Q637" i="2"/>
  <c r="R637" i="2" s="1"/>
  <c r="U637" i="2" s="1"/>
  <c r="Q633" i="2"/>
  <c r="R633" i="2" s="1"/>
  <c r="U633" i="2" s="1"/>
  <c r="Q629" i="2"/>
  <c r="R629" i="2" s="1"/>
  <c r="U629" i="2" s="1"/>
  <c r="Q625" i="2"/>
  <c r="R625" i="2" s="1"/>
  <c r="U625" i="2" s="1"/>
  <c r="Q621" i="2"/>
  <c r="R621" i="2" s="1"/>
  <c r="U621" i="2" s="1"/>
  <c r="Q617" i="2"/>
  <c r="R617" i="2" s="1"/>
  <c r="U617" i="2" s="1"/>
  <c r="Q613" i="2"/>
  <c r="R613" i="2" s="1"/>
  <c r="U613" i="2" s="1"/>
  <c r="Q609" i="2"/>
  <c r="R609" i="2" s="1"/>
  <c r="U609" i="2" s="1"/>
  <c r="Q605" i="2"/>
  <c r="R605" i="2" s="1"/>
  <c r="U605" i="2" s="1"/>
  <c r="Q601" i="2"/>
  <c r="R601" i="2" s="1"/>
  <c r="U601" i="2" s="1"/>
  <c r="Q597" i="2"/>
  <c r="R597" i="2" s="1"/>
  <c r="U597" i="2" s="1"/>
  <c r="Q593" i="2"/>
  <c r="R593" i="2" s="1"/>
  <c r="U593" i="2" s="1"/>
  <c r="Q589" i="2"/>
  <c r="R589" i="2" s="1"/>
  <c r="U589" i="2" s="1"/>
  <c r="Q585" i="2"/>
  <c r="R585" i="2" s="1"/>
  <c r="U585" i="2" s="1"/>
  <c r="Q581" i="2"/>
  <c r="R581" i="2" s="1"/>
  <c r="U581" i="2" s="1"/>
  <c r="Q577" i="2"/>
  <c r="R577" i="2" s="1"/>
  <c r="U577" i="2" s="1"/>
  <c r="Q573" i="2"/>
  <c r="R573" i="2" s="1"/>
  <c r="U573" i="2" s="1"/>
  <c r="Q569" i="2"/>
  <c r="R569" i="2" s="1"/>
  <c r="U569" i="2" s="1"/>
  <c r="Q565" i="2"/>
  <c r="R565" i="2" s="1"/>
  <c r="U565" i="2" s="1"/>
  <c r="Q561" i="2"/>
  <c r="R561" i="2" s="1"/>
  <c r="U561" i="2" s="1"/>
  <c r="Q557" i="2"/>
  <c r="R557" i="2" s="1"/>
  <c r="U557" i="2" s="1"/>
  <c r="Q553" i="2"/>
  <c r="R553" i="2" s="1"/>
  <c r="U553" i="2" s="1"/>
  <c r="Q549" i="2"/>
  <c r="R549" i="2" s="1"/>
  <c r="U549" i="2" s="1"/>
  <c r="Q545" i="2"/>
  <c r="R545" i="2" s="1"/>
  <c r="U545" i="2" s="1"/>
  <c r="Q541" i="2"/>
  <c r="R541" i="2" s="1"/>
  <c r="U541" i="2" s="1"/>
  <c r="Q537" i="2"/>
  <c r="R537" i="2" s="1"/>
  <c r="U537" i="2" s="1"/>
  <c r="Q533" i="2"/>
  <c r="R533" i="2" s="1"/>
  <c r="U533" i="2" s="1"/>
  <c r="Q529" i="2"/>
  <c r="R529" i="2" s="1"/>
  <c r="U529" i="2" s="1"/>
  <c r="Q525" i="2"/>
  <c r="R525" i="2" s="1"/>
  <c r="U525" i="2" s="1"/>
  <c r="Q521" i="2"/>
  <c r="R521" i="2" s="1"/>
  <c r="U521" i="2" s="1"/>
  <c r="Q517" i="2"/>
  <c r="R517" i="2" s="1"/>
  <c r="U517" i="2" s="1"/>
  <c r="Q513" i="2"/>
  <c r="R513" i="2" s="1"/>
  <c r="U513" i="2" s="1"/>
  <c r="Q509" i="2"/>
  <c r="R509" i="2" s="1"/>
  <c r="U509" i="2" s="1"/>
  <c r="Q505" i="2"/>
  <c r="R505" i="2" s="1"/>
  <c r="U505" i="2" s="1"/>
  <c r="Q501" i="2"/>
  <c r="R501" i="2" s="1"/>
  <c r="U501" i="2" s="1"/>
  <c r="Q497" i="2"/>
  <c r="R497" i="2" s="1"/>
  <c r="U497" i="2" s="1"/>
  <c r="Q493" i="2"/>
  <c r="R493" i="2" s="1"/>
  <c r="U493" i="2" s="1"/>
  <c r="Q489" i="2"/>
  <c r="R489" i="2" s="1"/>
  <c r="U489" i="2" s="1"/>
  <c r="Q905" i="2"/>
  <c r="R905" i="2" s="1"/>
  <c r="U905" i="2" s="1"/>
  <c r="Q897" i="2"/>
  <c r="R897" i="2" s="1"/>
  <c r="U897" i="2" s="1"/>
  <c r="Q998" i="2"/>
  <c r="R998" i="2" s="1"/>
  <c r="U998" i="2" s="1"/>
  <c r="Q994" i="2"/>
  <c r="R994" i="2" s="1"/>
  <c r="U994" i="2" s="1"/>
  <c r="Q990" i="2"/>
  <c r="R990" i="2" s="1"/>
  <c r="U990" i="2" s="1"/>
  <c r="Q986" i="2"/>
  <c r="R986" i="2" s="1"/>
  <c r="U986" i="2" s="1"/>
  <c r="Q982" i="2"/>
  <c r="R982" i="2" s="1"/>
  <c r="U982" i="2" s="1"/>
  <c r="Q978" i="2"/>
  <c r="R978" i="2" s="1"/>
  <c r="U978" i="2" s="1"/>
  <c r="Q974" i="2"/>
  <c r="R974" i="2" s="1"/>
  <c r="U974" i="2" s="1"/>
  <c r="Q970" i="2"/>
  <c r="R970" i="2" s="1"/>
  <c r="U970" i="2" s="1"/>
  <c r="Q966" i="2"/>
  <c r="R966" i="2" s="1"/>
  <c r="U966" i="2" s="1"/>
  <c r="Q962" i="2"/>
  <c r="R962" i="2" s="1"/>
  <c r="U962" i="2" s="1"/>
  <c r="Q958" i="2"/>
  <c r="R958" i="2" s="1"/>
  <c r="U958" i="2" s="1"/>
  <c r="Q954" i="2"/>
  <c r="R954" i="2" s="1"/>
  <c r="U954" i="2" s="1"/>
  <c r="Q950" i="2"/>
  <c r="R950" i="2" s="1"/>
  <c r="U950" i="2" s="1"/>
  <c r="Q946" i="2"/>
  <c r="R946" i="2" s="1"/>
  <c r="U946" i="2" s="1"/>
  <c r="Q942" i="2"/>
  <c r="R942" i="2" s="1"/>
  <c r="U942" i="2" s="1"/>
  <c r="Q938" i="2"/>
  <c r="R938" i="2" s="1"/>
  <c r="U938" i="2" s="1"/>
  <c r="Q934" i="2"/>
  <c r="R934" i="2" s="1"/>
  <c r="U934" i="2" s="1"/>
  <c r="Q930" i="2"/>
  <c r="R930" i="2" s="1"/>
  <c r="U930" i="2" s="1"/>
  <c r="Q926" i="2"/>
  <c r="R926" i="2" s="1"/>
  <c r="U926" i="2" s="1"/>
  <c r="Q922" i="2"/>
  <c r="R922" i="2" s="1"/>
  <c r="U922" i="2" s="1"/>
  <c r="Q918" i="2"/>
  <c r="R918" i="2" s="1"/>
  <c r="U918" i="2" s="1"/>
  <c r="Q914" i="2"/>
  <c r="R914" i="2" s="1"/>
  <c r="U914" i="2" s="1"/>
  <c r="Q910" i="2"/>
  <c r="R910" i="2" s="1"/>
  <c r="U910" i="2" s="1"/>
  <c r="Q906" i="2"/>
  <c r="R906" i="2" s="1"/>
  <c r="Q902" i="2"/>
  <c r="R902" i="2" s="1"/>
  <c r="U902" i="2" s="1"/>
  <c r="Q898" i="2"/>
  <c r="R898" i="2" s="1"/>
  <c r="U898" i="2" s="1"/>
  <c r="Q894" i="2"/>
  <c r="R894" i="2" s="1"/>
  <c r="U894" i="2" s="1"/>
  <c r="Q890" i="2"/>
  <c r="R890" i="2" s="1"/>
  <c r="U890" i="2" s="1"/>
  <c r="Q886" i="2"/>
  <c r="R886" i="2" s="1"/>
  <c r="U886" i="2" s="1"/>
  <c r="Q882" i="2"/>
  <c r="R882" i="2" s="1"/>
  <c r="U882" i="2" s="1"/>
  <c r="Q878" i="2"/>
  <c r="R878" i="2" s="1"/>
  <c r="U878" i="2" s="1"/>
  <c r="Q874" i="2"/>
  <c r="R874" i="2" s="1"/>
  <c r="U874" i="2" s="1"/>
  <c r="Q870" i="2"/>
  <c r="R870" i="2" s="1"/>
  <c r="U870" i="2" s="1"/>
  <c r="Q866" i="2"/>
  <c r="R866" i="2" s="1"/>
  <c r="U866" i="2" s="1"/>
  <c r="Q862" i="2"/>
  <c r="R862" i="2" s="1"/>
  <c r="U862" i="2" s="1"/>
  <c r="Q858" i="2"/>
  <c r="R858" i="2" s="1"/>
  <c r="U858" i="2" s="1"/>
  <c r="Q854" i="2"/>
  <c r="R854" i="2" s="1"/>
  <c r="U854" i="2" s="1"/>
  <c r="Q850" i="2"/>
  <c r="R850" i="2" s="1"/>
  <c r="U850" i="2" s="1"/>
  <c r="Q846" i="2"/>
  <c r="R846" i="2" s="1"/>
  <c r="U846" i="2" s="1"/>
  <c r="Q842" i="2"/>
  <c r="R842" i="2" s="1"/>
  <c r="U842" i="2" s="1"/>
  <c r="Q838" i="2"/>
  <c r="R838" i="2" s="1"/>
  <c r="U838" i="2" s="1"/>
  <c r="Q834" i="2"/>
  <c r="R834" i="2" s="1"/>
  <c r="U834" i="2" s="1"/>
  <c r="Q830" i="2"/>
  <c r="R830" i="2" s="1"/>
  <c r="U830" i="2" s="1"/>
  <c r="Q826" i="2"/>
  <c r="R826" i="2" s="1"/>
  <c r="U826" i="2" s="1"/>
  <c r="Q822" i="2"/>
  <c r="R822" i="2" s="1"/>
  <c r="U822" i="2" s="1"/>
  <c r="Q818" i="2"/>
  <c r="R818" i="2" s="1"/>
  <c r="U818" i="2" s="1"/>
  <c r="Q814" i="2"/>
  <c r="R814" i="2" s="1"/>
  <c r="U814" i="2" s="1"/>
  <c r="Q810" i="2"/>
  <c r="R810" i="2" s="1"/>
  <c r="U810" i="2" s="1"/>
  <c r="Q806" i="2"/>
  <c r="R806" i="2" s="1"/>
  <c r="U806" i="2" s="1"/>
  <c r="Q802" i="2"/>
  <c r="R802" i="2" s="1"/>
  <c r="U802" i="2" s="1"/>
  <c r="Q798" i="2"/>
  <c r="R798" i="2" s="1"/>
  <c r="U798" i="2" s="1"/>
  <c r="Q794" i="2"/>
  <c r="R794" i="2" s="1"/>
  <c r="U794" i="2" s="1"/>
  <c r="Q790" i="2"/>
  <c r="R790" i="2" s="1"/>
  <c r="U790" i="2" s="1"/>
  <c r="Q786" i="2"/>
  <c r="R786" i="2" s="1"/>
  <c r="U786" i="2" s="1"/>
  <c r="Q782" i="2"/>
  <c r="R782" i="2" s="1"/>
  <c r="U782" i="2" s="1"/>
  <c r="Q778" i="2"/>
  <c r="R778" i="2" s="1"/>
  <c r="U778" i="2" s="1"/>
  <c r="Q774" i="2"/>
  <c r="Q770" i="2"/>
  <c r="R770" i="2" s="1"/>
  <c r="U770" i="2" s="1"/>
  <c r="Q766" i="2"/>
  <c r="R766" i="2" s="1"/>
  <c r="U766" i="2" s="1"/>
  <c r="Q762" i="2"/>
  <c r="R762" i="2" s="1"/>
  <c r="U762" i="2" s="1"/>
  <c r="Q758" i="2"/>
  <c r="R758" i="2" s="1"/>
  <c r="U758" i="2" s="1"/>
  <c r="Q754" i="2"/>
  <c r="R754" i="2" s="1"/>
  <c r="U754" i="2" s="1"/>
  <c r="Q485" i="2"/>
  <c r="R485" i="2" s="1"/>
  <c r="U485" i="2" s="1"/>
  <c r="Q481" i="2"/>
  <c r="R481" i="2" s="1"/>
  <c r="U481" i="2" s="1"/>
  <c r="Q477" i="2"/>
  <c r="R477" i="2" s="1"/>
  <c r="U477" i="2" s="1"/>
  <c r="Q473" i="2"/>
  <c r="R473" i="2" s="1"/>
  <c r="U473" i="2" s="1"/>
  <c r="Q469" i="2"/>
  <c r="R469" i="2" s="1"/>
  <c r="U469" i="2" s="1"/>
  <c r="Q465" i="2"/>
  <c r="R465" i="2" s="1"/>
  <c r="U465" i="2" s="1"/>
  <c r="Q461" i="2"/>
  <c r="R461" i="2" s="1"/>
  <c r="U461" i="2" s="1"/>
  <c r="Q457" i="2"/>
  <c r="R457" i="2" s="1"/>
  <c r="U457" i="2" s="1"/>
  <c r="Q453" i="2"/>
  <c r="R453" i="2" s="1"/>
  <c r="U453" i="2" s="1"/>
  <c r="Q449" i="2"/>
  <c r="R449" i="2" s="1"/>
  <c r="U449" i="2" s="1"/>
  <c r="Q445" i="2"/>
  <c r="R445" i="2" s="1"/>
  <c r="U445" i="2" s="1"/>
  <c r="Q441" i="2"/>
  <c r="R441" i="2" s="1"/>
  <c r="U441" i="2" s="1"/>
  <c r="Q437" i="2"/>
  <c r="R437" i="2" s="1"/>
  <c r="U437" i="2" s="1"/>
  <c r="Q433" i="2"/>
  <c r="R433" i="2" s="1"/>
  <c r="U433" i="2" s="1"/>
  <c r="Q429" i="2"/>
  <c r="R429" i="2" s="1"/>
  <c r="U429" i="2" s="1"/>
  <c r="Q425" i="2"/>
  <c r="R425" i="2" s="1"/>
  <c r="U425" i="2" s="1"/>
  <c r="Q421" i="2"/>
  <c r="R421" i="2" s="1"/>
  <c r="U421" i="2" s="1"/>
  <c r="Q417" i="2"/>
  <c r="R417" i="2" s="1"/>
  <c r="U417" i="2" s="1"/>
  <c r="Q413" i="2"/>
  <c r="R413" i="2" s="1"/>
  <c r="U413" i="2" s="1"/>
  <c r="Q409" i="2"/>
  <c r="R409" i="2" s="1"/>
  <c r="U409" i="2" s="1"/>
  <c r="Q405" i="2"/>
  <c r="R405" i="2" s="1"/>
  <c r="U405" i="2" s="1"/>
  <c r="Q401" i="2"/>
  <c r="R401" i="2" s="1"/>
  <c r="U401" i="2" s="1"/>
  <c r="Q397" i="2"/>
  <c r="R397" i="2" s="1"/>
  <c r="U397" i="2" s="1"/>
  <c r="Q393" i="2"/>
  <c r="R393" i="2" s="1"/>
  <c r="U393" i="2" s="1"/>
  <c r="Q389" i="2"/>
  <c r="R389" i="2" s="1"/>
  <c r="U389" i="2" s="1"/>
  <c r="Q385" i="2"/>
  <c r="R385" i="2" s="1"/>
  <c r="U385" i="2" s="1"/>
  <c r="Q381" i="2"/>
  <c r="R381" i="2" s="1"/>
  <c r="U381" i="2" s="1"/>
  <c r="Q377" i="2"/>
  <c r="R377" i="2" s="1"/>
  <c r="U377" i="2" s="1"/>
  <c r="Q373" i="2"/>
  <c r="R373" i="2" s="1"/>
  <c r="U373" i="2" s="1"/>
  <c r="Q369" i="2"/>
  <c r="R369" i="2" s="1"/>
  <c r="U369" i="2" s="1"/>
  <c r="Q365" i="2"/>
  <c r="R365" i="2" s="1"/>
  <c r="U365" i="2" s="1"/>
  <c r="Q361" i="2"/>
  <c r="R361" i="2" s="1"/>
  <c r="U361" i="2" s="1"/>
  <c r="Q357" i="2"/>
  <c r="R357" i="2" s="1"/>
  <c r="U357" i="2" s="1"/>
  <c r="Q353" i="2"/>
  <c r="R353" i="2" s="1"/>
  <c r="U353" i="2" s="1"/>
  <c r="Q349" i="2"/>
  <c r="R349" i="2" s="1"/>
  <c r="U349" i="2" s="1"/>
  <c r="Q345" i="2"/>
  <c r="R345" i="2" s="1"/>
  <c r="U345" i="2" s="1"/>
  <c r="Q341" i="2"/>
  <c r="R341" i="2" s="1"/>
  <c r="U341" i="2" s="1"/>
  <c r="Q337" i="2"/>
  <c r="R337" i="2" s="1"/>
  <c r="U337" i="2" s="1"/>
  <c r="Q333" i="2"/>
  <c r="R333" i="2" s="1"/>
  <c r="U333" i="2" s="1"/>
  <c r="Q329" i="2"/>
  <c r="R329" i="2" s="1"/>
  <c r="U329" i="2" s="1"/>
  <c r="Q325" i="2"/>
  <c r="R325" i="2" s="1"/>
  <c r="U325" i="2" s="1"/>
  <c r="Q321" i="2"/>
  <c r="R321" i="2" s="1"/>
  <c r="U321" i="2" s="1"/>
  <c r="Q317" i="2"/>
  <c r="R317" i="2" s="1"/>
  <c r="U317" i="2" s="1"/>
  <c r="Q313" i="2"/>
  <c r="R313" i="2" s="1"/>
  <c r="U313" i="2" s="1"/>
  <c r="Q309" i="2"/>
  <c r="R309" i="2" s="1"/>
  <c r="U309" i="2" s="1"/>
  <c r="Q305" i="2"/>
  <c r="R305" i="2" s="1"/>
  <c r="U305" i="2" s="1"/>
  <c r="Q301" i="2"/>
  <c r="R301" i="2" s="1"/>
  <c r="U301" i="2" s="1"/>
  <c r="Q297" i="2"/>
  <c r="R297" i="2" s="1"/>
  <c r="U297" i="2" s="1"/>
  <c r="Q293" i="2"/>
  <c r="R293" i="2" s="1"/>
  <c r="U293" i="2" s="1"/>
  <c r="Q289" i="2"/>
  <c r="R289" i="2" s="1"/>
  <c r="U289" i="2" s="1"/>
  <c r="Q285" i="2"/>
  <c r="R285" i="2" s="1"/>
  <c r="U285" i="2" s="1"/>
  <c r="Q281" i="2"/>
  <c r="R281" i="2" s="1"/>
  <c r="U281" i="2" s="1"/>
  <c r="Q277" i="2"/>
  <c r="R277" i="2" s="1"/>
  <c r="U277" i="2" s="1"/>
  <c r="Q273" i="2"/>
  <c r="Q269" i="2"/>
  <c r="R269" i="2" s="1"/>
  <c r="U269" i="2" s="1"/>
  <c r="Q265" i="2"/>
  <c r="R265" i="2" s="1"/>
  <c r="U265" i="2" s="1"/>
  <c r="Q261" i="2"/>
  <c r="R261" i="2" s="1"/>
  <c r="U261" i="2" s="1"/>
  <c r="Q257" i="2"/>
  <c r="R257" i="2" s="1"/>
  <c r="U257" i="2" s="1"/>
  <c r="Q253" i="2"/>
  <c r="R253" i="2" s="1"/>
  <c r="U253" i="2" s="1"/>
  <c r="Q249" i="2"/>
  <c r="R249" i="2" s="1"/>
  <c r="U249" i="2" s="1"/>
  <c r="Q245" i="2"/>
  <c r="R245" i="2" s="1"/>
  <c r="U245" i="2" s="1"/>
  <c r="Q241" i="2"/>
  <c r="R241" i="2" s="1"/>
  <c r="U241" i="2" s="1"/>
  <c r="Q237" i="2"/>
  <c r="R237" i="2" s="1"/>
  <c r="U237" i="2" s="1"/>
  <c r="Q233" i="2"/>
  <c r="R233" i="2" s="1"/>
  <c r="U233" i="2" s="1"/>
  <c r="Q229" i="2"/>
  <c r="R229" i="2" s="1"/>
  <c r="U229" i="2" s="1"/>
  <c r="Q225" i="2"/>
  <c r="R225" i="2" s="1"/>
  <c r="U225" i="2" s="1"/>
  <c r="Q221" i="2"/>
  <c r="R221" i="2" s="1"/>
  <c r="U221" i="2" s="1"/>
  <c r="Q217" i="2"/>
  <c r="R217" i="2" s="1"/>
  <c r="U217" i="2" s="1"/>
  <c r="Q213" i="2"/>
  <c r="R213" i="2" s="1"/>
  <c r="U213" i="2" s="1"/>
  <c r="Q209" i="2"/>
  <c r="R209" i="2" s="1"/>
  <c r="U209" i="2" s="1"/>
  <c r="Q205" i="2"/>
  <c r="R205" i="2" s="1"/>
  <c r="U205" i="2" s="1"/>
  <c r="Q201" i="2"/>
  <c r="R201" i="2" s="1"/>
  <c r="U201" i="2" s="1"/>
  <c r="Q197" i="2"/>
  <c r="R197" i="2" s="1"/>
  <c r="U197" i="2" s="1"/>
  <c r="Q193" i="2"/>
  <c r="R193" i="2" s="1"/>
  <c r="U193" i="2" s="1"/>
  <c r="Q189" i="2"/>
  <c r="R189" i="2" s="1"/>
  <c r="U189" i="2" s="1"/>
  <c r="Q185" i="2"/>
  <c r="R185" i="2" s="1"/>
  <c r="U185" i="2" s="1"/>
  <c r="Q181" i="2"/>
  <c r="R181" i="2" s="1"/>
  <c r="U181" i="2" s="1"/>
  <c r="Q177" i="2"/>
  <c r="R177" i="2" s="1"/>
  <c r="U177" i="2" s="1"/>
  <c r="Q173" i="2"/>
  <c r="R173" i="2" s="1"/>
  <c r="U173" i="2" s="1"/>
  <c r="Q169" i="2"/>
  <c r="R169" i="2" s="1"/>
  <c r="U169" i="2" s="1"/>
  <c r="Q165" i="2"/>
  <c r="R165" i="2" s="1"/>
  <c r="U165" i="2" s="1"/>
  <c r="Q161" i="2"/>
  <c r="R161" i="2" s="1"/>
  <c r="U161" i="2" s="1"/>
  <c r="Q157" i="2"/>
  <c r="R157" i="2" s="1"/>
  <c r="U157" i="2" s="1"/>
  <c r="Q153" i="2"/>
  <c r="R153" i="2" s="1"/>
  <c r="U153" i="2" s="1"/>
  <c r="Q149" i="2"/>
  <c r="R149" i="2" s="1"/>
  <c r="U149" i="2" s="1"/>
  <c r="Q1000" i="2"/>
  <c r="R1000" i="2" s="1"/>
  <c r="U1000" i="2" s="1"/>
  <c r="Q996" i="2"/>
  <c r="R996" i="2" s="1"/>
  <c r="U996" i="2" s="1"/>
  <c r="Q992" i="2"/>
  <c r="R992" i="2" s="1"/>
  <c r="U992" i="2" s="1"/>
  <c r="Q988" i="2"/>
  <c r="R988" i="2" s="1"/>
  <c r="U988" i="2" s="1"/>
  <c r="Q984" i="2"/>
  <c r="R984" i="2" s="1"/>
  <c r="U984" i="2" s="1"/>
  <c r="Q980" i="2"/>
  <c r="R980" i="2" s="1"/>
  <c r="U980" i="2" s="1"/>
  <c r="Q976" i="2"/>
  <c r="R976" i="2" s="1"/>
  <c r="U976" i="2" s="1"/>
  <c r="Q972" i="2"/>
  <c r="R972" i="2" s="1"/>
  <c r="U972" i="2" s="1"/>
  <c r="Q968" i="2"/>
  <c r="R968" i="2" s="1"/>
  <c r="U968" i="2" s="1"/>
  <c r="Q964" i="2"/>
  <c r="R964" i="2" s="1"/>
  <c r="U964" i="2" s="1"/>
  <c r="Q960" i="2"/>
  <c r="R960" i="2" s="1"/>
  <c r="U960" i="2" s="1"/>
  <c r="Q956" i="2"/>
  <c r="R956" i="2" s="1"/>
  <c r="U956" i="2" s="1"/>
  <c r="Q952" i="2"/>
  <c r="R952" i="2" s="1"/>
  <c r="U952" i="2" s="1"/>
  <c r="Q948" i="2"/>
  <c r="R948" i="2" s="1"/>
  <c r="U948" i="2" s="1"/>
  <c r="Q944" i="2"/>
  <c r="R944" i="2" s="1"/>
  <c r="U944" i="2" s="1"/>
  <c r="Q940" i="2"/>
  <c r="R940" i="2" s="1"/>
  <c r="U940" i="2" s="1"/>
  <c r="Q936" i="2"/>
  <c r="R936" i="2" s="1"/>
  <c r="U936" i="2" s="1"/>
  <c r="Q932" i="2"/>
  <c r="R932" i="2" s="1"/>
  <c r="U932" i="2" s="1"/>
  <c r="Q928" i="2"/>
  <c r="R928" i="2" s="1"/>
  <c r="U928" i="2" s="1"/>
  <c r="Q924" i="2"/>
  <c r="R924" i="2" s="1"/>
  <c r="U924" i="2" s="1"/>
  <c r="Q920" i="2"/>
  <c r="R920" i="2" s="1"/>
  <c r="U920" i="2" s="1"/>
  <c r="Q916" i="2"/>
  <c r="R916" i="2" s="1"/>
  <c r="U916" i="2" s="1"/>
  <c r="Q912" i="2"/>
  <c r="R912" i="2" s="1"/>
  <c r="U912" i="2" s="1"/>
  <c r="Q908" i="2"/>
  <c r="R908" i="2" s="1"/>
  <c r="U908" i="2" s="1"/>
  <c r="Q904" i="2"/>
  <c r="R904" i="2" s="1"/>
  <c r="U904" i="2" s="1"/>
  <c r="Q900" i="2"/>
  <c r="R900" i="2" s="1"/>
  <c r="U900" i="2" s="1"/>
  <c r="Q896" i="2"/>
  <c r="R896" i="2" s="1"/>
  <c r="U896" i="2" s="1"/>
  <c r="Q892" i="2"/>
  <c r="R892" i="2" s="1"/>
  <c r="U892" i="2" s="1"/>
  <c r="Q888" i="2"/>
  <c r="R888" i="2" s="1"/>
  <c r="U888" i="2" s="1"/>
  <c r="Q884" i="2"/>
  <c r="R884" i="2" s="1"/>
  <c r="U884" i="2" s="1"/>
  <c r="Q880" i="2"/>
  <c r="R880" i="2" s="1"/>
  <c r="U880" i="2" s="1"/>
  <c r="Q876" i="2"/>
  <c r="R876" i="2" s="1"/>
  <c r="U876" i="2" s="1"/>
  <c r="Q872" i="2"/>
  <c r="R872" i="2" s="1"/>
  <c r="U872" i="2" s="1"/>
  <c r="Q868" i="2"/>
  <c r="R868" i="2" s="1"/>
  <c r="U868" i="2" s="1"/>
  <c r="Q864" i="2"/>
  <c r="R864" i="2" s="1"/>
  <c r="U864" i="2" s="1"/>
  <c r="Q860" i="2"/>
  <c r="R860" i="2" s="1"/>
  <c r="U860" i="2" s="1"/>
  <c r="Q856" i="2"/>
  <c r="R856" i="2" s="1"/>
  <c r="U856" i="2" s="1"/>
  <c r="Q852" i="2"/>
  <c r="R852" i="2" s="1"/>
  <c r="U852" i="2" s="1"/>
  <c r="Q848" i="2"/>
  <c r="R848" i="2" s="1"/>
  <c r="U848" i="2" s="1"/>
  <c r="Q844" i="2"/>
  <c r="R844" i="2" s="1"/>
  <c r="U844" i="2" s="1"/>
  <c r="Q840" i="2"/>
  <c r="R840" i="2" s="1"/>
  <c r="U840" i="2" s="1"/>
  <c r="Q836" i="2"/>
  <c r="R836" i="2" s="1"/>
  <c r="U836" i="2" s="1"/>
  <c r="Q832" i="2"/>
  <c r="R832" i="2" s="1"/>
  <c r="U832" i="2" s="1"/>
  <c r="Q828" i="2"/>
  <c r="R828" i="2" s="1"/>
  <c r="U828" i="2" s="1"/>
  <c r="Q824" i="2"/>
  <c r="R824" i="2" s="1"/>
  <c r="U824" i="2" s="1"/>
  <c r="Q820" i="2"/>
  <c r="R820" i="2" s="1"/>
  <c r="U820" i="2" s="1"/>
  <c r="Q816" i="2"/>
  <c r="R816" i="2" s="1"/>
  <c r="U816" i="2" s="1"/>
  <c r="Q812" i="2"/>
  <c r="R812" i="2" s="1"/>
  <c r="U812" i="2" s="1"/>
  <c r="Q808" i="2"/>
  <c r="R808" i="2" s="1"/>
  <c r="U808" i="2" s="1"/>
  <c r="Q804" i="2"/>
  <c r="R804" i="2" s="1"/>
  <c r="U804" i="2" s="1"/>
  <c r="Q800" i="2"/>
  <c r="R800" i="2" s="1"/>
  <c r="U800" i="2" s="1"/>
  <c r="Q796" i="2"/>
  <c r="R796" i="2" s="1"/>
  <c r="U796" i="2" s="1"/>
  <c r="Q792" i="2"/>
  <c r="R792" i="2" s="1"/>
  <c r="U792" i="2" s="1"/>
  <c r="Q788" i="2"/>
  <c r="R788" i="2" s="1"/>
  <c r="U788" i="2" s="1"/>
  <c r="Q784" i="2"/>
  <c r="R784" i="2" s="1"/>
  <c r="U784" i="2" s="1"/>
  <c r="Q780" i="2"/>
  <c r="R780" i="2" s="1"/>
  <c r="U780" i="2" s="1"/>
  <c r="Q776" i="2"/>
  <c r="R776" i="2" s="1"/>
  <c r="U776" i="2" s="1"/>
  <c r="Q772" i="2"/>
  <c r="R772" i="2" s="1"/>
  <c r="U772" i="2" s="1"/>
  <c r="Q768" i="2"/>
  <c r="R768" i="2" s="1"/>
  <c r="U768" i="2" s="1"/>
  <c r="Q764" i="2"/>
  <c r="R764" i="2" s="1"/>
  <c r="U764" i="2" s="1"/>
  <c r="Q760" i="2"/>
  <c r="R760" i="2" s="1"/>
  <c r="U760" i="2" s="1"/>
  <c r="Q756" i="2"/>
  <c r="R756" i="2" s="1"/>
  <c r="U756" i="2" s="1"/>
  <c r="Q752" i="2"/>
  <c r="R752" i="2" s="1"/>
  <c r="U752" i="2" s="1"/>
  <c r="Q748" i="2"/>
  <c r="R748" i="2" s="1"/>
  <c r="U748" i="2" s="1"/>
  <c r="Q999" i="2"/>
  <c r="R999" i="2" s="1"/>
  <c r="U999" i="2" s="1"/>
  <c r="Q995" i="2"/>
  <c r="R995" i="2" s="1"/>
  <c r="T995" i="2" s="1"/>
  <c r="Q991" i="2"/>
  <c r="R991" i="2" s="1"/>
  <c r="T991" i="2" s="1"/>
  <c r="Q987" i="2"/>
  <c r="R987" i="2" s="1"/>
  <c r="Q983" i="2"/>
  <c r="R983" i="2" s="1"/>
  <c r="U983" i="2" s="1"/>
  <c r="Q979" i="2"/>
  <c r="Q975" i="2"/>
  <c r="R975" i="2" s="1"/>
  <c r="Q971" i="2"/>
  <c r="R971" i="2" s="1"/>
  <c r="Q967" i="2"/>
  <c r="R967" i="2" s="1"/>
  <c r="U967" i="2" s="1"/>
  <c r="Q963" i="2"/>
  <c r="R963" i="2" s="1"/>
  <c r="T963" i="2" s="1"/>
  <c r="Q959" i="2"/>
  <c r="R959" i="2" s="1"/>
  <c r="Q955" i="2"/>
  <c r="R955" i="2" s="1"/>
  <c r="Q951" i="2"/>
  <c r="R951" i="2" s="1"/>
  <c r="U951" i="2" s="1"/>
  <c r="Q947" i="2"/>
  <c r="R947" i="2" s="1"/>
  <c r="T947" i="2" s="1"/>
  <c r="Q943" i="2"/>
  <c r="R943" i="2" s="1"/>
  <c r="S943" i="2" s="1"/>
  <c r="Q939" i="2"/>
  <c r="R939" i="2" s="1"/>
  <c r="Q935" i="2"/>
  <c r="R935" i="2" s="1"/>
  <c r="U935" i="2" s="1"/>
  <c r="Q931" i="2"/>
  <c r="R931" i="2" s="1"/>
  <c r="T931" i="2" s="1"/>
  <c r="Q927" i="2"/>
  <c r="R927" i="2" s="1"/>
  <c r="T927" i="2" s="1"/>
  <c r="Q923" i="2"/>
  <c r="R923" i="2" s="1"/>
  <c r="Q919" i="2"/>
  <c r="R919" i="2" s="1"/>
  <c r="U919" i="2" s="1"/>
  <c r="Q915" i="2"/>
  <c r="R915" i="2" s="1"/>
  <c r="T915" i="2" s="1"/>
  <c r="Q911" i="2"/>
  <c r="R911" i="2" s="1"/>
  <c r="Q907" i="2"/>
  <c r="R907" i="2" s="1"/>
  <c r="Q903" i="2"/>
  <c r="R903" i="2" s="1"/>
  <c r="U903" i="2" s="1"/>
  <c r="Q899" i="2"/>
  <c r="R899" i="2" s="1"/>
  <c r="T899" i="2" s="1"/>
  <c r="Q895" i="2"/>
  <c r="R895" i="2" s="1"/>
  <c r="Q891" i="2"/>
  <c r="R891" i="2" s="1"/>
  <c r="Q887" i="2"/>
  <c r="R887" i="2" s="1"/>
  <c r="U887" i="2" s="1"/>
  <c r="Q883" i="2"/>
  <c r="R883" i="2" s="1"/>
  <c r="T883" i="2" s="1"/>
  <c r="Q879" i="2"/>
  <c r="R879" i="2" s="1"/>
  <c r="S879" i="2" s="1"/>
  <c r="Q875" i="2"/>
  <c r="R875" i="2" s="1"/>
  <c r="Q871" i="2"/>
  <c r="R871" i="2" s="1"/>
  <c r="U871" i="2" s="1"/>
  <c r="Q867" i="2"/>
  <c r="R867" i="2" s="1"/>
  <c r="T867" i="2" s="1"/>
  <c r="Q863" i="2"/>
  <c r="R863" i="2" s="1"/>
  <c r="T863" i="2" s="1"/>
  <c r="Q859" i="2"/>
  <c r="R859" i="2" s="1"/>
  <c r="Q855" i="2"/>
  <c r="R855" i="2" s="1"/>
  <c r="U855" i="2" s="1"/>
  <c r="Q851" i="2"/>
  <c r="R851" i="2" s="1"/>
  <c r="T851" i="2" s="1"/>
  <c r="Q847" i="2"/>
  <c r="R847" i="2" s="1"/>
  <c r="Q843" i="2"/>
  <c r="R843" i="2" s="1"/>
  <c r="Q839" i="2"/>
  <c r="R839" i="2" s="1"/>
  <c r="U839" i="2" s="1"/>
  <c r="Q835" i="2"/>
  <c r="R835" i="2" s="1"/>
  <c r="T835" i="2" s="1"/>
  <c r="Q831" i="2"/>
  <c r="R831" i="2" s="1"/>
  <c r="Q827" i="2"/>
  <c r="R827" i="2" s="1"/>
  <c r="Q823" i="2"/>
  <c r="R823" i="2" s="1"/>
  <c r="U823" i="2" s="1"/>
  <c r="Q819" i="2"/>
  <c r="R819" i="2" s="1"/>
  <c r="T819" i="2" s="1"/>
  <c r="Q815" i="2"/>
  <c r="R815" i="2" s="1"/>
  <c r="S815" i="2" s="1"/>
  <c r="Q811" i="2"/>
  <c r="R811" i="2" s="1"/>
  <c r="Q807" i="2"/>
  <c r="R807" i="2" s="1"/>
  <c r="U807" i="2" s="1"/>
  <c r="Q803" i="2"/>
  <c r="R803" i="2" s="1"/>
  <c r="T803" i="2" s="1"/>
  <c r="Q799" i="2"/>
  <c r="R799" i="2" s="1"/>
  <c r="T799" i="2" s="1"/>
  <c r="Q795" i="2"/>
  <c r="R795" i="2" s="1"/>
  <c r="Q791" i="2"/>
  <c r="R791" i="2" s="1"/>
  <c r="U791" i="2" s="1"/>
  <c r="Q787" i="2"/>
  <c r="R787" i="2" s="1"/>
  <c r="T787" i="2" s="1"/>
  <c r="Q783" i="2"/>
  <c r="R783" i="2" s="1"/>
  <c r="Q779" i="2"/>
  <c r="R779" i="2" s="1"/>
  <c r="Q775" i="2"/>
  <c r="R775" i="2" s="1"/>
  <c r="U775" i="2" s="1"/>
  <c r="Q771" i="2"/>
  <c r="R771" i="2" s="1"/>
  <c r="T771" i="2" s="1"/>
  <c r="Q767" i="2"/>
  <c r="R767" i="2" s="1"/>
  <c r="Q763" i="2"/>
  <c r="R763" i="2" s="1"/>
  <c r="Q759" i="2"/>
  <c r="R759" i="2" s="1"/>
  <c r="U759" i="2" s="1"/>
  <c r="Q755" i="2"/>
  <c r="R755" i="2" s="1"/>
  <c r="T755" i="2" s="1"/>
  <c r="Q751" i="2"/>
  <c r="R751" i="2" s="1"/>
  <c r="S751" i="2" s="1"/>
  <c r="Q747" i="2"/>
  <c r="R747" i="2" s="1"/>
  <c r="Q750" i="2"/>
  <c r="R750" i="2" s="1"/>
  <c r="U750" i="2" s="1"/>
  <c r="Q746" i="2"/>
  <c r="R746" i="2" s="1"/>
  <c r="U746" i="2" s="1"/>
  <c r="Q742" i="2"/>
  <c r="R742" i="2" s="1"/>
  <c r="U742" i="2" s="1"/>
  <c r="Q738" i="2"/>
  <c r="R738" i="2" s="1"/>
  <c r="U738" i="2" s="1"/>
  <c r="Q734" i="2"/>
  <c r="R734" i="2" s="1"/>
  <c r="U734" i="2" s="1"/>
  <c r="Q730" i="2"/>
  <c r="R730" i="2" s="1"/>
  <c r="U730" i="2" s="1"/>
  <c r="Q726" i="2"/>
  <c r="R726" i="2" s="1"/>
  <c r="U726" i="2" s="1"/>
  <c r="Q722" i="2"/>
  <c r="R722" i="2" s="1"/>
  <c r="U722" i="2" s="1"/>
  <c r="Q718" i="2"/>
  <c r="R718" i="2" s="1"/>
  <c r="U718" i="2" s="1"/>
  <c r="Q714" i="2"/>
  <c r="R714" i="2" s="1"/>
  <c r="U714" i="2" s="1"/>
  <c r="Q710" i="2"/>
  <c r="R710" i="2" s="1"/>
  <c r="U710" i="2" s="1"/>
  <c r="Q706" i="2"/>
  <c r="R706" i="2" s="1"/>
  <c r="U706" i="2" s="1"/>
  <c r="Q702" i="2"/>
  <c r="R702" i="2" s="1"/>
  <c r="U702" i="2" s="1"/>
  <c r="Q698" i="2"/>
  <c r="R698" i="2" s="1"/>
  <c r="U698" i="2" s="1"/>
  <c r="Q694" i="2"/>
  <c r="R694" i="2" s="1"/>
  <c r="U694" i="2" s="1"/>
  <c r="Q690" i="2"/>
  <c r="R690" i="2" s="1"/>
  <c r="U690" i="2" s="1"/>
  <c r="Q686" i="2"/>
  <c r="R686" i="2" s="1"/>
  <c r="U686" i="2" s="1"/>
  <c r="Q682" i="2"/>
  <c r="R682" i="2" s="1"/>
  <c r="U682" i="2" s="1"/>
  <c r="Q678" i="2"/>
  <c r="R678" i="2" s="1"/>
  <c r="U678" i="2" s="1"/>
  <c r="Q674" i="2"/>
  <c r="R674" i="2" s="1"/>
  <c r="U674" i="2" s="1"/>
  <c r="Q670" i="2"/>
  <c r="R670" i="2" s="1"/>
  <c r="U670" i="2" s="1"/>
  <c r="Q666" i="2"/>
  <c r="R666" i="2" s="1"/>
  <c r="U666" i="2" s="1"/>
  <c r="Q662" i="2"/>
  <c r="R662" i="2" s="1"/>
  <c r="U662" i="2" s="1"/>
  <c r="Q658" i="2"/>
  <c r="R658" i="2" s="1"/>
  <c r="U658" i="2" s="1"/>
  <c r="Q654" i="2"/>
  <c r="Q650" i="2"/>
  <c r="R650" i="2" s="1"/>
  <c r="U650" i="2" s="1"/>
  <c r="Q646" i="2"/>
  <c r="R646" i="2" s="1"/>
  <c r="U646" i="2" s="1"/>
  <c r="Q642" i="2"/>
  <c r="R642" i="2" s="1"/>
  <c r="U642" i="2" s="1"/>
  <c r="Q638" i="2"/>
  <c r="R638" i="2" s="1"/>
  <c r="U638" i="2" s="1"/>
  <c r="Q634" i="2"/>
  <c r="R634" i="2" s="1"/>
  <c r="U634" i="2" s="1"/>
  <c r="Q630" i="2"/>
  <c r="R630" i="2" s="1"/>
  <c r="U630" i="2" s="1"/>
  <c r="Q626" i="2"/>
  <c r="R626" i="2" s="1"/>
  <c r="U626" i="2" s="1"/>
  <c r="Q622" i="2"/>
  <c r="R622" i="2" s="1"/>
  <c r="U622" i="2" s="1"/>
  <c r="Q618" i="2"/>
  <c r="R618" i="2" s="1"/>
  <c r="U618" i="2" s="1"/>
  <c r="Q614" i="2"/>
  <c r="R614" i="2" s="1"/>
  <c r="U614" i="2" s="1"/>
  <c r="Q610" i="2"/>
  <c r="R610" i="2" s="1"/>
  <c r="U610" i="2" s="1"/>
  <c r="Q606" i="2"/>
  <c r="R606" i="2" s="1"/>
  <c r="U606" i="2" s="1"/>
  <c r="Q602" i="2"/>
  <c r="R602" i="2" s="1"/>
  <c r="U602" i="2" s="1"/>
  <c r="Q598" i="2"/>
  <c r="R598" i="2" s="1"/>
  <c r="U598" i="2" s="1"/>
  <c r="Q594" i="2"/>
  <c r="R594" i="2" s="1"/>
  <c r="U594" i="2" s="1"/>
  <c r="Q590" i="2"/>
  <c r="R590" i="2" s="1"/>
  <c r="U590" i="2" s="1"/>
  <c r="Q586" i="2"/>
  <c r="R586" i="2" s="1"/>
  <c r="U586" i="2" s="1"/>
  <c r="Q582" i="2"/>
  <c r="R582" i="2" s="1"/>
  <c r="U582" i="2" s="1"/>
  <c r="Q578" i="2"/>
  <c r="R578" i="2" s="1"/>
  <c r="U578" i="2" s="1"/>
  <c r="Q574" i="2"/>
  <c r="R574" i="2" s="1"/>
  <c r="U574" i="2" s="1"/>
  <c r="Q570" i="2"/>
  <c r="R570" i="2" s="1"/>
  <c r="U570" i="2" s="1"/>
  <c r="Q566" i="2"/>
  <c r="R566" i="2" s="1"/>
  <c r="U566" i="2" s="1"/>
  <c r="Q562" i="2"/>
  <c r="R562" i="2" s="1"/>
  <c r="U562" i="2" s="1"/>
  <c r="Q558" i="2"/>
  <c r="R558" i="2" s="1"/>
  <c r="U558" i="2" s="1"/>
  <c r="Q554" i="2"/>
  <c r="R554" i="2" s="1"/>
  <c r="U554" i="2" s="1"/>
  <c r="Q550" i="2"/>
  <c r="R550" i="2" s="1"/>
  <c r="U550" i="2" s="1"/>
  <c r="Q546" i="2"/>
  <c r="R546" i="2" s="1"/>
  <c r="U546" i="2" s="1"/>
  <c r="Q542" i="2"/>
  <c r="R542" i="2" s="1"/>
  <c r="U542" i="2" s="1"/>
  <c r="Q538" i="2"/>
  <c r="R538" i="2" s="1"/>
  <c r="U538" i="2" s="1"/>
  <c r="Q534" i="2"/>
  <c r="R534" i="2" s="1"/>
  <c r="U534" i="2" s="1"/>
  <c r="Q530" i="2"/>
  <c r="R530" i="2" s="1"/>
  <c r="U530" i="2" s="1"/>
  <c r="Q526" i="2"/>
  <c r="R526" i="2" s="1"/>
  <c r="U526" i="2" s="1"/>
  <c r="Q522" i="2"/>
  <c r="R522" i="2" s="1"/>
  <c r="U522" i="2" s="1"/>
  <c r="Q518" i="2"/>
  <c r="R518" i="2" s="1"/>
  <c r="U518" i="2" s="1"/>
  <c r="Q514" i="2"/>
  <c r="R514" i="2" s="1"/>
  <c r="U514" i="2" s="1"/>
  <c r="Q510" i="2"/>
  <c r="R510" i="2" s="1"/>
  <c r="U510" i="2" s="1"/>
  <c r="Q506" i="2"/>
  <c r="R506" i="2" s="1"/>
  <c r="U506" i="2" s="1"/>
  <c r="Q502" i="2"/>
  <c r="R502" i="2" s="1"/>
  <c r="U502" i="2" s="1"/>
  <c r="Q498" i="2"/>
  <c r="R498" i="2" s="1"/>
  <c r="U498" i="2" s="1"/>
  <c r="Q494" i="2"/>
  <c r="R494" i="2" s="1"/>
  <c r="U494" i="2" s="1"/>
  <c r="Q490" i="2"/>
  <c r="R490" i="2" s="1"/>
  <c r="U490" i="2" s="1"/>
  <c r="Q486" i="2"/>
  <c r="R486" i="2" s="1"/>
  <c r="U486" i="2" s="1"/>
  <c r="Q482" i="2"/>
  <c r="R482" i="2" s="1"/>
  <c r="U482" i="2" s="1"/>
  <c r="Q478" i="2"/>
  <c r="R478" i="2" s="1"/>
  <c r="U478" i="2" s="1"/>
  <c r="Q474" i="2"/>
  <c r="R474" i="2" s="1"/>
  <c r="U474" i="2" s="1"/>
  <c r="Q470" i="2"/>
  <c r="R470" i="2" s="1"/>
  <c r="U470" i="2" s="1"/>
  <c r="Q466" i="2"/>
  <c r="R466" i="2" s="1"/>
  <c r="U466" i="2" s="1"/>
  <c r="Q462" i="2"/>
  <c r="R462" i="2" s="1"/>
  <c r="U462" i="2" s="1"/>
  <c r="Q458" i="2"/>
  <c r="R458" i="2" s="1"/>
  <c r="U458" i="2" s="1"/>
  <c r="Q454" i="2"/>
  <c r="R454" i="2" s="1"/>
  <c r="U454" i="2" s="1"/>
  <c r="Q450" i="2"/>
  <c r="R450" i="2" s="1"/>
  <c r="U450" i="2" s="1"/>
  <c r="Q446" i="2"/>
  <c r="R446" i="2" s="1"/>
  <c r="U446" i="2" s="1"/>
  <c r="Q442" i="2"/>
  <c r="R442" i="2" s="1"/>
  <c r="U442" i="2" s="1"/>
  <c r="Q438" i="2"/>
  <c r="R438" i="2" s="1"/>
  <c r="U438" i="2" s="1"/>
  <c r="Q434" i="2"/>
  <c r="R434" i="2" s="1"/>
  <c r="U434" i="2" s="1"/>
  <c r="Q430" i="2"/>
  <c r="R430" i="2" s="1"/>
  <c r="U430" i="2" s="1"/>
  <c r="Q426" i="2"/>
  <c r="R426" i="2" s="1"/>
  <c r="U426" i="2" s="1"/>
  <c r="Q145" i="2"/>
  <c r="R145" i="2" s="1"/>
  <c r="U145" i="2" s="1"/>
  <c r="Q141" i="2"/>
  <c r="R141" i="2" s="1"/>
  <c r="U141" i="2" s="1"/>
  <c r="Q137" i="2"/>
  <c r="R137" i="2" s="1"/>
  <c r="U137" i="2" s="1"/>
  <c r="Q133" i="2"/>
  <c r="R133" i="2" s="1"/>
  <c r="U133" i="2" s="1"/>
  <c r="Q129" i="2"/>
  <c r="R129" i="2" s="1"/>
  <c r="U129" i="2" s="1"/>
  <c r="Q125" i="2"/>
  <c r="R125" i="2" s="1"/>
  <c r="U125" i="2" s="1"/>
  <c r="Q121" i="2"/>
  <c r="R121" i="2" s="1"/>
  <c r="U121" i="2" s="1"/>
  <c r="Q117" i="2"/>
  <c r="R117" i="2" s="1"/>
  <c r="U117" i="2" s="1"/>
  <c r="Q113" i="2"/>
  <c r="R113" i="2" s="1"/>
  <c r="U113" i="2" s="1"/>
  <c r="Q109" i="2"/>
  <c r="R109" i="2" s="1"/>
  <c r="U109" i="2" s="1"/>
  <c r="Q105" i="2"/>
  <c r="R105" i="2" s="1"/>
  <c r="U105" i="2" s="1"/>
  <c r="Q101" i="2"/>
  <c r="R101" i="2" s="1"/>
  <c r="U101" i="2" s="1"/>
  <c r="Q97" i="2"/>
  <c r="R97" i="2" s="1"/>
  <c r="U97" i="2" s="1"/>
  <c r="Q93" i="2"/>
  <c r="R93" i="2" s="1"/>
  <c r="U93" i="2" s="1"/>
  <c r="Q89" i="2"/>
  <c r="R89" i="2" s="1"/>
  <c r="U89" i="2" s="1"/>
  <c r="Q744" i="2"/>
  <c r="R744" i="2" s="1"/>
  <c r="U744" i="2" s="1"/>
  <c r="Q740" i="2"/>
  <c r="R740" i="2" s="1"/>
  <c r="U740" i="2" s="1"/>
  <c r="Q736" i="2"/>
  <c r="R736" i="2" s="1"/>
  <c r="U736" i="2" s="1"/>
  <c r="Q732" i="2"/>
  <c r="R732" i="2" s="1"/>
  <c r="U732" i="2" s="1"/>
  <c r="Q728" i="2"/>
  <c r="R728" i="2" s="1"/>
  <c r="U728" i="2" s="1"/>
  <c r="Q724" i="2"/>
  <c r="R724" i="2" s="1"/>
  <c r="U724" i="2" s="1"/>
  <c r="Q720" i="2"/>
  <c r="R720" i="2" s="1"/>
  <c r="U720" i="2" s="1"/>
  <c r="Q716" i="2"/>
  <c r="R716" i="2" s="1"/>
  <c r="U716" i="2" s="1"/>
  <c r="Q712" i="2"/>
  <c r="R712" i="2" s="1"/>
  <c r="U712" i="2" s="1"/>
  <c r="Q708" i="2"/>
  <c r="R708" i="2" s="1"/>
  <c r="U708" i="2" s="1"/>
  <c r="Q704" i="2"/>
  <c r="R704" i="2" s="1"/>
  <c r="U704" i="2" s="1"/>
  <c r="Q700" i="2"/>
  <c r="R700" i="2" s="1"/>
  <c r="U700" i="2" s="1"/>
  <c r="Q696" i="2"/>
  <c r="R696" i="2" s="1"/>
  <c r="U696" i="2" s="1"/>
  <c r="Q692" i="2"/>
  <c r="R692" i="2" s="1"/>
  <c r="U692" i="2" s="1"/>
  <c r="Q688" i="2"/>
  <c r="R688" i="2" s="1"/>
  <c r="U688" i="2" s="1"/>
  <c r="Q684" i="2"/>
  <c r="R684" i="2" s="1"/>
  <c r="U684" i="2" s="1"/>
  <c r="Q680" i="2"/>
  <c r="R680" i="2" s="1"/>
  <c r="U680" i="2" s="1"/>
  <c r="Q676" i="2"/>
  <c r="R676" i="2" s="1"/>
  <c r="U676" i="2" s="1"/>
  <c r="Q672" i="2"/>
  <c r="R672" i="2" s="1"/>
  <c r="U672" i="2" s="1"/>
  <c r="Q668" i="2"/>
  <c r="R668" i="2" s="1"/>
  <c r="U668" i="2" s="1"/>
  <c r="Q664" i="2"/>
  <c r="R664" i="2" s="1"/>
  <c r="U664" i="2" s="1"/>
  <c r="Q660" i="2"/>
  <c r="R660" i="2" s="1"/>
  <c r="U660" i="2" s="1"/>
  <c r="Q656" i="2"/>
  <c r="R656" i="2" s="1"/>
  <c r="U656" i="2" s="1"/>
  <c r="Q652" i="2"/>
  <c r="R652" i="2" s="1"/>
  <c r="U652" i="2" s="1"/>
  <c r="Q648" i="2"/>
  <c r="R648" i="2" s="1"/>
  <c r="U648" i="2" s="1"/>
  <c r="Q644" i="2"/>
  <c r="R644" i="2" s="1"/>
  <c r="U644" i="2" s="1"/>
  <c r="Q640" i="2"/>
  <c r="R640" i="2" s="1"/>
  <c r="U640" i="2" s="1"/>
  <c r="Q636" i="2"/>
  <c r="R636" i="2" s="1"/>
  <c r="U636" i="2" s="1"/>
  <c r="Q632" i="2"/>
  <c r="R632" i="2" s="1"/>
  <c r="U632" i="2" s="1"/>
  <c r="Q628" i="2"/>
  <c r="R628" i="2" s="1"/>
  <c r="U628" i="2" s="1"/>
  <c r="Q624" i="2"/>
  <c r="R624" i="2" s="1"/>
  <c r="U624" i="2" s="1"/>
  <c r="Q620" i="2"/>
  <c r="R620" i="2" s="1"/>
  <c r="U620" i="2" s="1"/>
  <c r="Q616" i="2"/>
  <c r="R616" i="2" s="1"/>
  <c r="U616" i="2" s="1"/>
  <c r="Q612" i="2"/>
  <c r="R612" i="2" s="1"/>
  <c r="U612" i="2" s="1"/>
  <c r="Q608" i="2"/>
  <c r="R608" i="2" s="1"/>
  <c r="U608" i="2" s="1"/>
  <c r="Q604" i="2"/>
  <c r="R604" i="2" s="1"/>
  <c r="U604" i="2" s="1"/>
  <c r="Q600" i="2"/>
  <c r="R600" i="2" s="1"/>
  <c r="U600" i="2" s="1"/>
  <c r="Q596" i="2"/>
  <c r="R596" i="2" s="1"/>
  <c r="U596" i="2" s="1"/>
  <c r="Q592" i="2"/>
  <c r="R592" i="2" s="1"/>
  <c r="U592" i="2" s="1"/>
  <c r="Q588" i="2"/>
  <c r="R588" i="2" s="1"/>
  <c r="U588" i="2" s="1"/>
  <c r="Q584" i="2"/>
  <c r="R584" i="2" s="1"/>
  <c r="U584" i="2" s="1"/>
  <c r="Q580" i="2"/>
  <c r="R580" i="2" s="1"/>
  <c r="U580" i="2" s="1"/>
  <c r="Q576" i="2"/>
  <c r="R576" i="2" s="1"/>
  <c r="U576" i="2" s="1"/>
  <c r="Q572" i="2"/>
  <c r="R572" i="2" s="1"/>
  <c r="U572" i="2" s="1"/>
  <c r="Q568" i="2"/>
  <c r="R568" i="2" s="1"/>
  <c r="U568" i="2" s="1"/>
  <c r="Q564" i="2"/>
  <c r="R564" i="2" s="1"/>
  <c r="U564" i="2" s="1"/>
  <c r="Q560" i="2"/>
  <c r="R560" i="2" s="1"/>
  <c r="U560" i="2" s="1"/>
  <c r="Q556" i="2"/>
  <c r="R556" i="2" s="1"/>
  <c r="U556" i="2" s="1"/>
  <c r="Q552" i="2"/>
  <c r="R552" i="2" s="1"/>
  <c r="U552" i="2" s="1"/>
  <c r="Q548" i="2"/>
  <c r="R548" i="2" s="1"/>
  <c r="U548" i="2" s="1"/>
  <c r="Q544" i="2"/>
  <c r="R544" i="2" s="1"/>
  <c r="U544" i="2" s="1"/>
  <c r="Q540" i="2"/>
  <c r="R540" i="2" s="1"/>
  <c r="U540" i="2" s="1"/>
  <c r="Q536" i="2"/>
  <c r="R536" i="2" s="1"/>
  <c r="U536" i="2" s="1"/>
  <c r="Q532" i="2"/>
  <c r="R532" i="2" s="1"/>
  <c r="U532" i="2" s="1"/>
  <c r="Q528" i="2"/>
  <c r="R528" i="2" s="1"/>
  <c r="U528" i="2" s="1"/>
  <c r="Q524" i="2"/>
  <c r="R524" i="2" s="1"/>
  <c r="U524" i="2" s="1"/>
  <c r="Q520" i="2"/>
  <c r="R520" i="2" s="1"/>
  <c r="U520" i="2" s="1"/>
  <c r="Q516" i="2"/>
  <c r="R516" i="2" s="1"/>
  <c r="U516" i="2" s="1"/>
  <c r="Q512" i="2"/>
  <c r="R512" i="2" s="1"/>
  <c r="U512" i="2" s="1"/>
  <c r="Q508" i="2"/>
  <c r="R508" i="2" s="1"/>
  <c r="U508" i="2" s="1"/>
  <c r="Q504" i="2"/>
  <c r="R504" i="2" s="1"/>
  <c r="U504" i="2" s="1"/>
  <c r="Q500" i="2"/>
  <c r="R500" i="2" s="1"/>
  <c r="U500" i="2" s="1"/>
  <c r="Q496" i="2"/>
  <c r="R496" i="2" s="1"/>
  <c r="U496" i="2" s="1"/>
  <c r="Q492" i="2"/>
  <c r="R492" i="2" s="1"/>
  <c r="U492" i="2" s="1"/>
  <c r="Q488" i="2"/>
  <c r="R488" i="2" s="1"/>
  <c r="U488" i="2" s="1"/>
  <c r="Q484" i="2"/>
  <c r="R484" i="2" s="1"/>
  <c r="U484" i="2" s="1"/>
  <c r="Q480" i="2"/>
  <c r="R480" i="2" s="1"/>
  <c r="U480" i="2" s="1"/>
  <c r="Q476" i="2"/>
  <c r="R476" i="2" s="1"/>
  <c r="U476" i="2" s="1"/>
  <c r="Q472" i="2"/>
  <c r="R472" i="2" s="1"/>
  <c r="U472" i="2" s="1"/>
  <c r="Q468" i="2"/>
  <c r="R468" i="2" s="1"/>
  <c r="U468" i="2" s="1"/>
  <c r="Q464" i="2"/>
  <c r="R464" i="2" s="1"/>
  <c r="U464" i="2" s="1"/>
  <c r="Q460" i="2"/>
  <c r="R460" i="2" s="1"/>
  <c r="U460" i="2" s="1"/>
  <c r="Q456" i="2"/>
  <c r="R456" i="2" s="1"/>
  <c r="U456" i="2" s="1"/>
  <c r="Q452" i="2"/>
  <c r="R452" i="2" s="1"/>
  <c r="U452" i="2" s="1"/>
  <c r="Q448" i="2"/>
  <c r="R448" i="2" s="1"/>
  <c r="U448" i="2" s="1"/>
  <c r="Q444" i="2"/>
  <c r="R444" i="2" s="1"/>
  <c r="U444" i="2" s="1"/>
  <c r="Q440" i="2"/>
  <c r="R440" i="2" s="1"/>
  <c r="U440" i="2" s="1"/>
  <c r="Q436" i="2"/>
  <c r="R436" i="2" s="1"/>
  <c r="U436" i="2" s="1"/>
  <c r="Q432" i="2"/>
  <c r="R432" i="2" s="1"/>
  <c r="U432" i="2" s="1"/>
  <c r="Q428" i="2"/>
  <c r="R428" i="2" s="1"/>
  <c r="U428" i="2" s="1"/>
  <c r="Q743" i="2"/>
  <c r="R743" i="2" s="1"/>
  <c r="U743" i="2" s="1"/>
  <c r="Q739" i="2"/>
  <c r="R739" i="2" s="1"/>
  <c r="T739" i="2" s="1"/>
  <c r="Q735" i="2"/>
  <c r="R735" i="2" s="1"/>
  <c r="T735" i="2" s="1"/>
  <c r="Q731" i="2"/>
  <c r="R731" i="2" s="1"/>
  <c r="Q727" i="2"/>
  <c r="R727" i="2" s="1"/>
  <c r="U727" i="2" s="1"/>
  <c r="Q723" i="2"/>
  <c r="R723" i="2" s="1"/>
  <c r="T723" i="2" s="1"/>
  <c r="Q719" i="2"/>
  <c r="R719" i="2" s="1"/>
  <c r="Q715" i="2"/>
  <c r="R715" i="2" s="1"/>
  <c r="Q711" i="2"/>
  <c r="R711" i="2" s="1"/>
  <c r="U711" i="2" s="1"/>
  <c r="Q707" i="2"/>
  <c r="R707" i="2" s="1"/>
  <c r="T707" i="2" s="1"/>
  <c r="Q703" i="2"/>
  <c r="R703" i="2" s="1"/>
  <c r="Q699" i="2"/>
  <c r="R699" i="2" s="1"/>
  <c r="Q695" i="2"/>
  <c r="R695" i="2" s="1"/>
  <c r="U695" i="2" s="1"/>
  <c r="Q691" i="2"/>
  <c r="R691" i="2" s="1"/>
  <c r="T691" i="2" s="1"/>
  <c r="Q687" i="2"/>
  <c r="R687" i="2" s="1"/>
  <c r="S687" i="2" s="1"/>
  <c r="Q683" i="2"/>
  <c r="R683" i="2" s="1"/>
  <c r="Q679" i="2"/>
  <c r="R679" i="2" s="1"/>
  <c r="U679" i="2" s="1"/>
  <c r="Q675" i="2"/>
  <c r="R675" i="2" s="1"/>
  <c r="T675" i="2" s="1"/>
  <c r="Q671" i="2"/>
  <c r="R671" i="2" s="1"/>
  <c r="T671" i="2" s="1"/>
  <c r="Q667" i="2"/>
  <c r="R667" i="2" s="1"/>
  <c r="Q663" i="2"/>
  <c r="R663" i="2" s="1"/>
  <c r="U663" i="2" s="1"/>
  <c r="Q659" i="2"/>
  <c r="R659" i="2" s="1"/>
  <c r="T659" i="2" s="1"/>
  <c r="Q655" i="2"/>
  <c r="R655" i="2" s="1"/>
  <c r="Q651" i="2"/>
  <c r="R651" i="2" s="1"/>
  <c r="Q647" i="2"/>
  <c r="R647" i="2" s="1"/>
  <c r="U647" i="2" s="1"/>
  <c r="Q643" i="2"/>
  <c r="R643" i="2" s="1"/>
  <c r="T643" i="2" s="1"/>
  <c r="Q639" i="2"/>
  <c r="R639" i="2" s="1"/>
  <c r="Q635" i="2"/>
  <c r="R635" i="2" s="1"/>
  <c r="Q631" i="2"/>
  <c r="R631" i="2" s="1"/>
  <c r="U631" i="2" s="1"/>
  <c r="Q627" i="2"/>
  <c r="R627" i="2" s="1"/>
  <c r="T627" i="2" s="1"/>
  <c r="Q623" i="2"/>
  <c r="R623" i="2" s="1"/>
  <c r="S623" i="2" s="1"/>
  <c r="Q619" i="2"/>
  <c r="R619" i="2" s="1"/>
  <c r="Q615" i="2"/>
  <c r="R615" i="2" s="1"/>
  <c r="U615" i="2" s="1"/>
  <c r="Q611" i="2"/>
  <c r="R611" i="2" s="1"/>
  <c r="T611" i="2" s="1"/>
  <c r="Q607" i="2"/>
  <c r="R607" i="2" s="1"/>
  <c r="T607" i="2" s="1"/>
  <c r="Q603" i="2"/>
  <c r="R603" i="2" s="1"/>
  <c r="Q599" i="2"/>
  <c r="R599" i="2" s="1"/>
  <c r="U599" i="2" s="1"/>
  <c r="Q595" i="2"/>
  <c r="R595" i="2" s="1"/>
  <c r="T595" i="2" s="1"/>
  <c r="Q591" i="2"/>
  <c r="R591" i="2" s="1"/>
  <c r="Q587" i="2"/>
  <c r="R587" i="2" s="1"/>
  <c r="Q583" i="2"/>
  <c r="R583" i="2" s="1"/>
  <c r="U583" i="2" s="1"/>
  <c r="Q579" i="2"/>
  <c r="R579" i="2" s="1"/>
  <c r="T579" i="2" s="1"/>
  <c r="Q575" i="2"/>
  <c r="R575" i="2" s="1"/>
  <c r="Q571" i="2"/>
  <c r="R571" i="2" s="1"/>
  <c r="Q567" i="2"/>
  <c r="R567" i="2" s="1"/>
  <c r="U567" i="2" s="1"/>
  <c r="Q563" i="2"/>
  <c r="R563" i="2" s="1"/>
  <c r="T563" i="2" s="1"/>
  <c r="Q559" i="2"/>
  <c r="R559" i="2" s="1"/>
  <c r="S559" i="2" s="1"/>
  <c r="Q555" i="2"/>
  <c r="R555" i="2" s="1"/>
  <c r="Q551" i="2"/>
  <c r="R551" i="2" s="1"/>
  <c r="U551" i="2" s="1"/>
  <c r="Q547" i="2"/>
  <c r="R547" i="2" s="1"/>
  <c r="T547" i="2" s="1"/>
  <c r="Q543" i="2"/>
  <c r="R543" i="2" s="1"/>
  <c r="T543" i="2" s="1"/>
  <c r="Q539" i="2"/>
  <c r="R539" i="2" s="1"/>
  <c r="Q535" i="2"/>
  <c r="R535" i="2" s="1"/>
  <c r="U535" i="2" s="1"/>
  <c r="Q531" i="2"/>
  <c r="R531" i="2" s="1"/>
  <c r="T531" i="2" s="1"/>
  <c r="Q527" i="2"/>
  <c r="R527" i="2" s="1"/>
  <c r="Q523" i="2"/>
  <c r="R523" i="2" s="1"/>
  <c r="Q519" i="2"/>
  <c r="R519" i="2" s="1"/>
  <c r="U519" i="2" s="1"/>
  <c r="Q515" i="2"/>
  <c r="R515" i="2" s="1"/>
  <c r="T515" i="2" s="1"/>
  <c r="Q511" i="2"/>
  <c r="R511" i="2" s="1"/>
  <c r="Q507" i="2"/>
  <c r="R507" i="2" s="1"/>
  <c r="Q503" i="2"/>
  <c r="R503" i="2" s="1"/>
  <c r="U503" i="2" s="1"/>
  <c r="Q499" i="2"/>
  <c r="R499" i="2" s="1"/>
  <c r="T499" i="2" s="1"/>
  <c r="Q495" i="2"/>
  <c r="R495" i="2" s="1"/>
  <c r="S495" i="2" s="1"/>
  <c r="Q491" i="2"/>
  <c r="R491" i="2" s="1"/>
  <c r="Q487" i="2"/>
  <c r="R487" i="2" s="1"/>
  <c r="U487" i="2" s="1"/>
  <c r="Q483" i="2"/>
  <c r="R483" i="2" s="1"/>
  <c r="T483" i="2" s="1"/>
  <c r="Q479" i="2"/>
  <c r="R479" i="2" s="1"/>
  <c r="T479" i="2" s="1"/>
  <c r="Q475" i="2"/>
  <c r="R475" i="2" s="1"/>
  <c r="Q471" i="2"/>
  <c r="R471" i="2" s="1"/>
  <c r="U471" i="2" s="1"/>
  <c r="Q467" i="2"/>
  <c r="R467" i="2" s="1"/>
  <c r="T467" i="2" s="1"/>
  <c r="Q463" i="2"/>
  <c r="R463" i="2" s="1"/>
  <c r="Q459" i="2"/>
  <c r="R459" i="2" s="1"/>
  <c r="Q455" i="2"/>
  <c r="R455" i="2" s="1"/>
  <c r="U455" i="2" s="1"/>
  <c r="Q451" i="2"/>
  <c r="R451" i="2" s="1"/>
  <c r="T451" i="2" s="1"/>
  <c r="Q447" i="2"/>
  <c r="R447" i="2" s="1"/>
  <c r="Q443" i="2"/>
  <c r="R443" i="2" s="1"/>
  <c r="Q439" i="2"/>
  <c r="R439" i="2" s="1"/>
  <c r="U439" i="2" s="1"/>
  <c r="Q435" i="2"/>
  <c r="R435" i="2" s="1"/>
  <c r="T435" i="2" s="1"/>
  <c r="Q431" i="2"/>
  <c r="R431" i="2" s="1"/>
  <c r="S431" i="2" s="1"/>
  <c r="Q427" i="2"/>
  <c r="R427" i="2" s="1"/>
  <c r="Q422" i="2"/>
  <c r="R422" i="2" s="1"/>
  <c r="U422" i="2" s="1"/>
  <c r="Q418" i="2"/>
  <c r="R418" i="2" s="1"/>
  <c r="U418" i="2" s="1"/>
  <c r="Q414" i="2"/>
  <c r="R414" i="2" s="1"/>
  <c r="U414" i="2" s="1"/>
  <c r="Q410" i="2"/>
  <c r="R410" i="2" s="1"/>
  <c r="U410" i="2" s="1"/>
  <c r="Q406" i="2"/>
  <c r="R406" i="2" s="1"/>
  <c r="U406" i="2" s="1"/>
  <c r="Q402" i="2"/>
  <c r="R402" i="2" s="1"/>
  <c r="U402" i="2" s="1"/>
  <c r="Q398" i="2"/>
  <c r="R398" i="2" s="1"/>
  <c r="U398" i="2" s="1"/>
  <c r="Q394" i="2"/>
  <c r="R394" i="2" s="1"/>
  <c r="U394" i="2" s="1"/>
  <c r="Q390" i="2"/>
  <c r="R390" i="2" s="1"/>
  <c r="U390" i="2" s="1"/>
  <c r="Q386" i="2"/>
  <c r="R386" i="2" s="1"/>
  <c r="U386" i="2" s="1"/>
  <c r="Q382" i="2"/>
  <c r="R382" i="2" s="1"/>
  <c r="U382" i="2" s="1"/>
  <c r="Q378" i="2"/>
  <c r="R378" i="2" s="1"/>
  <c r="U378" i="2" s="1"/>
  <c r="Q374" i="2"/>
  <c r="R374" i="2" s="1"/>
  <c r="U374" i="2" s="1"/>
  <c r="Q370" i="2"/>
  <c r="R370" i="2" s="1"/>
  <c r="U370" i="2" s="1"/>
  <c r="Q366" i="2"/>
  <c r="R366" i="2" s="1"/>
  <c r="U366" i="2" s="1"/>
  <c r="Q362" i="2"/>
  <c r="R362" i="2" s="1"/>
  <c r="U362" i="2" s="1"/>
  <c r="Q358" i="2"/>
  <c r="R358" i="2" s="1"/>
  <c r="U358" i="2" s="1"/>
  <c r="Q354" i="2"/>
  <c r="R354" i="2" s="1"/>
  <c r="U354" i="2" s="1"/>
  <c r="Q350" i="2"/>
  <c r="R350" i="2" s="1"/>
  <c r="U350" i="2" s="1"/>
  <c r="Q346" i="2"/>
  <c r="R346" i="2" s="1"/>
  <c r="U346" i="2" s="1"/>
  <c r="Q342" i="2"/>
  <c r="R342" i="2" s="1"/>
  <c r="U342" i="2" s="1"/>
  <c r="Q338" i="2"/>
  <c r="R338" i="2" s="1"/>
  <c r="U338" i="2" s="1"/>
  <c r="Q334" i="2"/>
  <c r="R334" i="2" s="1"/>
  <c r="U334" i="2" s="1"/>
  <c r="Q330" i="2"/>
  <c r="R330" i="2" s="1"/>
  <c r="U330" i="2" s="1"/>
  <c r="Q326" i="2"/>
  <c r="R326" i="2" s="1"/>
  <c r="U326" i="2" s="1"/>
  <c r="Q322" i="2"/>
  <c r="R322" i="2" s="1"/>
  <c r="U322" i="2" s="1"/>
  <c r="Q318" i="2"/>
  <c r="R318" i="2" s="1"/>
  <c r="U318" i="2" s="1"/>
  <c r="Q314" i="2"/>
  <c r="R314" i="2" s="1"/>
  <c r="U314" i="2" s="1"/>
  <c r="Q310" i="2"/>
  <c r="R310" i="2" s="1"/>
  <c r="U310" i="2" s="1"/>
  <c r="Q306" i="2"/>
  <c r="R306" i="2" s="1"/>
  <c r="U306" i="2" s="1"/>
  <c r="Q302" i="2"/>
  <c r="R302" i="2" s="1"/>
  <c r="U302" i="2" s="1"/>
  <c r="Q298" i="2"/>
  <c r="R298" i="2" s="1"/>
  <c r="U298" i="2" s="1"/>
  <c r="Q294" i="2"/>
  <c r="R294" i="2" s="1"/>
  <c r="U294" i="2" s="1"/>
  <c r="Q290" i="2"/>
  <c r="R290" i="2" s="1"/>
  <c r="U290" i="2" s="1"/>
  <c r="Q286" i="2"/>
  <c r="R286" i="2" s="1"/>
  <c r="U286" i="2" s="1"/>
  <c r="Q282" i="2"/>
  <c r="R282" i="2" s="1"/>
  <c r="U282" i="2" s="1"/>
  <c r="Q278" i="2"/>
  <c r="R278" i="2" s="1"/>
  <c r="U278" i="2" s="1"/>
  <c r="Q274" i="2"/>
  <c r="R274" i="2" s="1"/>
  <c r="U274" i="2" s="1"/>
  <c r="Q270" i="2"/>
  <c r="R270" i="2" s="1"/>
  <c r="U270" i="2" s="1"/>
  <c r="Q266" i="2"/>
  <c r="R266" i="2" s="1"/>
  <c r="U266" i="2" s="1"/>
  <c r="Q262" i="2"/>
  <c r="R262" i="2" s="1"/>
  <c r="U262" i="2" s="1"/>
  <c r="Q258" i="2"/>
  <c r="R258" i="2" s="1"/>
  <c r="U258" i="2" s="1"/>
  <c r="Q254" i="2"/>
  <c r="R254" i="2" s="1"/>
  <c r="U254" i="2" s="1"/>
  <c r="Q250" i="2"/>
  <c r="R250" i="2" s="1"/>
  <c r="U250" i="2" s="1"/>
  <c r="Q246" i="2"/>
  <c r="R246" i="2" s="1"/>
  <c r="U246" i="2" s="1"/>
  <c r="Q242" i="2"/>
  <c r="R242" i="2" s="1"/>
  <c r="U242" i="2" s="1"/>
  <c r="Q238" i="2"/>
  <c r="R238" i="2" s="1"/>
  <c r="U238" i="2" s="1"/>
  <c r="Q234" i="2"/>
  <c r="R234" i="2" s="1"/>
  <c r="U234" i="2" s="1"/>
  <c r="Q230" i="2"/>
  <c r="R230" i="2" s="1"/>
  <c r="U230" i="2" s="1"/>
  <c r="Q226" i="2"/>
  <c r="R226" i="2" s="1"/>
  <c r="U226" i="2" s="1"/>
  <c r="Q222" i="2"/>
  <c r="R222" i="2" s="1"/>
  <c r="U222" i="2" s="1"/>
  <c r="Q218" i="2"/>
  <c r="R218" i="2" s="1"/>
  <c r="U218" i="2" s="1"/>
  <c r="Q214" i="2"/>
  <c r="R214" i="2" s="1"/>
  <c r="U214" i="2" s="1"/>
  <c r="Q210" i="2"/>
  <c r="R210" i="2" s="1"/>
  <c r="U210" i="2" s="1"/>
  <c r="Q206" i="2"/>
  <c r="R206" i="2" s="1"/>
  <c r="U206" i="2" s="1"/>
  <c r="Q202" i="2"/>
  <c r="R202" i="2" s="1"/>
  <c r="U202" i="2" s="1"/>
  <c r="Q198" i="2"/>
  <c r="R198" i="2" s="1"/>
  <c r="U198" i="2" s="1"/>
  <c r="Q194" i="2"/>
  <c r="R194" i="2" s="1"/>
  <c r="U194" i="2" s="1"/>
  <c r="Q190" i="2"/>
  <c r="R190" i="2" s="1"/>
  <c r="U190" i="2" s="1"/>
  <c r="Q186" i="2"/>
  <c r="R186" i="2" s="1"/>
  <c r="U186" i="2" s="1"/>
  <c r="Q182" i="2"/>
  <c r="R182" i="2" s="1"/>
  <c r="U182" i="2" s="1"/>
  <c r="Q178" i="2"/>
  <c r="R178" i="2" s="1"/>
  <c r="U178" i="2" s="1"/>
  <c r="Q174" i="2"/>
  <c r="R174" i="2" s="1"/>
  <c r="U174" i="2" s="1"/>
  <c r="Q170" i="2"/>
  <c r="R170" i="2" s="1"/>
  <c r="U170" i="2" s="1"/>
  <c r="Q166" i="2"/>
  <c r="R166" i="2" s="1"/>
  <c r="U166" i="2" s="1"/>
  <c r="Q162" i="2"/>
  <c r="R162" i="2" s="1"/>
  <c r="U162" i="2" s="1"/>
  <c r="Q158" i="2"/>
  <c r="R158" i="2" s="1"/>
  <c r="U158" i="2" s="1"/>
  <c r="Q154" i="2"/>
  <c r="R154" i="2" s="1"/>
  <c r="U154" i="2" s="1"/>
  <c r="Q150" i="2"/>
  <c r="R150" i="2" s="1"/>
  <c r="U150" i="2" s="1"/>
  <c r="Q146" i="2"/>
  <c r="R146" i="2" s="1"/>
  <c r="U146" i="2" s="1"/>
  <c r="Q142" i="2"/>
  <c r="R142" i="2" s="1"/>
  <c r="U142" i="2" s="1"/>
  <c r="Q138" i="2"/>
  <c r="R138" i="2" s="1"/>
  <c r="U138" i="2" s="1"/>
  <c r="Q134" i="2"/>
  <c r="R134" i="2" s="1"/>
  <c r="U134" i="2" s="1"/>
  <c r="Q130" i="2"/>
  <c r="R130" i="2" s="1"/>
  <c r="U130" i="2" s="1"/>
  <c r="Q126" i="2"/>
  <c r="R126" i="2" s="1"/>
  <c r="U126" i="2" s="1"/>
  <c r="Q122" i="2"/>
  <c r="R122" i="2" s="1"/>
  <c r="U122" i="2" s="1"/>
  <c r="Q118" i="2"/>
  <c r="R118" i="2" s="1"/>
  <c r="U118" i="2" s="1"/>
  <c r="Q114" i="2"/>
  <c r="R114" i="2" s="1"/>
  <c r="U114" i="2" s="1"/>
  <c r="Q110" i="2"/>
  <c r="R110" i="2" s="1"/>
  <c r="U110" i="2" s="1"/>
  <c r="Q106" i="2"/>
  <c r="R106" i="2" s="1"/>
  <c r="U106" i="2" s="1"/>
  <c r="Q102" i="2"/>
  <c r="R102" i="2" s="1"/>
  <c r="U102" i="2" s="1"/>
  <c r="Q98" i="2"/>
  <c r="R98" i="2" s="1"/>
  <c r="U98" i="2" s="1"/>
  <c r="Q94" i="2"/>
  <c r="R94" i="2" s="1"/>
  <c r="U94" i="2" s="1"/>
  <c r="Q90" i="2"/>
  <c r="R90" i="2" s="1"/>
  <c r="U90" i="2" s="1"/>
  <c r="Q86" i="2"/>
  <c r="R86" i="2" s="1"/>
  <c r="U86" i="2" s="1"/>
  <c r="Q424" i="2"/>
  <c r="R424" i="2" s="1"/>
  <c r="U424" i="2" s="1"/>
  <c r="Q420" i="2"/>
  <c r="R420" i="2" s="1"/>
  <c r="U420" i="2" s="1"/>
  <c r="Q416" i="2"/>
  <c r="R416" i="2" s="1"/>
  <c r="U416" i="2" s="1"/>
  <c r="Q412" i="2"/>
  <c r="R412" i="2" s="1"/>
  <c r="U412" i="2" s="1"/>
  <c r="Q408" i="2"/>
  <c r="R408" i="2" s="1"/>
  <c r="U408" i="2" s="1"/>
  <c r="Q404" i="2"/>
  <c r="R404" i="2" s="1"/>
  <c r="U404" i="2" s="1"/>
  <c r="Q400" i="2"/>
  <c r="R400" i="2" s="1"/>
  <c r="U400" i="2" s="1"/>
  <c r="Q396" i="2"/>
  <c r="R396" i="2" s="1"/>
  <c r="U396" i="2" s="1"/>
  <c r="Q392" i="2"/>
  <c r="R392" i="2" s="1"/>
  <c r="U392" i="2" s="1"/>
  <c r="Q388" i="2"/>
  <c r="R388" i="2" s="1"/>
  <c r="U388" i="2" s="1"/>
  <c r="Q384" i="2"/>
  <c r="R384" i="2" s="1"/>
  <c r="U384" i="2" s="1"/>
  <c r="Q380" i="2"/>
  <c r="R380" i="2" s="1"/>
  <c r="U380" i="2" s="1"/>
  <c r="Q376" i="2"/>
  <c r="R376" i="2" s="1"/>
  <c r="U376" i="2" s="1"/>
  <c r="Q372" i="2"/>
  <c r="R372" i="2" s="1"/>
  <c r="U372" i="2" s="1"/>
  <c r="Q368" i="2"/>
  <c r="R368" i="2" s="1"/>
  <c r="U368" i="2" s="1"/>
  <c r="Q364" i="2"/>
  <c r="R364" i="2" s="1"/>
  <c r="U364" i="2" s="1"/>
  <c r="Q360" i="2"/>
  <c r="R360" i="2" s="1"/>
  <c r="U360" i="2" s="1"/>
  <c r="Q356" i="2"/>
  <c r="R356" i="2" s="1"/>
  <c r="U356" i="2" s="1"/>
  <c r="Q352" i="2"/>
  <c r="R352" i="2" s="1"/>
  <c r="U352" i="2" s="1"/>
  <c r="Q348" i="2"/>
  <c r="R348" i="2" s="1"/>
  <c r="U348" i="2" s="1"/>
  <c r="Q344" i="2"/>
  <c r="R344" i="2" s="1"/>
  <c r="U344" i="2" s="1"/>
  <c r="Q340" i="2"/>
  <c r="R340" i="2" s="1"/>
  <c r="U340" i="2" s="1"/>
  <c r="Q336" i="2"/>
  <c r="R336" i="2" s="1"/>
  <c r="U336" i="2" s="1"/>
  <c r="Q332" i="2"/>
  <c r="R332" i="2" s="1"/>
  <c r="U332" i="2" s="1"/>
  <c r="Q328" i="2"/>
  <c r="R328" i="2" s="1"/>
  <c r="U328" i="2" s="1"/>
  <c r="Q324" i="2"/>
  <c r="R324" i="2" s="1"/>
  <c r="U324" i="2" s="1"/>
  <c r="Q320" i="2"/>
  <c r="R320" i="2" s="1"/>
  <c r="U320" i="2" s="1"/>
  <c r="Q316" i="2"/>
  <c r="R316" i="2" s="1"/>
  <c r="U316" i="2" s="1"/>
  <c r="Q312" i="2"/>
  <c r="R312" i="2" s="1"/>
  <c r="U312" i="2" s="1"/>
  <c r="Q308" i="2"/>
  <c r="R308" i="2" s="1"/>
  <c r="U308" i="2" s="1"/>
  <c r="Q304" i="2"/>
  <c r="R304" i="2" s="1"/>
  <c r="U304" i="2" s="1"/>
  <c r="Q300" i="2"/>
  <c r="R300" i="2" s="1"/>
  <c r="Q296" i="2"/>
  <c r="R296" i="2" s="1"/>
  <c r="U296" i="2" s="1"/>
  <c r="Q292" i="2"/>
  <c r="R292" i="2" s="1"/>
  <c r="U292" i="2" s="1"/>
  <c r="Q288" i="2"/>
  <c r="R288" i="2" s="1"/>
  <c r="U288" i="2" s="1"/>
  <c r="Q284" i="2"/>
  <c r="R284" i="2" s="1"/>
  <c r="U284" i="2" s="1"/>
  <c r="Q280" i="2"/>
  <c r="R280" i="2" s="1"/>
  <c r="U280" i="2" s="1"/>
  <c r="Q276" i="2"/>
  <c r="R276" i="2" s="1"/>
  <c r="U276" i="2" s="1"/>
  <c r="Q272" i="2"/>
  <c r="R272" i="2" s="1"/>
  <c r="U272" i="2" s="1"/>
  <c r="Q268" i="2"/>
  <c r="R268" i="2" s="1"/>
  <c r="U268" i="2" s="1"/>
  <c r="Q264" i="2"/>
  <c r="R264" i="2" s="1"/>
  <c r="U264" i="2" s="1"/>
  <c r="Q260" i="2"/>
  <c r="R260" i="2" s="1"/>
  <c r="U260" i="2" s="1"/>
  <c r="Q256" i="2"/>
  <c r="R256" i="2" s="1"/>
  <c r="U256" i="2" s="1"/>
  <c r="Q252" i="2"/>
  <c r="R252" i="2" s="1"/>
  <c r="U252" i="2" s="1"/>
  <c r="Q248" i="2"/>
  <c r="R248" i="2" s="1"/>
  <c r="U248" i="2" s="1"/>
  <c r="Q244" i="2"/>
  <c r="R244" i="2" s="1"/>
  <c r="U244" i="2" s="1"/>
  <c r="Q240" i="2"/>
  <c r="R240" i="2" s="1"/>
  <c r="U240" i="2" s="1"/>
  <c r="Q236" i="2"/>
  <c r="R236" i="2" s="1"/>
  <c r="U236" i="2" s="1"/>
  <c r="Q232" i="2"/>
  <c r="R232" i="2" s="1"/>
  <c r="U232" i="2" s="1"/>
  <c r="Q228" i="2"/>
  <c r="R228" i="2" s="1"/>
  <c r="U228" i="2" s="1"/>
  <c r="Q224" i="2"/>
  <c r="R224" i="2" s="1"/>
  <c r="U224" i="2" s="1"/>
  <c r="Q220" i="2"/>
  <c r="R220" i="2" s="1"/>
  <c r="U220" i="2" s="1"/>
  <c r="Q216" i="2"/>
  <c r="R216" i="2" s="1"/>
  <c r="U216" i="2" s="1"/>
  <c r="Q212" i="2"/>
  <c r="R212" i="2" s="1"/>
  <c r="U212" i="2" s="1"/>
  <c r="Q208" i="2"/>
  <c r="R208" i="2" s="1"/>
  <c r="U208" i="2" s="1"/>
  <c r="Q204" i="2"/>
  <c r="R204" i="2" s="1"/>
  <c r="U204" i="2" s="1"/>
  <c r="Q200" i="2"/>
  <c r="R200" i="2" s="1"/>
  <c r="U200" i="2" s="1"/>
  <c r="Q196" i="2"/>
  <c r="R196" i="2" s="1"/>
  <c r="U196" i="2" s="1"/>
  <c r="Q192" i="2"/>
  <c r="R192" i="2" s="1"/>
  <c r="U192" i="2" s="1"/>
  <c r="Q188" i="2"/>
  <c r="R188" i="2" s="1"/>
  <c r="U188" i="2" s="1"/>
  <c r="Q184" i="2"/>
  <c r="R184" i="2" s="1"/>
  <c r="U184" i="2" s="1"/>
  <c r="Q180" i="2"/>
  <c r="R180" i="2" s="1"/>
  <c r="U180" i="2" s="1"/>
  <c r="Q176" i="2"/>
  <c r="R176" i="2" s="1"/>
  <c r="U176" i="2" s="1"/>
  <c r="Q172" i="2"/>
  <c r="R172" i="2" s="1"/>
  <c r="U172" i="2" s="1"/>
  <c r="Q168" i="2"/>
  <c r="R168" i="2" s="1"/>
  <c r="U168" i="2" s="1"/>
  <c r="Q164" i="2"/>
  <c r="R164" i="2" s="1"/>
  <c r="U164" i="2" s="1"/>
  <c r="Q160" i="2"/>
  <c r="R160" i="2" s="1"/>
  <c r="U160" i="2" s="1"/>
  <c r="Q156" i="2"/>
  <c r="R156" i="2" s="1"/>
  <c r="U156" i="2" s="1"/>
  <c r="Q152" i="2"/>
  <c r="R152" i="2" s="1"/>
  <c r="U152" i="2" s="1"/>
  <c r="Q148" i="2"/>
  <c r="R148" i="2" s="1"/>
  <c r="U148" i="2" s="1"/>
  <c r="Q144" i="2"/>
  <c r="R144" i="2" s="1"/>
  <c r="U144" i="2" s="1"/>
  <c r="Q140" i="2"/>
  <c r="R140" i="2" s="1"/>
  <c r="U140" i="2" s="1"/>
  <c r="Q136" i="2"/>
  <c r="R136" i="2" s="1"/>
  <c r="U136" i="2" s="1"/>
  <c r="Q132" i="2"/>
  <c r="R132" i="2" s="1"/>
  <c r="U132" i="2" s="1"/>
  <c r="Q128" i="2"/>
  <c r="R128" i="2" s="1"/>
  <c r="U128" i="2" s="1"/>
  <c r="Q124" i="2"/>
  <c r="R124" i="2" s="1"/>
  <c r="U124" i="2" s="1"/>
  <c r="Q120" i="2"/>
  <c r="R120" i="2" s="1"/>
  <c r="U120" i="2" s="1"/>
  <c r="Q116" i="2"/>
  <c r="R116" i="2" s="1"/>
  <c r="U116" i="2" s="1"/>
  <c r="Q112" i="2"/>
  <c r="R112" i="2" s="1"/>
  <c r="U112" i="2" s="1"/>
  <c r="Q108" i="2"/>
  <c r="R108" i="2" s="1"/>
  <c r="U108" i="2" s="1"/>
  <c r="Q104" i="2"/>
  <c r="R104" i="2" s="1"/>
  <c r="U104" i="2" s="1"/>
  <c r="Q100" i="2"/>
  <c r="R100" i="2" s="1"/>
  <c r="U100" i="2" s="1"/>
  <c r="Q96" i="2"/>
  <c r="R96" i="2" s="1"/>
  <c r="U96" i="2" s="1"/>
  <c r="Q92" i="2"/>
  <c r="R92" i="2" s="1"/>
  <c r="U92" i="2" s="1"/>
  <c r="Q88" i="2"/>
  <c r="R88" i="2" s="1"/>
  <c r="U88" i="2" s="1"/>
  <c r="Q423" i="2"/>
  <c r="R423" i="2" s="1"/>
  <c r="U423" i="2" s="1"/>
  <c r="Q419" i="2"/>
  <c r="R419" i="2" s="1"/>
  <c r="T419" i="2" s="1"/>
  <c r="Q415" i="2"/>
  <c r="R415" i="2" s="1"/>
  <c r="T415" i="2" s="1"/>
  <c r="Q411" i="2"/>
  <c r="R411" i="2" s="1"/>
  <c r="Q407" i="2"/>
  <c r="R407" i="2" s="1"/>
  <c r="U407" i="2" s="1"/>
  <c r="Q403" i="2"/>
  <c r="R403" i="2" s="1"/>
  <c r="T403" i="2" s="1"/>
  <c r="Q399" i="2"/>
  <c r="R399" i="2" s="1"/>
  <c r="Q395" i="2"/>
  <c r="R395" i="2" s="1"/>
  <c r="Q391" i="2"/>
  <c r="R391" i="2" s="1"/>
  <c r="U391" i="2" s="1"/>
  <c r="Q387" i="2"/>
  <c r="R387" i="2" s="1"/>
  <c r="T387" i="2" s="1"/>
  <c r="Q383" i="2"/>
  <c r="R383" i="2" s="1"/>
  <c r="Q379" i="2"/>
  <c r="R379" i="2" s="1"/>
  <c r="Q375" i="2"/>
  <c r="R375" i="2" s="1"/>
  <c r="U375" i="2" s="1"/>
  <c r="Q371" i="2"/>
  <c r="R371" i="2" s="1"/>
  <c r="T371" i="2" s="1"/>
  <c r="Q367" i="2"/>
  <c r="R367" i="2" s="1"/>
  <c r="S367" i="2" s="1"/>
  <c r="Q363" i="2"/>
  <c r="R363" i="2" s="1"/>
  <c r="Q359" i="2"/>
  <c r="R359" i="2" s="1"/>
  <c r="U359" i="2" s="1"/>
  <c r="Q355" i="2"/>
  <c r="R355" i="2" s="1"/>
  <c r="T355" i="2" s="1"/>
  <c r="Q351" i="2"/>
  <c r="R351" i="2" s="1"/>
  <c r="T351" i="2" s="1"/>
  <c r="Q347" i="2"/>
  <c r="R347" i="2" s="1"/>
  <c r="Q343" i="2"/>
  <c r="R343" i="2" s="1"/>
  <c r="U343" i="2" s="1"/>
  <c r="Q339" i="2"/>
  <c r="R339" i="2" s="1"/>
  <c r="T339" i="2" s="1"/>
  <c r="Q335" i="2"/>
  <c r="R335" i="2" s="1"/>
  <c r="Q331" i="2"/>
  <c r="R331" i="2" s="1"/>
  <c r="Q327" i="2"/>
  <c r="R327" i="2" s="1"/>
  <c r="U327" i="2" s="1"/>
  <c r="Q323" i="2"/>
  <c r="R323" i="2" s="1"/>
  <c r="T323" i="2" s="1"/>
  <c r="Q319" i="2"/>
  <c r="R319" i="2" s="1"/>
  <c r="Q315" i="2"/>
  <c r="R315" i="2" s="1"/>
  <c r="Q311" i="2"/>
  <c r="R311" i="2" s="1"/>
  <c r="U311" i="2" s="1"/>
  <c r="Q307" i="2"/>
  <c r="R307" i="2" s="1"/>
  <c r="T307" i="2" s="1"/>
  <c r="Q303" i="2"/>
  <c r="R303" i="2" s="1"/>
  <c r="S303" i="2" s="1"/>
  <c r="Q299" i="2"/>
  <c r="R299" i="2" s="1"/>
  <c r="Q295" i="2"/>
  <c r="R295" i="2" s="1"/>
  <c r="U295" i="2" s="1"/>
  <c r="Q291" i="2"/>
  <c r="R291" i="2" s="1"/>
  <c r="T291" i="2" s="1"/>
  <c r="Q287" i="2"/>
  <c r="R287" i="2" s="1"/>
  <c r="T287" i="2" s="1"/>
  <c r="Q283" i="2"/>
  <c r="R283" i="2" s="1"/>
  <c r="Q279" i="2"/>
  <c r="R279" i="2" s="1"/>
  <c r="U279" i="2" s="1"/>
  <c r="Q275" i="2"/>
  <c r="R275" i="2" s="1"/>
  <c r="T275" i="2" s="1"/>
  <c r="Q271" i="2"/>
  <c r="R271" i="2" s="1"/>
  <c r="Q267" i="2"/>
  <c r="R267" i="2" s="1"/>
  <c r="Q263" i="2"/>
  <c r="R263" i="2" s="1"/>
  <c r="U263" i="2" s="1"/>
  <c r="Q259" i="2"/>
  <c r="R259" i="2" s="1"/>
  <c r="T259" i="2" s="1"/>
  <c r="Q255" i="2"/>
  <c r="R255" i="2" s="1"/>
  <c r="Q251" i="2"/>
  <c r="R251" i="2" s="1"/>
  <c r="Q247" i="2"/>
  <c r="R247" i="2" s="1"/>
  <c r="U247" i="2" s="1"/>
  <c r="Q243" i="2"/>
  <c r="R243" i="2" s="1"/>
  <c r="T243" i="2" s="1"/>
  <c r="Q239" i="2"/>
  <c r="R239" i="2" s="1"/>
  <c r="S239" i="2" s="1"/>
  <c r="Q235" i="2"/>
  <c r="R235" i="2" s="1"/>
  <c r="Q231" i="2"/>
  <c r="R231" i="2" s="1"/>
  <c r="U231" i="2" s="1"/>
  <c r="Q227" i="2"/>
  <c r="R227" i="2" s="1"/>
  <c r="T227" i="2" s="1"/>
  <c r="Q223" i="2"/>
  <c r="R223" i="2" s="1"/>
  <c r="T223" i="2" s="1"/>
  <c r="Q219" i="2"/>
  <c r="R219" i="2" s="1"/>
  <c r="Q215" i="2"/>
  <c r="R215" i="2" s="1"/>
  <c r="U215" i="2" s="1"/>
  <c r="Q211" i="2"/>
  <c r="R211" i="2" s="1"/>
  <c r="T211" i="2" s="1"/>
  <c r="Q207" i="2"/>
  <c r="R207" i="2" s="1"/>
  <c r="Q203" i="2"/>
  <c r="R203" i="2" s="1"/>
  <c r="Q199" i="2"/>
  <c r="R199" i="2" s="1"/>
  <c r="U199" i="2" s="1"/>
  <c r="Q195" i="2"/>
  <c r="R195" i="2" s="1"/>
  <c r="T195" i="2" s="1"/>
  <c r="Q191" i="2"/>
  <c r="R191" i="2" s="1"/>
  <c r="Q187" i="2"/>
  <c r="R187" i="2" s="1"/>
  <c r="Q183" i="2"/>
  <c r="R183" i="2" s="1"/>
  <c r="U183" i="2" s="1"/>
  <c r="Q179" i="2"/>
  <c r="R179" i="2" s="1"/>
  <c r="T179" i="2" s="1"/>
  <c r="Q175" i="2"/>
  <c r="R175" i="2" s="1"/>
  <c r="S175" i="2" s="1"/>
  <c r="Q171" i="2"/>
  <c r="R171" i="2" s="1"/>
  <c r="Q167" i="2"/>
  <c r="R167" i="2" s="1"/>
  <c r="U167" i="2" s="1"/>
  <c r="Q163" i="2"/>
  <c r="R163" i="2" s="1"/>
  <c r="T163" i="2" s="1"/>
  <c r="Q159" i="2"/>
  <c r="R159" i="2" s="1"/>
  <c r="T159" i="2" s="1"/>
  <c r="Q155" i="2"/>
  <c r="R155" i="2" s="1"/>
  <c r="Q151" i="2"/>
  <c r="R151" i="2" s="1"/>
  <c r="U151" i="2" s="1"/>
  <c r="Q147" i="2"/>
  <c r="R147" i="2" s="1"/>
  <c r="T147" i="2" s="1"/>
  <c r="Q143" i="2"/>
  <c r="R143" i="2" s="1"/>
  <c r="Q139" i="2"/>
  <c r="R139" i="2" s="1"/>
  <c r="Q135" i="2"/>
  <c r="R135" i="2" s="1"/>
  <c r="U135" i="2" s="1"/>
  <c r="Q131" i="2"/>
  <c r="R131" i="2" s="1"/>
  <c r="T131" i="2" s="1"/>
  <c r="Q127" i="2"/>
  <c r="R127" i="2" s="1"/>
  <c r="Q123" i="2"/>
  <c r="R123" i="2" s="1"/>
  <c r="Q119" i="2"/>
  <c r="R119" i="2" s="1"/>
  <c r="U119" i="2" s="1"/>
  <c r="Q115" i="2"/>
  <c r="R115" i="2" s="1"/>
  <c r="T115" i="2" s="1"/>
  <c r="Q111" i="2"/>
  <c r="R111" i="2" s="1"/>
  <c r="S111" i="2" s="1"/>
  <c r="Q107" i="2"/>
  <c r="R107" i="2" s="1"/>
  <c r="Q103" i="2"/>
  <c r="R103" i="2" s="1"/>
  <c r="U103" i="2" s="1"/>
  <c r="Q99" i="2"/>
  <c r="R99" i="2" s="1"/>
  <c r="T99" i="2" s="1"/>
  <c r="Q95" i="2"/>
  <c r="R95" i="2" s="1"/>
  <c r="T95" i="2" s="1"/>
  <c r="Q91" i="2"/>
  <c r="R91" i="2" s="1"/>
  <c r="Q87" i="2"/>
  <c r="R87" i="2" s="1"/>
  <c r="U87" i="2" s="1"/>
  <c r="Q82" i="2"/>
  <c r="R82" i="2" s="1"/>
  <c r="U82" i="2" s="1"/>
  <c r="Q83" i="2"/>
  <c r="R83" i="2" s="1"/>
  <c r="T83" i="2" s="1"/>
  <c r="Q84" i="2"/>
  <c r="R84" i="2" s="1"/>
  <c r="U84" i="2" s="1"/>
  <c r="Q80" i="2"/>
  <c r="R80" i="2" s="1"/>
  <c r="U80" i="2" s="1"/>
  <c r="Q76" i="2"/>
  <c r="R76" i="2" s="1"/>
  <c r="U76" i="2" s="1"/>
  <c r="Q85" i="2"/>
  <c r="R85" i="2" s="1"/>
  <c r="U85" i="2" s="1"/>
  <c r="Q81" i="2"/>
  <c r="R81" i="2" s="1"/>
  <c r="U81" i="2" s="1"/>
  <c r="O49" i="2"/>
  <c r="Q49" i="2" s="1"/>
  <c r="R49" i="2" s="1"/>
  <c r="U49" i="2" s="1"/>
  <c r="O58" i="2"/>
  <c r="Q58" i="2" s="1"/>
  <c r="R58" i="2" s="1"/>
  <c r="U58" i="2" s="1"/>
  <c r="O30" i="2"/>
  <c r="Q30" i="2" s="1"/>
  <c r="R30" i="2" s="1"/>
  <c r="T30" i="2" s="1"/>
  <c r="O26" i="2"/>
  <c r="Q26" i="2" s="1"/>
  <c r="R26" i="2" s="1"/>
  <c r="O22" i="2"/>
  <c r="Q22" i="2" s="1"/>
  <c r="R22" i="2" s="1"/>
  <c r="O50" i="2"/>
  <c r="Q50" i="2" s="1"/>
  <c r="R50" i="2" s="1"/>
  <c r="O46" i="2"/>
  <c r="Q46" i="2" s="1"/>
  <c r="R46" i="2" s="1"/>
  <c r="U46" i="2" s="1"/>
  <c r="O48" i="2"/>
  <c r="Q48" i="2" s="1"/>
  <c r="R48" i="2" s="1"/>
  <c r="O39" i="2"/>
  <c r="Q39" i="2" s="1"/>
  <c r="R39" i="2" s="1"/>
  <c r="U39" i="2" s="1"/>
  <c r="O31" i="2"/>
  <c r="Q31" i="2" s="1"/>
  <c r="R31" i="2" s="1"/>
  <c r="T31" i="2" s="1"/>
  <c r="O27" i="2"/>
  <c r="Q27" i="2" s="1"/>
  <c r="R27" i="2" s="1"/>
  <c r="O23" i="2"/>
  <c r="Q23" i="2" s="1"/>
  <c r="R23" i="2" s="1"/>
  <c r="O47" i="2"/>
  <c r="Q47" i="2" s="1"/>
  <c r="R47" i="2" s="1"/>
  <c r="S47" i="2" s="1"/>
  <c r="O40" i="2"/>
  <c r="Q40" i="2" s="1"/>
  <c r="R40" i="2" s="1"/>
  <c r="U40" i="2" s="1"/>
  <c r="O45" i="2"/>
  <c r="Q45" i="2" s="1"/>
  <c r="R45" i="2" s="1"/>
  <c r="U45" i="2" s="1"/>
  <c r="O35" i="2"/>
  <c r="Q35" i="2" s="1"/>
  <c r="R35" i="2" s="1"/>
  <c r="O43" i="2"/>
  <c r="Q43" i="2" s="1"/>
  <c r="R43" i="2" s="1"/>
  <c r="O44" i="2"/>
  <c r="Q44" i="2" s="1"/>
  <c r="R44" i="2" s="1"/>
  <c r="O38" i="2"/>
  <c r="Q38" i="2" s="1"/>
  <c r="R38" i="2" s="1"/>
  <c r="O32" i="2"/>
  <c r="Q32" i="2" s="1"/>
  <c r="R32" i="2" s="1"/>
  <c r="U32" i="2" s="1"/>
  <c r="O28" i="2"/>
  <c r="Q28" i="2" s="1"/>
  <c r="R28" i="2" s="1"/>
  <c r="T28" i="2" s="1"/>
  <c r="O24" i="2"/>
  <c r="Q24" i="2" s="1"/>
  <c r="R24" i="2" s="1"/>
  <c r="O20" i="2"/>
  <c r="Q20" i="2" s="1"/>
  <c r="R20" i="2" s="1"/>
  <c r="U20" i="2" s="1"/>
  <c r="O41" i="2"/>
  <c r="Q41" i="2" s="1"/>
  <c r="R41" i="2" s="1"/>
  <c r="U41" i="2" s="1"/>
  <c r="O36" i="2"/>
  <c r="Q36" i="2" s="1"/>
  <c r="R36" i="2" s="1"/>
  <c r="O19" i="2"/>
  <c r="Q19" i="2" s="1"/>
  <c r="R19" i="2" s="1"/>
  <c r="O33" i="2"/>
  <c r="Q33" i="2" s="1"/>
  <c r="R33" i="2" s="1"/>
  <c r="T33" i="2" s="1"/>
  <c r="O29" i="2"/>
  <c r="Q29" i="2" s="1"/>
  <c r="R29" i="2" s="1"/>
  <c r="O25" i="2"/>
  <c r="Q25" i="2" s="1"/>
  <c r="R25" i="2" s="1"/>
  <c r="O21" i="2"/>
  <c r="Q21" i="2" s="1"/>
  <c r="R21" i="2" s="1"/>
  <c r="O42" i="2"/>
  <c r="Q42" i="2" s="1"/>
  <c r="R42" i="2" s="1"/>
  <c r="U42" i="2" s="1"/>
  <c r="O37" i="2"/>
  <c r="Q37" i="2" s="1"/>
  <c r="R37" i="2" s="1"/>
  <c r="T37" i="2" s="1"/>
  <c r="Q15" i="2"/>
  <c r="R15" i="2" s="1"/>
  <c r="U15" i="2" s="1"/>
  <c r="Q11" i="2"/>
  <c r="R11" i="2" s="1"/>
  <c r="T11" i="2" s="1"/>
  <c r="Q56" i="2"/>
  <c r="R56" i="2" s="1"/>
  <c r="U56" i="2" s="1"/>
  <c r="Q52" i="2"/>
  <c r="R52" i="2" s="1"/>
  <c r="U52" i="2" s="1"/>
  <c r="Q57" i="2"/>
  <c r="R57" i="2" s="1"/>
  <c r="U57" i="2" s="1"/>
  <c r="Q53" i="2"/>
  <c r="R53" i="2" s="1"/>
  <c r="U53" i="2" s="1"/>
  <c r="Q54" i="2"/>
  <c r="R54" i="2" s="1"/>
  <c r="U54" i="2" s="1"/>
  <c r="Q16" i="2"/>
  <c r="R16" i="2" s="1"/>
  <c r="T16" i="2" s="1"/>
  <c r="Q12" i="2"/>
  <c r="R12" i="2" s="1"/>
  <c r="T12" i="2" s="1"/>
  <c r="Q55" i="2"/>
  <c r="R55" i="2" s="1"/>
  <c r="U55" i="2" s="1"/>
  <c r="Q51" i="2"/>
  <c r="R51" i="2" s="1"/>
  <c r="T51" i="2" s="1"/>
  <c r="R774" i="2"/>
  <c r="U774" i="2" s="1"/>
  <c r="R654" i="2"/>
  <c r="U654" i="2" s="1"/>
  <c r="Q17" i="2"/>
  <c r="R17" i="2" s="1"/>
  <c r="T17" i="2" s="1"/>
  <c r="Q13" i="2"/>
  <c r="R13" i="2" s="1"/>
  <c r="U13" i="2" s="1"/>
  <c r="Q18" i="2"/>
  <c r="R18" i="2" s="1"/>
  <c r="S18" i="2" s="1"/>
  <c r="Q14" i="2"/>
  <c r="R14" i="2" s="1"/>
  <c r="Q34" i="2"/>
  <c r="R34" i="2" s="1"/>
  <c r="R979" i="2"/>
  <c r="T979" i="2" s="1"/>
  <c r="R997" i="2"/>
  <c r="U997" i="2" s="1"/>
  <c r="R273" i="2"/>
  <c r="U273" i="2" s="1"/>
  <c r="L2" i="2"/>
  <c r="Q10" i="2"/>
  <c r="S938" i="2" l="1"/>
  <c r="T938" i="2"/>
  <c r="S970" i="2"/>
  <c r="U906" i="2"/>
  <c r="T906" i="2"/>
  <c r="T556" i="2"/>
  <c r="T860" i="2"/>
  <c r="T636" i="2"/>
  <c r="T890" i="2"/>
  <c r="S954" i="2"/>
  <c r="T954" i="2"/>
  <c r="T970" i="2"/>
  <c r="U300" i="2"/>
  <c r="T300" i="2"/>
  <c r="T380" i="2"/>
  <c r="S906" i="2"/>
  <c r="S922" i="2"/>
  <c r="S986" i="2"/>
  <c r="T922" i="2"/>
  <c r="T986" i="2"/>
  <c r="T926" i="2"/>
  <c r="S682" i="2"/>
  <c r="S894" i="2"/>
  <c r="T974" i="2"/>
  <c r="T942" i="2"/>
  <c r="S990" i="2"/>
  <c r="S910" i="2"/>
  <c r="S934" i="2"/>
  <c r="T768" i="2"/>
  <c r="S176" i="2"/>
  <c r="T958" i="2"/>
  <c r="T944" i="2"/>
  <c r="S170" i="2"/>
  <c r="T634" i="2"/>
  <c r="T894" i="2"/>
  <c r="T910" i="2"/>
  <c r="S926" i="2"/>
  <c r="S942" i="2"/>
  <c r="S958" i="2"/>
  <c r="S974" i="2"/>
  <c r="T990" i="2"/>
  <c r="S334" i="2"/>
  <c r="S918" i="2"/>
  <c r="S950" i="2"/>
  <c r="T902" i="2"/>
  <c r="S202" i="2"/>
  <c r="S394" i="2"/>
  <c r="T64" i="2"/>
  <c r="T192" i="2"/>
  <c r="S448" i="2"/>
  <c r="S858" i="2"/>
  <c r="T898" i="2"/>
  <c r="T946" i="2"/>
  <c r="T784" i="2"/>
  <c r="T896" i="2"/>
  <c r="T962" i="2"/>
  <c r="S522" i="2"/>
  <c r="S144" i="2"/>
  <c r="S320" i="2"/>
  <c r="S576" i="2"/>
  <c r="S930" i="2"/>
  <c r="S994" i="2"/>
  <c r="T816" i="2"/>
  <c r="T928" i="2"/>
  <c r="S330" i="2"/>
  <c r="S266" i="2"/>
  <c r="S458" i="2"/>
  <c r="T96" i="2"/>
  <c r="T800" i="2"/>
  <c r="T912" i="2"/>
  <c r="S206" i="2"/>
  <c r="S622" i="2"/>
  <c r="S914" i="2"/>
  <c r="T930" i="2"/>
  <c r="T994" i="2"/>
  <c r="S898" i="2"/>
  <c r="S946" i="2"/>
  <c r="T978" i="2"/>
  <c r="S962" i="2"/>
  <c r="T62" i="2"/>
  <c r="T212" i="2"/>
  <c r="T914" i="2"/>
  <c r="S978" i="2"/>
  <c r="T290" i="2"/>
  <c r="S966" i="2"/>
  <c r="S146" i="2"/>
  <c r="T386" i="2"/>
  <c r="T530" i="2"/>
  <c r="S642" i="2"/>
  <c r="T918" i="2"/>
  <c r="T934" i="2"/>
  <c r="T950" i="2"/>
  <c r="T770" i="2"/>
  <c r="T966" i="2"/>
  <c r="T982" i="2"/>
  <c r="T998" i="2"/>
  <c r="S902" i="2"/>
  <c r="S982" i="2"/>
  <c r="S998" i="2"/>
  <c r="T140" i="2"/>
  <c r="T268" i="2"/>
  <c r="T348" i="2"/>
  <c r="T444" i="2"/>
  <c r="T524" i="2"/>
  <c r="T604" i="2"/>
  <c r="S854" i="2"/>
  <c r="T764" i="2"/>
  <c r="T988" i="2"/>
  <c r="T252" i="2"/>
  <c r="T428" i="2"/>
  <c r="T508" i="2"/>
  <c r="T684" i="2"/>
  <c r="S806" i="2"/>
  <c r="T732" i="2"/>
  <c r="T92" i="2"/>
  <c r="T172" i="2"/>
  <c r="T220" i="2"/>
  <c r="T316" i="2"/>
  <c r="T396" i="2"/>
  <c r="T476" i="2"/>
  <c r="T572" i="2"/>
  <c r="T652" i="2"/>
  <c r="S890" i="2"/>
  <c r="T892" i="2"/>
  <c r="S754" i="2"/>
  <c r="T834" i="2"/>
  <c r="T712" i="2"/>
  <c r="T354" i="2"/>
  <c r="S610" i="2"/>
  <c r="T82" i="2"/>
  <c r="S194" i="2"/>
  <c r="S242" i="2"/>
  <c r="S418" i="2"/>
  <c r="S514" i="2"/>
  <c r="S594" i="2"/>
  <c r="S706" i="2"/>
  <c r="S818" i="2"/>
  <c r="T114" i="2"/>
  <c r="T434" i="2"/>
  <c r="T66" i="2"/>
  <c r="S210" i="2"/>
  <c r="S482" i="2"/>
  <c r="S562" i="2"/>
  <c r="T760" i="2"/>
  <c r="T968" i="2"/>
  <c r="T662" i="2"/>
  <c r="T726" i="2"/>
  <c r="S822" i="2"/>
  <c r="S886" i="2"/>
  <c r="T840" i="2"/>
  <c r="T888" i="2"/>
  <c r="S758" i="2"/>
  <c r="T728" i="2"/>
  <c r="T872" i="2"/>
  <c r="T984" i="2"/>
  <c r="T678" i="2"/>
  <c r="T742" i="2"/>
  <c r="S790" i="2"/>
  <c r="T744" i="2"/>
  <c r="T856" i="2"/>
  <c r="T1000" i="2"/>
  <c r="T446" i="2"/>
  <c r="S192" i="2"/>
  <c r="S416" i="2"/>
  <c r="T464" i="2"/>
  <c r="S544" i="2"/>
  <c r="T592" i="2"/>
  <c r="S672" i="2"/>
  <c r="S503" i="2"/>
  <c r="S704" i="2"/>
  <c r="S784" i="2"/>
  <c r="S816" i="2"/>
  <c r="S912" i="2"/>
  <c r="S944" i="2"/>
  <c r="S960" i="2"/>
  <c r="S138" i="2"/>
  <c r="T124" i="2"/>
  <c r="T208" i="2"/>
  <c r="T304" i="2"/>
  <c r="T412" i="2"/>
  <c r="T492" i="2"/>
  <c r="T588" i="2"/>
  <c r="T688" i="2"/>
  <c r="S780" i="2"/>
  <c r="T828" i="2"/>
  <c r="S940" i="2"/>
  <c r="S78" i="2"/>
  <c r="S64" i="2"/>
  <c r="S288" i="2"/>
  <c r="T336" i="2"/>
  <c r="S800" i="2"/>
  <c r="S832" i="2"/>
  <c r="S928" i="2"/>
  <c r="S74" i="2"/>
  <c r="T318" i="2"/>
  <c r="S554" i="2"/>
  <c r="T52" i="2"/>
  <c r="T80" i="2"/>
  <c r="S160" i="2"/>
  <c r="T188" i="2"/>
  <c r="T236" i="2"/>
  <c r="T284" i="2"/>
  <c r="T332" i="2"/>
  <c r="T364" i="2"/>
  <c r="T432" i="2"/>
  <c r="T460" i="2"/>
  <c r="T540" i="2"/>
  <c r="T560" i="2"/>
  <c r="T620" i="2"/>
  <c r="T668" i="2"/>
  <c r="S846" i="2"/>
  <c r="T874" i="2"/>
  <c r="T700" i="2"/>
  <c r="T796" i="2"/>
  <c r="S812" i="2"/>
  <c r="S908" i="2"/>
  <c r="T924" i="2"/>
  <c r="T956" i="2"/>
  <c r="T190" i="2"/>
  <c r="S298" i="2"/>
  <c r="S426" i="2"/>
  <c r="S462" i="2"/>
  <c r="S598" i="2"/>
  <c r="S52" i="2"/>
  <c r="T76" i="2"/>
  <c r="T108" i="2"/>
  <c r="T156" i="2"/>
  <c r="T176" i="2"/>
  <c r="T204" i="2"/>
  <c r="T224" i="2"/>
  <c r="S272" i="2"/>
  <c r="S304" i="2"/>
  <c r="T320" i="2"/>
  <c r="T352" i="2"/>
  <c r="S400" i="2"/>
  <c r="S432" i="2"/>
  <c r="T448" i="2"/>
  <c r="T480" i="2"/>
  <c r="S528" i="2"/>
  <c r="S560" i="2"/>
  <c r="T576" i="2"/>
  <c r="T608" i="2"/>
  <c r="S656" i="2"/>
  <c r="S688" i="2"/>
  <c r="T694" i="2"/>
  <c r="S794" i="2"/>
  <c r="S870" i="2"/>
  <c r="T696" i="2"/>
  <c r="S716" i="2"/>
  <c r="S748" i="2"/>
  <c r="T776" i="2"/>
  <c r="T792" i="2"/>
  <c r="T808" i="2"/>
  <c r="T824" i="2"/>
  <c r="S844" i="2"/>
  <c r="S876" i="2"/>
  <c r="T904" i="2"/>
  <c r="T920" i="2"/>
  <c r="T936" i="2"/>
  <c r="T952" i="2"/>
  <c r="S972" i="2"/>
  <c r="T98" i="2"/>
  <c r="S162" i="2"/>
  <c r="T178" i="2"/>
  <c r="S226" i="2"/>
  <c r="T274" i="2"/>
  <c r="T322" i="2"/>
  <c r="T370" i="2"/>
  <c r="S466" i="2"/>
  <c r="T468" i="2"/>
  <c r="S658" i="2"/>
  <c r="T690" i="2"/>
  <c r="S722" i="2"/>
  <c r="T738" i="2"/>
  <c r="T786" i="2"/>
  <c r="T802" i="2"/>
  <c r="S850" i="2"/>
  <c r="S882" i="2"/>
  <c r="T772" i="2"/>
  <c r="S98" i="2"/>
  <c r="S130" i="2"/>
  <c r="T146" i="2"/>
  <c r="S178" i="2"/>
  <c r="T194" i="2"/>
  <c r="T210" i="2"/>
  <c r="T242" i="2"/>
  <c r="S274" i="2"/>
  <c r="S322" i="2"/>
  <c r="S338" i="2"/>
  <c r="S370" i="2"/>
  <c r="T418" i="2"/>
  <c r="T482" i="2"/>
  <c r="T514" i="2"/>
  <c r="S546" i="2"/>
  <c r="T562" i="2"/>
  <c r="T594" i="2"/>
  <c r="T626" i="2"/>
  <c r="T340" i="2"/>
  <c r="T642" i="2"/>
  <c r="S674" i="2"/>
  <c r="S690" i="2"/>
  <c r="T706" i="2"/>
  <c r="S738" i="2"/>
  <c r="T754" i="2"/>
  <c r="S786" i="2"/>
  <c r="S802" i="2"/>
  <c r="T818" i="2"/>
  <c r="S66" i="2"/>
  <c r="S82" i="2"/>
  <c r="S114" i="2"/>
  <c r="T162" i="2"/>
  <c r="T226" i="2"/>
  <c r="T258" i="2"/>
  <c r="S290" i="2"/>
  <c r="T306" i="2"/>
  <c r="S354" i="2"/>
  <c r="S386" i="2"/>
  <c r="T402" i="2"/>
  <c r="S434" i="2"/>
  <c r="T450" i="2"/>
  <c r="T466" i="2"/>
  <c r="T498" i="2"/>
  <c r="S530" i="2"/>
  <c r="T578" i="2"/>
  <c r="T610" i="2"/>
  <c r="T84" i="2"/>
  <c r="T596" i="2"/>
  <c r="T658" i="2"/>
  <c r="T722" i="2"/>
  <c r="S770" i="2"/>
  <c r="S834" i="2"/>
  <c r="T850" i="2"/>
  <c r="T866" i="2"/>
  <c r="T882" i="2"/>
  <c r="T900" i="2"/>
  <c r="T130" i="2"/>
  <c r="S258" i="2"/>
  <c r="S306" i="2"/>
  <c r="T338" i="2"/>
  <c r="S402" i="2"/>
  <c r="S450" i="2"/>
  <c r="S498" i="2"/>
  <c r="T546" i="2"/>
  <c r="S578" i="2"/>
  <c r="S626" i="2"/>
  <c r="T674" i="2"/>
  <c r="S866" i="2"/>
  <c r="U44" i="2"/>
  <c r="T44" i="2"/>
  <c r="U48" i="2"/>
  <c r="T48" i="2"/>
  <c r="U50" i="2"/>
  <c r="S50" i="2"/>
  <c r="T50" i="2"/>
  <c r="S94" i="2"/>
  <c r="S222" i="2"/>
  <c r="S350" i="2"/>
  <c r="S478" i="2"/>
  <c r="T116" i="2"/>
  <c r="T372" i="2"/>
  <c r="T750" i="2"/>
  <c r="T884" i="2"/>
  <c r="S80" i="2"/>
  <c r="S96" i="2"/>
  <c r="T112" i="2"/>
  <c r="T128" i="2"/>
  <c r="T148" i="2"/>
  <c r="S208" i="2"/>
  <c r="S224" i="2"/>
  <c r="T240" i="2"/>
  <c r="T256" i="2"/>
  <c r="T276" i="2"/>
  <c r="S336" i="2"/>
  <c r="S352" i="2"/>
  <c r="T368" i="2"/>
  <c r="T384" i="2"/>
  <c r="T404" i="2"/>
  <c r="S464" i="2"/>
  <c r="S480" i="2"/>
  <c r="T496" i="2"/>
  <c r="T512" i="2"/>
  <c r="T532" i="2"/>
  <c r="S592" i="2"/>
  <c r="S608" i="2"/>
  <c r="T624" i="2"/>
  <c r="T640" i="2"/>
  <c r="S660" i="2"/>
  <c r="T558" i="2"/>
  <c r="T666" i="2"/>
  <c r="T718" i="2"/>
  <c r="T730" i="2"/>
  <c r="S746" i="2"/>
  <c r="S708" i="2"/>
  <c r="T720" i="2"/>
  <c r="T736" i="2"/>
  <c r="T752" i="2"/>
  <c r="S768" i="2"/>
  <c r="T836" i="2"/>
  <c r="T848" i="2"/>
  <c r="T864" i="2"/>
  <c r="T880" i="2"/>
  <c r="S896" i="2"/>
  <c r="T964" i="2"/>
  <c r="T976" i="2"/>
  <c r="T992" i="2"/>
  <c r="T244" i="2"/>
  <c r="T500" i="2"/>
  <c r="T628" i="2"/>
  <c r="T590" i="2"/>
  <c r="T670" i="2"/>
  <c r="S702" i="2"/>
  <c r="T756" i="2"/>
  <c r="S106" i="2"/>
  <c r="S234" i="2"/>
  <c r="S362" i="2"/>
  <c r="S490" i="2"/>
  <c r="S42" i="2"/>
  <c r="T174" i="2"/>
  <c r="T302" i="2"/>
  <c r="T430" i="2"/>
  <c r="S112" i="2"/>
  <c r="S128" i="2"/>
  <c r="T144" i="2"/>
  <c r="T160" i="2"/>
  <c r="T180" i="2"/>
  <c r="S240" i="2"/>
  <c r="S256" i="2"/>
  <c r="T272" i="2"/>
  <c r="T288" i="2"/>
  <c r="T308" i="2"/>
  <c r="S368" i="2"/>
  <c r="S384" i="2"/>
  <c r="T400" i="2"/>
  <c r="T416" i="2"/>
  <c r="T436" i="2"/>
  <c r="S496" i="2"/>
  <c r="S512" i="2"/>
  <c r="T528" i="2"/>
  <c r="T544" i="2"/>
  <c r="T564" i="2"/>
  <c r="S624" i="2"/>
  <c r="S640" i="2"/>
  <c r="T656" i="2"/>
  <c r="T672" i="2"/>
  <c r="S692" i="2"/>
  <c r="T798" i="2"/>
  <c r="T810" i="2"/>
  <c r="T830" i="2"/>
  <c r="S878" i="2"/>
  <c r="T704" i="2"/>
  <c r="S720" i="2"/>
  <c r="S736" i="2"/>
  <c r="S752" i="2"/>
  <c r="T820" i="2"/>
  <c r="T832" i="2"/>
  <c r="S848" i="2"/>
  <c r="S864" i="2"/>
  <c r="S880" i="2"/>
  <c r="T948" i="2"/>
  <c r="T960" i="2"/>
  <c r="S976" i="2"/>
  <c r="S992" i="2"/>
  <c r="S62" i="2"/>
  <c r="T142" i="2"/>
  <c r="T158" i="2"/>
  <c r="S174" i="2"/>
  <c r="S190" i="2"/>
  <c r="T270" i="2"/>
  <c r="T286" i="2"/>
  <c r="S302" i="2"/>
  <c r="S318" i="2"/>
  <c r="T398" i="2"/>
  <c r="T414" i="2"/>
  <c r="S430" i="2"/>
  <c r="S446" i="2"/>
  <c r="T526" i="2"/>
  <c r="T542" i="2"/>
  <c r="T630" i="2"/>
  <c r="S48" i="2"/>
  <c r="S76" i="2"/>
  <c r="S84" i="2"/>
  <c r="S108" i="2"/>
  <c r="S116" i="2"/>
  <c r="S140" i="2"/>
  <c r="S148" i="2"/>
  <c r="S172" i="2"/>
  <c r="S180" i="2"/>
  <c r="S204" i="2"/>
  <c r="S212" i="2"/>
  <c r="S236" i="2"/>
  <c r="S244" i="2"/>
  <c r="S268" i="2"/>
  <c r="S276" i="2"/>
  <c r="S300" i="2"/>
  <c r="S308" i="2"/>
  <c r="S332" i="2"/>
  <c r="S340" i="2"/>
  <c r="S364" i="2"/>
  <c r="S372" i="2"/>
  <c r="S396" i="2"/>
  <c r="S404" i="2"/>
  <c r="S428" i="2"/>
  <c r="S436" i="2"/>
  <c r="S460" i="2"/>
  <c r="S468" i="2"/>
  <c r="S492" i="2"/>
  <c r="S500" i="2"/>
  <c r="S524" i="2"/>
  <c r="S532" i="2"/>
  <c r="S556" i="2"/>
  <c r="S564" i="2"/>
  <c r="S588" i="2"/>
  <c r="S596" i="2"/>
  <c r="S620" i="2"/>
  <c r="S628" i="2"/>
  <c r="S652" i="2"/>
  <c r="T660" i="2"/>
  <c r="S684" i="2"/>
  <c r="T692" i="2"/>
  <c r="S558" i="2"/>
  <c r="S590" i="2"/>
  <c r="T622" i="2"/>
  <c r="S654" i="2"/>
  <c r="S686" i="2"/>
  <c r="T702" i="2"/>
  <c r="T710" i="2"/>
  <c r="S734" i="2"/>
  <c r="T782" i="2"/>
  <c r="T814" i="2"/>
  <c r="S830" i="2"/>
  <c r="S838" i="2"/>
  <c r="S862" i="2"/>
  <c r="S700" i="2"/>
  <c r="T708" i="2"/>
  <c r="T716" i="2"/>
  <c r="S724" i="2"/>
  <c r="S764" i="2"/>
  <c r="S772" i="2"/>
  <c r="T780" i="2"/>
  <c r="S788" i="2"/>
  <c r="S828" i="2"/>
  <c r="S836" i="2"/>
  <c r="T844" i="2"/>
  <c r="S852" i="2"/>
  <c r="S892" i="2"/>
  <c r="S900" i="2"/>
  <c r="T908" i="2"/>
  <c r="S916" i="2"/>
  <c r="S956" i="2"/>
  <c r="S964" i="2"/>
  <c r="T972" i="2"/>
  <c r="S980" i="2"/>
  <c r="T110" i="2"/>
  <c r="T126" i="2"/>
  <c r="S142" i="2"/>
  <c r="S158" i="2"/>
  <c r="T238" i="2"/>
  <c r="T254" i="2"/>
  <c r="S270" i="2"/>
  <c r="S286" i="2"/>
  <c r="T366" i="2"/>
  <c r="T382" i="2"/>
  <c r="S398" i="2"/>
  <c r="S414" i="2"/>
  <c r="T494" i="2"/>
  <c r="T510" i="2"/>
  <c r="S526" i="2"/>
  <c r="S542" i="2"/>
  <c r="T68" i="2"/>
  <c r="T100" i="2"/>
  <c r="T132" i="2"/>
  <c r="T164" i="2"/>
  <c r="T196" i="2"/>
  <c r="T228" i="2"/>
  <c r="T260" i="2"/>
  <c r="T292" i="2"/>
  <c r="T324" i="2"/>
  <c r="T356" i="2"/>
  <c r="T388" i="2"/>
  <c r="T420" i="2"/>
  <c r="T452" i="2"/>
  <c r="T484" i="2"/>
  <c r="T516" i="2"/>
  <c r="T548" i="2"/>
  <c r="T580" i="2"/>
  <c r="T612" i="2"/>
  <c r="S644" i="2"/>
  <c r="S676" i="2"/>
  <c r="T574" i="2"/>
  <c r="S606" i="2"/>
  <c r="S638" i="2"/>
  <c r="T654" i="2"/>
  <c r="T686" i="2"/>
  <c r="T734" i="2"/>
  <c r="T766" i="2"/>
  <c r="S782" i="2"/>
  <c r="S814" i="2"/>
  <c r="T862" i="2"/>
  <c r="T724" i="2"/>
  <c r="S740" i="2"/>
  <c r="T788" i="2"/>
  <c r="S804" i="2"/>
  <c r="T852" i="2"/>
  <c r="S868" i="2"/>
  <c r="T916" i="2"/>
  <c r="S932" i="2"/>
  <c r="T980" i="2"/>
  <c r="S996" i="2"/>
  <c r="T78" i="2"/>
  <c r="T94" i="2"/>
  <c r="S110" i="2"/>
  <c r="S126" i="2"/>
  <c r="T206" i="2"/>
  <c r="T222" i="2"/>
  <c r="S238" i="2"/>
  <c r="S254" i="2"/>
  <c r="T334" i="2"/>
  <c r="T350" i="2"/>
  <c r="S366" i="2"/>
  <c r="S382" i="2"/>
  <c r="T462" i="2"/>
  <c r="T478" i="2"/>
  <c r="S494" i="2"/>
  <c r="S510" i="2"/>
  <c r="S566" i="2"/>
  <c r="S20" i="2"/>
  <c r="S68" i="2"/>
  <c r="S92" i="2"/>
  <c r="S100" i="2"/>
  <c r="S124" i="2"/>
  <c r="S132" i="2"/>
  <c r="S156" i="2"/>
  <c r="S164" i="2"/>
  <c r="S188" i="2"/>
  <c r="S196" i="2"/>
  <c r="S220" i="2"/>
  <c r="S228" i="2"/>
  <c r="S252" i="2"/>
  <c r="S260" i="2"/>
  <c r="S284" i="2"/>
  <c r="S292" i="2"/>
  <c r="S316" i="2"/>
  <c r="S324" i="2"/>
  <c r="S348" i="2"/>
  <c r="S356" i="2"/>
  <c r="S380" i="2"/>
  <c r="S388" i="2"/>
  <c r="S412" i="2"/>
  <c r="S420" i="2"/>
  <c r="S444" i="2"/>
  <c r="S452" i="2"/>
  <c r="S476" i="2"/>
  <c r="S484" i="2"/>
  <c r="S508" i="2"/>
  <c r="S516" i="2"/>
  <c r="S540" i="2"/>
  <c r="S548" i="2"/>
  <c r="S572" i="2"/>
  <c r="S580" i="2"/>
  <c r="S604" i="2"/>
  <c r="S612" i="2"/>
  <c r="S636" i="2"/>
  <c r="T644" i="2"/>
  <c r="S668" i="2"/>
  <c r="T676" i="2"/>
  <c r="S574" i="2"/>
  <c r="T606" i="2"/>
  <c r="T638" i="2"/>
  <c r="T646" i="2"/>
  <c r="S670" i="2"/>
  <c r="S718" i="2"/>
  <c r="S750" i="2"/>
  <c r="S766" i="2"/>
  <c r="S774" i="2"/>
  <c r="S798" i="2"/>
  <c r="T846" i="2"/>
  <c r="T878" i="2"/>
  <c r="S732" i="2"/>
  <c r="T740" i="2"/>
  <c r="T748" i="2"/>
  <c r="S756" i="2"/>
  <c r="S796" i="2"/>
  <c r="T804" i="2"/>
  <c r="T812" i="2"/>
  <c r="S820" i="2"/>
  <c r="S860" i="2"/>
  <c r="T868" i="2"/>
  <c r="T876" i="2"/>
  <c r="S884" i="2"/>
  <c r="S924" i="2"/>
  <c r="T932" i="2"/>
  <c r="T940" i="2"/>
  <c r="S948" i="2"/>
  <c r="S988" i="2"/>
  <c r="T996" i="2"/>
  <c r="U24" i="2"/>
  <c r="S24" i="2"/>
  <c r="S46" i="2"/>
  <c r="T20" i="2"/>
  <c r="S60" i="2"/>
  <c r="T46" i="2"/>
  <c r="S44" i="2"/>
  <c r="T60" i="2"/>
  <c r="U22" i="2"/>
  <c r="T22" i="2"/>
  <c r="T58" i="2"/>
  <c r="T90" i="2"/>
  <c r="T122" i="2"/>
  <c r="T154" i="2"/>
  <c r="T186" i="2"/>
  <c r="T218" i="2"/>
  <c r="T250" i="2"/>
  <c r="T282" i="2"/>
  <c r="T314" i="2"/>
  <c r="T346" i="2"/>
  <c r="T378" i="2"/>
  <c r="T410" i="2"/>
  <c r="T442" i="2"/>
  <c r="T618" i="2"/>
  <c r="S634" i="2"/>
  <c r="S375" i="2"/>
  <c r="S887" i="2"/>
  <c r="T682" i="2"/>
  <c r="S698" i="2"/>
  <c r="T746" i="2"/>
  <c r="T762" i="2"/>
  <c r="S810" i="2"/>
  <c r="T826" i="2"/>
  <c r="S874" i="2"/>
  <c r="S696" i="2"/>
  <c r="S712" i="2"/>
  <c r="S728" i="2"/>
  <c r="S744" i="2"/>
  <c r="S760" i="2"/>
  <c r="S776" i="2"/>
  <c r="S792" i="2"/>
  <c r="S808" i="2"/>
  <c r="S824" i="2"/>
  <c r="S840" i="2"/>
  <c r="S856" i="2"/>
  <c r="S872" i="2"/>
  <c r="S888" i="2"/>
  <c r="S904" i="2"/>
  <c r="S920" i="2"/>
  <c r="S936" i="2"/>
  <c r="S952" i="2"/>
  <c r="S968" i="2"/>
  <c r="S984" i="2"/>
  <c r="S1000" i="2"/>
  <c r="T474" i="2"/>
  <c r="T506" i="2"/>
  <c r="T538" i="2"/>
  <c r="T602" i="2"/>
  <c r="S58" i="2"/>
  <c r="S90" i="2"/>
  <c r="S122" i="2"/>
  <c r="S154" i="2"/>
  <c r="S186" i="2"/>
  <c r="S218" i="2"/>
  <c r="S250" i="2"/>
  <c r="S282" i="2"/>
  <c r="S314" i="2"/>
  <c r="S346" i="2"/>
  <c r="S378" i="2"/>
  <c r="S410" i="2"/>
  <c r="S442" i="2"/>
  <c r="S474" i="2"/>
  <c r="S506" i="2"/>
  <c r="S538" i="2"/>
  <c r="T570" i="2"/>
  <c r="T586" i="2"/>
  <c r="S602" i="2"/>
  <c r="S618" i="2"/>
  <c r="S40" i="2"/>
  <c r="T56" i="2"/>
  <c r="T72" i="2"/>
  <c r="T88" i="2"/>
  <c r="T104" i="2"/>
  <c r="T120" i="2"/>
  <c r="T136" i="2"/>
  <c r="T152" i="2"/>
  <c r="T168" i="2"/>
  <c r="T184" i="2"/>
  <c r="T200" i="2"/>
  <c r="T216" i="2"/>
  <c r="T232" i="2"/>
  <c r="T248" i="2"/>
  <c r="T264" i="2"/>
  <c r="T280" i="2"/>
  <c r="T296" i="2"/>
  <c r="T312" i="2"/>
  <c r="T328" i="2"/>
  <c r="T344" i="2"/>
  <c r="T360" i="2"/>
  <c r="T376" i="2"/>
  <c r="T392" i="2"/>
  <c r="T408" i="2"/>
  <c r="T424" i="2"/>
  <c r="T440" i="2"/>
  <c r="T456" i="2"/>
  <c r="T472" i="2"/>
  <c r="T488" i="2"/>
  <c r="T504" i="2"/>
  <c r="T520" i="2"/>
  <c r="T536" i="2"/>
  <c r="T552" i="2"/>
  <c r="T568" i="2"/>
  <c r="T584" i="2"/>
  <c r="T600" i="2"/>
  <c r="T616" i="2"/>
  <c r="T632" i="2"/>
  <c r="T648" i="2"/>
  <c r="T664" i="2"/>
  <c r="T680" i="2"/>
  <c r="S247" i="2"/>
  <c r="S759" i="2"/>
  <c r="S650" i="2"/>
  <c r="T698" i="2"/>
  <c r="S714" i="2"/>
  <c r="S762" i="2"/>
  <c r="T778" i="2"/>
  <c r="S826" i="2"/>
  <c r="T842" i="2"/>
  <c r="T42" i="2"/>
  <c r="T74" i="2"/>
  <c r="T106" i="2"/>
  <c r="T138" i="2"/>
  <c r="T170" i="2"/>
  <c r="T202" i="2"/>
  <c r="T234" i="2"/>
  <c r="T266" i="2"/>
  <c r="T298" i="2"/>
  <c r="T330" i="2"/>
  <c r="T362" i="2"/>
  <c r="T394" i="2"/>
  <c r="T426" i="2"/>
  <c r="T458" i="2"/>
  <c r="T490" i="2"/>
  <c r="T522" i="2"/>
  <c r="T554" i="2"/>
  <c r="S570" i="2"/>
  <c r="S586" i="2"/>
  <c r="T24" i="2"/>
  <c r="S56" i="2"/>
  <c r="S72" i="2"/>
  <c r="S88" i="2"/>
  <c r="S104" i="2"/>
  <c r="S120" i="2"/>
  <c r="S136" i="2"/>
  <c r="S152" i="2"/>
  <c r="S168" i="2"/>
  <c r="S184" i="2"/>
  <c r="S200" i="2"/>
  <c r="S216" i="2"/>
  <c r="S232" i="2"/>
  <c r="S248" i="2"/>
  <c r="S264" i="2"/>
  <c r="S280" i="2"/>
  <c r="S296" i="2"/>
  <c r="S312" i="2"/>
  <c r="S328" i="2"/>
  <c r="S344" i="2"/>
  <c r="S360" i="2"/>
  <c r="S376" i="2"/>
  <c r="S392" i="2"/>
  <c r="S408" i="2"/>
  <c r="S424" i="2"/>
  <c r="S440" i="2"/>
  <c r="S456" i="2"/>
  <c r="S472" i="2"/>
  <c r="S488" i="2"/>
  <c r="S504" i="2"/>
  <c r="S520" i="2"/>
  <c r="S536" i="2"/>
  <c r="S552" i="2"/>
  <c r="S568" i="2"/>
  <c r="S584" i="2"/>
  <c r="S600" i="2"/>
  <c r="S616" i="2"/>
  <c r="S632" i="2"/>
  <c r="S648" i="2"/>
  <c r="S664" i="2"/>
  <c r="S680" i="2"/>
  <c r="S119" i="2"/>
  <c r="S631" i="2"/>
  <c r="T650" i="2"/>
  <c r="S666" i="2"/>
  <c r="T714" i="2"/>
  <c r="S730" i="2"/>
  <c r="S778" i="2"/>
  <c r="T794" i="2"/>
  <c r="S842" i="2"/>
  <c r="T858" i="2"/>
  <c r="S15" i="2"/>
  <c r="S103" i="2"/>
  <c r="S231" i="2"/>
  <c r="S359" i="2"/>
  <c r="S487" i="2"/>
  <c r="S615" i="2"/>
  <c r="S743" i="2"/>
  <c r="S871" i="2"/>
  <c r="S999" i="2"/>
  <c r="S87" i="2"/>
  <c r="T135" i="2"/>
  <c r="S215" i="2"/>
  <c r="T263" i="2"/>
  <c r="S343" i="2"/>
  <c r="T391" i="2"/>
  <c r="S471" i="2"/>
  <c r="T519" i="2"/>
  <c r="S599" i="2"/>
  <c r="T647" i="2"/>
  <c r="S727" i="2"/>
  <c r="T775" i="2"/>
  <c r="S855" i="2"/>
  <c r="T903" i="2"/>
  <c r="S983" i="2"/>
  <c r="S43" i="2"/>
  <c r="U43" i="2"/>
  <c r="S59" i="2"/>
  <c r="U59" i="2"/>
  <c r="S75" i="2"/>
  <c r="U75" i="2"/>
  <c r="S91" i="2"/>
  <c r="U91" i="2"/>
  <c r="S107" i="2"/>
  <c r="U107" i="2"/>
  <c r="S123" i="2"/>
  <c r="U123" i="2"/>
  <c r="S139" i="2"/>
  <c r="U139" i="2"/>
  <c r="S155" i="2"/>
  <c r="U155" i="2"/>
  <c r="S171" i="2"/>
  <c r="U171" i="2"/>
  <c r="S187" i="2"/>
  <c r="U187" i="2"/>
  <c r="S203" i="2"/>
  <c r="U203" i="2"/>
  <c r="S219" i="2"/>
  <c r="U219" i="2"/>
  <c r="S235" i="2"/>
  <c r="U235" i="2"/>
  <c r="S251" i="2"/>
  <c r="U251" i="2"/>
  <c r="S267" i="2"/>
  <c r="U267" i="2"/>
  <c r="S283" i="2"/>
  <c r="U283" i="2"/>
  <c r="S299" i="2"/>
  <c r="U299" i="2"/>
  <c r="S315" i="2"/>
  <c r="U315" i="2"/>
  <c r="S331" i="2"/>
  <c r="U331" i="2"/>
  <c r="S347" i="2"/>
  <c r="U347" i="2"/>
  <c r="S363" i="2"/>
  <c r="U363" i="2"/>
  <c r="S379" i="2"/>
  <c r="U379" i="2"/>
  <c r="S395" i="2"/>
  <c r="U395" i="2"/>
  <c r="S411" i="2"/>
  <c r="U411" i="2"/>
  <c r="S427" i="2"/>
  <c r="U427" i="2"/>
  <c r="S443" i="2"/>
  <c r="U443" i="2"/>
  <c r="S459" i="2"/>
  <c r="U459" i="2"/>
  <c r="S475" i="2"/>
  <c r="U475" i="2"/>
  <c r="S491" i="2"/>
  <c r="U491" i="2"/>
  <c r="S507" i="2"/>
  <c r="U507" i="2"/>
  <c r="S523" i="2"/>
  <c r="U523" i="2"/>
  <c r="S539" i="2"/>
  <c r="U539" i="2"/>
  <c r="S555" i="2"/>
  <c r="U555" i="2"/>
  <c r="S571" i="2"/>
  <c r="U571" i="2"/>
  <c r="S587" i="2"/>
  <c r="U587" i="2"/>
  <c r="S603" i="2"/>
  <c r="U603" i="2"/>
  <c r="S619" i="2"/>
  <c r="U619" i="2"/>
  <c r="S635" i="2"/>
  <c r="U635" i="2"/>
  <c r="S651" i="2"/>
  <c r="U651" i="2"/>
  <c r="S667" i="2"/>
  <c r="U667" i="2"/>
  <c r="S683" i="2"/>
  <c r="U683" i="2"/>
  <c r="S699" i="2"/>
  <c r="U699" i="2"/>
  <c r="S715" i="2"/>
  <c r="U715" i="2"/>
  <c r="S731" i="2"/>
  <c r="U731" i="2"/>
  <c r="S747" i="2"/>
  <c r="U747" i="2"/>
  <c r="S763" i="2"/>
  <c r="U763" i="2"/>
  <c r="S779" i="2"/>
  <c r="U779" i="2"/>
  <c r="S795" i="2"/>
  <c r="U795" i="2"/>
  <c r="S811" i="2"/>
  <c r="U811" i="2"/>
  <c r="S827" i="2"/>
  <c r="U827" i="2"/>
  <c r="S843" i="2"/>
  <c r="U843" i="2"/>
  <c r="S859" i="2"/>
  <c r="U859" i="2"/>
  <c r="S875" i="2"/>
  <c r="U875" i="2"/>
  <c r="S891" i="2"/>
  <c r="U891" i="2"/>
  <c r="S907" i="2"/>
  <c r="U907" i="2"/>
  <c r="S923" i="2"/>
  <c r="U923" i="2"/>
  <c r="S939" i="2"/>
  <c r="U939" i="2"/>
  <c r="S955" i="2"/>
  <c r="U955" i="2"/>
  <c r="S971" i="2"/>
  <c r="U971" i="2"/>
  <c r="S987" i="2"/>
  <c r="U987" i="2"/>
  <c r="T566" i="2"/>
  <c r="T598" i="2"/>
  <c r="S630" i="2"/>
  <c r="T15" i="2"/>
  <c r="S71" i="2"/>
  <c r="T87" i="2"/>
  <c r="T103" i="2"/>
  <c r="T119" i="2"/>
  <c r="S199" i="2"/>
  <c r="T215" i="2"/>
  <c r="T231" i="2"/>
  <c r="T247" i="2"/>
  <c r="S327" i="2"/>
  <c r="T343" i="2"/>
  <c r="T359" i="2"/>
  <c r="T375" i="2"/>
  <c r="S455" i="2"/>
  <c r="T471" i="2"/>
  <c r="T487" i="2"/>
  <c r="T503" i="2"/>
  <c r="S583" i="2"/>
  <c r="T599" i="2"/>
  <c r="T615" i="2"/>
  <c r="T631" i="2"/>
  <c r="S711" i="2"/>
  <c r="T727" i="2"/>
  <c r="T743" i="2"/>
  <c r="T759" i="2"/>
  <c r="S839" i="2"/>
  <c r="T855" i="2"/>
  <c r="T871" i="2"/>
  <c r="T887" i="2"/>
  <c r="S967" i="2"/>
  <c r="T983" i="2"/>
  <c r="T999" i="2"/>
  <c r="S646" i="2"/>
  <c r="S662" i="2"/>
  <c r="S678" i="2"/>
  <c r="S694" i="2"/>
  <c r="S710" i="2"/>
  <c r="S726" i="2"/>
  <c r="S742" i="2"/>
  <c r="T758" i="2"/>
  <c r="T774" i="2"/>
  <c r="T790" i="2"/>
  <c r="T806" i="2"/>
  <c r="T822" i="2"/>
  <c r="T838" i="2"/>
  <c r="T854" i="2"/>
  <c r="T870" i="2"/>
  <c r="T886" i="2"/>
  <c r="S51" i="2"/>
  <c r="U51" i="2"/>
  <c r="S67" i="2"/>
  <c r="U67" i="2"/>
  <c r="S83" i="2"/>
  <c r="U83" i="2"/>
  <c r="S99" i="2"/>
  <c r="U99" i="2"/>
  <c r="S115" i="2"/>
  <c r="U115" i="2"/>
  <c r="S131" i="2"/>
  <c r="U131" i="2"/>
  <c r="S147" i="2"/>
  <c r="U147" i="2"/>
  <c r="S163" i="2"/>
  <c r="U163" i="2"/>
  <c r="S179" i="2"/>
  <c r="U179" i="2"/>
  <c r="S195" i="2"/>
  <c r="U195" i="2"/>
  <c r="S211" i="2"/>
  <c r="U211" i="2"/>
  <c r="S227" i="2"/>
  <c r="U227" i="2"/>
  <c r="S243" i="2"/>
  <c r="U243" i="2"/>
  <c r="S259" i="2"/>
  <c r="U259" i="2"/>
  <c r="S275" i="2"/>
  <c r="U275" i="2"/>
  <c r="S291" i="2"/>
  <c r="U291" i="2"/>
  <c r="S307" i="2"/>
  <c r="U307" i="2"/>
  <c r="S323" i="2"/>
  <c r="U323" i="2"/>
  <c r="S339" i="2"/>
  <c r="U339" i="2"/>
  <c r="S355" i="2"/>
  <c r="U355" i="2"/>
  <c r="S371" i="2"/>
  <c r="U371" i="2"/>
  <c r="S387" i="2"/>
  <c r="U387" i="2"/>
  <c r="S403" i="2"/>
  <c r="U403" i="2"/>
  <c r="S419" i="2"/>
  <c r="U419" i="2"/>
  <c r="S435" i="2"/>
  <c r="U435" i="2"/>
  <c r="S451" i="2"/>
  <c r="U451" i="2"/>
  <c r="S467" i="2"/>
  <c r="U467" i="2"/>
  <c r="S483" i="2"/>
  <c r="U483" i="2"/>
  <c r="S499" i="2"/>
  <c r="U499" i="2"/>
  <c r="S515" i="2"/>
  <c r="U515" i="2"/>
  <c r="S531" i="2"/>
  <c r="U531" i="2"/>
  <c r="S547" i="2"/>
  <c r="U547" i="2"/>
  <c r="S563" i="2"/>
  <c r="U563" i="2"/>
  <c r="S579" i="2"/>
  <c r="U579" i="2"/>
  <c r="S595" i="2"/>
  <c r="U595" i="2"/>
  <c r="S611" i="2"/>
  <c r="U611" i="2"/>
  <c r="S627" i="2"/>
  <c r="U627" i="2"/>
  <c r="S643" i="2"/>
  <c r="U643" i="2"/>
  <c r="S659" i="2"/>
  <c r="U659" i="2"/>
  <c r="S675" i="2"/>
  <c r="U675" i="2"/>
  <c r="S691" i="2"/>
  <c r="U691" i="2"/>
  <c r="S707" i="2"/>
  <c r="U707" i="2"/>
  <c r="S723" i="2"/>
  <c r="U723" i="2"/>
  <c r="S739" i="2"/>
  <c r="U739" i="2"/>
  <c r="S755" i="2"/>
  <c r="U755" i="2"/>
  <c r="S771" i="2"/>
  <c r="U771" i="2"/>
  <c r="S787" i="2"/>
  <c r="U787" i="2"/>
  <c r="S803" i="2"/>
  <c r="U803" i="2"/>
  <c r="S819" i="2"/>
  <c r="U819" i="2"/>
  <c r="S835" i="2"/>
  <c r="U835" i="2"/>
  <c r="S851" i="2"/>
  <c r="U851" i="2"/>
  <c r="S867" i="2"/>
  <c r="U867" i="2"/>
  <c r="S883" i="2"/>
  <c r="U883" i="2"/>
  <c r="S899" i="2"/>
  <c r="U899" i="2"/>
  <c r="S915" i="2"/>
  <c r="U915" i="2"/>
  <c r="S931" i="2"/>
  <c r="U931" i="2"/>
  <c r="S947" i="2"/>
  <c r="U947" i="2"/>
  <c r="S963" i="2"/>
  <c r="U963" i="2"/>
  <c r="S979" i="2"/>
  <c r="U979" i="2"/>
  <c r="S995" i="2"/>
  <c r="U995" i="2"/>
  <c r="T54" i="2"/>
  <c r="T70" i="2"/>
  <c r="T86" i="2"/>
  <c r="T102" i="2"/>
  <c r="T118" i="2"/>
  <c r="T134" i="2"/>
  <c r="T150" i="2"/>
  <c r="T166" i="2"/>
  <c r="T182" i="2"/>
  <c r="T198" i="2"/>
  <c r="T214" i="2"/>
  <c r="T230" i="2"/>
  <c r="T246" i="2"/>
  <c r="T262" i="2"/>
  <c r="T278" i="2"/>
  <c r="T294" i="2"/>
  <c r="T310" i="2"/>
  <c r="T326" i="2"/>
  <c r="T342" i="2"/>
  <c r="T358" i="2"/>
  <c r="T374" i="2"/>
  <c r="T390" i="2"/>
  <c r="T406" i="2"/>
  <c r="T422" i="2"/>
  <c r="T438" i="2"/>
  <c r="T454" i="2"/>
  <c r="T470" i="2"/>
  <c r="T486" i="2"/>
  <c r="T502" i="2"/>
  <c r="T518" i="2"/>
  <c r="T534" i="2"/>
  <c r="T550" i="2"/>
  <c r="T582" i="2"/>
  <c r="S614" i="2"/>
  <c r="T39" i="2"/>
  <c r="T55" i="2"/>
  <c r="S135" i="2"/>
  <c r="T151" i="2"/>
  <c r="T167" i="2"/>
  <c r="T183" i="2"/>
  <c r="S263" i="2"/>
  <c r="T279" i="2"/>
  <c r="T295" i="2"/>
  <c r="T311" i="2"/>
  <c r="S391" i="2"/>
  <c r="T407" i="2"/>
  <c r="T423" i="2"/>
  <c r="T439" i="2"/>
  <c r="S519" i="2"/>
  <c r="T535" i="2"/>
  <c r="T551" i="2"/>
  <c r="T567" i="2"/>
  <c r="S647" i="2"/>
  <c r="T663" i="2"/>
  <c r="T679" i="2"/>
  <c r="T695" i="2"/>
  <c r="S775" i="2"/>
  <c r="T791" i="2"/>
  <c r="T807" i="2"/>
  <c r="T823" i="2"/>
  <c r="S903" i="2"/>
  <c r="T919" i="2"/>
  <c r="T935" i="2"/>
  <c r="T951" i="2"/>
  <c r="T47" i="2"/>
  <c r="U47" i="2"/>
  <c r="S63" i="2"/>
  <c r="U63" i="2"/>
  <c r="S79" i="2"/>
  <c r="U79" i="2"/>
  <c r="S95" i="2"/>
  <c r="U95" i="2"/>
  <c r="T111" i="2"/>
  <c r="U111" i="2"/>
  <c r="S127" i="2"/>
  <c r="U127" i="2"/>
  <c r="S143" i="2"/>
  <c r="U143" i="2"/>
  <c r="S159" i="2"/>
  <c r="U159" i="2"/>
  <c r="T175" i="2"/>
  <c r="U175" i="2"/>
  <c r="S191" i="2"/>
  <c r="U191" i="2"/>
  <c r="S207" i="2"/>
  <c r="U207" i="2"/>
  <c r="S223" i="2"/>
  <c r="U223" i="2"/>
  <c r="T239" i="2"/>
  <c r="U239" i="2"/>
  <c r="S255" i="2"/>
  <c r="U255" i="2"/>
  <c r="S271" i="2"/>
  <c r="U271" i="2"/>
  <c r="S287" i="2"/>
  <c r="U287" i="2"/>
  <c r="T303" i="2"/>
  <c r="U303" i="2"/>
  <c r="S319" i="2"/>
  <c r="U319" i="2"/>
  <c r="S335" i="2"/>
  <c r="U335" i="2"/>
  <c r="S351" i="2"/>
  <c r="U351" i="2"/>
  <c r="T367" i="2"/>
  <c r="U367" i="2"/>
  <c r="S383" i="2"/>
  <c r="U383" i="2"/>
  <c r="S399" i="2"/>
  <c r="U399" i="2"/>
  <c r="S415" i="2"/>
  <c r="U415" i="2"/>
  <c r="T431" i="2"/>
  <c r="U431" i="2"/>
  <c r="S447" i="2"/>
  <c r="U447" i="2"/>
  <c r="S463" i="2"/>
  <c r="U463" i="2"/>
  <c r="S479" i="2"/>
  <c r="U479" i="2"/>
  <c r="T495" i="2"/>
  <c r="U495" i="2"/>
  <c r="S511" i="2"/>
  <c r="U511" i="2"/>
  <c r="S527" i="2"/>
  <c r="U527" i="2"/>
  <c r="S543" i="2"/>
  <c r="U543" i="2"/>
  <c r="T559" i="2"/>
  <c r="U559" i="2"/>
  <c r="S575" i="2"/>
  <c r="U575" i="2"/>
  <c r="S591" i="2"/>
  <c r="U591" i="2"/>
  <c r="S607" i="2"/>
  <c r="U607" i="2"/>
  <c r="T623" i="2"/>
  <c r="U623" i="2"/>
  <c r="S639" i="2"/>
  <c r="U639" i="2"/>
  <c r="S655" i="2"/>
  <c r="U655" i="2"/>
  <c r="S671" i="2"/>
  <c r="U671" i="2"/>
  <c r="T687" i="2"/>
  <c r="U687" i="2"/>
  <c r="S703" i="2"/>
  <c r="U703" i="2"/>
  <c r="S719" i="2"/>
  <c r="U719" i="2"/>
  <c r="S735" i="2"/>
  <c r="U735" i="2"/>
  <c r="T751" i="2"/>
  <c r="U751" i="2"/>
  <c r="S767" i="2"/>
  <c r="U767" i="2"/>
  <c r="S783" i="2"/>
  <c r="U783" i="2"/>
  <c r="S799" i="2"/>
  <c r="U799" i="2"/>
  <c r="T815" i="2"/>
  <c r="U815" i="2"/>
  <c r="S831" i="2"/>
  <c r="U831" i="2"/>
  <c r="S847" i="2"/>
  <c r="U847" i="2"/>
  <c r="S863" i="2"/>
  <c r="U863" i="2"/>
  <c r="T879" i="2"/>
  <c r="U879" i="2"/>
  <c r="S895" i="2"/>
  <c r="U895" i="2"/>
  <c r="S911" i="2"/>
  <c r="U911" i="2"/>
  <c r="S927" i="2"/>
  <c r="U927" i="2"/>
  <c r="T943" i="2"/>
  <c r="U943" i="2"/>
  <c r="S959" i="2"/>
  <c r="U959" i="2"/>
  <c r="S975" i="2"/>
  <c r="U975" i="2"/>
  <c r="S991" i="2"/>
  <c r="U991" i="2"/>
  <c r="S54" i="2"/>
  <c r="S70" i="2"/>
  <c r="S86" i="2"/>
  <c r="S102" i="2"/>
  <c r="S118" i="2"/>
  <c r="S134" i="2"/>
  <c r="S150" i="2"/>
  <c r="S166" i="2"/>
  <c r="S182" i="2"/>
  <c r="S198" i="2"/>
  <c r="S214" i="2"/>
  <c r="S230" i="2"/>
  <c r="S246" i="2"/>
  <c r="S262" i="2"/>
  <c r="S278" i="2"/>
  <c r="S294" i="2"/>
  <c r="S310" i="2"/>
  <c r="S326" i="2"/>
  <c r="S342" i="2"/>
  <c r="S358" i="2"/>
  <c r="S374" i="2"/>
  <c r="S390" i="2"/>
  <c r="S406" i="2"/>
  <c r="S422" i="2"/>
  <c r="S438" i="2"/>
  <c r="S454" i="2"/>
  <c r="S470" i="2"/>
  <c r="S486" i="2"/>
  <c r="S502" i="2"/>
  <c r="S518" i="2"/>
  <c r="S534" i="2"/>
  <c r="S550" i="2"/>
  <c r="S582" i="2"/>
  <c r="T614" i="2"/>
  <c r="S39" i="2"/>
  <c r="S55" i="2"/>
  <c r="T71" i="2"/>
  <c r="S151" i="2"/>
  <c r="S167" i="2"/>
  <c r="S183" i="2"/>
  <c r="T199" i="2"/>
  <c r="S279" i="2"/>
  <c r="S295" i="2"/>
  <c r="S311" i="2"/>
  <c r="T327" i="2"/>
  <c r="S407" i="2"/>
  <c r="S423" i="2"/>
  <c r="S439" i="2"/>
  <c r="T455" i="2"/>
  <c r="S535" i="2"/>
  <c r="S551" i="2"/>
  <c r="S567" i="2"/>
  <c r="T583" i="2"/>
  <c r="S663" i="2"/>
  <c r="S679" i="2"/>
  <c r="S695" i="2"/>
  <c r="T711" i="2"/>
  <c r="S791" i="2"/>
  <c r="S807" i="2"/>
  <c r="S823" i="2"/>
  <c r="T839" i="2"/>
  <c r="S919" i="2"/>
  <c r="S935" i="2"/>
  <c r="S951" i="2"/>
  <c r="T967" i="2"/>
  <c r="U29" i="2"/>
  <c r="S29" i="2"/>
  <c r="T29" i="2"/>
  <c r="T32" i="2"/>
  <c r="S22" i="2"/>
  <c r="S32" i="2"/>
  <c r="U38" i="2"/>
  <c r="S38" i="2"/>
  <c r="T38" i="2"/>
  <c r="U34" i="2"/>
  <c r="S34" i="2"/>
  <c r="T34" i="2"/>
  <c r="S21" i="2"/>
  <c r="U21" i="2"/>
  <c r="U35" i="2"/>
  <c r="S35" i="2"/>
  <c r="T35" i="2"/>
  <c r="U19" i="2"/>
  <c r="S19" i="2"/>
  <c r="T19" i="2"/>
  <c r="S14" i="2"/>
  <c r="U14" i="2"/>
  <c r="S23" i="2"/>
  <c r="U23" i="2"/>
  <c r="S36" i="2"/>
  <c r="U36" i="2"/>
  <c r="T26" i="2"/>
  <c r="U26" i="2"/>
  <c r="S17" i="2"/>
  <c r="U17" i="2"/>
  <c r="S33" i="2"/>
  <c r="U33" i="2"/>
  <c r="S28" i="2"/>
  <c r="U28" i="2"/>
  <c r="S26" i="2"/>
  <c r="T13" i="2"/>
  <c r="T36" i="2"/>
  <c r="S11" i="2"/>
  <c r="U11" i="2"/>
  <c r="S31" i="2"/>
  <c r="U31" i="2"/>
  <c r="T18" i="2"/>
  <c r="U18" i="2"/>
  <c r="S16" i="2"/>
  <c r="U16" i="2"/>
  <c r="S25" i="2"/>
  <c r="U25" i="2"/>
  <c r="S12" i="2"/>
  <c r="U12" i="2"/>
  <c r="S27" i="2"/>
  <c r="U27" i="2"/>
  <c r="S30" i="2"/>
  <c r="U30" i="2"/>
  <c r="S37" i="2"/>
  <c r="U37" i="2"/>
  <c r="S13" i="2"/>
  <c r="T25" i="2"/>
  <c r="T40" i="2"/>
  <c r="T23" i="2"/>
  <c r="T79" i="2"/>
  <c r="T143" i="2"/>
  <c r="T207" i="2"/>
  <c r="T271" i="2"/>
  <c r="T335" i="2"/>
  <c r="T399" i="2"/>
  <c r="T463" i="2"/>
  <c r="T527" i="2"/>
  <c r="T591" i="2"/>
  <c r="T655" i="2"/>
  <c r="T719" i="2"/>
  <c r="T783" i="2"/>
  <c r="T847" i="2"/>
  <c r="T911" i="2"/>
  <c r="T975" i="2"/>
  <c r="T14" i="2"/>
  <c r="T21" i="2"/>
  <c r="T27" i="2"/>
  <c r="T63" i="2"/>
  <c r="T127" i="2"/>
  <c r="T191" i="2"/>
  <c r="T255" i="2"/>
  <c r="T319" i="2"/>
  <c r="T383" i="2"/>
  <c r="T447" i="2"/>
  <c r="T511" i="2"/>
  <c r="T575" i="2"/>
  <c r="T639" i="2"/>
  <c r="T703" i="2"/>
  <c r="T767" i="2"/>
  <c r="T831" i="2"/>
  <c r="T895" i="2"/>
  <c r="T959" i="2"/>
  <c r="T43" i="2"/>
  <c r="T59" i="2"/>
  <c r="T75" i="2"/>
  <c r="T91" i="2"/>
  <c r="T107" i="2"/>
  <c r="T123" i="2"/>
  <c r="T139" i="2"/>
  <c r="T155" i="2"/>
  <c r="T171" i="2"/>
  <c r="T187" i="2"/>
  <c r="T203" i="2"/>
  <c r="T219" i="2"/>
  <c r="T235" i="2"/>
  <c r="T251" i="2"/>
  <c r="T267" i="2"/>
  <c r="T283" i="2"/>
  <c r="T299" i="2"/>
  <c r="T315" i="2"/>
  <c r="T331" i="2"/>
  <c r="T347" i="2"/>
  <c r="T363" i="2"/>
  <c r="T379" i="2"/>
  <c r="T395" i="2"/>
  <c r="T411" i="2"/>
  <c r="T427" i="2"/>
  <c r="T443" i="2"/>
  <c r="T459" i="2"/>
  <c r="T475" i="2"/>
  <c r="T491" i="2"/>
  <c r="T507" i="2"/>
  <c r="T523" i="2"/>
  <c r="T539" i="2"/>
  <c r="T555" i="2"/>
  <c r="T571" i="2"/>
  <c r="T587" i="2"/>
  <c r="T603" i="2"/>
  <c r="T619" i="2"/>
  <c r="T635" i="2"/>
  <c r="T651" i="2"/>
  <c r="T667" i="2"/>
  <c r="T683" i="2"/>
  <c r="T699" i="2"/>
  <c r="T715" i="2"/>
  <c r="T731" i="2"/>
  <c r="T747" i="2"/>
  <c r="T763" i="2"/>
  <c r="T779" i="2"/>
  <c r="T795" i="2"/>
  <c r="T811" i="2"/>
  <c r="T827" i="2"/>
  <c r="T843" i="2"/>
  <c r="T859" i="2"/>
  <c r="T875" i="2"/>
  <c r="T891" i="2"/>
  <c r="T907" i="2"/>
  <c r="T923" i="2"/>
  <c r="T939" i="2"/>
  <c r="T955" i="2"/>
  <c r="T971" i="2"/>
  <c r="T987" i="2"/>
  <c r="T45" i="2"/>
  <c r="S45" i="2"/>
  <c r="T77" i="2"/>
  <c r="S77" i="2"/>
  <c r="T125" i="2"/>
  <c r="S125" i="2"/>
  <c r="T141" i="2"/>
  <c r="S141" i="2"/>
  <c r="T189" i="2"/>
  <c r="S189" i="2"/>
  <c r="T205" i="2"/>
  <c r="S205" i="2"/>
  <c r="T253" i="2"/>
  <c r="S253" i="2"/>
  <c r="T301" i="2"/>
  <c r="S301" i="2"/>
  <c r="T317" i="2"/>
  <c r="S317" i="2"/>
  <c r="T333" i="2"/>
  <c r="S333" i="2"/>
  <c r="T381" i="2"/>
  <c r="S381" i="2"/>
  <c r="T397" i="2"/>
  <c r="S397" i="2"/>
  <c r="T413" i="2"/>
  <c r="S413" i="2"/>
  <c r="T445" i="2"/>
  <c r="S445" i="2"/>
  <c r="T477" i="2"/>
  <c r="S477" i="2"/>
  <c r="T493" i="2"/>
  <c r="S493" i="2"/>
  <c r="T509" i="2"/>
  <c r="S509" i="2"/>
  <c r="T525" i="2"/>
  <c r="S525" i="2"/>
  <c r="T549" i="2"/>
  <c r="S549" i="2"/>
  <c r="T573" i="2"/>
  <c r="S573" i="2"/>
  <c r="T593" i="2"/>
  <c r="S593" i="2"/>
  <c r="T613" i="2"/>
  <c r="S613" i="2"/>
  <c r="T637" i="2"/>
  <c r="S637" i="2"/>
  <c r="T657" i="2"/>
  <c r="S657" i="2"/>
  <c r="T533" i="2"/>
  <c r="S533" i="2"/>
  <c r="T585" i="2"/>
  <c r="S585" i="2"/>
  <c r="S649" i="2"/>
  <c r="T649" i="2"/>
  <c r="T701" i="2"/>
  <c r="S701" i="2"/>
  <c r="T717" i="2"/>
  <c r="S717" i="2"/>
  <c r="T733" i="2"/>
  <c r="S733" i="2"/>
  <c r="T749" i="2"/>
  <c r="S749" i="2"/>
  <c r="T765" i="2"/>
  <c r="S765" i="2"/>
  <c r="T781" i="2"/>
  <c r="S781" i="2"/>
  <c r="T797" i="2"/>
  <c r="S797" i="2"/>
  <c r="T813" i="2"/>
  <c r="S813" i="2"/>
  <c r="T829" i="2"/>
  <c r="S829" i="2"/>
  <c r="T845" i="2"/>
  <c r="S845" i="2"/>
  <c r="T861" i="2"/>
  <c r="S861" i="2"/>
  <c r="T877" i="2"/>
  <c r="S877" i="2"/>
  <c r="T893" i="2"/>
  <c r="S893" i="2"/>
  <c r="T909" i="2"/>
  <c r="S909" i="2"/>
  <c r="T925" i="2"/>
  <c r="S925" i="2"/>
  <c r="T941" i="2"/>
  <c r="S941" i="2"/>
  <c r="T957" i="2"/>
  <c r="S957" i="2"/>
  <c r="T973" i="2"/>
  <c r="S973" i="2"/>
  <c r="T989" i="2"/>
  <c r="S989" i="2"/>
  <c r="T41" i="2"/>
  <c r="S41" i="2"/>
  <c r="T57" i="2"/>
  <c r="S57" i="2"/>
  <c r="T73" i="2"/>
  <c r="S73" i="2"/>
  <c r="T89" i="2"/>
  <c r="S89" i="2"/>
  <c r="T105" i="2"/>
  <c r="S105" i="2"/>
  <c r="T121" i="2"/>
  <c r="S121" i="2"/>
  <c r="T137" i="2"/>
  <c r="S137" i="2"/>
  <c r="T153" i="2"/>
  <c r="S153" i="2"/>
  <c r="T169" i="2"/>
  <c r="S169" i="2"/>
  <c r="T185" i="2"/>
  <c r="S185" i="2"/>
  <c r="T201" i="2"/>
  <c r="S201" i="2"/>
  <c r="T217" i="2"/>
  <c r="S217" i="2"/>
  <c r="T233" i="2"/>
  <c r="S233" i="2"/>
  <c r="T249" i="2"/>
  <c r="S249" i="2"/>
  <c r="T265" i="2"/>
  <c r="S265" i="2"/>
  <c r="T281" i="2"/>
  <c r="S281" i="2"/>
  <c r="T297" i="2"/>
  <c r="S297" i="2"/>
  <c r="T313" i="2"/>
  <c r="S313" i="2"/>
  <c r="T329" i="2"/>
  <c r="S329" i="2"/>
  <c r="T345" i="2"/>
  <c r="S345" i="2"/>
  <c r="T361" i="2"/>
  <c r="S361" i="2"/>
  <c r="T377" i="2"/>
  <c r="S377" i="2"/>
  <c r="T393" i="2"/>
  <c r="S393" i="2"/>
  <c r="T409" i="2"/>
  <c r="S409" i="2"/>
  <c r="T425" i="2"/>
  <c r="S425" i="2"/>
  <c r="T441" i="2"/>
  <c r="S441" i="2"/>
  <c r="T457" i="2"/>
  <c r="S457" i="2"/>
  <c r="T473" i="2"/>
  <c r="S473" i="2"/>
  <c r="T489" i="2"/>
  <c r="S489" i="2"/>
  <c r="T505" i="2"/>
  <c r="S505" i="2"/>
  <c r="T521" i="2"/>
  <c r="S521" i="2"/>
  <c r="T541" i="2"/>
  <c r="S541" i="2"/>
  <c r="T565" i="2"/>
  <c r="S565" i="2"/>
  <c r="T589" i="2"/>
  <c r="S589" i="2"/>
  <c r="T609" i="2"/>
  <c r="S609" i="2"/>
  <c r="T629" i="2"/>
  <c r="S629" i="2"/>
  <c r="T653" i="2"/>
  <c r="S653" i="2"/>
  <c r="T673" i="2"/>
  <c r="S673" i="2"/>
  <c r="S693" i="2"/>
  <c r="T693" i="2"/>
  <c r="T569" i="2"/>
  <c r="S569" i="2"/>
  <c r="T633" i="2"/>
  <c r="S633" i="2"/>
  <c r="S697" i="2"/>
  <c r="T697" i="2"/>
  <c r="S713" i="2"/>
  <c r="T713" i="2"/>
  <c r="S729" i="2"/>
  <c r="T729" i="2"/>
  <c r="S745" i="2"/>
  <c r="T745" i="2"/>
  <c r="S761" i="2"/>
  <c r="T761" i="2"/>
  <c r="T777" i="2"/>
  <c r="S777" i="2"/>
  <c r="T793" i="2"/>
  <c r="S793" i="2"/>
  <c r="T809" i="2"/>
  <c r="S809" i="2"/>
  <c r="T825" i="2"/>
  <c r="S825" i="2"/>
  <c r="T841" i="2"/>
  <c r="S841" i="2"/>
  <c r="T857" i="2"/>
  <c r="S857" i="2"/>
  <c r="T873" i="2"/>
  <c r="S873" i="2"/>
  <c r="T889" i="2"/>
  <c r="S889" i="2"/>
  <c r="T905" i="2"/>
  <c r="S905" i="2"/>
  <c r="T921" i="2"/>
  <c r="S921" i="2"/>
  <c r="T937" i="2"/>
  <c r="S937" i="2"/>
  <c r="T953" i="2"/>
  <c r="S953" i="2"/>
  <c r="T969" i="2"/>
  <c r="S969" i="2"/>
  <c r="T985" i="2"/>
  <c r="S985" i="2"/>
  <c r="T93" i="2"/>
  <c r="S93" i="2"/>
  <c r="T157" i="2"/>
  <c r="S157" i="2"/>
  <c r="T221" i="2"/>
  <c r="S221" i="2"/>
  <c r="T269" i="2"/>
  <c r="S269" i="2"/>
  <c r="T349" i="2"/>
  <c r="S349" i="2"/>
  <c r="T461" i="2"/>
  <c r="S461" i="2"/>
  <c r="T53" i="2"/>
  <c r="S53" i="2"/>
  <c r="T69" i="2"/>
  <c r="S69" i="2"/>
  <c r="T85" i="2"/>
  <c r="S85" i="2"/>
  <c r="T101" i="2"/>
  <c r="S101" i="2"/>
  <c r="T117" i="2"/>
  <c r="S117" i="2"/>
  <c r="T133" i="2"/>
  <c r="S133" i="2"/>
  <c r="T149" i="2"/>
  <c r="S149" i="2"/>
  <c r="T165" i="2"/>
  <c r="S165" i="2"/>
  <c r="T181" i="2"/>
  <c r="S181" i="2"/>
  <c r="T197" i="2"/>
  <c r="S197" i="2"/>
  <c r="T213" i="2"/>
  <c r="S213" i="2"/>
  <c r="T229" i="2"/>
  <c r="S229" i="2"/>
  <c r="T245" i="2"/>
  <c r="S245" i="2"/>
  <c r="T261" i="2"/>
  <c r="S261" i="2"/>
  <c r="T277" i="2"/>
  <c r="S277" i="2"/>
  <c r="T293" i="2"/>
  <c r="S293" i="2"/>
  <c r="T309" i="2"/>
  <c r="S309" i="2"/>
  <c r="T325" i="2"/>
  <c r="S325" i="2"/>
  <c r="T341" i="2"/>
  <c r="S341" i="2"/>
  <c r="T357" i="2"/>
  <c r="S357" i="2"/>
  <c r="T373" i="2"/>
  <c r="S373" i="2"/>
  <c r="T389" i="2"/>
  <c r="S389" i="2"/>
  <c r="T405" i="2"/>
  <c r="S405" i="2"/>
  <c r="T421" i="2"/>
  <c r="S421" i="2"/>
  <c r="T437" i="2"/>
  <c r="S437" i="2"/>
  <c r="T453" i="2"/>
  <c r="S453" i="2"/>
  <c r="T469" i="2"/>
  <c r="S469" i="2"/>
  <c r="T485" i="2"/>
  <c r="S485" i="2"/>
  <c r="T501" i="2"/>
  <c r="S501" i="2"/>
  <c r="T517" i="2"/>
  <c r="S517" i="2"/>
  <c r="T537" i="2"/>
  <c r="S537" i="2"/>
  <c r="T561" i="2"/>
  <c r="S561" i="2"/>
  <c r="T581" i="2"/>
  <c r="S581" i="2"/>
  <c r="T605" i="2"/>
  <c r="S605" i="2"/>
  <c r="T625" i="2"/>
  <c r="S625" i="2"/>
  <c r="S645" i="2"/>
  <c r="T645" i="2"/>
  <c r="T669" i="2"/>
  <c r="S669" i="2"/>
  <c r="T689" i="2"/>
  <c r="S689" i="2"/>
  <c r="T553" i="2"/>
  <c r="S553" i="2"/>
  <c r="T617" i="2"/>
  <c r="S617" i="2"/>
  <c r="S681" i="2"/>
  <c r="T681" i="2"/>
  <c r="S709" i="2"/>
  <c r="T709" i="2"/>
  <c r="S725" i="2"/>
  <c r="T725" i="2"/>
  <c r="S741" i="2"/>
  <c r="T741" i="2"/>
  <c r="S757" i="2"/>
  <c r="T757" i="2"/>
  <c r="T773" i="2"/>
  <c r="S773" i="2"/>
  <c r="T789" i="2"/>
  <c r="S789" i="2"/>
  <c r="T805" i="2"/>
  <c r="S805" i="2"/>
  <c r="T821" i="2"/>
  <c r="S821" i="2"/>
  <c r="T837" i="2"/>
  <c r="S837" i="2"/>
  <c r="T853" i="2"/>
  <c r="S853" i="2"/>
  <c r="T869" i="2"/>
  <c r="S869" i="2"/>
  <c r="T885" i="2"/>
  <c r="S885" i="2"/>
  <c r="T901" i="2"/>
  <c r="S901" i="2"/>
  <c r="T917" i="2"/>
  <c r="S917" i="2"/>
  <c r="T933" i="2"/>
  <c r="S933" i="2"/>
  <c r="T949" i="2"/>
  <c r="S949" i="2"/>
  <c r="T965" i="2"/>
  <c r="S965" i="2"/>
  <c r="T981" i="2"/>
  <c r="S981" i="2"/>
  <c r="T997" i="2"/>
  <c r="S997" i="2"/>
  <c r="T61" i="2"/>
  <c r="S61" i="2"/>
  <c r="T109" i="2"/>
  <c r="S109" i="2"/>
  <c r="T173" i="2"/>
  <c r="S173" i="2"/>
  <c r="T237" i="2"/>
  <c r="S237" i="2"/>
  <c r="T285" i="2"/>
  <c r="S285" i="2"/>
  <c r="T365" i="2"/>
  <c r="S365" i="2"/>
  <c r="T429" i="2"/>
  <c r="S429" i="2"/>
  <c r="S677" i="2"/>
  <c r="T677" i="2"/>
  <c r="T49" i="2"/>
  <c r="S49" i="2"/>
  <c r="T65" i="2"/>
  <c r="S65" i="2"/>
  <c r="T81" i="2"/>
  <c r="S81" i="2"/>
  <c r="T97" i="2"/>
  <c r="S97" i="2"/>
  <c r="T113" i="2"/>
  <c r="S113" i="2"/>
  <c r="T129" i="2"/>
  <c r="S129" i="2"/>
  <c r="T145" i="2"/>
  <c r="S145" i="2"/>
  <c r="T161" i="2"/>
  <c r="S161" i="2"/>
  <c r="T177" i="2"/>
  <c r="S177" i="2"/>
  <c r="T193" i="2"/>
  <c r="S193" i="2"/>
  <c r="T209" i="2"/>
  <c r="S209" i="2"/>
  <c r="T225" i="2"/>
  <c r="S225" i="2"/>
  <c r="T241" i="2"/>
  <c r="S241" i="2"/>
  <c r="T257" i="2"/>
  <c r="S257" i="2"/>
  <c r="T273" i="2"/>
  <c r="S273" i="2"/>
  <c r="T289" i="2"/>
  <c r="S289" i="2"/>
  <c r="T305" i="2"/>
  <c r="S305" i="2"/>
  <c r="T321" i="2"/>
  <c r="S321" i="2"/>
  <c r="T337" i="2"/>
  <c r="S337" i="2"/>
  <c r="T353" i="2"/>
  <c r="S353" i="2"/>
  <c r="T369" i="2"/>
  <c r="S369" i="2"/>
  <c r="T385" i="2"/>
  <c r="S385" i="2"/>
  <c r="T401" i="2"/>
  <c r="S401" i="2"/>
  <c r="T417" i="2"/>
  <c r="S417" i="2"/>
  <c r="T433" i="2"/>
  <c r="S433" i="2"/>
  <c r="T449" i="2"/>
  <c r="S449" i="2"/>
  <c r="T465" i="2"/>
  <c r="S465" i="2"/>
  <c r="T481" i="2"/>
  <c r="S481" i="2"/>
  <c r="T497" i="2"/>
  <c r="S497" i="2"/>
  <c r="T513" i="2"/>
  <c r="S513" i="2"/>
  <c r="T529" i="2"/>
  <c r="S529" i="2"/>
  <c r="T557" i="2"/>
  <c r="S557" i="2"/>
  <c r="T577" i="2"/>
  <c r="S577" i="2"/>
  <c r="T597" i="2"/>
  <c r="S597" i="2"/>
  <c r="T621" i="2"/>
  <c r="S621" i="2"/>
  <c r="T641" i="2"/>
  <c r="S641" i="2"/>
  <c r="S661" i="2"/>
  <c r="T661" i="2"/>
  <c r="T685" i="2"/>
  <c r="S685" i="2"/>
  <c r="T545" i="2"/>
  <c r="S545" i="2"/>
  <c r="T601" i="2"/>
  <c r="S601" i="2"/>
  <c r="S665" i="2"/>
  <c r="T665" i="2"/>
  <c r="T705" i="2"/>
  <c r="S705" i="2"/>
  <c r="T721" i="2"/>
  <c r="S721" i="2"/>
  <c r="T737" i="2"/>
  <c r="S737" i="2"/>
  <c r="T753" i="2"/>
  <c r="S753" i="2"/>
  <c r="T769" i="2"/>
  <c r="S769" i="2"/>
  <c r="T785" i="2"/>
  <c r="S785" i="2"/>
  <c r="T801" i="2"/>
  <c r="S801" i="2"/>
  <c r="T817" i="2"/>
  <c r="S817" i="2"/>
  <c r="T833" i="2"/>
  <c r="S833" i="2"/>
  <c r="T849" i="2"/>
  <c r="S849" i="2"/>
  <c r="T865" i="2"/>
  <c r="S865" i="2"/>
  <c r="T881" i="2"/>
  <c r="S881" i="2"/>
  <c r="T897" i="2"/>
  <c r="S897" i="2"/>
  <c r="T913" i="2"/>
  <c r="S913" i="2"/>
  <c r="T929" i="2"/>
  <c r="S929" i="2"/>
  <c r="T945" i="2"/>
  <c r="S945" i="2"/>
  <c r="T961" i="2"/>
  <c r="S961" i="2"/>
  <c r="T977" i="2"/>
  <c r="S977" i="2"/>
  <c r="T993" i="2"/>
  <c r="S993" i="2"/>
  <c r="O2" i="2"/>
  <c r="Q2" i="2"/>
  <c r="R10" i="2"/>
  <c r="U10" i="2" s="1"/>
  <c r="T10" i="2" l="1"/>
  <c r="R2" i="2"/>
  <c r="R4" i="2" s="1"/>
  <c r="S10" i="2"/>
  <c r="S2" i="2" l="1"/>
  <c r="S4" i="2" s="1"/>
  <c r="T2" i="2"/>
  <c r="T4" i="2" s="1"/>
</calcChain>
</file>

<file path=xl/sharedStrings.xml><?xml version="1.0" encoding="utf-8"?>
<sst xmlns="http://schemas.openxmlformats.org/spreadsheetml/2006/main" count="40271" uniqueCount="5152">
  <si>
    <t>Date</t>
  </si>
  <si>
    <t>Stock</t>
  </si>
  <si>
    <t>Action</t>
  </si>
  <si>
    <t>Qty</t>
  </si>
  <si>
    <t>Price</t>
  </si>
  <si>
    <t>Trade Value</t>
  </si>
  <si>
    <t>Order Ref.</t>
  </si>
  <si>
    <t>Settlement</t>
  </si>
  <si>
    <t>Segment</t>
  </si>
  <si>
    <t>DP Id - Client DP Id</t>
  </si>
  <si>
    <t>Exchange</t>
  </si>
  <si>
    <t>STT</t>
  </si>
  <si>
    <t>Transaction and SEBI Turnover charges</t>
  </si>
  <si>
    <t>Stamp Duty</t>
  </si>
  <si>
    <t>Brokerage + Service Tax</t>
  </si>
  <si>
    <t>Brokerage incl. taxes</t>
  </si>
  <si>
    <t>LTOVER</t>
  </si>
  <si>
    <t>Buy</t>
  </si>
  <si>
    <t>20171214B200011330</t>
  </si>
  <si>
    <t>Rolling</t>
  </si>
  <si>
    <t>IN302679-38296183</t>
  </si>
  <si>
    <t>BSE</t>
  </si>
  <si>
    <t>KOHFOO</t>
  </si>
  <si>
    <t>Sell</t>
  </si>
  <si>
    <t>20171214N200024296</t>
  </si>
  <si>
    <t>NSE</t>
  </si>
  <si>
    <t>GATLIM</t>
  </si>
  <si>
    <t>20171208N100025107</t>
  </si>
  <si>
    <t>20171208N400021198</t>
  </si>
  <si>
    <t>GMRINF</t>
  </si>
  <si>
    <t>20171206N100003917</t>
  </si>
  <si>
    <t>20171201B300008618</t>
  </si>
  <si>
    <t>20171121B300010264</t>
  </si>
  <si>
    <t>20171121B300011972</t>
  </si>
  <si>
    <t>20171116B300006963</t>
  </si>
  <si>
    <t>RELDEF</t>
  </si>
  <si>
    <t>20171004B300006524</t>
  </si>
  <si>
    <t>20170922B100007059</t>
  </si>
  <si>
    <t>20170623B100010048</t>
  </si>
  <si>
    <t>20170623B300004731</t>
  </si>
  <si>
    <t>20170621B300005278</t>
  </si>
  <si>
    <t>20170511B300004232</t>
  </si>
  <si>
    <t>20170502B300008484</t>
  </si>
  <si>
    <t>20170411B300005171</t>
  </si>
  <si>
    <t>20170330B300005168</t>
  </si>
  <si>
    <t>20170324B200004466</t>
  </si>
  <si>
    <t>MANAFI</t>
  </si>
  <si>
    <t>20170324B300005892</t>
  </si>
  <si>
    <t>20170314B300012194</t>
  </si>
  <si>
    <t>TVSMOT</t>
  </si>
  <si>
    <t>20161102B300011127</t>
  </si>
  <si>
    <t>JBCHEM</t>
  </si>
  <si>
    <t>20161102B300011216</t>
  </si>
  <si>
    <t>20161027B300008864</t>
  </si>
  <si>
    <t>ARVLIM</t>
  </si>
  <si>
    <t>20161025B300011486</t>
  </si>
  <si>
    <t>MINLIM</t>
  </si>
  <si>
    <t>20161024B300011086</t>
  </si>
  <si>
    <t>20161018B300009004</t>
  </si>
  <si>
    <t>20161018B300010645</t>
  </si>
  <si>
    <t>20160930B300013978</t>
  </si>
  <si>
    <t>20160930B300013990</t>
  </si>
  <si>
    <t>20160914B300009614</t>
  </si>
  <si>
    <t>20160831B300008786</t>
  </si>
  <si>
    <t>20160801B300012540</t>
  </si>
  <si>
    <t>PUNBAN</t>
  </si>
  <si>
    <t>20160721B300009291</t>
  </si>
  <si>
    <t>20160721B300009323</t>
  </si>
  <si>
    <t>TATPOW</t>
  </si>
  <si>
    <t>20160714B300014295</t>
  </si>
  <si>
    <t>20160714B300014314</t>
  </si>
  <si>
    <t>20160624B100022418</t>
  </si>
  <si>
    <t>20160322B100002433</t>
  </si>
  <si>
    <t>20160216B100003721</t>
  </si>
  <si>
    <t>INFTEC</t>
  </si>
  <si>
    <t>20160129B100005467</t>
  </si>
  <si>
    <t>20160104B100007560</t>
  </si>
  <si>
    <t>20151224B100005141</t>
  </si>
  <si>
    <t>20151217B100003547</t>
  </si>
  <si>
    <t>20150817B100006875</t>
  </si>
  <si>
    <t>SUNADV</t>
  </si>
  <si>
    <t>20150817B100006879</t>
  </si>
  <si>
    <t>20150817B100006923</t>
  </si>
  <si>
    <t>20150715B100005559</t>
  </si>
  <si>
    <t>20150710B100002164</t>
  </si>
  <si>
    <t>20150612B100001779</t>
  </si>
  <si>
    <t>20150417B100007333</t>
  </si>
  <si>
    <t>20150413B100000039</t>
  </si>
  <si>
    <t>20150407N700000957</t>
  </si>
  <si>
    <t>JAIPOW</t>
  </si>
  <si>
    <t>20150324N700009087</t>
  </si>
  <si>
    <t>20150318B700000064</t>
  </si>
  <si>
    <t>20150310B100005782</t>
  </si>
  <si>
    <t>20150228B100004273</t>
  </si>
  <si>
    <t>20150218B100010899</t>
  </si>
  <si>
    <t>20150115B100003762</t>
  </si>
  <si>
    <t>20150109B100000091</t>
  </si>
  <si>
    <t>20141222B100001540</t>
  </si>
  <si>
    <t>CENBAN</t>
  </si>
  <si>
    <t>20141211B100005938</t>
  </si>
  <si>
    <t>ASHLEY</t>
  </si>
  <si>
    <t>20141211B100005948</t>
  </si>
  <si>
    <t>20141209B100003853</t>
  </si>
  <si>
    <t>20141205B100002362</t>
  </si>
  <si>
    <t>20141205B100002363</t>
  </si>
  <si>
    <t>RELPOW</t>
  </si>
  <si>
    <t>20141204N600007323</t>
  </si>
  <si>
    <t>20141204N700001366</t>
  </si>
  <si>
    <t>20140703N600012366</t>
  </si>
  <si>
    <t>20140703N700007915</t>
  </si>
  <si>
    <t>20140703N700013905</t>
  </si>
  <si>
    <t>SUNPHA</t>
  </si>
  <si>
    <t>20140630N600005926</t>
  </si>
  <si>
    <t>20140620N700006832</t>
  </si>
  <si>
    <t>20140618B100001873</t>
  </si>
  <si>
    <t>JAIASS</t>
  </si>
  <si>
    <t>20140605B100004621</t>
  </si>
  <si>
    <t>20140605N700012601</t>
  </si>
  <si>
    <t>20140527N600001150</t>
  </si>
  <si>
    <t>HINCOP</t>
  </si>
  <si>
    <t>20140516N700016366</t>
  </si>
  <si>
    <t>20140516N700025700</t>
  </si>
  <si>
    <t>NHPC</t>
  </si>
  <si>
    <t>20140515N600005948</t>
  </si>
  <si>
    <t>20140515N700007835</t>
  </si>
  <si>
    <t>20140423N600004115</t>
  </si>
  <si>
    <t>20140417N500012593</t>
  </si>
  <si>
    <t>20140411B100004925</t>
  </si>
  <si>
    <t>MUTFIN</t>
  </si>
  <si>
    <t>20140404N600002190</t>
  </si>
  <si>
    <t>20140217B100003970</t>
  </si>
  <si>
    <t>LANINF</t>
  </si>
  <si>
    <t>20140217N500008838</t>
  </si>
  <si>
    <t>20131227N500016137</t>
  </si>
  <si>
    <t>20131227N600007339</t>
  </si>
  <si>
    <t>20131209N600006714</t>
  </si>
  <si>
    <t>20131103N600000141</t>
  </si>
  <si>
    <t>20131007N600004759</t>
  </si>
  <si>
    <t>ZENINF</t>
  </si>
  <si>
    <t>20130916B100006924</t>
  </si>
  <si>
    <t>TT</t>
  </si>
  <si>
    <t>20130911B100005275</t>
  </si>
  <si>
    <t>20130722N600000032</t>
  </si>
  <si>
    <t>20130715N500012051</t>
  </si>
  <si>
    <t>20130708B100001936</t>
  </si>
  <si>
    <t>20130520B100002658</t>
  </si>
  <si>
    <t>20130319N600003247</t>
  </si>
  <si>
    <t>20130108N500013186</t>
  </si>
  <si>
    <t>20121231N500007436</t>
  </si>
  <si>
    <t>20121231N600001615</t>
  </si>
  <si>
    <t>20121226N600000243</t>
  </si>
  <si>
    <t>20121220N600000154</t>
  </si>
  <si>
    <t>20120619N100000027</t>
  </si>
  <si>
    <t>20120327N900002419</t>
  </si>
  <si>
    <t>Row Labels</t>
  </si>
  <si>
    <t>Grand Total</t>
  </si>
  <si>
    <t>Sum of Trade Value</t>
  </si>
  <si>
    <t>Values</t>
  </si>
  <si>
    <t>Sum of Brokerage incl. taxes</t>
  </si>
  <si>
    <t>Sum of Qty</t>
  </si>
  <si>
    <t>Sum of Price</t>
  </si>
  <si>
    <t>BuyVal</t>
  </si>
  <si>
    <t xml:space="preserve">SELL Lookup </t>
  </si>
  <si>
    <t>Stk</t>
  </si>
  <si>
    <t>SQTY</t>
  </si>
  <si>
    <t>SellValue</t>
  </si>
  <si>
    <t>Sell Val</t>
  </si>
  <si>
    <t>QtyDiff</t>
  </si>
  <si>
    <t>ValDiff</t>
  </si>
  <si>
    <t>P/L</t>
  </si>
  <si>
    <t>P</t>
  </si>
  <si>
    <t>L</t>
  </si>
  <si>
    <t>Analysis</t>
  </si>
  <si>
    <t>20171214B200011228</t>
  </si>
  <si>
    <t>20171219N300022461</t>
  </si>
  <si>
    <t>20171228N300020983</t>
  </si>
  <si>
    <t>20171228N900018934</t>
  </si>
  <si>
    <t>SUZENE</t>
  </si>
  <si>
    <t>20171222N900018064</t>
  </si>
  <si>
    <t>FINCHE</t>
  </si>
  <si>
    <t>20180102N300037617</t>
  </si>
  <si>
    <t>20180102N900018763</t>
  </si>
  <si>
    <t>20180101N300027607</t>
  </si>
  <si>
    <t>20180101N300032556</t>
  </si>
  <si>
    <t>20180101N300032614</t>
  </si>
  <si>
    <t>20171229N300024242</t>
  </si>
  <si>
    <t>20171229N300038123</t>
  </si>
  <si>
    <t>BANMAH</t>
  </si>
  <si>
    <t>20180105N200000985</t>
  </si>
  <si>
    <t>20180105N300045940</t>
  </si>
  <si>
    <t>BURCEM</t>
  </si>
  <si>
    <t>20180104N200001169</t>
  </si>
  <si>
    <t>SJVLIM</t>
  </si>
  <si>
    <t>20180104N300035739</t>
  </si>
  <si>
    <t>20180104N300035979</t>
  </si>
  <si>
    <t>BHEL</t>
  </si>
  <si>
    <t>20180103N300032732</t>
  </si>
  <si>
    <t>20180110N300023054</t>
  </si>
  <si>
    <t>20180110N300024964</t>
  </si>
  <si>
    <t>20180110N300025510</t>
  </si>
  <si>
    <t>20180109N300036299</t>
  </si>
  <si>
    <t>20180109N300036397</t>
  </si>
  <si>
    <t>20180109N300038251</t>
  </si>
  <si>
    <t>20180109N300040691</t>
  </si>
  <si>
    <t>20180109N300042790</t>
  </si>
  <si>
    <t>SINPLA</t>
  </si>
  <si>
    <t>20180112N300024521</t>
  </si>
  <si>
    <t>DISHTV</t>
  </si>
  <si>
    <t>20180112N300025051</t>
  </si>
  <si>
    <t>20180112N300025284</t>
  </si>
  <si>
    <t>20180112N300028804</t>
  </si>
  <si>
    <t>20180112N300028903</t>
  </si>
  <si>
    <t>20180112N300032365</t>
  </si>
  <si>
    <t>20180112N300041069</t>
  </si>
  <si>
    <t>HTMED</t>
  </si>
  <si>
    <t>20180112N300043044</t>
  </si>
  <si>
    <t>20180112N300044879</t>
  </si>
  <si>
    <t>20180111N300026217</t>
  </si>
  <si>
    <t>20180111N300028781</t>
  </si>
  <si>
    <t>20180111N300040838</t>
  </si>
  <si>
    <t>20180117N300024103</t>
  </si>
  <si>
    <t>20180117N300024164</t>
  </si>
  <si>
    <t>20180117N300026235</t>
  </si>
  <si>
    <t>20180117N300030192</t>
  </si>
  <si>
    <t>20180117N300030292</t>
  </si>
  <si>
    <t>20180117N300034959</t>
  </si>
  <si>
    <t>ZEEENT</t>
  </si>
  <si>
    <t>20180117N300040526</t>
  </si>
  <si>
    <t>20180116N300031182</t>
  </si>
  <si>
    <t>20180116N300044946</t>
  </si>
  <si>
    <t>NETW18</t>
  </si>
  <si>
    <t>20180115N300025674</t>
  </si>
  <si>
    <t>20180115N300026137</t>
  </si>
  <si>
    <t>RELIND</t>
  </si>
  <si>
    <t>20180115N300026819</t>
  </si>
  <si>
    <t>20180115N300026884</t>
  </si>
  <si>
    <t>20180115N300028379</t>
  </si>
  <si>
    <t>JSWSTE</t>
  </si>
  <si>
    <t>20180115N300029163</t>
  </si>
  <si>
    <t>20180115N300029374</t>
  </si>
  <si>
    <t>20180115N300031845</t>
  </si>
  <si>
    <t>20180115N300034185</t>
  </si>
  <si>
    <t>20180115N300034342</t>
  </si>
  <si>
    <t>20180115N300035246</t>
  </si>
  <si>
    <t>20180115N300044603</t>
  </si>
  <si>
    <t>SREINF</t>
  </si>
  <si>
    <t>20180118N300022150</t>
  </si>
  <si>
    <t>MASTEK</t>
  </si>
  <si>
    <t>20180118N300037300</t>
  </si>
  <si>
    <t>20180118N300037365</t>
  </si>
  <si>
    <t>20180118N900019468</t>
  </si>
  <si>
    <t>PRAIND</t>
  </si>
  <si>
    <t>20180122N300023763</t>
  </si>
  <si>
    <t>20180122N300023882</t>
  </si>
  <si>
    <t>20180119N300020287</t>
  </si>
  <si>
    <t>20180119N300020381</t>
  </si>
  <si>
    <t>PCJEW</t>
  </si>
  <si>
    <t>20180119N300030124</t>
  </si>
  <si>
    <t>20180119N300030531</t>
  </si>
  <si>
    <t>20180119N300032868</t>
  </si>
  <si>
    <t>20180119N300034464</t>
  </si>
  <si>
    <t>20180119N300034624</t>
  </si>
  <si>
    <t>20180119N300034771</t>
  </si>
  <si>
    <t>20180119N300034975</t>
  </si>
  <si>
    <t>20180119N300036498</t>
  </si>
  <si>
    <t>20180119N300036535</t>
  </si>
  <si>
    <t>20180119N300037124</t>
  </si>
  <si>
    <t>20180119N300038058</t>
  </si>
  <si>
    <t>STABAN</t>
  </si>
  <si>
    <t>20180125N300022051</t>
  </si>
  <si>
    <t>BANBAR</t>
  </si>
  <si>
    <t>20180125N300022259</t>
  </si>
  <si>
    <t>20180125N300037225</t>
  </si>
  <si>
    <t>20180125N900017806</t>
  </si>
  <si>
    <t>20180125N900017824</t>
  </si>
  <si>
    <t>20180123N300025914</t>
  </si>
  <si>
    <t>MENBEA</t>
  </si>
  <si>
    <t>20180123N300033763</t>
  </si>
  <si>
    <t>20180123N300034407</t>
  </si>
  <si>
    <t>CANHOM</t>
  </si>
  <si>
    <t>20180123N300034606</t>
  </si>
  <si>
    <t>20180123N300034712</t>
  </si>
  <si>
    <t>BIOCON</t>
  </si>
  <si>
    <t>20180206N300040909</t>
  </si>
  <si>
    <t>20180206N300044031</t>
  </si>
  <si>
    <t>20180206N300044736</t>
  </si>
  <si>
    <t>20180206N300050080</t>
  </si>
  <si>
    <t>20180206N900019901</t>
  </si>
  <si>
    <t>VAKRAN</t>
  </si>
  <si>
    <t>20180205B300015638</t>
  </si>
  <si>
    <t>20180202N200013648</t>
  </si>
  <si>
    <t>BHAELE</t>
  </si>
  <si>
    <t>20180202N300020032</t>
  </si>
  <si>
    <t>20180202N300025376</t>
  </si>
  <si>
    <t>20180131N300041988</t>
  </si>
  <si>
    <t>20180131N900021200</t>
  </si>
  <si>
    <t>BHUST</t>
  </si>
  <si>
    <t>20180129B300011483</t>
  </si>
  <si>
    <t>20180129N300023752</t>
  </si>
  <si>
    <t>20180129N300023811</t>
  </si>
  <si>
    <t>20180208N300033164</t>
  </si>
  <si>
    <t>20180208N300034127</t>
  </si>
  <si>
    <t>20180208N300034279</t>
  </si>
  <si>
    <t>20180208N300035918</t>
  </si>
  <si>
    <t>20180208N300038133</t>
  </si>
  <si>
    <t>20180208N300038429</t>
  </si>
  <si>
    <t>20180208N900020226</t>
  </si>
  <si>
    <t>20180209N300025062</t>
  </si>
  <si>
    <t>20180209N300025137</t>
  </si>
  <si>
    <t>20180209N300027890</t>
  </si>
  <si>
    <t>20180209N300029456</t>
  </si>
  <si>
    <t>20180215N200001473</t>
  </si>
  <si>
    <t>20180215N200001728</t>
  </si>
  <si>
    <t>20180215N300033410</t>
  </si>
  <si>
    <t>20180214N300025108</t>
  </si>
  <si>
    <t>20180216N200001218</t>
  </si>
  <si>
    <t>20180216N200001818</t>
  </si>
  <si>
    <t>20180216N300023231</t>
  </si>
  <si>
    <t>20180216N300032770</t>
  </si>
  <si>
    <t>20180216N300033650</t>
  </si>
  <si>
    <t>20180216N300033787</t>
  </si>
  <si>
    <t>HINPET</t>
  </si>
  <si>
    <t>20180301N300026576</t>
  </si>
  <si>
    <t>20180301N300026905</t>
  </si>
  <si>
    <t>JUBLIF</t>
  </si>
  <si>
    <t>20180223N300028913</t>
  </si>
  <si>
    <t>20180222N300031088</t>
  </si>
  <si>
    <t>20180221N300022287</t>
  </si>
  <si>
    <t>20180221N300033357</t>
  </si>
  <si>
    <t>20180221N300033366</t>
  </si>
  <si>
    <t>20180220N300021386</t>
  </si>
  <si>
    <t>20180220N300022427</t>
  </si>
  <si>
    <t>20180220N300023277</t>
  </si>
  <si>
    <t>20180220N300023968</t>
  </si>
  <si>
    <t>20180308N200000664</t>
  </si>
  <si>
    <t>20180308N300017226</t>
  </si>
  <si>
    <t>20180308N300031445</t>
  </si>
  <si>
    <t>20180307B300010485</t>
  </si>
  <si>
    <t>20180307N300036339</t>
  </si>
  <si>
    <t>20180312N300016476</t>
  </si>
  <si>
    <t>20180312N300024128</t>
  </si>
  <si>
    <t>20180323N900013439</t>
  </si>
  <si>
    <t>20180323N900015257</t>
  </si>
  <si>
    <t>20180322N300018812</t>
  </si>
  <si>
    <t>20180319N300023053</t>
  </si>
  <si>
    <t>20180319N300024619</t>
  </si>
  <si>
    <t>20180315N300017801</t>
  </si>
  <si>
    <t>20180315N300022550</t>
  </si>
  <si>
    <t>20180314N300018122</t>
  </si>
  <si>
    <t>20180314N300020563</t>
  </si>
  <si>
    <t>20180313N300026465</t>
  </si>
  <si>
    <t>20180313N300030778</t>
  </si>
  <si>
    <t>20180413N200000982</t>
  </si>
  <si>
    <t>20180413N300015088</t>
  </si>
  <si>
    <t>20180412N300017774</t>
  </si>
  <si>
    <t>20180412N300018483</t>
  </si>
  <si>
    <t>20180412N300023896</t>
  </si>
  <si>
    <t>20180412N300028725</t>
  </si>
  <si>
    <t>20180410N300019344</t>
  </si>
  <si>
    <t>20180409N300027247</t>
  </si>
  <si>
    <t>20180406N300020719</t>
  </si>
  <si>
    <t>20180405N300013797</t>
  </si>
  <si>
    <t>20180405N300013857</t>
  </si>
  <si>
    <t>20180405N300024232</t>
  </si>
  <si>
    <t>20180404N200000803</t>
  </si>
  <si>
    <t>20180404N300017709</t>
  </si>
  <si>
    <t>20180404N300018059</t>
  </si>
  <si>
    <t>20180404N300018859</t>
  </si>
  <si>
    <t>20180404N300018892</t>
  </si>
  <si>
    <t>20180403N300023467</t>
  </si>
  <si>
    <t>20180403N300027109</t>
  </si>
  <si>
    <t>20180402N200001139</t>
  </si>
  <si>
    <t>20180402N300016426</t>
  </si>
  <si>
    <t>20180402N300019820</t>
  </si>
  <si>
    <t>20180402N300024654</t>
  </si>
  <si>
    <t>20180402N300025274</t>
  </si>
  <si>
    <t>20180402N300032012</t>
  </si>
  <si>
    <t>20180326N200000932</t>
  </si>
  <si>
    <t>20180326N200001569</t>
  </si>
  <si>
    <t>TINCO</t>
  </si>
  <si>
    <t>20180425N300015592</t>
  </si>
  <si>
    <t>20180425N300017118</t>
  </si>
  <si>
    <t>20180425N300027680</t>
  </si>
  <si>
    <t>20180425N900014199</t>
  </si>
  <si>
    <t>20180425N900015995</t>
  </si>
  <si>
    <t>20180424N300025146</t>
  </si>
  <si>
    <t>20180424N300027155</t>
  </si>
  <si>
    <t>RELHOM</t>
  </si>
  <si>
    <t>20180424N300027657</t>
  </si>
  <si>
    <t>20180424N300027917</t>
  </si>
  <si>
    <t>20180423B300005992</t>
  </si>
  <si>
    <t>20180423B700001870</t>
  </si>
  <si>
    <t>HDFC</t>
  </si>
  <si>
    <t>20180423N300017440</t>
  </si>
  <si>
    <t>20180423N300017625</t>
  </si>
  <si>
    <t>20180423N300020656</t>
  </si>
  <si>
    <t>20180423N300021060</t>
  </si>
  <si>
    <t>ELGEQU</t>
  </si>
  <si>
    <t>20180423N300026601</t>
  </si>
  <si>
    <t>20180423N900016609</t>
  </si>
  <si>
    <t>20180420N300024276</t>
  </si>
  <si>
    <t>20180420N300025254</t>
  </si>
  <si>
    <t>20180419N200000457</t>
  </si>
  <si>
    <t>20180419N300018951</t>
  </si>
  <si>
    <t>BHAPET</t>
  </si>
  <si>
    <t>20180419N300020130</t>
  </si>
  <si>
    <t>20180419N300029963</t>
  </si>
  <si>
    <t>20180418B500007930</t>
  </si>
  <si>
    <t>20180418B500007944</t>
  </si>
  <si>
    <t>20180418N300022775</t>
  </si>
  <si>
    <t>20180418N300023887</t>
  </si>
  <si>
    <t>20180416N300027914</t>
  </si>
  <si>
    <t>20180503N300020755</t>
  </si>
  <si>
    <t>20180503N300021418</t>
  </si>
  <si>
    <t>20180430N300019289</t>
  </si>
  <si>
    <t>20180430N300021260</t>
  </si>
  <si>
    <t>20180430N300023429</t>
  </si>
  <si>
    <t>20180430N300027963</t>
  </si>
  <si>
    <t>20180430N300030079</t>
  </si>
  <si>
    <t>20180427N300015778</t>
  </si>
  <si>
    <t>20180427N300016013</t>
  </si>
  <si>
    <t>20180427N300016322</t>
  </si>
  <si>
    <t>20180427N900015482</t>
  </si>
  <si>
    <t>20180426N300024083</t>
  </si>
  <si>
    <t>20180426N300026254</t>
  </si>
  <si>
    <t>20180601N300024608</t>
  </si>
  <si>
    <t>20180601N300024646</t>
  </si>
  <si>
    <t>20180531N200001746</t>
  </si>
  <si>
    <t>20180531N300015860</t>
  </si>
  <si>
    <t>20180531N300020400</t>
  </si>
  <si>
    <t>20180531N300027090</t>
  </si>
  <si>
    <t>20180531N300030204</t>
  </si>
  <si>
    <t>20180530N300016485</t>
  </si>
  <si>
    <t>RELCOM</t>
  </si>
  <si>
    <t>20180530N300018870</t>
  </si>
  <si>
    <t>20180530N300024283</t>
  </si>
  <si>
    <t>20180530N300024347</t>
  </si>
  <si>
    <t>20180529N300017743</t>
  </si>
  <si>
    <t>20180529N300021665</t>
  </si>
  <si>
    <t>20180529N300021740</t>
  </si>
  <si>
    <t>20180529N300021800</t>
  </si>
  <si>
    <t>20180529N300024491</t>
  </si>
  <si>
    <t>20180529N300027295</t>
  </si>
  <si>
    <t>20180529N300028298</t>
  </si>
  <si>
    <t>20180529N900014794</t>
  </si>
  <si>
    <t>20180525N300014942</t>
  </si>
  <si>
    <t>20180525N300015089</t>
  </si>
  <si>
    <t>20180525N300028219</t>
  </si>
  <si>
    <t>20180524N300020409</t>
  </si>
  <si>
    <t>20180524N300021149</t>
  </si>
  <si>
    <t>20180524N900000294</t>
  </si>
  <si>
    <t>20180523N300017945</t>
  </si>
  <si>
    <t>20180523N300018126</t>
  </si>
  <si>
    <t>20180523N300025064</t>
  </si>
  <si>
    <t>20180523N300025895</t>
  </si>
  <si>
    <t>20180523N300028357</t>
  </si>
  <si>
    <t>20180522N300025925</t>
  </si>
  <si>
    <t>20180521N300015838</t>
  </si>
  <si>
    <t>20180521N300016308</t>
  </si>
  <si>
    <t>20180521N300016793</t>
  </si>
  <si>
    <t>20180521N300019399</t>
  </si>
  <si>
    <t>20180521N300031291</t>
  </si>
  <si>
    <t>20180518N200001394</t>
  </si>
  <si>
    <t>20180518N300014730</t>
  </si>
  <si>
    <t>20180518N300017385</t>
  </si>
  <si>
    <t>20180518N300023953</t>
  </si>
  <si>
    <t>20180518N300025049</t>
  </si>
  <si>
    <t>20180517N300023359</t>
  </si>
  <si>
    <t>20180517N300023667</t>
  </si>
  <si>
    <t>20180517N300025903</t>
  </si>
  <si>
    <t>20180517N300026222</t>
  </si>
  <si>
    <t>POWTRA</t>
  </si>
  <si>
    <t>20180516N300027461</t>
  </si>
  <si>
    <t>20180516N300028810</t>
  </si>
  <si>
    <t>20180516N300030305</t>
  </si>
  <si>
    <t>20180514N300019809</t>
  </si>
  <si>
    <t>20180514N300022189</t>
  </si>
  <si>
    <t>20180514N300029473</t>
  </si>
  <si>
    <t>20180511N300016788</t>
  </si>
  <si>
    <t>20180511N300017605</t>
  </si>
  <si>
    <t>FEDBAN</t>
  </si>
  <si>
    <t>20180510N300016264</t>
  </si>
  <si>
    <t>20180510N300020487</t>
  </si>
  <si>
    <t>20180510N300020574</t>
  </si>
  <si>
    <t>20180510N300021118</t>
  </si>
  <si>
    <t>20180510N300024665</t>
  </si>
  <si>
    <t>20180509N300028623</t>
  </si>
  <si>
    <t>20180509N300029961</t>
  </si>
  <si>
    <t>20180504N300015638</t>
  </si>
  <si>
    <t>20180504N300015712</t>
  </si>
  <si>
    <t>20180605N300015849</t>
  </si>
  <si>
    <t>20180605N300016878</t>
  </si>
  <si>
    <t>20180605N300018323</t>
  </si>
  <si>
    <t>20180605N300021318</t>
  </si>
  <si>
    <t>20180605N300022769</t>
  </si>
  <si>
    <t>20180605N300022868</t>
  </si>
  <si>
    <t>20180605N300023018</t>
  </si>
  <si>
    <t>20180605N300026929</t>
  </si>
  <si>
    <t>20180605N300027911</t>
  </si>
  <si>
    <t>20180605N300027944</t>
  </si>
  <si>
    <t>20180605N300028333</t>
  </si>
  <si>
    <t>20180605N300028732</t>
  </si>
  <si>
    <t>20180605N300029021</t>
  </si>
  <si>
    <t>20180605N300029141</t>
  </si>
  <si>
    <t>20180605N300029261</t>
  </si>
  <si>
    <t>20180605N300029980</t>
  </si>
  <si>
    <t>20180604N300017003</t>
  </si>
  <si>
    <t>20180604N300022470</t>
  </si>
  <si>
    <t>20180604N300024067</t>
  </si>
  <si>
    <t>20180904N300016420</t>
  </si>
  <si>
    <t>20180904N300021395</t>
  </si>
  <si>
    <t>20180904N300031245</t>
  </si>
  <si>
    <t>20180904N300035550</t>
  </si>
  <si>
    <t>20180903N300020216</t>
  </si>
  <si>
    <t>20180903N300020271</t>
  </si>
  <si>
    <t>20180903N300030454</t>
  </si>
  <si>
    <t>20180903N300038095</t>
  </si>
  <si>
    <t>20180831N300017424</t>
  </si>
  <si>
    <t>20180831N300019116</t>
  </si>
  <si>
    <t>20180831N300034714</t>
  </si>
  <si>
    <t>20180829N300021262</t>
  </si>
  <si>
    <t>20180829N300023367</t>
  </si>
  <si>
    <t>20180828N300025634</t>
  </si>
  <si>
    <t>20180828N300029651</t>
  </si>
  <si>
    <t>20180828N900017439</t>
  </si>
  <si>
    <t>20180827N300026198</t>
  </si>
  <si>
    <t>20180827N300027182</t>
  </si>
  <si>
    <t>20180827N300030419</t>
  </si>
  <si>
    <t>20180827N300030649</t>
  </si>
  <si>
    <t>20180827N300031398</t>
  </si>
  <si>
    <t>20180827N300033622</t>
  </si>
  <si>
    <t>20180821N300015890</t>
  </si>
  <si>
    <t>20180821N300019613</t>
  </si>
  <si>
    <t>20180821N300020195</t>
  </si>
  <si>
    <t>20180821N300021799</t>
  </si>
  <si>
    <t>20180821N300022975</t>
  </si>
  <si>
    <t>20180820N300018655</t>
  </si>
  <si>
    <t>20180820N300018855</t>
  </si>
  <si>
    <t>20180820N300026320</t>
  </si>
  <si>
    <t>20180820N300026449</t>
  </si>
  <si>
    <t>20180820N300026801</t>
  </si>
  <si>
    <t>20180820N300028488</t>
  </si>
  <si>
    <t>20180820N300030854</t>
  </si>
  <si>
    <t>20180816N300018986</t>
  </si>
  <si>
    <t>20180816N300026581</t>
  </si>
  <si>
    <t>20180814N300020137</t>
  </si>
  <si>
    <t>20180814N300030451</t>
  </si>
  <si>
    <t>20180810N300015985</t>
  </si>
  <si>
    <t>20180810N300024510</t>
  </si>
  <si>
    <t>20180810N300025020</t>
  </si>
  <si>
    <t>20180810N900016614</t>
  </si>
  <si>
    <t>20180809N300016026</t>
  </si>
  <si>
    <t>20180809N300018376</t>
  </si>
  <si>
    <t>20180809N300018448</t>
  </si>
  <si>
    <t>20180809N300018982</t>
  </si>
  <si>
    <t>20180809N300022463</t>
  </si>
  <si>
    <t>20180809N300023336</t>
  </si>
  <si>
    <t>20180809N300024093</t>
  </si>
  <si>
    <t>20180809N300031738</t>
  </si>
  <si>
    <t>20180809N300035409</t>
  </si>
  <si>
    <t>20180808N300019880</t>
  </si>
  <si>
    <t>20180808N300020048</t>
  </si>
  <si>
    <t>20180808N300023462</t>
  </si>
  <si>
    <t>20180808N300031702</t>
  </si>
  <si>
    <t>20180807N300016987</t>
  </si>
  <si>
    <t>20180807N300017435</t>
  </si>
  <si>
    <t>20180807N300027278</t>
  </si>
  <si>
    <t>20180807N300027326</t>
  </si>
  <si>
    <t>20180807N300027699</t>
  </si>
  <si>
    <t>20180807N300029238</t>
  </si>
  <si>
    <t>20180806N300016204</t>
  </si>
  <si>
    <t>20180806N300018320</t>
  </si>
  <si>
    <t>20180806N300020522</t>
  </si>
  <si>
    <t>20180806N300021349</t>
  </si>
  <si>
    <t>20180806N300034005</t>
  </si>
  <si>
    <t>IDBI</t>
  </si>
  <si>
    <t>20180803N300014891</t>
  </si>
  <si>
    <t>20180803N300016125</t>
  </si>
  <si>
    <t>20180803N300020050</t>
  </si>
  <si>
    <t>20180803N300027755</t>
  </si>
  <si>
    <t>20180803N300029430</t>
  </si>
  <si>
    <t>20180803N300029644</t>
  </si>
  <si>
    <t>20180802N300014974</t>
  </si>
  <si>
    <t>20180802N300021583</t>
  </si>
  <si>
    <t>20180801N300025755</t>
  </si>
  <si>
    <t>20180801N300025821</t>
  </si>
  <si>
    <t>20180801N300027188</t>
  </si>
  <si>
    <t>20180801N300030018</t>
  </si>
  <si>
    <t>20180801N900000311</t>
  </si>
  <si>
    <t>20180731N300017065</t>
  </si>
  <si>
    <t>20180731N300018246</t>
  </si>
  <si>
    <t>20180731N300019000</t>
  </si>
  <si>
    <t>20180730N300014024</t>
  </si>
  <si>
    <t>20180730N300026360</t>
  </si>
  <si>
    <t>ARRGRE</t>
  </si>
  <si>
    <t>20180719N300012451</t>
  </si>
  <si>
    <t>20180718N300012750</t>
  </si>
  <si>
    <t>20180718N300017473</t>
  </si>
  <si>
    <t>20180718N300018919</t>
  </si>
  <si>
    <t>20180718N300027277</t>
  </si>
  <si>
    <t>20180706N300013753</t>
  </si>
  <si>
    <t>20180626N300014603</t>
  </si>
  <si>
    <t>20180626N300024052</t>
  </si>
  <si>
    <t>20180626N300025804</t>
  </si>
  <si>
    <t>20180622N300013273</t>
  </si>
  <si>
    <t>20180622N300018494</t>
  </si>
  <si>
    <t>20180622N300019009</t>
  </si>
  <si>
    <t>20180622N300020265</t>
  </si>
  <si>
    <t>20180622N300024441</t>
  </si>
  <si>
    <t>20180620N300019606</t>
  </si>
  <si>
    <t>20180620N300020465</t>
  </si>
  <si>
    <t>20180620N900014269</t>
  </si>
  <si>
    <t>20180619N900013987</t>
  </si>
  <si>
    <t>20180618N300019051</t>
  </si>
  <si>
    <t>20180618N300019828</t>
  </si>
  <si>
    <t>20180618N300021111</t>
  </si>
  <si>
    <t>20180618N300022231</t>
  </si>
  <si>
    <t>20180618N300023937</t>
  </si>
  <si>
    <t>20180615N200003289</t>
  </si>
  <si>
    <t>20180615N200004589</t>
  </si>
  <si>
    <t>20180615N200005775</t>
  </si>
  <si>
    <t>20180615N200006823</t>
  </si>
  <si>
    <t>20180615N200009336</t>
  </si>
  <si>
    <t>20180615N200021269</t>
  </si>
  <si>
    <t>20180615N200021564</t>
  </si>
  <si>
    <t>20180614N300015503</t>
  </si>
  <si>
    <t>20180614N300015532</t>
  </si>
  <si>
    <t>20180613N200000888</t>
  </si>
  <si>
    <t>20180613N300020482</t>
  </si>
  <si>
    <t>20180613N300020940</t>
  </si>
  <si>
    <t>20180613N300020984</t>
  </si>
  <si>
    <t>20180612N300013601</t>
  </si>
  <si>
    <t>20180612N300013655</t>
  </si>
  <si>
    <t>20180612N300013873</t>
  </si>
  <si>
    <t>20180612N300016831</t>
  </si>
  <si>
    <t>20180612N300019095</t>
  </si>
  <si>
    <t>20180612N300019934</t>
  </si>
  <si>
    <t>20180612N900013689</t>
  </si>
  <si>
    <t>20180611N300014348</t>
  </si>
  <si>
    <t>20180611N300017998</t>
  </si>
  <si>
    <t>20180611N300018231</t>
  </si>
  <si>
    <t>20180611N300028315</t>
  </si>
  <si>
    <t>20180608N300014671</t>
  </si>
  <si>
    <t>20180608N300018818</t>
  </si>
  <si>
    <t>CROGRE</t>
  </si>
  <si>
    <t>20180607N300014977</t>
  </si>
  <si>
    <t>20180607N300016962</t>
  </si>
  <si>
    <t>20180607N300017015</t>
  </si>
  <si>
    <t>20180606N300015348</t>
  </si>
  <si>
    <t>20180606N300016499</t>
  </si>
  <si>
    <t>20180606N300016807</t>
  </si>
  <si>
    <t>20180606N300017632</t>
  </si>
  <si>
    <t>20180606N300017824</t>
  </si>
  <si>
    <t>20180606N300023180</t>
  </si>
  <si>
    <t>20180606N300027423</t>
  </si>
  <si>
    <t>20180925N300016314</t>
  </si>
  <si>
    <t>20180925N300016393</t>
  </si>
  <si>
    <t>20180925N300018634</t>
  </si>
  <si>
    <t>20180925N300018859</t>
  </si>
  <si>
    <t>YESBAN</t>
  </si>
  <si>
    <t>20180925N300032802</t>
  </si>
  <si>
    <t>20180925N300037747</t>
  </si>
  <si>
    <t>20180924N300018617</t>
  </si>
  <si>
    <t>20180924N300019362</t>
  </si>
  <si>
    <t>20180924N300022447</t>
  </si>
  <si>
    <t>DEWHOU</t>
  </si>
  <si>
    <t>20180924N300025439</t>
  </si>
  <si>
    <t>20180924N300025767</t>
  </si>
  <si>
    <t>20180924N300028391</t>
  </si>
  <si>
    <t>20180924N300028762</t>
  </si>
  <si>
    <t>20180924N300034857</t>
  </si>
  <si>
    <t>20180924N300034892</t>
  </si>
  <si>
    <t>20180924N300036459</t>
  </si>
  <si>
    <t>20180924N300036622</t>
  </si>
  <si>
    <t>20180921N300018571</t>
  </si>
  <si>
    <t>20180921N300018649</t>
  </si>
  <si>
    <t>20180921N300020252</t>
  </si>
  <si>
    <t>KNRCON</t>
  </si>
  <si>
    <t>20180921N300021865</t>
  </si>
  <si>
    <t>20180921N300024265</t>
  </si>
  <si>
    <t>20180921N900000094</t>
  </si>
  <si>
    <t>20180919N300017123</t>
  </si>
  <si>
    <t>20180919N300032212</t>
  </si>
  <si>
    <t>GUJMI</t>
  </si>
  <si>
    <t>20180914N300025856</t>
  </si>
  <si>
    <t>20180907N300030485</t>
  </si>
  <si>
    <t>20180907N300031461</t>
  </si>
  <si>
    <t>20180907N300033987</t>
  </si>
  <si>
    <t>20180907N300034337</t>
  </si>
  <si>
    <t>20180906N300029148</t>
  </si>
  <si>
    <t>20180906N300029177</t>
  </si>
  <si>
    <t>20180906N300029661</t>
  </si>
  <si>
    <t>20180905N300031782</t>
  </si>
  <si>
    <t>Status</t>
  </si>
  <si>
    <t>#N/A</t>
  </si>
  <si>
    <t>Sum of P/L</t>
  </si>
  <si>
    <t>20181016N300015547</t>
  </si>
  <si>
    <t>TV18BR</t>
  </si>
  <si>
    <t>20181016N300017496</t>
  </si>
  <si>
    <t>20181016N300024558</t>
  </si>
  <si>
    <t>20181016N300025225</t>
  </si>
  <si>
    <t>20181016N300026100</t>
  </si>
  <si>
    <t>20181016N300026584</t>
  </si>
  <si>
    <t>20181016N300030350</t>
  </si>
  <si>
    <t>20181015N300029943</t>
  </si>
  <si>
    <t>20181015N300030664</t>
  </si>
  <si>
    <t>BANBAN</t>
  </si>
  <si>
    <t>20181012N300016812</t>
  </si>
  <si>
    <t>20181012N300018585</t>
  </si>
  <si>
    <t>20181012N300018901</t>
  </si>
  <si>
    <t>20181012N300022697</t>
  </si>
  <si>
    <t>20181012N300028606</t>
  </si>
  <si>
    <t>20181011N300017231</t>
  </si>
  <si>
    <t>20181011N300029951</t>
  </si>
  <si>
    <t>20181011N300035265</t>
  </si>
  <si>
    <t>20181009N300018488</t>
  </si>
  <si>
    <t>20181009N300023084</t>
  </si>
  <si>
    <t>20181009N300023456</t>
  </si>
  <si>
    <t>20181009N300023671</t>
  </si>
  <si>
    <t>20181009N300025189</t>
  </si>
  <si>
    <t>20181009N300027588</t>
  </si>
  <si>
    <t>20181009N300033613</t>
  </si>
  <si>
    <t>20181009N300034584</t>
  </si>
  <si>
    <t>20181009N900015183</t>
  </si>
  <si>
    <t>20181008N300028308</t>
  </si>
  <si>
    <t>20181008N300034363</t>
  </si>
  <si>
    <t>20181008N300034501</t>
  </si>
  <si>
    <t>20181008N300036651</t>
  </si>
  <si>
    <t>20181008N300038855</t>
  </si>
  <si>
    <t>20181008N300038859</t>
  </si>
  <si>
    <t>20181005N300023049</t>
  </si>
  <si>
    <t>20181005N300028868</t>
  </si>
  <si>
    <t>20181005N300029135</t>
  </si>
  <si>
    <t>20181005N300029711</t>
  </si>
  <si>
    <t>20181005N300034793</t>
  </si>
  <si>
    <t>20181004N200001135</t>
  </si>
  <si>
    <t>20181004N300028247</t>
  </si>
  <si>
    <t>20181004N300028852</t>
  </si>
  <si>
    <t>ICIBAN</t>
  </si>
  <si>
    <t>20181004N300033166</t>
  </si>
  <si>
    <t>20181004N300033391</t>
  </si>
  <si>
    <t>20181004N300033486</t>
  </si>
  <si>
    <t>20181004N300033943</t>
  </si>
  <si>
    <t>20181004N300034942</t>
  </si>
  <si>
    <t>20181003N200001206</t>
  </si>
  <si>
    <t>20181003N300017546</t>
  </si>
  <si>
    <t>20181003N300018815</t>
  </si>
  <si>
    <t>20181003N300019236</t>
  </si>
  <si>
    <t>20181003N300019486</t>
  </si>
  <si>
    <t>20181003N300021717</t>
  </si>
  <si>
    <t>20181003N300025154</t>
  </si>
  <si>
    <t>20181003N300025362</t>
  </si>
  <si>
    <t>20181003N300026504</t>
  </si>
  <si>
    <t>20181003N300027207</t>
  </si>
  <si>
    <t>20180928N300020383</t>
  </si>
  <si>
    <t>20180928N300022191</t>
  </si>
  <si>
    <t>20180928N300024936</t>
  </si>
  <si>
    <t>20180928N300025120</t>
  </si>
  <si>
    <t>20180928N300027110</t>
  </si>
  <si>
    <t>20180928N300030924</t>
  </si>
  <si>
    <t>20180928N300038416</t>
  </si>
  <si>
    <t>20180927N300015621</t>
  </si>
  <si>
    <t>20180927N300016415</t>
  </si>
  <si>
    <t>20180927N300016439</t>
  </si>
  <si>
    <t>20180927N300019525</t>
  </si>
  <si>
    <t>20180927N300022158</t>
  </si>
  <si>
    <t>20180927N300022454</t>
  </si>
  <si>
    <t>20180926N300017964</t>
  </si>
  <si>
    <t>20180926N300018259</t>
  </si>
  <si>
    <t>20180926N300024982</t>
  </si>
  <si>
    <t>20180926N300025006</t>
  </si>
  <si>
    <t>20180926N300025473</t>
  </si>
  <si>
    <t>20180926N300025995</t>
  </si>
  <si>
    <t>20180926N300031266</t>
  </si>
  <si>
    <t>20181017N300024205</t>
  </si>
  <si>
    <t>20181017N300025147</t>
  </si>
  <si>
    <t>20181017N300030641</t>
  </si>
  <si>
    <t>20181017N300031004</t>
  </si>
  <si>
    <t>20181017N300031217</t>
  </si>
  <si>
    <t>20181017N300031249</t>
  </si>
  <si>
    <t>20181017N300031265</t>
  </si>
  <si>
    <t>20181017N300031302</t>
  </si>
  <si>
    <t>20181017N300031316</t>
  </si>
  <si>
    <t>20181031N300017447</t>
  </si>
  <si>
    <t>20181031N300019019</t>
  </si>
  <si>
    <t>20181031N300025444</t>
  </si>
  <si>
    <t>20181031N300029156</t>
  </si>
  <si>
    <t>20181031N300029471</t>
  </si>
  <si>
    <t>20181031N300031542</t>
  </si>
  <si>
    <t>20181030N300021038</t>
  </si>
  <si>
    <t>20181030N300021936</t>
  </si>
  <si>
    <t>20181030N300021981</t>
  </si>
  <si>
    <t>20181030N300027966</t>
  </si>
  <si>
    <t>20181030N300028851</t>
  </si>
  <si>
    <t>20181030N300029507</t>
  </si>
  <si>
    <t>20181029N300016513</t>
  </si>
  <si>
    <t>20181029N300016897</t>
  </si>
  <si>
    <t>20181029N300017966</t>
  </si>
  <si>
    <t>20181029N300027222</t>
  </si>
  <si>
    <t>20181029N300031272</t>
  </si>
  <si>
    <t>WIPRO</t>
  </si>
  <si>
    <t>20181026N200001037</t>
  </si>
  <si>
    <t>20181026N300013983</t>
  </si>
  <si>
    <t>20181026N300017592</t>
  </si>
  <si>
    <t>20181026N300029069</t>
  </si>
  <si>
    <t>20181026N300029504</t>
  </si>
  <si>
    <t>20181026N300030617</t>
  </si>
  <si>
    <t>20181025N300014038</t>
  </si>
  <si>
    <t>20181025N300014311</t>
  </si>
  <si>
    <t>20181025N300018359</t>
  </si>
  <si>
    <t>20181025N300020004</t>
  </si>
  <si>
    <t>20181025N300021681</t>
  </si>
  <si>
    <t>20181025N300029331</t>
  </si>
  <si>
    <t>20181025N900014953</t>
  </si>
  <si>
    <t>20181115N300027683</t>
  </si>
  <si>
    <t>20181115N300027789</t>
  </si>
  <si>
    <t>20181115N300027857</t>
  </si>
  <si>
    <t>20181115N300030522</t>
  </si>
  <si>
    <t>20181115N300030816</t>
  </si>
  <si>
    <t>20181115N300030832</t>
  </si>
  <si>
    <t>20181115N300030846</t>
  </si>
  <si>
    <t>20181115N300030855</t>
  </si>
  <si>
    <t>20181114N300019753</t>
  </si>
  <si>
    <t>20181114N300021375</t>
  </si>
  <si>
    <t>20181114N300023513</t>
  </si>
  <si>
    <t>20181114N300023600</t>
  </si>
  <si>
    <t>20181114N300023843</t>
  </si>
  <si>
    <t>20181114N300024349</t>
  </si>
  <si>
    <t>20181114N300024369</t>
  </si>
  <si>
    <t>20181114N300026868</t>
  </si>
  <si>
    <t>20181114N300029894</t>
  </si>
  <si>
    <t>20181114N300030029</t>
  </si>
  <si>
    <t>20181114N300030081</t>
  </si>
  <si>
    <t>20181114N300032418</t>
  </si>
  <si>
    <t>20190123N200000881</t>
  </si>
  <si>
    <t>20190123N300013434</t>
  </si>
  <si>
    <t>20190123N300014711</t>
  </si>
  <si>
    <t>20190123N300015665</t>
  </si>
  <si>
    <t>20190123N300017461</t>
  </si>
  <si>
    <t>20190122N200000915</t>
  </si>
  <si>
    <t>20190122N300013829</t>
  </si>
  <si>
    <t>20190122N300017649</t>
  </si>
  <si>
    <t>20190122N300024785</t>
  </si>
  <si>
    <t>20190121N200001851</t>
  </si>
  <si>
    <t>20190121N300016689</t>
  </si>
  <si>
    <t>20190121N300017785</t>
  </si>
  <si>
    <t>20190121N300018697</t>
  </si>
  <si>
    <t>20190118N300015524</t>
  </si>
  <si>
    <t>20190118N300021170</t>
  </si>
  <si>
    <t>JETAIR</t>
  </si>
  <si>
    <t>20190118N300025219</t>
  </si>
  <si>
    <t>20190118N300025371</t>
  </si>
  <si>
    <t>20190118N900015190</t>
  </si>
  <si>
    <t>20190117B700001180</t>
  </si>
  <si>
    <t>20190117B700001387</t>
  </si>
  <si>
    <t>20190117B700001409</t>
  </si>
  <si>
    <t>20190117B700004353</t>
  </si>
  <si>
    <t>20190117N200000903</t>
  </si>
  <si>
    <t>20190117N200001085</t>
  </si>
  <si>
    <t>20190117N300021990</t>
  </si>
  <si>
    <t>20190117N300022748</t>
  </si>
  <si>
    <t>20190117N300025476</t>
  </si>
  <si>
    <t>GRUFIN</t>
  </si>
  <si>
    <t>20190109B700003420</t>
  </si>
  <si>
    <t>20190109B700003904</t>
  </si>
  <si>
    <t>20190109B700004166</t>
  </si>
  <si>
    <t>20190109B700004178</t>
  </si>
  <si>
    <t>20190108N300019340</t>
  </si>
  <si>
    <t>20190108N300022303</t>
  </si>
  <si>
    <t>20190104B100004663</t>
  </si>
  <si>
    <t>20190104B100004697</t>
  </si>
  <si>
    <t>VEDLIM</t>
  </si>
  <si>
    <t>20190104B700000969</t>
  </si>
  <si>
    <t>20190104B700002894</t>
  </si>
  <si>
    <t>20190104B700003913</t>
  </si>
  <si>
    <t>20190104B700004480</t>
  </si>
  <si>
    <t>20190103B700003944</t>
  </si>
  <si>
    <t>20190103B700004120</t>
  </si>
  <si>
    <t>20190103N300020366</t>
  </si>
  <si>
    <t>20190103N300023499</t>
  </si>
  <si>
    <t>20190103N300024217</t>
  </si>
  <si>
    <t>20190103N300026385</t>
  </si>
  <si>
    <t>20190102N300014996</t>
  </si>
  <si>
    <t>20190102N300019214</t>
  </si>
  <si>
    <t>20190102N300019622</t>
  </si>
  <si>
    <t>20190102N300021840</t>
  </si>
  <si>
    <t>20190102N300021873</t>
  </si>
  <si>
    <t>20190102N300024636</t>
  </si>
  <si>
    <t>KOTMAH</t>
  </si>
  <si>
    <t>20181218B100006107</t>
  </si>
  <si>
    <t>20181218B700004295</t>
  </si>
  <si>
    <t>20181214N300013799</t>
  </si>
  <si>
    <t>20181214N300026786</t>
  </si>
  <si>
    <t>20181213N300021567</t>
  </si>
  <si>
    <t>20181213N300028555</t>
  </si>
  <si>
    <t>20181212B700002092</t>
  </si>
  <si>
    <t>20181129N300015940</t>
  </si>
  <si>
    <t>20181129N300018440</t>
  </si>
  <si>
    <t>20181129N300019893</t>
  </si>
  <si>
    <t>20181129N300030493</t>
  </si>
  <si>
    <t>20190307B700003876</t>
  </si>
  <si>
    <t>20190307B700003886</t>
  </si>
  <si>
    <t>20190307N300015800</t>
  </si>
  <si>
    <t>20190307N300016118</t>
  </si>
  <si>
    <t>20190307N300017071</t>
  </si>
  <si>
    <t>20190307N300017159</t>
  </si>
  <si>
    <t>20190307N300017647</t>
  </si>
  <si>
    <t>20190307N300020020</t>
  </si>
  <si>
    <t>20190307N300021763</t>
  </si>
  <si>
    <t>20190307N300021787</t>
  </si>
  <si>
    <t>20190307N300021812</t>
  </si>
  <si>
    <t>20190307N300028242</t>
  </si>
  <si>
    <t>20190307N300030457</t>
  </si>
  <si>
    <t>20190306N300021900</t>
  </si>
  <si>
    <t>20190306N300025330</t>
  </si>
  <si>
    <t>20190306N300026006</t>
  </si>
  <si>
    <t>20190305N300021599</t>
  </si>
  <si>
    <t>20190305N300021648</t>
  </si>
  <si>
    <t>20190305N300031636</t>
  </si>
  <si>
    <t>20190305N300034375</t>
  </si>
  <si>
    <t>20190305N300035042</t>
  </si>
  <si>
    <t>20190305N300035094</t>
  </si>
  <si>
    <t>20190305N300036216</t>
  </si>
  <si>
    <t>20190305N300037352</t>
  </si>
  <si>
    <t>20190301N300014094</t>
  </si>
  <si>
    <t>20190301N300014173</t>
  </si>
  <si>
    <t>20190301N300022508</t>
  </si>
  <si>
    <t>20190301N300025283</t>
  </si>
  <si>
    <t>20190218N300023019</t>
  </si>
  <si>
    <t>20190205N300012554</t>
  </si>
  <si>
    <t>20190205N300013823</t>
  </si>
  <si>
    <t>20190205N300014545</t>
  </si>
  <si>
    <t>20190205N300014662</t>
  </si>
  <si>
    <t>20190205N300027959</t>
  </si>
  <si>
    <t>20190204N300014899</t>
  </si>
  <si>
    <t>20190204N300016286</t>
  </si>
  <si>
    <t>20190204N300019856</t>
  </si>
  <si>
    <t>20190204N300019896</t>
  </si>
  <si>
    <t>20190204N300027592</t>
  </si>
  <si>
    <t>20190204N300030662</t>
  </si>
  <si>
    <t>20190201N300013943</t>
  </si>
  <si>
    <t>20190201N300014141</t>
  </si>
  <si>
    <t>20190201N300014644</t>
  </si>
  <si>
    <t>20190312N200001044</t>
  </si>
  <si>
    <t>NATALU</t>
  </si>
  <si>
    <t>20190312N300015298</t>
  </si>
  <si>
    <t>20190312N300015359</t>
  </si>
  <si>
    <t>20190312N300021906</t>
  </si>
  <si>
    <t>20190312N300022103</t>
  </si>
  <si>
    <t>20190312N300024993</t>
  </si>
  <si>
    <t>20190312N300025281</t>
  </si>
  <si>
    <t>20190312N300030715</t>
  </si>
  <si>
    <t>20190312N300032904</t>
  </si>
  <si>
    <t>20190312N300033134</t>
  </si>
  <si>
    <t>20190311N300019566</t>
  </si>
  <si>
    <t>20190311N300021991</t>
  </si>
  <si>
    <t>20190311N300022128</t>
  </si>
  <si>
    <t>20190311N300025957</t>
  </si>
  <si>
    <t>20190311N300029427</t>
  </si>
  <si>
    <t>20190311N300031638</t>
  </si>
  <si>
    <t>20190311N300033357</t>
  </si>
  <si>
    <t>20190308N300018395</t>
  </si>
  <si>
    <t>20190308N300018430</t>
  </si>
  <si>
    <t>20190308N900015068</t>
  </si>
  <si>
    <t>20190403N300016324</t>
  </si>
  <si>
    <t>20190403N300016723</t>
  </si>
  <si>
    <t>20190403N300027966</t>
  </si>
  <si>
    <t>20190403N300028271</t>
  </si>
  <si>
    <t>20190403N300028283</t>
  </si>
  <si>
    <t>20190403N300030548</t>
  </si>
  <si>
    <t>20190403N300031152</t>
  </si>
  <si>
    <t>20190402N200000855</t>
  </si>
  <si>
    <t>20190402N300015968</t>
  </si>
  <si>
    <t>20190402N300018391</t>
  </si>
  <si>
    <t>20190402N300019520</t>
  </si>
  <si>
    <t>20190402N300020241</t>
  </si>
  <si>
    <t>20190401N300017587</t>
  </si>
  <si>
    <t>20190401N300017968</t>
  </si>
  <si>
    <t>20190401N300018740</t>
  </si>
  <si>
    <t>20190401N300023666</t>
  </si>
  <si>
    <t>20190401N300026015</t>
  </si>
  <si>
    <t>INDOIL</t>
  </si>
  <si>
    <t>20190329N200000934</t>
  </si>
  <si>
    <t>20190329N300016335</t>
  </si>
  <si>
    <t>20190328N200000770</t>
  </si>
  <si>
    <t>20190328N200001816</t>
  </si>
  <si>
    <t>20190328N300015909</t>
  </si>
  <si>
    <t>20190328N300029615</t>
  </si>
  <si>
    <t>20190328N900016251</t>
  </si>
  <si>
    <t>20190327N300018668</t>
  </si>
  <si>
    <t>20190327N300019539</t>
  </si>
  <si>
    <t>20190327N300019798</t>
  </si>
  <si>
    <t>20190327N300020670</t>
  </si>
  <si>
    <t>20190327N300021875</t>
  </si>
  <si>
    <t>20190327N300023783</t>
  </si>
  <si>
    <t>20190327N300025540</t>
  </si>
  <si>
    <t>20190327N300030904</t>
  </si>
  <si>
    <t>20190322N300016765</t>
  </si>
  <si>
    <t>20190322N300018329</t>
  </si>
  <si>
    <t>20190322N300019769</t>
  </si>
  <si>
    <t>20190322N300026515</t>
  </si>
  <si>
    <t>20190322N300026632</t>
  </si>
  <si>
    <t>20190322N300030739</t>
  </si>
  <si>
    <t>20190318N300027768</t>
  </si>
  <si>
    <t>20190314N200000919</t>
  </si>
  <si>
    <t>20190314N200001371</t>
  </si>
  <si>
    <t>20190314N300017388</t>
  </si>
  <si>
    <t>20190314N300027786</t>
  </si>
  <si>
    <t>20190314N300029059</t>
  </si>
  <si>
    <t>20190313B700002220</t>
  </si>
  <si>
    <t>20190313N300015876</t>
  </si>
  <si>
    <t>20190313N300016930</t>
  </si>
  <si>
    <t>20190313N300024234</t>
  </si>
  <si>
    <t>20190313N300024250</t>
  </si>
  <si>
    <t>20190405N300018923</t>
  </si>
  <si>
    <t>20190404N200000724</t>
  </si>
  <si>
    <t>20190404N300015611</t>
  </si>
  <si>
    <t>20190404N300018070</t>
  </si>
  <si>
    <t>20190404N300026413</t>
  </si>
  <si>
    <t>20190404N300027617</t>
  </si>
  <si>
    <t>20190404N300028626</t>
  </si>
  <si>
    <t>20190624N300017179</t>
  </si>
  <si>
    <t>20190624N300017198</t>
  </si>
  <si>
    <t>JAIIRR</t>
  </si>
  <si>
    <t>20190624N300018614</t>
  </si>
  <si>
    <t>20190624N300018800</t>
  </si>
  <si>
    <t>20190624N300019752</t>
  </si>
  <si>
    <t>20190624N300024853</t>
  </si>
  <si>
    <t>20190624N300025566</t>
  </si>
  <si>
    <t>20190624N300026743</t>
  </si>
  <si>
    <t>20190624N900016027</t>
  </si>
  <si>
    <t>20190621N300016333</t>
  </si>
  <si>
    <t>20190621N300016493</t>
  </si>
  <si>
    <t>20190621N300017059</t>
  </si>
  <si>
    <t>CANBAN</t>
  </si>
  <si>
    <t>20190621N300017374</t>
  </si>
  <si>
    <t>20190621N300017656</t>
  </si>
  <si>
    <t>AURPHA</t>
  </si>
  <si>
    <t>20190621N300018609</t>
  </si>
  <si>
    <t>20190621N300018626</t>
  </si>
  <si>
    <t>20190621N300021339</t>
  </si>
  <si>
    <t>20190621N300022576</t>
  </si>
  <si>
    <t>20190621N300027904</t>
  </si>
  <si>
    <t>20190620N300017915</t>
  </si>
  <si>
    <t>20190620N300018203</t>
  </si>
  <si>
    <t>20190620N300019908</t>
  </si>
  <si>
    <t>20190620N300024800</t>
  </si>
  <si>
    <t>20190620N300024852</t>
  </si>
  <si>
    <t>20190619N300019889</t>
  </si>
  <si>
    <t>20190619N300020092</t>
  </si>
  <si>
    <t>CHAFER</t>
  </si>
  <si>
    <t>20190618N300018964</t>
  </si>
  <si>
    <t>20190618N300020133</t>
  </si>
  <si>
    <t>20190618N300020966</t>
  </si>
  <si>
    <t>TATSTE</t>
  </si>
  <si>
    <t>20190618N300021548</t>
  </si>
  <si>
    <t>20190618N300021798</t>
  </si>
  <si>
    <t>20190618N300024492</t>
  </si>
  <si>
    <t>20190617N300016803</t>
  </si>
  <si>
    <t>20190617N300016946</t>
  </si>
  <si>
    <t>20190617N300018427</t>
  </si>
  <si>
    <t>20190617N300020202</t>
  </si>
  <si>
    <t>20190617N300021376</t>
  </si>
  <si>
    <t>20190617N300021509</t>
  </si>
  <si>
    <t>20190614N300017279</t>
  </si>
  <si>
    <t>20190614N300017360</t>
  </si>
  <si>
    <t>RELINF</t>
  </si>
  <si>
    <t>20190614N300020334</t>
  </si>
  <si>
    <t>20190614N300020396</t>
  </si>
  <si>
    <t>20190614N300024400</t>
  </si>
  <si>
    <t>20190614N300024416</t>
  </si>
  <si>
    <t>20190613N300016875</t>
  </si>
  <si>
    <t>20190613N300017249</t>
  </si>
  <si>
    <t>20190613N300020046</t>
  </si>
  <si>
    <t>20190613N300020100</t>
  </si>
  <si>
    <t>20190613N300020300</t>
  </si>
  <si>
    <t>20190613N300020333</t>
  </si>
  <si>
    <t>NATMIN</t>
  </si>
  <si>
    <t>20190613N300025384</t>
  </si>
  <si>
    <t>20190613N300025535</t>
  </si>
  <si>
    <t>20190613N900015727</t>
  </si>
  <si>
    <t>BANIND</t>
  </si>
  <si>
    <t>20190612N300018244</t>
  </si>
  <si>
    <t>20190612N300018385</t>
  </si>
  <si>
    <t>20190612N300022702</t>
  </si>
  <si>
    <t>20190612N300022940</t>
  </si>
  <si>
    <t>NAGCON</t>
  </si>
  <si>
    <t>20190611N300016914</t>
  </si>
  <si>
    <t>20190611N300016966</t>
  </si>
  <si>
    <t>20190611N300017954</t>
  </si>
  <si>
    <t>20190611N300018171</t>
  </si>
  <si>
    <t>BERPAI</t>
  </si>
  <si>
    <t>20190611N300025629</t>
  </si>
  <si>
    <t>20190611N300026275</t>
  </si>
  <si>
    <t>20190611N300026297</t>
  </si>
  <si>
    <t>20190611N300028669</t>
  </si>
  <si>
    <t>BAJFI</t>
  </si>
  <si>
    <t>20190610N300017123</t>
  </si>
  <si>
    <t>NIITEC</t>
  </si>
  <si>
    <t>20190610N300017707</t>
  </si>
  <si>
    <t>20190610N300017842</t>
  </si>
  <si>
    <t>DABIND</t>
  </si>
  <si>
    <t>20190610N300019997</t>
  </si>
  <si>
    <t>20190610N300020070</t>
  </si>
  <si>
    <t>20190610N300022202</t>
  </si>
  <si>
    <t>CEAT</t>
  </si>
  <si>
    <t>20190610N300027273</t>
  </si>
  <si>
    <t>DLFLIM</t>
  </si>
  <si>
    <t>20190610N300027292</t>
  </si>
  <si>
    <t>JINSP</t>
  </si>
  <si>
    <t>20190610N300027330</t>
  </si>
  <si>
    <t>20190610N300030051</t>
  </si>
  <si>
    <t>20190610N300030570</t>
  </si>
  <si>
    <t>20190610N300030617</t>
  </si>
  <si>
    <t>20190610N300030621</t>
  </si>
  <si>
    <t>RURELE</t>
  </si>
  <si>
    <t>20190607N300017963</t>
  </si>
  <si>
    <t>20190607N300018441</t>
  </si>
  <si>
    <t>20190607N300018526</t>
  </si>
  <si>
    <t>20190607N300018819</t>
  </si>
  <si>
    <t>20190607N300020514</t>
  </si>
  <si>
    <t>ACC</t>
  </si>
  <si>
    <t>20190606N300019967</t>
  </si>
  <si>
    <t>20190606N300020083</t>
  </si>
  <si>
    <t>20190606N300020306</t>
  </si>
  <si>
    <t>20190606N300020335</t>
  </si>
  <si>
    <t>20190606N300021306</t>
  </si>
  <si>
    <t>20190606N300021394</t>
  </si>
  <si>
    <t>POWFIN</t>
  </si>
  <si>
    <t>20190606N300021559</t>
  </si>
  <si>
    <t>20190606N300021572</t>
  </si>
  <si>
    <t>MARLIM</t>
  </si>
  <si>
    <t>20190606N300022299</t>
  </si>
  <si>
    <t>20190606N300022593</t>
  </si>
  <si>
    <t>20190606N300022691</t>
  </si>
  <si>
    <t>20190606N300022788</t>
  </si>
  <si>
    <t>DCB</t>
  </si>
  <si>
    <t>20190606N300023864</t>
  </si>
  <si>
    <t>20190606N300023907</t>
  </si>
  <si>
    <t>20190606N300025186</t>
  </si>
  <si>
    <t>20190606N300026668</t>
  </si>
  <si>
    <t>20190606N300027144</t>
  </si>
  <si>
    <t>20190606N300029697</t>
  </si>
  <si>
    <t>20190606N300030749</t>
  </si>
  <si>
    <t>20190606N300031309</t>
  </si>
  <si>
    <t>20190606N300032039</t>
  </si>
  <si>
    <t>20190606N300033850</t>
  </si>
  <si>
    <t>COALIN</t>
  </si>
  <si>
    <t>20190531N300016249</t>
  </si>
  <si>
    <t>20190531N300016782</t>
  </si>
  <si>
    <t>20190531N300018321</t>
  </si>
  <si>
    <t>20190531N300028416</t>
  </si>
  <si>
    <t>20190531N300030785</t>
  </si>
  <si>
    <t>HCLTEC</t>
  </si>
  <si>
    <t>20190530N300017237</t>
  </si>
  <si>
    <t>20190530N300017472</t>
  </si>
  <si>
    <t>UNIBAN</t>
  </si>
  <si>
    <t>20190530N300018790</t>
  </si>
  <si>
    <t>20190530N300022041</t>
  </si>
  <si>
    <t>20190530N300022142</t>
  </si>
  <si>
    <t>20190530N300022158</t>
  </si>
  <si>
    <t>20190530N300023575</t>
  </si>
  <si>
    <t>20190530N300024380</t>
  </si>
  <si>
    <t>20190529N300017549</t>
  </si>
  <si>
    <t>20190529N300017583</t>
  </si>
  <si>
    <t>SUNTV</t>
  </si>
  <si>
    <t>20190529N300026791</t>
  </si>
  <si>
    <t>20190529N300027705</t>
  </si>
  <si>
    <t>20190529N300029059</t>
  </si>
  <si>
    <t>20190528N200001522</t>
  </si>
  <si>
    <t>20190528N300016429</t>
  </si>
  <si>
    <t>20190528N300019229</t>
  </si>
  <si>
    <t>20190528N300019402</t>
  </si>
  <si>
    <t>20190528N300019957</t>
  </si>
  <si>
    <t>RELCAP</t>
  </si>
  <si>
    <t>20190528N300022653</t>
  </si>
  <si>
    <t>20190528N300022681</t>
  </si>
  <si>
    <t>20190528N300026972</t>
  </si>
  <si>
    <t>20190528N300027013</t>
  </si>
  <si>
    <t>20190527N300016805</t>
  </si>
  <si>
    <t>20190527N300017711</t>
  </si>
  <si>
    <t>20190527N300020409</t>
  </si>
  <si>
    <t>20190527N300023015</t>
  </si>
  <si>
    <t>20190527N300023729</t>
  </si>
  <si>
    <t>20190527N300023755</t>
  </si>
  <si>
    <t>20190527N300030998</t>
  </si>
  <si>
    <t>20190527N300031157</t>
  </si>
  <si>
    <t>20190527N300032098</t>
  </si>
  <si>
    <t>20190527N300033302</t>
  </si>
  <si>
    <t>20190527N300033724</t>
  </si>
  <si>
    <t>20190524N300014803</t>
  </si>
  <si>
    <t>20190524N300021660</t>
  </si>
  <si>
    <t>20190524N300023046</t>
  </si>
  <si>
    <t>20190524N300024355</t>
  </si>
  <si>
    <t>20190524N300027271</t>
  </si>
  <si>
    <t>20190524N300028386</t>
  </si>
  <si>
    <t>20190524N300030252</t>
  </si>
  <si>
    <t>20190524N300030953</t>
  </si>
  <si>
    <t>20190523N200001395</t>
  </si>
  <si>
    <t>20190523N300016893</t>
  </si>
  <si>
    <t>20190523N300017880</t>
  </si>
  <si>
    <t>20190523N300019123</t>
  </si>
  <si>
    <t>20190523N300019713</t>
  </si>
  <si>
    <t>20190523N300021326</t>
  </si>
  <si>
    <t>20190523N300021854</t>
  </si>
  <si>
    <t>20190523N300024161</t>
  </si>
  <si>
    <t>20190523N300024564</t>
  </si>
  <si>
    <t>20190523N300024728</t>
  </si>
  <si>
    <t>20190522N300014936</t>
  </si>
  <si>
    <t>20190522N300015123</t>
  </si>
  <si>
    <t>20190522N300015416</t>
  </si>
  <si>
    <t>20190522N300017431</t>
  </si>
  <si>
    <t>20190522N300020216</t>
  </si>
  <si>
    <t>20190522N300021346</t>
  </si>
  <si>
    <t>20190522N300022680</t>
  </si>
  <si>
    <t>20190522N300023305</t>
  </si>
  <si>
    <t>20190521N300018706</t>
  </si>
  <si>
    <t>20190521N300019142</t>
  </si>
  <si>
    <t>20190521N300019908</t>
  </si>
  <si>
    <t>20190520N300016087</t>
  </si>
  <si>
    <t>20190520N300016307</t>
  </si>
  <si>
    <t>20190520N300017946</t>
  </si>
  <si>
    <t>20190520N300026092</t>
  </si>
  <si>
    <t>20190520N300033208</t>
  </si>
  <si>
    <t>20190520N300034029</t>
  </si>
  <si>
    <t>20190520N300034216</t>
  </si>
  <si>
    <t>20190520N300034740</t>
  </si>
  <si>
    <t>20190520N300036842</t>
  </si>
  <si>
    <t>20190517N200000829</t>
  </si>
  <si>
    <t>20190517N200001087</t>
  </si>
  <si>
    <t>20190517N300013097</t>
  </si>
  <si>
    <t>20190517N300014893</t>
  </si>
  <si>
    <t>20190517N300019808</t>
  </si>
  <si>
    <t>20190517N300021113</t>
  </si>
  <si>
    <t>20190517N300021320</t>
  </si>
  <si>
    <t>20190516N300015304</t>
  </si>
  <si>
    <t>20190516N300016025</t>
  </si>
  <si>
    <t>20190516N300019934</t>
  </si>
  <si>
    <t>20190516N300020859</t>
  </si>
  <si>
    <t>20190516N300022312</t>
  </si>
  <si>
    <t>20190516N300024246</t>
  </si>
  <si>
    <t>20190516N300025296</t>
  </si>
  <si>
    <t>20190516N300025344</t>
  </si>
  <si>
    <t>20190515N300018409</t>
  </si>
  <si>
    <t>20190515N300019807</t>
  </si>
  <si>
    <t>20190515N300019848</t>
  </si>
  <si>
    <t>20190514N300016846</t>
  </si>
  <si>
    <t>20190514N300017169</t>
  </si>
  <si>
    <t>20190514N300018221</t>
  </si>
  <si>
    <t>20190513N300016677</t>
  </si>
  <si>
    <t>20190513N300017886</t>
  </si>
  <si>
    <t>20190513N300021889</t>
  </si>
  <si>
    <t>20190510N300014131</t>
  </si>
  <si>
    <t>20190510N300016656</t>
  </si>
  <si>
    <t>20190510N300016988</t>
  </si>
  <si>
    <t>20190510N300018415</t>
  </si>
  <si>
    <t>20190510N300020858</t>
  </si>
  <si>
    <t>20190510N300021060</t>
  </si>
  <si>
    <t>20190506N300017657</t>
  </si>
  <si>
    <t>20190506N300017727</t>
  </si>
  <si>
    <t>20190506N300020477</t>
  </si>
  <si>
    <t>20190506N300028809</t>
  </si>
  <si>
    <t>20190506N300029063</t>
  </si>
  <si>
    <t>20190502N300028221</t>
  </si>
  <si>
    <t>20190425N300024325</t>
  </si>
  <si>
    <t>20190424N300020723</t>
  </si>
  <si>
    <t>20190423N300015228</t>
  </si>
  <si>
    <t>20190423N300015644</t>
  </si>
  <si>
    <t>20190423N300016232</t>
  </si>
  <si>
    <t>20190423N300019534</t>
  </si>
  <si>
    <t>20190423N300021358</t>
  </si>
  <si>
    <t>20190423N300021456</t>
  </si>
  <si>
    <t>20190423N300024966</t>
  </si>
  <si>
    <t>20190423N300025002</t>
  </si>
  <si>
    <t>20190423N300025288</t>
  </si>
  <si>
    <t>20190423N300025860</t>
  </si>
  <si>
    <t>20190423N300026894</t>
  </si>
  <si>
    <t>20190422N200000814</t>
  </si>
  <si>
    <t>20190422N300018060</t>
  </si>
  <si>
    <t>20190422N300018614</t>
  </si>
  <si>
    <t>20190422N300019165</t>
  </si>
  <si>
    <t>20190422N300019807</t>
  </si>
  <si>
    <t>20190422N300020313</t>
  </si>
  <si>
    <t>20190422N300020965</t>
  </si>
  <si>
    <t>20190422N300021699</t>
  </si>
  <si>
    <t>20190422N300027255</t>
  </si>
  <si>
    <t>20190422N300030880</t>
  </si>
  <si>
    <t>20190418N300019464</t>
  </si>
  <si>
    <t>20190418N300021284</t>
  </si>
  <si>
    <t>20190418N300027951</t>
  </si>
  <si>
    <t>20190418N300028234</t>
  </si>
  <si>
    <t>20190418N300029991</t>
  </si>
  <si>
    <t>20190418N300032340</t>
  </si>
  <si>
    <t>20190418N300033221</t>
  </si>
  <si>
    <t>20190418N300033934</t>
  </si>
  <si>
    <t>20190416B700004353</t>
  </si>
  <si>
    <t>20190416B700005435</t>
  </si>
  <si>
    <t>20190416B700006640</t>
  </si>
  <si>
    <t>20190416N200001710</t>
  </si>
  <si>
    <t>20190416N300022233</t>
  </si>
  <si>
    <t>20190416N300023055</t>
  </si>
  <si>
    <t>20190416N300023221</t>
  </si>
  <si>
    <t>20190415N200001585</t>
  </si>
  <si>
    <t>20190415N300016984</t>
  </si>
  <si>
    <t>20190415N300017998</t>
  </si>
  <si>
    <t>20190415N300021145</t>
  </si>
  <si>
    <t>20190412N300015686</t>
  </si>
  <si>
    <t>20190412N300016815</t>
  </si>
  <si>
    <t>20190412N300017342</t>
  </si>
  <si>
    <t>20190412N300017458</t>
  </si>
  <si>
    <t>20190412N300019242</t>
  </si>
  <si>
    <t>20190412N300025958</t>
  </si>
  <si>
    <t>20190411N300023528</t>
  </si>
  <si>
    <t>20190411N300023857</t>
  </si>
  <si>
    <t>20190411N300025716</t>
  </si>
  <si>
    <t>20190411N300025774</t>
  </si>
  <si>
    <t>20190823N300013818</t>
  </si>
  <si>
    <t>20190823N300020173</t>
  </si>
  <si>
    <t>20190823N300020753</t>
  </si>
  <si>
    <t>20190823N300020785</t>
  </si>
  <si>
    <t>20190823N300020792</t>
  </si>
  <si>
    <t>20190823N300026644</t>
  </si>
  <si>
    <t>20190822N300014433</t>
  </si>
  <si>
    <t>20190821N200000851</t>
  </si>
  <si>
    <t>20190821N200000990</t>
  </si>
  <si>
    <t>20190821N300012928</t>
  </si>
  <si>
    <t>20190821N300013424</t>
  </si>
  <si>
    <t>20190821N300014259</t>
  </si>
  <si>
    <t>20190821N300014626</t>
  </si>
  <si>
    <t>CAPINF</t>
  </si>
  <si>
    <t>20190821N300015899</t>
  </si>
  <si>
    <t>20190821N300018873</t>
  </si>
  <si>
    <t>20190821N300019065</t>
  </si>
  <si>
    <t>20190821N300021975</t>
  </si>
  <si>
    <t>20190821N300022014</t>
  </si>
  <si>
    <t>20190821N900009641</t>
  </si>
  <si>
    <t>20190820N300014903</t>
  </si>
  <si>
    <t>20190820N300022115</t>
  </si>
  <si>
    <t>20190820N300025318</t>
  </si>
  <si>
    <t>20190820N900000231</t>
  </si>
  <si>
    <t>20190820N900000232</t>
  </si>
  <si>
    <t>20190820N900012166</t>
  </si>
  <si>
    <t>20190819N300013410</t>
  </si>
  <si>
    <t>20190819N300013446</t>
  </si>
  <si>
    <t>20190819N300016803</t>
  </si>
  <si>
    <t>20190819N300021743</t>
  </si>
  <si>
    <t>20190819N300022752</t>
  </si>
  <si>
    <t>20190819N300025651</t>
  </si>
  <si>
    <t>20190819N900008475</t>
  </si>
  <si>
    <t>20190816N300015170</t>
  </si>
  <si>
    <t>20190816N300016588</t>
  </si>
  <si>
    <t>20190816N300023159</t>
  </si>
  <si>
    <t>20190816N300024990</t>
  </si>
  <si>
    <t>20190816N300025445</t>
  </si>
  <si>
    <t>20190816N300026722</t>
  </si>
  <si>
    <t>20190814N300013827</t>
  </si>
  <si>
    <t>20190814N300014943</t>
  </si>
  <si>
    <t>20190814N300016653</t>
  </si>
  <si>
    <t>20190814N300017179</t>
  </si>
  <si>
    <t>20190814N300017760</t>
  </si>
  <si>
    <t>20190814N300018856</t>
  </si>
  <si>
    <t>20190814N300021102</t>
  </si>
  <si>
    <t>20190814N300024477</t>
  </si>
  <si>
    <t>20190813N300028752</t>
  </si>
  <si>
    <t>20190813N300029028</t>
  </si>
  <si>
    <t>20190813N300037288</t>
  </si>
  <si>
    <t>BALIND</t>
  </si>
  <si>
    <t>20190809N300019451</t>
  </si>
  <si>
    <t>20190809N300019547</t>
  </si>
  <si>
    <t>20190809N300019557</t>
  </si>
  <si>
    <t>20190809N300019865</t>
  </si>
  <si>
    <t>20190809N300020332</t>
  </si>
  <si>
    <t>20190809N300023545</t>
  </si>
  <si>
    <t>20190808N300011898</t>
  </si>
  <si>
    <t>20190808N300012004</t>
  </si>
  <si>
    <t>20190808N300012151</t>
  </si>
  <si>
    <t>20190808N300026554</t>
  </si>
  <si>
    <t>20190808N900000157</t>
  </si>
  <si>
    <t>20190807N300015255</t>
  </si>
  <si>
    <t>20190807N300016052</t>
  </si>
  <si>
    <t>20190807N300023223</t>
  </si>
  <si>
    <t>20190807N300026757</t>
  </si>
  <si>
    <t>20190805N300017122</t>
  </si>
  <si>
    <t>20190805N300017228</t>
  </si>
  <si>
    <t>20190805N300017270</t>
  </si>
  <si>
    <t>20190805N300017330</t>
  </si>
  <si>
    <t>20190802N900008622</t>
  </si>
  <si>
    <t>20190730N300015544</t>
  </si>
  <si>
    <t>20190730N300020939</t>
  </si>
  <si>
    <t>20190729N300017927</t>
  </si>
  <si>
    <t>20190726N300021848</t>
  </si>
  <si>
    <t>20190726N300025595</t>
  </si>
  <si>
    <t>20190725N300011235</t>
  </si>
  <si>
    <t>20190725N300020698</t>
  </si>
  <si>
    <t>PRAIN</t>
  </si>
  <si>
    <t>20190724N300014806</t>
  </si>
  <si>
    <t>20190724N300020664</t>
  </si>
  <si>
    <t>20190723N300022836</t>
  </si>
  <si>
    <t>20190722N900013125</t>
  </si>
  <si>
    <t>20190717N300014208</t>
  </si>
  <si>
    <t>20190717N300021267</t>
  </si>
  <si>
    <t>20190717N300021419</t>
  </si>
  <si>
    <t>20190717N300026001</t>
  </si>
  <si>
    <t>20190716N300015251</t>
  </si>
  <si>
    <t>20190716N300019968</t>
  </si>
  <si>
    <t>20190715N300015769</t>
  </si>
  <si>
    <t>20190715N300024304</t>
  </si>
  <si>
    <t>RBLBAN</t>
  </si>
  <si>
    <t>20190709N300023239</t>
  </si>
  <si>
    <t>20190709N300029278</t>
  </si>
  <si>
    <t>20190708N900000477</t>
  </si>
  <si>
    <t>WELCOR</t>
  </si>
  <si>
    <t>20190704N300019714</t>
  </si>
  <si>
    <t>20190704N300020047</t>
  </si>
  <si>
    <t>20190704N300021344</t>
  </si>
  <si>
    <t>20190704N300021701</t>
  </si>
  <si>
    <t>20190704N300023069</t>
  </si>
  <si>
    <t>20190704N300023240</t>
  </si>
  <si>
    <t>20190704N300024440</t>
  </si>
  <si>
    <t>20190704N300025840</t>
  </si>
  <si>
    <t>20190703N300015040</t>
  </si>
  <si>
    <t>20190703N300015066</t>
  </si>
  <si>
    <t>20190703N300017452</t>
  </si>
  <si>
    <t>20190703N300018966</t>
  </si>
  <si>
    <t>20190703N300024969</t>
  </si>
  <si>
    <t>20190703N300025508</t>
  </si>
  <si>
    <t>20190703N300026100</t>
  </si>
  <si>
    <t>20190703N300026410</t>
  </si>
  <si>
    <t>20190702N300023230</t>
  </si>
  <si>
    <t>20190702N300023301</t>
  </si>
  <si>
    <t>20190628N300015756</t>
  </si>
  <si>
    <t>20190628N300016721</t>
  </si>
  <si>
    <t>20190628N300017310</t>
  </si>
  <si>
    <t>20190628N300018795</t>
  </si>
  <si>
    <t>20190628N300019530</t>
  </si>
  <si>
    <t>20190628N300019559</t>
  </si>
  <si>
    <t>20190628N300020136</t>
  </si>
  <si>
    <t>20190628N300022858</t>
  </si>
  <si>
    <t>20190628N300022952</t>
  </si>
  <si>
    <t>20190628N300023022</t>
  </si>
  <si>
    <t>20190628N300023139</t>
  </si>
  <si>
    <t>20190628N300025805</t>
  </si>
  <si>
    <t>20190628N300026412</t>
  </si>
  <si>
    <t>20190627N300018517</t>
  </si>
  <si>
    <t>20190627N300025877</t>
  </si>
  <si>
    <t>20190627N300027192</t>
  </si>
  <si>
    <t>20190626N200000855</t>
  </si>
  <si>
    <t>20190626N300014393</t>
  </si>
  <si>
    <t>20190626N300014550</t>
  </si>
  <si>
    <t>20190625N300014510</t>
  </si>
  <si>
    <t>20190625N300015565</t>
  </si>
  <si>
    <t>20190625N300015620</t>
  </si>
  <si>
    <t>20190625N300017047</t>
  </si>
  <si>
    <t>20190625N300021453</t>
  </si>
  <si>
    <t>20190625N300021547</t>
  </si>
  <si>
    <t>20190625N300021978</t>
  </si>
  <si>
    <t>20190625N300022062</t>
  </si>
  <si>
    <t>20190625N300023487</t>
  </si>
  <si>
    <t>20190625N300023538</t>
  </si>
  <si>
    <t>20190625N300026110</t>
  </si>
  <si>
    <t>20190826N300012437</t>
  </si>
  <si>
    <t>20190826N300014121</t>
  </si>
  <si>
    <t>20190826N300014838</t>
  </si>
  <si>
    <t>20190826N300016221</t>
  </si>
  <si>
    <t>20190826N300016596</t>
  </si>
  <si>
    <t>20190826N300018204</t>
  </si>
  <si>
    <t>20190826N300019643</t>
  </si>
  <si>
    <t>20190826N300021702</t>
  </si>
  <si>
    <t>20190826N300022347</t>
  </si>
  <si>
    <t>20190826N300024607</t>
  </si>
  <si>
    <t>20190826N300025205</t>
  </si>
  <si>
    <t>20190826N300025227</t>
  </si>
  <si>
    <t>20190826N300025426</t>
  </si>
  <si>
    <t>20190826N300026527</t>
  </si>
  <si>
    <t>20190826N300028383</t>
  </si>
  <si>
    <t>20190826N300029047</t>
  </si>
  <si>
    <t>INDHO</t>
  </si>
  <si>
    <t>20191108N200001027</t>
  </si>
  <si>
    <t>20191108N300017878</t>
  </si>
  <si>
    <t>20191108N300020598</t>
  </si>
  <si>
    <t>20191108N300025147</t>
  </si>
  <si>
    <t>20191108N300026970</t>
  </si>
  <si>
    <t>20191108N300027013</t>
  </si>
  <si>
    <t>20191108N300031385</t>
  </si>
  <si>
    <t>20191107N300018578</t>
  </si>
  <si>
    <t>20191107N300022359</t>
  </si>
  <si>
    <t>20191107N300022507</t>
  </si>
  <si>
    <t>20191107N300024099</t>
  </si>
  <si>
    <t>20191107N300024122</t>
  </si>
  <si>
    <t>20191107N300027894</t>
  </si>
  <si>
    <t>20191107N300031044</t>
  </si>
  <si>
    <t>20191107N300036991</t>
  </si>
  <si>
    <t>20191106N300016993</t>
  </si>
  <si>
    <t>20191106N300024393</t>
  </si>
  <si>
    <t>20191106N300026709</t>
  </si>
  <si>
    <t>20191106N300029539</t>
  </si>
  <si>
    <t>20191106N300029687</t>
  </si>
  <si>
    <t>20191106N300030965</t>
  </si>
  <si>
    <t>20191106N300037216</t>
  </si>
  <si>
    <t>20191106N300037507</t>
  </si>
  <si>
    <t>20191106N300037673</t>
  </si>
  <si>
    <t>20191105N300016768</t>
  </si>
  <si>
    <t>20191105N300018009</t>
  </si>
  <si>
    <t>20191105N300019845</t>
  </si>
  <si>
    <t>20191105N300020055</t>
  </si>
  <si>
    <t>20191105N300033850</t>
  </si>
  <si>
    <t>20191105N300037962</t>
  </si>
  <si>
    <t>20191104N300021866</t>
  </si>
  <si>
    <t>20191104N300022782</t>
  </si>
  <si>
    <t>20191104N300032592</t>
  </si>
  <si>
    <t>20191104N300034126</t>
  </si>
  <si>
    <t>20191104N300037369</t>
  </si>
  <si>
    <t>20191104N300040597</t>
  </si>
  <si>
    <t>20191101N300024383</t>
  </si>
  <si>
    <t>20191101N300031474</t>
  </si>
  <si>
    <t>20191101N300037182</t>
  </si>
  <si>
    <t>20191031N300016270</t>
  </si>
  <si>
    <t>20191031N300016742</t>
  </si>
  <si>
    <t>20191031N300021015</t>
  </si>
  <si>
    <t>20191031N300029752</t>
  </si>
  <si>
    <t>20191031N300030035</t>
  </si>
  <si>
    <t>20191030N300015625</t>
  </si>
  <si>
    <t>INDRAI</t>
  </si>
  <si>
    <t>20191030N300015961</t>
  </si>
  <si>
    <t>20191030N300018866</t>
  </si>
  <si>
    <t>20191030N300021459</t>
  </si>
  <si>
    <t>20191030N300026814</t>
  </si>
  <si>
    <t>20191030N300027389</t>
  </si>
  <si>
    <t>20191030N300028766</t>
  </si>
  <si>
    <t>20191030N300036305</t>
  </si>
  <si>
    <t>20191029N200001022</t>
  </si>
  <si>
    <t>20191029N300015618</t>
  </si>
  <si>
    <t>20191027N200001822</t>
  </si>
  <si>
    <t>20191027N300017714</t>
  </si>
  <si>
    <t>20191027N300024840</t>
  </si>
  <si>
    <t>20191027N300025429</t>
  </si>
  <si>
    <t>20191025N300014415</t>
  </si>
  <si>
    <t>20191025N300017203</t>
  </si>
  <si>
    <t>20191025N300020943</t>
  </si>
  <si>
    <t>PIRENT</t>
  </si>
  <si>
    <t>20191025N300026309</t>
  </si>
  <si>
    <t>20191025N300029839</t>
  </si>
  <si>
    <t>20191025N300029882</t>
  </si>
  <si>
    <t>20191025N300030640</t>
  </si>
  <si>
    <t>20191025N300033793</t>
  </si>
  <si>
    <t>20191024N300015998</t>
  </si>
  <si>
    <t>20191024N300017350</t>
  </si>
  <si>
    <t>20191024N300020970</t>
  </si>
  <si>
    <t>20191024N300023533</t>
  </si>
  <si>
    <t>20191024N300023547</t>
  </si>
  <si>
    <t>20191024N300028919</t>
  </si>
  <si>
    <t>20191024N300029034</t>
  </si>
  <si>
    <t>20191024N300029048</t>
  </si>
  <si>
    <t>20191023N900012978</t>
  </si>
  <si>
    <t>20191022N300021951</t>
  </si>
  <si>
    <t>20191022N300044155</t>
  </si>
  <si>
    <t>20191018N300014569</t>
  </si>
  <si>
    <t>20191018N300015437</t>
  </si>
  <si>
    <t>20191018N300017205</t>
  </si>
  <si>
    <t>20191018N300018038</t>
  </si>
  <si>
    <t>20191018N300022106</t>
  </si>
  <si>
    <t>20191018N300022968</t>
  </si>
  <si>
    <t>20191018N300027207</t>
  </si>
  <si>
    <t>20191018N300036164</t>
  </si>
  <si>
    <t>20191017N300013802</t>
  </si>
  <si>
    <t>20191017N300014094</t>
  </si>
  <si>
    <t>20191017N300024092</t>
  </si>
  <si>
    <t>20191017N300024169</t>
  </si>
  <si>
    <t>20191017N300028308</t>
  </si>
  <si>
    <t>20191017N300029747</t>
  </si>
  <si>
    <t>20191017N300029800</t>
  </si>
  <si>
    <t>20191016N300014164</t>
  </si>
  <si>
    <t>20191016N300024561</t>
  </si>
  <si>
    <t>20191016N300027358</t>
  </si>
  <si>
    <t>20191016N300029824</t>
  </si>
  <si>
    <t>20191015N300015638</t>
  </si>
  <si>
    <t>20191015N300026973</t>
  </si>
  <si>
    <t>20191014N300014614</t>
  </si>
  <si>
    <t>20191014N300015178</t>
  </si>
  <si>
    <t>20191014N300020158</t>
  </si>
  <si>
    <t>20191011N300014856</t>
  </si>
  <si>
    <t>20191011N300016875</t>
  </si>
  <si>
    <t>20191011N300016948</t>
  </si>
  <si>
    <t>20191011N300028361</t>
  </si>
  <si>
    <t>20191011N900013891</t>
  </si>
  <si>
    <t>20191010N200000849</t>
  </si>
  <si>
    <t>20191010N300013763</t>
  </si>
  <si>
    <t>20191010N300016520</t>
  </si>
  <si>
    <t>20191010N300017812</t>
  </si>
  <si>
    <t>20191010N300017897</t>
  </si>
  <si>
    <t>20191010N300021912</t>
  </si>
  <si>
    <t>20191010N300022202</t>
  </si>
  <si>
    <t>20191010N300025561</t>
  </si>
  <si>
    <t>20191010N300028251</t>
  </si>
  <si>
    <t>20191009N200000658</t>
  </si>
  <si>
    <t>20191009N200024437</t>
  </si>
  <si>
    <t>20191009N200044713</t>
  </si>
  <si>
    <t>20191009N300015929</t>
  </si>
  <si>
    <t>20191009N300016169</t>
  </si>
  <si>
    <t>20191009N300018321</t>
  </si>
  <si>
    <t>20191007N200000870</t>
  </si>
  <si>
    <t>20191007N300013363</t>
  </si>
  <si>
    <t>20191007N300022862</t>
  </si>
  <si>
    <t>20191007N300023742</t>
  </si>
  <si>
    <t>20191004N300020431</t>
  </si>
  <si>
    <t>20191004N300022482</t>
  </si>
  <si>
    <t>20191003N300015484</t>
  </si>
  <si>
    <t>20191003N300016016</t>
  </si>
  <si>
    <t>20191003N300025326</t>
  </si>
  <si>
    <t>20191003N300029151</t>
  </si>
  <si>
    <t>20191003N300032421</t>
  </si>
  <si>
    <t>20191001N200001120</t>
  </si>
  <si>
    <t>20191001N300017052</t>
  </si>
  <si>
    <t>20191001N300026194</t>
  </si>
  <si>
    <t>20191001N300034857</t>
  </si>
  <si>
    <t>20191001N900000314</t>
  </si>
  <si>
    <t>20190930N300014794</t>
  </si>
  <si>
    <t>20190927N300026861</t>
  </si>
  <si>
    <t>20190925N300016620</t>
  </si>
  <si>
    <t>20190924N300014185</t>
  </si>
  <si>
    <t>20190924N300014840</t>
  </si>
  <si>
    <t>20190924N300019867</t>
  </si>
  <si>
    <t>20190919N300025632</t>
  </si>
  <si>
    <t>20190903N300016177</t>
  </si>
  <si>
    <t>20190903N300022857</t>
  </si>
  <si>
    <t>20190903N300027630</t>
  </si>
  <si>
    <t>20190903N300030008</t>
  </si>
  <si>
    <t>20190830N300020078</t>
  </si>
  <si>
    <t>20190830N300020088</t>
  </si>
  <si>
    <t>20190827N300012584</t>
  </si>
  <si>
    <t>20190827N300013979</t>
  </si>
  <si>
    <t>20190827N300013995</t>
  </si>
  <si>
    <t>20190827N300015670</t>
  </si>
  <si>
    <t>20190827N300019131</t>
  </si>
  <si>
    <t>IN302902-46841937</t>
  </si>
  <si>
    <t>20191218N300015716</t>
  </si>
  <si>
    <t>20191218N300017034</t>
  </si>
  <si>
    <t>20191218N300018267</t>
  </si>
  <si>
    <t>20191218N300020799</t>
  </si>
  <si>
    <t>20191218N300027081</t>
  </si>
  <si>
    <t>20191218N300032550</t>
  </si>
  <si>
    <t>20191217N300021604</t>
  </si>
  <si>
    <t>20191217N300028896</t>
  </si>
  <si>
    <t>20191216N300015908</t>
  </si>
  <si>
    <t>20191216N300016628</t>
  </si>
  <si>
    <t>JAGPRA</t>
  </si>
  <si>
    <t>20191213N300015089</t>
  </si>
  <si>
    <t>20191213N300016088</t>
  </si>
  <si>
    <t>20191213N300016517</t>
  </si>
  <si>
    <t>20191213N300017234</t>
  </si>
  <si>
    <t>20191213N300018749</t>
  </si>
  <si>
    <t>20191213N300021686</t>
  </si>
  <si>
    <t>20191213N300021901</t>
  </si>
  <si>
    <t>20191213N300022753</t>
  </si>
  <si>
    <t>20191213N300022929</t>
  </si>
  <si>
    <t>20191213N300022946</t>
  </si>
  <si>
    <t>20191213N300033546</t>
  </si>
  <si>
    <t>20191209N300017237</t>
  </si>
  <si>
    <t>20191209N300018786</t>
  </si>
  <si>
    <t>20191209N300019686</t>
  </si>
  <si>
    <t>-</t>
  </si>
  <si>
    <t>20191209N300022409</t>
  </si>
  <si>
    <t>20191209N300032504</t>
  </si>
  <si>
    <t>20191209N300032992</t>
  </si>
  <si>
    <t>20191209N300033105</t>
  </si>
  <si>
    <t>20191206N300025458</t>
  </si>
  <si>
    <t>BHAAIR</t>
  </si>
  <si>
    <t>20191205N300015893</t>
  </si>
  <si>
    <t>20191205N300016078</t>
  </si>
  <si>
    <t>20191205N300017667</t>
  </si>
  <si>
    <t>20191205N300017952</t>
  </si>
  <si>
    <t>20191205N300022185</t>
  </si>
  <si>
    <t>20191205N300027835</t>
  </si>
  <si>
    <t>20191205N300027876</t>
  </si>
  <si>
    <t>20191205N300030394</t>
  </si>
  <si>
    <t>20191204N300032351</t>
  </si>
  <si>
    <t>20191204N300033171</t>
  </si>
  <si>
    <t>20191203N300015814</t>
  </si>
  <si>
    <t>20191203N300017223</t>
  </si>
  <si>
    <t>20191203N300018088</t>
  </si>
  <si>
    <t>20191203N300025763</t>
  </si>
  <si>
    <t>20191203N300030994</t>
  </si>
  <si>
    <t>20191202N300019964</t>
  </si>
  <si>
    <t>20191202N300020734</t>
  </si>
  <si>
    <t>20191202N300024158</t>
  </si>
  <si>
    <t>20191202N300026943</t>
  </si>
  <si>
    <t>20191202N300032768</t>
  </si>
  <si>
    <t>20191129N300017369</t>
  </si>
  <si>
    <t>20191129N300025893</t>
  </si>
  <si>
    <t>20191129N300027762</t>
  </si>
  <si>
    <t>20191129N300037610</t>
  </si>
  <si>
    <t>20191128N300027150</t>
  </si>
  <si>
    <t>20191128N300032664</t>
  </si>
  <si>
    <t>20191127N300017347</t>
  </si>
  <si>
    <t>20191127N300022400</t>
  </si>
  <si>
    <t>20191126N300023404</t>
  </si>
  <si>
    <t>20191126N300023852</t>
  </si>
  <si>
    <t>20191126N300026667</t>
  </si>
  <si>
    <t>20191126N300026812</t>
  </si>
  <si>
    <t>20191126N300027118</t>
  </si>
  <si>
    <t>20191126N300028628</t>
  </si>
  <si>
    <t>20191125N300017509</t>
  </si>
  <si>
    <t>20191125N300017535</t>
  </si>
  <si>
    <t>20191125N300021335</t>
  </si>
  <si>
    <t>20191125N300021354</t>
  </si>
  <si>
    <t>20191125N300021936</t>
  </si>
  <si>
    <t>20191125N300028042</t>
  </si>
  <si>
    <t>20191125N300032780</t>
  </si>
  <si>
    <t>20191125N300034016</t>
  </si>
  <si>
    <t>20191125N300034244</t>
  </si>
  <si>
    <t>20191122N300017416</t>
  </si>
  <si>
    <t>20191122N300017454</t>
  </si>
  <si>
    <t>20191122N300019276</t>
  </si>
  <si>
    <t>20191122N300020111</t>
  </si>
  <si>
    <t>20191122N300021778</t>
  </si>
  <si>
    <t>20191122N300021845</t>
  </si>
  <si>
    <t>20191122N300024107</t>
  </si>
  <si>
    <t>20191122N300026761</t>
  </si>
  <si>
    <t>20191122N300030918</t>
  </si>
  <si>
    <t>20191121N300025681</t>
  </si>
  <si>
    <t>20191121N300031468</t>
  </si>
  <si>
    <t>IDECEL</t>
  </si>
  <si>
    <t>20191120N300016644</t>
  </si>
  <si>
    <t>20191119N300017889</t>
  </si>
  <si>
    <t>20191119N300019707</t>
  </si>
  <si>
    <t>20191119N300025722</t>
  </si>
  <si>
    <t>20191119N300034842</t>
  </si>
  <si>
    <t>20191115N200001865</t>
  </si>
  <si>
    <t>20191115N300016829</t>
  </si>
  <si>
    <t>20191115N300017590</t>
  </si>
  <si>
    <t>20191115N300017633</t>
  </si>
  <si>
    <t>20191115N300020022</t>
  </si>
  <si>
    <t>20191115N300021685</t>
  </si>
  <si>
    <t>20191115N300022582</t>
  </si>
  <si>
    <t>20191115N300033852</t>
  </si>
  <si>
    <t>20191115N300035745</t>
  </si>
  <si>
    <t>20191114N300019670</t>
  </si>
  <si>
    <t>20191114N300028017</t>
  </si>
  <si>
    <t>20191113N300018057</t>
  </si>
  <si>
    <t>20191113N300021396</t>
  </si>
  <si>
    <t>20191113N300025126</t>
  </si>
  <si>
    <t>20191113N300025585</t>
  </si>
  <si>
    <t>20191113N300029141</t>
  </si>
  <si>
    <t>20191113N300029879</t>
  </si>
  <si>
    <t>20191113N300030278</t>
  </si>
  <si>
    <t>20191113N300031537</t>
  </si>
  <si>
    <t>20191111N300018479</t>
  </si>
  <si>
    <t>20191111N300018512</t>
  </si>
  <si>
    <t>20191111N300018766</t>
  </si>
  <si>
    <t>20191111N300019891</t>
  </si>
  <si>
    <t>20191111N300021572</t>
  </si>
  <si>
    <t>20191111N300022474</t>
  </si>
  <si>
    <t>20191111N300026809</t>
  </si>
  <si>
    <t>20191111N300026968</t>
  </si>
  <si>
    <t>20191111N300029924</t>
  </si>
  <si>
    <t>20191111N300034601</t>
  </si>
  <si>
    <t>20191111N300034621</t>
  </si>
  <si>
    <t>Column Labels</t>
  </si>
  <si>
    <t>Total Sum of Trade Value</t>
  </si>
  <si>
    <t>Total Sum of Brokerage incl. taxes</t>
  </si>
  <si>
    <t>BuyValue</t>
  </si>
  <si>
    <t>20191224N300015202</t>
  </si>
  <si>
    <t>20191224N300018981</t>
  </si>
  <si>
    <t>20191224N300019401</t>
  </si>
  <si>
    <t>20191224N300021904</t>
  </si>
  <si>
    <t>20191224N300024805</t>
  </si>
  <si>
    <t>20191224N300026387</t>
  </si>
  <si>
    <t>20191224N300028987</t>
  </si>
  <si>
    <t>20191224N900014798</t>
  </si>
  <si>
    <t>20191223N300016041</t>
  </si>
  <si>
    <t>20191223N300017561</t>
  </si>
  <si>
    <t>20191223N300018688</t>
  </si>
  <si>
    <t>20191223N300018770</t>
  </si>
  <si>
    <t>20191223N300021215</t>
  </si>
  <si>
    <t>20191223N300021694</t>
  </si>
  <si>
    <t>20191223N300022894</t>
  </si>
  <si>
    <t>20191223N300023162</t>
  </si>
  <si>
    <t>20191223N300023172</t>
  </si>
  <si>
    <t>20191223N300023206</t>
  </si>
  <si>
    <t>20191223N300023943</t>
  </si>
  <si>
    <t>20191223N300024045</t>
  </si>
  <si>
    <t>20191223N300029740</t>
  </si>
  <si>
    <t>20191223N300031177</t>
  </si>
  <si>
    <t>20191223N300031247</t>
  </si>
  <si>
    <t>20191223N900017818</t>
  </si>
  <si>
    <t>20191219N300015599</t>
  </si>
  <si>
    <t>20191219N300016088</t>
  </si>
  <si>
    <t>20191219N300021468</t>
  </si>
  <si>
    <t>20191219N300022014</t>
  </si>
  <si>
    <t>20191219N300022230</t>
  </si>
  <si>
    <t>TCS</t>
  </si>
  <si>
    <t>20191219N300023845</t>
  </si>
  <si>
    <t>20191219N300028460</t>
  </si>
  <si>
    <t>20191219N300030619</t>
  </si>
  <si>
    <t>20200110N300016104</t>
  </si>
  <si>
    <t>20200110N300016381</t>
  </si>
  <si>
    <t>20200110N300017856</t>
  </si>
  <si>
    <t>20200110N300019395</t>
  </si>
  <si>
    <t>20200110N300021220</t>
  </si>
  <si>
    <t>ASTDM</t>
  </si>
  <si>
    <t>20200110N300022770</t>
  </si>
  <si>
    <t>20200110N300023899</t>
  </si>
  <si>
    <t>20200110N900014806</t>
  </si>
  <si>
    <t>20200109N200001202</t>
  </si>
  <si>
    <t>20200109N300016231</t>
  </si>
  <si>
    <t>20200109N300017491</t>
  </si>
  <si>
    <t>20200109N300033441</t>
  </si>
  <si>
    <t>20200108N300024798</t>
  </si>
  <si>
    <t>20200108N300025105</t>
  </si>
  <si>
    <t>20200108N700023676</t>
  </si>
  <si>
    <t>20200108N700026259</t>
  </si>
  <si>
    <t>20200108N900000107</t>
  </si>
  <si>
    <t>20200107N300016569</t>
  </si>
  <si>
    <t>20200107N300019417</t>
  </si>
  <si>
    <t>20200107N300019598</t>
  </si>
  <si>
    <t>20200107N300019714</t>
  </si>
  <si>
    <t>20200107N300020899</t>
  </si>
  <si>
    <t>20200107N300024093</t>
  </si>
  <si>
    <t>20200107N300024726</t>
  </si>
  <si>
    <t>20200107N300024930</t>
  </si>
  <si>
    <t>20200107N300025267</t>
  </si>
  <si>
    <t>20200107N300026106</t>
  </si>
  <si>
    <t>20200107N300026141</t>
  </si>
  <si>
    <t>20200107N300026519</t>
  </si>
  <si>
    <t>20200107N300027282</t>
  </si>
  <si>
    <t>20200107N300027296</t>
  </si>
  <si>
    <t>20200107N300029440</t>
  </si>
  <si>
    <t>20200107N300029632</t>
  </si>
  <si>
    <t>20200107N300029697</t>
  </si>
  <si>
    <t>20200107N300029901</t>
  </si>
  <si>
    <t>20200107N300030105</t>
  </si>
  <si>
    <t>20200107N300030665</t>
  </si>
  <si>
    <t>20200107N300032629</t>
  </si>
  <si>
    <t>20200106N300020308</t>
  </si>
  <si>
    <t>20200106N300022671</t>
  </si>
  <si>
    <t>20200106N300027298</t>
  </si>
  <si>
    <t>20200106N300028746</t>
  </si>
  <si>
    <t>20200102N300015120</t>
  </si>
  <si>
    <t>20200102N300016506</t>
  </si>
  <si>
    <t>20200102N300021183</t>
  </si>
  <si>
    <t>20200102N300022627</t>
  </si>
  <si>
    <t>20200102N300025586</t>
  </si>
  <si>
    <t>20200102N300033608</t>
  </si>
  <si>
    <t>20191231N300015480</t>
  </si>
  <si>
    <t>20191231N300015702</t>
  </si>
  <si>
    <t>20191231N300016412</t>
  </si>
  <si>
    <t>20191231N300017873</t>
  </si>
  <si>
    <t>20191231N300021910</t>
  </si>
  <si>
    <t>20191231N300022013</t>
  </si>
  <si>
    <t>20191231N300022883</t>
  </si>
  <si>
    <t>20191231N300022899</t>
  </si>
  <si>
    <t>20191231N300028366</t>
  </si>
  <si>
    <t>20191231N300029314</t>
  </si>
  <si>
    <t>20191231N300030833</t>
  </si>
  <si>
    <t>20191231N300030848</t>
  </si>
  <si>
    <t>20191230N200002714</t>
  </si>
  <si>
    <t>20191230N300021611</t>
  </si>
  <si>
    <t>20191230N300021773</t>
  </si>
  <si>
    <t>20191230N300023893</t>
  </si>
  <si>
    <t>20191230N300023913</t>
  </si>
  <si>
    <t>20191230N300025414</t>
  </si>
  <si>
    <t>20191230N300025454</t>
  </si>
  <si>
    <t>BALLAW</t>
  </si>
  <si>
    <t>20191227N200000667</t>
  </si>
  <si>
    <t>20191227N300015946</t>
  </si>
  <si>
    <t>20191227N300017419</t>
  </si>
  <si>
    <t>20191227N300018335</t>
  </si>
  <si>
    <t>20191227N300018562</t>
  </si>
  <si>
    <t>20191227N300019160</t>
  </si>
  <si>
    <t>20191227N300023702</t>
  </si>
  <si>
    <t>20191227N300026106</t>
  </si>
  <si>
    <t>20191227N300028385</t>
  </si>
  <si>
    <t>20191227N300030210</t>
  </si>
  <si>
    <t>20191226N300031808</t>
  </si>
  <si>
    <t>20200114N200001542</t>
  </si>
  <si>
    <t>20200114N300016425</t>
  </si>
  <si>
    <t>20200114N300017603</t>
  </si>
  <si>
    <t>20200114N300020010</t>
  </si>
  <si>
    <t>20200114N300025058</t>
  </si>
  <si>
    <t>20200114N300025104</t>
  </si>
  <si>
    <t>20200114N300026597</t>
  </si>
  <si>
    <t>20200114N300027188</t>
  </si>
  <si>
    <t>20200114N300032778</t>
  </si>
  <si>
    <t>20200114N300032829</t>
  </si>
  <si>
    <t>20200114N300035132</t>
  </si>
  <si>
    <t>20200114N300035173</t>
  </si>
  <si>
    <t>20200114N300035176</t>
  </si>
  <si>
    <t>20200113N300016352</t>
  </si>
  <si>
    <t>20200113N300016557</t>
  </si>
  <si>
    <t>20200113N300016878</t>
  </si>
  <si>
    <t>20200113N300017184</t>
  </si>
  <si>
    <t>20200113N300021416</t>
  </si>
  <si>
    <t>20200113N300027029</t>
  </si>
  <si>
    <t>20200113N300032687</t>
  </si>
  <si>
    <t>20200113N300032794</t>
  </si>
  <si>
    <t>20200113N300032986</t>
  </si>
  <si>
    <t>20200113N300034854</t>
  </si>
  <si>
    <t>20200110N300032954</t>
  </si>
  <si>
    <t>20200110N300033351</t>
  </si>
  <si>
    <t>20200413N300027845</t>
  </si>
  <si>
    <t>20200413N300035730</t>
  </si>
  <si>
    <t>20200413N300036996</t>
  </si>
  <si>
    <t>20200413N300038316</t>
  </si>
  <si>
    <t>20200413N300038429</t>
  </si>
  <si>
    <t>20200413N300039109</t>
  </si>
  <si>
    <t>20200413N300046688</t>
  </si>
  <si>
    <t>20200413N300048705</t>
  </si>
  <si>
    <t>20200413N300049285</t>
  </si>
  <si>
    <t>20200413N300050997</t>
  </si>
  <si>
    <t>20200413N300051422</t>
  </si>
  <si>
    <t>20200413N300052066</t>
  </si>
  <si>
    <t>20200413N300054681</t>
  </si>
  <si>
    <t>20200413N300055190</t>
  </si>
  <si>
    <t>20200413N300057469</t>
  </si>
  <si>
    <t>20200413N300060187</t>
  </si>
  <si>
    <t>20200413N300062312</t>
  </si>
  <si>
    <t>20200413N300064399</t>
  </si>
  <si>
    <t>20200413N300067371</t>
  </si>
  <si>
    <t>20200413N900020387</t>
  </si>
  <si>
    <t>20200409N300033860</t>
  </si>
  <si>
    <t>20200409N300040072</t>
  </si>
  <si>
    <t>20200409N300043060</t>
  </si>
  <si>
    <t>20200409N300044895</t>
  </si>
  <si>
    <t>20200409N300045338</t>
  </si>
  <si>
    <t>20200409N300048904</t>
  </si>
  <si>
    <t>20200409N300050656</t>
  </si>
  <si>
    <t>20200409N300055254</t>
  </si>
  <si>
    <t>20200409N300057577</t>
  </si>
  <si>
    <t>20200409N300058698</t>
  </si>
  <si>
    <t>20200409N300060577</t>
  </si>
  <si>
    <t>20200409N300062918</t>
  </si>
  <si>
    <t>20200409N300063017</t>
  </si>
  <si>
    <t>20200409N300064731</t>
  </si>
  <si>
    <t>20200408N300021712</t>
  </si>
  <si>
    <t>20200408N300022672</t>
  </si>
  <si>
    <t>20200408N300023482</t>
  </si>
  <si>
    <t>20200408N300041441</t>
  </si>
  <si>
    <t>20200408N300041549</t>
  </si>
  <si>
    <t>20200408N300044157</t>
  </si>
  <si>
    <t>20200408N300050754</t>
  </si>
  <si>
    <t>20200408N300051290</t>
  </si>
  <si>
    <t>20200408N300052480</t>
  </si>
  <si>
    <t>20200408N300053779</t>
  </si>
  <si>
    <t>20200408N300058393</t>
  </si>
  <si>
    <t>20200407N300026888</t>
  </si>
  <si>
    <t>20200407N300028790</t>
  </si>
  <si>
    <t>20200407N300030742</t>
  </si>
  <si>
    <t>20200407N300033140</t>
  </si>
  <si>
    <t>20200407N300036016</t>
  </si>
  <si>
    <t>20200407N300039059</t>
  </si>
  <si>
    <t>20200407N300039148</t>
  </si>
  <si>
    <t>20200407N300039696</t>
  </si>
  <si>
    <t>20200407N300040342</t>
  </si>
  <si>
    <t>20200407N300044390</t>
  </si>
  <si>
    <t>20200407N300044876</t>
  </si>
  <si>
    <t>20200407N300050715</t>
  </si>
  <si>
    <t>20200407N300054707</t>
  </si>
  <si>
    <t>20200407N300069486</t>
  </si>
  <si>
    <t>20200403N300037750</t>
  </si>
  <si>
    <t>20200403N300037962</t>
  </si>
  <si>
    <t>20200403N300044154</t>
  </si>
  <si>
    <t>20200403N300046369</t>
  </si>
  <si>
    <t>20200403N300067171</t>
  </si>
  <si>
    <t>20200401N300018634</t>
  </si>
  <si>
    <t>20200401N300019001</t>
  </si>
  <si>
    <t>20200401N300019376</t>
  </si>
  <si>
    <t>20200401N300019573</t>
  </si>
  <si>
    <t>20200401N300027171</t>
  </si>
  <si>
    <t>20200401N300028102</t>
  </si>
  <si>
    <t>20200401N300031392</t>
  </si>
  <si>
    <t>20200401N300040533</t>
  </si>
  <si>
    <t>20200401N300044655</t>
  </si>
  <si>
    <t>20200401N300045114</t>
  </si>
  <si>
    <t>20200401N300045257</t>
  </si>
  <si>
    <t>20200331N300046609</t>
  </si>
  <si>
    <t>20200331N300046690</t>
  </si>
  <si>
    <t>20200326N300019577</t>
  </si>
  <si>
    <t>20200325N300031289</t>
  </si>
  <si>
    <t>20200325N300055309</t>
  </si>
  <si>
    <t>20200323N300061015</t>
  </si>
  <si>
    <t>20200317N300026385</t>
  </si>
  <si>
    <t>20200313N300030291</t>
  </si>
  <si>
    <t>20200313N300030475</t>
  </si>
  <si>
    <t>20200313N300030695</t>
  </si>
  <si>
    <t>20200313N300048665</t>
  </si>
  <si>
    <t>20200312N300054739</t>
  </si>
  <si>
    <t>20200309N300032450</t>
  </si>
  <si>
    <t>20200305N900027338</t>
  </si>
  <si>
    <t>20200305N900027377</t>
  </si>
  <si>
    <t>20200304N300022479</t>
  </si>
  <si>
    <t>20200304N300022521</t>
  </si>
  <si>
    <t>20200303N900000726</t>
  </si>
  <si>
    <t>20200302N900013311</t>
  </si>
  <si>
    <t>20200228N300032124</t>
  </si>
  <si>
    <t>20200218N300032420</t>
  </si>
  <si>
    <t>20200218N300032439</t>
  </si>
  <si>
    <t>AVESUP</t>
  </si>
  <si>
    <t>20200214N300017732</t>
  </si>
  <si>
    <t>20200214N300017953</t>
  </si>
  <si>
    <t>20200213N300017254</t>
  </si>
  <si>
    <t>20200213N300020482</t>
  </si>
  <si>
    <t>20200213N300021717</t>
  </si>
  <si>
    <t>20200213N300023130</t>
  </si>
  <si>
    <t>20200213N300031914</t>
  </si>
  <si>
    <t>20200213N300034682</t>
  </si>
  <si>
    <t>20200212N300016566</t>
  </si>
  <si>
    <t>20200212N300017855</t>
  </si>
  <si>
    <t>20200212N300021668</t>
  </si>
  <si>
    <t>20200212N300028701</t>
  </si>
  <si>
    <t>20200212N300028995</t>
  </si>
  <si>
    <t>20200212N300029087</t>
  </si>
  <si>
    <t>20200212N300030319</t>
  </si>
  <si>
    <t>20200212N300032285</t>
  </si>
  <si>
    <t>20200212N300033877</t>
  </si>
  <si>
    <t>20200212N300035189</t>
  </si>
  <si>
    <t>20200211N300031828</t>
  </si>
  <si>
    <t>20200211N300032185</t>
  </si>
  <si>
    <t>20200211N300034422</t>
  </si>
  <si>
    <t>20200210N300019280</t>
  </si>
  <si>
    <t>20200210N300021164</t>
  </si>
  <si>
    <t>20200210N300026755</t>
  </si>
  <si>
    <t>20200210N300035708</t>
  </si>
  <si>
    <t>20200210N300035720</t>
  </si>
  <si>
    <t>20200206N300017513</t>
  </si>
  <si>
    <t>20200206N300029132</t>
  </si>
  <si>
    <t>20200206N300032251</t>
  </si>
  <si>
    <t>20200206N300034113</t>
  </si>
  <si>
    <t>20200206N300037609</t>
  </si>
  <si>
    <t>20200205N300016551</t>
  </si>
  <si>
    <t>20200205N300017132</t>
  </si>
  <si>
    <t>20200205N300017437</t>
  </si>
  <si>
    <t>20200205N300023026</t>
  </si>
  <si>
    <t>20200205N300023888</t>
  </si>
  <si>
    <t>20200205N300024203</t>
  </si>
  <si>
    <t>20200205N300026879</t>
  </si>
  <si>
    <t>20200203N300017140</t>
  </si>
  <si>
    <t>20200203N300030858</t>
  </si>
  <si>
    <t>20200203N300031769</t>
  </si>
  <si>
    <t>20200203N900015224</t>
  </si>
  <si>
    <t>20200201N200001210</t>
  </si>
  <si>
    <t>20200201N300015472</t>
  </si>
  <si>
    <t>20200201N300018781</t>
  </si>
  <si>
    <t>20200201N300019066</t>
  </si>
  <si>
    <t>20200201N300019861</t>
  </si>
  <si>
    <t>20200201N300021343</t>
  </si>
  <si>
    <t>20200201N300026630</t>
  </si>
  <si>
    <t>20200201N300028112</t>
  </si>
  <si>
    <t>20200201N300040105</t>
  </si>
  <si>
    <t>20200201N300041936</t>
  </si>
  <si>
    <t>20200201N300042302</t>
  </si>
  <si>
    <t>20200201N300043705</t>
  </si>
  <si>
    <t>20200129N200002062</t>
  </si>
  <si>
    <t>20200129N300027492</t>
  </si>
  <si>
    <t>20200128N300021872</t>
  </si>
  <si>
    <t>GRANUL</t>
  </si>
  <si>
    <t>20200128N300022887</t>
  </si>
  <si>
    <t>20200128N300025640</t>
  </si>
  <si>
    <t>20200128N300025804</t>
  </si>
  <si>
    <t>20200128N300028683</t>
  </si>
  <si>
    <t>20200128N300028752</t>
  </si>
  <si>
    <t>20200128N300031449</t>
  </si>
  <si>
    <t>20200128N300031463</t>
  </si>
  <si>
    <t>20200128N300031933</t>
  </si>
  <si>
    <t>20200128N300035014</t>
  </si>
  <si>
    <t>20200128N300036281</t>
  </si>
  <si>
    <t>20200128N900016518</t>
  </si>
  <si>
    <t>20200127N200002865</t>
  </si>
  <si>
    <t>20200127N300018506</t>
  </si>
  <si>
    <t>20200127N300019499</t>
  </si>
  <si>
    <t>20200127N300023621</t>
  </si>
  <si>
    <t>20200127N300026017</t>
  </si>
  <si>
    <t>20200127N300026085</t>
  </si>
  <si>
    <t>20200127N300028435</t>
  </si>
  <si>
    <t>20200127N300028834</t>
  </si>
  <si>
    <t>20200127N300036295</t>
  </si>
  <si>
    <t>20200124N300017026</t>
  </si>
  <si>
    <t>20200124N300019060</t>
  </si>
  <si>
    <t>20200124N300020700</t>
  </si>
  <si>
    <t>20200124N300020849</t>
  </si>
  <si>
    <t>20200124N300022071</t>
  </si>
  <si>
    <t>20200124N300027702</t>
  </si>
  <si>
    <t>20200123N200001180</t>
  </si>
  <si>
    <t>20200123N300030136</t>
  </si>
  <si>
    <t>20200123N300030556</t>
  </si>
  <si>
    <t>20200122N300021134</t>
  </si>
  <si>
    <t>20200122N300032336</t>
  </si>
  <si>
    <t>20200121N300017835</t>
  </si>
  <si>
    <t>20200121N300018397</t>
  </si>
  <si>
    <t>20200121N300020739</t>
  </si>
  <si>
    <t>20200121N300023762</t>
  </si>
  <si>
    <t>20200121N300024507</t>
  </si>
  <si>
    <t>20200121N300025772</t>
  </si>
  <si>
    <t>20200121N300026883</t>
  </si>
  <si>
    <t>20200121N300029056</t>
  </si>
  <si>
    <t>20200121N300032590</t>
  </si>
  <si>
    <t>20200121N300033959</t>
  </si>
  <si>
    <t>20200121N900017147</t>
  </si>
  <si>
    <t>20200120N200002065</t>
  </si>
  <si>
    <t>20200120N300034215</t>
  </si>
  <si>
    <t>20200117N300018475</t>
  </si>
  <si>
    <t>20200117N300028750</t>
  </si>
  <si>
    <t>20200116N300021624</t>
  </si>
  <si>
    <t>20200116N300024713</t>
  </si>
  <si>
    <t>20200115N300015934</t>
  </si>
  <si>
    <t>20200115N300016238</t>
  </si>
  <si>
    <t>20200415N300027098</t>
  </si>
  <si>
    <t>20200415N300027534</t>
  </si>
  <si>
    <t>20200415N300029472</t>
  </si>
  <si>
    <t>20200415N300029985</t>
  </si>
  <si>
    <t>20200415N300033680</t>
  </si>
  <si>
    <t>20200415N300037509</t>
  </si>
  <si>
    <t>20200415N300046238</t>
  </si>
  <si>
    <t>20200415N300053581</t>
  </si>
  <si>
    <t>20200415N300059514</t>
  </si>
  <si>
    <t>20200415N300061997</t>
  </si>
  <si>
    <t>20200415N300073925</t>
  </si>
  <si>
    <t>20200415N300077520</t>
  </si>
  <si>
    <t>20200416N200003809</t>
  </si>
  <si>
    <t>20200416N300022893</t>
  </si>
  <si>
    <t>20200416N300023601</t>
  </si>
  <si>
    <t>20200416N300027715</t>
  </si>
  <si>
    <t>20200416N300033123</t>
  </si>
  <si>
    <t>20200416N300033850</t>
  </si>
  <si>
    <t>20200416N300034384</t>
  </si>
  <si>
    <t>20200416N300036100</t>
  </si>
  <si>
    <t>20200416N300037187</t>
  </si>
  <si>
    <t>20200416N300037811</t>
  </si>
  <si>
    <t>20200416N300039708</t>
  </si>
  <si>
    <t>20200416N300041726</t>
  </si>
  <si>
    <t>20200416N300042056</t>
  </si>
  <si>
    <t>20200416N300043618</t>
  </si>
  <si>
    <t>20200416N300046790</t>
  </si>
  <si>
    <t>20200416N300049915</t>
  </si>
  <si>
    <t>20200416N300050955</t>
  </si>
  <si>
    <t>20200416N300053711</t>
  </si>
  <si>
    <t>20200417N300024341</t>
  </si>
  <si>
    <t>20200417N300025009</t>
  </si>
  <si>
    <t>20200417N300026560</t>
  </si>
  <si>
    <t>20200417N300027126</t>
  </si>
  <si>
    <t>20200417N300043096</t>
  </si>
  <si>
    <t>20200417N300043361</t>
  </si>
  <si>
    <t>20200417N300044426</t>
  </si>
  <si>
    <t>20200417N300046709</t>
  </si>
  <si>
    <t>20200417N300046754</t>
  </si>
  <si>
    <t>BAAUTO</t>
  </si>
  <si>
    <t>20200417N300046815</t>
  </si>
  <si>
    <t>20200417N300046908</t>
  </si>
  <si>
    <t>20200417N300047563</t>
  </si>
  <si>
    <t>20200417N300049221</t>
  </si>
  <si>
    <t>20200417N300050666</t>
  </si>
  <si>
    <t>20200417N300051666</t>
  </si>
  <si>
    <t>20200417N300053056</t>
  </si>
  <si>
    <t>20200417N300055340</t>
  </si>
  <si>
    <t>20200417N300060384</t>
  </si>
  <si>
    <t>20200417N300061686</t>
  </si>
  <si>
    <t>20200417N300065409</t>
  </si>
  <si>
    <t>20200420N300027011</t>
  </si>
  <si>
    <t>20200420N300027152</t>
  </si>
  <si>
    <t>20200420N300031277</t>
  </si>
  <si>
    <t>20200420N300036973</t>
  </si>
  <si>
    <t>20200420N300037302</t>
  </si>
  <si>
    <t>20200420N300037766</t>
  </si>
  <si>
    <t>20200420N300038251</t>
  </si>
  <si>
    <t>20200420N300039022</t>
  </si>
  <si>
    <t>20200420N300041364</t>
  </si>
  <si>
    <t>20200420N300041548</t>
  </si>
  <si>
    <t>20200420N300042237</t>
  </si>
  <si>
    <t>20200420N300043674</t>
  </si>
  <si>
    <t>20200420N300046066</t>
  </si>
  <si>
    <t>20200420N300046991</t>
  </si>
  <si>
    <t>20200420N300047269</t>
  </si>
  <si>
    <t>20200420N300047419</t>
  </si>
  <si>
    <t>20200420N300047751</t>
  </si>
  <si>
    <t>20200420N300047955</t>
  </si>
  <si>
    <t>20200420N300050095</t>
  </si>
  <si>
    <t>20200420N300054778</t>
  </si>
  <si>
    <t>20200420N300054942</t>
  </si>
  <si>
    <t>20200420N300054971</t>
  </si>
  <si>
    <t>20200420N300058100</t>
  </si>
  <si>
    <t>20200420N300065725</t>
  </si>
  <si>
    <t>20200420N300066999</t>
  </si>
  <si>
    <t>20200421N200004173</t>
  </si>
  <si>
    <t>20200421N300024457</t>
  </si>
  <si>
    <t>20200421N300026836</t>
  </si>
  <si>
    <t>20200421N300029036</t>
  </si>
  <si>
    <t>20200421N300041789</t>
  </si>
  <si>
    <t>20200421N300050209</t>
  </si>
  <si>
    <t>20200421N300060310</t>
  </si>
  <si>
    <t>20200421N300063168</t>
  </si>
  <si>
    <t>20200421N300068870</t>
  </si>
  <si>
    <t>20200422N300026928</t>
  </si>
  <si>
    <t>20200422N300027402</t>
  </si>
  <si>
    <t>20200422N300029021</t>
  </si>
  <si>
    <t>20200422N300032974</t>
  </si>
  <si>
    <t>20200422N300044068</t>
  </si>
  <si>
    <t>20200422N300063378</t>
  </si>
  <si>
    <t>20200422N300063612</t>
  </si>
  <si>
    <t>20200423N200003277</t>
  </si>
  <si>
    <t>20200423N300024316</t>
  </si>
  <si>
    <t>20200423N300028424</t>
  </si>
  <si>
    <t>20200423N300029586</t>
  </si>
  <si>
    <t>20200423N300030041</t>
  </si>
  <si>
    <t>20200423N300034003</t>
  </si>
  <si>
    <t>20200423N300035054</t>
  </si>
  <si>
    <t>20200423N300035895</t>
  </si>
  <si>
    <t>20200423N300038432</t>
  </si>
  <si>
    <t>20200423N300041517</t>
  </si>
  <si>
    <t>20200423N300041577</t>
  </si>
  <si>
    <t>20200423N300042034</t>
  </si>
  <si>
    <t>20200423N300045514</t>
  </si>
  <si>
    <t>20200423N300048387</t>
  </si>
  <si>
    <t>20200423N300051517</t>
  </si>
  <si>
    <t>20200423N300053378</t>
  </si>
  <si>
    <t>20200423N300054589</t>
  </si>
  <si>
    <t>20200423N300055105</t>
  </si>
  <si>
    <t>20200423N300055283</t>
  </si>
  <si>
    <t>20200423N300055309</t>
  </si>
  <si>
    <t>20200423N300055659</t>
  </si>
  <si>
    <t>20200423N300056685</t>
  </si>
  <si>
    <t>20200423N300058922</t>
  </si>
  <si>
    <t>20200423N300059495</t>
  </si>
  <si>
    <t>20200424N300024249</t>
  </si>
  <si>
    <t>20200424N300024723</t>
  </si>
  <si>
    <t>20200424N300024971</t>
  </si>
  <si>
    <t>20200424N300025312</t>
  </si>
  <si>
    <t>20200424N300028494</t>
  </si>
  <si>
    <t>20200424N300029368</t>
  </si>
  <si>
    <t>20200424N300029567</t>
  </si>
  <si>
    <t>20200424N300031664</t>
  </si>
  <si>
    <t>20200424N300033262</t>
  </si>
  <si>
    <t>20200424N300035254</t>
  </si>
  <si>
    <t>20200424N300037571</t>
  </si>
  <si>
    <t>20200424N300038581</t>
  </si>
  <si>
    <t>20200424N300045109</t>
  </si>
  <si>
    <t>20200424N300045860</t>
  </si>
  <si>
    <t>20200424N300048577</t>
  </si>
  <si>
    <t>20200424N300051761</t>
  </si>
  <si>
    <t>20200424N300051822</t>
  </si>
  <si>
    <t>20200424N300060433</t>
  </si>
  <si>
    <t>20200424N300072298</t>
  </si>
  <si>
    <t>20200424N300072361</t>
  </si>
  <si>
    <t>20200427N200002927</t>
  </si>
  <si>
    <t>20200427N200003270</t>
  </si>
  <si>
    <t>20200427N300032603</t>
  </si>
  <si>
    <t>20200427N300032921</t>
  </si>
  <si>
    <t>20200427N300038340</t>
  </si>
  <si>
    <t>20200427N300038752</t>
  </si>
  <si>
    <t>20200427N300039664</t>
  </si>
  <si>
    <t>20200427N300041148</t>
  </si>
  <si>
    <t>20200427N300041278</t>
  </si>
  <si>
    <t>20200427N300046787</t>
  </si>
  <si>
    <t>20200427N300049791</t>
  </si>
  <si>
    <t>20200427N300049866</t>
  </si>
  <si>
    <t>20200427N300050071</t>
  </si>
  <si>
    <t>20200427N300050314</t>
  </si>
  <si>
    <t>20200427N300050373</t>
  </si>
  <si>
    <t>20200427N300055397</t>
  </si>
  <si>
    <t>20200427N300058287</t>
  </si>
  <si>
    <t>20200427N300059648</t>
  </si>
  <si>
    <t>20200427N300060343</t>
  </si>
  <si>
    <t>20200427N300060609</t>
  </si>
  <si>
    <t>20200427N300065981</t>
  </si>
  <si>
    <t>20200428N300026406</t>
  </si>
  <si>
    <t>20200428N300026973</t>
  </si>
  <si>
    <t>20200428N300030223</t>
  </si>
  <si>
    <t>20200428N300031387</t>
  </si>
  <si>
    <t>20200428N300031679</t>
  </si>
  <si>
    <t>20200428N300032638</t>
  </si>
  <si>
    <t>20200428N300033281</t>
  </si>
  <si>
    <t>20200428N300036681</t>
  </si>
  <si>
    <t>20200428N300046338</t>
  </si>
  <si>
    <t>20200428N300060044</t>
  </si>
  <si>
    <t>20200429N200003077</t>
  </si>
  <si>
    <t>20200429N200004520</t>
  </si>
  <si>
    <t>20200429N300026522</t>
  </si>
  <si>
    <t>20200429N300028897</t>
  </si>
  <si>
    <t>20200429N300031471</t>
  </si>
  <si>
    <t>20200429N300038568</t>
  </si>
  <si>
    <t>20200429N300042529</t>
  </si>
  <si>
    <t>20200429N300044007</t>
  </si>
  <si>
    <t>20200429N300054060</t>
  </si>
  <si>
    <t>20200429N300059114</t>
  </si>
  <si>
    <t>20200429N300065959</t>
  </si>
  <si>
    <t>20200429N300066200</t>
  </si>
  <si>
    <t>20200430N300028017</t>
  </si>
  <si>
    <t>20200430N300034431</t>
  </si>
  <si>
    <t>20200504N200004288</t>
  </si>
  <si>
    <t>20200504N300082559</t>
  </si>
  <si>
    <t>20200505N300054792</t>
  </si>
  <si>
    <t>20200506N300035853</t>
  </si>
  <si>
    <t>20200506N300039963</t>
  </si>
  <si>
    <t>20200506N300040676</t>
  </si>
  <si>
    <t>20200506N300040999</t>
  </si>
  <si>
    <t>20200506N300041093</t>
  </si>
  <si>
    <t>20200506N300047919</t>
  </si>
  <si>
    <t>20200506N300047988</t>
  </si>
  <si>
    <t>20200506N300048360</t>
  </si>
  <si>
    <t>20200506N300049331</t>
  </si>
  <si>
    <t>20200506N300055631</t>
  </si>
  <si>
    <t>20200506N300057497</t>
  </si>
  <si>
    <t>20200506N300060198</t>
  </si>
  <si>
    <t>20200506N300064083</t>
  </si>
  <si>
    <t>20200506N300064339</t>
  </si>
  <si>
    <t>20200506N300066326</t>
  </si>
  <si>
    <t>20200507N200002799</t>
  </si>
  <si>
    <t>20200507N300025352</t>
  </si>
  <si>
    <t>20200507N300027610</t>
  </si>
  <si>
    <t>20200507N300033352</t>
  </si>
  <si>
    <t>20200507N300033780</t>
  </si>
  <si>
    <t>20200507N300037251</t>
  </si>
  <si>
    <t>20200507N300038055</t>
  </si>
  <si>
    <t>20200507N300039130</t>
  </si>
  <si>
    <t>20200507N300040367</t>
  </si>
  <si>
    <t>20200507N300045427</t>
  </si>
  <si>
    <t>20200507N300046619</t>
  </si>
  <si>
    <t>20200507N300047670</t>
  </si>
  <si>
    <t>20200507N300047829</t>
  </si>
  <si>
    <t>20200507N300051810</t>
  </si>
  <si>
    <t>20200507N300053249</t>
  </si>
  <si>
    <t>20200507N300056618</t>
  </si>
  <si>
    <t>20200507N300058204</t>
  </si>
  <si>
    <t>20200507N300059378</t>
  </si>
  <si>
    <t>20200507N300059441</t>
  </si>
  <si>
    <t>20200508N300024193</t>
  </si>
  <si>
    <t>20200508N300025233</t>
  </si>
  <si>
    <t>20200508N300026869</t>
  </si>
  <si>
    <t>20200508N300027282</t>
  </si>
  <si>
    <t>20200508N300028277</t>
  </si>
  <si>
    <t>20200508N300029819</t>
  </si>
  <si>
    <t>20200508N300031661</t>
  </si>
  <si>
    <t>20200508N300031895</t>
  </si>
  <si>
    <t>20200508N300032838</t>
  </si>
  <si>
    <t>20200508N300036884</t>
  </si>
  <si>
    <t>20200508N300037746</t>
  </si>
  <si>
    <t>20200508N300037924</t>
  </si>
  <si>
    <t>20200508N300047248</t>
  </si>
  <si>
    <t>20200508N300053994</t>
  </si>
  <si>
    <t>20200508N300054111</t>
  </si>
  <si>
    <t>20200508N300054145</t>
  </si>
  <si>
    <t>20200508N300062972</t>
  </si>
  <si>
    <t>20200512N300024486</t>
  </si>
  <si>
    <t>20200512N300053358</t>
  </si>
  <si>
    <t>20200512N300058393</t>
  </si>
  <si>
    <t>20200513N200005701</t>
  </si>
  <si>
    <t>20200513N300026099</t>
  </si>
  <si>
    <t>20200513N300027140</t>
  </si>
  <si>
    <t>20200513N300034640</t>
  </si>
  <si>
    <t>20200513N300039763</t>
  </si>
  <si>
    <t>20200513N300043142</t>
  </si>
  <si>
    <t>20200513N300047547</t>
  </si>
  <si>
    <t>20200513N300047753</t>
  </si>
  <si>
    <t>20200513N300060605</t>
  </si>
  <si>
    <t>20200513N300069136</t>
  </si>
  <si>
    <t>20200514N300036749</t>
  </si>
  <si>
    <t>20200514N300039299</t>
  </si>
  <si>
    <t>20200514N300059113</t>
  </si>
  <si>
    <t>20200514N300060557</t>
  </si>
  <si>
    <t>20200515N300023857</t>
  </si>
  <si>
    <t>20200515N300026892</t>
  </si>
  <si>
    <t>20200515N300029751</t>
  </si>
  <si>
    <t>20200515N300031931</t>
  </si>
  <si>
    <t>20200515N300044147</t>
  </si>
  <si>
    <t>20200515N300052975</t>
  </si>
  <si>
    <t>20200518N300024649</t>
  </si>
  <si>
    <t>20200518N300025093</t>
  </si>
  <si>
    <t>20200518N300029387</t>
  </si>
  <si>
    <t>20200518N300029780</t>
  </si>
  <si>
    <t>20200518N300030009</t>
  </si>
  <si>
    <t>20200518N300031544</t>
  </si>
  <si>
    <t>20200518N300042290</t>
  </si>
  <si>
    <t>20200518N300044792</t>
  </si>
  <si>
    <t>20200518N300044977</t>
  </si>
  <si>
    <t>20200518N300049957</t>
  </si>
  <si>
    <t>20200518N300050155</t>
  </si>
  <si>
    <t>20200518N300051241</t>
  </si>
  <si>
    <t>20200518N300066728</t>
  </si>
  <si>
    <t>20200518N300067437</t>
  </si>
  <si>
    <t>20200518N300076082</t>
  </si>
  <si>
    <t>20200519N300020957</t>
  </si>
  <si>
    <t>20200519N300021321</t>
  </si>
  <si>
    <t>20200519N300021681</t>
  </si>
  <si>
    <t>20200519N300023096</t>
  </si>
  <si>
    <t>20200519N300024580</t>
  </si>
  <si>
    <t>20200519N300025725</t>
  </si>
  <si>
    <t>20200519N300030259</t>
  </si>
  <si>
    <t>20200519N300032537</t>
  </si>
  <si>
    <t>20200519N300032616</t>
  </si>
  <si>
    <t>20200519N300037866</t>
  </si>
  <si>
    <t>20200519N300041177</t>
  </si>
  <si>
    <t>20200519N300045396</t>
  </si>
  <si>
    <t>20200519N300045470</t>
  </si>
  <si>
    <t>20200519N300049125</t>
  </si>
  <si>
    <t>20200519N300049990</t>
  </si>
  <si>
    <t>20200519N300053341</t>
  </si>
  <si>
    <t>20200519N300053407</t>
  </si>
  <si>
    <t>20200519N300056403</t>
  </si>
  <si>
    <t>20200519N300056429</t>
  </si>
  <si>
    <t>20200519N300056450</t>
  </si>
  <si>
    <t>20200519N300056499</t>
  </si>
  <si>
    <t>20200520N300038190</t>
  </si>
  <si>
    <t>20200520N300039964</t>
  </si>
  <si>
    <t>20200520N300040897</t>
  </si>
  <si>
    <t>20200520N300041009</t>
  </si>
  <si>
    <t>20200520N300044043</t>
  </si>
  <si>
    <t>20200520N300044548</t>
  </si>
  <si>
    <t>20200520N300044622</t>
  </si>
  <si>
    <t>20200520N300045149</t>
  </si>
  <si>
    <t>20200520N300046733</t>
  </si>
  <si>
    <t>20200520N300047318</t>
  </si>
  <si>
    <t>20200520N300048747</t>
  </si>
  <si>
    <t>20200520N900018406</t>
  </si>
  <si>
    <t>20200521N300023816</t>
  </si>
  <si>
    <t>20200521N300024658</t>
  </si>
  <si>
    <t>20200521N300026425</t>
  </si>
  <si>
    <t>20200521N300029046</t>
  </si>
  <si>
    <t>20200521N300031062</t>
  </si>
  <si>
    <t>20200521N300037473</t>
  </si>
  <si>
    <t>20200522N300025168</t>
  </si>
  <si>
    <t>20200522N300030353</t>
  </si>
  <si>
    <t>20200522N300030655</t>
  </si>
  <si>
    <t>20200522N300031301</t>
  </si>
  <si>
    <t>20200522N300032072</t>
  </si>
  <si>
    <t>20200522N300033409</t>
  </si>
  <si>
    <t>20200522N300033647</t>
  </si>
  <si>
    <t>20200522N300034068</t>
  </si>
  <si>
    <t>20200522N300039583</t>
  </si>
  <si>
    <t>20200522N300049565</t>
  </si>
  <si>
    <t>20200522N300049883</t>
  </si>
  <si>
    <t>20200522N300050062</t>
  </si>
  <si>
    <t>20200522N300056814</t>
  </si>
  <si>
    <t>20200526N300023594</t>
  </si>
  <si>
    <t>20200526N300025805</t>
  </si>
  <si>
    <t>20200526N300034121</t>
  </si>
  <si>
    <t>20200526N300034429</t>
  </si>
  <si>
    <t>20200526N300034874</t>
  </si>
  <si>
    <t>20200526N300036776</t>
  </si>
  <si>
    <t>20200526N300037786</t>
  </si>
  <si>
    <t>20200526N300042535</t>
  </si>
  <si>
    <t>20200526N300049088</t>
  </si>
  <si>
    <t>20200526N300055352</t>
  </si>
  <si>
    <t>20200526N300056831</t>
  </si>
  <si>
    <t>20200527N300037016</t>
  </si>
  <si>
    <t>20200527N300041608</t>
  </si>
  <si>
    <t>20200527N300042299</t>
  </si>
  <si>
    <t>20200527N300044973</t>
  </si>
  <si>
    <t>20200528B100004563</t>
  </si>
  <si>
    <t>20200528N300022037</t>
  </si>
  <si>
    <t>20200528N300022513</t>
  </si>
  <si>
    <t>20200528N300027466</t>
  </si>
  <si>
    <t>20200528N300033888</t>
  </si>
  <si>
    <t>20200528N300035693</t>
  </si>
  <si>
    <t>20200528N300035855</t>
  </si>
  <si>
    <t>20200528N300036241</t>
  </si>
  <si>
    <t>20200528N300036711</t>
  </si>
  <si>
    <t>20200528N300049075</t>
  </si>
  <si>
    <t>20200528N300049263</t>
  </si>
  <si>
    <t>20200528N300051024</t>
  </si>
  <si>
    <t>20200528N300052251</t>
  </si>
  <si>
    <t>20200528N300053053</t>
  </si>
  <si>
    <t>20200528N300054623</t>
  </si>
  <si>
    <t>20200529N300026877</t>
  </si>
  <si>
    <t>20200529N300028025</t>
  </si>
  <si>
    <t>20200529N300030933</t>
  </si>
  <si>
    <t>20200529N300040677</t>
  </si>
  <si>
    <t>20200529N300043421</t>
  </si>
  <si>
    <t>20200529N300050413</t>
  </si>
  <si>
    <t>20200529N300050996</t>
  </si>
  <si>
    <t>20200529N300051750</t>
  </si>
  <si>
    <t>20200529N300051852</t>
  </si>
  <si>
    <t>20200529N300061418</t>
  </si>
  <si>
    <t>20200529N300062284</t>
  </si>
  <si>
    <t>20200529N300062596</t>
  </si>
  <si>
    <t>20200529N300063151</t>
  </si>
  <si>
    <t>20200529N300064120</t>
  </si>
  <si>
    <t>20200601N300023516</t>
  </si>
  <si>
    <t>20200601N300024715</t>
  </si>
  <si>
    <t>20200601N300028984</t>
  </si>
  <si>
    <t>20200601N300062706</t>
  </si>
  <si>
    <t>20200602N300021890</t>
  </si>
  <si>
    <t>20200602N300023790</t>
  </si>
  <si>
    <t>20200602N300024123</t>
  </si>
  <si>
    <t>20200602N300038378</t>
  </si>
  <si>
    <t>20200602N300040129</t>
  </si>
  <si>
    <t>20200602N300044172</t>
  </si>
  <si>
    <t>20200602N300044300</t>
  </si>
  <si>
    <t>20200602N300046272</t>
  </si>
  <si>
    <t>20200602N300046409</t>
  </si>
  <si>
    <t>20200602N300048915</t>
  </si>
  <si>
    <t>20200602N300050135</t>
  </si>
  <si>
    <t>20200602N300050892</t>
  </si>
  <si>
    <t>20200602N300052031</t>
  </si>
  <si>
    <t>20200602N300052253</t>
  </si>
  <si>
    <t>20200602N300052306</t>
  </si>
  <si>
    <t>20200602N300052712</t>
  </si>
  <si>
    <t>20200602N300060935</t>
  </si>
  <si>
    <t>20200602N300064236</t>
  </si>
  <si>
    <t>20200603N300037757</t>
  </si>
  <si>
    <t>20200603N300051067</t>
  </si>
  <si>
    <t>20200604N300023671</t>
  </si>
  <si>
    <t>20200604N300026335</t>
  </si>
  <si>
    <t>20200604N300026721</t>
  </si>
  <si>
    <t>20200604N300031505</t>
  </si>
  <si>
    <t>20200604N300031960</t>
  </si>
  <si>
    <t>20200604N300034690</t>
  </si>
  <si>
    <t>20200604N300035670</t>
  </si>
  <si>
    <t>20200604N300035857</t>
  </si>
  <si>
    <t>20200604N300037811</t>
  </si>
  <si>
    <t>20200604N300039118</t>
  </si>
  <si>
    <t>20200604N300040192</t>
  </si>
  <si>
    <t>20200604N300054529</t>
  </si>
  <si>
    <t>20200604N300056475</t>
  </si>
  <si>
    <t>20200604N300056922</t>
  </si>
  <si>
    <t>20200604N300057779</t>
  </si>
  <si>
    <t>20200604N300062515</t>
  </si>
  <si>
    <t>20200605N300025094</t>
  </si>
  <si>
    <t>20200605N300027696</t>
  </si>
  <si>
    <t>20200605N300027885</t>
  </si>
  <si>
    <t>20200605N300032710</t>
  </si>
  <si>
    <t>20200605N300040619</t>
  </si>
  <si>
    <t>20200605N300043428</t>
  </si>
  <si>
    <t>20200605N300044259</t>
  </si>
  <si>
    <t>20200605N300046383</t>
  </si>
  <si>
    <t>20200605N300072494</t>
  </si>
  <si>
    <t>20200605N300073132</t>
  </si>
  <si>
    <t>20200608N300048157</t>
  </si>
  <si>
    <t>20200608N300049497</t>
  </si>
  <si>
    <t>20200608N300060218</t>
  </si>
  <si>
    <t>20200608N300060336</t>
  </si>
  <si>
    <t>20200608N300066839</t>
  </si>
  <si>
    <t>20200608N300066931</t>
  </si>
  <si>
    <t>20200608N300067583</t>
  </si>
  <si>
    <t>20200608N300069254</t>
  </si>
  <si>
    <t>20200608N300073188</t>
  </si>
  <si>
    <t>20200608N300078632</t>
  </si>
  <si>
    <t>20200608N300080999</t>
  </si>
  <si>
    <t>20200609N300027132</t>
  </si>
  <si>
    <t>20200609N300033033</t>
  </si>
  <si>
    <t>20200609N300034482</t>
  </si>
  <si>
    <t>20200609N300034768</t>
  </si>
  <si>
    <t>20200609N300038369</t>
  </si>
  <si>
    <t>20200609N300042670</t>
  </si>
  <si>
    <t>20200609N300042988</t>
  </si>
  <si>
    <t>20200609N300043096</t>
  </si>
  <si>
    <t>20200609N300056316</t>
  </si>
  <si>
    <t>20200609N300057019</t>
  </si>
  <si>
    <t>20200609N300057167</t>
  </si>
  <si>
    <t>20200609N300058362</t>
  </si>
  <si>
    <t>20200609N300061933</t>
  </si>
  <si>
    <t>20200609N300062710</t>
  </si>
  <si>
    <t>20200609N300065331</t>
  </si>
  <si>
    <t>20200609N300065549</t>
  </si>
  <si>
    <t>20200610N300023369</t>
  </si>
  <si>
    <t>20200610N300035983</t>
  </si>
  <si>
    <t>20200610N300037748</t>
  </si>
  <si>
    <t>20200610N300038567</t>
  </si>
  <si>
    <t>20200610N300038752</t>
  </si>
  <si>
    <t>20200610N300042994</t>
  </si>
  <si>
    <t>20200610N300043138</t>
  </si>
  <si>
    <t>20200610N300044673</t>
  </si>
  <si>
    <t>20200610N300050614</t>
  </si>
  <si>
    <t>20200610N300053564</t>
  </si>
  <si>
    <t>20200610N300059994</t>
  </si>
  <si>
    <t>20200611N300025532</t>
  </si>
  <si>
    <t>20200611N300027107</t>
  </si>
  <si>
    <t>20200611N300027524</t>
  </si>
  <si>
    <t>20200611N300029043</t>
  </si>
  <si>
    <t>20200611N300029443</t>
  </si>
  <si>
    <t>20200611N300033365</t>
  </si>
  <si>
    <t>20200611N300033882</t>
  </si>
  <si>
    <t>20200611N300042147</t>
  </si>
  <si>
    <t>20200611N300044159</t>
  </si>
  <si>
    <t>20200611N300046856</t>
  </si>
  <si>
    <t>20200611N300047059</t>
  </si>
  <si>
    <t>20200611N300054435</t>
  </si>
  <si>
    <t>20200616N300034698</t>
  </si>
  <si>
    <t>20200616N300035387</t>
  </si>
  <si>
    <t>20200617N300051894</t>
  </si>
  <si>
    <t>20200618N300030950</t>
  </si>
  <si>
    <t>20200618N300034369</t>
  </si>
  <si>
    <t>20200622N300068538</t>
  </si>
  <si>
    <t>20200623N300033446</t>
  </si>
  <si>
    <t>20200624N300032601</t>
  </si>
  <si>
    <t>20200624N300077150</t>
  </si>
  <si>
    <t>20200625N300031347</t>
  </si>
  <si>
    <t>20200625N300065047</t>
  </si>
  <si>
    <t>20200630N300058861</t>
  </si>
  <si>
    <t>20200701N300026462</t>
  </si>
  <si>
    <t>20200701N300026880</t>
  </si>
  <si>
    <t>20200701N300027597</t>
  </si>
  <si>
    <t>20200703N300051666</t>
  </si>
  <si>
    <t>20200703N300053744</t>
  </si>
  <si>
    <t>20200706N300037417</t>
  </si>
  <si>
    <t>20200706N300056839</t>
  </si>
  <si>
    <t>20200706N300061690</t>
  </si>
  <si>
    <t>20200706N300066006</t>
  </si>
  <si>
    <t>20200706N300071462</t>
  </si>
  <si>
    <t>20200707N300031560</t>
  </si>
  <si>
    <t>20200707N300032842</t>
  </si>
  <si>
    <t>20200707N300033381</t>
  </si>
  <si>
    <t>20200707N300035155</t>
  </si>
  <si>
    <t>20200707N300036216</t>
  </si>
  <si>
    <t>20200707N300039397</t>
  </si>
  <si>
    <t>20200707N300044231</t>
  </si>
  <si>
    <t>20200707N300048134</t>
  </si>
  <si>
    <t>20200707N300051786</t>
  </si>
  <si>
    <t>20200707N300053840</t>
  </si>
  <si>
    <t>20200707N300053865</t>
  </si>
  <si>
    <t>20200707N300059459</t>
  </si>
  <si>
    <t>20200707N300060922</t>
  </si>
  <si>
    <t>20200707N300061022</t>
  </si>
  <si>
    <t>20200707N300069762</t>
  </si>
  <si>
    <t>20200708N300052488</t>
  </si>
  <si>
    <t>20200708N300052754</t>
  </si>
  <si>
    <t>20200708N300062545</t>
  </si>
  <si>
    <t>20200709N300044584</t>
  </si>
  <si>
    <t>20200709N300052270</t>
  </si>
  <si>
    <t>20200709N300062565</t>
  </si>
  <si>
    <t>20200710N300031747</t>
  </si>
  <si>
    <t>20200710N300040832</t>
  </si>
  <si>
    <t>20200710N300061881</t>
  </si>
  <si>
    <t>20200710N300063022</t>
  </si>
  <si>
    <t>20200713N300053088</t>
  </si>
  <si>
    <t>20200713N300054319</t>
  </si>
  <si>
    <t>20200714N300026969</t>
  </si>
  <si>
    <t>20200714N300028612</t>
  </si>
  <si>
    <t>20200715N300037653</t>
  </si>
  <si>
    <t>20200715N300038563</t>
  </si>
  <si>
    <t>20200715N300046125</t>
  </si>
  <si>
    <t>20200715N300047308</t>
  </si>
  <si>
    <t>20200715N300059027</t>
  </si>
  <si>
    <t>20200715N300063054</t>
  </si>
  <si>
    <t>20200720N300031232</t>
  </si>
  <si>
    <t>20200728N300030018</t>
  </si>
  <si>
    <t>20200806N200002174</t>
  </si>
  <si>
    <t>20200806N200003269</t>
  </si>
  <si>
    <t>20200806N300027802</t>
  </si>
  <si>
    <t>20200806N300040343</t>
  </si>
  <si>
    <t>20200806N300042803</t>
  </si>
  <si>
    <t>20200806N300050499</t>
  </si>
  <si>
    <t>20200806N300052701</t>
  </si>
  <si>
    <t>20200806N300056474</t>
  </si>
  <si>
    <t>20200807N200001887</t>
  </si>
  <si>
    <t>20200807N300035903</t>
  </si>
  <si>
    <t>20200807N300041616</t>
  </si>
  <si>
    <t>20200807N300045499</t>
  </si>
  <si>
    <t>20200807N300048133</t>
  </si>
  <si>
    <t>20200807N300064783</t>
  </si>
  <si>
    <t>20200810N300029329</t>
  </si>
  <si>
    <t>20200810N300067102</t>
  </si>
  <si>
    <t>20200811N300042041</t>
  </si>
  <si>
    <t>20200811N300053712</t>
  </si>
  <si>
    <t>20200811N300065228</t>
  </si>
  <si>
    <t>20200812N300031238</t>
  </si>
  <si>
    <t>20200812N300053954</t>
  </si>
  <si>
    <t>20200813N300035199</t>
  </si>
  <si>
    <t>20200813N300042266</t>
  </si>
  <si>
    <t>20200813N300049894</t>
  </si>
  <si>
    <t>20200813N300050208</t>
  </si>
  <si>
    <t>20200813N300052397</t>
  </si>
  <si>
    <t>20200813N300053001</t>
  </si>
  <si>
    <t>20200813N300066317</t>
  </si>
  <si>
    <t>20200814N300026534</t>
  </si>
  <si>
    <t>20200814N300041147</t>
  </si>
  <si>
    <t>20200818N200003040</t>
  </si>
  <si>
    <t>20200818N300031175</t>
  </si>
  <si>
    <t>20200818N300043435</t>
  </si>
  <si>
    <t>20200818N300047355</t>
  </si>
  <si>
    <t>20200818N300047653</t>
  </si>
  <si>
    <t>20200818N300047903</t>
  </si>
  <si>
    <t>20200818N300062375</t>
  </si>
  <si>
    <t>20200819N300028924</t>
  </si>
  <si>
    <t>20200819N300059509</t>
  </si>
  <si>
    <t>20200824N300038867</t>
  </si>
  <si>
    <t>20200824N300055114</t>
  </si>
  <si>
    <t>20200824N300057091</t>
  </si>
  <si>
    <t>20200826N300029226</t>
  </si>
  <si>
    <t>20200826N300055281</t>
  </si>
  <si>
    <t>20200827B700007780</t>
  </si>
  <si>
    <t>20200827B700009424</t>
  </si>
  <si>
    <t>20200827N300039128</t>
  </si>
  <si>
    <t>20200827N300043597</t>
  </si>
  <si>
    <t>20200827N300048864</t>
  </si>
  <si>
    <t>20200827N300056611</t>
  </si>
  <si>
    <t>ADAPOR</t>
  </si>
  <si>
    <t>20200831N300045829</t>
  </si>
  <si>
    <t>20200831N300046682</t>
  </si>
  <si>
    <t>20200831N300047542</t>
  </si>
  <si>
    <t>20200831N300050555</t>
  </si>
  <si>
    <t>20200831N300055569</t>
  </si>
  <si>
    <t>20200831N300065976</t>
  </si>
  <si>
    <t>20200831N300071759</t>
  </si>
  <si>
    <t>20200831N300073865</t>
  </si>
  <si>
    <t>20200831N300074373</t>
  </si>
  <si>
    <t>20200831N300074450</t>
  </si>
  <si>
    <t>20200831N300078525</t>
  </si>
  <si>
    <t>20200831N300078929</t>
  </si>
  <si>
    <t>20200831N300080619</t>
  </si>
  <si>
    <t>20200831N300091449</t>
  </si>
  <si>
    <t>20200831N300091945</t>
  </si>
  <si>
    <t>20200831N300094424</t>
  </si>
  <si>
    <t>20200901N300025261</t>
  </si>
  <si>
    <t>20200901N300025936</t>
  </si>
  <si>
    <t>20200901N300026170</t>
  </si>
  <si>
    <t>20200901N300026836</t>
  </si>
  <si>
    <t>20200901N300028052</t>
  </si>
  <si>
    <t>20200901N300031440</t>
  </si>
  <si>
    <t>20200901N300035174</t>
  </si>
  <si>
    <t>20200901N300037501</t>
  </si>
  <si>
    <t>20200901N300042175</t>
  </si>
  <si>
    <t>20200901N300045326</t>
  </si>
  <si>
    <t>20200901N300054114</t>
  </si>
  <si>
    <t>20200901N300058114</t>
  </si>
  <si>
    <t>20200901N300061388</t>
  </si>
  <si>
    <t>20200901N300061939</t>
  </si>
  <si>
    <t>20200901N300062332</t>
  </si>
  <si>
    <t>20200901N300064835</t>
  </si>
  <si>
    <t>FUTENT</t>
  </si>
  <si>
    <t>20200901N300065104</t>
  </si>
  <si>
    <t>20200902N200002211</t>
  </si>
  <si>
    <t>20200902N300025382</t>
  </si>
  <si>
    <t>20200902N300029016</t>
  </si>
  <si>
    <t>20200902N300029831</t>
  </si>
  <si>
    <t>20200902N300032766</t>
  </si>
  <si>
    <t>20200902N300033773</t>
  </si>
  <si>
    <t>20200902N300034635</t>
  </si>
  <si>
    <t>20200902N300035289</t>
  </si>
  <si>
    <t>20200902N300044793</t>
  </si>
  <si>
    <t>20200902N300045815</t>
  </si>
  <si>
    <t>20200902N300046522</t>
  </si>
  <si>
    <t>20200902N300049234</t>
  </si>
  <si>
    <t>20200902N300049817</t>
  </si>
  <si>
    <t>20200902N300050982</t>
  </si>
  <si>
    <t>20200902N300051263</t>
  </si>
  <si>
    <t>20200902N300056897</t>
  </si>
  <si>
    <t>20200903N300025034</t>
  </si>
  <si>
    <t>20200903N300048490</t>
  </si>
  <si>
    <t>20200909N300061523</t>
  </si>
  <si>
    <t>20200909N300063608</t>
  </si>
  <si>
    <t>20200910N300050804</t>
  </si>
  <si>
    <t>20200910N300056882</t>
  </si>
  <si>
    <t>20200910N300060029</t>
  </si>
  <si>
    <t>20200911N300025842</t>
  </si>
  <si>
    <t>20200911N300035112</t>
  </si>
  <si>
    <t>20200911N300056161</t>
  </si>
  <si>
    <t>20200917N300049618</t>
  </si>
  <si>
    <t>20200917N300053527</t>
  </si>
  <si>
    <t>20200918N300025461</t>
  </si>
  <si>
    <t>20200918N300063920</t>
  </si>
  <si>
    <t>20200921N300028607</t>
  </si>
  <si>
    <t>20200921N300033840</t>
  </si>
  <si>
    <t>20200921N300035736</t>
  </si>
  <si>
    <t>20200921N300047352</t>
  </si>
  <si>
    <t>20200921N300071668</t>
  </si>
  <si>
    <t>20200921N300074807</t>
  </si>
  <si>
    <t>20200922N300029519</t>
  </si>
  <si>
    <t>20200922N300037235</t>
  </si>
  <si>
    <t>20200922N300063320</t>
  </si>
  <si>
    <t>20200924N200002995</t>
  </si>
  <si>
    <t>20200924N300023475</t>
  </si>
  <si>
    <t>20200924N300023760</t>
  </si>
  <si>
    <t>20200924N300024083</t>
  </si>
  <si>
    <t>20200924N300029551</t>
  </si>
  <si>
    <t>20200925N300037791</t>
  </si>
  <si>
    <t>20200925N300040205</t>
  </si>
  <si>
    <t>20201001N300026780</t>
  </si>
  <si>
    <t>20201001N300037754</t>
  </si>
  <si>
    <t>20201001N300040343</t>
  </si>
  <si>
    <t>20201001N300041384</t>
  </si>
  <si>
    <t>20201001N300055160</t>
  </si>
  <si>
    <t>20201001N300055611</t>
  </si>
  <si>
    <t>20201001N300056001</t>
  </si>
  <si>
    <t>20201005B700006046</t>
  </si>
  <si>
    <t>20201005N300022481</t>
  </si>
  <si>
    <t>20201005N300044640</t>
  </si>
  <si>
    <t>20201005N300045428</t>
  </si>
  <si>
    <t>20201005N300048391</t>
  </si>
  <si>
    <t>20201006N300054407</t>
  </si>
  <si>
    <t>20201006N300056180</t>
  </si>
  <si>
    <t>20201007N300032206</t>
  </si>
  <si>
    <t>20201007N300038742</t>
  </si>
  <si>
    <t>20201007N300040259</t>
  </si>
  <si>
    <t>20201007N300046803</t>
  </si>
  <si>
    <t>20201008N300042199</t>
  </si>
  <si>
    <t>20201013N300048143</t>
  </si>
  <si>
    <t>20201013N300054797</t>
  </si>
  <si>
    <t>20201014N300024949</t>
  </si>
  <si>
    <t>20201014N300025810</t>
  </si>
  <si>
    <t>20201015N300038099</t>
  </si>
  <si>
    <t>20201015N300055481</t>
  </si>
  <si>
    <t>20201015N300056925</t>
  </si>
  <si>
    <t>20201015N300057452</t>
  </si>
  <si>
    <t>20201021N300048511</t>
  </si>
  <si>
    <t>20201021N300048788</t>
  </si>
  <si>
    <t>20201021N300050479</t>
  </si>
  <si>
    <t>20201021N300051952</t>
  </si>
  <si>
    <t>20201021N300057342</t>
  </si>
  <si>
    <t>20201022N300036517</t>
  </si>
  <si>
    <t>20201022N300040778</t>
  </si>
  <si>
    <t>DRREDD</t>
  </si>
  <si>
    <t>20201022N300042811</t>
  </si>
  <si>
    <t>20201022N300047471</t>
  </si>
  <si>
    <t>20201022N300050508</t>
  </si>
  <si>
    <t>20201022N300051115</t>
  </si>
  <si>
    <t>20201023N300032159</t>
  </si>
  <si>
    <t>20201023N300035711</t>
  </si>
  <si>
    <t>20201023N300045366</t>
  </si>
  <si>
    <t>20201023N300047243</t>
  </si>
  <si>
    <t>20201023N300052776</t>
  </si>
  <si>
    <t>20201023N300055141</t>
  </si>
  <si>
    <t>20201026N300027069</t>
  </si>
  <si>
    <t>20201026N300040767</t>
  </si>
  <si>
    <t>20201026N300043985</t>
  </si>
  <si>
    <t>20201026N300045334</t>
  </si>
  <si>
    <t>20201026N300047837</t>
  </si>
  <si>
    <t>20201026N300059526</t>
  </si>
  <si>
    <t>20201027N300029876</t>
  </si>
  <si>
    <t>20201027N300046418</t>
  </si>
  <si>
    <t>20201027N300056422</t>
  </si>
  <si>
    <t>20201028N300053365</t>
  </si>
  <si>
    <t>20201028N300054736</t>
  </si>
  <si>
    <t>20201028N300057900</t>
  </si>
  <si>
    <t>20201029N300045503</t>
  </si>
  <si>
    <t>20201029N300046786</t>
  </si>
  <si>
    <t>20201029N300051979</t>
  </si>
  <si>
    <t>20201030N300035416</t>
  </si>
  <si>
    <t>20201030N300052914</t>
  </si>
  <si>
    <t>NTPC</t>
  </si>
  <si>
    <t>20201103N200002685</t>
  </si>
  <si>
    <t>20201103N200003295</t>
  </si>
  <si>
    <t>20201103N300030074</t>
  </si>
  <si>
    <t>20201103N300030110</t>
  </si>
  <si>
    <t>20201103N300030129</t>
  </si>
  <si>
    <t>20201103N300032819</t>
  </si>
  <si>
    <t>20201103N300043844</t>
  </si>
  <si>
    <t>20201103N300044387</t>
  </si>
  <si>
    <t>20201103N300052864</t>
  </si>
  <si>
    <t>20201103N300053184</t>
  </si>
  <si>
    <t>20201103N300053282</t>
  </si>
  <si>
    <t>20201104N300028224</t>
  </si>
  <si>
    <t>20201104N300031001</t>
  </si>
  <si>
    <t>20201104N300031060</t>
  </si>
  <si>
    <t>20201104N300044149</t>
  </si>
  <si>
    <t>20201104N300046089</t>
  </si>
  <si>
    <t>20201104N300047578</t>
  </si>
  <si>
    <t>20201104N300048153</t>
  </si>
  <si>
    <t>20201104N300048487</t>
  </si>
  <si>
    <t>20201104N300049924</t>
  </si>
  <si>
    <t>20201104N300050786</t>
  </si>
  <si>
    <t>20201105N300024311</t>
  </si>
  <si>
    <t>20201105N300026290</t>
  </si>
  <si>
    <t>20201105N300037670</t>
  </si>
  <si>
    <t>20201105N300038098</t>
  </si>
  <si>
    <t>20201105N300040091</t>
  </si>
  <si>
    <t>20201105N300045502</t>
  </si>
  <si>
    <t>20201105N300050578</t>
  </si>
  <si>
    <t>20201105N300052139</t>
  </si>
  <si>
    <t>20201106N300032753</t>
  </si>
  <si>
    <t>20201106N300037203</t>
  </si>
  <si>
    <t>20201106N300048156</t>
  </si>
  <si>
    <t>20201106N300051022</t>
  </si>
  <si>
    <t>20201106N300052994</t>
  </si>
  <si>
    <t>20201106N300055883</t>
  </si>
  <si>
    <t>20201106N300056274</t>
  </si>
  <si>
    <t>20201106N300058471</t>
  </si>
  <si>
    <t>20201109N300032767</t>
  </si>
  <si>
    <t>20201109N300040949</t>
  </si>
  <si>
    <t>20201109N300042480</t>
  </si>
  <si>
    <t>20201109N300043223</t>
  </si>
  <si>
    <t>20201109N300044286</t>
  </si>
  <si>
    <t>20201109N300047366</t>
  </si>
  <si>
    <t>20201109N300049251</t>
  </si>
  <si>
    <t>20201109N300050570</t>
  </si>
  <si>
    <t>20201109N300052058</t>
  </si>
  <si>
    <t>20201109N300056698</t>
  </si>
  <si>
    <t>20201109N300057417</t>
  </si>
  <si>
    <t>20201110N300030035</t>
  </si>
  <si>
    <t>20201110N300030166</t>
  </si>
  <si>
    <t>20201110N300031389</t>
  </si>
  <si>
    <t>20201110N300032455</t>
  </si>
  <si>
    <t>20201110N300043934</t>
  </si>
  <si>
    <t>20201110N300045150</t>
  </si>
  <si>
    <t>20201110N300046402</t>
  </si>
  <si>
    <t>20201110N300046810</t>
  </si>
  <si>
    <t>20201110N300047171</t>
  </si>
  <si>
    <t>20201110N300052173</t>
  </si>
  <si>
    <t>20201110N300055877</t>
  </si>
  <si>
    <t>20201110N300057674</t>
  </si>
  <si>
    <t>20201110N300064113</t>
  </si>
  <si>
    <t>20201110N300064464</t>
  </si>
  <si>
    <t>20201110N300065946</t>
  </si>
  <si>
    <t>20201110N300067493</t>
  </si>
  <si>
    <t>20201110N300069791</t>
  </si>
  <si>
    <t>20201111N300064241</t>
  </si>
  <si>
    <t>20201111N300066454</t>
  </si>
  <si>
    <t>20201112N300033497</t>
  </si>
  <si>
    <t>20201112N300042322</t>
  </si>
  <si>
    <t>20201112N300042842</t>
  </si>
  <si>
    <t>20201112N300044787</t>
  </si>
  <si>
    <t>20201112N300049797</t>
  </si>
  <si>
    <t>20201112N300050732</t>
  </si>
  <si>
    <t>20201112N300052098</t>
  </si>
  <si>
    <t>20201112N300052631</t>
  </si>
  <si>
    <t>20201112N300052905</t>
  </si>
  <si>
    <t>20201112N300053347</t>
  </si>
  <si>
    <t>20201113N300027653</t>
  </si>
  <si>
    <t>20201113N300032414</t>
  </si>
  <si>
    <t>20201113N300034341</t>
  </si>
  <si>
    <t>20201113N300040201</t>
  </si>
  <si>
    <t>20201113N300047055</t>
  </si>
  <si>
    <t>20201113N300047193</t>
  </si>
  <si>
    <t>20201113N300049817</t>
  </si>
  <si>
    <t>20201113N300051624</t>
  </si>
  <si>
    <t>20201113N300053421</t>
  </si>
  <si>
    <t>20201113N300056565</t>
  </si>
  <si>
    <t>20201117N300030288</t>
  </si>
  <si>
    <t>20201117N300040316</t>
  </si>
  <si>
    <t>20201117N300042599</t>
  </si>
  <si>
    <t>20201117N300044004</t>
  </si>
  <si>
    <t>20201117N300058012</t>
  </si>
  <si>
    <t>20201117N300058839</t>
  </si>
  <si>
    <t>20201117N300060374</t>
  </si>
  <si>
    <t>20201117N300068912</t>
  </si>
  <si>
    <t>20201117N300070683</t>
  </si>
  <si>
    <t>20201118N300055401</t>
  </si>
  <si>
    <t>20201118N300058401</t>
  </si>
  <si>
    <t>20201118N300058517</t>
  </si>
  <si>
    <t>20201118N300068906</t>
  </si>
  <si>
    <t>20201118N300072052</t>
  </si>
  <si>
    <t>20201119N200002877</t>
  </si>
  <si>
    <t>20201119N300030133</t>
  </si>
  <si>
    <t>20201119N300030619</t>
  </si>
  <si>
    <t>20201119N300032462</t>
  </si>
  <si>
    <t>20201119N300032667</t>
  </si>
  <si>
    <t>20201119N300043184</t>
  </si>
  <si>
    <t>20201119N300044932</t>
  </si>
  <si>
    <t>20201119N300050749</t>
  </si>
  <si>
    <t>20201119N300051914</t>
  </si>
  <si>
    <t>20201119N300062056</t>
  </si>
  <si>
    <t>20201119N300062294</t>
  </si>
  <si>
    <t>20201119N300063297</t>
  </si>
  <si>
    <t>20201119N300064341</t>
  </si>
  <si>
    <t>20201119N300067094</t>
  </si>
  <si>
    <t>20201119N300067926</t>
  </si>
  <si>
    <t>20201119N300069605</t>
  </si>
  <si>
    <t>20201119N300072583</t>
  </si>
  <si>
    <t>20201119N300073866</t>
  </si>
  <si>
    <t>20201120N300046907</t>
  </si>
  <si>
    <t>20201120N300047004</t>
  </si>
  <si>
    <t>20201120N300051963</t>
  </si>
  <si>
    <t>20201120N300059358</t>
  </si>
  <si>
    <t>20201120N300059888</t>
  </si>
  <si>
    <t>20201120N300060293</t>
  </si>
  <si>
    <t>20201120N300061995</t>
  </si>
  <si>
    <t>20201120N300062314</t>
  </si>
  <si>
    <t>20201120N300062366</t>
  </si>
  <si>
    <t>20201120N300062841</t>
  </si>
  <si>
    <t>20201120N300063808</t>
  </si>
  <si>
    <t>20201120N300064237</t>
  </si>
  <si>
    <t>20201120N300064904</t>
  </si>
  <si>
    <t>20201120N300067286</t>
  </si>
  <si>
    <t>20201120N300067504</t>
  </si>
  <si>
    <t>20201120N300075248</t>
  </si>
  <si>
    <t>20201120N900031249</t>
  </si>
  <si>
    <t>20201120N900031800</t>
  </si>
  <si>
    <t>20201123N300033214</t>
  </si>
  <si>
    <t>20201123N300037420</t>
  </si>
  <si>
    <t>20201123N300038920</t>
  </si>
  <si>
    <t>20201123N300064688</t>
  </si>
  <si>
    <t>20201123N300069509</t>
  </si>
  <si>
    <t>20201123N300071854</t>
  </si>
  <si>
    <t>20201124N300038695</t>
  </si>
  <si>
    <t>20201124N300050228</t>
  </si>
  <si>
    <t>20201124N300053219</t>
  </si>
  <si>
    <t>20201124N300053950</t>
  </si>
  <si>
    <t>20201124N300055501</t>
  </si>
  <si>
    <t>20201124N300057906</t>
  </si>
  <si>
    <t>20201124N300060261</t>
  </si>
  <si>
    <t>20201124N300060397</t>
  </si>
  <si>
    <t>20201124N300061988</t>
  </si>
  <si>
    <t>20201124N300062379</t>
  </si>
  <si>
    <t>20201124N300062586</t>
  </si>
  <si>
    <t>20201124N300064444</t>
  </si>
  <si>
    <t>20201124N300067424</t>
  </si>
  <si>
    <t>20201125N300030881</t>
  </si>
  <si>
    <t>20201125N300035516</t>
  </si>
  <si>
    <t>20201125N300044422</t>
  </si>
  <si>
    <t>20201125N300052434</t>
  </si>
  <si>
    <t>20201125N300055572</t>
  </si>
  <si>
    <t>20201125N300058277</t>
  </si>
  <si>
    <t>20201125N300059068</t>
  </si>
  <si>
    <t>20201125N300059643</t>
  </si>
  <si>
    <t>20201125N300061864</t>
  </si>
  <si>
    <t>20201125N300062097</t>
  </si>
  <si>
    <t>20201125N300064932</t>
  </si>
  <si>
    <t>20201125N300070118</t>
  </si>
  <si>
    <t>20201125N300071085</t>
  </si>
  <si>
    <t>20201126N200003077</t>
  </si>
  <si>
    <t>20201126N300027120</t>
  </si>
  <si>
    <t>20201126N300029842</t>
  </si>
  <si>
    <t>20201126N300049574</t>
  </si>
  <si>
    <t>20201126N300049884</t>
  </si>
  <si>
    <t>20201126N300050479</t>
  </si>
  <si>
    <t>20201126N300050735</t>
  </si>
  <si>
    <t>20201126N300058289</t>
  </si>
  <si>
    <t>20201127N200002684</t>
  </si>
  <si>
    <t>20201127N300027768</t>
  </si>
  <si>
    <t>20201127N300031667</t>
  </si>
  <si>
    <t>20201127N300051032</t>
  </si>
  <si>
    <t>20201127N300054985</t>
  </si>
  <si>
    <t>20201127N300055053</t>
  </si>
  <si>
    <t>20201127N300063244</t>
  </si>
  <si>
    <t>20201201N300038673</t>
  </si>
  <si>
    <t>20201201N300042797</t>
  </si>
  <si>
    <t>20201201N300050786</t>
  </si>
  <si>
    <t>20201201N300059338</t>
  </si>
  <si>
    <t>20201201N300066565</t>
  </si>
  <si>
    <t>20201201N300070401</t>
  </si>
  <si>
    <t>20201201N300073087</t>
  </si>
  <si>
    <t>20201201N300075268</t>
  </si>
  <si>
    <t>20201202B700003226</t>
  </si>
  <si>
    <t>20201202B700005921</t>
  </si>
  <si>
    <t>20201202N300031289</t>
  </si>
  <si>
    <t>20201202N300048493</t>
  </si>
  <si>
    <t>20201202N300053927</t>
  </si>
  <si>
    <t>20201202N300059090</t>
  </si>
  <si>
    <t>20201202N300066616</t>
  </si>
  <si>
    <t>20201203N300029117</t>
  </si>
  <si>
    <t>20201203N300029332</t>
  </si>
  <si>
    <t>20201203N300029525</t>
  </si>
  <si>
    <t>20201203N300036192</t>
  </si>
  <si>
    <t>20201203N300050299</t>
  </si>
  <si>
    <t>20201203N300050405</t>
  </si>
  <si>
    <t>20201203N300050499</t>
  </si>
  <si>
    <t>20201203N300054283</t>
  </si>
  <si>
    <t>20201204N300040176</t>
  </si>
  <si>
    <t>20201204N300040307</t>
  </si>
  <si>
    <t>20201204N300041393</t>
  </si>
  <si>
    <t>20201204N300044935</t>
  </si>
  <si>
    <t>20201204N300060764</t>
  </si>
  <si>
    <t>20201204N300065293</t>
  </si>
  <si>
    <t>20201204N300068230</t>
  </si>
  <si>
    <t>20201207N300064742</t>
  </si>
  <si>
    <t>20201207N300066389</t>
  </si>
  <si>
    <t>20201207N300066515</t>
  </si>
  <si>
    <t>20201207N300069759</t>
  </si>
  <si>
    <t>20201207N300069957</t>
  </si>
  <si>
    <t>20201207N300071088</t>
  </si>
  <si>
    <t>20201207N300080846</t>
  </si>
  <si>
    <t>20201208N200002781</t>
  </si>
  <si>
    <t>20201208N300029658</t>
  </si>
  <si>
    <t>20201208N300034787</t>
  </si>
  <si>
    <t>20201208N300052210</t>
  </si>
  <si>
    <t>20201208N300062878</t>
  </si>
  <si>
    <t>20201208N300069032</t>
  </si>
  <si>
    <t>HATAGR</t>
  </si>
  <si>
    <t>20201209N300042990</t>
  </si>
  <si>
    <t>20201209N300073065</t>
  </si>
  <si>
    <t>20201218N300060563</t>
  </si>
  <si>
    <t>20201221N300040507</t>
  </si>
  <si>
    <t>20201222N300076061</t>
  </si>
  <si>
    <t>20201228N300066465</t>
  </si>
  <si>
    <t>20201228N300068873</t>
  </si>
  <si>
    <t>20201229N300058884</t>
  </si>
  <si>
    <t>20201230N200075887</t>
  </si>
  <si>
    <t>20210105N200005240</t>
  </si>
  <si>
    <t>20210105N300043064</t>
  </si>
  <si>
    <t>20210105N300049819</t>
  </si>
  <si>
    <t>20210106N300076208</t>
  </si>
  <si>
    <t>20210106N300081161</t>
  </si>
  <si>
    <t>20210106N300083166</t>
  </si>
  <si>
    <t>20210107N200002699</t>
  </si>
  <si>
    <t>20210107N300032973</t>
  </si>
  <si>
    <t>20210108N300070440</t>
  </si>
  <si>
    <t>20210114N200002162</t>
  </si>
  <si>
    <t>20210114N200002829</t>
  </si>
  <si>
    <t>20210114N300044491</t>
  </si>
  <si>
    <t>20210115N200003596</t>
  </si>
  <si>
    <t>20210115N300034809</t>
  </si>
  <si>
    <t>20210115N300037974</t>
  </si>
  <si>
    <t>20210115N300040055</t>
  </si>
  <si>
    <t>20210115N300040400</t>
  </si>
  <si>
    <t>20210115N300071851</t>
  </si>
  <si>
    <t>20210115N300076415</t>
  </si>
  <si>
    <t>20210118N300035938</t>
  </si>
  <si>
    <t>20210118N300042238</t>
  </si>
  <si>
    <t>20210118N300045525</t>
  </si>
  <si>
    <t>20210118N300059765</t>
  </si>
  <si>
    <t>20210119N200003150</t>
  </si>
  <si>
    <t>20210119N300031216</t>
  </si>
  <si>
    <t>20210119N300032644</t>
  </si>
  <si>
    <t>20210119N300032985</t>
  </si>
  <si>
    <t>20210119N300045165</t>
  </si>
  <si>
    <t>20210119N300045294</t>
  </si>
  <si>
    <t>20210119N300051122</t>
  </si>
  <si>
    <t>20210119N300063715</t>
  </si>
  <si>
    <t>20210120N300035927</t>
  </si>
  <si>
    <t>20210120N300040350</t>
  </si>
  <si>
    <t>20210120N300041406</t>
  </si>
  <si>
    <t>20210120N300046725</t>
  </si>
  <si>
    <t>20210120N300053714</t>
  </si>
  <si>
    <t>20210120N300055532</t>
  </si>
  <si>
    <t>20210120N300059237</t>
  </si>
  <si>
    <t>20210120N300059508</t>
  </si>
  <si>
    <t>20210120N300060764</t>
  </si>
  <si>
    <t>20210120N300066613</t>
  </si>
  <si>
    <t>20210120N300068009</t>
  </si>
  <si>
    <t>20210121N200003838</t>
  </si>
  <si>
    <t>20210121N300055476</t>
  </si>
  <si>
    <t>20210121N300075589</t>
  </si>
  <si>
    <t>20210121N300077381</t>
  </si>
  <si>
    <t>20210122N200002746</t>
  </si>
  <si>
    <t>20210122N300031850</t>
  </si>
  <si>
    <t>20210122N300033310</t>
  </si>
  <si>
    <t>20210122N300036975</t>
  </si>
  <si>
    <t>20210122N300037420</t>
  </si>
  <si>
    <t>20210122N300039320</t>
  </si>
  <si>
    <t>20210122N300070806</t>
  </si>
  <si>
    <t>20210122N300072194</t>
  </si>
  <si>
    <t>20210122N300075394</t>
  </si>
  <si>
    <t>20210122N300079869</t>
  </si>
  <si>
    <t>20210125N300032894</t>
  </si>
  <si>
    <t>20210125N300060670</t>
  </si>
  <si>
    <t>20210125N300064868</t>
  </si>
  <si>
    <t>20210125N300065449</t>
  </si>
  <si>
    <t>20210125N300065870</t>
  </si>
  <si>
    <t>20210125N300067685</t>
  </si>
  <si>
    <t>20210125N300067825</t>
  </si>
  <si>
    <t>20210125N300069410</t>
  </si>
  <si>
    <t>20210125N300069828</t>
  </si>
  <si>
    <t>20210125N300070233</t>
  </si>
  <si>
    <t>20210125N300073128</t>
  </si>
  <si>
    <t>20210125N300073557</t>
  </si>
  <si>
    <t>20210125N300074456</t>
  </si>
  <si>
    <t>20210125N300075139</t>
  </si>
  <si>
    <t>20210125N300076705</t>
  </si>
  <si>
    <t>20210127N300033598</t>
  </si>
  <si>
    <t>20210127N300038368</t>
  </si>
  <si>
    <t>20210127N300038550</t>
  </si>
  <si>
    <t>20210127N300038773</t>
  </si>
  <si>
    <t>20210127N300039735</t>
  </si>
  <si>
    <t>20210127N300046199</t>
  </si>
  <si>
    <t>20210127N300055748</t>
  </si>
  <si>
    <t>20210127N300056133</t>
  </si>
  <si>
    <t>20210127N300056893</t>
  </si>
  <si>
    <t>20210127N300056933</t>
  </si>
  <si>
    <t>20210127N300056982</t>
  </si>
  <si>
    <t>20210127N300057305</t>
  </si>
  <si>
    <t>20210127N300057353</t>
  </si>
  <si>
    <t>20210127N300057494</t>
  </si>
  <si>
    <t>20210127N300057515</t>
  </si>
  <si>
    <t>20210127N300057583</t>
  </si>
  <si>
    <t>20210127N300057713</t>
  </si>
  <si>
    <t>20210127N300057815</t>
  </si>
  <si>
    <t>20210127N300057829</t>
  </si>
  <si>
    <t>20210127N300058048</t>
  </si>
  <si>
    <t>20210127N300058247</t>
  </si>
  <si>
    <t>20210127N300058329</t>
  </si>
  <si>
    <t>20210127N300058391</t>
  </si>
  <si>
    <t>20210127N300058504</t>
  </si>
  <si>
    <t>20210127N300058566</t>
  </si>
  <si>
    <t>20210127N300058611</t>
  </si>
  <si>
    <t>20210127N300058845</t>
  </si>
  <si>
    <t>20210127N300059161</t>
  </si>
  <si>
    <t>20210127N300060938</t>
  </si>
  <si>
    <t>20210127N300063395</t>
  </si>
  <si>
    <t>20210127N300063518</t>
  </si>
  <si>
    <t>20210128N300054671</t>
  </si>
  <si>
    <t>20210128N300054757</t>
  </si>
  <si>
    <t>20210128N300056867</t>
  </si>
  <si>
    <t>20210128N300056910</t>
  </si>
  <si>
    <t>20210128N300057076</t>
  </si>
  <si>
    <t>20210128N300057215</t>
  </si>
  <si>
    <t>20210128N300058774</t>
  </si>
  <si>
    <t>20210128N300059045</t>
  </si>
  <si>
    <t>20210128N300063848</t>
  </si>
  <si>
    <t>20210128N300064318</t>
  </si>
  <si>
    <t>20210128N300064724</t>
  </si>
  <si>
    <t>20210128N300064936</t>
  </si>
  <si>
    <t>20210128N300066046</t>
  </si>
  <si>
    <t>20210128N300066086</t>
  </si>
  <si>
    <t>20210128N300066118</t>
  </si>
  <si>
    <t>20210128N300066142</t>
  </si>
  <si>
    <t>20210128N300066188</t>
  </si>
  <si>
    <t>20210128N300066525</t>
  </si>
  <si>
    <t>20210128N300066604</t>
  </si>
  <si>
    <t>20210128N300066719</t>
  </si>
  <si>
    <t>20210128N300066741</t>
  </si>
  <si>
    <t>20210128N300066762</t>
  </si>
  <si>
    <t>20210128N300066834</t>
  </si>
  <si>
    <t>20210128N300066867</t>
  </si>
  <si>
    <t>20210128N300066922</t>
  </si>
  <si>
    <t>20210128N300066962</t>
  </si>
  <si>
    <t>20210128N300067026</t>
  </si>
  <si>
    <t>20210128N300071222</t>
  </si>
  <si>
    <t>20210128N300071390</t>
  </si>
  <si>
    <t>20210128N300072084</t>
  </si>
  <si>
    <t>20210128N300072151</t>
  </si>
  <si>
    <t>20210128N300072229</t>
  </si>
  <si>
    <t>20210128N300072443</t>
  </si>
  <si>
    <t>20210128N300072645</t>
  </si>
  <si>
    <t>20210128N300072959</t>
  </si>
  <si>
    <t>20210128N300072992</t>
  </si>
  <si>
    <t>20210128N300073080</t>
  </si>
  <si>
    <t>20210128N300073112</t>
  </si>
  <si>
    <t>20210128N300073628</t>
  </si>
  <si>
    <t>20210129N300034717</t>
  </si>
  <si>
    <t>20210129N300038184</t>
  </si>
  <si>
    <t>20210129N300038670</t>
  </si>
  <si>
    <t>20210129N300063937</t>
  </si>
  <si>
    <t>20210129N300065128</t>
  </si>
  <si>
    <t>20210129N300067383</t>
  </si>
  <si>
    <t>20210129N300071272</t>
  </si>
  <si>
    <t>20210201N300033842</t>
  </si>
  <si>
    <t>20210201N300035218</t>
  </si>
  <si>
    <t>20210201N300037723</t>
  </si>
  <si>
    <t>20210201N300037924</t>
  </si>
  <si>
    <t>20210201N300038436</t>
  </si>
  <si>
    <t>20210201N300044435</t>
  </si>
  <si>
    <t>20210201N300044491</t>
  </si>
  <si>
    <t>20210201N300044581</t>
  </si>
  <si>
    <t>20210201N300044798</t>
  </si>
  <si>
    <t>20210201N300045039</t>
  </si>
  <si>
    <t>20210201N300045593</t>
  </si>
  <si>
    <t>20210201N300046357</t>
  </si>
  <si>
    <t>20210201N300046399</t>
  </si>
  <si>
    <t>20210201N300048016</t>
  </si>
  <si>
    <t>20210201N300048129</t>
  </si>
  <si>
    <t>20210201N300048554</t>
  </si>
  <si>
    <t>20210201N300048796</t>
  </si>
  <si>
    <t>20210201N300049794</t>
  </si>
  <si>
    <t>20210201N300050493</t>
  </si>
  <si>
    <t>20210201N300051650</t>
  </si>
  <si>
    <t>20210201N300054199</t>
  </si>
  <si>
    <t>20210201N300054682</t>
  </si>
  <si>
    <t>20210201N300055184</t>
  </si>
  <si>
    <t>20210201N300055369</t>
  </si>
  <si>
    <t>20210201N300059505</t>
  </si>
  <si>
    <t>20210201N300059905</t>
  </si>
  <si>
    <t>20210201N300060241</t>
  </si>
  <si>
    <t>20210201N300060597</t>
  </si>
  <si>
    <t>20210201N300063580</t>
  </si>
  <si>
    <t>20210201N300068242</t>
  </si>
  <si>
    <t>20210201N300068272</t>
  </si>
  <si>
    <t>20210201N300068295</t>
  </si>
  <si>
    <t>20210201N300068503</t>
  </si>
  <si>
    <t>20210201N300068670</t>
  </si>
  <si>
    <t>20210201N300068714</t>
  </si>
  <si>
    <t>20210201N300068908</t>
  </si>
  <si>
    <t>20210201N300069260</t>
  </si>
  <si>
    <t>20210201N300069389</t>
  </si>
  <si>
    <t>20210201N300069939</t>
  </si>
  <si>
    <t>20210201N300070702</t>
  </si>
  <si>
    <t>20210201N300074313</t>
  </si>
  <si>
    <t>20210201N300077660</t>
  </si>
  <si>
    <t>20210201N300079598</t>
  </si>
  <si>
    <t>20210201N300088235</t>
  </si>
  <si>
    <t>20210201N300088628</t>
  </si>
  <si>
    <t>20210201N300088822</t>
  </si>
  <si>
    <t>20210201N300088871</t>
  </si>
  <si>
    <t>20210201N300088917</t>
  </si>
  <si>
    <t>20210202N300034224</t>
  </si>
  <si>
    <t>20210202N300041858</t>
  </si>
  <si>
    <t>20210202N300050343</t>
  </si>
  <si>
    <t>20210202N300051124</t>
  </si>
  <si>
    <t>20210202N300064565</t>
  </si>
  <si>
    <t>20210202N300067599</t>
  </si>
  <si>
    <t>20210202N300069572</t>
  </si>
  <si>
    <t>20210202N300070110</t>
  </si>
  <si>
    <t>20210202N300072147</t>
  </si>
  <si>
    <t>20210202N300073574</t>
  </si>
  <si>
    <t>20210202N300075439</t>
  </si>
  <si>
    <t>20210202N300076544</t>
  </si>
  <si>
    <t>20210203N200004694</t>
  </si>
  <si>
    <t>20210203N300031611</t>
  </si>
  <si>
    <t>20210203N300050566</t>
  </si>
  <si>
    <t>20210203N300050901</t>
  </si>
  <si>
    <t>20210203N300051346</t>
  </si>
  <si>
    <t>20210203N300051581</t>
  </si>
  <si>
    <t>20210203N300051640</t>
  </si>
  <si>
    <t>20210203N300051740</t>
  </si>
  <si>
    <t>20210203N300059259</t>
  </si>
  <si>
    <t>20210203N300062134</t>
  </si>
  <si>
    <t>20210203N300065920</t>
  </si>
  <si>
    <t>20210203N300066819</t>
  </si>
  <si>
    <t>20210203N300069377</t>
  </si>
  <si>
    <t>20210203N300072970</t>
  </si>
  <si>
    <t>20210203N300073457</t>
  </si>
  <si>
    <t>20210203N300076112</t>
  </si>
  <si>
    <t>20210203N300076137</t>
  </si>
  <si>
    <t>20210203N300077251</t>
  </si>
  <si>
    <t>20210203N300078706</t>
  </si>
  <si>
    <t>20210203N300080916</t>
  </si>
  <si>
    <t>20210203N300081115</t>
  </si>
  <si>
    <t>20210203N300081177</t>
  </si>
  <si>
    <t>20210203N300082219</t>
  </si>
  <si>
    <t>20210203N300082521</t>
  </si>
  <si>
    <t>20210203N300082563</t>
  </si>
  <si>
    <t>20210203N300082863</t>
  </si>
  <si>
    <t>20210203N300084455</t>
  </si>
  <si>
    <t>20210203N300085883</t>
  </si>
  <si>
    <t>20210204N200005238</t>
  </si>
  <si>
    <t>20210204N300031588</t>
  </si>
  <si>
    <t>20210204N300038342</t>
  </si>
  <si>
    <t>20210204N300041576</t>
  </si>
  <si>
    <t>20210204N300048884</t>
  </si>
  <si>
    <t>20210204N300056224</t>
  </si>
  <si>
    <t>20210204N300057207</t>
  </si>
  <si>
    <t>20210204N300057379</t>
  </si>
  <si>
    <t>20210204N300057566</t>
  </si>
  <si>
    <t>20210204N300059555</t>
  </si>
  <si>
    <t>20210204N300061273</t>
  </si>
  <si>
    <t>20210204N300061290</t>
  </si>
  <si>
    <t>20210204N300061672</t>
  </si>
  <si>
    <t>20210204N300062083</t>
  </si>
  <si>
    <t>20210204N300062135</t>
  </si>
  <si>
    <t>20210204N300062252</t>
  </si>
  <si>
    <t>20210204N300066439</t>
  </si>
  <si>
    <t>20210204N300068014</t>
  </si>
  <si>
    <t>20210204N300069348</t>
  </si>
  <si>
    <t>20210204N300069808</t>
  </si>
  <si>
    <t>20210204N300069990</t>
  </si>
  <si>
    <t>20210204N300073927</t>
  </si>
  <si>
    <t>20210204N300074261</t>
  </si>
  <si>
    <t>20210204N300074328</t>
  </si>
  <si>
    <t>20210204N300075479</t>
  </si>
  <si>
    <t>20210204N300076363</t>
  </si>
  <si>
    <t>20210204N300076439</t>
  </si>
  <si>
    <t>20210204N300076799</t>
  </si>
  <si>
    <t>20210204N300076938</t>
  </si>
  <si>
    <t>20210204N300077048</t>
  </si>
  <si>
    <t>20210204N300077450</t>
  </si>
  <si>
    <t>20210204N300078535</t>
  </si>
  <si>
    <t>20210204N300078707</t>
  </si>
  <si>
    <t>20210205N200004921</t>
  </si>
  <si>
    <t>20210205N300032874</t>
  </si>
  <si>
    <t>20210205N300033015</t>
  </si>
  <si>
    <t>20210205N300033786</t>
  </si>
  <si>
    <t>20210205N300049038</t>
  </si>
  <si>
    <t>20210205N300058983</t>
  </si>
  <si>
    <t>20210205N300059021</t>
  </si>
  <si>
    <t>20210205N300059142</t>
  </si>
  <si>
    <t>20210205N300059337</t>
  </si>
  <si>
    <t>20210205N300059544</t>
  </si>
  <si>
    <t>20210205N300067434</t>
  </si>
  <si>
    <t>20210205N300068276</t>
  </si>
  <si>
    <t>20210205N300068320</t>
  </si>
  <si>
    <t>20210205N300068384</t>
  </si>
  <si>
    <t>20210205N300073681</t>
  </si>
  <si>
    <t>20210205N300074051</t>
  </si>
  <si>
    <t>20210205N300074737</t>
  </si>
  <si>
    <t>20210205N300075239</t>
  </si>
  <si>
    <t>20210205N300075873</t>
  </si>
  <si>
    <t>20210205N300078531</t>
  </si>
  <si>
    <t>20210205N300078562</t>
  </si>
  <si>
    <t>20210205N300080554</t>
  </si>
  <si>
    <t>20210205N300082772</t>
  </si>
  <si>
    <t>20210208N200004461</t>
  </si>
  <si>
    <t>20210208N300034721</t>
  </si>
  <si>
    <t>20210208N300035982</t>
  </si>
  <si>
    <t>20210208N300037434</t>
  </si>
  <si>
    <t>20210208N300038236</t>
  </si>
  <si>
    <t>20210208N300042657</t>
  </si>
  <si>
    <t>20210208N300043833</t>
  </si>
  <si>
    <t>20210208N300045280</t>
  </si>
  <si>
    <t>20210208N300054190</t>
  </si>
  <si>
    <t>20210208N300056993</t>
  </si>
  <si>
    <t>20210208N300057299</t>
  </si>
  <si>
    <t>20210208N300058803</t>
  </si>
  <si>
    <t>20210208N300064521</t>
  </si>
  <si>
    <t>20210208N300064747</t>
  </si>
  <si>
    <t>20210208N300065351</t>
  </si>
  <si>
    <t>20210208N300065850</t>
  </si>
  <si>
    <t>20210208N300065959</t>
  </si>
  <si>
    <t>20210208N300065992</t>
  </si>
  <si>
    <t>20210208N300066806</t>
  </si>
  <si>
    <t>20210208N300066978</t>
  </si>
  <si>
    <t>20210208N300067042</t>
  </si>
  <si>
    <t>20210208N300068098</t>
  </si>
  <si>
    <t>20210208N300068190</t>
  </si>
  <si>
    <t>20210208N300068205</t>
  </si>
  <si>
    <t>20210208N300068269</t>
  </si>
  <si>
    <t>20210208N300069581</t>
  </si>
  <si>
    <t>20210208N300069668</t>
  </si>
  <si>
    <t>20210208N300070154</t>
  </si>
  <si>
    <t>20210208N300070250</t>
  </si>
  <si>
    <t>20210208N300070327</t>
  </si>
  <si>
    <t>20210208N300070380</t>
  </si>
  <si>
    <t>20210208N300070430</t>
  </si>
  <si>
    <t>20210208N300070460</t>
  </si>
  <si>
    <t>20210208N300070685</t>
  </si>
  <si>
    <t>20210208N300071372</t>
  </si>
  <si>
    <t>20210208N300071407</t>
  </si>
  <si>
    <t>20210208N300077328</t>
  </si>
  <si>
    <t>20210208N300078519</t>
  </si>
  <si>
    <t>20210208N300080212</t>
  </si>
  <si>
    <t>20210208N300080859</t>
  </si>
  <si>
    <t>20210208N300081079</t>
  </si>
  <si>
    <t>20210208N300081779</t>
  </si>
  <si>
    <t>20210208N300081881</t>
  </si>
  <si>
    <t>20210208N300082785</t>
  </si>
  <si>
    <t>20210208N300085869</t>
  </si>
  <si>
    <t>20210209N200002415</t>
  </si>
  <si>
    <t>20210209N200003519</t>
  </si>
  <si>
    <t>20210209N200004448</t>
  </si>
  <si>
    <t>20210209N300033954</t>
  </si>
  <si>
    <t>20210209N300040491</t>
  </si>
  <si>
    <t>20210209N300042271</t>
  </si>
  <si>
    <t>20210209N300042423</t>
  </si>
  <si>
    <t>20210209N300042776</t>
  </si>
  <si>
    <t>20210209N300045866</t>
  </si>
  <si>
    <t>20210209N300047365</t>
  </si>
  <si>
    <t>20210209N300048466</t>
  </si>
  <si>
    <t>20210209N300049602</t>
  </si>
  <si>
    <t>20210209N300050846</t>
  </si>
  <si>
    <t>20210209N300052232</t>
  </si>
  <si>
    <t>20210209N300052524</t>
  </si>
  <si>
    <t>20210209N300052869</t>
  </si>
  <si>
    <t>20210209N300056132</t>
  </si>
  <si>
    <t>20210209N300057999</t>
  </si>
  <si>
    <t>20210209N300060941</t>
  </si>
  <si>
    <t>20210209N300062754</t>
  </si>
  <si>
    <t>20210209N300068589</t>
  </si>
  <si>
    <t>20210209N300077110</t>
  </si>
  <si>
    <t>20210209N300078554</t>
  </si>
  <si>
    <t>20210209N300079774</t>
  </si>
  <si>
    <t>20210209N300080269</t>
  </si>
  <si>
    <t>20210209N300081778</t>
  </si>
  <si>
    <t>20210210B700000812</t>
  </si>
  <si>
    <t>20210210B700003579</t>
  </si>
  <si>
    <t>20210210B700004034</t>
  </si>
  <si>
    <t>20210210B700004214</t>
  </si>
  <si>
    <t>20210210B700004226</t>
  </si>
  <si>
    <t>20210210N200003648</t>
  </si>
  <si>
    <t>20210210N200003933</t>
  </si>
  <si>
    <t>20210210N300035455</t>
  </si>
  <si>
    <t>20210210N300039688</t>
  </si>
  <si>
    <t>20210210N300040270</t>
  </si>
  <si>
    <t>20210210N300043777</t>
  </si>
  <si>
    <t>20210210N300048391</t>
  </si>
  <si>
    <t>20210210N300050276</t>
  </si>
  <si>
    <t>20210210N300069696</t>
  </si>
  <si>
    <t>20210210N300070286</t>
  </si>
  <si>
    <t>20210210N300071548</t>
  </si>
  <si>
    <t>20210210N300071752</t>
  </si>
  <si>
    <t>20210210N300071952</t>
  </si>
  <si>
    <t>20210210N300073670</t>
  </si>
  <si>
    <t>20210211N200003425</t>
  </si>
  <si>
    <t>20210211N300032497</t>
  </si>
  <si>
    <t>20210211N300033371</t>
  </si>
  <si>
    <t>20210211N300042897</t>
  </si>
  <si>
    <t>20210212N300033401</t>
  </si>
  <si>
    <t>20210212N300033555</t>
  </si>
  <si>
    <t>20210212N300033804</t>
  </si>
  <si>
    <t>20210212N300035497</t>
  </si>
  <si>
    <t>20210212N300039005</t>
  </si>
  <si>
    <t>20210212N300039963</t>
  </si>
  <si>
    <t>20210212N300040365</t>
  </si>
  <si>
    <t>20210212N300043650</t>
  </si>
  <si>
    <t>20210212N300047570</t>
  </si>
  <si>
    <t>20210212N300048869</t>
  </si>
  <si>
    <t>20210212N300049228</t>
  </si>
  <si>
    <t>20210212N300050420</t>
  </si>
  <si>
    <t>20210212N300053681</t>
  </si>
  <si>
    <t>20210212N300062412</t>
  </si>
  <si>
    <t>20210212N300062871</t>
  </si>
  <si>
    <t>20210212N300063167</t>
  </si>
  <si>
    <t>20210212N300063710</t>
  </si>
  <si>
    <t>20210212N300064212</t>
  </si>
  <si>
    <t>20210212N300065653</t>
  </si>
  <si>
    <t>20210212N300065825</t>
  </si>
  <si>
    <t>20210212N300065878</t>
  </si>
  <si>
    <t>20210212N300068696</t>
  </si>
  <si>
    <t>20210212N300069583</t>
  </si>
  <si>
    <t>20210212N300069861</t>
  </si>
  <si>
    <t>20210212N300070571</t>
  </si>
  <si>
    <t>20210212N300070862</t>
  </si>
  <si>
    <t>20210212N300070963</t>
  </si>
  <si>
    <t>20210212N300071109</t>
  </si>
  <si>
    <t>20210212N300074744</t>
  </si>
  <si>
    <t>20210212N300078291</t>
  </si>
  <si>
    <t>20210212N300078912</t>
  </si>
  <si>
    <t>20210215N200004370</t>
  </si>
  <si>
    <t>20210215N300038041</t>
  </si>
  <si>
    <t>20210215N300041869</t>
  </si>
  <si>
    <t>20210215N300041934</t>
  </si>
  <si>
    <t>20210215N300042008</t>
  </si>
  <si>
    <t>20210215N300042087</t>
  </si>
  <si>
    <t>20210215N300042167</t>
  </si>
  <si>
    <t>20210215N300042990</t>
  </si>
  <si>
    <t>20210215N300044358</t>
  </si>
  <si>
    <t>20210215N300046509</t>
  </si>
  <si>
    <t>TORPHA</t>
  </si>
  <si>
    <t>20210215N300063587</t>
  </si>
  <si>
    <t>20210215N300071839</t>
  </si>
  <si>
    <t>20210215N300075498</t>
  </si>
  <si>
    <t>20210215N900029102</t>
  </si>
  <si>
    <t>20210216N200005878</t>
  </si>
  <si>
    <t>20210216N300041894</t>
  </si>
  <si>
    <t>20210216N300052598</t>
  </si>
  <si>
    <t>20210216N300052907</t>
  </si>
  <si>
    <t>20210216N300053881</t>
  </si>
  <si>
    <t>20210216N300055530</t>
  </si>
  <si>
    <t>20210216N300058472</t>
  </si>
  <si>
    <t>20210216N300059765</t>
  </si>
  <si>
    <t>20210216N300077519</t>
  </si>
  <si>
    <t>20210216N300079744</t>
  </si>
  <si>
    <t>20210217N300048239</t>
  </si>
  <si>
    <t>20210217N300064221</t>
  </si>
  <si>
    <t>20210217N300064272</t>
  </si>
  <si>
    <t>20210217N300067690</t>
  </si>
  <si>
    <t>20210217N300071660</t>
  </si>
  <si>
    <t>20210217N300082807</t>
  </si>
  <si>
    <t>20210219N200002493</t>
  </si>
  <si>
    <t>20210219N300034894</t>
  </si>
  <si>
    <t>20210219N300068376</t>
  </si>
  <si>
    <t>20210219N300070173</t>
  </si>
  <si>
    <t>20210219N300071691</t>
  </si>
  <si>
    <t>20210219N300072053</t>
  </si>
  <si>
    <t>20210219N300083698</t>
  </si>
  <si>
    <t>20210219N300090033</t>
  </si>
  <si>
    <t>20210223N200003337</t>
  </si>
  <si>
    <t>20210223N300038929</t>
  </si>
  <si>
    <t>20210223N300039137</t>
  </si>
  <si>
    <t>20210223N300047220</t>
  </si>
  <si>
    <t>20210223N300066546</t>
  </si>
  <si>
    <t>20210310N300035020</t>
  </si>
  <si>
    <t>20210310N300068671</t>
  </si>
  <si>
    <t>20210310N300070864</t>
  </si>
  <si>
    <t>20210315N300079581</t>
  </si>
  <si>
    <t>20210315N300082705</t>
  </si>
  <si>
    <t>20210316N200003803</t>
  </si>
  <si>
    <t>20210316N300032548</t>
  </si>
  <si>
    <t>20210316N300033693</t>
  </si>
  <si>
    <t>20210316N300033795</t>
  </si>
  <si>
    <t>20210316N300034089</t>
  </si>
  <si>
    <t>20210401N300064824</t>
  </si>
  <si>
    <t>20210401N300066536</t>
  </si>
  <si>
    <t>20210401N300066844</t>
  </si>
  <si>
    <t>20210405N300033466</t>
  </si>
  <si>
    <t>20210405N300037793</t>
  </si>
  <si>
    <t>20210405N300056274</t>
  </si>
  <si>
    <t>20210405N300065360</t>
  </si>
  <si>
    <t>20210405N300077005</t>
  </si>
  <si>
    <t>20210405N300084857</t>
  </si>
  <si>
    <t>20210412N300046289</t>
  </si>
  <si>
    <t>20210412N300050373</t>
  </si>
  <si>
    <t>20210416N200002117</t>
  </si>
  <si>
    <t>20210416N300030327</t>
  </si>
  <si>
    <t>20210416N300030762</t>
  </si>
  <si>
    <t>20210416N300032069</t>
  </si>
  <si>
    <t>20210416N300033824</t>
  </si>
  <si>
    <t>20210416N300041330</t>
  </si>
  <si>
    <t>20210416N300041673</t>
  </si>
  <si>
    <t>20210416N300049740</t>
  </si>
  <si>
    <t>20210416N300060975</t>
  </si>
  <si>
    <t>20210416N300061024</t>
  </si>
  <si>
    <t>20210416N300061383</t>
  </si>
  <si>
    <t>20210416N300063593</t>
  </si>
  <si>
    <t>20210416N300064429</t>
  </si>
  <si>
    <t>20210416N300064691</t>
  </si>
  <si>
    <t>20210416N300064996</t>
  </si>
  <si>
    <t>20210416N300065623</t>
  </si>
  <si>
    <t>20210416N300065652</t>
  </si>
  <si>
    <t>20210416N300065672</t>
  </si>
  <si>
    <t>20210416N300065883</t>
  </si>
  <si>
    <t>20210416N300066263</t>
  </si>
  <si>
    <t>20210416N300067119</t>
  </si>
  <si>
    <t>20210416N300067400</t>
  </si>
  <si>
    <t>20210419N200003577</t>
  </si>
  <si>
    <t>20210419N300064634</t>
  </si>
  <si>
    <t>20210419N300064652</t>
  </si>
  <si>
    <t>20210419N300073956</t>
  </si>
  <si>
    <t>20210419N300079494</t>
  </si>
  <si>
    <t>20210419N300083441</t>
  </si>
  <si>
    <t>20210419N300083749</t>
  </si>
  <si>
    <t>20210419N300085033</t>
  </si>
  <si>
    <t>20210420N300033456</t>
  </si>
  <si>
    <t>20210420N300035758</t>
  </si>
  <si>
    <t>20210420N300035849</t>
  </si>
  <si>
    <t>20210420N300036200</t>
  </si>
  <si>
    <t>20210420N300036706</t>
  </si>
  <si>
    <t>20210420N300036830</t>
  </si>
  <si>
    <t>20210420N300036930</t>
  </si>
  <si>
    <t>20210420N300037382</t>
  </si>
  <si>
    <t>20210420N900024930</t>
  </si>
  <si>
    <t>20210420N900024949</t>
  </si>
  <si>
    <t>20210422B700003396</t>
  </si>
  <si>
    <t>20210422B700004761</t>
  </si>
  <si>
    <t>20210422B700004852</t>
  </si>
  <si>
    <t>20210422B700004963</t>
  </si>
  <si>
    <t>20210422B700005219</t>
  </si>
  <si>
    <t>20210422B700005260</t>
  </si>
  <si>
    <t>20210422B700005339</t>
  </si>
  <si>
    <t>20210422N300036849</t>
  </si>
  <si>
    <t>20210422N300038733</t>
  </si>
  <si>
    <t>20210422N300045440</t>
  </si>
  <si>
    <t>20210422N300045770</t>
  </si>
  <si>
    <t>20210422N300049061</t>
  </si>
  <si>
    <t>20210422N300055014</t>
  </si>
  <si>
    <t>20210422N300055546</t>
  </si>
  <si>
    <t>20210422N300057449</t>
  </si>
  <si>
    <t>20210422N300059834</t>
  </si>
  <si>
    <t>20210422N300062859</t>
  </si>
  <si>
    <t>20210422N300066009</t>
  </si>
  <si>
    <t>20210422N300066918</t>
  </si>
  <si>
    <t>20210422N300066968</t>
  </si>
  <si>
    <t>20210422N300067458</t>
  </si>
  <si>
    <t>20210422N300068080</t>
  </si>
  <si>
    <t>20210422N300068340</t>
  </si>
  <si>
    <t>20210422N300071197</t>
  </si>
  <si>
    <t>20210422N300071521</t>
  </si>
  <si>
    <t>20210422N300074930</t>
  </si>
  <si>
    <t>20210422N300075025</t>
  </si>
  <si>
    <t>20210422N300077273</t>
  </si>
  <si>
    <t>20210422N900023157</t>
  </si>
  <si>
    <t>20210423N300029166</t>
  </si>
  <si>
    <t>20210423N300036214</t>
  </si>
  <si>
    <t>20210423N300043711</t>
  </si>
  <si>
    <t>20210423N300047742</t>
  </si>
  <si>
    <t>20210423N300047879</t>
  </si>
  <si>
    <t>20210423N300048044</t>
  </si>
  <si>
    <t>20210423N300054856</t>
  </si>
  <si>
    <t>20210423N300056197</t>
  </si>
  <si>
    <t>20210423N300056378</t>
  </si>
  <si>
    <t>20210423N300057218</t>
  </si>
  <si>
    <t>20210423N300057412</t>
  </si>
  <si>
    <t>20210423N300057434</t>
  </si>
  <si>
    <t>20210423N300057458</t>
  </si>
  <si>
    <t>20210423N300059900</t>
  </si>
  <si>
    <t>20210423N300060441</t>
  </si>
  <si>
    <t>20210423N300063855</t>
  </si>
  <si>
    <t>20210423N300064058</t>
  </si>
  <si>
    <t>20210423N300067623</t>
  </si>
  <si>
    <t>20210423N300069079</t>
  </si>
  <si>
    <t>20210423N300070058</t>
  </si>
  <si>
    <t>20210426N200002702</t>
  </si>
  <si>
    <t>20210426N300036645</t>
  </si>
  <si>
    <t>20210426N300036727</t>
  </si>
  <si>
    <t>20210426N300038938</t>
  </si>
  <si>
    <t>20210426N300045022</t>
  </si>
  <si>
    <t>20210426N300050384</t>
  </si>
  <si>
    <t>20210426N300051079</t>
  </si>
  <si>
    <t>20210426N300051316</t>
  </si>
  <si>
    <t>20210426N300058099</t>
  </si>
  <si>
    <t>20210426N300061576</t>
  </si>
  <si>
    <t>20210426N300064629</t>
  </si>
  <si>
    <t>20210426N300067291</t>
  </si>
  <si>
    <t>20210426N300068732</t>
  </si>
  <si>
    <t>20210426N300072707</t>
  </si>
  <si>
    <t>20210427N300028353</t>
  </si>
  <si>
    <t>20210427N300029836</t>
  </si>
  <si>
    <t>20210427N300030228</t>
  </si>
  <si>
    <t>20210427N300035062</t>
  </si>
  <si>
    <t>20210427N300038537</t>
  </si>
  <si>
    <t>20210427N300039325</t>
  </si>
  <si>
    <t>20210427N300040612</t>
  </si>
  <si>
    <t>20210427N300040875</t>
  </si>
  <si>
    <t>20210427N300040981</t>
  </si>
  <si>
    <t>20210427N300041010</t>
  </si>
  <si>
    <t>20210427N300041073</t>
  </si>
  <si>
    <t>20210427N300041107</t>
  </si>
  <si>
    <t>20210427N300041127</t>
  </si>
  <si>
    <t>20210427N300041156</t>
  </si>
  <si>
    <t>20210427N300041268</t>
  </si>
  <si>
    <t>20210427N300041297</t>
  </si>
  <si>
    <t>20210427N300041323</t>
  </si>
  <si>
    <t>20210427N300062587</t>
  </si>
  <si>
    <t>20210427N300066966</t>
  </si>
  <si>
    <t>20210427N300067051</t>
  </si>
  <si>
    <t>20210427N300067115</t>
  </si>
  <si>
    <t>20210427N300067164</t>
  </si>
  <si>
    <t>20210428N300050983</t>
  </si>
  <si>
    <t>20210428N300051725</t>
  </si>
  <si>
    <t>20210428N300053780</t>
  </si>
  <si>
    <t>20210428N300054436</t>
  </si>
  <si>
    <t>20210428N300064667</t>
  </si>
  <si>
    <t>20210428N300069411</t>
  </si>
  <si>
    <t>20210428N300070365</t>
  </si>
  <si>
    <t>20210428N300070737</t>
  </si>
  <si>
    <t>20210428N300073726</t>
  </si>
  <si>
    <t>20210429N200002136</t>
  </si>
  <si>
    <t>20210429N200002826</t>
  </si>
  <si>
    <t>20210429N300028274</t>
  </si>
  <si>
    <t>20210429N300031180</t>
  </si>
  <si>
    <t>20210429N300031437</t>
  </si>
  <si>
    <t>20210429N300034902</t>
  </si>
  <si>
    <t>20210429N300037939</t>
  </si>
  <si>
    <t>20210429N300038155</t>
  </si>
  <si>
    <t>20210429N300039496</t>
  </si>
  <si>
    <t>20210429N300039613</t>
  </si>
  <si>
    <t>20210429N300049289</t>
  </si>
  <si>
    <t>20210429N300055213</t>
  </si>
  <si>
    <t>20210429N300056477</t>
  </si>
  <si>
    <t>20210429N300057349</t>
  </si>
  <si>
    <t>20210429N300065248</t>
  </si>
  <si>
    <t>20210429N300065663</t>
  </si>
  <si>
    <t>20210429N300065686</t>
  </si>
  <si>
    <t>20210429N300065855</t>
  </si>
  <si>
    <t>20210429N300065887</t>
  </si>
  <si>
    <t>20210429N300065963</t>
  </si>
  <si>
    <t>20210429N300066012</t>
  </si>
  <si>
    <t>20210429N300066048</t>
  </si>
  <si>
    <t>20210429N300066202</t>
  </si>
  <si>
    <t>20210429N300066231</t>
  </si>
  <si>
    <t>20210430N300029385</t>
  </si>
  <si>
    <t>20210430N300030007</t>
  </si>
  <si>
    <t>20210430N300034770</t>
  </si>
  <si>
    <t>20210430N300035279</t>
  </si>
  <si>
    <t>20210430N300035885</t>
  </si>
  <si>
    <t>20210430N300037173</t>
  </si>
  <si>
    <t>20210430N300039608</t>
  </si>
  <si>
    <t>20210430N300039805</t>
  </si>
  <si>
    <t>20210430N300039909</t>
  </si>
  <si>
    <t>20210430N300061022</t>
  </si>
  <si>
    <t>20210503N300040091</t>
  </si>
  <si>
    <t>20210503N300045547</t>
  </si>
  <si>
    <t>20210503N300077801</t>
  </si>
  <si>
    <t>20210503N300078535</t>
  </si>
  <si>
    <t>20210503N300078904</t>
  </si>
  <si>
    <t>20210503N300082028</t>
  </si>
  <si>
    <t>20210503N300082078</t>
  </si>
  <si>
    <t>20210503N300082211</t>
  </si>
  <si>
    <t>20210503N300082342</t>
  </si>
  <si>
    <t>20210503N300082723</t>
  </si>
  <si>
    <t>20210503N300083016</t>
  </si>
  <si>
    <t>20210504N300030385</t>
  </si>
  <si>
    <t>20210504N300031483</t>
  </si>
  <si>
    <t>20210504N300032710</t>
  </si>
  <si>
    <t>20210504N300036297</t>
  </si>
  <si>
    <t>20210504N300037401</t>
  </si>
  <si>
    <t>20210504N300040592</t>
  </si>
  <si>
    <t>20210504N300041400</t>
  </si>
  <si>
    <t>20210504N300047192</t>
  </si>
  <si>
    <t>20210504N300051283</t>
  </si>
  <si>
    <t>20210504N300051322</t>
  </si>
  <si>
    <t>20210504N300051748</t>
  </si>
  <si>
    <t>20210504N300051964</t>
  </si>
  <si>
    <t>20210504N300055106</t>
  </si>
  <si>
    <t>20210504N300055551</t>
  </si>
  <si>
    <t>20210504N300055752</t>
  </si>
  <si>
    <t>20210504N300059015</t>
  </si>
  <si>
    <t>20210504N300059040</t>
  </si>
  <si>
    <t>20210504N300060744</t>
  </si>
  <si>
    <t>20210504N300060763</t>
  </si>
  <si>
    <t>20210504N300060814</t>
  </si>
  <si>
    <t>20210504N300060937</t>
  </si>
  <si>
    <t>20210504N300061036</t>
  </si>
  <si>
    <t>20210504N300061067</t>
  </si>
  <si>
    <t>20210504N300061122</t>
  </si>
  <si>
    <t>20210504N300061292</t>
  </si>
  <si>
    <t>20210504N300061348</t>
  </si>
  <si>
    <t>20210504N300061372</t>
  </si>
  <si>
    <t>20210504N300061389</t>
  </si>
  <si>
    <t>20210504N300061430</t>
  </si>
  <si>
    <t>20210504N300061478</t>
  </si>
  <si>
    <t>20210504N300061501</t>
  </si>
  <si>
    <t>20210504N300061535</t>
  </si>
  <si>
    <t>20210506N300069014</t>
  </si>
  <si>
    <t>20210506N300075811</t>
  </si>
  <si>
    <t>20210510B700001856</t>
  </si>
  <si>
    <t>20210510B700002196</t>
  </si>
  <si>
    <t>20210510B700002215</t>
  </si>
  <si>
    <t>20210510B700002380</t>
  </si>
  <si>
    <t>20210510B700002406</t>
  </si>
  <si>
    <t>20210510B700002585</t>
  </si>
  <si>
    <t>20210510B700002827</t>
  </si>
  <si>
    <t>20210510B700003533</t>
  </si>
  <si>
    <t>20210510B700003560</t>
  </si>
  <si>
    <t>20210510B700003596</t>
  </si>
  <si>
    <t>20210510B700003637</t>
  </si>
  <si>
    <t>20210510B700005401</t>
  </si>
  <si>
    <t>20210510B700005626</t>
  </si>
  <si>
    <t>20210510N200006469</t>
  </si>
  <si>
    <t>20210510N300035986</t>
  </si>
  <si>
    <t>20210510N300036668</t>
  </si>
  <si>
    <t>20210510N300037823</t>
  </si>
  <si>
    <t>20210511N300030161</t>
  </si>
  <si>
    <t>20210511N300081835</t>
  </si>
  <si>
    <t>20210511N300081877</t>
  </si>
  <si>
    <t>20210511N300081906</t>
  </si>
  <si>
    <t>20210511N300084349</t>
  </si>
  <si>
    <t>20210511N300084751</t>
  </si>
  <si>
    <t>20210511N300084795</t>
  </si>
  <si>
    <t>20210511N300084981</t>
  </si>
  <si>
    <t>20210511N300085121</t>
  </si>
  <si>
    <t>20210512N300044549</t>
  </si>
  <si>
    <t>20210512N300066990</t>
  </si>
  <si>
    <t>20210512N300067025</t>
  </si>
  <si>
    <t>20210512N300067106</t>
  </si>
  <si>
    <t>20210512N300067394</t>
  </si>
  <si>
    <t>20210512N300067485</t>
  </si>
  <si>
    <t>20210512N300067513</t>
  </si>
  <si>
    <t>20210512N300067638</t>
  </si>
  <si>
    <t>20210512N300067678</t>
  </si>
  <si>
    <t>20210512N300067704</t>
  </si>
  <si>
    <t>20210512N300068516</t>
  </si>
  <si>
    <t>20210512N300069063</t>
  </si>
  <si>
    <t>20210512N300071894</t>
  </si>
  <si>
    <t>20210512N300072569</t>
  </si>
  <si>
    <t>20210512N300072595</t>
  </si>
  <si>
    <t>20210512N300072646</t>
  </si>
  <si>
    <t>20210512N300072808</t>
  </si>
  <si>
    <t>20210512N300072838</t>
  </si>
  <si>
    <t>20210512N300073118</t>
  </si>
  <si>
    <t>20210512N300073145</t>
  </si>
  <si>
    <t>20210512N300093006</t>
  </si>
  <si>
    <t>20210512N300094531</t>
  </si>
  <si>
    <t>20210512N300094575</t>
  </si>
  <si>
    <t>20210512N300096421</t>
  </si>
  <si>
    <t>20210514N200005578</t>
  </si>
  <si>
    <t>20210514N200006617</t>
  </si>
  <si>
    <t>20210514N300039422</t>
  </si>
  <si>
    <t>20210514N300040473</t>
  </si>
  <si>
    <t>20210514N300041963</t>
  </si>
  <si>
    <t>20210514N300070216</t>
  </si>
  <si>
    <t>20210514N300076921</t>
  </si>
  <si>
    <t>20210514N300077377</t>
  </si>
  <si>
    <t>20210514N300081003</t>
  </si>
  <si>
    <t>20210514N300081751</t>
  </si>
  <si>
    <t>20210514N300083886</t>
  </si>
  <si>
    <t>20210514N300087755</t>
  </si>
  <si>
    <t>20210514N300089963</t>
  </si>
  <si>
    <t>20210514N300093470</t>
  </si>
  <si>
    <t>20210514N300093595</t>
  </si>
  <si>
    <t>20210514N300094428</t>
  </si>
  <si>
    <t>20210514N300094552</t>
  </si>
  <si>
    <t>20210514N300094578</t>
  </si>
  <si>
    <t>20210514N300094633</t>
  </si>
  <si>
    <t>20210514N300094882</t>
  </si>
  <si>
    <t>20210514N300095069</t>
  </si>
  <si>
    <t>20210514N300095121</t>
  </si>
  <si>
    <t>20210514N300095407</t>
  </si>
  <si>
    <t>20210514N300095457</t>
  </si>
  <si>
    <t>20210514N300095662</t>
  </si>
  <si>
    <t>20210514N300095717</t>
  </si>
  <si>
    <t>20210514N300095790</t>
  </si>
  <si>
    <t>20210517N300032210</t>
  </si>
  <si>
    <t>20210517N300043861</t>
  </si>
  <si>
    <t>20210517N300068747</t>
  </si>
  <si>
    <t>20210517N300069178</t>
  </si>
  <si>
    <t>20210517N300069229</t>
  </si>
  <si>
    <t>20210517N300069273</t>
  </si>
  <si>
    <t>20210517N300069332</t>
  </si>
  <si>
    <t>20210517N300070742</t>
  </si>
  <si>
    <t>20210517N300070760</t>
  </si>
  <si>
    <t>20210517N300071020</t>
  </si>
  <si>
    <t>20210517N300071232</t>
  </si>
  <si>
    <t>20210517N300072956</t>
  </si>
  <si>
    <t>20210517N300074635</t>
  </si>
  <si>
    <t>20210517N300076788</t>
  </si>
  <si>
    <t>20210517N300076847</t>
  </si>
  <si>
    <t>20210517N300076869</t>
  </si>
  <si>
    <t>20210517N300076934</t>
  </si>
  <si>
    <t>20210517N300076999</t>
  </si>
  <si>
    <t>20210517N300077017</t>
  </si>
  <si>
    <t>20210517N300077065</t>
  </si>
  <si>
    <t>20210517N300077087</t>
  </si>
  <si>
    <t>20210517N300077125</t>
  </si>
  <si>
    <t>20210517N300077234</t>
  </si>
  <si>
    <t>20210517N300077254</t>
  </si>
  <si>
    <t>20210517N300077280</t>
  </si>
  <si>
    <t>20210517N300077307</t>
  </si>
  <si>
    <t>20210517N300077335</t>
  </si>
  <si>
    <t>20210517N300077373</t>
  </si>
  <si>
    <t>IRCINT</t>
  </si>
  <si>
    <t>20210518N200004491</t>
  </si>
  <si>
    <t>20210518N300030440</t>
  </si>
  <si>
    <t>20210518N300034024</t>
  </si>
  <si>
    <t>20210518N300034251</t>
  </si>
  <si>
    <t>20210518N300067837</t>
  </si>
  <si>
    <t>20210518N300080706</t>
  </si>
  <si>
    <t>20210518N300085757</t>
  </si>
  <si>
    <t>20210519N200002481</t>
  </si>
  <si>
    <t>20210519N200006636</t>
  </si>
  <si>
    <t>20210519N300061490</t>
  </si>
  <si>
    <t>20210519N300061538</t>
  </si>
  <si>
    <t>20210519N300061598</t>
  </si>
  <si>
    <t>20210519N300061614</t>
  </si>
  <si>
    <t>20210519N300061636</t>
  </si>
  <si>
    <t>20210521N300029707</t>
  </si>
  <si>
    <t>20210521N300031703</t>
  </si>
  <si>
    <t>20210521N300033632</t>
  </si>
  <si>
    <t>20210521N300034333</t>
  </si>
  <si>
    <t>20210521N300035233</t>
  </si>
  <si>
    <t>20210521N300047231</t>
  </si>
  <si>
    <t>20210521N300064863</t>
  </si>
  <si>
    <t>20210521N300064884</t>
  </si>
  <si>
    <t>20210521N300064909</t>
  </si>
  <si>
    <t>20210524N300071132</t>
  </si>
  <si>
    <t>20210524N300084332</t>
  </si>
  <si>
    <t>20210525N300033031</t>
  </si>
  <si>
    <t>20210525N300035118</t>
  </si>
  <si>
    <t>20210525N300037872</t>
  </si>
  <si>
    <t>20210525N300044259</t>
  </si>
  <si>
    <t>20210525N300057788</t>
  </si>
  <si>
    <t>20210525N300075561</t>
  </si>
  <si>
    <t>20210525N300082218</t>
  </si>
  <si>
    <t>20210527N300074832</t>
  </si>
  <si>
    <t>20210527N300074870</t>
  </si>
  <si>
    <t>20210527N300083160</t>
  </si>
  <si>
    <t>20210528N400029193</t>
  </si>
  <si>
    <t>VARBEV</t>
  </si>
  <si>
    <t>20210601N300031163</t>
  </si>
  <si>
    <t>20210601N300037148</t>
  </si>
  <si>
    <t>20210601N300049140</t>
  </si>
  <si>
    <t>20210601N300049177</t>
  </si>
  <si>
    <t>20210601N300060164</t>
  </si>
  <si>
    <t>20210601N300073932</t>
  </si>
  <si>
    <t>20210601N300080831</t>
  </si>
  <si>
    <t>20210602N300031946</t>
  </si>
  <si>
    <t>20210602N300045734</t>
  </si>
  <si>
    <t>20210602N300047383</t>
  </si>
  <si>
    <t>20210602N300064770</t>
  </si>
  <si>
    <t>20210602N300066089</t>
  </si>
  <si>
    <t>20210602N300080519</t>
  </si>
  <si>
    <t>20210603N300044674</t>
  </si>
  <si>
    <t>20210603N300065410</t>
  </si>
  <si>
    <t>20210603N300066720</t>
  </si>
  <si>
    <t>20210603N300066980</t>
  </si>
  <si>
    <t>20210603N300067081</t>
  </si>
  <si>
    <t>20210603N300068198</t>
  </si>
  <si>
    <t>20210603N300069880</t>
  </si>
  <si>
    <t>20210603N300069935</t>
  </si>
  <si>
    <t>20210603N300070491</t>
  </si>
  <si>
    <t>20210603N300070648</t>
  </si>
  <si>
    <t>20210603N300070737</t>
  </si>
  <si>
    <t>20210603N300074366</t>
  </si>
  <si>
    <t>20210603N300074384</t>
  </si>
  <si>
    <t>20210603N300074402</t>
  </si>
  <si>
    <t>20210603N300074572</t>
  </si>
  <si>
    <t>20210603N300075860</t>
  </si>
  <si>
    <t>20210603N300076302</t>
  </si>
  <si>
    <t>20210603N300087722</t>
  </si>
  <si>
    <t>20210603N800009307</t>
  </si>
  <si>
    <t>20210604N300062447</t>
  </si>
  <si>
    <t>20210607N300054453</t>
  </si>
  <si>
    <t>20210607N300063383</t>
  </si>
  <si>
    <t>20210607N300063817</t>
  </si>
  <si>
    <t>20210607N300073969</t>
  </si>
  <si>
    <t>20210607N300075071</t>
  </si>
  <si>
    <t>20210607N300092171</t>
  </si>
  <si>
    <t>20210607N300099398</t>
  </si>
  <si>
    <t>20210607N300099890</t>
  </si>
  <si>
    <t>20210607N800014018</t>
  </si>
  <si>
    <t>20210607N800018258</t>
  </si>
  <si>
    <t>20210608N300041367</t>
  </si>
  <si>
    <t>20210608N300045970</t>
  </si>
  <si>
    <t>20210608N300048202</t>
  </si>
  <si>
    <t>20210608N300057081</t>
  </si>
  <si>
    <t>20210608N300058507</t>
  </si>
  <si>
    <t>20210608N300060653</t>
  </si>
  <si>
    <t>20210608N300061309</t>
  </si>
  <si>
    <t>20210608N300061933</t>
  </si>
  <si>
    <t>20210608N300063863</t>
  </si>
  <si>
    <t>20210608N300069758</t>
  </si>
  <si>
    <t>20210609N300033123</t>
  </si>
  <si>
    <t>20210609N300034657</t>
  </si>
  <si>
    <t>20210609N300036820</t>
  </si>
  <si>
    <t>20210609N900045510</t>
  </si>
  <si>
    <t>20210609N900104503</t>
  </si>
  <si>
    <t>20210609N900108390</t>
  </si>
  <si>
    <t>JAYMAR</t>
  </si>
  <si>
    <t>20210610N300049912</t>
  </si>
  <si>
    <t>20210610N300052946</t>
  </si>
  <si>
    <t>20210610N300063321</t>
  </si>
  <si>
    <t>20210610N300063955</t>
  </si>
  <si>
    <t>20210610N300065940</t>
  </si>
  <si>
    <t>20210610N800006060</t>
  </si>
  <si>
    <t>20210611N300035006</t>
  </si>
  <si>
    <t>20210611N300038348</t>
  </si>
  <si>
    <t>20210611N300046308</t>
  </si>
  <si>
    <t>20210611N300049487</t>
  </si>
  <si>
    <t>20210611N300050722</t>
  </si>
  <si>
    <t>20210611N300050778</t>
  </si>
  <si>
    <t>20210611N300051067</t>
  </si>
  <si>
    <t>20210611N300052470</t>
  </si>
  <si>
    <t>20210611N300063082</t>
  </si>
  <si>
    <t>20210611N300066516</t>
  </si>
  <si>
    <t>20210611N300067962</t>
  </si>
  <si>
    <t>20210611N300068020</t>
  </si>
  <si>
    <t>20210611N300068117</t>
  </si>
  <si>
    <t>20210611N300068452</t>
  </si>
  <si>
    <t>20210611N300069648</t>
  </si>
  <si>
    <t>20210611N300070188</t>
  </si>
  <si>
    <t>20210611N300070672</t>
  </si>
  <si>
    <t>20210611N300070954</t>
  </si>
  <si>
    <t>20210611N300071334</t>
  </si>
  <si>
    <t>20210611N800003897</t>
  </si>
  <si>
    <t>20210611N800005471</t>
  </si>
  <si>
    <t>20210611N800006127</t>
  </si>
  <si>
    <t>20210611N800008181</t>
  </si>
  <si>
    <t>20210611N800009068</t>
  </si>
  <si>
    <t>20210614N300036016</t>
  </si>
  <si>
    <t>20210614N300038435</t>
  </si>
  <si>
    <t>20210614N300038652</t>
  </si>
  <si>
    <t>20210614N300038764</t>
  </si>
  <si>
    <t>20210614N300038911</t>
  </si>
  <si>
    <t>20210614N300039140</t>
  </si>
  <si>
    <t>20210614N300039711</t>
  </si>
  <si>
    <t>20210614N300090924</t>
  </si>
  <si>
    <t>20210614N300092387</t>
  </si>
  <si>
    <t>20210614N300093523</t>
  </si>
  <si>
    <t>20210614N300094694</t>
  </si>
  <si>
    <t>20210614N300095045</t>
  </si>
  <si>
    <t>20210614N300096132</t>
  </si>
  <si>
    <t>20210615N300034290</t>
  </si>
  <si>
    <t>20210615N300044743</t>
  </si>
  <si>
    <t>20210615N300046299</t>
  </si>
  <si>
    <t>20210615N300046524</t>
  </si>
  <si>
    <t>20210616N300034749</t>
  </si>
  <si>
    <t>20210616N300034904</t>
  </si>
  <si>
    <t>20210616N300039819</t>
  </si>
  <si>
    <t>20210616N300046493</t>
  </si>
  <si>
    <t>20210616N300048172</t>
  </si>
  <si>
    <t>20210616N300049352</t>
  </si>
  <si>
    <t>20210616N300065792</t>
  </si>
  <si>
    <t>20210616N300068959</t>
  </si>
  <si>
    <t>20210616N300072746</t>
  </si>
  <si>
    <t>20210616N300074104</t>
  </si>
  <si>
    <t>20210616N300074292</t>
  </si>
  <si>
    <t>20210616N300074333</t>
  </si>
  <si>
    <t>20210616N800007431</t>
  </si>
  <si>
    <t>20210617N300033877</t>
  </si>
  <si>
    <t>20210617N300035974</t>
  </si>
  <si>
    <t>20210617N300036045</t>
  </si>
  <si>
    <t>20210617N300037915</t>
  </si>
  <si>
    <t>20210617N300037975</t>
  </si>
  <si>
    <t>20210617N300038064</t>
  </si>
  <si>
    <t>20210617N300038170</t>
  </si>
  <si>
    <t>20210617N300038618</t>
  </si>
  <si>
    <t>20210617N300038679</t>
  </si>
  <si>
    <t>20210617N300039618</t>
  </si>
  <si>
    <t>20210617N300039886</t>
  </si>
  <si>
    <t>20210617N300040026</t>
  </si>
  <si>
    <t>20210617N300040206</t>
  </si>
  <si>
    <t>20210618N300035432</t>
  </si>
  <si>
    <t>20210618N300050814</t>
  </si>
  <si>
    <t>20210618N300051059</t>
  </si>
  <si>
    <t>20210618N300054991</t>
  </si>
  <si>
    <t>20210618N300057738</t>
  </si>
  <si>
    <t>20210618N300069052</t>
  </si>
  <si>
    <t>20210618N300069610</t>
  </si>
  <si>
    <t>20210618N300081313</t>
  </si>
  <si>
    <t>20210618N300084691</t>
  </si>
  <si>
    <t>20210618N300088384</t>
  </si>
  <si>
    <t>20210618N300089225</t>
  </si>
  <si>
    <t>20210618N300089630</t>
  </si>
  <si>
    <t>20210618N300089658</t>
  </si>
  <si>
    <t>20210618N300091637</t>
  </si>
  <si>
    <t>20210618N300093259</t>
  </si>
  <si>
    <t>20210618N300093309</t>
  </si>
  <si>
    <t>20210618N300093854</t>
  </si>
  <si>
    <t>20210621N300034700</t>
  </si>
  <si>
    <t>20210621N300040758</t>
  </si>
  <si>
    <t>20210621N300056740</t>
  </si>
  <si>
    <t>20210621N300065210</t>
  </si>
  <si>
    <t>20210621N300067619</t>
  </si>
  <si>
    <t>20210621N300074835</t>
  </si>
  <si>
    <t>20210621N300081420</t>
  </si>
  <si>
    <t>20210621N300085519</t>
  </si>
  <si>
    <t>20210621N800005894</t>
  </si>
  <si>
    <t>20210621N800006427</t>
  </si>
  <si>
    <t>20210621N800007061</t>
  </si>
  <si>
    <t>20210621N800007710</t>
  </si>
  <si>
    <t>20210622N300040525</t>
  </si>
  <si>
    <t>20210622N300051503</t>
  </si>
  <si>
    <t>20210622N300055266</t>
  </si>
  <si>
    <t>20210622N300055819</t>
  </si>
  <si>
    <t>20210622N300056231</t>
  </si>
  <si>
    <t>20210622N300056360</t>
  </si>
  <si>
    <t>20210622N300056823</t>
  </si>
  <si>
    <t>20210622N300057139</t>
  </si>
  <si>
    <t>20210622N300069044</t>
  </si>
  <si>
    <t>20210622N300079750</t>
  </si>
  <si>
    <t>20210623N300033954</t>
  </si>
  <si>
    <t>20210623N300043953</t>
  </si>
  <si>
    <t>20210623N300044270</t>
  </si>
  <si>
    <t>20210623N300044907</t>
  </si>
  <si>
    <t>20210623N300046578</t>
  </si>
  <si>
    <t>20210623N300057424</t>
  </si>
  <si>
    <t>20210623N300057701</t>
  </si>
  <si>
    <t>20210623N300057776</t>
  </si>
  <si>
    <t>20210623N300073425</t>
  </si>
  <si>
    <t>20210623N300074463</t>
  </si>
  <si>
    <t>20210623N300074513</t>
  </si>
  <si>
    <t>20210623N300074585</t>
  </si>
  <si>
    <t>20210623N900000815</t>
  </si>
  <si>
    <t>20210624N300032774</t>
  </si>
  <si>
    <t>20210624N300034886</t>
  </si>
  <si>
    <t>20210624N300035181</t>
  </si>
  <si>
    <t>20210624N300038189</t>
  </si>
  <si>
    <t>20210624N300041798</t>
  </si>
  <si>
    <t>20210624N300046192</t>
  </si>
  <si>
    <t>20210624N300047971</t>
  </si>
  <si>
    <t>20210624N300048776</t>
  </si>
  <si>
    <t>20210624N300049807</t>
  </si>
  <si>
    <t>20210624N300050533</t>
  </si>
  <si>
    <t>20210624N300063955</t>
  </si>
  <si>
    <t>20210624N300065692</t>
  </si>
  <si>
    <t>20210624N300065740</t>
  </si>
  <si>
    <t>20210624N300066515</t>
  </si>
  <si>
    <t>20210624N300074189</t>
  </si>
  <si>
    <t>20210624N300076507</t>
  </si>
  <si>
    <t>20210624N900001700</t>
  </si>
  <si>
    <t>20210629N300037300</t>
  </si>
  <si>
    <t>20210701N300037954</t>
  </si>
  <si>
    <t>20210701N300041007</t>
  </si>
  <si>
    <t>20210701N300042750</t>
  </si>
  <si>
    <t>20210701N300067803</t>
  </si>
  <si>
    <t>20210701N300073981</t>
  </si>
  <si>
    <t>20210701N300074583</t>
  </si>
  <si>
    <t>20210702N300058012</t>
  </si>
  <si>
    <t>20210706N300040102</t>
  </si>
  <si>
    <t>20210706N300042716</t>
  </si>
  <si>
    <t>20210706N300050802</t>
  </si>
  <si>
    <t>20210706N300050842</t>
  </si>
  <si>
    <t>20210706N300051132</t>
  </si>
  <si>
    <t>20210706N300065943</t>
  </si>
  <si>
    <t>20210706N300072582</t>
  </si>
  <si>
    <t>20210706N300072629</t>
  </si>
  <si>
    <t>20210706N300074332</t>
  </si>
  <si>
    <t>20210706N300074401</t>
  </si>
  <si>
    <t>20210706N300075643</t>
  </si>
  <si>
    <t>20210706N300085871</t>
  </si>
  <si>
    <t>20210707N300039369</t>
  </si>
  <si>
    <t>20210707N300042501</t>
  </si>
  <si>
    <t>20210707N300070686</t>
  </si>
  <si>
    <t>20210707N300070703</t>
  </si>
  <si>
    <t>20210707N300077685</t>
  </si>
  <si>
    <t>20210707N300077901</t>
  </si>
  <si>
    <t>20210707N300077992</t>
  </si>
  <si>
    <t>20210707N300078096</t>
  </si>
  <si>
    <t>20210707N800005607</t>
  </si>
  <si>
    <t>20210708N300035565</t>
  </si>
  <si>
    <t>20210708N300066247</t>
  </si>
  <si>
    <t>20210708N300075342</t>
  </si>
  <si>
    <t>20210708N300075392</t>
  </si>
  <si>
    <t>20210708N300075429</t>
  </si>
  <si>
    <t>20210709N300030345</t>
  </si>
  <si>
    <t>20210709N300035082</t>
  </si>
  <si>
    <t>20210709N300037853</t>
  </si>
  <si>
    <t>20210709N300047138</t>
  </si>
  <si>
    <t>20210709N300066796</t>
  </si>
  <si>
    <t>20210709N300068043</t>
  </si>
  <si>
    <t>20210709N300068432</t>
  </si>
  <si>
    <t>20210709N300068658</t>
  </si>
  <si>
    <t>20210709N300068721</t>
  </si>
  <si>
    <t>20210709N300068792</t>
  </si>
  <si>
    <t>20210709N300069109</t>
  </si>
  <si>
    <t>20210709N300069297</t>
  </si>
  <si>
    <t>20210709N300070882</t>
  </si>
  <si>
    <t>20210709N300072237</t>
  </si>
  <si>
    <t>20210712N300033147</t>
  </si>
  <si>
    <t>20210712N300033352</t>
  </si>
  <si>
    <t>20210712N300038844</t>
  </si>
  <si>
    <t>20210712N300038930</t>
  </si>
  <si>
    <t>20210712N300039539</t>
  </si>
  <si>
    <t>20210712N300043494</t>
  </si>
  <si>
    <t>20210713N300032375</t>
  </si>
  <si>
    <t>20210713N300036140</t>
  </si>
  <si>
    <t>20210713N300068851</t>
  </si>
  <si>
    <t>20210713N300069341</t>
  </si>
  <si>
    <t>20210713N300069857</t>
  </si>
  <si>
    <t>20210713N300075765</t>
  </si>
  <si>
    <t>20210714N300052561</t>
  </si>
  <si>
    <t>20210714N800007009</t>
  </si>
  <si>
    <t>20210715N300040491</t>
  </si>
  <si>
    <t>20210715N300043484</t>
  </si>
  <si>
    <t>20210715N300053262</t>
  </si>
  <si>
    <t>20210715N300053317</t>
  </si>
  <si>
    <t>20210715N300077690</t>
  </si>
  <si>
    <t>20210715N300080427</t>
  </si>
  <si>
    <t>20210715N800005679</t>
  </si>
  <si>
    <t>20210715N800007455</t>
  </si>
  <si>
    <t>20210716N300057735</t>
  </si>
  <si>
    <t>20210716N300065882</t>
  </si>
  <si>
    <t>20210716N300067061</t>
  </si>
  <si>
    <t>20210719N300039704</t>
  </si>
  <si>
    <t>20210719N300042320</t>
  </si>
  <si>
    <t>20210719N300075142</t>
  </si>
  <si>
    <t>20210719N300084622</t>
  </si>
  <si>
    <t>20210719N300090040</t>
  </si>
  <si>
    <t>20210719N300090345</t>
  </si>
  <si>
    <t>20210719N900000534</t>
  </si>
  <si>
    <t>20210722N300036044</t>
  </si>
  <si>
    <t>20210722N300060759</t>
  </si>
  <si>
    <t>20210722N300078156</t>
  </si>
  <si>
    <t>20210723N300072072</t>
  </si>
  <si>
    <t>20210723N300084824</t>
  </si>
  <si>
    <t>20210723N300085010</t>
  </si>
  <si>
    <t>20210726N300063735</t>
  </si>
  <si>
    <t>20210730N300032333</t>
  </si>
  <si>
    <t>20210730N300043450</t>
  </si>
  <si>
    <t>20210730N300061744</t>
  </si>
  <si>
    <t>20210730N300070492</t>
  </si>
  <si>
    <t>20210730N300070659</t>
  </si>
  <si>
    <t>20210730N300075645</t>
  </si>
  <si>
    <t>20210730N300080479</t>
  </si>
  <si>
    <t>20210802N300032756</t>
  </si>
  <si>
    <t>20210802N300035871</t>
  </si>
  <si>
    <t>20210802N300037449</t>
  </si>
  <si>
    <t>20210802N300080053</t>
  </si>
  <si>
    <t>20210802N300080183</t>
  </si>
  <si>
    <t>20210802N800002328</t>
  </si>
  <si>
    <t>20210809N300031083</t>
  </si>
  <si>
    <t>20210809N300031228</t>
  </si>
  <si>
    <t>20210809N300031360</t>
  </si>
  <si>
    <t>20210809N300031512</t>
  </si>
  <si>
    <t>20210809N300032499</t>
  </si>
  <si>
    <t>20210809N300033389</t>
  </si>
  <si>
    <t>20210809N300039498</t>
  </si>
  <si>
    <t>20210809N300045458</t>
  </si>
  <si>
    <t>20210809N300046952</t>
  </si>
  <si>
    <t>20210809N300059590</t>
  </si>
  <si>
    <t>20210809N300059745</t>
  </si>
  <si>
    <t>20210809N300061368</t>
  </si>
  <si>
    <t>20210809N300062913</t>
  </si>
  <si>
    <t>20210809N300064461</t>
  </si>
  <si>
    <t>20210809N300068507</t>
  </si>
  <si>
    <t>20210809N300069327</t>
  </si>
  <si>
    <t>20210809N300069976</t>
  </si>
  <si>
    <t>20210809N300072469</t>
  </si>
  <si>
    <t>20210809N300072928</t>
  </si>
  <si>
    <t>20210809N300073807</t>
  </si>
  <si>
    <t>20210809N300073832</t>
  </si>
  <si>
    <t>20210809N300075552</t>
  </si>
  <si>
    <t>20210809N300076243</t>
  </si>
  <si>
    <t>20210809N300076320</t>
  </si>
  <si>
    <t>20210809N300078201</t>
  </si>
  <si>
    <t>20210809N300078652</t>
  </si>
  <si>
    <t>20210810N300037490</t>
  </si>
  <si>
    <t>20210810N300040342</t>
  </si>
  <si>
    <t>20210810N300053939</t>
  </si>
  <si>
    <t>20210810N300056123</t>
  </si>
  <si>
    <t>20210810N300056348</t>
  </si>
  <si>
    <t>20210810N300056373</t>
  </si>
  <si>
    <t>20210810N300057878</t>
  </si>
  <si>
    <t>20210810N300057914</t>
  </si>
  <si>
    <t>20210810N300058008</t>
  </si>
  <si>
    <t>20210810N300063012</t>
  </si>
  <si>
    <t>20210810N300070915</t>
  </si>
  <si>
    <t>20210810N300070951</t>
  </si>
  <si>
    <t>20210810N300070987</t>
  </si>
  <si>
    <t>20210810N300071028</t>
  </si>
  <si>
    <t>20210810N300074199</t>
  </si>
  <si>
    <t>20210811N300029497</t>
  </si>
  <si>
    <t>20210811N300032490</t>
  </si>
  <si>
    <t>20210811N300033438</t>
  </si>
  <si>
    <t>20210811N300033727</t>
  </si>
  <si>
    <t>20210811N300034079</t>
  </si>
  <si>
    <t>20210811N300036241</t>
  </si>
  <si>
    <t>20210811N300042592</t>
  </si>
  <si>
    <t>20210811N300060488</t>
  </si>
  <si>
    <t>20210811N300060770</t>
  </si>
  <si>
    <t>20210811N300060957</t>
  </si>
  <si>
    <t>20210811N300061331</t>
  </si>
  <si>
    <t>20210811N300061483</t>
  </si>
  <si>
    <t>20210811N300061925</t>
  </si>
  <si>
    <t>20210811N300062150</t>
  </si>
  <si>
    <t>20210812B700003895</t>
  </si>
  <si>
    <t>20210812B700005179</t>
  </si>
  <si>
    <t>20210812N300033293</t>
  </si>
  <si>
    <t>20210812N300034450</t>
  </si>
  <si>
    <t>20210812N300039186</t>
  </si>
  <si>
    <t>20210812N300044994</t>
  </si>
  <si>
    <t>20210812N300059700</t>
  </si>
  <si>
    <t>20210812N300059728</t>
  </si>
  <si>
    <t>20210812N300061556</t>
  </si>
  <si>
    <t>20210812N300061588</t>
  </si>
  <si>
    <t>20210812N300062037</t>
  </si>
  <si>
    <t>20210812N300064312</t>
  </si>
  <si>
    <t>20210812N300066471</t>
  </si>
  <si>
    <t>20210812N300067461</t>
  </si>
  <si>
    <t>20210812N300067767</t>
  </si>
  <si>
    <t>20210812N300067821</t>
  </si>
  <si>
    <t>20210813N300058617</t>
  </si>
  <si>
    <t>20210813N300059344</t>
  </si>
  <si>
    <t>20210813N300068351</t>
  </si>
  <si>
    <t>20210813N300070585</t>
  </si>
  <si>
    <t>20210816N300028836</t>
  </si>
  <si>
    <t>20210816N300030002</t>
  </si>
  <si>
    <t>20210816N300030538</t>
  </si>
  <si>
    <t>20210816N300031809</t>
  </si>
  <si>
    <t>20210816N300031990</t>
  </si>
  <si>
    <t>20210816N300032968</t>
  </si>
  <si>
    <t>20210816N300037681</t>
  </si>
  <si>
    <t>20210816N300037781</t>
  </si>
  <si>
    <t>20210816N300043277</t>
  </si>
  <si>
    <t>20210816N300065846</t>
  </si>
  <si>
    <t>20210816N300072554</t>
  </si>
  <si>
    <t>20210816N300072669</t>
  </si>
  <si>
    <t>20210816N300072811</t>
  </si>
  <si>
    <t>20210817N300032185</t>
  </si>
  <si>
    <t>20210817N300043111</t>
  </si>
  <si>
    <t>20210817N300045895</t>
  </si>
  <si>
    <t>20210817N300046404</t>
  </si>
  <si>
    <t>20210817N300050583</t>
  </si>
  <si>
    <t>20210817N300054904</t>
  </si>
  <si>
    <t>20210817N300054935</t>
  </si>
  <si>
    <t>20210817N300054953</t>
  </si>
  <si>
    <t>20210817N300055277</t>
  </si>
  <si>
    <t>20210817N300055306</t>
  </si>
  <si>
    <t>20210817N300058573</t>
  </si>
  <si>
    <t>20210817N300062030</t>
  </si>
  <si>
    <t>20210817N300063020</t>
  </si>
  <si>
    <t>20210817N300063053</t>
  </si>
  <si>
    <t>20210817N300063140</t>
  </si>
  <si>
    <t>20210817N300063318</t>
  </si>
  <si>
    <t>20210817N300063360</t>
  </si>
  <si>
    <t>20210817N300067093</t>
  </si>
  <si>
    <t>20210817N300067109</t>
  </si>
  <si>
    <t>20210817N300067620</t>
  </si>
  <si>
    <t>20210817N300068729</t>
  </si>
  <si>
    <t>20210817N300068766</t>
  </si>
  <si>
    <t>20210820N300048019</t>
  </si>
  <si>
    <t>20210820N300052238</t>
  </si>
  <si>
    <t>20210820N300086618</t>
  </si>
  <si>
    <t>20210820N300087952</t>
  </si>
  <si>
    <t>20210820N800006829</t>
  </si>
  <si>
    <t>20210823N300027078</t>
  </si>
  <si>
    <t>20210823N300037011</t>
  </si>
  <si>
    <t>20210823N300038980</t>
  </si>
  <si>
    <t>20210823N300039017</t>
  </si>
  <si>
    <t>20210823N300039109</t>
  </si>
  <si>
    <t>20210823N300039401</t>
  </si>
  <si>
    <t>20210823N800005551</t>
  </si>
  <si>
    <t>20210824N300027080</t>
  </si>
  <si>
    <t>20210824N300045579</t>
  </si>
  <si>
    <t>20210830N900023839</t>
  </si>
  <si>
    <t>20210901N300027427</t>
  </si>
  <si>
    <t>20210901N300033830</t>
  </si>
  <si>
    <t>20210901N300066927</t>
  </si>
  <si>
    <t>20210901N300066958</t>
  </si>
  <si>
    <t>20210901N300066979</t>
  </si>
  <si>
    <t>20210901N300067000</t>
  </si>
  <si>
    <t>20210901N300069021</t>
  </si>
  <si>
    <t>20210901N300069240</t>
  </si>
  <si>
    <t>20210901N300069635</t>
  </si>
  <si>
    <t>20210901N300070780</t>
  </si>
  <si>
    <t>20210901N300071148</t>
  </si>
  <si>
    <t>20210901N300071608</t>
  </si>
  <si>
    <t>20210901N300073040</t>
  </si>
  <si>
    <t>20211007N300072739</t>
  </si>
  <si>
    <t>20211007N300072794</t>
  </si>
  <si>
    <t>20211025N300038591</t>
  </si>
  <si>
    <t>20211025N300038903</t>
  </si>
  <si>
    <t>20211025N300039426</t>
  </si>
  <si>
    <t>20211025N300051191</t>
  </si>
  <si>
    <t>20211028B700009142</t>
  </si>
  <si>
    <t>20211028B700011609</t>
  </si>
  <si>
    <t>20211028B700011632</t>
  </si>
  <si>
    <t>20211028B700011669</t>
  </si>
  <si>
    <t>20211028B700011704</t>
  </si>
  <si>
    <t>20211028B700011742</t>
  </si>
  <si>
    <t>20211028B700011871</t>
  </si>
  <si>
    <t>20211028B700011898</t>
  </si>
  <si>
    <t>20211028N300045341</t>
  </si>
  <si>
    <t>20211028N300046932</t>
  </si>
  <si>
    <t>20211028N300049205</t>
  </si>
  <si>
    <t>20211029N300079241</t>
  </si>
  <si>
    <t>20211029N300087500</t>
  </si>
  <si>
    <t>20211101N300037947</t>
  </si>
  <si>
    <t>20211101N300054558</t>
  </si>
  <si>
    <t>20211101N300058891</t>
  </si>
  <si>
    <t>20211103N300061090</t>
  </si>
  <si>
    <t>20211103N300061782</t>
  </si>
  <si>
    <t>20211103N300063454</t>
  </si>
  <si>
    <t>20211103N300063954</t>
  </si>
  <si>
    <t>20211103N300067916</t>
  </si>
  <si>
    <t>20211103N300069228</t>
  </si>
  <si>
    <t>20211103N300073456</t>
  </si>
  <si>
    <t>20211104N300032195</t>
  </si>
  <si>
    <t>20211104N300069756</t>
  </si>
  <si>
    <t>20211108N300034683</t>
  </si>
  <si>
    <t>20211108N300039051</t>
  </si>
  <si>
    <t>20211108N300040448</t>
  </si>
  <si>
    <t>20211108N300041830</t>
  </si>
  <si>
    <t>20211108N300044008</t>
  </si>
  <si>
    <t>20211108N300044239</t>
  </si>
  <si>
    <t>20211108N300060850</t>
  </si>
  <si>
    <t>20211108N300063373</t>
  </si>
  <si>
    <t>20211109N300076276</t>
  </si>
  <si>
    <t>20211110N300065776</t>
  </si>
  <si>
    <t>20211123N300065747</t>
  </si>
  <si>
    <t>20211130N300032305</t>
  </si>
  <si>
    <t>20211130N300043402</t>
  </si>
  <si>
    <t>20211130N300044670</t>
  </si>
  <si>
    <t>20211130N300046873</t>
  </si>
  <si>
    <t>20211130N300051305</t>
  </si>
  <si>
    <t>20211130N300053830</t>
  </si>
  <si>
    <t>20211130N300056984</t>
  </si>
  <si>
    <t>20211130N300057370</t>
  </si>
  <si>
    <t>20211130N300057941</t>
  </si>
  <si>
    <t>20211130N300058449</t>
  </si>
  <si>
    <t>20211130N300059976</t>
  </si>
  <si>
    <t>20211130N300067262</t>
  </si>
  <si>
    <t>20211130N300068298</t>
  </si>
  <si>
    <t>20211130N300068587</t>
  </si>
  <si>
    <t>20211130N300068760</t>
  </si>
  <si>
    <t>20211130N300069099</t>
  </si>
  <si>
    <t>20211202N300027480</t>
  </si>
  <si>
    <t>20211202N300032157</t>
  </si>
  <si>
    <t>20211202N300038322</t>
  </si>
  <si>
    <t>20211202N300048800</t>
  </si>
  <si>
    <t>20211202N300061966</t>
  </si>
  <si>
    <t>20211202N300062018</t>
  </si>
  <si>
    <t>20211202N300062642</t>
  </si>
  <si>
    <t>20211206N300028616</t>
  </si>
  <si>
    <t>20211206N300029063</t>
  </si>
  <si>
    <t>20211206N300030174</t>
  </si>
  <si>
    <t>20211206N300030569</t>
  </si>
  <si>
    <t>20211206N300031013</t>
  </si>
  <si>
    <t>20211206N300031133</t>
  </si>
  <si>
    <t>20211206N300037411</t>
  </si>
  <si>
    <t>20211206N300047111</t>
  </si>
  <si>
    <t>20211206N300048786</t>
  </si>
  <si>
    <t>20211206N300049711</t>
  </si>
  <si>
    <t>20211206N300058337</t>
  </si>
  <si>
    <t>20211208N300027771</t>
  </si>
  <si>
    <t>20211208N300030551</t>
  </si>
  <si>
    <t>20211208N300035333</t>
  </si>
  <si>
    <t>20211208N300037734</t>
  </si>
  <si>
    <t>20211208N300041019</t>
  </si>
  <si>
    <t>20211208N300045133</t>
  </si>
  <si>
    <t>20211208N300052639</t>
  </si>
  <si>
    <t>20211216N300059938</t>
  </si>
  <si>
    <t>20211216N300060024</t>
  </si>
  <si>
    <t>20211216N300060467</t>
  </si>
  <si>
    <t>20211216N300060965</t>
  </si>
  <si>
    <t>20211216N300061930</t>
  </si>
  <si>
    <t>20211216N300062637</t>
  </si>
  <si>
    <t>20211216N300062771</t>
  </si>
  <si>
    <t>20211216N300062928</t>
  </si>
  <si>
    <t>20211216N300063186</t>
  </si>
  <si>
    <t>20211216N300063456</t>
  </si>
  <si>
    <t>20211220N300059752</t>
  </si>
  <si>
    <t>20211220N300082411</t>
  </si>
  <si>
    <t>20211220N300083923</t>
  </si>
  <si>
    <t>20211220N300086723</t>
  </si>
  <si>
    <t>20211220N300086788</t>
  </si>
  <si>
    <t>20211220N300086840</t>
  </si>
  <si>
    <t>20211220N300089223</t>
  </si>
  <si>
    <t>20211223N300026341</t>
  </si>
  <si>
    <t>20211223N300033325</t>
  </si>
  <si>
    <t>20211223N300035186</t>
  </si>
  <si>
    <t>20211223N300044279</t>
  </si>
  <si>
    <t>20211223N300044475</t>
  </si>
  <si>
    <t>20211223N300044593</t>
  </si>
  <si>
    <t>20211223N300044683</t>
  </si>
  <si>
    <t>20211223N300044801</t>
  </si>
  <si>
    <t>20211223N300056006</t>
  </si>
  <si>
    <t>20211223N300058304</t>
  </si>
  <si>
    <t>20211223N300058405</t>
  </si>
  <si>
    <t>20211223N300058463</t>
  </si>
  <si>
    <t>20211224N300057434</t>
  </si>
  <si>
    <t>20211224N300063591</t>
  </si>
  <si>
    <t>20211227N300027358</t>
  </si>
  <si>
    <t>20211227N300028279</t>
  </si>
  <si>
    <t>20211227N300031386</t>
  </si>
  <si>
    <t>20211227N300032415</t>
  </si>
  <si>
    <t>20211227N300037334</t>
  </si>
  <si>
    <t>20211227N300051771</t>
  </si>
  <si>
    <t>20211227N300053944</t>
  </si>
  <si>
    <t>20211227N300059404</t>
  </si>
  <si>
    <t>20211227N300059419</t>
  </si>
  <si>
    <t>20211227N300059538</t>
  </si>
  <si>
    <t>20211227N300059561</t>
  </si>
  <si>
    <t>20211227N300062776</t>
  </si>
  <si>
    <t>20211227N300062866</t>
  </si>
  <si>
    <t>20211227N300064014</t>
  </si>
  <si>
    <t>20211227N300066418</t>
  </si>
  <si>
    <t>20211231N300026556</t>
  </si>
  <si>
    <t>20211231N300030145</t>
  </si>
  <si>
    <t>20211231N300030374</t>
  </si>
  <si>
    <t>20211231N300030459</t>
  </si>
  <si>
    <t>20211231N300031437</t>
  </si>
  <si>
    <t>20211231N300031759</t>
  </si>
  <si>
    <t>20211231N300032463</t>
  </si>
  <si>
    <t>20211231N300032523</t>
  </si>
  <si>
    <t>20211231N300032592</t>
  </si>
  <si>
    <t>20220103N300034235</t>
  </si>
  <si>
    <t>20220103N300037550</t>
  </si>
  <si>
    <t>20220103N300038053</t>
  </si>
  <si>
    <t>20220103N300038818</t>
  </si>
  <si>
    <t>20220103N300042565</t>
  </si>
  <si>
    <t>20220103N300042679</t>
  </si>
  <si>
    <t>20220103N300045382</t>
  </si>
  <si>
    <t>20220103N300045458</t>
  </si>
  <si>
    <t>20220103N300060844</t>
  </si>
  <si>
    <t>20220103N300060911</t>
  </si>
  <si>
    <t>20220103N300062217</t>
  </si>
  <si>
    <t>20220103N300062249</t>
  </si>
  <si>
    <t>20220103N300062344</t>
  </si>
  <si>
    <t>20220103N300062399</t>
  </si>
  <si>
    <t>20220103N300062425</t>
  </si>
  <si>
    <t>20220103N300062509</t>
  </si>
  <si>
    <t>20220104N300033174</t>
  </si>
  <si>
    <t>20220104N300034572</t>
  </si>
  <si>
    <t>20220104N300034864</t>
  </si>
  <si>
    <t>20220104N300034984</t>
  </si>
  <si>
    <t>20220104N300035048</t>
  </si>
  <si>
    <t>20220104N300038151</t>
  </si>
  <si>
    <t>20220104N300068654</t>
  </si>
  <si>
    <t>20220104N300069144</t>
  </si>
  <si>
    <t>20220104N300069599</t>
  </si>
  <si>
    <t>20220104N300070405</t>
  </si>
  <si>
    <t>20220104N300076677</t>
  </si>
  <si>
    <t>20220104N300076783</t>
  </si>
  <si>
    <t>20220104N300076960</t>
  </si>
  <si>
    <t>20220104N300077777</t>
  </si>
  <si>
    <t>20220104N300077844</t>
  </si>
  <si>
    <t>20220104N300077893</t>
  </si>
  <si>
    <t>20220104N300077959</t>
  </si>
  <si>
    <t>20220104N300078213</t>
  </si>
  <si>
    <t>20220106N300029228</t>
  </si>
  <si>
    <t>20220106N300031691</t>
  </si>
  <si>
    <t>20220106N300031886</t>
  </si>
  <si>
    <t>20220106N300032391</t>
  </si>
  <si>
    <t>20220106N300042179</t>
  </si>
  <si>
    <t>20220106N300042274</t>
  </si>
  <si>
    <t>20220106N300042440</t>
  </si>
  <si>
    <t>20220106N300042756</t>
  </si>
  <si>
    <t>20220106N300042944</t>
  </si>
  <si>
    <t>20220106N300043366</t>
  </si>
  <si>
    <t>20220106N300043422</t>
  </si>
  <si>
    <t>20220106N300048807</t>
  </si>
  <si>
    <t>20220110N300033760</t>
  </si>
  <si>
    <t>20220110N300040964</t>
  </si>
  <si>
    <t>20220110Z300004565</t>
  </si>
  <si>
    <t>20220110Z300004880</t>
  </si>
  <si>
    <t>20220110Z300005247</t>
  </si>
  <si>
    <t>20220110Z300021003</t>
  </si>
  <si>
    <t>20220111N300067665</t>
  </si>
  <si>
    <t>20220111N300068306</t>
  </si>
  <si>
    <t>20220111N300068753</t>
  </si>
  <si>
    <t>20220111N300084749</t>
  </si>
  <si>
    <t>20220124N300033279</t>
  </si>
  <si>
    <t>20220124N300078363</t>
  </si>
  <si>
    <t>20220127N300020692</t>
  </si>
  <si>
    <t>20220127N300021769</t>
  </si>
  <si>
    <t>20220127N300022508</t>
  </si>
  <si>
    <t>20220127N300022875</t>
  </si>
  <si>
    <t>20220127N300024426</t>
  </si>
  <si>
    <t>20220127N300026763</t>
  </si>
  <si>
    <t>20220127N300027067</t>
  </si>
  <si>
    <t>20220127N300027730</t>
  </si>
  <si>
    <t>20220127N300029218</t>
  </si>
  <si>
    <t>20220127N300029454</t>
  </si>
  <si>
    <t>20220127N300029676</t>
  </si>
  <si>
    <t>20220128B700003038</t>
  </si>
  <si>
    <t>20220128B700003846</t>
  </si>
  <si>
    <t>20220128B700003956</t>
  </si>
  <si>
    <t>20220128B700003992</t>
  </si>
  <si>
    <t>20220128B700004010</t>
  </si>
  <si>
    <t>20220128N300020386</t>
  </si>
  <si>
    <t>20220128N300023874</t>
  </si>
  <si>
    <t>20220128N300024757</t>
  </si>
  <si>
    <t>20220201N300050236</t>
  </si>
  <si>
    <t>20220201N300053943</t>
  </si>
  <si>
    <t>20220201N300056312</t>
  </si>
  <si>
    <t>20220201N300056453</t>
  </si>
  <si>
    <t>20220201N300056506</t>
  </si>
  <si>
    <t>20220201N300056622</t>
  </si>
  <si>
    <t>20220201N300059563</t>
  </si>
  <si>
    <t>20220202N300062762</t>
  </si>
  <si>
    <t>20220202N300065764</t>
  </si>
  <si>
    <t>20220202N300066291</t>
  </si>
  <si>
    <t>20220202N300067013</t>
  </si>
  <si>
    <t>20220204N300020342</t>
  </si>
  <si>
    <t>20220204N300021088</t>
  </si>
  <si>
    <t>20220204N300021639</t>
  </si>
  <si>
    <t>20220204N300022714</t>
  </si>
  <si>
    <t>20220204N300023141</t>
  </si>
  <si>
    <t>20220204N300054092</t>
  </si>
  <si>
    <t>20220204N300055874</t>
  </si>
  <si>
    <t>20220204N300055901</t>
  </si>
  <si>
    <t>20220204N300064329</t>
  </si>
  <si>
    <t>20220207N300020325</t>
  </si>
  <si>
    <t>20220207N300029281</t>
  </si>
  <si>
    <t>20220207N300029381</t>
  </si>
  <si>
    <t>20220207N300029773</t>
  </si>
  <si>
    <t>20220207N300030069</t>
  </si>
  <si>
    <t>20220207N300030199</t>
  </si>
  <si>
    <t>20220207N300030263</t>
  </si>
  <si>
    <t>20220207N300030348</t>
  </si>
  <si>
    <t>20220207N300030787</t>
  </si>
  <si>
    <t>20220207N300030824</t>
  </si>
  <si>
    <t>20220207N300030883</t>
  </si>
  <si>
    <t>20220210N300036124</t>
  </si>
  <si>
    <t>20220214N300022585</t>
  </si>
  <si>
    <t>20220214N300037044</t>
  </si>
  <si>
    <t>20220214N300046057</t>
  </si>
  <si>
    <t>20220214N300048658</t>
  </si>
  <si>
    <t>20220214N300048789</t>
  </si>
  <si>
    <t>20220214N300050695</t>
  </si>
  <si>
    <t>20220214N300052032</t>
  </si>
  <si>
    <t>20220214N300058237</t>
  </si>
  <si>
    <t>20220214N300071470</t>
  </si>
  <si>
    <t>20220214N300072410</t>
  </si>
  <si>
    <t>20220214N300075234</t>
  </si>
  <si>
    <t>20220214N300075367</t>
  </si>
  <si>
    <t>20220214N300082338</t>
  </si>
  <si>
    <t>20220215N300022425</t>
  </si>
  <si>
    <t>20220215N300022695</t>
  </si>
  <si>
    <t>20220215N300027027</t>
  </si>
  <si>
    <t>20220215N300049322</t>
  </si>
  <si>
    <t>20220215N300058651</t>
  </si>
  <si>
    <t>20220216B700009874</t>
  </si>
  <si>
    <t>20220216N300054240</t>
  </si>
  <si>
    <t>20220216N300055287</t>
  </si>
  <si>
    <t>20220216N300055933</t>
  </si>
  <si>
    <t>20220221N300019148</t>
  </si>
  <si>
    <t>20220221N300023453</t>
  </si>
  <si>
    <t>20220221N300029282</t>
  </si>
  <si>
    <t>20220221N300042455</t>
  </si>
  <si>
    <t>20220221N300043488</t>
  </si>
  <si>
    <t>20220221N300043893</t>
  </si>
  <si>
    <t>20220221N300046373</t>
  </si>
  <si>
    <t>20220221N300046939</t>
  </si>
  <si>
    <t>20220221N300055254</t>
  </si>
  <si>
    <t>20220221N300061841</t>
  </si>
  <si>
    <t>20220221N300062208</t>
  </si>
  <si>
    <t>20220222N300068769</t>
  </si>
  <si>
    <t>20220222N300070140</t>
  </si>
  <si>
    <t>20220224N300023173</t>
  </si>
  <si>
    <t>20220224N300033256</t>
  </si>
  <si>
    <t>20220224N300033369</t>
  </si>
  <si>
    <t>20220224N300034651</t>
  </si>
  <si>
    <t>20220224N300035066</t>
  </si>
  <si>
    <t>20220224N300035964</t>
  </si>
  <si>
    <t>20220224N300039354</t>
  </si>
  <si>
    <t>20220224N300040083</t>
  </si>
  <si>
    <t>20220224N300070561</t>
  </si>
  <si>
    <t>20220224N300093005</t>
  </si>
  <si>
    <t>20220224N300100801</t>
  </si>
  <si>
    <t>20220224N300105808</t>
  </si>
  <si>
    <t>20220224N300109246</t>
  </si>
  <si>
    <t>20220225N300023811</t>
  </si>
  <si>
    <t>20220225N300024455</t>
  </si>
  <si>
    <t>20220225N300038382</t>
  </si>
  <si>
    <t>20220225N300039074</t>
  </si>
  <si>
    <t>20220225N300040070</t>
  </si>
  <si>
    <t>20220225N300062153</t>
  </si>
  <si>
    <t>20220228N300057510</t>
  </si>
  <si>
    <t>20220228N300059691</t>
  </si>
  <si>
    <t>20220228N300061839</t>
  </si>
  <si>
    <t>20220228N300061904</t>
  </si>
  <si>
    <t>20220228N300061963</t>
  </si>
  <si>
    <t>20220228N300062003</t>
  </si>
  <si>
    <t>20220228N300062468</t>
  </si>
  <si>
    <t>20220228N300063800</t>
  </si>
  <si>
    <t>20220303B700003065</t>
  </si>
  <si>
    <t>20220307N300069446</t>
  </si>
  <si>
    <t>20220307N300070082</t>
  </si>
  <si>
    <t>20220308N300058323</t>
  </si>
  <si>
    <t>20220308N300059041</t>
  </si>
  <si>
    <t>20220308N300060023</t>
  </si>
  <si>
    <t>20220308N300060419</t>
  </si>
  <si>
    <t>20220308N300060509</t>
  </si>
  <si>
    <t>20220308N300062047</t>
  </si>
  <si>
    <t>20220308N300062951</t>
  </si>
  <si>
    <t>20220310N300020525</t>
  </si>
  <si>
    <t>20220310N300023874</t>
  </si>
  <si>
    <t>20220310N300029306</t>
  </si>
  <si>
    <t>20220310N300031481</t>
  </si>
  <si>
    <t>20220310N300031916</t>
  </si>
  <si>
    <t>20220310N300036028</t>
  </si>
  <si>
    <t>20220310N300036295</t>
  </si>
  <si>
    <t>20220310N300036729</t>
  </si>
  <si>
    <t>20220310N300036750</t>
  </si>
  <si>
    <t>20220310N300051817</t>
  </si>
  <si>
    <t>20220310N300053136</t>
  </si>
  <si>
    <t>20220310N300054187</t>
  </si>
  <si>
    <t>20220310N300054898</t>
  </si>
  <si>
    <t>20220310N300055078</t>
  </si>
  <si>
    <t>20220310N300055361</t>
  </si>
  <si>
    <t>20220310N300056373</t>
  </si>
  <si>
    <t>20220310N300060019</t>
  </si>
  <si>
    <t>20220310N300060487</t>
  </si>
  <si>
    <t>20220310N300061943</t>
  </si>
  <si>
    <t>20220321N300024679</t>
  </si>
  <si>
    <t>20220321N300027937</t>
  </si>
  <si>
    <t>20220321N300030379</t>
  </si>
  <si>
    <t>20220321N300031860</t>
  </si>
  <si>
    <t>20220321N300031931</t>
  </si>
  <si>
    <t>20220321N300031976</t>
  </si>
  <si>
    <t>20220322N300018553</t>
  </si>
  <si>
    <t>20220322N300028391</t>
  </si>
  <si>
    <t>20220322N300033347</t>
  </si>
  <si>
    <t>20220322N300033445</t>
  </si>
  <si>
    <t>20220322N300033774</t>
  </si>
  <si>
    <t>20220322N300034136</t>
  </si>
  <si>
    <t>20220322N300035241</t>
  </si>
  <si>
    <t>20220322N300047465</t>
  </si>
  <si>
    <t>20220322N300048363</t>
  </si>
  <si>
    <t>20220322N300048629</t>
  </si>
  <si>
    <t>20220322N300050293</t>
  </si>
  <si>
    <t>20220322N300050544</t>
  </si>
  <si>
    <t>20220322N300052304</t>
  </si>
  <si>
    <t>20220322N300053477</t>
  </si>
  <si>
    <t>20220322N300057013</t>
  </si>
  <si>
    <t>20220322N300057101</t>
  </si>
  <si>
    <t>20220322N300057185</t>
  </si>
  <si>
    <t>20220322N300057320</t>
  </si>
  <si>
    <t>20220322N300057654</t>
  </si>
  <si>
    <t>20220322N300057851</t>
  </si>
  <si>
    <t>20220322N300057980</t>
  </si>
  <si>
    <t>20220322N300058018</t>
  </si>
  <si>
    <t>20220323N300038539</t>
  </si>
  <si>
    <t>20220323N300038623</t>
  </si>
  <si>
    <t>20220323N300041603</t>
  </si>
  <si>
    <t>20220323N300042143</t>
  </si>
  <si>
    <t>20220323N300042571</t>
  </si>
  <si>
    <t>20220323N300042616</t>
  </si>
  <si>
    <t>20220323N300042807</t>
  </si>
  <si>
    <t>20220323N300043092</t>
  </si>
  <si>
    <t>20220323N300044191</t>
  </si>
  <si>
    <t>20220323N300046649</t>
  </si>
  <si>
    <t>20220323N300047936</t>
  </si>
  <si>
    <t>20220323N300048029</t>
  </si>
  <si>
    <t>20220323N300048075</t>
  </si>
  <si>
    <t>20220323N300048177</t>
  </si>
  <si>
    <t>20220323N300048199</t>
  </si>
  <si>
    <t>20220323N300048217</t>
  </si>
  <si>
    <t>20220323N300049843</t>
  </si>
  <si>
    <t>20220323N300051336</t>
  </si>
  <si>
    <t>20220323N300057655</t>
  </si>
  <si>
    <t>20220323N300057713</t>
  </si>
  <si>
    <t>20220323N300057956</t>
  </si>
  <si>
    <t>20220323N300058024</t>
  </si>
  <si>
    <t>ONE97</t>
  </si>
  <si>
    <t>20220324N300044301</t>
  </si>
  <si>
    <t>20220324N300058390</t>
  </si>
  <si>
    <t>20220328N300056455</t>
  </si>
  <si>
    <t>20220329N300028244</t>
  </si>
  <si>
    <t>20220404N300020792</t>
  </si>
  <si>
    <t>20220404N300020939</t>
  </si>
  <si>
    <t>20220404N300021584</t>
  </si>
  <si>
    <t>20220404N300021941</t>
  </si>
  <si>
    <t>20220404N300036013</t>
  </si>
  <si>
    <t>20220404N300038760</t>
  </si>
  <si>
    <t>20220404N300039660</t>
  </si>
  <si>
    <t>20220404N300040551</t>
  </si>
  <si>
    <t>20220404N300042407</t>
  </si>
  <si>
    <t>20220404N300042502</t>
  </si>
  <si>
    <t>20220404N300043670</t>
  </si>
  <si>
    <t>20220404N300043704</t>
  </si>
  <si>
    <t>20220404N300047344</t>
  </si>
  <si>
    <t>20220404N300050483</t>
  </si>
  <si>
    <t>20220404N300053656</t>
  </si>
  <si>
    <t>20220404N300077471</t>
  </si>
  <si>
    <t>20220405B700011395</t>
  </si>
  <si>
    <t>20220405B700011750</t>
  </si>
  <si>
    <t>20220405N300021404</t>
  </si>
  <si>
    <t>20220405N300021618</t>
  </si>
  <si>
    <t>20220405N300039674</t>
  </si>
  <si>
    <t>20220405N300051241</t>
  </si>
  <si>
    <t>20220405N300051276</t>
  </si>
  <si>
    <t>20220405N300055512</t>
  </si>
  <si>
    <t>20220405N300056504</t>
  </si>
  <si>
    <t>20220405N300062808</t>
  </si>
  <si>
    <t>20220405N300069163</t>
  </si>
  <si>
    <t>20220406N300027671</t>
  </si>
  <si>
    <t>20220406N300029251</t>
  </si>
  <si>
    <t>20220406N300040070</t>
  </si>
  <si>
    <t>20220406N300040091</t>
  </si>
  <si>
    <t>20220406N300041019</t>
  </si>
  <si>
    <t>20220406N300041219</t>
  </si>
  <si>
    <t>20220406N300046876</t>
  </si>
  <si>
    <t>20220406N300069549</t>
  </si>
  <si>
    <t>20220406N300070318</t>
  </si>
  <si>
    <t>20220406N300070743</t>
  </si>
  <si>
    <t>20220406N300072342</t>
  </si>
  <si>
    <t>20220407N300021403</t>
  </si>
  <si>
    <t>20220407N300077094</t>
  </si>
  <si>
    <t>20220408N300023601</t>
  </si>
  <si>
    <t>20220408N300028197</t>
  </si>
  <si>
    <t>20220408N300032340</t>
  </si>
  <si>
    <t>20220408N300034671</t>
  </si>
  <si>
    <t>20220408N300043914</t>
  </si>
  <si>
    <t>20220408N300044090</t>
  </si>
  <si>
    <t>20220408N300051736</t>
  </si>
  <si>
    <t>20220408N300051870</t>
  </si>
  <si>
    <t>20220408N300052482</t>
  </si>
  <si>
    <t>20220408N300052583</t>
  </si>
  <si>
    <t>20220408N300053408</t>
  </si>
  <si>
    <t>20220408N300053578</t>
  </si>
  <si>
    <t>20220420N300027010</t>
  </si>
  <si>
    <t>20220420N300028688</t>
  </si>
  <si>
    <t>20220420N300033111</t>
  </si>
  <si>
    <t>20220420N300049997</t>
  </si>
  <si>
    <t>20220420N300057104</t>
  </si>
  <si>
    <t>20220420N300059308</t>
  </si>
  <si>
    <t>20220420N300060086</t>
  </si>
  <si>
    <t>20220425N300025216</t>
  </si>
  <si>
    <t>20220425N300028125</t>
  </si>
  <si>
    <t>20220425N300053533</t>
  </si>
  <si>
    <t>20220425N300063681</t>
  </si>
  <si>
    <t>20220504N300054904</t>
  </si>
  <si>
    <t>20220504N300055170</t>
  </si>
  <si>
    <t>20220504N300066151</t>
  </si>
  <si>
    <t>20220504N300066341</t>
  </si>
  <si>
    <t>20220505N300046463</t>
  </si>
  <si>
    <t>20220505N300054435</t>
  </si>
  <si>
    <t>20220506N300059576</t>
  </si>
  <si>
    <t>20220506N300064202</t>
  </si>
  <si>
    <t>20220506N300066930</t>
  </si>
  <si>
    <t>20220506N300070725</t>
  </si>
  <si>
    <t>20220506N300072932</t>
  </si>
  <si>
    <t>20220509N300065663</t>
  </si>
  <si>
    <t>20220509N300065755</t>
  </si>
  <si>
    <t>20220510N300046955</t>
  </si>
  <si>
    <t>20220510N300047108</t>
  </si>
  <si>
    <t>20220510N300049352</t>
  </si>
  <si>
    <t>20220510N300051650</t>
  </si>
  <si>
    <t>20220510N300054209</t>
  </si>
  <si>
    <t>20220510N300055011</t>
  </si>
  <si>
    <t>20220510N300058078</t>
  </si>
  <si>
    <t>20220512N300026052</t>
  </si>
  <si>
    <t>20220512N300034439</t>
  </si>
  <si>
    <t>20220512N300040472</t>
  </si>
  <si>
    <t>20220512N300040811</t>
  </si>
  <si>
    <t>20220512N300049470</t>
  </si>
  <si>
    <t>20220512N300065030</t>
  </si>
  <si>
    <t>20220512N300065150</t>
  </si>
  <si>
    <t>20220513N300037483</t>
  </si>
  <si>
    <t>20220513N300037822</t>
  </si>
  <si>
    <t>20220513N300041327</t>
  </si>
  <si>
    <t>20220513N300043273</t>
  </si>
  <si>
    <t>20220513N300043920</t>
  </si>
  <si>
    <t>20220513N300052494</t>
  </si>
  <si>
    <t>20220513N300059765</t>
  </si>
  <si>
    <t>20220513N300059820</t>
  </si>
  <si>
    <t>20220513N300059889</t>
  </si>
  <si>
    <t>20220513N300060581</t>
  </si>
  <si>
    <t>ZOMLIM</t>
  </si>
  <si>
    <t>20220516Z100000259</t>
  </si>
  <si>
    <t>20220516Z100000262</t>
  </si>
  <si>
    <t>20220518B700007334</t>
  </si>
  <si>
    <t>20220518B700007486</t>
  </si>
  <si>
    <t>20220518B700007578</t>
  </si>
  <si>
    <t>20220518B700008407</t>
  </si>
  <si>
    <t>20220518N300036824</t>
  </si>
  <si>
    <t>20220518N300037617</t>
  </si>
  <si>
    <t>20220518N300038382</t>
  </si>
  <si>
    <t>20220518N300039086</t>
  </si>
  <si>
    <t>20220518N300050805</t>
  </si>
  <si>
    <t>20220526B700009621</t>
  </si>
  <si>
    <t>20220530B300012898</t>
  </si>
  <si>
    <t>20220602N300016204</t>
  </si>
  <si>
    <t>20220602N300019832</t>
  </si>
  <si>
    <t>20220602N300032909</t>
  </si>
  <si>
    <t>20220602N300032931</t>
  </si>
  <si>
    <t>20220602N300050687</t>
  </si>
  <si>
    <t>20220617N300014783</t>
  </si>
  <si>
    <t>20220617N300016151</t>
  </si>
  <si>
    <t>20220617N300041443</t>
  </si>
  <si>
    <t>20220617N300044427</t>
  </si>
  <si>
    <t>20220623N300023488</t>
  </si>
  <si>
    <t>20220623N300027623</t>
  </si>
  <si>
    <t>20220623N300038152</t>
  </si>
  <si>
    <t>20220624N300014614</t>
  </si>
  <si>
    <t>20220624N300037322</t>
  </si>
  <si>
    <t>20220628N300013192</t>
  </si>
  <si>
    <t>20220628N300041054</t>
  </si>
  <si>
    <t>20220629N300030451</t>
  </si>
  <si>
    <t>20220629N300033370</t>
  </si>
  <si>
    <t>20220629N300040499</t>
  </si>
  <si>
    <t>20220630N300013151</t>
  </si>
  <si>
    <t>20220630N300017844</t>
  </si>
  <si>
    <t>20220630N300020437</t>
  </si>
  <si>
    <t>20220630N300020950</t>
  </si>
  <si>
    <t>20220630N300023059</t>
  </si>
  <si>
    <t>20220630N300027965</t>
  </si>
  <si>
    <t>20220701N300016903</t>
  </si>
  <si>
    <t>20220701N300021297</t>
  </si>
  <si>
    <t>20220701N300024737</t>
  </si>
  <si>
    <t>20220701N300025538</t>
  </si>
  <si>
    <t>20220701N300030778</t>
  </si>
  <si>
    <t>20220706N300018012</t>
  </si>
  <si>
    <t>20220706N300019664</t>
  </si>
  <si>
    <t>20220706N300024973</t>
  </si>
  <si>
    <t>20220706N300025157</t>
  </si>
  <si>
    <t>20220706N300035300</t>
  </si>
  <si>
    <t>20220706N300041397</t>
  </si>
  <si>
    <t>20220706N300046022</t>
  </si>
  <si>
    <t>20220707N300025816</t>
  </si>
  <si>
    <t>20220707N300036406</t>
  </si>
  <si>
    <t>20220707N300040074</t>
  </si>
  <si>
    <t>20220707N300048592</t>
  </si>
  <si>
    <t>20220708N300017887</t>
  </si>
  <si>
    <t>20220708N300028899</t>
  </si>
  <si>
    <t>20220708N300041034</t>
  </si>
  <si>
    <t>20220708N300044893</t>
  </si>
  <si>
    <t>20220711N300015429</t>
  </si>
  <si>
    <t>20220711N300055590</t>
  </si>
  <si>
    <t>20220713N300017662</t>
  </si>
  <si>
    <t>20220720N300042283</t>
  </si>
  <si>
    <t>20220913N300056927</t>
  </si>
  <si>
    <t>20220913N300057112</t>
  </si>
  <si>
    <t>20220913N300058567</t>
  </si>
  <si>
    <t>20220923N300018666</t>
  </si>
  <si>
    <t>20220923N300065377</t>
  </si>
  <si>
    <t>20220926N300086952</t>
  </si>
  <si>
    <t>20220927N300038880</t>
  </si>
  <si>
    <t>20220927N300055693</t>
  </si>
  <si>
    <t>20220929N300042247</t>
  </si>
  <si>
    <t>20220930N300022551</t>
  </si>
  <si>
    <t>20220930N300042715</t>
  </si>
  <si>
    <t>20221003N300017462</t>
  </si>
  <si>
    <t>20221003N300019258</t>
  </si>
  <si>
    <t>20221003N300020131</t>
  </si>
  <si>
    <t>20221003N300043493</t>
  </si>
  <si>
    <t>20221007N300027175</t>
  </si>
  <si>
    <t>20221007N300045872</t>
  </si>
  <si>
    <t>20221010N300021658</t>
  </si>
  <si>
    <t>20221010N300028052</t>
  </si>
  <si>
    <t>20221010N300046930</t>
  </si>
  <si>
    <t>20221010N300051751</t>
  </si>
  <si>
    <t>20221012N300020027</t>
  </si>
  <si>
    <t>20221012Z100000732</t>
  </si>
  <si>
    <t>20221017N300042544</t>
  </si>
  <si>
    <t>20221017N300052868</t>
  </si>
  <si>
    <t>20221019N300041365</t>
  </si>
  <si>
    <t>20221019N300052960</t>
  </si>
  <si>
    <t>20221019N300053516</t>
  </si>
  <si>
    <t>20221021N300050553</t>
  </si>
  <si>
    <t>20221021N300058275</t>
  </si>
  <si>
    <t>20221025N300021957</t>
  </si>
  <si>
    <t>20221025N300023774</t>
  </si>
  <si>
    <t>20221025N300025126</t>
  </si>
  <si>
    <t>20221025N300029268</t>
  </si>
  <si>
    <t>20221027N300047882</t>
  </si>
  <si>
    <t>20221027N300056126</t>
  </si>
  <si>
    <t>20221028N300053774</t>
  </si>
  <si>
    <t>20221028N300054506</t>
  </si>
  <si>
    <t>20221028Z100014954</t>
  </si>
  <si>
    <t>20221031N300021118</t>
  </si>
  <si>
    <t>20221031N300029828</t>
  </si>
  <si>
    <t>20221031N300061145</t>
  </si>
  <si>
    <t>20221101N300052024</t>
  </si>
  <si>
    <t>20221101N300055689</t>
  </si>
  <si>
    <t>20221103N300020530</t>
  </si>
  <si>
    <t>20221103N300042213</t>
  </si>
  <si>
    <t>20221103N300050258</t>
  </si>
  <si>
    <t>20221111N300058555</t>
  </si>
  <si>
    <t>20221122N300025554</t>
  </si>
  <si>
    <t>20221122N300025706</t>
  </si>
  <si>
    <t>20221128N300064514</t>
  </si>
  <si>
    <t>20221201N300025575</t>
  </si>
  <si>
    <t>20221205N300048224</t>
  </si>
  <si>
    <t>20221207N300019033</t>
  </si>
  <si>
    <t>20221209N300047100</t>
  </si>
  <si>
    <t>20221209N300052153</t>
  </si>
  <si>
    <t>20221216N300030254</t>
  </si>
  <si>
    <t>20230109N300039933</t>
  </si>
  <si>
    <t>Rolling T1</t>
  </si>
  <si>
    <t>20230111N300039271</t>
  </si>
  <si>
    <t>20230112N300023227</t>
  </si>
  <si>
    <t>20230130N300019490</t>
  </si>
  <si>
    <t>20230201N300023273</t>
  </si>
  <si>
    <t>20230201N300046376</t>
  </si>
  <si>
    <t>20230201N300053994</t>
  </si>
  <si>
    <t>20230201N300069268</t>
  </si>
  <si>
    <t>20230202N300054556</t>
  </si>
  <si>
    <t>20230202N300070352</t>
  </si>
  <si>
    <t>20230202N300073339</t>
  </si>
  <si>
    <t>20230202N300077619</t>
  </si>
  <si>
    <t>20230202N300079472</t>
  </si>
  <si>
    <t>20230215N300018027</t>
  </si>
  <si>
    <t>20230221N300041195</t>
  </si>
  <si>
    <t>20230221N300046678</t>
  </si>
  <si>
    <t>20230223N300015070</t>
  </si>
  <si>
    <t>20230223N300023998</t>
  </si>
  <si>
    <t>20230223N300024276</t>
  </si>
  <si>
    <t>20230223N300037062</t>
  </si>
  <si>
    <t>20230223N300037158</t>
  </si>
  <si>
    <t>20230223N300038466</t>
  </si>
  <si>
    <t>20230228N300020960</t>
  </si>
  <si>
    <t>20230303N300027661</t>
  </si>
  <si>
    <t>20230303N300039821</t>
  </si>
  <si>
    <t>20230309N300043430</t>
  </si>
  <si>
    <t>20230309N300050625</t>
  </si>
  <si>
    <t>20230309N300051731</t>
  </si>
  <si>
    <t>20230310N300023944</t>
  </si>
  <si>
    <t>20230310N300025374</t>
  </si>
  <si>
    <t>20230310N300042506</t>
  </si>
  <si>
    <t>20230310N300042534</t>
  </si>
  <si>
    <t>20230310N300042666</t>
  </si>
  <si>
    <t>20230310N300045458</t>
  </si>
  <si>
    <t>20230310N300053268</t>
  </si>
  <si>
    <t>20230313N300020678</t>
  </si>
  <si>
    <t>20230313N300039778</t>
  </si>
  <si>
    <t>20230313N300050488</t>
  </si>
  <si>
    <t>20230315N300016842</t>
  </si>
  <si>
    <t>20230315N300034743</t>
  </si>
  <si>
    <t>20230315N300035076</t>
  </si>
  <si>
    <t>20230315N300035804</t>
  </si>
  <si>
    <t>20230315N300035863</t>
  </si>
  <si>
    <t>20230315N300038002</t>
  </si>
  <si>
    <t>20230321N300015025</t>
  </si>
  <si>
    <t>20230321N300038799</t>
  </si>
  <si>
    <t>20230321N300038872</t>
  </si>
  <si>
    <t>20230321N300038916</t>
  </si>
  <si>
    <t>20230321N300039135</t>
  </si>
  <si>
    <t>20230321N300039163</t>
  </si>
  <si>
    <t>20230328N300016389</t>
  </si>
  <si>
    <t>20230328N300021585</t>
  </si>
  <si>
    <t>20230328N300045715</t>
  </si>
  <si>
    <t>20230328N300046358</t>
  </si>
  <si>
    <t>20230328N300047497</t>
  </si>
  <si>
    <t>20230608N300042355</t>
  </si>
  <si>
    <t>20230613N300041125</t>
  </si>
  <si>
    <t>20230613N300060884</t>
  </si>
  <si>
    <t>20230614N300031934</t>
  </si>
  <si>
    <t>20230614N300035128</t>
  </si>
  <si>
    <t>20230614N300060580</t>
  </si>
  <si>
    <t>20230614N300063362</t>
  </si>
  <si>
    <t>20230615N300019397</t>
  </si>
  <si>
    <t>20230615N300021296</t>
  </si>
  <si>
    <t>20230615N300030739</t>
  </si>
  <si>
    <t>20230615N300031274</t>
  </si>
  <si>
    <t>20230615N300042275</t>
  </si>
  <si>
    <t>20230615N300042368</t>
  </si>
  <si>
    <t>20230615N300049133</t>
  </si>
  <si>
    <t>20230615N300050622</t>
  </si>
  <si>
    <t>20230615N300054630</t>
  </si>
  <si>
    <t>20230615N300059213</t>
  </si>
  <si>
    <t>20230615N300059360</t>
  </si>
  <si>
    <t>20230615N300060252</t>
  </si>
  <si>
    <t>20230615N300063476</t>
  </si>
  <si>
    <t>FSNECO</t>
  </si>
  <si>
    <t>20230620N300040449</t>
  </si>
  <si>
    <t>20230621N300045353</t>
  </si>
  <si>
    <t>20230621N300057951</t>
  </si>
  <si>
    <t>20230622N300030772</t>
  </si>
  <si>
    <t>20230622N300034283</t>
  </si>
  <si>
    <t>20230622N300050311</t>
  </si>
  <si>
    <t>20230622N300057929</t>
  </si>
  <si>
    <t>20230622N300061253</t>
  </si>
  <si>
    <t>20230622N300062881</t>
  </si>
  <si>
    <t>20230623N300026598</t>
  </si>
  <si>
    <t>20230623N300026977</t>
  </si>
  <si>
    <t>20230623N300038200</t>
  </si>
  <si>
    <t>20230623N300044608</t>
  </si>
  <si>
    <t>20230623N300045098</t>
  </si>
  <si>
    <t>20230626N300040911</t>
  </si>
  <si>
    <t>20230626N300060057</t>
  </si>
  <si>
    <t>20230627N300042445</t>
  </si>
  <si>
    <t>20230627N300042668</t>
  </si>
  <si>
    <t>20230627N300049189</t>
  </si>
  <si>
    <t>20230627N300051429</t>
  </si>
  <si>
    <t>20230627N300055559</t>
  </si>
  <si>
    <t>20230627N300055676</t>
  </si>
  <si>
    <t>20230627N300056089</t>
  </si>
  <si>
    <t>20230627N300056381</t>
  </si>
  <si>
    <t>20230627N300056532</t>
  </si>
  <si>
    <t>20230628N300034270</t>
  </si>
  <si>
    <t>20230628N300042925</t>
  </si>
  <si>
    <t>20230628N300046737</t>
  </si>
  <si>
    <t>20230628N300050917</t>
  </si>
  <si>
    <t>20230628N300055780</t>
  </si>
  <si>
    <t>20230628N300056039</t>
  </si>
  <si>
    <t>20230628N300058622</t>
  </si>
  <si>
    <t>20230705N300057772</t>
  </si>
  <si>
    <t>20230705N300061550</t>
  </si>
  <si>
    <t>ROTPUM</t>
  </si>
  <si>
    <t>20230724N100029062</t>
  </si>
  <si>
    <t>20230726Z200006299</t>
  </si>
  <si>
    <t>20230726Z200027701</t>
  </si>
  <si>
    <t>20230726Z200040962</t>
  </si>
  <si>
    <t>20230726Z200045814</t>
  </si>
  <si>
    <t>20230727Z300033085</t>
  </si>
  <si>
    <t>20230905Z200038953</t>
  </si>
  <si>
    <t>20230905Z200044605</t>
  </si>
  <si>
    <t>20230908Z200037418</t>
  </si>
  <si>
    <t>20230908Z200038497</t>
  </si>
  <si>
    <t>20230929Z200012432</t>
  </si>
  <si>
    <t>20231030N900007291</t>
  </si>
  <si>
    <t>20231122N100015976</t>
  </si>
  <si>
    <t>RAJEXP</t>
  </si>
  <si>
    <t>20231206N100012327</t>
  </si>
  <si>
    <t>20231206N100012483</t>
  </si>
  <si>
    <t>20231206N100016420</t>
  </si>
  <si>
    <t>20231206N100016845</t>
  </si>
  <si>
    <t>20231206N100039229</t>
  </si>
  <si>
    <t>20231207N100012056</t>
  </si>
  <si>
    <t>20231207N100022860</t>
  </si>
  <si>
    <t>20231207N100034607</t>
  </si>
  <si>
    <t>20231208N100018099</t>
  </si>
  <si>
    <t>20231208N100024826</t>
  </si>
  <si>
    <t>20231208N100026484</t>
  </si>
  <si>
    <t>20231208N100035923</t>
  </si>
  <si>
    <t>20231211N100003215</t>
  </si>
  <si>
    <t>20231211N100012607</t>
  </si>
  <si>
    <t>20231211N100012847</t>
  </si>
  <si>
    <t>20231211N100018319</t>
  </si>
  <si>
    <t>20231211N100021828</t>
  </si>
  <si>
    <t>20231211N100034799</t>
  </si>
  <si>
    <t>20231211N100040818</t>
  </si>
  <si>
    <t>AMBCE</t>
  </si>
  <si>
    <t>20231213N100007139</t>
  </si>
  <si>
    <t>20231213N100011836</t>
  </si>
  <si>
    <t>20231213N100027259</t>
  </si>
  <si>
    <t>20240102N600026243</t>
  </si>
  <si>
    <t>20240227N300034347</t>
  </si>
  <si>
    <t>20240228Z700024173</t>
  </si>
  <si>
    <t>20240314Z200011918</t>
  </si>
  <si>
    <t>20240306N100016337</t>
  </si>
  <si>
    <t>20240318T300006308</t>
  </si>
  <si>
    <t>20240319Z800028593</t>
  </si>
  <si>
    <t>20240320N300011916</t>
  </si>
  <si>
    <t>20240320N500002177</t>
  </si>
  <si>
    <t>20240320Z600002269</t>
  </si>
  <si>
    <t>20240321N600027958</t>
  </si>
  <si>
    <t>20240321Z300028172</t>
  </si>
  <si>
    <t>STESW</t>
  </si>
  <si>
    <t>20240326Z600012654</t>
  </si>
  <si>
    <t>GRAWEI</t>
  </si>
  <si>
    <t>20240410B600001877</t>
  </si>
  <si>
    <t>20240506N300026522</t>
  </si>
  <si>
    <t>20240604B200017206</t>
  </si>
  <si>
    <t>20240702Z800041698</t>
  </si>
  <si>
    <t>20240731T300009933</t>
  </si>
  <si>
    <t>20240805T300012134</t>
  </si>
  <si>
    <t>20240812T300024235</t>
  </si>
  <si>
    <t>20240812T300029571</t>
  </si>
  <si>
    <t>20240819T300026315</t>
  </si>
  <si>
    <t>20240819T300026409</t>
  </si>
  <si>
    <t>20240820T300016697</t>
  </si>
  <si>
    <t>20240820T300016769</t>
  </si>
  <si>
    <t>20240820T300016876</t>
  </si>
  <si>
    <t>20241021T300016423</t>
  </si>
  <si>
    <t>20241025T300000686</t>
  </si>
  <si>
    <t>20241118Z200013682</t>
  </si>
  <si>
    <t>20241206Z200037745</t>
  </si>
  <si>
    <t>20241209Z200024529</t>
  </si>
  <si>
    <t>VLEGIT</t>
  </si>
  <si>
    <t>20241230Z200014737</t>
  </si>
  <si>
    <t>TT T1</t>
  </si>
  <si>
    <t>20250103Z200032323</t>
  </si>
  <si>
    <t>20250124B300006930</t>
  </si>
  <si>
    <t>20250124Z200019291</t>
  </si>
  <si>
    <t>20250321Z100001029</t>
  </si>
  <si>
    <t>20250321Z100001183</t>
  </si>
  <si>
    <t>20250321Z100001346</t>
  </si>
  <si>
    <t>ICIGOL</t>
  </si>
  <si>
    <t>20250401Z100017389</t>
  </si>
  <si>
    <t>20250409Z100031397</t>
  </si>
  <si>
    <t>Credited as Bonus Shares</t>
  </si>
  <si>
    <t>Bonus Issue 1:1</t>
  </si>
  <si>
    <t>Take the Transactions again as 1000 qty difference occurs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</si>
</sst>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6" fillId="33" borderId="10" xfId="0" applyFont="1" applyFill="1" applyBorder="1"/>
    <xf numFmtId="0" fontId="0" fillId="34" borderId="0" xfId="0" applyFill="1"/>
    <xf numFmtId="0" fontId="16" fillId="35" borderId="0" xfId="0" applyFont="1" applyFill="1"/>
    <xf numFmtId="2" fontId="0" fillId="0" borderId="0" xfId="0" applyNumberFormat="1"/>
    <xf numFmtId="0" fontId="16" fillId="33" borderId="11" xfId="0" applyFont="1" applyFill="1" applyBorder="1"/>
    <xf numFmtId="2" fontId="16" fillId="33" borderId="11" xfId="0" applyNumberFormat="1" applyFont="1" applyFill="1" applyBorder="1"/>
    <xf numFmtId="2" fontId="0" fillId="0" borderId="11" xfId="0" applyNumberFormat="1" applyBorder="1"/>
    <xf numFmtId="0" fontId="0" fillId="0" borderId="11" xfId="0" applyBorder="1"/>
    <xf numFmtId="0" fontId="16" fillId="0" borderId="11" xfId="0" applyFont="1" applyBorder="1"/>
    <xf numFmtId="2" fontId="16" fillId="0" borderId="11" xfId="0" applyNumberFormat="1" applyFont="1" applyBorder="1"/>
    <xf numFmtId="0" fontId="0" fillId="36" borderId="11" xfId="0" applyFill="1" applyBorder="1"/>
    <xf numFmtId="2" fontId="0" fillId="36" borderId="11" xfId="0" applyNumberFormat="1" applyFill="1" applyBorder="1"/>
    <xf numFmtId="2" fontId="0" fillId="34" borderId="11" xfId="0" applyNumberFormat="1" applyFill="1" applyBorder="1"/>
    <xf numFmtId="2" fontId="16" fillId="35" borderId="11" xfId="0" applyNumberFormat="1" applyFont="1" applyFill="1" applyBorder="1"/>
    <xf numFmtId="43" fontId="16" fillId="34" borderId="11" xfId="42" applyFont="1" applyFill="1" applyBorder="1"/>
    <xf numFmtId="0" fontId="16" fillId="0" borderId="0" xfId="0" applyFont="1"/>
    <xf numFmtId="15" fontId="0" fillId="0" borderId="0" xfId="0" applyNumberFormat="1"/>
    <xf numFmtId="2" fontId="14" fillId="0" borderId="11" xfId="0" applyNumberFormat="1" applyFont="1" applyBorder="1"/>
    <xf numFmtId="0" fontId="16" fillId="36" borderId="11" xfId="0" applyFont="1" applyFill="1" applyBorder="1"/>
    <xf numFmtId="0" fontId="16" fillId="37" borderId="11" xfId="0" applyFont="1" applyFill="1" applyBorder="1"/>
    <xf numFmtId="15" fontId="0" fillId="0" borderId="0" xfId="0" applyNumberFormat="1" applyAlignment="1">
      <alignment horizontal="left" indent="1"/>
    </xf>
    <xf numFmtId="2" fontId="16" fillId="33" borderId="10" xfId="0" applyNumberFormat="1" applyFont="1" applyFill="1" applyBorder="1"/>
    <xf numFmtId="15" fontId="0" fillId="34" borderId="0" xfId="0" applyNumberFormat="1" applyFill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Fill="1"/>
    <xf numFmtId="0" fontId="0" fillId="0" borderId="0" xfId="0" applyFont="1" applyFill="1"/>
    <xf numFmtId="15" fontId="0" fillId="0" borderId="0" xfId="0" applyNumberFormat="1" applyAlignment="1">
      <alignment horizontal="left"/>
    </xf>
    <xf numFmtId="0" fontId="0" fillId="38" borderId="11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5764.457849537037" createdVersion="3" refreshedVersion="8" minRefreshableVersion="3" recordCount="4961" xr:uid="{00000000-000A-0000-FFFF-FFFF4C000000}">
  <cacheSource type="worksheet">
    <worksheetSource ref="A1:P1048576" sheet="8502271974_TradeBook"/>
  </cacheSource>
  <cacheFields count="16">
    <cacheField name="Date" numFmtId="0">
      <sharedItems containsNonDate="0" containsDate="1" containsString="0" containsBlank="1" minDate="2012-03-27T00:00:00" maxDate="2025-04-10T00:00:00"/>
    </cacheField>
    <cacheField name="Stock" numFmtId="0">
      <sharedItems containsBlank="1" count="140">
        <s v="MUTFIN"/>
        <s v="CENBAN"/>
        <s v="GMRINF"/>
        <s v="ZENINF"/>
        <s v="LANINF"/>
        <s v="HINCOP"/>
        <s v="MINLIM"/>
        <s v="NHPC"/>
        <s v="JAIASS"/>
        <s v="RELPOW"/>
        <s v="SUNPHA"/>
        <s v="JAIPOW"/>
        <s v="ASHLEY"/>
        <s v="RELDEF"/>
        <s v="SUNADV"/>
        <s v="INFTEC"/>
        <s v="TATPOW"/>
        <s v="PUNBAN"/>
        <s v="GATLIM"/>
        <s v="TVSMOT"/>
        <s v="ARVLIM"/>
        <s v="JBCHEM"/>
        <s v="MANAFI"/>
        <s v="LTOVER"/>
        <s v="KOHFOO"/>
        <s v="SUZENE"/>
        <s v="FINCHE"/>
        <s v="BHEL"/>
        <s v="BURCEM"/>
        <s v="SJVLIM"/>
        <s v="BANMAH"/>
        <s v="SINPLA"/>
        <s v="DISHTV"/>
        <s v="HTMED"/>
        <s v="NETW18"/>
        <s v="RELIND"/>
        <s v="JSWSTE"/>
        <s v="ZEEENT"/>
        <s v="SREINF"/>
        <s v="MASTEK"/>
        <s v="PCJEW"/>
        <s v="PRAIND"/>
        <s v="MENBEA"/>
        <s v="CANHOM"/>
        <s v="STABAN"/>
        <s v="BANBAR"/>
        <s v="BHUST"/>
        <s v="BHAELE"/>
        <s v="VAKRAN"/>
        <s v="BIOCON"/>
        <s v="JUBLIF"/>
        <s v="HINPET"/>
        <s v="BHAPET"/>
        <s v="HDFC"/>
        <s v="ELGEQU"/>
        <s v="RELHOM"/>
        <s v="TINCO"/>
        <s v="FEDBAN"/>
        <s v="POWTRA"/>
        <s v="RELCOM"/>
        <s v="CROGRE"/>
        <s v="ARRGRE"/>
        <s v="IDBI"/>
        <s v="KNRCON"/>
        <s v="GUJMI"/>
        <s v="DEWHOU"/>
        <s v="YESBAN"/>
        <s v="ICIBAN"/>
        <s v="BANBAN"/>
        <s v="TV18BR"/>
        <s v="WIPRO"/>
        <s v="KOTMAH"/>
        <s v="JETAIR"/>
        <s v="VEDLIM"/>
        <s v="GRUFIN"/>
        <s v="NATALU"/>
        <s v="INDOIL"/>
        <s v="RELCAP"/>
        <s v="SUNTV"/>
        <s v="HCLTEC"/>
        <s v="UNIBAN"/>
        <s v="NAGCON"/>
        <s v="COALIN"/>
        <s v="ACC"/>
        <s v="AURPHA"/>
        <s v="POWFIN"/>
        <s v="MARLIM"/>
        <s v="RURELE"/>
        <s v="DCB"/>
        <s v="JINSP"/>
        <s v="TATSTE"/>
        <s v="BAJFI"/>
        <s v="NIITEC"/>
        <s v="DABIND"/>
        <s v="CEAT"/>
        <s v="DLFLIM"/>
        <s v="BERPAI"/>
        <s v="BANIND"/>
        <s v="NATMIN"/>
        <s v="RELINF"/>
        <s v="CHAFER"/>
        <s v="CANBAN"/>
        <s v="JAIIRR"/>
        <s v="WELCOR"/>
        <s v="RBLBAN"/>
        <s v="PRAIN"/>
        <s v="BALIND"/>
        <s v="CAPINF"/>
        <s v="INDHO"/>
        <s v="INDRAI"/>
        <s v="PIRENT"/>
        <s v="IDECEL"/>
        <s v="JAGPRA"/>
        <s v="BHAAIR"/>
        <s v="TCS"/>
        <s v="BALLAW"/>
        <s v="ASTDM"/>
        <s v="GRANUL"/>
        <s v="AVESUP"/>
        <s v="BAAUTO"/>
        <s v="ADAPOR"/>
        <s v="FUTENT"/>
        <s v="DRREDD"/>
        <s v="NTPC"/>
        <s v="HATAGR"/>
        <s v="TORPHA"/>
        <s v="IRCINT"/>
        <s v="VARBEV"/>
        <s v="JAYMAR"/>
        <s v="ONE97"/>
        <s v="ZOMLIM"/>
        <s v="FSNECO"/>
        <s v="ROTPUM"/>
        <s v="RAJEXP"/>
        <s v="AMBCE"/>
        <s v="STESW"/>
        <s v="GRAWEI"/>
        <s v="VLEGIT"/>
        <s v="ICIGOL"/>
        <m/>
      </sharedItems>
    </cacheField>
    <cacheField name="Action" numFmtId="0">
      <sharedItems containsBlank="1" count="3">
        <s v="Buy"/>
        <s v="Sell"/>
        <m/>
      </sharedItems>
    </cacheField>
    <cacheField name="Qty" numFmtId="0">
      <sharedItems containsString="0" containsBlank="1" containsNumber="1" containsInteger="1" minValue="3" maxValue="30000"/>
    </cacheField>
    <cacheField name="Price" numFmtId="0">
      <sharedItems containsString="0" containsBlank="1" containsNumber="1" minValue="0" maxValue="5030.25"/>
    </cacheField>
    <cacheField name="Trade Value" numFmtId="0">
      <sharedItems containsString="0" containsBlank="1" containsNumber="1" minValue="0" maxValue="4782000"/>
    </cacheField>
    <cacheField name="Order Ref." numFmtId="0">
      <sharedItems containsBlank="1"/>
    </cacheField>
    <cacheField name="Settlement" numFmtId="0">
      <sharedItems containsString="0" containsBlank="1" containsNumber="1" containsInteger="1" minValue="2012059" maxValue="202122145"/>
    </cacheField>
    <cacheField name="Segment" numFmtId="0">
      <sharedItems containsBlank="1"/>
    </cacheField>
    <cacheField name="DP Id - Client DP Id" numFmtId="0">
      <sharedItems containsBlank="1"/>
    </cacheField>
    <cacheField name="Exchange" numFmtId="0">
      <sharedItems containsBlank="1"/>
    </cacheField>
    <cacheField name="STT" numFmtId="0">
      <sharedItems containsString="0" containsBlank="1" containsNumber="1" minValue="0" maxValue="1568.45"/>
    </cacheField>
    <cacheField name="Transaction and SEBI Turnover charges" numFmtId="0">
      <sharedItems containsString="0" containsBlank="1" containsNumber="1" minValue="0" maxValue="164.98"/>
    </cacheField>
    <cacheField name="Stamp Duty" numFmtId="0">
      <sharedItems containsString="0" containsBlank="1" containsNumber="1" minValue="0" maxValue="702.3"/>
    </cacheField>
    <cacheField name="Brokerage + Service Tax" numFmtId="0">
      <sharedItems containsString="0" containsBlank="1" containsNumber="1" minValue="0" maxValue="4351.57"/>
    </cacheField>
    <cacheField name="Brokerage incl. taxes" numFmtId="0">
      <sharedItems containsString="0" containsBlank="1" containsNumber="1" minValue="0" maxValue="5019.1100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5764.457850462961" createdVersion="8" refreshedVersion="8" minRefreshableVersion="3" recordCount="4960" xr:uid="{D23A05F3-0DCB-4A17-8C8B-A83FA5D9F6B5}">
  <cacheSource type="worksheet">
    <worksheetSource ref="A1:P4961" sheet="8502271974_TradeBook"/>
  </cacheSource>
  <cacheFields count="19">
    <cacheField name="Date" numFmtId="15">
      <sharedItems containsSemiMixedTypes="0" containsNonDate="0" containsDate="1" containsString="0" minDate="2012-03-27T00:00:00" maxDate="2025-04-10T00:00:00" count="878">
        <d v="2012-03-27T00:00:00"/>
        <d v="2012-06-19T00:00:00"/>
        <d v="2012-12-20T00:00:00"/>
        <d v="2012-12-26T00:00:00"/>
        <d v="2012-12-31T00:00:00"/>
        <d v="2013-01-08T00:00:00"/>
        <d v="2013-03-19T00:00:00"/>
        <d v="2013-05-20T00:00:00"/>
        <d v="2013-07-08T00:00:00"/>
        <d v="2013-07-15T00:00:00"/>
        <d v="2013-07-22T00:00:00"/>
        <d v="2013-09-11T00:00:00"/>
        <d v="2013-09-16T00:00:00"/>
        <d v="2013-10-07T00:00:00"/>
        <d v="2013-11-03T00:00:00"/>
        <d v="2013-12-09T00:00:00"/>
        <d v="2013-12-27T00:00:00"/>
        <d v="2014-02-17T00:00:00"/>
        <d v="2014-04-04T00:00:00"/>
        <d v="2014-04-11T00:00:00"/>
        <d v="2014-04-17T00:00:00"/>
        <d v="2014-04-23T00:00:00"/>
        <d v="2014-05-15T00:00:00"/>
        <d v="2014-05-16T00:00:00"/>
        <d v="2014-05-27T00:00:00"/>
        <d v="2014-06-05T00:00:00"/>
        <d v="2014-06-18T00:00:00"/>
        <d v="2014-06-20T00:00:00"/>
        <d v="2014-06-30T00:00:00"/>
        <d v="2014-07-03T00:00:00"/>
        <d v="2014-12-04T00:00:00"/>
        <d v="2014-12-05T00:00:00"/>
        <d v="2014-12-09T00:00:00"/>
        <d v="2014-12-11T00:00:00"/>
        <d v="2014-12-22T00:00:00"/>
        <d v="2015-01-09T00:00:00"/>
        <d v="2015-01-15T00:00:00"/>
        <d v="2015-02-18T00:00:00"/>
        <d v="2015-02-28T00:00:00"/>
        <d v="2015-03-10T00:00:00"/>
        <d v="2015-03-18T00:00:00"/>
        <d v="2015-03-24T00:00:00"/>
        <d v="2015-04-07T00:00:00"/>
        <d v="2015-04-13T00:00:00"/>
        <d v="2015-04-17T00:00:00"/>
        <d v="2015-06-12T00:00:00"/>
        <d v="2015-07-10T00:00:00"/>
        <d v="2015-07-15T00:00:00"/>
        <d v="2015-08-17T00:00:00"/>
        <d v="2015-12-17T00:00:00"/>
        <d v="2015-12-24T00:00:00"/>
        <d v="2016-01-04T00:00:00"/>
        <d v="2016-01-29T00:00:00"/>
        <d v="2016-02-16T00:00:00"/>
        <d v="2016-03-22T00:00:00"/>
        <d v="2016-06-24T00:00:00"/>
        <d v="2016-07-14T00:00:00"/>
        <d v="2016-07-21T00:00:00"/>
        <d v="2016-08-01T00:00:00"/>
        <d v="2016-08-31T00:00:00"/>
        <d v="2016-09-14T00:00:00"/>
        <d v="2016-09-30T00:00:00"/>
        <d v="2016-10-18T00:00:00"/>
        <d v="2016-10-24T00:00:00"/>
        <d v="2016-10-25T00:00:00"/>
        <d v="2016-10-27T00:00:00"/>
        <d v="2016-11-02T00:00:00"/>
        <d v="2017-03-14T00:00:00"/>
        <d v="2017-03-24T00:00:00"/>
        <d v="2017-03-30T00:00:00"/>
        <d v="2017-04-11T00:00:00"/>
        <d v="2017-05-02T00:00:00"/>
        <d v="2017-05-11T00:00:00"/>
        <d v="2017-06-21T00:00:00"/>
        <d v="2017-06-23T00:00:00"/>
        <d v="2017-09-22T00:00:00"/>
        <d v="2017-10-04T00:00:00"/>
        <d v="2017-11-16T00:00:00"/>
        <d v="2017-11-21T00:00:00"/>
        <d v="2017-12-01T00:00:00"/>
        <d v="2017-12-06T00:00:00"/>
        <d v="2017-12-08T00:00:00"/>
        <d v="2017-12-14T00:00:00"/>
        <d v="2017-12-19T00:00:00"/>
        <d v="2017-12-22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5T00:00:00"/>
        <d v="2018-01-29T00:00:00"/>
        <d v="2018-01-31T00:00:00"/>
        <d v="2018-02-02T00:00:00"/>
        <d v="2018-02-05T00:00:00"/>
        <d v="2018-02-06T00:00:00"/>
        <d v="2018-02-08T00:00:00"/>
        <d v="2018-02-09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3-01T00:00:00"/>
        <d v="2018-03-07T00:00:00"/>
        <d v="2018-03-08T00:00:00"/>
        <d v="2018-03-12T00:00:00"/>
        <d v="2018-03-13T00:00:00"/>
        <d v="2018-03-14T00:00:00"/>
        <d v="2018-03-15T00:00:00"/>
        <d v="2018-03-19T00:00:00"/>
        <d v="2018-03-22T00:00:00"/>
        <d v="2018-03-23T00:00:00"/>
        <d v="2018-03-26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2T00:00:00"/>
        <d v="2018-04-13T00:00:00"/>
        <d v="2018-04-16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3T00:00:00"/>
        <d v="2018-05-04T00:00:00"/>
        <d v="2018-05-09T00:00:00"/>
        <d v="2018-05-10T00:00:00"/>
        <d v="2018-05-11T00:00:00"/>
        <d v="2018-05-14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2T00:00:00"/>
        <d v="2018-06-26T00:00:00"/>
        <d v="2018-07-06T00:00:00"/>
        <d v="2018-07-18T00:00:00"/>
        <d v="2018-07-19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4T00:00:00"/>
        <d v="2018-08-16T00:00:00"/>
        <d v="2018-08-20T00:00:00"/>
        <d v="2018-08-21T00:00:00"/>
        <d v="2018-08-27T00:00:00"/>
        <d v="2018-08-28T00:00:00"/>
        <d v="2018-08-29T00:00:00"/>
        <d v="2018-08-31T00:00:00"/>
        <d v="2018-09-03T00:00:00"/>
        <d v="2018-09-04T00:00:00"/>
        <d v="2018-09-05T00:00:00"/>
        <d v="2018-09-06T00:00:00"/>
        <d v="2018-09-07T00:00:00"/>
        <d v="2018-09-14T00:00:00"/>
        <d v="2018-09-19T00:00:00"/>
        <d v="2018-09-21T00:00:00"/>
        <d v="2018-09-24T00:00:00"/>
        <d v="2018-09-25T00:00:00"/>
        <d v="2018-09-26T00:00:00"/>
        <d v="2018-09-27T00:00:00"/>
        <d v="2018-09-28T00:00:00"/>
        <d v="2018-10-03T00:00:00"/>
        <d v="2018-10-04T00:00:00"/>
        <d v="2018-10-05T00:00:00"/>
        <d v="2018-10-08T00:00:00"/>
        <d v="2018-10-09T00:00:00"/>
        <d v="2018-10-11T00:00:00"/>
        <d v="2018-10-12T00:00:00"/>
        <d v="2018-10-15T00:00:00"/>
        <d v="2018-10-16T00:00:00"/>
        <d v="2018-10-17T00:00:00"/>
        <d v="2018-10-25T00:00:00"/>
        <d v="2018-10-26T00:00:00"/>
        <d v="2018-10-29T00:00:00"/>
        <d v="2018-10-30T00:00:00"/>
        <d v="2018-10-31T00:00:00"/>
        <d v="2018-11-14T00:00:00"/>
        <d v="2018-11-15T00:00:00"/>
        <d v="2018-11-29T00:00:00"/>
        <d v="2018-12-12T00:00:00"/>
        <d v="2018-12-13T00:00:00"/>
        <d v="2018-12-14T00:00:00"/>
        <d v="2018-12-18T00:00:00"/>
        <d v="2019-01-02T00:00:00"/>
        <d v="2019-01-03T00:00:00"/>
        <d v="2019-01-04T00:00:00"/>
        <d v="2019-01-08T00:00:00"/>
        <d v="2019-01-09T00:00:00"/>
        <d v="2019-01-17T00:00:00"/>
        <d v="2019-01-18T00:00:00"/>
        <d v="2019-01-21T00:00:00"/>
        <d v="2019-01-22T00:00:00"/>
        <d v="2019-01-23T00:00:00"/>
        <d v="2019-02-01T00:00:00"/>
        <d v="2019-02-04T00:00:00"/>
        <d v="2019-02-05T00:00:00"/>
        <d v="2019-02-18T00:00:00"/>
        <d v="2019-03-01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8T00:00:00"/>
        <d v="2019-03-22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11T00:00:00"/>
        <d v="2019-04-12T00:00:00"/>
        <d v="2019-04-15T00:00:00"/>
        <d v="2019-04-16T00:00:00"/>
        <d v="2019-04-18T00:00:00"/>
        <d v="2019-04-22T00:00:00"/>
        <d v="2019-04-23T00:00:00"/>
        <d v="2019-04-24T00:00:00"/>
        <d v="2019-04-25T00:00:00"/>
        <d v="2019-05-02T00:00:00"/>
        <d v="2019-05-06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2T00:00:00"/>
        <d v="2019-07-03T00:00:00"/>
        <d v="2019-07-04T00:00:00"/>
        <d v="2019-07-08T00:00:00"/>
        <d v="2019-07-09T00:00:00"/>
        <d v="2019-07-15T00:00:00"/>
        <d v="2019-07-16T00:00:00"/>
        <d v="2019-07-17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8-02T00:00:00"/>
        <d v="2019-08-05T00:00:00"/>
        <d v="2019-08-07T00:00:00"/>
        <d v="2019-08-08T00:00:00"/>
        <d v="2019-08-09T00:00:00"/>
        <d v="2019-08-13T00:00:00"/>
        <d v="2019-08-14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30T00:00:00"/>
        <d v="2019-09-03T00:00:00"/>
        <d v="2019-09-19T00:00:00"/>
        <d v="2019-09-24T00:00:00"/>
        <d v="2019-09-25T00:00:00"/>
        <d v="2019-09-27T00:00:00"/>
        <d v="2019-09-30T00:00:00"/>
        <d v="2019-10-01T00:00:00"/>
        <d v="2019-10-03T00:00:00"/>
        <d v="2019-10-04T00:00:00"/>
        <d v="2019-10-07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2T00:00:00"/>
        <d v="2019-10-23T00:00:00"/>
        <d v="2019-10-24T00:00:00"/>
        <d v="2019-10-25T00:00:00"/>
        <d v="2019-10-27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3T00:00:00"/>
        <d v="2019-11-14T00:00:00"/>
        <d v="2019-11-15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3T00:00:00"/>
        <d v="2019-12-16T00:00:00"/>
        <d v="2019-12-17T00:00:00"/>
        <d v="2019-12-18T00:00:00"/>
        <d v="2019-12-19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2-01T00:00:00"/>
        <d v="2020-02-03T00:00:00"/>
        <d v="2020-02-05T00:00:00"/>
        <d v="2020-02-06T00:00:00"/>
        <d v="2020-02-10T00:00:00"/>
        <d v="2020-02-11T00:00:00"/>
        <d v="2020-02-12T00:00:00"/>
        <d v="2020-02-13T00:00:00"/>
        <d v="2020-02-14T00:00:00"/>
        <d v="2020-02-18T00:00:00"/>
        <d v="2020-02-28T00:00:00"/>
        <d v="2020-03-02T00:00:00"/>
        <d v="2020-03-03T00:00:00"/>
        <d v="2020-03-04T00:00:00"/>
        <d v="2020-03-05T00:00:00"/>
        <d v="2020-03-09T00:00:00"/>
        <d v="2020-03-12T00:00:00"/>
        <d v="2020-03-13T00:00:00"/>
        <d v="2020-03-17T00:00:00"/>
        <d v="2020-03-23T00:00:00"/>
        <d v="2020-03-25T00:00:00"/>
        <d v="2020-03-26T00:00:00"/>
        <d v="2020-03-31T00:00:00"/>
        <d v="2020-04-01T00:00:00"/>
        <d v="2020-04-03T00:00:00"/>
        <d v="2020-04-07T00:00:00"/>
        <d v="2020-04-08T00:00:00"/>
        <d v="2020-04-09T00:00:00"/>
        <d v="2020-04-13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6T00:00:00"/>
        <d v="2020-06-17T00:00:00"/>
        <d v="2020-06-18T00:00:00"/>
        <d v="2020-06-22T00:00:00"/>
        <d v="2020-06-23T00:00:00"/>
        <d v="2020-06-24T00:00:00"/>
        <d v="2020-06-25T00:00:00"/>
        <d v="2020-06-30T00:00:00"/>
        <d v="2020-07-01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20T00:00:00"/>
        <d v="2020-07-28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8T00:00:00"/>
        <d v="2020-08-19T00:00:00"/>
        <d v="2020-08-24T00:00:00"/>
        <d v="2020-08-26T00:00:00"/>
        <d v="2020-08-27T00:00:00"/>
        <d v="2020-08-31T00:00:00"/>
        <d v="2020-09-01T00:00:00"/>
        <d v="2020-09-02T00:00:00"/>
        <d v="2020-09-03T00:00:00"/>
        <d v="2020-09-09T00:00:00"/>
        <d v="2020-09-10T00:00:00"/>
        <d v="2020-09-11T00:00:00"/>
        <d v="2020-09-17T00:00:00"/>
        <d v="2020-09-18T00:00:00"/>
        <d v="2020-09-21T00:00:00"/>
        <d v="2020-09-22T00:00:00"/>
        <d v="2020-09-24T00:00:00"/>
        <d v="2020-09-25T00:00:00"/>
        <d v="2020-10-01T00:00:00"/>
        <d v="2020-10-05T00:00:00"/>
        <d v="2020-10-06T00:00:00"/>
        <d v="2020-10-07T00:00:00"/>
        <d v="2020-10-08T00:00:00"/>
        <d v="2020-10-13T00:00:00"/>
        <d v="2020-10-14T00:00:00"/>
        <d v="2020-10-15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8T00:00:00"/>
        <d v="2020-12-21T00:00:00"/>
        <d v="2020-12-22T00:00:00"/>
        <d v="2020-12-28T00:00:00"/>
        <d v="2020-12-29T00:00:00"/>
        <d v="2020-12-30T00:00:00"/>
        <d v="2021-01-05T00:00:00"/>
        <d v="2021-01-06T00:00:00"/>
        <d v="2021-01-07T00:00:00"/>
        <d v="2021-01-08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9T00:00:00"/>
        <d v="2021-02-23T00:00:00"/>
        <d v="2021-03-10T00:00:00"/>
        <d v="2021-03-15T00:00:00"/>
        <d v="2021-03-16T00:00:00"/>
        <d v="2021-04-01T00:00:00"/>
        <d v="2021-04-05T00:00:00"/>
        <d v="2021-04-12T00:00:00"/>
        <d v="2021-04-16T00:00:00"/>
        <d v="2021-04-19T00:00:00"/>
        <d v="2021-04-20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6T00:00:00"/>
        <d v="2021-05-10T00:00:00"/>
        <d v="2021-05-11T00:00:00"/>
        <d v="2021-05-12T00:00:00"/>
        <d v="2021-05-14T00:00:00"/>
        <d v="2021-05-17T00:00:00"/>
        <d v="2021-05-18T00:00:00"/>
        <d v="2021-05-19T00:00:00"/>
        <d v="2021-05-21T00:00:00"/>
        <d v="2021-05-24T00:00:00"/>
        <d v="2021-05-25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9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2T00:00:00"/>
        <d v="2021-07-23T00:00:00"/>
        <d v="2021-07-26T00:00:00"/>
        <d v="2021-07-30T00:00:00"/>
        <d v="2021-08-02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20T00:00:00"/>
        <d v="2021-08-23T00:00:00"/>
        <d v="2021-08-24T00:00:00"/>
        <d v="2021-08-30T00:00:00"/>
        <d v="2021-09-01T00:00:00"/>
        <d v="2021-10-07T00:00:00"/>
        <d v="2021-10-25T00:00:00"/>
        <d v="2021-10-28T00:00:00"/>
        <d v="2021-10-29T00:00:00"/>
        <d v="2021-11-01T00:00:00"/>
        <d v="2021-11-03T00:00:00"/>
        <d v="2021-11-04T00:00:00"/>
        <d v="2021-11-08T00:00:00"/>
        <d v="2021-11-09T00:00:00"/>
        <d v="2021-11-10T00:00:00"/>
        <d v="2021-11-23T00:00:00"/>
        <d v="2021-11-30T00:00:00"/>
        <d v="2021-12-02T00:00:00"/>
        <d v="2021-12-06T00:00:00"/>
        <d v="2021-12-08T00:00:00"/>
        <d v="2021-12-16T00:00:00"/>
        <d v="2021-12-20T00:00:00"/>
        <d v="2021-12-23T00:00:00"/>
        <d v="2021-12-24T00:00:00"/>
        <d v="2021-12-27T00:00:00"/>
        <d v="2021-12-31T00:00:00"/>
        <d v="2022-01-03T00:00:00"/>
        <d v="2022-01-04T00:00:00"/>
        <d v="2022-01-06T00:00:00"/>
        <d v="2022-01-10T00:00:00"/>
        <d v="2022-01-11T00:00:00"/>
        <d v="2022-01-24T00:00:00"/>
        <d v="2022-01-27T00:00:00"/>
        <d v="2022-01-28T00:00:00"/>
        <d v="2022-02-01T00:00:00"/>
        <d v="2022-02-02T00:00:00"/>
        <d v="2022-02-04T00:00:00"/>
        <d v="2022-02-07T00:00:00"/>
        <d v="2022-02-10T00:00:00"/>
        <d v="2022-02-14T00:00:00"/>
        <d v="2022-02-15T00:00:00"/>
        <d v="2022-02-16T00:00:00"/>
        <d v="2022-02-21T00:00:00"/>
        <d v="2022-02-22T00:00:00"/>
        <d v="2022-02-24T00:00:00"/>
        <d v="2022-02-25T00:00:00"/>
        <d v="2022-02-28T00:00:00"/>
        <d v="2022-03-03T00:00:00"/>
        <d v="2022-03-07T00:00:00"/>
        <d v="2022-03-08T00:00:00"/>
        <d v="2022-03-10T00:00:00"/>
        <d v="2022-03-21T00:00:00"/>
        <d v="2022-03-22T00:00:00"/>
        <d v="2022-03-23T00:00:00"/>
        <d v="2022-03-24T00:00:00"/>
        <d v="2022-03-28T00:00:00"/>
        <d v="2022-03-29T00:00:00"/>
        <d v="2022-04-04T00:00:00"/>
        <d v="2022-04-05T00:00:00"/>
        <d v="2022-04-06T00:00:00"/>
        <d v="2022-04-07T00:00:00"/>
        <d v="2022-04-08T00:00:00"/>
        <d v="2022-04-20T00:00:00"/>
        <d v="2022-04-25T00:00:00"/>
        <d v="2022-05-04T00:00:00"/>
        <d v="2022-05-05T00:00:00"/>
        <d v="2022-05-06T00:00:00"/>
        <d v="2022-05-09T00:00:00"/>
        <d v="2022-05-10T00:00:00"/>
        <d v="2022-05-12T00:00:00"/>
        <d v="2022-05-13T00:00:00"/>
        <d v="2022-05-16T00:00:00"/>
        <d v="2022-05-18T00:00:00"/>
        <d v="2022-05-26T00:00:00"/>
        <d v="2022-05-30T00:00:00"/>
        <d v="2022-06-02T00:00:00"/>
        <d v="2022-06-17T00:00:00"/>
        <d v="2022-06-23T00:00:00"/>
        <d v="2022-06-24T00:00:00"/>
        <d v="2022-06-28T00:00:00"/>
        <d v="2022-06-29T00:00:00"/>
        <d v="2022-06-30T00:00:00"/>
        <d v="2022-07-01T00:00:00"/>
        <d v="2022-07-06T00:00:00"/>
        <d v="2022-07-07T00:00:00"/>
        <d v="2022-07-08T00:00:00"/>
        <d v="2022-07-11T00:00:00"/>
        <d v="2022-07-13T00:00:00"/>
        <d v="2022-07-20T00:00:00"/>
        <d v="2022-09-13T00:00:00"/>
        <d v="2022-09-23T00:00:00"/>
        <d v="2022-09-26T00:00:00"/>
        <d v="2022-09-27T00:00:00"/>
        <d v="2022-09-29T00:00:00"/>
        <d v="2022-09-30T00:00:00"/>
        <d v="2022-10-03T00:00:00"/>
        <d v="2022-10-07T00:00:00"/>
        <d v="2022-10-10T00:00:00"/>
        <d v="2022-10-12T00:00:00"/>
        <d v="2022-10-17T00:00:00"/>
        <d v="2022-10-19T00:00:00"/>
        <d v="2022-10-21T00:00:00"/>
        <d v="2022-10-25T00:00:00"/>
        <d v="2022-10-27T00:00:00"/>
        <d v="2022-10-28T00:00:00"/>
        <d v="2022-10-31T00:00:00"/>
        <d v="2022-11-01T00:00:00"/>
        <d v="2022-11-03T00:00:00"/>
        <d v="2022-11-11T00:00:00"/>
        <d v="2022-11-22T00:00:00"/>
        <d v="2022-11-28T00:00:00"/>
        <d v="2022-12-01T00:00:00"/>
        <d v="2022-12-05T00:00:00"/>
        <d v="2022-12-07T00:00:00"/>
        <d v="2022-12-09T00:00:00"/>
        <d v="2022-12-16T00:00:00"/>
        <d v="2023-01-09T00:00:00"/>
        <d v="2023-01-11T00:00:00"/>
        <d v="2023-01-12T00:00:00"/>
        <d v="2023-01-30T00:00:00"/>
        <d v="2023-02-01T00:00:00"/>
        <d v="2023-02-02T00:00:00"/>
        <d v="2023-02-15T00:00:00"/>
        <d v="2023-02-21T00:00:00"/>
        <d v="2023-02-23T00:00:00"/>
        <d v="2023-02-28T00:00:00"/>
        <d v="2023-03-03T00:00:00"/>
        <d v="2023-03-09T00:00:00"/>
        <d v="2023-03-10T00:00:00"/>
        <d v="2023-03-13T00:00:00"/>
        <d v="2023-03-15T00:00:00"/>
        <d v="2023-03-21T00:00:00"/>
        <d v="2023-03-28T00:00:00"/>
        <d v="2023-06-08T00:00:00"/>
        <d v="2023-06-13T00:00:00"/>
        <d v="2023-06-14T00:00:00"/>
        <d v="2023-06-15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7-05T00:00:00"/>
        <d v="2023-07-24T00:00:00"/>
        <d v="2023-07-26T00:00:00"/>
        <d v="2023-07-27T00:00:00"/>
        <d v="2023-09-05T00:00:00"/>
        <d v="2023-09-08T00:00:00"/>
        <d v="2023-09-29T00:00:00"/>
        <d v="2023-10-30T00:00:00"/>
        <d v="2023-11-22T00:00:00"/>
        <d v="2023-12-06T00:00:00"/>
        <d v="2023-12-07T00:00:00"/>
        <d v="2023-12-08T00:00:00"/>
        <d v="2023-12-11T00:00:00"/>
        <d v="2023-12-13T00:00:00"/>
        <d v="2024-01-02T00:00:00"/>
        <d v="2024-02-27T00:00:00"/>
        <d v="2024-02-28T00:00:00"/>
        <d v="2024-03-06T00:00:00"/>
        <d v="2024-03-14T00:00:00"/>
        <d v="2024-03-18T00:00:00"/>
        <d v="2024-03-19T00:00:00"/>
        <d v="2024-03-20T00:00:00"/>
        <d v="2024-03-21T00:00:00"/>
        <d v="2024-03-26T00:00:00"/>
        <d v="2024-04-10T00:00:00"/>
        <d v="2024-05-06T00:00:00"/>
        <d v="2024-06-04T00:00:00"/>
        <d v="2024-07-02T00:00:00"/>
        <d v="2024-07-31T00:00:00"/>
        <d v="2024-08-05T00:00:00"/>
        <d v="2024-08-12T00:00:00"/>
        <d v="2024-08-19T00:00:00"/>
        <d v="2024-08-20T00:00:00"/>
        <d v="2024-10-21T00:00:00"/>
        <d v="2024-10-25T00:00:00"/>
        <d v="2024-11-18T00:00:00"/>
        <d v="2024-12-06T00:00:00"/>
        <d v="2024-12-09T00:00:00"/>
        <d v="2024-12-30T00:00:00"/>
        <d v="2025-01-03T00:00:00"/>
        <d v="2025-01-24T00:00:00"/>
        <d v="2025-03-21T00:00:00"/>
        <d v="2025-04-01T00:00:00"/>
        <d v="2025-04-09T00:00:00"/>
      </sharedItems>
      <fieldGroup par="18"/>
    </cacheField>
    <cacheField name="Stock" numFmtId="0">
      <sharedItems count="139">
        <s v="MUTFIN"/>
        <s v="CENBAN"/>
        <s v="GMRINF"/>
        <s v="ZENINF"/>
        <s v="LANINF"/>
        <s v="HINCOP"/>
        <s v="MINLIM"/>
        <s v="NHPC"/>
        <s v="JAIASS"/>
        <s v="RELPOW"/>
        <s v="SUNPHA"/>
        <s v="JAIPOW"/>
        <s v="ASHLEY"/>
        <s v="RELDEF"/>
        <s v="SUNADV"/>
        <s v="INFTEC"/>
        <s v="TATPOW"/>
        <s v="PUNBAN"/>
        <s v="GATLIM"/>
        <s v="TVSMOT"/>
        <s v="ARVLIM"/>
        <s v="JBCHEM"/>
        <s v="MANAFI"/>
        <s v="LTOVER"/>
        <s v="KOHFOO"/>
        <s v="SUZENE"/>
        <s v="FINCHE"/>
        <s v="BHEL"/>
        <s v="BURCEM"/>
        <s v="SJVLIM"/>
        <s v="BANMAH"/>
        <s v="SINPLA"/>
        <s v="DISHTV"/>
        <s v="HTMED"/>
        <s v="NETW18"/>
        <s v="RELIND"/>
        <s v="JSWSTE"/>
        <s v="ZEEENT"/>
        <s v="SREINF"/>
        <s v="MASTEK"/>
        <s v="PCJEW"/>
        <s v="PRAIND"/>
        <s v="MENBEA"/>
        <s v="CANHOM"/>
        <s v="STABAN"/>
        <s v="BANBAR"/>
        <s v="BHUST"/>
        <s v="BHAELE"/>
        <s v="VAKRAN"/>
        <s v="BIOCON"/>
        <s v="JUBLIF"/>
        <s v="HINPET"/>
        <s v="BHAPET"/>
        <s v="HDFC"/>
        <s v="ELGEQU"/>
        <s v="RELHOM"/>
        <s v="TINCO"/>
        <s v="FEDBAN"/>
        <s v="POWTRA"/>
        <s v="RELCOM"/>
        <s v="CROGRE"/>
        <s v="ARRGRE"/>
        <s v="IDBI"/>
        <s v="KNRCON"/>
        <s v="GUJMI"/>
        <s v="DEWHOU"/>
        <s v="YESBAN"/>
        <s v="ICIBAN"/>
        <s v="BANBAN"/>
        <s v="TV18BR"/>
        <s v="WIPRO"/>
        <s v="KOTMAH"/>
        <s v="JETAIR"/>
        <s v="VEDLIM"/>
        <s v="GRUFIN"/>
        <s v="NATALU"/>
        <s v="INDOIL"/>
        <s v="RELCAP"/>
        <s v="SUNTV"/>
        <s v="HCLTEC"/>
        <s v="UNIBAN"/>
        <s v="NAGCON"/>
        <s v="COALIN"/>
        <s v="ACC"/>
        <s v="AURPHA"/>
        <s v="POWFIN"/>
        <s v="MARLIM"/>
        <s v="RURELE"/>
        <s v="DCB"/>
        <s v="JINSP"/>
        <s v="TATSTE"/>
        <s v="BAJFI"/>
        <s v="NIITEC"/>
        <s v="DABIND"/>
        <s v="CEAT"/>
        <s v="DLFLIM"/>
        <s v="BERPAI"/>
        <s v="BANIND"/>
        <s v="NATMIN"/>
        <s v="RELINF"/>
        <s v="CHAFER"/>
        <s v="CANBAN"/>
        <s v="JAIIRR"/>
        <s v="WELCOR"/>
        <s v="RBLBAN"/>
        <s v="PRAIN"/>
        <s v="BALIND"/>
        <s v="CAPINF"/>
        <s v="INDHO"/>
        <s v="INDRAI"/>
        <s v="PIRENT"/>
        <s v="IDECEL"/>
        <s v="JAGPRA"/>
        <s v="BHAAIR"/>
        <s v="TCS"/>
        <s v="BALLAW"/>
        <s v="ASTDM"/>
        <s v="GRANUL"/>
        <s v="AVESUP"/>
        <s v="BAAUTO"/>
        <s v="ADAPOR"/>
        <s v="FUTENT"/>
        <s v="DRREDD"/>
        <s v="NTPC"/>
        <s v="HATAGR"/>
        <s v="TORPHA"/>
        <s v="IRCINT"/>
        <s v="VARBEV"/>
        <s v="JAYMAR"/>
        <s v="ONE97"/>
        <s v="ZOMLIM"/>
        <s v="FSNECO"/>
        <s v="ROTPUM"/>
        <s v="RAJEXP"/>
        <s v="AMBCE"/>
        <s v="STESW"/>
        <s v="GRAWEI"/>
        <s v="VLEGIT"/>
        <s v="ICIGOL"/>
      </sharedItems>
    </cacheField>
    <cacheField name="Action" numFmtId="0">
      <sharedItems count="2">
        <s v="Buy"/>
        <s v="Sell"/>
      </sharedItems>
    </cacheField>
    <cacheField name="Qty" numFmtId="0">
      <sharedItems containsSemiMixedTypes="0" containsString="0" containsNumber="1" containsInteger="1" minValue="3" maxValue="30000"/>
    </cacheField>
    <cacheField name="Price" numFmtId="0">
      <sharedItems containsSemiMixedTypes="0" containsString="0" containsNumber="1" minValue="0" maxValue="5030.25"/>
    </cacheField>
    <cacheField name="Trade Value" numFmtId="0">
      <sharedItems containsSemiMixedTypes="0" containsString="0" containsNumber="1" minValue="0" maxValue="4782000"/>
    </cacheField>
    <cacheField name="Order Ref." numFmtId="0">
      <sharedItems/>
    </cacheField>
    <cacheField name="Settlement" numFmtId="0">
      <sharedItems containsSemiMixedTypes="0" containsString="0" containsNumber="1" containsInteger="1" minValue="2012059" maxValue="202122145"/>
    </cacheField>
    <cacheField name="Segment" numFmtId="0">
      <sharedItems/>
    </cacheField>
    <cacheField name="DP Id - Client DP Id" numFmtId="0">
      <sharedItems/>
    </cacheField>
    <cacheField name="Exchange" numFmtId="0">
      <sharedItems/>
    </cacheField>
    <cacheField name="STT" numFmtId="0">
      <sharedItems containsSemiMixedTypes="0" containsString="0" containsNumber="1" minValue="0" maxValue="1568.45"/>
    </cacheField>
    <cacheField name="Transaction and SEBI Turnover charges" numFmtId="0">
      <sharedItems containsSemiMixedTypes="0" containsString="0" containsNumber="1" minValue="0" maxValue="164.98"/>
    </cacheField>
    <cacheField name="Stamp Duty" numFmtId="0">
      <sharedItems containsSemiMixedTypes="0" containsString="0" containsNumber="1" minValue="0" maxValue="702.3"/>
    </cacheField>
    <cacheField name="Brokerage + Service Tax" numFmtId="0">
      <sharedItems containsSemiMixedTypes="0" containsString="0" containsNumber="1" minValue="0" maxValue="4351.57"/>
    </cacheField>
    <cacheField name="Brokerage incl. taxes" numFmtId="0">
      <sharedItems containsSemiMixedTypes="0" containsString="0" containsNumber="1" minValue="0" maxValue="5019.1100999999999"/>
    </cacheField>
    <cacheField name="Months (Date)" numFmtId="0" databaseField="0">
      <fieldGroup base="0">
        <rangePr groupBy="months" startDate="2012-03-27T00:00:00" endDate="2025-04-10T00:00:00"/>
        <groupItems count="14">
          <s v="&lt;3/27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0/2025"/>
        </groupItems>
      </fieldGroup>
    </cacheField>
    <cacheField name="Quarters (Date)" numFmtId="0" databaseField="0">
      <fieldGroup base="0">
        <rangePr groupBy="quarters" startDate="2012-03-27T00:00:00" endDate="2025-04-10T00:00:00"/>
        <groupItems count="6">
          <s v="&lt;3/27/2012"/>
          <s v="Qtr1"/>
          <s v="Qtr2"/>
          <s v="Qtr3"/>
          <s v="Qtr4"/>
          <s v="&gt;4/10/2025"/>
        </groupItems>
      </fieldGroup>
    </cacheField>
    <cacheField name="Years (Date)" numFmtId="0" databaseField="0">
      <fieldGroup base="0">
        <rangePr groupBy="years" startDate="2012-03-27T00:00:00" endDate="2025-04-10T00:00:00"/>
        <groupItems count="16">
          <s v="&lt;3/27/2012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4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5764.457850694445" createdVersion="5" refreshedVersion="8" minRefreshableVersion="3" recordCount="72" xr:uid="{00000000-000A-0000-FFFF-FFFF48000000}">
  <cacheSource type="worksheet">
    <worksheetSource ref="A1:P73" sheet="Sheet1"/>
  </cacheSource>
  <cacheFields count="16">
    <cacheField name="Date" numFmtId="15">
      <sharedItems containsSemiMixedTypes="0" containsNonDate="0" containsDate="1" containsString="0" minDate="2018-01-25T00:00:00" maxDate="2019-12-19T00:00:00" count="34">
        <d v="2019-12-18T00:00:00"/>
        <d v="2019-12-17T00:00:00"/>
        <d v="2019-12-16T00:00:00"/>
        <d v="2019-12-13T00:00:00"/>
        <d v="2018-01-25T00:00:00"/>
        <d v="2019-12-09T00:00:00"/>
        <d v="2019-12-06T00:00:00"/>
        <d v="2019-12-05T00:00:00"/>
        <d v="2019-10-03T00:00:00"/>
        <d v="2019-12-03T00:00:00"/>
        <d v="2019-12-02T00:00:00"/>
        <d v="2019-10-04T00:00:00"/>
        <d v="2019-11-29T00:00:00"/>
        <d v="2019-11-28T00:00:00"/>
        <d v="2019-11-27T00:00:00"/>
        <d v="2019-11-26T00:00:00"/>
        <d v="2019-11-25T00:00:00"/>
        <d v="2019-11-11T00:00:00" u="1"/>
        <d v="2019-10-25T00:00:00" u="1"/>
        <d v="2019-11-04T00:00:00" u="1"/>
        <d v="2019-10-11T00:00:00" u="1"/>
        <d v="2019-10-30T00:00:00" u="1"/>
        <d v="2019-10-09T00:00:00" u="1"/>
        <d v="2019-11-14T00:00:00" u="1"/>
        <d v="2019-11-07T00:00:00" u="1"/>
        <d v="2019-11-19T00:00:00" u="1"/>
        <d v="2019-10-07T00:00:00" u="1"/>
        <d v="2019-11-05T00:00:00" u="1"/>
        <d v="2019-10-31T00:00:00" u="1"/>
        <d v="2019-11-15T00:00:00" u="1"/>
        <d v="2019-11-08T00:00:00" u="1"/>
        <d v="2019-11-01T00:00:00" u="1"/>
        <d v="2019-11-06T00:00:00" u="1"/>
        <d v="2019-12-04T00:00:00" u="1"/>
      </sharedItems>
    </cacheField>
    <cacheField name="Stock" numFmtId="0">
      <sharedItems count="11">
        <s v="JSWSTE"/>
        <s v="INDHO"/>
        <s v="JAGPRA"/>
        <s v="STABAN"/>
        <s v="RELCOM"/>
        <s v="BHAAIR"/>
        <s v="RBLBAN"/>
        <s v="FEDBAN"/>
        <s v="BIOCON"/>
        <s v="LTOVER"/>
        <s v="SUNPHA"/>
      </sharedItems>
    </cacheField>
    <cacheField name="Action" numFmtId="0">
      <sharedItems count="2">
        <s v="Sell"/>
        <s v="Buy"/>
      </sharedItems>
    </cacheField>
    <cacheField name="Qty" numFmtId="0">
      <sharedItems containsSemiMixedTypes="0" containsString="0" containsNumber="1" containsInteger="1" minValue="100" maxValue="5500"/>
    </cacheField>
    <cacheField name="Price" numFmtId="0">
      <sharedItems containsSemiMixedTypes="0" containsString="0" containsNumber="1" minValue="1.2" maxValue="460"/>
    </cacheField>
    <cacheField name="Trade Value" numFmtId="0">
      <sharedItems containsSemiMixedTypes="0" containsString="0" containsNumber="1" minValue="2210" maxValue="1424500"/>
    </cacheField>
    <cacheField name="Order Ref." numFmtId="0">
      <sharedItems/>
    </cacheField>
    <cacheField name="Settlement" numFmtId="0">
      <sharedItems containsSemiMixedTypes="0" containsString="0" containsNumber="1" containsInteger="1" minValue="2018019" maxValue="2019237"/>
    </cacheField>
    <cacheField name="Segment" numFmtId="0">
      <sharedItems/>
    </cacheField>
    <cacheField name="DP Id - Client DP Id" numFmtId="0">
      <sharedItems/>
    </cacheField>
    <cacheField name="Exchange" numFmtId="0">
      <sharedItems/>
    </cacheField>
    <cacheField name="STT" numFmtId="0">
      <sharedItems containsSemiMixedTypes="0" containsString="0" containsNumber="1" minValue="0" maxValue="352.56"/>
    </cacheField>
    <cacheField name="Transaction and SEBI Turnover charges" numFmtId="0">
      <sharedItems containsSemiMixedTypes="0" containsString="0" containsNumber="1" minValue="0" maxValue="31.34"/>
    </cacheField>
    <cacheField name="Stamp Duty" numFmtId="0">
      <sharedItems containsSemiMixedTypes="0" containsString="0" containsNumber="1" minValue="0" maxValue="163.19999999999999"/>
    </cacheField>
    <cacheField name="Brokerage + Service Tax" numFmtId="0">
      <sharedItems containsSemiMixedTypes="0" containsString="0" containsNumber="1" minValue="0" maxValue="846.09"/>
    </cacheField>
    <cacheField name="Brokerage incl. taxes" numFmtId="0">
      <sharedItems containsSemiMixedTypes="0" containsString="0" containsNumber="1" minValue="0" maxValue="1229.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5764.457851041669" createdVersion="5" refreshedVersion="8" minRefreshableVersion="3" recordCount="991" xr:uid="{00000000-000A-0000-FFFF-FFFF50000000}">
  <cacheSource type="worksheet">
    <worksheetSource ref="L9:U1000" sheet="Buy"/>
  </cacheSource>
  <cacheFields count="10">
    <cacheField name="BuyVal" numFmtId="2">
      <sharedItems containsSemiMixedTypes="0" containsString="0" containsNumber="1" minValue="0" maxValue="275876846.25599992"/>
    </cacheField>
    <cacheField name="Stk" numFmtId="0">
      <sharedItems count="138">
        <s v="ARVLIM"/>
        <s v="ASHLEY"/>
        <s v="CENBAN"/>
        <s v="GATLIM"/>
        <s v="GMRINF"/>
        <s v="HINCOP"/>
        <s v="INFTEC"/>
        <s v="JAIASS"/>
        <s v="JAIPOW"/>
        <s v="JBCHEM"/>
        <s v="KOHFOO"/>
        <s v="LANINF"/>
        <s v="LTOVER"/>
        <s v="MANAFI"/>
        <s v="MINLIM"/>
        <s v="MUTFIN"/>
        <s v="NHPC"/>
        <s v="PUNBAN"/>
        <s v="RELDEF"/>
        <s v="RELPOW"/>
        <s v="SUNADV"/>
        <s v="SUNPHA"/>
        <s v="TATPOW"/>
        <s v="TVSMOT"/>
        <e v="#N/A"/>
        <s v="SUZENE"/>
        <s v="FINCHE"/>
        <s v="BANMAH"/>
        <s v="BURCEM"/>
        <s v="SJVLIM"/>
        <s v="BHEL"/>
        <s v="SINPLA"/>
        <s v="DISHTV"/>
        <s v="HTMED"/>
        <s v="ZEEENT"/>
        <s v="NETW18"/>
        <s v="RELIND"/>
        <s v="JSWSTE"/>
        <s v="SREINF"/>
        <s v="MASTEK"/>
        <s v="PRAIND"/>
        <s v="PCJEW"/>
        <s v="STABAN"/>
        <s v="BANBAR"/>
        <s v="MENBEA"/>
        <s v="CANHOM"/>
        <s v="BIOCON"/>
        <s v="VAKRAN"/>
        <s v="BHAELE"/>
        <s v="BHUST"/>
        <s v="HINPET"/>
        <s v="JUBLIF"/>
        <s v="TINCO"/>
        <s v="RELHOM"/>
        <s v="HDFC"/>
        <s v="ELGEQU"/>
        <s v="BHAPET"/>
        <s v="RELCOM"/>
        <s v="POWTRA"/>
        <s v="FEDBAN"/>
        <s v="IDBI"/>
        <s v="ARRGRE"/>
        <s v="CROGRE"/>
        <s v="YESBAN"/>
        <s v="DEWHOU"/>
        <s v="KNRCON"/>
        <s v="GUJMI"/>
        <s v="TV18BR"/>
        <s v="BANBAN"/>
        <s v="ICIBAN"/>
        <s v="WIPRO"/>
        <s v="JETAIR"/>
        <s v="GRUFIN"/>
        <s v="VEDLIM"/>
        <s v="KOTMAH"/>
        <s v="NATALU"/>
        <s v="INDOIL"/>
        <s v="JAIIRR"/>
        <s v="CANBAN"/>
        <s v="AURPHA"/>
        <s v="CHAFER"/>
        <s v="TATSTE"/>
        <s v="RELINF"/>
        <s v="NATMIN"/>
        <s v="BANIND"/>
        <s v="NAGCON"/>
        <s v="BERPAI"/>
        <s v="BAJFI"/>
        <s v="NIITEC"/>
        <s v="DABIND"/>
        <s v="CEAT"/>
        <s v="DLFLIM"/>
        <s v="JINSP"/>
        <s v="RURELE"/>
        <s v="ACC"/>
        <s v="POWFIN"/>
        <s v="MARLIM"/>
        <s v="DCB"/>
        <s v="COALIN"/>
        <s v="HCLTEC"/>
        <s v="UNIBAN"/>
        <s v="SUNTV"/>
        <s v="RELCAP"/>
        <s v="CAPINF"/>
        <s v="BALIND"/>
        <s v="PRAIN"/>
        <s v="RBLBAN"/>
        <s v="WELCOR"/>
        <s v="INDHO"/>
        <s v="INDRAI"/>
        <s v="PIRENT"/>
        <s v="JAGPRA"/>
        <s v="BHAAIR"/>
        <s v="IDECEL"/>
        <s v="TCS"/>
        <s v="ASTDM"/>
        <s v="BALLAW"/>
        <s v="AVESUP"/>
        <s v="GRANUL"/>
        <s v="BAAUTO"/>
        <s v="ADAPOR"/>
        <s v="FUTENT"/>
        <s v="DRREDD"/>
        <s v="NTPC"/>
        <s v="HATAGR"/>
        <s v="TORPHA"/>
        <s v="IRCINT"/>
        <s v="VARBEV"/>
        <s v="JAYMAR"/>
        <s v="ONE97"/>
        <s v="ZOMLIM"/>
        <s v="FSNECO"/>
        <s v="ROTPUM"/>
        <s v="RAJEXP"/>
        <s v="AMBCE"/>
        <s v="STESW"/>
        <s v="GRAWEI"/>
        <s v="VLEGIT"/>
      </sharedItems>
    </cacheField>
    <cacheField name="SQTY" numFmtId="0">
      <sharedItems containsSemiMixedTypes="0" containsString="0" containsNumber="1" containsInteger="1" minValue="0" maxValue="884897"/>
    </cacheField>
    <cacheField name="Sell Val" numFmtId="2">
      <sharedItems containsSemiMixedTypes="0" containsString="0" containsNumber="1" minValue="0" maxValue="275427926.25040001"/>
    </cacheField>
    <cacheField name="QtyDiff" numFmtId="0">
      <sharedItems containsSemiMixedTypes="0" containsString="0" containsNumber="1" containsInteger="1" minValue="-1000" maxValue="475"/>
    </cacheField>
    <cacheField name="ValDiff" numFmtId="2">
      <sharedItems containsSemiMixedTypes="0" containsString="0" containsNumber="1" minValue="-448920.00559991598" maxValue="105444.74750000006"/>
    </cacheField>
    <cacheField name="P/L" numFmtId="2">
      <sharedItems containsSemiMixedTypes="0" containsString="0" containsNumber="1" minValue="-448920.00559991598" maxValue="105444.74750000006"/>
    </cacheField>
    <cacheField name="P" numFmtId="2">
      <sharedItems containsSemiMixedTypes="0" containsString="0" containsNumber="1" minValue="0" maxValue="105444.74750000006"/>
    </cacheField>
    <cacheField name="L" numFmtId="2">
      <sharedItems containsSemiMixedTypes="0" containsString="0" containsNumber="1" minValue="-448920.00559991598" maxValue="0"/>
    </cacheField>
    <cacheField name="Status" numFmtId="0">
      <sharedItems count="2">
        <s v=""/>
        <s v="Op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1">
  <r>
    <d v="2012-03-27T00:00:00"/>
    <x v="0"/>
    <x v="0"/>
    <n v="6"/>
    <n v="139.44999999999999"/>
    <n v="836.7"/>
    <s v="20120327N900002419"/>
    <n v="2012059"/>
    <s v="Rolling"/>
    <s v="IN302679-38296183"/>
    <s v="NSE"/>
    <n v="1"/>
    <n v="0.03"/>
    <n v="0.08"/>
    <n v="23.07"/>
    <n v="24.183"/>
  </r>
  <r>
    <d v="2012-06-19T00:00:00"/>
    <x v="0"/>
    <x v="1"/>
    <n v="5"/>
    <n v="121.45"/>
    <n v="607.25"/>
    <s v="20120619N100000027"/>
    <n v="2012116"/>
    <s v="Rolling"/>
    <s v="IN302679-38296183"/>
    <s v="NSE"/>
    <n v="1"/>
    <n v="0.02"/>
    <n v="0.06"/>
    <n v="17.05"/>
    <n v="18.1325"/>
  </r>
  <r>
    <d v="2012-12-20T00:00:00"/>
    <x v="0"/>
    <x v="0"/>
    <n v="10"/>
    <n v="205.2"/>
    <n v="2052"/>
    <s v="20121220N600000154"/>
    <n v="2012241"/>
    <s v="Rolling"/>
    <s v="IN302679-38296183"/>
    <s v="NSE"/>
    <n v="2"/>
    <n v="7.0000000000000007E-2"/>
    <n v="0.21"/>
    <n v="39.33"/>
    <n v="41.609099999999998"/>
  </r>
  <r>
    <d v="2012-12-26T00:00:00"/>
    <x v="0"/>
    <x v="0"/>
    <n v="7"/>
    <n v="196.3"/>
    <n v="1374.1"/>
    <s v="20121226N600000243"/>
    <n v="2012244"/>
    <s v="Rolling"/>
    <s v="IN302679-38296183"/>
    <s v="NSE"/>
    <n v="1"/>
    <n v="0.05"/>
    <n v="0.14000000000000001"/>
    <n v="38.6"/>
    <n v="39.786900000000003"/>
  </r>
  <r>
    <d v="2012-12-31T00:00:00"/>
    <x v="1"/>
    <x v="0"/>
    <n v="12"/>
    <n v="84.1"/>
    <n v="1009.2"/>
    <s v="20121231N500007436"/>
    <n v="2012247"/>
    <s v="Rolling"/>
    <s v="IN302679-38296183"/>
    <s v="NSE"/>
    <n v="0.99"/>
    <n v="0.04"/>
    <n v="0"/>
    <n v="28.35"/>
    <n v="29.376300000000001"/>
  </r>
  <r>
    <d v="2012-12-31T00:00:00"/>
    <x v="1"/>
    <x v="0"/>
    <n v="12"/>
    <n v="83.9"/>
    <n v="1006.8"/>
    <s v="20121231N600001615"/>
    <n v="2012247"/>
    <s v="Rolling"/>
    <s v="IN302679-38296183"/>
    <s v="NSE"/>
    <n v="1.01"/>
    <n v="0.04"/>
    <n v="0.2"/>
    <n v="28.28"/>
    <n v="29.527799999999999"/>
  </r>
  <r>
    <d v="2013-01-08T00:00:00"/>
    <x v="2"/>
    <x v="0"/>
    <n v="75"/>
    <n v="20.149999999999999"/>
    <n v="1511.25"/>
    <s v="20130108N500013186"/>
    <n v="2013006"/>
    <s v="Rolling"/>
    <s v="IN302679-38296183"/>
    <s v="NSE"/>
    <n v="2"/>
    <n v="0.05"/>
    <n v="0.15"/>
    <n v="39.33"/>
    <n v="41.535499999999999"/>
  </r>
  <r>
    <d v="2013-03-19T00:00:00"/>
    <x v="2"/>
    <x v="1"/>
    <n v="75"/>
    <n v="21.5"/>
    <n v="1612.5"/>
    <s v="20130319N600003247"/>
    <n v="2013056"/>
    <s v="Rolling"/>
    <s v="IN302679-38296183"/>
    <s v="NSE"/>
    <n v="2"/>
    <n v="0.06"/>
    <n v="0.16"/>
    <n v="39.33"/>
    <n v="41.549399999999999"/>
  </r>
  <r>
    <d v="2013-05-20T00:00:00"/>
    <x v="0"/>
    <x v="0"/>
    <n v="100"/>
    <n v="157.1"/>
    <n v="15710"/>
    <s v="20130520B100002658"/>
    <n v="201314036"/>
    <s v="Rolling"/>
    <s v="IN302679-38296183"/>
    <s v="BSE"/>
    <n v="16"/>
    <n v="0.5"/>
    <n v="1.57"/>
    <n v="97.08"/>
    <n v="115.1536"/>
  </r>
  <r>
    <d v="2013-07-08T00:00:00"/>
    <x v="0"/>
    <x v="0"/>
    <n v="50"/>
    <n v="95.9"/>
    <n v="4795"/>
    <s v="20130708B100001936"/>
    <n v="201314071"/>
    <s v="Rolling"/>
    <s v="IN302679-38296183"/>
    <s v="BSE"/>
    <n v="5"/>
    <n v="0.15"/>
    <n v="0.48"/>
    <n v="39.33"/>
    <n v="44.962899999999998"/>
  </r>
  <r>
    <d v="2013-07-15T00:00:00"/>
    <x v="0"/>
    <x v="1"/>
    <n v="50"/>
    <n v="100.1"/>
    <n v="5005"/>
    <s v="20130715N500012051"/>
    <n v="2013135"/>
    <s v="Rolling"/>
    <s v="IN302679-38296183"/>
    <s v="NSE"/>
    <n v="5"/>
    <n v="0.18"/>
    <n v="0.5"/>
    <n v="39.33"/>
    <n v="45.0107"/>
  </r>
  <r>
    <d v="2013-07-22T00:00:00"/>
    <x v="0"/>
    <x v="0"/>
    <n v="100"/>
    <n v="97"/>
    <n v="9700"/>
    <s v="20130722N600000032"/>
    <n v="2013140"/>
    <s v="Rolling"/>
    <s v="IN302679-38296183"/>
    <s v="NSE"/>
    <n v="10"/>
    <n v="0.35"/>
    <n v="0.97"/>
    <n v="59.94"/>
    <n v="71.259200000000007"/>
  </r>
  <r>
    <d v="2013-09-11T00:00:00"/>
    <x v="0"/>
    <x v="0"/>
    <n v="50"/>
    <n v="120.9"/>
    <n v="6045"/>
    <s v="20130911B100005275"/>
    <n v="201314115"/>
    <s v="Rolling"/>
    <s v="IN302679-38296183"/>
    <s v="BSE"/>
    <n v="6"/>
    <n v="0.19"/>
    <n v="0.6"/>
    <n v="39.35"/>
    <n v="46.147500000000001"/>
  </r>
  <r>
    <d v="2013-09-16T00:00:00"/>
    <x v="3"/>
    <x v="0"/>
    <n v="475"/>
    <n v="11.15"/>
    <n v="5296.25"/>
    <s v="20130916B100006924"/>
    <n v="201314118"/>
    <s v="TT"/>
    <s v="IN302679-38296183"/>
    <s v="BSE"/>
    <n v="5"/>
    <n v="0.17"/>
    <n v="0.53"/>
    <n v="39.32"/>
    <n v="45.019100000000002"/>
  </r>
  <r>
    <d v="2013-10-07T00:00:00"/>
    <x v="2"/>
    <x v="0"/>
    <n v="250"/>
    <n v="22.25"/>
    <n v="5562.5"/>
    <s v="20131007N600004759"/>
    <n v="2013191"/>
    <s v="Rolling"/>
    <s v="IN302679-38296183"/>
    <s v="NSE"/>
    <n v="6"/>
    <n v="0.2"/>
    <n v="0.56000000000000005"/>
    <n v="39.33"/>
    <n v="46.086599999999997"/>
  </r>
  <r>
    <d v="2013-11-03T00:00:00"/>
    <x v="2"/>
    <x v="1"/>
    <n v="250"/>
    <n v="23.15"/>
    <n v="5787.5"/>
    <s v="20131103N600000141"/>
    <n v="2013210"/>
    <s v="Rolling"/>
    <s v="IN302679-38296183"/>
    <s v="NSE"/>
    <n v="6"/>
    <n v="0.21"/>
    <n v="0.57999999999999996"/>
    <n v="39.33"/>
    <n v="46.117100000000001"/>
  </r>
  <r>
    <d v="2013-12-09T00:00:00"/>
    <x v="4"/>
    <x v="0"/>
    <n v="1000"/>
    <n v="6.75"/>
    <n v="6750"/>
    <s v="20131209N600006714"/>
    <n v="2013234"/>
    <s v="Rolling"/>
    <s v="IN302679-38296183"/>
    <s v="NSE"/>
    <n v="7"/>
    <n v="0.24"/>
    <n v="0.68"/>
    <n v="56.18"/>
    <n v="64.097999999999999"/>
  </r>
  <r>
    <d v="2013-12-27T00:00:00"/>
    <x v="4"/>
    <x v="0"/>
    <n v="2000"/>
    <n v="7.75"/>
    <n v="15500"/>
    <s v="20131227N500016137"/>
    <n v="2013247"/>
    <s v="Rolling"/>
    <s v="IN302679-38296183"/>
    <s v="NSE"/>
    <n v="7.83"/>
    <n v="0.56000000000000005"/>
    <n v="0"/>
    <n v="56.18"/>
    <n v="64.567999999999998"/>
  </r>
  <r>
    <d v="2013-12-27T00:00:00"/>
    <x v="4"/>
    <x v="1"/>
    <n v="1000"/>
    <n v="8"/>
    <n v="8000"/>
    <s v="20131227N600007339"/>
    <n v="2013247"/>
    <s v="Rolling"/>
    <s v="IN302679-38296183"/>
    <s v="NSE"/>
    <n v="2.17"/>
    <n v="0.28999999999999998"/>
    <n v="2.35"/>
    <n v="56.18"/>
    <n v="60.988"/>
  </r>
  <r>
    <d v="2014-02-17T00:00:00"/>
    <x v="0"/>
    <x v="0"/>
    <n v="100"/>
    <n v="166.7"/>
    <n v="16670"/>
    <s v="20140217B100003970"/>
    <n v="201314224"/>
    <s v="Rolling"/>
    <s v="IN302679-38296183"/>
    <s v="BSE"/>
    <n v="17"/>
    <n v="0.53"/>
    <n v="1.67"/>
    <n v="103.02"/>
    <n v="122.2204"/>
  </r>
  <r>
    <d v="2014-02-17T00:00:00"/>
    <x v="4"/>
    <x v="1"/>
    <n v="2000"/>
    <n v="6.6"/>
    <n v="13200"/>
    <s v="20140217N500008838"/>
    <n v="2014034"/>
    <s v="Rolling"/>
    <s v="IN302679-38296183"/>
    <s v="NSE"/>
    <n v="13"/>
    <n v="0.48"/>
    <n v="1.32"/>
    <n v="112.36"/>
    <n v="127.15519999999999"/>
  </r>
  <r>
    <d v="2014-04-04T00:00:00"/>
    <x v="0"/>
    <x v="1"/>
    <n v="368"/>
    <n v="166.1"/>
    <n v="61124.800000000003"/>
    <s v="20140404N600002190"/>
    <n v="2014066"/>
    <s v="Rolling"/>
    <s v="IN302679-38296183"/>
    <s v="NSE"/>
    <n v="61"/>
    <n v="2.2000000000000002"/>
    <n v="6.11"/>
    <n v="377.74"/>
    <n v="447.053"/>
  </r>
  <r>
    <d v="2014-04-11T00:00:00"/>
    <x v="5"/>
    <x v="0"/>
    <n v="500"/>
    <n v="77"/>
    <n v="38500"/>
    <s v="20140411B100004925"/>
    <n v="201415011"/>
    <s v="Rolling"/>
    <s v="IN302679-38296183"/>
    <s v="BSE"/>
    <n v="39"/>
    <n v="1.23"/>
    <n v="3.85"/>
    <n v="237.92"/>
    <n v="282.00189999999998"/>
  </r>
  <r>
    <d v="2014-04-17T00:00:00"/>
    <x v="6"/>
    <x v="0"/>
    <n v="10"/>
    <n v="1428"/>
    <n v="14280"/>
    <s v="20140417N500012593"/>
    <n v="2014073"/>
    <s v="Rolling"/>
    <s v="IN302679-38296183"/>
    <s v="NSE"/>
    <n v="14"/>
    <n v="0.51"/>
    <n v="1.43"/>
    <n v="88.25"/>
    <n v="104.1921"/>
  </r>
  <r>
    <d v="2014-04-23T00:00:00"/>
    <x v="7"/>
    <x v="0"/>
    <n v="700"/>
    <n v="20"/>
    <n v="14000"/>
    <s v="20140423N600004115"/>
    <n v="2014076"/>
    <s v="Rolling"/>
    <s v="IN302679-38296183"/>
    <s v="NSE"/>
    <n v="14"/>
    <n v="0.5"/>
    <n v="1.4"/>
    <n v="86.52"/>
    <n v="102.42400000000001"/>
  </r>
  <r>
    <d v="2014-05-15T00:00:00"/>
    <x v="7"/>
    <x v="1"/>
    <n v="700"/>
    <n v="20.399999999999999"/>
    <n v="14280"/>
    <s v="20140515N600005948"/>
    <n v="2014090"/>
    <s v="Rolling"/>
    <s v="IN302679-38296183"/>
    <s v="NSE"/>
    <n v="14.28"/>
    <n v="0.51"/>
    <n v="0"/>
    <n v="88.25"/>
    <n v="103.0441"/>
  </r>
  <r>
    <d v="2014-05-15T00:00:00"/>
    <x v="1"/>
    <x v="0"/>
    <n v="200"/>
    <n v="62"/>
    <n v="12400"/>
    <s v="20140515N700007835"/>
    <n v="2014090"/>
    <s v="Rolling"/>
    <s v="IN302679-38296183"/>
    <s v="NSE"/>
    <n v="12.72"/>
    <n v="0.45"/>
    <n v="2.67"/>
    <n v="76.63"/>
    <n v="92.464399999999998"/>
  </r>
  <r>
    <d v="2014-05-16T00:00:00"/>
    <x v="5"/>
    <x v="1"/>
    <n v="500"/>
    <n v="81"/>
    <n v="40500"/>
    <s v="20140516N700016366"/>
    <n v="2014091"/>
    <s v="Rolling"/>
    <s v="IN302679-38296183"/>
    <s v="NSE"/>
    <n v="40.5"/>
    <n v="1.46"/>
    <n v="7.35"/>
    <n v="250.28"/>
    <n v="299.58800000000002"/>
  </r>
  <r>
    <d v="2014-05-16T00:00:00"/>
    <x v="8"/>
    <x v="0"/>
    <n v="500"/>
    <n v="66"/>
    <n v="33000"/>
    <s v="20140516N700025700"/>
    <n v="2014091"/>
    <s v="Rolling"/>
    <s v="IN302679-38296183"/>
    <s v="NSE"/>
    <n v="33.5"/>
    <n v="1.19"/>
    <n v="0"/>
    <n v="203.93"/>
    <n v="238.61799999999999"/>
  </r>
  <r>
    <d v="2014-05-27T00:00:00"/>
    <x v="1"/>
    <x v="0"/>
    <n v="100"/>
    <n v="77"/>
    <n v="7700"/>
    <s v="20140527N600001150"/>
    <n v="2014098"/>
    <s v="Rolling"/>
    <s v="IN302679-38296183"/>
    <s v="NSE"/>
    <n v="8"/>
    <n v="0.28000000000000003"/>
    <n v="0.77"/>
    <n v="47.58"/>
    <n v="56.627200000000002"/>
  </r>
  <r>
    <d v="2014-06-05T00:00:00"/>
    <x v="8"/>
    <x v="1"/>
    <n v="500"/>
    <n v="83.5"/>
    <n v="41750"/>
    <s v="20140605B100004621"/>
    <n v="201415046"/>
    <s v="Rolling"/>
    <s v="IN302679-38296183"/>
    <s v="BSE"/>
    <n v="42"/>
    <n v="1.38"/>
    <n v="4.18"/>
    <n v="258.01"/>
    <n v="305.56270000000001"/>
  </r>
  <r>
    <d v="2014-06-05T00:00:00"/>
    <x v="9"/>
    <x v="0"/>
    <n v="400"/>
    <n v="104"/>
    <n v="41600"/>
    <s v="20140605N700012601"/>
    <n v="2014105"/>
    <s v="Rolling"/>
    <s v="IN302679-38296183"/>
    <s v="NSE"/>
    <n v="42"/>
    <n v="1.54"/>
    <n v="4.16"/>
    <n v="257.08"/>
    <n v="304.7792"/>
  </r>
  <r>
    <d v="2014-06-18T00:00:00"/>
    <x v="1"/>
    <x v="1"/>
    <n v="324"/>
    <n v="80"/>
    <n v="25920"/>
    <s v="20140618B100001873"/>
    <n v="201415055"/>
    <s v="Rolling"/>
    <s v="IN302679-38296183"/>
    <s v="BSE"/>
    <n v="26"/>
    <n v="0.86"/>
    <n v="2.59"/>
    <n v="160.18"/>
    <n v="189.62729999999999"/>
  </r>
  <r>
    <d v="2014-06-20T00:00:00"/>
    <x v="10"/>
    <x v="0"/>
    <n v="40"/>
    <n v="630"/>
    <n v="25200"/>
    <s v="20140620N700006832"/>
    <n v="2014116"/>
    <s v="Rolling"/>
    <s v="IN302679-38296183"/>
    <s v="NSE"/>
    <n v="25"/>
    <n v="0.93"/>
    <n v="2.52"/>
    <n v="155.72999999999999"/>
    <n v="184.1824"/>
  </r>
  <r>
    <d v="2014-06-30T00:00:00"/>
    <x v="10"/>
    <x v="1"/>
    <n v="40"/>
    <n v="675"/>
    <n v="27000"/>
    <s v="20140630N600005926"/>
    <n v="2014122"/>
    <s v="Rolling"/>
    <s v="IN302679-38296183"/>
    <s v="NSE"/>
    <n v="27"/>
    <n v="1"/>
    <n v="2.7"/>
    <n v="166.85"/>
    <n v="197.54900000000001"/>
  </r>
  <r>
    <d v="2014-07-03T00:00:00"/>
    <x v="6"/>
    <x v="1"/>
    <n v="20"/>
    <n v="870"/>
    <n v="17400"/>
    <s v="20140703N600012366"/>
    <n v="2014125"/>
    <s v="Rolling"/>
    <s v="IN302679-38296183"/>
    <s v="NSE"/>
    <n v="17.899999999999999"/>
    <n v="0.64"/>
    <n v="5.95"/>
    <n v="107.53"/>
    <n v="132.02379999999999"/>
  </r>
  <r>
    <d v="2014-07-03T00:00:00"/>
    <x v="9"/>
    <x v="0"/>
    <n v="175"/>
    <n v="108"/>
    <n v="18900"/>
    <s v="20140703N700007915"/>
    <n v="2014125"/>
    <s v="Rolling"/>
    <s v="IN302679-38296183"/>
    <s v="NSE"/>
    <n v="18.899999999999999"/>
    <n v="0.7"/>
    <n v="0"/>
    <n v="116.8"/>
    <n v="136.39930000000001"/>
  </r>
  <r>
    <d v="2014-07-03T00:00:00"/>
    <x v="11"/>
    <x v="0"/>
    <n v="1000"/>
    <n v="23.2"/>
    <n v="23200"/>
    <s v="20140703N700013905"/>
    <n v="2014125"/>
    <s v="Rolling"/>
    <s v="IN302679-38296183"/>
    <s v="NSE"/>
    <n v="23.2"/>
    <n v="0.86"/>
    <n v="0"/>
    <n v="143.37"/>
    <n v="167.42840000000001"/>
  </r>
  <r>
    <d v="2014-12-04T00:00:00"/>
    <x v="9"/>
    <x v="1"/>
    <n v="575"/>
    <n v="66.099999999999994"/>
    <n v="38007.5"/>
    <s v="20141204N600007323"/>
    <n v="2014225"/>
    <s v="Rolling"/>
    <s v="IN302679-38296183"/>
    <s v="NSE"/>
    <n v="38.01"/>
    <n v="1.41"/>
    <n v="0"/>
    <n v="234.88"/>
    <n v="274.29629999999997"/>
  </r>
  <r>
    <d v="2014-12-04T00:00:00"/>
    <x v="11"/>
    <x v="1"/>
    <n v="1000"/>
    <n v="13.05"/>
    <n v="13050"/>
    <s v="20141204N700001366"/>
    <n v="2014225"/>
    <s v="Rolling"/>
    <s v="IN302679-38296183"/>
    <s v="NSE"/>
    <n v="12.99"/>
    <n v="0.48"/>
    <n v="5.1100000000000003"/>
    <n v="80.650000000000006"/>
    <n v="99.228700000000003"/>
  </r>
  <r>
    <d v="2014-12-05T00:00:00"/>
    <x v="12"/>
    <x v="0"/>
    <n v="200"/>
    <n v="54"/>
    <n v="10800"/>
    <s v="20141205B100002362"/>
    <n v="201415167"/>
    <s v="Rolling"/>
    <s v="IN302679-38296183"/>
    <s v="BSE"/>
    <n v="11.01"/>
    <n v="0.36"/>
    <n v="0"/>
    <n v="66.739999999999995"/>
    <n v="78.106300000000005"/>
  </r>
  <r>
    <d v="2014-12-05T00:00:00"/>
    <x v="1"/>
    <x v="0"/>
    <n v="25"/>
    <n v="79.5"/>
    <n v="1987.5"/>
    <s v="20141205B100002363"/>
    <n v="201415167"/>
    <s v="Rolling"/>
    <s v="IN302679-38296183"/>
    <s v="BSE"/>
    <n v="1.99"/>
    <n v="7.0000000000000007E-2"/>
    <n v="1.28"/>
    <n v="39.33"/>
    <n v="42.664400000000001"/>
  </r>
  <r>
    <d v="2014-12-09T00:00:00"/>
    <x v="13"/>
    <x v="0"/>
    <n v="800"/>
    <n v="45"/>
    <n v="36000"/>
    <s v="20141209B100003853"/>
    <n v="201415169"/>
    <s v="Rolling"/>
    <s v="IN302679-38296183"/>
    <s v="BSE"/>
    <n v="36"/>
    <n v="1.19"/>
    <n v="3.6"/>
    <n v="222.47"/>
    <n v="263.25790000000001"/>
  </r>
  <r>
    <d v="2014-12-11T00:00:00"/>
    <x v="1"/>
    <x v="1"/>
    <n v="25"/>
    <n v="79.2"/>
    <n v="1980"/>
    <s v="20141211B100005938"/>
    <n v="201415171"/>
    <s v="Rolling"/>
    <s v="IN302679-38296183"/>
    <s v="BSE"/>
    <n v="1.98"/>
    <n v="7.0000000000000007E-2"/>
    <n v="0"/>
    <n v="39.33"/>
    <n v="41.375300000000003"/>
  </r>
  <r>
    <d v="2014-12-11T00:00:00"/>
    <x v="12"/>
    <x v="1"/>
    <n v="200"/>
    <n v="50.2"/>
    <n v="10040"/>
    <s v="20141211B100005948"/>
    <n v="201415171"/>
    <s v="Rolling"/>
    <s v="IN302679-38296183"/>
    <s v="BSE"/>
    <n v="10.02"/>
    <n v="0.33"/>
    <n v="1.2"/>
    <n v="62.04"/>
    <n v="73.593299999999999"/>
  </r>
  <r>
    <d v="2014-12-22T00:00:00"/>
    <x v="13"/>
    <x v="0"/>
    <n v="200"/>
    <n v="40"/>
    <n v="8000"/>
    <s v="20141222B100001540"/>
    <n v="201415178"/>
    <s v="Rolling"/>
    <s v="IN302679-38296183"/>
    <s v="BSE"/>
    <n v="8"/>
    <n v="0.26"/>
    <n v="0.8"/>
    <n v="49.44"/>
    <n v="58.503900000000002"/>
  </r>
  <r>
    <d v="2015-01-09T00:00:00"/>
    <x v="13"/>
    <x v="1"/>
    <n v="1000"/>
    <n v="53.3"/>
    <n v="53300"/>
    <s v="20150109B100000091"/>
    <n v="201415191"/>
    <s v="Rolling"/>
    <s v="IN302679-38296183"/>
    <s v="BSE"/>
    <n v="53"/>
    <n v="1.76"/>
    <n v="5.33"/>
    <n v="329.38"/>
    <n v="389.46890000000002"/>
  </r>
  <r>
    <d v="2015-01-15T00:00:00"/>
    <x v="13"/>
    <x v="0"/>
    <n v="1000"/>
    <n v="54.45"/>
    <n v="54450"/>
    <s v="20150115B100003762"/>
    <n v="201415195"/>
    <s v="Rolling"/>
    <s v="IN302679-38296183"/>
    <s v="BSE"/>
    <n v="54"/>
    <n v="1.8"/>
    <n v="5.45"/>
    <n v="336.49"/>
    <n v="397.73180000000002"/>
  </r>
  <r>
    <d v="2015-02-18T00:00:00"/>
    <x v="11"/>
    <x v="0"/>
    <n v="2000"/>
    <n v="11.5"/>
    <n v="23000"/>
    <s v="20150218B100010899"/>
    <n v="201415217"/>
    <s v="Rolling"/>
    <s v="IN302679-38296183"/>
    <s v="BSE"/>
    <n v="23"/>
    <n v="0.76"/>
    <n v="2.2999999999999998"/>
    <n v="142.13999999999999"/>
    <n v="168.19900000000001"/>
  </r>
  <r>
    <d v="2015-02-28T00:00:00"/>
    <x v="2"/>
    <x v="0"/>
    <n v="1000"/>
    <n v="19.89"/>
    <n v="19891"/>
    <s v="20150228B100004273"/>
    <n v="201415225"/>
    <s v="Rolling"/>
    <s v="IN302679-38296183"/>
    <s v="BSE"/>
    <n v="20"/>
    <n v="0.66"/>
    <n v="1.99"/>
    <n v="122.92"/>
    <n v="145.56530000000001"/>
  </r>
  <r>
    <d v="2015-03-10T00:00:00"/>
    <x v="13"/>
    <x v="1"/>
    <n v="1000"/>
    <n v="63"/>
    <n v="63000"/>
    <s v="20150310B100005782"/>
    <n v="201415231"/>
    <s v="Rolling"/>
    <s v="IN302679-38296183"/>
    <s v="BSE"/>
    <n v="63"/>
    <n v="2.08"/>
    <n v="6.3"/>
    <n v="389.33"/>
    <n v="460.70890000000003"/>
  </r>
  <r>
    <d v="2015-03-18T00:00:00"/>
    <x v="14"/>
    <x v="0"/>
    <n v="110"/>
    <n v="510"/>
    <n v="56100"/>
    <s v="20150318B700000064"/>
    <n v="201415237"/>
    <s v="Rolling"/>
    <s v="IN302679-38296183"/>
    <s v="BSE"/>
    <n v="56"/>
    <n v="1.85"/>
    <n v="5.61"/>
    <n v="346.69"/>
    <n v="410.15129999999999"/>
  </r>
  <r>
    <d v="2015-03-24T00:00:00"/>
    <x v="11"/>
    <x v="1"/>
    <n v="2000"/>
    <n v="10.35"/>
    <n v="20700"/>
    <s v="20150324N700009087"/>
    <n v="2015056"/>
    <s v="Rolling"/>
    <s v="IN302679-38296183"/>
    <s v="NSE"/>
    <n v="21"/>
    <n v="0.77"/>
    <n v="2.0699999999999998"/>
    <n v="127.92"/>
    <n v="151.7559"/>
  </r>
  <r>
    <d v="2015-04-07T00:00:00"/>
    <x v="2"/>
    <x v="0"/>
    <n v="1000"/>
    <n v="17"/>
    <n v="17000"/>
    <s v="20150407N700000957"/>
    <n v="2015064"/>
    <s v="Rolling"/>
    <s v="IN302679-38296183"/>
    <s v="NSE"/>
    <n v="17"/>
    <n v="0.63"/>
    <n v="1.7"/>
    <n v="105.06"/>
    <n v="124.389"/>
  </r>
  <r>
    <d v="2015-04-13T00:00:00"/>
    <x v="2"/>
    <x v="1"/>
    <n v="1000"/>
    <n v="19.100000000000001"/>
    <n v="19100"/>
    <s v="20150413B100000039"/>
    <n v="201516009"/>
    <s v="Rolling"/>
    <s v="IN302679-38296183"/>
    <s v="BSE"/>
    <n v="19"/>
    <n v="0.63"/>
    <n v="1.91"/>
    <n v="118.03"/>
    <n v="139.5703"/>
  </r>
  <r>
    <d v="2015-04-17T00:00:00"/>
    <x v="2"/>
    <x v="0"/>
    <n v="1000"/>
    <n v="17.100000000000001"/>
    <n v="17100"/>
    <s v="20150417B100007333"/>
    <n v="201516012"/>
    <s v="Rolling"/>
    <s v="IN302679-38296183"/>
    <s v="BSE"/>
    <n v="17"/>
    <n v="0.56000000000000005"/>
    <n v="1.71"/>
    <n v="105.67"/>
    <n v="124.9443"/>
  </r>
  <r>
    <d v="2015-06-12T00:00:00"/>
    <x v="14"/>
    <x v="0"/>
    <n v="100"/>
    <n v="390"/>
    <n v="39000"/>
    <s v="20150612B100001779"/>
    <n v="201516051"/>
    <s v="Rolling"/>
    <s v="IN302679-38296183"/>
    <s v="BSE"/>
    <n v="39"/>
    <n v="1.29"/>
    <n v="3.9"/>
    <n v="244.54"/>
    <n v="288.72699999999998"/>
  </r>
  <r>
    <d v="2015-07-10T00:00:00"/>
    <x v="14"/>
    <x v="1"/>
    <n v="100"/>
    <n v="430"/>
    <n v="43000"/>
    <s v="20150710B100002164"/>
    <n v="201516071"/>
    <s v="Rolling"/>
    <s v="IN302679-38296183"/>
    <s v="BSE"/>
    <n v="43"/>
    <n v="1.42"/>
    <n v="4.3"/>
    <n v="269.61"/>
    <n v="318.32889999999998"/>
  </r>
  <r>
    <d v="2015-07-15T00:00:00"/>
    <x v="2"/>
    <x v="0"/>
    <n v="2000"/>
    <n v="14.75"/>
    <n v="29500"/>
    <s v="20150715B100005559"/>
    <n v="201516074"/>
    <s v="Rolling"/>
    <s v="IN302679-38296183"/>
    <s v="BSE"/>
    <n v="30"/>
    <n v="0.97"/>
    <n v="2.95"/>
    <n v="184.97"/>
    <n v="218.89340000000001"/>
  </r>
  <r>
    <d v="2015-08-17T00:00:00"/>
    <x v="2"/>
    <x v="1"/>
    <n v="4000"/>
    <n v="12.96"/>
    <n v="51840"/>
    <s v="20150817B100006875"/>
    <n v="201516097"/>
    <s v="Rolling"/>
    <s v="IN302679-38296183"/>
    <s v="BSE"/>
    <n v="51.84"/>
    <n v="1.71"/>
    <n v="20.86"/>
    <n v="325.04000000000002"/>
    <n v="399.45190000000002"/>
  </r>
  <r>
    <d v="2015-08-17T00:00:00"/>
    <x v="14"/>
    <x v="1"/>
    <n v="110"/>
    <n v="402.55"/>
    <n v="44280.5"/>
    <s v="20150817B100006879"/>
    <n v="201516097"/>
    <s v="Rolling"/>
    <s v="IN302679-38296183"/>
    <s v="BSE"/>
    <n v="44.28"/>
    <n v="1.46"/>
    <n v="0"/>
    <n v="277.64"/>
    <n v="323.38119999999998"/>
  </r>
  <r>
    <d v="2015-08-17T00:00:00"/>
    <x v="15"/>
    <x v="0"/>
    <n v="100"/>
    <n v="1124.9100000000001"/>
    <n v="112491.4"/>
    <s v="20150817B100006923"/>
    <n v="201516097"/>
    <s v="Rolling"/>
    <s v="IN302679-38296183"/>
    <s v="BSE"/>
    <n v="112.88"/>
    <n v="3.71"/>
    <n v="0"/>
    <n v="705.32"/>
    <n v="821.91200000000003"/>
  </r>
  <r>
    <d v="2015-12-17T00:00:00"/>
    <x v="13"/>
    <x v="0"/>
    <n v="1000"/>
    <n v="75.3"/>
    <n v="75300"/>
    <s v="20151217B100003547"/>
    <n v="201516179"/>
    <s v="Rolling"/>
    <s v="IN302679-38296183"/>
    <s v="BSE"/>
    <n v="75"/>
    <n v="2.48"/>
    <n v="8"/>
    <n v="474.2"/>
    <n v="559.68489999999997"/>
  </r>
  <r>
    <d v="2015-12-24T00:00:00"/>
    <x v="13"/>
    <x v="1"/>
    <n v="1000"/>
    <n v="100"/>
    <n v="100000"/>
    <s v="20151224B100005141"/>
    <n v="201516184"/>
    <s v="Rolling"/>
    <s v="IN302679-38296183"/>
    <s v="BSE"/>
    <n v="100"/>
    <n v="3.3"/>
    <n v="10"/>
    <n v="629.75"/>
    <n v="743.05"/>
  </r>
  <r>
    <d v="2016-01-04T00:00:00"/>
    <x v="16"/>
    <x v="0"/>
    <n v="1000"/>
    <n v="69"/>
    <n v="69000"/>
    <s v="20160104B100007560"/>
    <n v="201516190"/>
    <s v="Rolling"/>
    <s v="IN302679-38296183"/>
    <s v="BSE"/>
    <n v="69"/>
    <n v="2.2799999999999998"/>
    <n v="7"/>
    <n v="434.53"/>
    <n v="512.80709999999999"/>
  </r>
  <r>
    <d v="2016-01-29T00:00:00"/>
    <x v="15"/>
    <x v="1"/>
    <n v="100"/>
    <n v="1160"/>
    <n v="116000"/>
    <s v="20160129B100005467"/>
    <n v="201516208"/>
    <s v="Rolling"/>
    <s v="IN302679-38296183"/>
    <s v="BSE"/>
    <n v="116"/>
    <n v="3.83"/>
    <n v="12"/>
    <n v="730.51"/>
    <n v="862.33799999999997"/>
  </r>
  <r>
    <d v="2016-02-16T00:00:00"/>
    <x v="13"/>
    <x v="0"/>
    <n v="2000"/>
    <n v="64.86"/>
    <n v="129717.8"/>
    <s v="20160216B100003721"/>
    <n v="201516220"/>
    <s v="Rolling"/>
    <s v="IN302679-38296183"/>
    <s v="BSE"/>
    <n v="130"/>
    <n v="4.28"/>
    <n v="13"/>
    <n v="816.9"/>
    <n v="964.18079999999998"/>
  </r>
  <r>
    <d v="2016-03-22T00:00:00"/>
    <x v="16"/>
    <x v="1"/>
    <n v="105"/>
    <n v="59.5"/>
    <n v="6247.5"/>
    <s v="20160322B100002433"/>
    <n v="201516244"/>
    <s v="Rolling"/>
    <s v="IN302679-38296183"/>
    <s v="BSE"/>
    <n v="6"/>
    <n v="0.21"/>
    <n v="1"/>
    <n v="40.08"/>
    <n v="47.286200000000001"/>
  </r>
  <r>
    <d v="2016-06-24T00:00:00"/>
    <x v="6"/>
    <x v="0"/>
    <n v="100"/>
    <n v="662.96"/>
    <n v="66296"/>
    <s v="20160624B100022418"/>
    <n v="201617060"/>
    <s v="Rolling"/>
    <s v="IN302679-38296183"/>
    <s v="BSE"/>
    <n v="66"/>
    <n v="2.19"/>
    <n v="7"/>
    <n v="419.32"/>
    <n v="494.50790000000001"/>
  </r>
  <r>
    <d v="2016-07-14T00:00:00"/>
    <x v="16"/>
    <x v="1"/>
    <n v="895"/>
    <n v="71.45"/>
    <n v="63947.75"/>
    <s v="20160714B300014295"/>
    <n v="201617073"/>
    <s v="Rolling"/>
    <s v="IN302679-38296183"/>
    <s v="BSE"/>
    <n v="64.349999999999994"/>
    <n v="2.11"/>
    <n v="14"/>
    <n v="404.47"/>
    <n v="484.93029999999999"/>
  </r>
  <r>
    <d v="2016-07-14T00:00:00"/>
    <x v="17"/>
    <x v="0"/>
    <n v="500"/>
    <n v="133.30000000000001"/>
    <n v="66650"/>
    <s v="20160714B300014314"/>
    <n v="201617073"/>
    <s v="Rolling"/>
    <s v="IN302679-38296183"/>
    <s v="BSE"/>
    <n v="66.650000000000006"/>
    <n v="2.2000000000000002"/>
    <n v="0"/>
    <n v="421.56"/>
    <n v="490.40949999999998"/>
  </r>
  <r>
    <d v="2016-07-21T00:00:00"/>
    <x v="17"/>
    <x v="1"/>
    <n v="500"/>
    <n v="127.5"/>
    <n v="63750"/>
    <s v="20160721B300009291"/>
    <n v="201617078"/>
    <s v="Rolling"/>
    <s v="IN302679-38296183"/>
    <s v="BSE"/>
    <n v="63.32"/>
    <n v="2.1"/>
    <n v="13"/>
    <n v="403.22"/>
    <n v="481.6438"/>
  </r>
  <r>
    <d v="2016-07-21T00:00:00"/>
    <x v="6"/>
    <x v="0"/>
    <n v="100"/>
    <n v="566.79999999999995"/>
    <n v="56680"/>
    <s v="20160721B300009323"/>
    <n v="201617078"/>
    <s v="Rolling"/>
    <s v="IN302679-38296183"/>
    <s v="BSE"/>
    <n v="56.68"/>
    <n v="1.87"/>
    <n v="0"/>
    <n v="358.51"/>
    <n v="417.06040000000002"/>
  </r>
  <r>
    <d v="2016-08-01T00:00:00"/>
    <x v="18"/>
    <x v="0"/>
    <n v="400"/>
    <n v="183"/>
    <n v="73200"/>
    <s v="20160801B300012540"/>
    <n v="201617085"/>
    <s v="Rolling"/>
    <s v="IN302679-38296183"/>
    <s v="BSE"/>
    <n v="73"/>
    <n v="2.42"/>
    <n v="8"/>
    <n v="462.99"/>
    <n v="546.40560000000005"/>
  </r>
  <r>
    <d v="2016-08-31T00:00:00"/>
    <x v="13"/>
    <x v="1"/>
    <n v="1000"/>
    <n v="66"/>
    <n v="66000"/>
    <s v="20160831B300008786"/>
    <n v="201617106"/>
    <s v="Rolling"/>
    <s v="IN302679-38296183"/>
    <s v="BSE"/>
    <n v="66"/>
    <n v="2.1800000000000002"/>
    <n v="7"/>
    <n v="417.46"/>
    <n v="492.63799999999998"/>
  </r>
  <r>
    <d v="2016-09-14T00:00:00"/>
    <x v="6"/>
    <x v="1"/>
    <n v="100"/>
    <n v="518"/>
    <n v="51800"/>
    <s v="20160914B300009614"/>
    <n v="201617114"/>
    <s v="Rolling"/>
    <s v="IN302679-38296183"/>
    <s v="BSE"/>
    <n v="52"/>
    <n v="1.71"/>
    <n v="6"/>
    <n v="327.64"/>
    <n v="387.3494"/>
  </r>
  <r>
    <d v="2016-09-30T00:00:00"/>
    <x v="18"/>
    <x v="1"/>
    <n v="400"/>
    <n v="129.44999999999999"/>
    <n v="51779.45"/>
    <s v="20160930B300013978"/>
    <n v="201617126"/>
    <s v="Rolling"/>
    <s v="IN302679-38296183"/>
    <s v="BSE"/>
    <n v="51.78"/>
    <n v="1.71"/>
    <n v="0"/>
    <n v="327.5"/>
    <n v="380.98880000000003"/>
  </r>
  <r>
    <d v="2016-09-30T00:00:00"/>
    <x v="19"/>
    <x v="0"/>
    <n v="100"/>
    <n v="364.63"/>
    <n v="36463.35"/>
    <s v="20160930B300013990"/>
    <n v="201617126"/>
    <s v="Rolling"/>
    <s v="IN302679-38296183"/>
    <s v="BSE"/>
    <n v="36.22"/>
    <n v="1.2"/>
    <n v="9"/>
    <n v="230.63"/>
    <n v="277.0532"/>
  </r>
  <r>
    <d v="2016-10-18T00:00:00"/>
    <x v="19"/>
    <x v="1"/>
    <n v="100"/>
    <n v="398.16"/>
    <n v="39815.599999999999"/>
    <s v="20161018B300009004"/>
    <n v="201617136"/>
    <s v="Rolling"/>
    <s v="IN302679-38296183"/>
    <s v="BSE"/>
    <n v="39.82"/>
    <n v="1.31"/>
    <n v="0"/>
    <n v="251.84"/>
    <n v="292.97390000000001"/>
  </r>
  <r>
    <d v="2016-10-18T00:00:00"/>
    <x v="20"/>
    <x v="0"/>
    <n v="100"/>
    <n v="357"/>
    <n v="35700"/>
    <s v="20161018B300010645"/>
    <n v="201617136"/>
    <s v="Rolling"/>
    <s v="IN302679-38296183"/>
    <s v="BSE"/>
    <n v="36.18"/>
    <n v="1.18"/>
    <n v="8"/>
    <n v="225.8"/>
    <n v="271.15809999999999"/>
  </r>
  <r>
    <d v="2016-10-24T00:00:00"/>
    <x v="6"/>
    <x v="1"/>
    <n v="100"/>
    <n v="456.25"/>
    <n v="45624.7"/>
    <s v="20161024B300011086"/>
    <n v="201617140"/>
    <s v="Rolling"/>
    <s v="IN302679-38296183"/>
    <s v="BSE"/>
    <n v="46"/>
    <n v="1.51"/>
    <n v="5"/>
    <n v="288.57"/>
    <n v="341.07549999999998"/>
  </r>
  <r>
    <d v="2016-10-25T00:00:00"/>
    <x v="20"/>
    <x v="1"/>
    <n v="100"/>
    <n v="373"/>
    <n v="37300"/>
    <s v="20161025B300011486"/>
    <n v="201617141"/>
    <s v="Rolling"/>
    <s v="IN302679-38296183"/>
    <s v="BSE"/>
    <n v="37"/>
    <n v="1.23"/>
    <n v="4"/>
    <n v="235.92"/>
    <n v="278.15089999999998"/>
  </r>
  <r>
    <d v="2016-10-27T00:00:00"/>
    <x v="19"/>
    <x v="0"/>
    <n v="100"/>
    <n v="403.3"/>
    <n v="40330"/>
    <s v="20161027B300008864"/>
    <n v="201617143"/>
    <s v="Rolling"/>
    <s v="IN302679-38296183"/>
    <s v="BSE"/>
    <n v="40"/>
    <n v="1.33"/>
    <n v="5"/>
    <n v="255.08"/>
    <n v="301.41079999999999"/>
  </r>
  <r>
    <d v="2016-11-02T00:00:00"/>
    <x v="19"/>
    <x v="1"/>
    <n v="100"/>
    <n v="401.05"/>
    <n v="40105"/>
    <s v="20161102B300011127"/>
    <n v="201617147"/>
    <s v="Rolling"/>
    <s v="IN302679-38296183"/>
    <s v="BSE"/>
    <n v="40.11"/>
    <n v="1.32"/>
    <n v="0"/>
    <n v="253.66"/>
    <n v="295.09350000000001"/>
  </r>
  <r>
    <d v="2016-11-02T00:00:00"/>
    <x v="21"/>
    <x v="0"/>
    <n v="100"/>
    <n v="380"/>
    <n v="38000"/>
    <s v="20161102B300011216"/>
    <n v="201617147"/>
    <s v="Rolling"/>
    <s v="IN302679-38296183"/>
    <s v="BSE"/>
    <n v="37.9"/>
    <n v="1.25"/>
    <n v="8"/>
    <n v="240.35"/>
    <n v="287.50400000000002"/>
  </r>
  <r>
    <d v="2017-03-14T00:00:00"/>
    <x v="22"/>
    <x v="0"/>
    <n v="100"/>
    <n v="92"/>
    <n v="9200"/>
    <s v="20170314B300012194"/>
    <n v="201617237"/>
    <s v="Rolling"/>
    <s v="IN302679-38296183"/>
    <s v="BSE"/>
    <n v="9"/>
    <n v="0.3"/>
    <n v="1"/>
    <n v="58.19"/>
    <n v="68.493600000000001"/>
  </r>
  <r>
    <d v="2017-03-24T00:00:00"/>
    <x v="13"/>
    <x v="0"/>
    <n v="1000"/>
    <n v="63.49"/>
    <n v="63492.5"/>
    <s v="20170324B200004466"/>
    <n v="201617245"/>
    <s v="Rolling"/>
    <s v="IN302679-38296183"/>
    <s v="BSE"/>
    <n v="63.49"/>
    <n v="2.1"/>
    <n v="0"/>
    <n v="401.59"/>
    <n v="467.17520000000002"/>
  </r>
  <r>
    <d v="2017-03-24T00:00:00"/>
    <x v="22"/>
    <x v="1"/>
    <n v="100"/>
    <n v="97.5"/>
    <n v="9750"/>
    <s v="20170324B300005892"/>
    <n v="201617245"/>
    <s v="Rolling"/>
    <s v="IN302679-38296183"/>
    <s v="BSE"/>
    <n v="9.51"/>
    <n v="0.32"/>
    <n v="8"/>
    <n v="61.67"/>
    <n v="79.5017"/>
  </r>
  <r>
    <d v="2017-03-30T00:00:00"/>
    <x v="13"/>
    <x v="1"/>
    <n v="1000"/>
    <n v="65.8"/>
    <n v="65800"/>
    <s v="20170330B300005168"/>
    <n v="201718001"/>
    <s v="Rolling"/>
    <s v="IN302679-38296183"/>
    <s v="BSE"/>
    <n v="66"/>
    <n v="2.17"/>
    <n v="7"/>
    <n v="416.19"/>
    <n v="491.3614"/>
  </r>
  <r>
    <d v="2017-04-11T00:00:00"/>
    <x v="13"/>
    <x v="0"/>
    <n v="1000"/>
    <n v="67"/>
    <n v="67000"/>
    <s v="20170411B300005171"/>
    <n v="201718008"/>
    <s v="Rolling"/>
    <s v="IN302679-38296183"/>
    <s v="BSE"/>
    <n v="67"/>
    <n v="2.21"/>
    <n v="2.1"/>
    <n v="423.77"/>
    <n v="495.08100000000002"/>
  </r>
  <r>
    <d v="2017-05-02T00:00:00"/>
    <x v="13"/>
    <x v="1"/>
    <n v="2000"/>
    <n v="70.150000000000006"/>
    <n v="140300"/>
    <s v="20170502B300008484"/>
    <n v="201718021"/>
    <s v="Rolling"/>
    <s v="IN302679-38296183"/>
    <s v="BSE"/>
    <n v="140"/>
    <n v="4.5599999999999996"/>
    <n v="4.5"/>
    <n v="887.4"/>
    <n v="1036.4597000000001"/>
  </r>
  <r>
    <d v="2017-05-11T00:00:00"/>
    <x v="13"/>
    <x v="0"/>
    <n v="1000"/>
    <n v="67.75"/>
    <n v="67750"/>
    <s v="20170511B300004232"/>
    <n v="201718028"/>
    <s v="Rolling"/>
    <s v="IN302679-38296183"/>
    <s v="BSE"/>
    <n v="68"/>
    <n v="2.2000000000000002"/>
    <n v="2.1"/>
    <n v="428.52"/>
    <n v="500.82190000000003"/>
  </r>
  <r>
    <d v="2017-06-21T00:00:00"/>
    <x v="18"/>
    <x v="0"/>
    <n v="200"/>
    <n v="134"/>
    <n v="26800"/>
    <s v="20170621B300005278"/>
    <n v="201718057"/>
    <s v="Rolling"/>
    <s v="IN302679-38296183"/>
    <s v="BSE"/>
    <n v="27"/>
    <n v="0.87"/>
    <n v="0.9"/>
    <n v="169.51"/>
    <n v="198.28100000000001"/>
  </r>
  <r>
    <d v="2017-06-23T00:00:00"/>
    <x v="13"/>
    <x v="0"/>
    <n v="1000"/>
    <n v="62.1"/>
    <n v="62100"/>
    <s v="20170623B100010048"/>
    <n v="201718059"/>
    <s v="Rolling"/>
    <s v="IN302679-38296183"/>
    <s v="BSE"/>
    <n v="0"/>
    <n v="2.02"/>
    <n v="3.9"/>
    <n v="392.78"/>
    <n v="398.69830000000002"/>
  </r>
  <r>
    <d v="2017-06-23T00:00:00"/>
    <x v="13"/>
    <x v="1"/>
    <n v="1000"/>
    <n v="61.15"/>
    <n v="61150"/>
    <s v="20170623B300004731"/>
    <n v="201718059"/>
    <s v="Rolling"/>
    <s v="IN302679-38296183"/>
    <s v="BSE"/>
    <n v="15"/>
    <n v="1.99"/>
    <n v="0"/>
    <n v="0"/>
    <n v="16.987400000000001"/>
  </r>
  <r>
    <d v="2017-09-22T00:00:00"/>
    <x v="13"/>
    <x v="0"/>
    <n v="1000"/>
    <n v="54"/>
    <n v="54000"/>
    <s v="20170922B100007059"/>
    <n v="201718121"/>
    <s v="Rolling"/>
    <s v="IN302679-38296183"/>
    <s v="BSE"/>
    <n v="54"/>
    <n v="1.59"/>
    <n v="1.8"/>
    <n v="350.75"/>
    <n v="408.14299999999997"/>
  </r>
  <r>
    <d v="2017-10-04T00:00:00"/>
    <x v="13"/>
    <x v="1"/>
    <n v="2000"/>
    <n v="51.06"/>
    <n v="102113"/>
    <s v="20171004B300006524"/>
    <n v="201718128"/>
    <s v="Rolling"/>
    <s v="IN302679-38296183"/>
    <s v="BSE"/>
    <n v="102"/>
    <n v="3.01"/>
    <n v="3.3"/>
    <n v="663.25"/>
    <n v="771.56230000000005"/>
  </r>
  <r>
    <d v="2017-11-16T00:00:00"/>
    <x v="23"/>
    <x v="0"/>
    <n v="500"/>
    <n v="69"/>
    <n v="34500"/>
    <s v="20171116B300006963"/>
    <n v="201718158"/>
    <s v="Rolling"/>
    <s v="IN302679-38296183"/>
    <s v="BSE"/>
    <n v="35"/>
    <n v="1.02"/>
    <n v="1.2"/>
    <n v="224.09"/>
    <n v="261.30770000000001"/>
  </r>
  <r>
    <d v="2017-11-21T00:00:00"/>
    <x v="18"/>
    <x v="0"/>
    <n v="1000"/>
    <n v="142"/>
    <n v="142000"/>
    <s v="20171121B300010264"/>
    <n v="201718161"/>
    <s v="Rolling"/>
    <s v="IN302679-38296183"/>
    <s v="BSE"/>
    <n v="0"/>
    <n v="4.1900000000000004"/>
    <n v="8.4"/>
    <n v="922.33"/>
    <n v="934.91899999999998"/>
  </r>
  <r>
    <d v="2017-11-21T00:00:00"/>
    <x v="18"/>
    <x v="1"/>
    <n v="1000"/>
    <n v="132.53"/>
    <n v="132525.1"/>
    <s v="20171121B300011972"/>
    <n v="201718161"/>
    <s v="Rolling"/>
    <s v="IN302679-38296183"/>
    <s v="BSE"/>
    <n v="34"/>
    <n v="3.91"/>
    <n v="0"/>
    <n v="0.7"/>
    <n v="38.609499999999997"/>
  </r>
  <r>
    <d v="2017-12-01T00:00:00"/>
    <x v="23"/>
    <x v="1"/>
    <n v="500"/>
    <n v="73.599999999999994"/>
    <n v="36800"/>
    <s v="20171201B300008618"/>
    <n v="201718169"/>
    <s v="Rolling"/>
    <s v="IN302679-38296183"/>
    <s v="BSE"/>
    <n v="37"/>
    <n v="1.0900000000000001"/>
    <n v="1.2"/>
    <n v="239.03"/>
    <n v="278.31560000000002"/>
  </r>
  <r>
    <d v="2017-12-06T00:00:00"/>
    <x v="2"/>
    <x v="0"/>
    <n v="5000"/>
    <n v="16.7"/>
    <n v="83500"/>
    <s v="20171206N100003917"/>
    <n v="2017232"/>
    <s v="Rolling"/>
    <s v="IN302679-38296183"/>
    <s v="NSE"/>
    <n v="84"/>
    <n v="2.71"/>
    <n v="2.7"/>
    <n v="542.4"/>
    <n v="631.81380000000001"/>
  </r>
  <r>
    <d v="2017-12-08T00:00:00"/>
    <x v="18"/>
    <x v="0"/>
    <n v="500"/>
    <n v="137.24"/>
    <n v="68618.100000000006"/>
    <s v="20171208N100025107"/>
    <n v="2017234"/>
    <s v="Rolling"/>
    <s v="IN302679-38296183"/>
    <s v="NSE"/>
    <n v="68.62"/>
    <n v="2.23"/>
    <n v="0"/>
    <n v="445.73"/>
    <n v="516.58010000000002"/>
  </r>
  <r>
    <d v="2017-12-08T00:00:00"/>
    <x v="24"/>
    <x v="0"/>
    <n v="1000"/>
    <n v="78.650000000000006"/>
    <n v="78650"/>
    <s v="20171208N400021198"/>
    <n v="2017234"/>
    <s v="Rolling"/>
    <s v="IN302679-38296183"/>
    <s v="NSE"/>
    <n v="78.38"/>
    <n v="2.56"/>
    <n v="4.5"/>
    <n v="510.9"/>
    <n v="596.33600000000001"/>
  </r>
  <r>
    <d v="2017-12-14T00:00:00"/>
    <x v="18"/>
    <x v="0"/>
    <n v="500"/>
    <n v="130.69999999999999"/>
    <n v="65350"/>
    <s v="20171214B200011228"/>
    <n v="201718178"/>
    <s v="Rolling"/>
    <s v="IN302679-38296183"/>
    <s v="BSE"/>
    <n v="65.489999999999995"/>
    <n v="1.93"/>
    <n v="3.3"/>
    <n v="424.47"/>
    <n v="495.18779999999998"/>
  </r>
  <r>
    <d v="2017-12-14T00:00:00"/>
    <x v="23"/>
    <x v="0"/>
    <n v="500"/>
    <n v="77.03"/>
    <n v="38513.1"/>
    <s v="20171214B200011330"/>
    <n v="201718178"/>
    <s v="Rolling"/>
    <s v="IN302679-38296183"/>
    <s v="BSE"/>
    <n v="38.51"/>
    <n v="1.1399999999999999"/>
    <n v="0"/>
    <n v="250.15"/>
    <n v="289.7962"/>
  </r>
  <r>
    <d v="2017-12-14T00:00:00"/>
    <x v="24"/>
    <x v="1"/>
    <n v="1000"/>
    <n v="71.349999999999994"/>
    <n v="71345.05"/>
    <s v="20171214N200024296"/>
    <n v="2017238"/>
    <s v="Rolling"/>
    <s v="IN302679-38296183"/>
    <s v="NSE"/>
    <n v="71"/>
    <n v="2.3199999999999998"/>
    <n v="2.4"/>
    <n v="463.45"/>
    <n v="539.16869999999994"/>
  </r>
  <r>
    <d v="2017-12-19T00:00:00"/>
    <x v="2"/>
    <x v="1"/>
    <n v="5000"/>
    <n v="17.8"/>
    <n v="89000"/>
    <s v="20171219N300022461"/>
    <n v="2017241"/>
    <s v="Rolling"/>
    <s v="IN302679-38296183"/>
    <s v="NSE"/>
    <n v="89"/>
    <n v="2.89"/>
    <n v="2.7"/>
    <n v="578.13"/>
    <n v="672.72249999999997"/>
  </r>
  <r>
    <d v="2017-12-22T00:00:00"/>
    <x v="25"/>
    <x v="0"/>
    <n v="2500"/>
    <n v="14.55"/>
    <n v="36375"/>
    <s v="20171222N900018064"/>
    <n v="2017244"/>
    <s v="Rolling"/>
    <s v="IN302679-38296183"/>
    <s v="NSE"/>
    <n v="36"/>
    <n v="1.18"/>
    <n v="1.2"/>
    <n v="236.29"/>
    <n v="274.67219999999998"/>
  </r>
  <r>
    <d v="2017-12-28T00:00:00"/>
    <x v="13"/>
    <x v="0"/>
    <n v="1000"/>
    <n v="48.75"/>
    <n v="48750"/>
    <s v="20171228N300020983"/>
    <n v="2017247"/>
    <s v="Rolling"/>
    <s v="IN302679-38296183"/>
    <s v="NSE"/>
    <n v="48.5"/>
    <n v="1.58"/>
    <n v="3"/>
    <n v="316.69"/>
    <n v="369.77429999999998"/>
  </r>
  <r>
    <d v="2017-12-28T00:00:00"/>
    <x v="23"/>
    <x v="1"/>
    <n v="500"/>
    <n v="93"/>
    <n v="46500"/>
    <s v="20171228N900018934"/>
    <n v="2017247"/>
    <s v="Rolling"/>
    <s v="IN302679-38296183"/>
    <s v="NSE"/>
    <n v="46.5"/>
    <n v="1.51"/>
    <n v="0"/>
    <n v="302.06"/>
    <n v="350.07130000000001"/>
  </r>
  <r>
    <d v="2017-12-29T00:00:00"/>
    <x v="26"/>
    <x v="0"/>
    <n v="500"/>
    <n v="69.930000000000007"/>
    <n v="34962.5"/>
    <s v="20171229N300024242"/>
    <n v="2017248"/>
    <s v="Rolling"/>
    <s v="IN302679-38296183"/>
    <s v="NSE"/>
    <n v="34.5"/>
    <n v="1.1399999999999999"/>
    <n v="2.4"/>
    <n v="227.11"/>
    <n v="265.14620000000002"/>
  </r>
  <r>
    <d v="2017-12-29T00:00:00"/>
    <x v="25"/>
    <x v="1"/>
    <n v="2500"/>
    <n v="15.4"/>
    <n v="38500"/>
    <s v="20171229N300038123"/>
    <n v="2017248"/>
    <s v="Rolling"/>
    <s v="IN302679-38296183"/>
    <s v="NSE"/>
    <n v="38.5"/>
    <n v="1.25"/>
    <n v="0"/>
    <n v="250.09"/>
    <n v="289.84129999999999"/>
  </r>
  <r>
    <d v="2018-01-01T00:00:00"/>
    <x v="25"/>
    <x v="0"/>
    <n v="5000"/>
    <n v="15.75"/>
    <n v="78750"/>
    <s v="20180101N300027607"/>
    <n v="2018001"/>
    <s v="Rolling"/>
    <s v="IN302679-38296183"/>
    <s v="NSE"/>
    <n v="78.75"/>
    <n v="2.56"/>
    <n v="0"/>
    <n v="511.55"/>
    <n v="592.85940000000005"/>
  </r>
  <r>
    <d v="2018-01-01T00:00:00"/>
    <x v="18"/>
    <x v="1"/>
    <n v="500"/>
    <n v="135.81"/>
    <n v="67905"/>
    <s v="20180101N300032556"/>
    <n v="2018001"/>
    <s v="Rolling"/>
    <s v="IN302679-38296183"/>
    <s v="NSE"/>
    <n v="67.75"/>
    <n v="2.21"/>
    <n v="5.7"/>
    <n v="441.1"/>
    <n v="516.7568"/>
  </r>
  <r>
    <d v="2018-01-01T00:00:00"/>
    <x v="21"/>
    <x v="0"/>
    <n v="100"/>
    <n v="335"/>
    <n v="33500"/>
    <s v="20180101N300032614"/>
    <n v="2018001"/>
    <s v="Rolling"/>
    <s v="IN302679-38296183"/>
    <s v="NSE"/>
    <n v="33.5"/>
    <n v="1.0900000000000001"/>
    <n v="0"/>
    <n v="217.61"/>
    <n v="252.19880000000001"/>
  </r>
  <r>
    <d v="2018-01-02T00:00:00"/>
    <x v="26"/>
    <x v="1"/>
    <n v="500"/>
    <n v="91"/>
    <n v="45500"/>
    <s v="20180102N300037617"/>
    <n v="2018002"/>
    <s v="Rolling"/>
    <s v="IN302679-38296183"/>
    <s v="NSE"/>
    <n v="45.5"/>
    <n v="1.48"/>
    <n v="0"/>
    <n v="295.56"/>
    <n v="342.53879999999998"/>
  </r>
  <r>
    <d v="2018-01-02T00:00:00"/>
    <x v="13"/>
    <x v="1"/>
    <n v="1000"/>
    <n v="71"/>
    <n v="71000"/>
    <s v="20180102N900018763"/>
    <n v="2018002"/>
    <s v="Rolling"/>
    <s v="IN302679-38296183"/>
    <s v="NSE"/>
    <n v="71.5"/>
    <n v="2.31"/>
    <n v="3.6"/>
    <n v="461.2"/>
    <n v="538.60749999999996"/>
  </r>
  <r>
    <d v="2018-01-03T00:00:00"/>
    <x v="27"/>
    <x v="0"/>
    <n v="1000"/>
    <n v="98.65"/>
    <n v="98650"/>
    <s v="20180103N300032732"/>
    <n v="2018003"/>
    <s v="Rolling"/>
    <s v="IN302679-38296183"/>
    <s v="NSE"/>
    <n v="99"/>
    <n v="3.21"/>
    <n v="3"/>
    <n v="640.82000000000005"/>
    <n v="746.02620000000002"/>
  </r>
  <r>
    <d v="2018-01-04T00:00:00"/>
    <x v="28"/>
    <x v="0"/>
    <n v="5000"/>
    <n v="15.95"/>
    <n v="79750"/>
    <s v="20180104N200001169"/>
    <n v="2018004"/>
    <s v="TT"/>
    <s v="IN302679-38296183"/>
    <s v="NSE"/>
    <n v="80"/>
    <n v="2.59"/>
    <n v="2.4"/>
    <n v="518.04"/>
    <n v="603.03189999999995"/>
  </r>
  <r>
    <d v="2018-01-04T00:00:00"/>
    <x v="29"/>
    <x v="0"/>
    <n v="100"/>
    <n v="38.700000000000003"/>
    <n v="3870"/>
    <s v="20180104N300035739"/>
    <n v="2018004"/>
    <s v="Rolling"/>
    <s v="IN302679-38296183"/>
    <s v="NSE"/>
    <n v="0"/>
    <n v="0.13"/>
    <n v="0.3"/>
    <n v="29.52"/>
    <n v="29.945799999999998"/>
  </r>
  <r>
    <d v="2018-01-04T00:00:00"/>
    <x v="29"/>
    <x v="1"/>
    <n v="100"/>
    <n v="37.6"/>
    <n v="3760"/>
    <s v="20180104N300035979"/>
    <n v="2018004"/>
    <s v="Rolling"/>
    <s v="IN302679-38296183"/>
    <s v="NSE"/>
    <n v="1"/>
    <n v="0.12"/>
    <n v="0"/>
    <n v="29.52"/>
    <n v="30.642199999999999"/>
  </r>
  <r>
    <d v="2018-01-05T00:00:00"/>
    <x v="30"/>
    <x v="0"/>
    <n v="5000"/>
    <n v="24"/>
    <n v="120000"/>
    <s v="20180105N200000985"/>
    <n v="2018005"/>
    <s v="Rolling"/>
    <s v="IN302679-38296183"/>
    <s v="NSE"/>
    <n v="0"/>
    <n v="3.9"/>
    <n v="7.2"/>
    <n v="71.5"/>
    <n v="82.6"/>
  </r>
  <r>
    <d v="2018-01-05T00:00:00"/>
    <x v="30"/>
    <x v="1"/>
    <n v="5000"/>
    <n v="23.65"/>
    <n v="118250"/>
    <s v="20180105N300045940"/>
    <n v="2018005"/>
    <s v="Rolling"/>
    <s v="IN302679-38296183"/>
    <s v="NSE"/>
    <n v="30"/>
    <n v="3.84"/>
    <n v="0"/>
    <n v="70.459999999999994"/>
    <n v="104.3032"/>
  </r>
  <r>
    <d v="2018-01-09T00:00:00"/>
    <x v="25"/>
    <x v="0"/>
    <n v="5000"/>
    <n v="16.149999999999999"/>
    <n v="80750"/>
    <s v="20180109N300036299"/>
    <n v="2018007"/>
    <s v="Rolling"/>
    <s v="IN302902-46841937"/>
    <s v="NSE"/>
    <n v="0"/>
    <n v="2.62"/>
    <n v="0"/>
    <n v="48.11"/>
    <n v="50.734400000000001"/>
  </r>
  <r>
    <d v="2018-01-09T00:00:00"/>
    <x v="25"/>
    <x v="1"/>
    <n v="5000"/>
    <n v="16.100000000000001"/>
    <n v="80500"/>
    <s v="20180109N300036397"/>
    <n v="2018007"/>
    <s v="Rolling"/>
    <s v="IN302902-46841937"/>
    <s v="NSE"/>
    <n v="20.75"/>
    <n v="2.62"/>
    <n v="12.3"/>
    <n v="47.97"/>
    <n v="83.636300000000006"/>
  </r>
  <r>
    <d v="2018-01-09T00:00:00"/>
    <x v="25"/>
    <x v="0"/>
    <n v="5000"/>
    <n v="16.100000000000001"/>
    <n v="80500"/>
    <s v="20180109N300038251"/>
    <n v="2018007"/>
    <s v="Rolling"/>
    <s v="IN302902-46841937"/>
    <s v="NSE"/>
    <n v="0"/>
    <n v="2.62"/>
    <n v="0"/>
    <n v="47.97"/>
    <n v="50.586300000000001"/>
  </r>
  <r>
    <d v="2018-01-09T00:00:00"/>
    <x v="25"/>
    <x v="1"/>
    <n v="5000"/>
    <n v="16.2"/>
    <n v="81000"/>
    <s v="20180109N300040691"/>
    <n v="2018007"/>
    <s v="Rolling"/>
    <s v="IN302902-46841937"/>
    <s v="NSE"/>
    <n v="20.25"/>
    <n v="2.63"/>
    <n v="0"/>
    <n v="48.26"/>
    <n v="71.142499999999998"/>
  </r>
  <r>
    <d v="2018-01-09T00:00:00"/>
    <x v="25"/>
    <x v="0"/>
    <n v="5000"/>
    <n v="16.45"/>
    <n v="82250"/>
    <s v="20180109N300042790"/>
    <n v="2018007"/>
    <s v="Rolling"/>
    <s v="IN302902-46841937"/>
    <s v="NSE"/>
    <n v="81"/>
    <n v="2.67"/>
    <n v="0"/>
    <n v="534.28"/>
    <n v="617.95320000000004"/>
  </r>
  <r>
    <d v="2018-01-10T00:00:00"/>
    <x v="25"/>
    <x v="1"/>
    <n v="5000"/>
    <n v="16.8"/>
    <n v="84000"/>
    <s v="20180110N300023054"/>
    <n v="2018008"/>
    <s v="Rolling"/>
    <s v="IN302679-38296183"/>
    <s v="NSE"/>
    <n v="83.92"/>
    <n v="2.73"/>
    <n v="0"/>
    <n v="545.65"/>
    <n v="632.29999999999995"/>
  </r>
  <r>
    <d v="2018-01-10T00:00:00"/>
    <x v="25"/>
    <x v="1"/>
    <n v="2500"/>
    <n v="16.75"/>
    <n v="41875"/>
    <s v="20180110N300024964"/>
    <n v="2018008"/>
    <s v="Rolling"/>
    <s v="IN302902-46841937"/>
    <s v="NSE"/>
    <n v="42.08"/>
    <n v="1.36"/>
    <n v="6.9"/>
    <n v="272.01"/>
    <n v="322.35090000000002"/>
  </r>
  <r>
    <d v="2018-01-10T00:00:00"/>
    <x v="27"/>
    <x v="1"/>
    <n v="1000"/>
    <n v="104"/>
    <n v="104000"/>
    <s v="20180110N300025510"/>
    <n v="2018008"/>
    <s v="Rolling"/>
    <s v="IN302679-38296183"/>
    <s v="NSE"/>
    <n v="104"/>
    <n v="3.38"/>
    <n v="0"/>
    <n v="675.57"/>
    <n v="782.95"/>
  </r>
  <r>
    <d v="2018-01-11T00:00:00"/>
    <x v="31"/>
    <x v="0"/>
    <n v="1000"/>
    <n v="91.5"/>
    <n v="91500"/>
    <s v="20180111N300026217"/>
    <n v="2018009"/>
    <s v="Rolling"/>
    <s v="IN302902-46841937"/>
    <s v="NSE"/>
    <n v="0"/>
    <n v="2.97"/>
    <n v="8.4"/>
    <n v="54.51"/>
    <n v="65.883799999999994"/>
  </r>
  <r>
    <d v="2018-01-11T00:00:00"/>
    <x v="31"/>
    <x v="1"/>
    <n v="1000"/>
    <n v="92.6"/>
    <n v="92600"/>
    <s v="20180111N300028781"/>
    <n v="2018009"/>
    <s v="Rolling"/>
    <s v="IN302902-46841937"/>
    <s v="NSE"/>
    <n v="23.13"/>
    <n v="3.01"/>
    <n v="0"/>
    <n v="55.18"/>
    <n v="81.319500000000005"/>
  </r>
  <r>
    <d v="2018-01-11T00:00:00"/>
    <x v="31"/>
    <x v="0"/>
    <n v="1000"/>
    <n v="93.4"/>
    <n v="93400"/>
    <s v="20180111N300040838"/>
    <n v="2018009"/>
    <s v="Rolling"/>
    <s v="IN302902-46841937"/>
    <s v="NSE"/>
    <n v="92.88"/>
    <n v="3.04"/>
    <n v="0"/>
    <n v="606.72"/>
    <n v="702.63549999999998"/>
  </r>
  <r>
    <d v="2018-01-12T00:00:00"/>
    <x v="31"/>
    <x v="0"/>
    <n v="1000"/>
    <n v="88.45"/>
    <n v="88450"/>
    <s v="20180112N300024521"/>
    <n v="2018010"/>
    <s v="Rolling"/>
    <s v="IN302679-38296183"/>
    <s v="NSE"/>
    <n v="0"/>
    <n v="2.87"/>
    <n v="0"/>
    <n v="52.7"/>
    <n v="55.5747"/>
  </r>
  <r>
    <d v="2018-01-12T00:00:00"/>
    <x v="32"/>
    <x v="0"/>
    <n v="1000"/>
    <n v="77.5"/>
    <n v="77500"/>
    <s v="20180112N300025051"/>
    <n v="2018010"/>
    <s v="Rolling"/>
    <s v="IN302679-38296183"/>
    <s v="NSE"/>
    <n v="0"/>
    <n v="2.52"/>
    <n v="0"/>
    <n v="46.18"/>
    <n v="48.698700000000002"/>
  </r>
  <r>
    <d v="2018-01-12T00:00:00"/>
    <x v="18"/>
    <x v="1"/>
    <n v="500"/>
    <n v="142"/>
    <n v="71000"/>
    <s v="20180112N300025284"/>
    <n v="2018010"/>
    <s v="Rolling"/>
    <s v="IN302679-38296183"/>
    <s v="NSE"/>
    <n v="17.940000000000001"/>
    <n v="2.31"/>
    <n v="0"/>
    <n v="461.21"/>
    <n v="481.45749999999998"/>
  </r>
  <r>
    <d v="2018-01-12T00:00:00"/>
    <x v="18"/>
    <x v="0"/>
    <n v="2000"/>
    <n v="143.41999999999999"/>
    <n v="286846"/>
    <s v="20180112N300028804"/>
    <n v="2018010"/>
    <s v="Rolling"/>
    <s v="IN302679-38296183"/>
    <s v="NSE"/>
    <n v="0"/>
    <n v="9.32"/>
    <n v="0"/>
    <n v="170.91"/>
    <n v="180.23269999999999"/>
  </r>
  <r>
    <d v="2018-01-12T00:00:00"/>
    <x v="18"/>
    <x v="1"/>
    <n v="2000"/>
    <n v="144"/>
    <n v="288000"/>
    <s v="20180112N300028903"/>
    <n v="2018010"/>
    <s v="Rolling"/>
    <s v="IN302679-38296183"/>
    <s v="NSE"/>
    <n v="126.01"/>
    <n v="9.36"/>
    <n v="0"/>
    <n v="171.6"/>
    <n v="306.97000000000003"/>
  </r>
  <r>
    <d v="2018-01-12T00:00:00"/>
    <x v="32"/>
    <x v="1"/>
    <n v="1000"/>
    <n v="79.25"/>
    <n v="79250"/>
    <s v="20180112N300032365"/>
    <n v="2018010"/>
    <s v="Rolling"/>
    <s v="IN302679-38296183"/>
    <s v="NSE"/>
    <n v="19.59"/>
    <n v="2.58"/>
    <n v="0"/>
    <n v="47.23"/>
    <n v="69.395600000000002"/>
  </r>
  <r>
    <d v="2018-01-12T00:00:00"/>
    <x v="31"/>
    <x v="1"/>
    <n v="1000"/>
    <n v="85"/>
    <n v="85000"/>
    <s v="20180112N300041069"/>
    <n v="2018010"/>
    <s v="Rolling"/>
    <s v="IN302679-38296183"/>
    <s v="NSE"/>
    <n v="21.68"/>
    <n v="2.76"/>
    <n v="0"/>
    <n v="50.65"/>
    <n v="75.092500000000001"/>
  </r>
  <r>
    <d v="2018-01-12T00:00:00"/>
    <x v="33"/>
    <x v="0"/>
    <n v="1000"/>
    <n v="114.62"/>
    <n v="114619.15"/>
    <s v="20180112N300043044"/>
    <n v="2018010"/>
    <s v="Rolling"/>
    <s v="IN302679-38296183"/>
    <s v="NSE"/>
    <n v="0"/>
    <n v="3.73"/>
    <n v="36.299999999999997"/>
    <n v="68.290000000000006"/>
    <n v="108.3152"/>
  </r>
  <r>
    <d v="2018-01-12T00:00:00"/>
    <x v="33"/>
    <x v="1"/>
    <n v="1000"/>
    <n v="115.58"/>
    <n v="115580"/>
    <s v="20180112N300044879"/>
    <n v="2018010"/>
    <s v="Rolling"/>
    <s v="IN302679-38296183"/>
    <s v="NSE"/>
    <n v="28.77"/>
    <n v="3.76"/>
    <n v="0"/>
    <n v="68.87"/>
    <n v="101.3963"/>
  </r>
  <r>
    <d v="2018-01-15T00:00:00"/>
    <x v="34"/>
    <x v="0"/>
    <n v="1000"/>
    <n v="63.95"/>
    <n v="63950"/>
    <s v="20180115N300025674"/>
    <n v="2018011"/>
    <s v="Rolling"/>
    <s v="IN302679-38296183"/>
    <s v="NSE"/>
    <n v="0"/>
    <n v="2.08"/>
    <n v="0"/>
    <n v="38.1"/>
    <n v="40.178400000000003"/>
  </r>
  <r>
    <d v="2018-01-15T00:00:00"/>
    <x v="34"/>
    <x v="1"/>
    <n v="1000"/>
    <n v="62.88"/>
    <n v="62875"/>
    <s v="20180115N300026137"/>
    <n v="2018011"/>
    <s v="Rolling"/>
    <s v="IN302679-38296183"/>
    <s v="NSE"/>
    <n v="15.85"/>
    <n v="2.04"/>
    <n v="0"/>
    <n v="37.47"/>
    <n v="55.363599999999998"/>
  </r>
  <r>
    <d v="2018-01-15T00:00:00"/>
    <x v="35"/>
    <x v="0"/>
    <n v="100"/>
    <n v="956.3"/>
    <n v="95630"/>
    <s v="20180115N300026819"/>
    <n v="2018011"/>
    <s v="Rolling"/>
    <s v="IN302679-38296183"/>
    <s v="NSE"/>
    <n v="0"/>
    <n v="3.11"/>
    <n v="0"/>
    <n v="56.98"/>
    <n v="60.087899999999998"/>
  </r>
  <r>
    <d v="2018-01-15T00:00:00"/>
    <x v="35"/>
    <x v="1"/>
    <n v="100"/>
    <n v="954"/>
    <n v="95400"/>
    <s v="20180115N300026884"/>
    <n v="2018011"/>
    <s v="Rolling"/>
    <s v="IN302679-38296183"/>
    <s v="NSE"/>
    <n v="23.88"/>
    <n v="3.1"/>
    <n v="0"/>
    <n v="56.84"/>
    <n v="83.820499999999996"/>
  </r>
  <r>
    <d v="2018-01-15T00:00:00"/>
    <x v="18"/>
    <x v="0"/>
    <n v="1000"/>
    <n v="140.75"/>
    <n v="140750"/>
    <s v="20180115N300028379"/>
    <n v="2018011"/>
    <s v="Rolling"/>
    <s v="IN302679-38296183"/>
    <s v="NSE"/>
    <n v="0"/>
    <n v="4.57"/>
    <n v="0"/>
    <n v="83.85"/>
    <n v="88.424800000000005"/>
  </r>
  <r>
    <d v="2018-01-15T00:00:00"/>
    <x v="36"/>
    <x v="0"/>
    <n v="1000"/>
    <n v="291.75"/>
    <n v="291750"/>
    <s v="20180115N300029163"/>
    <n v="2018011"/>
    <s v="Rolling"/>
    <s v="IN302679-38296183"/>
    <s v="NSE"/>
    <n v="0"/>
    <n v="9.48"/>
    <n v="0"/>
    <n v="173.84"/>
    <n v="183.3219"/>
  </r>
  <r>
    <d v="2018-01-15T00:00:00"/>
    <x v="18"/>
    <x v="1"/>
    <n v="1000"/>
    <n v="142.25"/>
    <n v="142250"/>
    <s v="20180115N300029374"/>
    <n v="2018011"/>
    <s v="Rolling"/>
    <s v="IN302679-38296183"/>
    <s v="NSE"/>
    <n v="35.380000000000003"/>
    <n v="4.62"/>
    <n v="0"/>
    <n v="84.76"/>
    <n v="124.7632"/>
  </r>
  <r>
    <d v="2018-01-15T00:00:00"/>
    <x v="21"/>
    <x v="0"/>
    <n v="71"/>
    <n v="335.6"/>
    <n v="23827.599999999999"/>
    <s v="20180115N300031845"/>
    <n v="2018011"/>
    <s v="Rolling"/>
    <s v="IN302679-38296183"/>
    <s v="NSE"/>
    <n v="0"/>
    <n v="0.77"/>
    <n v="53.1"/>
    <n v="29.64"/>
    <n v="83.514399999999995"/>
  </r>
  <r>
    <d v="2018-01-15T00:00:00"/>
    <x v="21"/>
    <x v="1"/>
    <n v="71"/>
    <n v="337.5"/>
    <n v="23962.5"/>
    <s v="20180115N300034185"/>
    <n v="2018011"/>
    <s v="Rolling"/>
    <s v="IN302679-38296183"/>
    <s v="NSE"/>
    <n v="5.97"/>
    <n v="0.78"/>
    <n v="0"/>
    <n v="29.64"/>
    <n v="36.3887"/>
  </r>
  <r>
    <d v="2018-01-15T00:00:00"/>
    <x v="25"/>
    <x v="0"/>
    <n v="5000"/>
    <n v="16.149999999999999"/>
    <n v="80750"/>
    <s v="20180115N300034342"/>
    <n v="2018011"/>
    <s v="Rolling"/>
    <s v="IN302902-46841937"/>
    <s v="NSE"/>
    <n v="80.75"/>
    <n v="2.62"/>
    <n v="0"/>
    <n v="524.54"/>
    <n v="607.9144"/>
  </r>
  <r>
    <d v="2018-01-15T00:00:00"/>
    <x v="0"/>
    <x v="0"/>
    <n v="1000"/>
    <n v="455"/>
    <n v="455000"/>
    <s v="20180115N300035246"/>
    <n v="2018011"/>
    <s v="Rolling"/>
    <s v="IN302902-46841937"/>
    <s v="NSE"/>
    <n v="455.05"/>
    <n v="14.79"/>
    <n v="0"/>
    <n v="2955.63"/>
    <n v="3425.4674"/>
  </r>
  <r>
    <d v="2018-01-15T00:00:00"/>
    <x v="36"/>
    <x v="1"/>
    <n v="1000"/>
    <n v="285.20999999999998"/>
    <n v="285205"/>
    <s v="20180115N300044603"/>
    <n v="2018011"/>
    <s v="Rolling"/>
    <s v="IN302679-38296183"/>
    <s v="NSE"/>
    <n v="72.12"/>
    <n v="9.27"/>
    <n v="0"/>
    <n v="169.94"/>
    <n v="251.32929999999999"/>
  </r>
  <r>
    <d v="2018-01-16T00:00:00"/>
    <x v="25"/>
    <x v="1"/>
    <n v="2122"/>
    <n v="15.3"/>
    <n v="32466.6"/>
    <s v="20180116N300031182"/>
    <n v="2018012"/>
    <s v="Rolling"/>
    <s v="IN302902-46841937"/>
    <s v="NSE"/>
    <n v="31.89"/>
    <n v="1.06"/>
    <n v="2.4"/>
    <n v="210.9"/>
    <n v="246.24520000000001"/>
  </r>
  <r>
    <d v="2018-01-16T00:00:00"/>
    <x v="25"/>
    <x v="1"/>
    <n v="2500"/>
    <n v="15.2"/>
    <n v="38000"/>
    <s v="20180116N300044946"/>
    <n v="2018012"/>
    <s v="Rolling"/>
    <s v="IN302902-46841937"/>
    <s v="NSE"/>
    <n v="38.11"/>
    <n v="1.24"/>
    <n v="0"/>
    <n v="246.84"/>
    <n v="286.185"/>
  </r>
  <r>
    <d v="2018-01-17T00:00:00"/>
    <x v="0"/>
    <x v="1"/>
    <n v="1000"/>
    <n v="430.06"/>
    <n v="430060.45"/>
    <s v="20180117N300024103"/>
    <n v="2018013"/>
    <s v="Rolling"/>
    <s v="IN302902-46841937"/>
    <s v="NSE"/>
    <n v="430.06"/>
    <n v="13.98"/>
    <n v="0"/>
    <n v="2793.61"/>
    <n v="3237.6471000000001"/>
  </r>
  <r>
    <d v="2018-01-17T00:00:00"/>
    <x v="25"/>
    <x v="1"/>
    <n v="2878"/>
    <n v="14.65"/>
    <n v="42162.7"/>
    <s v="20180117N300024164"/>
    <n v="2018013"/>
    <s v="Rolling"/>
    <s v="IN302902-46841937"/>
    <s v="NSE"/>
    <n v="42.16"/>
    <n v="1.37"/>
    <n v="0"/>
    <n v="273.88"/>
    <n v="317.41019999999997"/>
  </r>
  <r>
    <d v="2018-01-17T00:00:00"/>
    <x v="28"/>
    <x v="1"/>
    <n v="5000"/>
    <n v="13.4"/>
    <n v="67000"/>
    <s v="20180117N300026235"/>
    <n v="2018013"/>
    <s v="TT"/>
    <s v="IN302679-38296183"/>
    <s v="NSE"/>
    <n v="67"/>
    <n v="2.1800000000000002"/>
    <n v="2.1"/>
    <n v="435.22"/>
    <n v="506.4975"/>
  </r>
  <r>
    <d v="2018-01-17T00:00:00"/>
    <x v="18"/>
    <x v="0"/>
    <n v="1000"/>
    <n v="150.35"/>
    <n v="150345.35"/>
    <s v="20180117N300030192"/>
    <n v="2018013"/>
    <s v="Rolling"/>
    <s v="IN302679-38296183"/>
    <s v="NSE"/>
    <n v="0"/>
    <n v="4.8899999999999997"/>
    <n v="0"/>
    <n v="89.58"/>
    <n v="94.466200000000001"/>
  </r>
  <r>
    <d v="2018-01-17T00:00:00"/>
    <x v="18"/>
    <x v="1"/>
    <n v="2500"/>
    <n v="148.38"/>
    <n v="370944.5"/>
    <s v="20180117N300030292"/>
    <n v="2018013"/>
    <s v="Rolling"/>
    <s v="IN302679-38296183"/>
    <s v="NSE"/>
    <n v="92.78"/>
    <n v="12.06"/>
    <n v="0"/>
    <n v="221.02"/>
    <n v="325.85550000000001"/>
  </r>
  <r>
    <d v="2018-01-17T00:00:00"/>
    <x v="18"/>
    <x v="0"/>
    <n v="1500"/>
    <n v="149.5"/>
    <n v="224250"/>
    <s v="20180117N300034959"/>
    <n v="2018013"/>
    <s v="Rolling"/>
    <s v="IN302679-38296183"/>
    <s v="NSE"/>
    <n v="0"/>
    <n v="7.29"/>
    <n v="54.6"/>
    <n v="133.62"/>
    <n v="195.50819999999999"/>
  </r>
  <r>
    <d v="2018-01-17T00:00:00"/>
    <x v="37"/>
    <x v="0"/>
    <n v="1000"/>
    <n v="595"/>
    <n v="595000"/>
    <s v="20180117N300040526"/>
    <n v="2018013"/>
    <s v="Rolling"/>
    <s v="IN302902-46841937"/>
    <s v="NSE"/>
    <n v="595"/>
    <n v="19.34"/>
    <n v="0"/>
    <n v="3865.03"/>
    <n v="4479.3674000000001"/>
  </r>
  <r>
    <d v="2018-01-18T00:00:00"/>
    <x v="38"/>
    <x v="0"/>
    <n v="1000"/>
    <n v="104.43"/>
    <n v="104426.8"/>
    <s v="20180118N300022150"/>
    <n v="2018014"/>
    <s v="Rolling"/>
    <s v="IN302902-46841937"/>
    <s v="NSE"/>
    <n v="104.43"/>
    <n v="3.39"/>
    <n v="0"/>
    <n v="678.34"/>
    <n v="786.16390000000001"/>
  </r>
  <r>
    <d v="2018-01-18T00:00:00"/>
    <x v="39"/>
    <x v="0"/>
    <n v="1000"/>
    <n v="415.95"/>
    <n v="415948.75"/>
    <s v="20180118N300037300"/>
    <n v="2018014"/>
    <s v="Rolling"/>
    <s v="IN302679-38296183"/>
    <s v="NSE"/>
    <n v="0"/>
    <n v="13.52"/>
    <n v="0"/>
    <n v="247.85"/>
    <n v="261.36829999999998"/>
  </r>
  <r>
    <d v="2018-01-18T00:00:00"/>
    <x v="39"/>
    <x v="1"/>
    <n v="1000"/>
    <n v="410.55"/>
    <n v="410550.55"/>
    <s v="20180118N300037365"/>
    <n v="2018014"/>
    <s v="Rolling"/>
    <s v="IN302679-38296183"/>
    <s v="NSE"/>
    <n v="103.31"/>
    <n v="13.34"/>
    <n v="0"/>
    <n v="244.61"/>
    <n v="361.2629"/>
  </r>
  <r>
    <d v="2018-01-18T00:00:00"/>
    <x v="37"/>
    <x v="1"/>
    <n v="1000"/>
    <n v="597.57000000000005"/>
    <n v="597570.6"/>
    <s v="20180118N900019468"/>
    <n v="2018014"/>
    <s v="Rolling"/>
    <s v="IN302902-46841937"/>
    <s v="NSE"/>
    <n v="597.26"/>
    <n v="19.420000000000002"/>
    <n v="45.9"/>
    <n v="3881.72"/>
    <n v="4544.3009000000002"/>
  </r>
  <r>
    <d v="2018-01-19T00:00:00"/>
    <x v="0"/>
    <x v="0"/>
    <n v="1000"/>
    <n v="434.14"/>
    <n v="434142.5"/>
    <s v="20180119N300020287"/>
    <n v="2018015"/>
    <s v="Rolling"/>
    <s v="IN302679-38296183"/>
    <s v="NSE"/>
    <n v="0"/>
    <n v="14.11"/>
    <n v="191.7"/>
    <n v="258.68"/>
    <n v="464.48970000000003"/>
  </r>
  <r>
    <d v="2018-01-19T00:00:00"/>
    <x v="0"/>
    <x v="1"/>
    <n v="1000"/>
    <n v="425.86"/>
    <n v="425860.9"/>
    <s v="20180119N300020381"/>
    <n v="2018015"/>
    <s v="Rolling"/>
    <s v="IN302679-38296183"/>
    <s v="NSE"/>
    <n v="107.95"/>
    <n v="13.84"/>
    <n v="0"/>
    <n v="253.76"/>
    <n v="375.5505"/>
  </r>
  <r>
    <d v="2018-01-19T00:00:00"/>
    <x v="40"/>
    <x v="0"/>
    <n v="1000"/>
    <n v="580"/>
    <n v="580000"/>
    <s v="20180119N300030124"/>
    <n v="2018015"/>
    <s v="Rolling"/>
    <s v="IN302679-38296183"/>
    <s v="NSE"/>
    <n v="0"/>
    <n v="18.850000000000001"/>
    <n v="0"/>
    <n v="345.6"/>
    <n v="364.45"/>
  </r>
  <r>
    <d v="2018-01-19T00:00:00"/>
    <x v="40"/>
    <x v="1"/>
    <n v="1000"/>
    <n v="580.65"/>
    <n v="580650"/>
    <s v="20180119N300030531"/>
    <n v="2018015"/>
    <s v="Rolling"/>
    <s v="IN302679-38296183"/>
    <s v="NSE"/>
    <n v="145.66999999999999"/>
    <n v="18.87"/>
    <n v="0"/>
    <n v="345.98"/>
    <n v="510.52109999999999"/>
  </r>
  <r>
    <d v="2018-01-19T00:00:00"/>
    <x v="40"/>
    <x v="0"/>
    <n v="737"/>
    <n v="579"/>
    <n v="426723"/>
    <s v="20180119N300032868"/>
    <n v="2018015"/>
    <s v="Rolling"/>
    <s v="IN302679-38296183"/>
    <s v="NSE"/>
    <n v="0"/>
    <n v="13.87"/>
    <n v="0"/>
    <n v="254.26"/>
    <n v="268.12860000000001"/>
  </r>
  <r>
    <d v="2018-01-19T00:00:00"/>
    <x v="40"/>
    <x v="1"/>
    <n v="737"/>
    <n v="580"/>
    <n v="427460"/>
    <s v="20180119N300034464"/>
    <n v="2018015"/>
    <s v="Rolling"/>
    <s v="IN302679-38296183"/>
    <s v="NSE"/>
    <n v="107.36"/>
    <n v="13.89"/>
    <n v="0"/>
    <n v="254.7"/>
    <n v="375.95249999999999"/>
  </r>
  <r>
    <d v="2018-01-19T00:00:00"/>
    <x v="40"/>
    <x v="0"/>
    <n v="1000"/>
    <n v="579.75"/>
    <n v="579750"/>
    <s v="20180119N300034624"/>
    <n v="2018015"/>
    <s v="Rolling"/>
    <s v="IN302679-38296183"/>
    <s v="NSE"/>
    <n v="0"/>
    <n v="18.84"/>
    <n v="0"/>
    <n v="345.44"/>
    <n v="364.28179999999998"/>
  </r>
  <r>
    <d v="2018-01-19T00:00:00"/>
    <x v="40"/>
    <x v="1"/>
    <n v="730"/>
    <n v="581"/>
    <n v="424130"/>
    <s v="20180119N300034771"/>
    <n v="2018015"/>
    <s v="Rolling"/>
    <s v="IN302679-38296183"/>
    <s v="NSE"/>
    <n v="106.34"/>
    <n v="13.78"/>
    <n v="0"/>
    <n v="252.72"/>
    <n v="372.84429999999998"/>
  </r>
  <r>
    <d v="2018-01-19T00:00:00"/>
    <x v="40"/>
    <x v="1"/>
    <n v="270"/>
    <n v="581.5"/>
    <n v="157005"/>
    <s v="20180119N300034975"/>
    <n v="2018015"/>
    <s v="Rolling"/>
    <s v="IN302679-38296183"/>
    <s v="NSE"/>
    <n v="39.33"/>
    <n v="5.0999999999999996"/>
    <n v="0"/>
    <n v="93.55"/>
    <n v="137.98269999999999"/>
  </r>
  <r>
    <d v="2018-01-19T00:00:00"/>
    <x v="40"/>
    <x v="0"/>
    <n v="1000"/>
    <n v="585.5"/>
    <n v="585500"/>
    <s v="20180119N300036498"/>
    <n v="2018015"/>
    <s v="Rolling"/>
    <s v="IN302679-38296183"/>
    <s v="NSE"/>
    <n v="0"/>
    <n v="19.03"/>
    <n v="0"/>
    <n v="348.87"/>
    <n v="367.89879999999999"/>
  </r>
  <r>
    <d v="2018-01-19T00:00:00"/>
    <x v="40"/>
    <x v="1"/>
    <n v="1000"/>
    <n v="587"/>
    <n v="587000"/>
    <s v="20180119N300036535"/>
    <n v="2018015"/>
    <s v="Rolling"/>
    <s v="IN302679-38296183"/>
    <s v="NSE"/>
    <n v="145.66999999999999"/>
    <n v="19.079999999999998"/>
    <n v="0"/>
    <n v="349.76"/>
    <n v="514.50750000000005"/>
  </r>
  <r>
    <d v="2018-01-19T00:00:00"/>
    <x v="40"/>
    <x v="0"/>
    <n v="1000"/>
    <n v="586.5"/>
    <n v="586500"/>
    <s v="20180119N300037124"/>
    <n v="2018015"/>
    <s v="Rolling"/>
    <s v="IN302679-38296183"/>
    <s v="NSE"/>
    <n v="0"/>
    <n v="19.059999999999999"/>
    <n v="0"/>
    <n v="349.47"/>
    <n v="368.53129999999999"/>
  </r>
  <r>
    <d v="2018-01-19T00:00:00"/>
    <x v="40"/>
    <x v="1"/>
    <n v="1000"/>
    <n v="585.70000000000005"/>
    <n v="585696.9"/>
    <s v="20180119N300038058"/>
    <n v="2018015"/>
    <s v="Rolling"/>
    <s v="IN302679-38296183"/>
    <s v="NSE"/>
    <n v="145.66999999999999"/>
    <n v="19.04"/>
    <n v="0"/>
    <n v="348.99"/>
    <n v="513.69510000000002"/>
  </r>
  <r>
    <d v="2018-01-22T00:00:00"/>
    <x v="41"/>
    <x v="0"/>
    <n v="1000"/>
    <n v="250.79"/>
    <n v="250788.3"/>
    <s v="20180122N300023763"/>
    <n v="2018016"/>
    <s v="Rolling"/>
    <s v="IN302679-38296183"/>
    <s v="NSE"/>
    <n v="0"/>
    <n v="8.15"/>
    <n v="15"/>
    <n v="149.43"/>
    <n v="172.58070000000001"/>
  </r>
  <r>
    <d v="2018-01-22T00:00:00"/>
    <x v="41"/>
    <x v="1"/>
    <n v="1000"/>
    <n v="241.76"/>
    <n v="241762.5"/>
    <s v="20180122N300023882"/>
    <n v="2018016"/>
    <s v="Rolling"/>
    <s v="IN302679-38296183"/>
    <s v="NSE"/>
    <n v="62"/>
    <n v="7.86"/>
    <n v="0"/>
    <n v="144.06"/>
    <n v="213.91739999999999"/>
  </r>
  <r>
    <d v="2018-01-23T00:00:00"/>
    <x v="38"/>
    <x v="1"/>
    <n v="1000"/>
    <n v="100.98"/>
    <n v="100979.45"/>
    <s v="20180123N300025914"/>
    <n v="2018017"/>
    <s v="Rolling"/>
    <s v="IN302902-46841937"/>
    <s v="NSE"/>
    <n v="100.89"/>
    <n v="3.28"/>
    <n v="49.5"/>
    <n v="655.95"/>
    <n v="809.62170000000003"/>
  </r>
  <r>
    <d v="2018-01-23T00:00:00"/>
    <x v="42"/>
    <x v="0"/>
    <n v="2500"/>
    <n v="120"/>
    <n v="300000"/>
    <s v="20180123N300033763"/>
    <n v="2018017"/>
    <s v="Rolling"/>
    <s v="IN302679-38296183"/>
    <s v="NSE"/>
    <n v="0"/>
    <n v="9.75"/>
    <n v="0"/>
    <n v="178.75"/>
    <n v="188.5"/>
  </r>
  <r>
    <d v="2018-01-23T00:00:00"/>
    <x v="42"/>
    <x v="1"/>
    <n v="2500"/>
    <n v="118.26"/>
    <n v="295649.8"/>
    <s v="20180123N300034407"/>
    <n v="2018017"/>
    <s v="Rolling"/>
    <s v="IN302679-38296183"/>
    <s v="NSE"/>
    <n v="74.459999999999994"/>
    <n v="9.61"/>
    <n v="0"/>
    <n v="176.13"/>
    <n v="260.19830000000002"/>
  </r>
  <r>
    <d v="2018-01-23T00:00:00"/>
    <x v="43"/>
    <x v="0"/>
    <n v="1000"/>
    <n v="481"/>
    <n v="481000"/>
    <s v="20180123N300034606"/>
    <n v="2018017"/>
    <s v="Rolling"/>
    <s v="IN302679-38296183"/>
    <s v="NSE"/>
    <n v="0"/>
    <n v="15.63"/>
    <n v="0"/>
    <n v="286.61"/>
    <n v="302.24250000000001"/>
  </r>
  <r>
    <d v="2018-01-23T00:00:00"/>
    <x v="43"/>
    <x v="1"/>
    <n v="1000"/>
    <n v="468.2"/>
    <n v="468195.2"/>
    <s v="20180123N300034712"/>
    <n v="2018017"/>
    <s v="Rolling"/>
    <s v="IN302679-38296183"/>
    <s v="NSE"/>
    <n v="118.65"/>
    <n v="15.22"/>
    <n v="0"/>
    <n v="278.98"/>
    <n v="412.84620000000001"/>
  </r>
  <r>
    <d v="2018-01-25T00:00:00"/>
    <x v="44"/>
    <x v="1"/>
    <n v="1000"/>
    <n v="320"/>
    <n v="320000"/>
    <s v="20180125N300022051"/>
    <n v="2018019"/>
    <s v="Rolling"/>
    <s v="IN302679-38296183"/>
    <s v="NSE"/>
    <n v="80.88"/>
    <n v="10.4"/>
    <n v="0"/>
    <n v="190.67"/>
    <n v="281.95"/>
  </r>
  <r>
    <d v="2018-01-25T00:00:00"/>
    <x v="45"/>
    <x v="1"/>
    <n v="1000"/>
    <n v="171"/>
    <n v="171000"/>
    <s v="20180125N300022259"/>
    <n v="2018019"/>
    <s v="Rolling"/>
    <s v="IN302679-38296183"/>
    <s v="NSE"/>
    <n v="43.62"/>
    <n v="5.56"/>
    <n v="33.299999999999997"/>
    <n v="101.89"/>
    <n v="184.36760000000001"/>
  </r>
  <r>
    <d v="2018-01-25T00:00:00"/>
    <x v="2"/>
    <x v="0"/>
    <n v="5000"/>
    <n v="22.9"/>
    <n v="114500"/>
    <s v="20180125N300037225"/>
    <n v="2018019"/>
    <s v="Rolling"/>
    <s v="IN302679-38296183"/>
    <s v="NSE"/>
    <n v="114.5"/>
    <n v="3.72"/>
    <n v="0"/>
    <n v="743.77"/>
    <n v="861.99130000000002"/>
  </r>
  <r>
    <d v="2018-01-25T00:00:00"/>
    <x v="45"/>
    <x v="0"/>
    <n v="1000"/>
    <n v="176"/>
    <n v="176000"/>
    <s v="20180125N900017806"/>
    <n v="2018019"/>
    <s v="Rolling"/>
    <s v="IN302679-38296183"/>
    <s v="NSE"/>
    <n v="0"/>
    <n v="5.72"/>
    <n v="0"/>
    <n v="104.87"/>
    <n v="110.59"/>
  </r>
  <r>
    <d v="2018-01-25T00:00:00"/>
    <x v="44"/>
    <x v="0"/>
    <n v="1000"/>
    <n v="327"/>
    <n v="327000"/>
    <s v="20180125N900017824"/>
    <n v="2018019"/>
    <s v="Rolling"/>
    <s v="IN302679-38296183"/>
    <s v="NSE"/>
    <n v="0"/>
    <n v="10.63"/>
    <n v="0"/>
    <n v="194.84"/>
    <n v="205.4675"/>
  </r>
  <r>
    <d v="2018-01-29T00:00:00"/>
    <x v="46"/>
    <x v="0"/>
    <n v="500"/>
    <n v="59.5"/>
    <n v="29750"/>
    <s v="20180129B300011483"/>
    <n v="201718208"/>
    <s v="Rolling"/>
    <s v="IN302679-38296183"/>
    <s v="BSE"/>
    <n v="30"/>
    <n v="0.65"/>
    <n v="0.9"/>
    <n v="193.2"/>
    <n v="224.75460000000001"/>
  </r>
  <r>
    <d v="2018-01-29T00:00:00"/>
    <x v="43"/>
    <x v="0"/>
    <n v="500"/>
    <n v="455.9"/>
    <n v="227950"/>
    <s v="20180129N300023752"/>
    <n v="2018020"/>
    <s v="Rolling"/>
    <s v="IN302679-38296183"/>
    <s v="NSE"/>
    <n v="0"/>
    <n v="7.41"/>
    <n v="13.8"/>
    <n v="135.82"/>
    <n v="157.02850000000001"/>
  </r>
  <r>
    <d v="2018-01-29T00:00:00"/>
    <x v="43"/>
    <x v="1"/>
    <n v="500"/>
    <n v="451"/>
    <n v="225500"/>
    <s v="20180129N300023811"/>
    <n v="2018020"/>
    <s v="Rolling"/>
    <s v="IN302679-38296183"/>
    <s v="NSE"/>
    <n v="57"/>
    <n v="7.33"/>
    <n v="0"/>
    <n v="134.36000000000001"/>
    <n v="198.68879999999999"/>
  </r>
  <r>
    <d v="2018-01-31T00:00:00"/>
    <x v="47"/>
    <x v="0"/>
    <n v="1000"/>
    <n v="169"/>
    <n v="169000"/>
    <s v="20180131N300041988"/>
    <n v="2018022"/>
    <s v="Rolling"/>
    <s v="IN302902-46841937"/>
    <s v="NSE"/>
    <n v="169"/>
    <n v="5.49"/>
    <n v="0"/>
    <n v="1097.8"/>
    <n v="1272.2925"/>
  </r>
  <r>
    <d v="2018-01-31T00:00:00"/>
    <x v="18"/>
    <x v="0"/>
    <n v="1000"/>
    <n v="129"/>
    <n v="129000"/>
    <s v="20180131N900021200"/>
    <n v="2018022"/>
    <s v="Rolling"/>
    <s v="IN302902-46841937"/>
    <s v="NSE"/>
    <n v="129"/>
    <n v="4.1900000000000004"/>
    <n v="9"/>
    <n v="837.96"/>
    <n v="980.15250000000003"/>
  </r>
  <r>
    <d v="2018-02-02T00:00:00"/>
    <x v="18"/>
    <x v="1"/>
    <n v="1000"/>
    <n v="120.99"/>
    <n v="120994.8"/>
    <s v="20180202N200013648"/>
    <n v="2018024"/>
    <s v="Rolling"/>
    <s v="IN302902-46841937"/>
    <s v="NSE"/>
    <n v="121.25"/>
    <n v="3.93"/>
    <n v="8.4"/>
    <n v="785.97"/>
    <n v="919.55229999999995"/>
  </r>
  <r>
    <d v="2018-02-02T00:00:00"/>
    <x v="47"/>
    <x v="1"/>
    <n v="277"/>
    <n v="157.4"/>
    <n v="43599.8"/>
    <s v="20180202N300020032"/>
    <n v="2018024"/>
    <s v="Rolling"/>
    <s v="IN302902-46841937"/>
    <s v="NSE"/>
    <n v="42.59"/>
    <n v="1.42"/>
    <n v="0"/>
    <n v="283.22000000000003"/>
    <n v="327.22699999999998"/>
  </r>
  <r>
    <d v="2018-02-02T00:00:00"/>
    <x v="47"/>
    <x v="1"/>
    <n v="723"/>
    <n v="152.35"/>
    <n v="110149.05"/>
    <s v="20180202N300025376"/>
    <n v="2018024"/>
    <s v="Rolling"/>
    <s v="IN302902-46841937"/>
    <s v="NSE"/>
    <n v="111.16"/>
    <n v="3.58"/>
    <n v="0"/>
    <n v="715.5"/>
    <n v="830.23990000000003"/>
  </r>
  <r>
    <d v="2018-02-05T00:00:00"/>
    <x v="48"/>
    <x v="0"/>
    <n v="50"/>
    <n v="236.8"/>
    <n v="11840"/>
    <s v="20180205B300015638"/>
    <n v="201718213"/>
    <s v="Rolling"/>
    <s v="IN302679-38296183"/>
    <s v="BSE"/>
    <n v="12"/>
    <n v="0.63"/>
    <n v="0.6"/>
    <n v="76.95"/>
    <n v="90.177800000000005"/>
  </r>
  <r>
    <d v="2018-02-06T00:00:00"/>
    <x v="49"/>
    <x v="0"/>
    <n v="100"/>
    <n v="582"/>
    <n v="58200"/>
    <s v="20180206N300040909"/>
    <n v="2018026"/>
    <s v="Rolling"/>
    <s v="IN302902-46841937"/>
    <s v="NSE"/>
    <n v="59.01"/>
    <n v="1.89"/>
    <n v="24.9"/>
    <n v="378.06"/>
    <n v="463.86149999999998"/>
  </r>
  <r>
    <d v="2018-02-06T00:00:00"/>
    <x v="0"/>
    <x v="0"/>
    <n v="100"/>
    <n v="386.82"/>
    <n v="38682"/>
    <s v="20180206N300044031"/>
    <n v="2018026"/>
    <s v="Rolling"/>
    <s v="IN302679-38296183"/>
    <s v="NSE"/>
    <n v="0"/>
    <n v="1.26"/>
    <n v="0"/>
    <n v="29.73"/>
    <n v="30.987200000000001"/>
  </r>
  <r>
    <d v="2018-02-06T00:00:00"/>
    <x v="0"/>
    <x v="1"/>
    <n v="100"/>
    <n v="405"/>
    <n v="40500"/>
    <s v="20180206N300044736"/>
    <n v="2018026"/>
    <s v="Rolling"/>
    <s v="IN302679-38296183"/>
    <s v="NSE"/>
    <n v="9.9"/>
    <n v="1.32"/>
    <n v="0"/>
    <n v="29.74"/>
    <n v="40.956299999999999"/>
  </r>
  <r>
    <d v="2018-02-06T00:00:00"/>
    <x v="49"/>
    <x v="0"/>
    <n v="1000"/>
    <n v="592"/>
    <n v="592000"/>
    <s v="20180206N300050080"/>
    <n v="2018026"/>
    <s v="Rolling"/>
    <s v="IN302902-46841937"/>
    <s v="NSE"/>
    <n v="591.09"/>
    <n v="19.239999999999998"/>
    <n v="0"/>
    <n v="3845.55"/>
    <n v="4455.8797999999997"/>
  </r>
  <r>
    <d v="2018-02-06T00:00:00"/>
    <x v="2"/>
    <x v="1"/>
    <n v="5000"/>
    <n v="18.2"/>
    <n v="91000"/>
    <s v="20180206N900019901"/>
    <n v="2018026"/>
    <s v="Rolling"/>
    <s v="IN302679-38296183"/>
    <s v="NSE"/>
    <n v="91"/>
    <n v="2.96"/>
    <n v="0"/>
    <n v="591.12"/>
    <n v="685.07749999999999"/>
  </r>
  <r>
    <d v="2018-02-08T00:00:00"/>
    <x v="49"/>
    <x v="0"/>
    <n v="100"/>
    <n v="612"/>
    <n v="61200"/>
    <s v="20180208N300033164"/>
    <n v="2018028"/>
    <s v="Rolling"/>
    <s v="IN302679-38296183"/>
    <s v="NSE"/>
    <n v="0"/>
    <n v="1.99"/>
    <n v="0"/>
    <n v="36.47"/>
    <n v="38.459000000000003"/>
  </r>
  <r>
    <d v="2018-02-08T00:00:00"/>
    <x v="0"/>
    <x v="0"/>
    <n v="100"/>
    <n v="414"/>
    <n v="41400"/>
    <s v="20180208N300034127"/>
    <n v="2018028"/>
    <s v="Rolling"/>
    <s v="IN302679-38296183"/>
    <s v="NSE"/>
    <n v="0"/>
    <n v="1.35"/>
    <n v="0"/>
    <n v="29.74"/>
    <n v="31.0855"/>
  </r>
  <r>
    <d v="2018-02-08T00:00:00"/>
    <x v="0"/>
    <x v="1"/>
    <n v="100"/>
    <n v="417"/>
    <n v="41700"/>
    <s v="20180208N300034279"/>
    <n v="2018028"/>
    <s v="Rolling"/>
    <s v="IN302679-38296183"/>
    <s v="NSE"/>
    <n v="10.39"/>
    <n v="1.36"/>
    <n v="0"/>
    <n v="29.75"/>
    <n v="41.495199999999997"/>
  </r>
  <r>
    <d v="2018-02-08T00:00:00"/>
    <x v="49"/>
    <x v="1"/>
    <n v="100"/>
    <n v="620"/>
    <n v="62000"/>
    <s v="20180208N300035918"/>
    <n v="2018028"/>
    <s v="Rolling"/>
    <s v="IN302679-38296183"/>
    <s v="NSE"/>
    <n v="61.27"/>
    <n v="2.02"/>
    <n v="0"/>
    <n v="36.94"/>
    <n v="100.22499999999999"/>
  </r>
  <r>
    <d v="2018-02-08T00:00:00"/>
    <x v="49"/>
    <x v="0"/>
    <n v="500"/>
    <n v="615"/>
    <n v="307500"/>
    <s v="20180208N300038133"/>
    <n v="2018028"/>
    <s v="Rolling"/>
    <s v="IN302679-38296183"/>
    <s v="NSE"/>
    <n v="0"/>
    <n v="9.99"/>
    <n v="0"/>
    <n v="183.22"/>
    <n v="193.21379999999999"/>
  </r>
  <r>
    <d v="2018-02-08T00:00:00"/>
    <x v="49"/>
    <x v="1"/>
    <n v="500"/>
    <n v="617"/>
    <n v="308500"/>
    <s v="20180208N300038429"/>
    <n v="2018028"/>
    <s v="Rolling"/>
    <s v="IN302679-38296183"/>
    <s v="NSE"/>
    <n v="306.33"/>
    <n v="10.029999999999999"/>
    <n v="0"/>
    <n v="183.82"/>
    <n v="500.17630000000003"/>
  </r>
  <r>
    <d v="2018-02-08T00:00:00"/>
    <x v="49"/>
    <x v="1"/>
    <n v="1100"/>
    <n v="609"/>
    <n v="669900"/>
    <s v="20180208N900020226"/>
    <n v="2018028"/>
    <s v="Rolling"/>
    <s v="IN302902-46841937"/>
    <s v="NSE"/>
    <n v="398.02"/>
    <n v="21.77"/>
    <n v="45"/>
    <n v="4351.57"/>
    <n v="4816.3617000000004"/>
  </r>
  <r>
    <d v="2018-02-09T00:00:00"/>
    <x v="0"/>
    <x v="0"/>
    <n v="1000"/>
    <n v="429.1"/>
    <n v="429099.25"/>
    <s v="20180209N300025062"/>
    <n v="2018029"/>
    <s v="Rolling"/>
    <s v="IN302679-38296183"/>
    <s v="NSE"/>
    <n v="0"/>
    <n v="13.95"/>
    <n v="0"/>
    <n v="255.68"/>
    <n v="269.62569999999999"/>
  </r>
  <r>
    <d v="2018-02-09T00:00:00"/>
    <x v="0"/>
    <x v="1"/>
    <n v="1000"/>
    <n v="434"/>
    <n v="434000"/>
    <s v="20180209N300025137"/>
    <n v="2018029"/>
    <s v="Rolling"/>
    <s v="IN302679-38296183"/>
    <s v="NSE"/>
    <n v="107.89"/>
    <n v="14.11"/>
    <n v="0"/>
    <n v="258.60000000000002"/>
    <n v="380.5951"/>
  </r>
  <r>
    <d v="2018-02-09T00:00:00"/>
    <x v="21"/>
    <x v="0"/>
    <n v="1000"/>
    <n v="309.57"/>
    <n v="309565.3"/>
    <s v="20180209N300027890"/>
    <n v="2018029"/>
    <s v="Rolling"/>
    <s v="IN302679-38296183"/>
    <s v="NSE"/>
    <n v="0"/>
    <n v="10.06"/>
    <n v="44.4"/>
    <n v="184.46"/>
    <n v="238.92089999999999"/>
  </r>
  <r>
    <d v="2018-02-09T00:00:00"/>
    <x v="21"/>
    <x v="1"/>
    <n v="1000"/>
    <n v="303.01"/>
    <n v="303014.3"/>
    <s v="20180209N300029456"/>
    <n v="2018029"/>
    <s v="Rolling"/>
    <s v="IN302679-38296183"/>
    <s v="NSE"/>
    <n v="76.11"/>
    <n v="9.85"/>
    <n v="0"/>
    <n v="180.56"/>
    <n v="266.5179"/>
  </r>
  <r>
    <d v="2018-02-14T00:00:00"/>
    <x v="49"/>
    <x v="0"/>
    <n v="500"/>
    <n v="614.25"/>
    <n v="307125"/>
    <s v="20180214N300025108"/>
    <n v="2018031"/>
    <s v="Rolling"/>
    <s v="IN302902-46841937"/>
    <s v="NSE"/>
    <n v="307"/>
    <n v="9.2100000000000009"/>
    <n v="9.3000000000000007"/>
    <n v="1994.9"/>
    <n v="2320.4137999999998"/>
  </r>
  <r>
    <d v="2018-02-15T00:00:00"/>
    <x v="0"/>
    <x v="0"/>
    <n v="500"/>
    <n v="415.67"/>
    <n v="207836.4"/>
    <s v="20180215N200001473"/>
    <n v="2018032"/>
    <s v="Rolling"/>
    <s v="IN302679-38296183"/>
    <s v="NSE"/>
    <n v="0"/>
    <n v="6.24"/>
    <n v="0"/>
    <n v="123.75"/>
    <n v="129.98519999999999"/>
  </r>
  <r>
    <d v="2018-02-15T00:00:00"/>
    <x v="0"/>
    <x v="1"/>
    <n v="500"/>
    <n v="412"/>
    <n v="206000"/>
    <s v="20180215N200001728"/>
    <n v="2018032"/>
    <s v="Rolling"/>
    <s v="IN302679-38296183"/>
    <s v="NSE"/>
    <n v="51.73"/>
    <n v="6.18"/>
    <n v="0"/>
    <n v="122.66"/>
    <n v="180.57"/>
  </r>
  <r>
    <d v="2018-02-15T00:00:00"/>
    <x v="49"/>
    <x v="1"/>
    <n v="500"/>
    <n v="607"/>
    <n v="303500"/>
    <s v="20180215N300033410"/>
    <n v="2018032"/>
    <s v="Rolling"/>
    <s v="IN302902-46841937"/>
    <s v="NSE"/>
    <n v="303.27"/>
    <n v="9.11"/>
    <n v="21.6"/>
    <n v="1971.35"/>
    <n v="2305.3251"/>
  </r>
  <r>
    <d v="2018-02-16T00:00:00"/>
    <x v="49"/>
    <x v="0"/>
    <n v="500"/>
    <n v="607.96"/>
    <n v="303981.8"/>
    <s v="20180216N200001218"/>
    <n v="2018033"/>
    <s v="Rolling"/>
    <s v="IN302679-38296183"/>
    <s v="NSE"/>
    <n v="0"/>
    <n v="9.1199999999999992"/>
    <n v="0"/>
    <n v="180.98"/>
    <n v="190.0994"/>
  </r>
  <r>
    <d v="2018-02-16T00:00:00"/>
    <x v="49"/>
    <x v="1"/>
    <n v="500"/>
    <n v="611"/>
    <n v="305500"/>
    <s v="20180216N200001818"/>
    <n v="2018033"/>
    <s v="Rolling"/>
    <s v="IN302679-38296183"/>
    <s v="NSE"/>
    <n v="76.709999999999994"/>
    <n v="9.17"/>
    <n v="64.5"/>
    <n v="181.89"/>
    <n v="332.26499999999999"/>
  </r>
  <r>
    <d v="2018-02-16T00:00:00"/>
    <x v="49"/>
    <x v="0"/>
    <n v="500"/>
    <n v="611.75"/>
    <n v="305875"/>
    <s v="20180216N300023231"/>
    <n v="2018033"/>
    <s v="Rolling"/>
    <s v="IN302679-38296183"/>
    <s v="NSE"/>
    <n v="0"/>
    <n v="9.18"/>
    <n v="0"/>
    <n v="182.12"/>
    <n v="191.2962"/>
  </r>
  <r>
    <d v="2018-02-16T00:00:00"/>
    <x v="49"/>
    <x v="1"/>
    <n v="500"/>
    <n v="614"/>
    <n v="307000"/>
    <s v="20180216N300032770"/>
    <n v="2018033"/>
    <s v="Rolling"/>
    <s v="IN302679-38296183"/>
    <s v="NSE"/>
    <n v="76.510000000000005"/>
    <n v="9.2100000000000009"/>
    <n v="0"/>
    <n v="182.82"/>
    <n v="268.53980000000001"/>
  </r>
  <r>
    <d v="2018-02-16T00:00:00"/>
    <x v="49"/>
    <x v="0"/>
    <n v="750"/>
    <n v="612.75"/>
    <n v="459562.5"/>
    <s v="20180216N300033650"/>
    <n v="2018033"/>
    <s v="Rolling"/>
    <s v="IN302679-38296183"/>
    <s v="NSE"/>
    <n v="0"/>
    <n v="13.79"/>
    <n v="0"/>
    <n v="273.62"/>
    <n v="287.40690000000001"/>
  </r>
  <r>
    <d v="2018-02-16T00:00:00"/>
    <x v="49"/>
    <x v="1"/>
    <n v="750"/>
    <n v="614"/>
    <n v="460500"/>
    <s v="20180216N300033787"/>
    <n v="2018033"/>
    <s v="Rolling"/>
    <s v="IN302679-38296183"/>
    <s v="NSE"/>
    <n v="114.77"/>
    <n v="13.82"/>
    <n v="0"/>
    <n v="274.18"/>
    <n v="402.76510000000002"/>
  </r>
  <r>
    <d v="2018-02-20T00:00:00"/>
    <x v="49"/>
    <x v="0"/>
    <n v="500"/>
    <n v="585"/>
    <n v="292500"/>
    <s v="20180220N300021386"/>
    <n v="2018035"/>
    <s v="Rolling"/>
    <s v="IN302679-38296183"/>
    <s v="NSE"/>
    <n v="0"/>
    <n v="8.7799999999999994"/>
    <n v="35.1"/>
    <n v="174.15"/>
    <n v="218.02510000000001"/>
  </r>
  <r>
    <d v="2018-02-20T00:00:00"/>
    <x v="49"/>
    <x v="1"/>
    <n v="500"/>
    <n v="580"/>
    <n v="290000"/>
    <s v="20180220N300022427"/>
    <n v="2018035"/>
    <s v="Rolling"/>
    <s v="IN302679-38296183"/>
    <s v="NSE"/>
    <n v="72.650000000000006"/>
    <n v="8.6999999999999993"/>
    <n v="0"/>
    <n v="172.67"/>
    <n v="254.02"/>
  </r>
  <r>
    <d v="2018-02-20T00:00:00"/>
    <x v="49"/>
    <x v="0"/>
    <n v="500"/>
    <n v="582.78"/>
    <n v="291390.3"/>
    <s v="20180220N300023277"/>
    <n v="2018035"/>
    <s v="Rolling"/>
    <s v="IN302679-38296183"/>
    <s v="NSE"/>
    <n v="0"/>
    <n v="8.74"/>
    <n v="0"/>
    <n v="173.49"/>
    <n v="182.23169999999999"/>
  </r>
  <r>
    <d v="2018-02-20T00:00:00"/>
    <x v="49"/>
    <x v="1"/>
    <n v="500"/>
    <n v="577.02"/>
    <n v="288511.3"/>
    <s v="20180220N300023968"/>
    <n v="2018035"/>
    <s v="Rolling"/>
    <s v="IN302679-38296183"/>
    <s v="NSE"/>
    <n v="72.349999999999994"/>
    <n v="8.66"/>
    <n v="0"/>
    <n v="171.77"/>
    <n v="252.7757"/>
  </r>
  <r>
    <d v="2018-02-21T00:00:00"/>
    <x v="48"/>
    <x v="0"/>
    <n v="50"/>
    <n v="210.15"/>
    <n v="10507.5"/>
    <s v="20180221N300022287"/>
    <n v="2018036"/>
    <s v="Rolling"/>
    <s v="IN302679-38296183"/>
    <s v="NSE"/>
    <n v="10.51"/>
    <n v="0.32"/>
    <n v="0"/>
    <n v="68.25"/>
    <n v="79.075299999999999"/>
  </r>
  <r>
    <d v="2018-02-21T00:00:00"/>
    <x v="49"/>
    <x v="0"/>
    <n v="500"/>
    <n v="580.4"/>
    <n v="290200"/>
    <s v="20180221N300033357"/>
    <n v="2018036"/>
    <s v="Rolling"/>
    <s v="IN302679-38296183"/>
    <s v="NSE"/>
    <n v="0"/>
    <n v="8.7100000000000009"/>
    <n v="17.7"/>
    <n v="172.78"/>
    <n v="199.18600000000001"/>
  </r>
  <r>
    <d v="2018-02-21T00:00:00"/>
    <x v="49"/>
    <x v="1"/>
    <n v="500"/>
    <n v="577.52"/>
    <n v="288760.59999999998"/>
    <s v="20180221N300033366"/>
    <n v="2018036"/>
    <s v="Rolling"/>
    <s v="IN302679-38296183"/>
    <s v="NSE"/>
    <n v="72.489999999999995"/>
    <n v="8.66"/>
    <n v="0"/>
    <n v="171.93"/>
    <n v="253.08279999999999"/>
  </r>
  <r>
    <d v="2018-02-22T00:00:00"/>
    <x v="46"/>
    <x v="0"/>
    <n v="250"/>
    <n v="49"/>
    <n v="12250"/>
    <s v="20180222N300031088"/>
    <n v="2018037"/>
    <s v="Rolling"/>
    <s v="IN302679-38296183"/>
    <s v="NSE"/>
    <n v="12"/>
    <n v="0.37"/>
    <n v="0.6"/>
    <n v="79.569999999999993"/>
    <n v="92.537499999999994"/>
  </r>
  <r>
    <d v="2018-02-23T00:00:00"/>
    <x v="50"/>
    <x v="0"/>
    <n v="10"/>
    <n v="896.8"/>
    <n v="8968"/>
    <s v="20180223N300028913"/>
    <n v="2018038"/>
    <s v="Rolling"/>
    <s v="IN302679-38296183"/>
    <s v="NSE"/>
    <n v="9"/>
    <n v="0.27"/>
    <n v="0.3"/>
    <n v="58.25"/>
    <n v="67.819100000000006"/>
  </r>
  <r>
    <d v="2018-03-01T00:00:00"/>
    <x v="51"/>
    <x v="0"/>
    <n v="1000"/>
    <n v="380.25"/>
    <n v="380250"/>
    <s v="20180301N300026576"/>
    <n v="2018042"/>
    <s v="Rolling"/>
    <s v="IN302679-38296183"/>
    <s v="NSE"/>
    <n v="0"/>
    <n v="11.41"/>
    <n v="0"/>
    <n v="226.4"/>
    <n v="237.8075"/>
  </r>
  <r>
    <d v="2018-03-01T00:00:00"/>
    <x v="51"/>
    <x v="1"/>
    <n v="1000"/>
    <n v="377.5"/>
    <n v="377500"/>
    <s v="20180301N300026905"/>
    <n v="2018042"/>
    <s v="Rolling"/>
    <s v="IN302679-38296183"/>
    <s v="NSE"/>
    <n v="95"/>
    <n v="11.33"/>
    <n v="22.8"/>
    <n v="224.77"/>
    <n v="353.89499999999998"/>
  </r>
  <r>
    <d v="2018-03-07T00:00:00"/>
    <x v="21"/>
    <x v="1"/>
    <n v="200"/>
    <n v="305.08"/>
    <n v="61016"/>
    <s v="20180307B300010485"/>
    <n v="201718233"/>
    <s v="Rolling"/>
    <s v="IN302679-38296183"/>
    <s v="BSE"/>
    <n v="61"/>
    <n v="1.31"/>
    <n v="2.1"/>
    <n v="396.23"/>
    <n v="460.64159999999998"/>
  </r>
  <r>
    <d v="2018-03-07T00:00:00"/>
    <x v="49"/>
    <x v="0"/>
    <n v="100"/>
    <n v="603"/>
    <n v="60300"/>
    <s v="20180307N300036339"/>
    <n v="2018045"/>
    <s v="Rolling"/>
    <s v="IN302902-46841937"/>
    <s v="NSE"/>
    <n v="60"/>
    <n v="1.81"/>
    <n v="2.1"/>
    <n v="391.67"/>
    <n v="455.57909999999998"/>
  </r>
  <r>
    <d v="2018-03-08T00:00:00"/>
    <x v="43"/>
    <x v="0"/>
    <n v="500"/>
    <n v="506"/>
    <n v="253000"/>
    <s v="20180308N200000664"/>
    <n v="2018046"/>
    <s v="Rolling"/>
    <s v="IN302679-38296183"/>
    <s v="NSE"/>
    <n v="0"/>
    <n v="7.59"/>
    <n v="0"/>
    <n v="150.63999999999999"/>
    <n v="158.22999999999999"/>
  </r>
  <r>
    <d v="2018-03-08T00:00:00"/>
    <x v="43"/>
    <x v="1"/>
    <n v="500"/>
    <n v="509"/>
    <n v="254500"/>
    <s v="20180308N300017226"/>
    <n v="2018046"/>
    <s v="Rolling"/>
    <s v="IN302679-38296183"/>
    <s v="NSE"/>
    <n v="63.03"/>
    <n v="7.64"/>
    <n v="15.6"/>
    <n v="151.53"/>
    <n v="237.79509999999999"/>
  </r>
  <r>
    <d v="2018-03-08T00:00:00"/>
    <x v="50"/>
    <x v="0"/>
    <n v="10"/>
    <n v="796.7"/>
    <n v="7967"/>
    <s v="20180308N300031445"/>
    <n v="2018046"/>
    <s v="Rolling"/>
    <s v="IN302679-38296183"/>
    <s v="NSE"/>
    <n v="7.97"/>
    <n v="0.24"/>
    <n v="0"/>
    <n v="51.74"/>
    <n v="59.948999999999998"/>
  </r>
  <r>
    <d v="2018-03-12T00:00:00"/>
    <x v="49"/>
    <x v="0"/>
    <n v="500"/>
    <n v="590"/>
    <n v="295000"/>
    <s v="20180312N300016476"/>
    <n v="2018048"/>
    <s v="Rolling"/>
    <s v="IN302679-38296183"/>
    <s v="NSE"/>
    <n v="0"/>
    <n v="8.85"/>
    <n v="0"/>
    <n v="175.65"/>
    <n v="184.5"/>
  </r>
  <r>
    <d v="2018-03-12T00:00:00"/>
    <x v="49"/>
    <x v="1"/>
    <n v="500"/>
    <n v="591.5"/>
    <n v="295750"/>
    <s v="20180312N300024128"/>
    <n v="2018048"/>
    <s v="Rolling"/>
    <s v="IN302679-38296183"/>
    <s v="NSE"/>
    <n v="74"/>
    <n v="8.8699999999999992"/>
    <n v="18"/>
    <n v="176.09"/>
    <n v="276.96249999999998"/>
  </r>
  <r>
    <d v="2018-03-13T00:00:00"/>
    <x v="49"/>
    <x v="0"/>
    <n v="100"/>
    <n v="608"/>
    <n v="60799.5"/>
    <s v="20180313N300026465"/>
    <n v="2018049"/>
    <s v="Rolling"/>
    <s v="IN302679-38296183"/>
    <s v="NSE"/>
    <n v="0"/>
    <n v="1.82"/>
    <n v="0"/>
    <n v="36.200000000000003"/>
    <n v="38.024000000000001"/>
  </r>
  <r>
    <d v="2018-03-13T00:00:00"/>
    <x v="49"/>
    <x v="1"/>
    <n v="100"/>
    <n v="603.29999999999995"/>
    <n v="60330"/>
    <s v="20180313N300030778"/>
    <n v="2018049"/>
    <s v="Rolling"/>
    <s v="IN302679-38296183"/>
    <s v="NSE"/>
    <n v="15"/>
    <n v="1.81"/>
    <n v="3.9"/>
    <n v="35.93"/>
    <n v="56.639899999999997"/>
  </r>
  <r>
    <d v="2018-03-14T00:00:00"/>
    <x v="49"/>
    <x v="0"/>
    <n v="500"/>
    <n v="610"/>
    <n v="305000"/>
    <s v="20180314N300018122"/>
    <n v="2018050"/>
    <s v="Rolling"/>
    <s v="IN302679-38296183"/>
    <s v="NSE"/>
    <n v="0"/>
    <n v="9.15"/>
    <n v="18.3"/>
    <n v="181.6"/>
    <n v="209.05"/>
  </r>
  <r>
    <d v="2018-03-14T00:00:00"/>
    <x v="49"/>
    <x v="1"/>
    <n v="500"/>
    <n v="606"/>
    <n v="303000"/>
    <s v="20180314N300020563"/>
    <n v="2018050"/>
    <s v="Rolling"/>
    <s v="IN302679-38296183"/>
    <s v="NSE"/>
    <n v="76"/>
    <n v="9.09"/>
    <n v="0"/>
    <n v="180.41"/>
    <n v="265.5"/>
  </r>
  <r>
    <d v="2018-03-15T00:00:00"/>
    <x v="0"/>
    <x v="0"/>
    <n v="700"/>
    <n v="405.52"/>
    <n v="283866.5"/>
    <s v="20180315N300017801"/>
    <n v="2018051"/>
    <s v="Rolling"/>
    <s v="IN302679-38296183"/>
    <s v="NSE"/>
    <n v="0"/>
    <n v="8.52"/>
    <n v="0"/>
    <n v="169.02"/>
    <n v="177.53579999999999"/>
  </r>
  <r>
    <d v="2018-03-15T00:00:00"/>
    <x v="0"/>
    <x v="1"/>
    <n v="700"/>
    <n v="405"/>
    <n v="283500"/>
    <s v="20180315N300022550"/>
    <n v="2018051"/>
    <s v="Rolling"/>
    <s v="IN302679-38296183"/>
    <s v="NSE"/>
    <n v="71"/>
    <n v="8.49"/>
    <n v="17.100000000000001"/>
    <n v="168.44"/>
    <n v="265.03190000000001"/>
  </r>
  <r>
    <d v="2018-03-19T00:00:00"/>
    <x v="18"/>
    <x v="1"/>
    <n v="200"/>
    <n v="102.05"/>
    <n v="20410"/>
    <s v="20180319N300023053"/>
    <n v="2018053"/>
    <s v="Rolling"/>
    <s v="IN302679-38296183"/>
    <s v="NSE"/>
    <n v="20.25"/>
    <n v="0.61"/>
    <n v="5.4"/>
    <n v="132.58000000000001"/>
    <n v="158.8425"/>
  </r>
  <r>
    <d v="2018-03-19T00:00:00"/>
    <x v="31"/>
    <x v="0"/>
    <n v="2500"/>
    <n v="61.5"/>
    <n v="153750"/>
    <s v="20180319N300024619"/>
    <n v="2018053"/>
    <s v="Rolling"/>
    <s v="IN302902-46841937"/>
    <s v="NSE"/>
    <n v="153.75"/>
    <n v="4.6100000000000003"/>
    <n v="0"/>
    <n v="998.67"/>
    <n v="1157.0326"/>
  </r>
  <r>
    <d v="2018-03-22T00:00:00"/>
    <x v="48"/>
    <x v="0"/>
    <n v="50"/>
    <n v="271.7"/>
    <n v="13585"/>
    <s v="20180322N300018812"/>
    <n v="2018056"/>
    <s v="Rolling"/>
    <s v="IN302679-38296183"/>
    <s v="NSE"/>
    <n v="14"/>
    <n v="0.41"/>
    <n v="0.6"/>
    <n v="88.24"/>
    <n v="103.24760000000001"/>
  </r>
  <r>
    <d v="2018-03-23T00:00:00"/>
    <x v="31"/>
    <x v="1"/>
    <n v="2500"/>
    <n v="57.45"/>
    <n v="143632.9"/>
    <s v="20180323N900013439"/>
    <n v="2018057"/>
    <s v="Rolling"/>
    <s v="IN302902-46841937"/>
    <s v="NSE"/>
    <n v="143.86000000000001"/>
    <n v="4.3099999999999996"/>
    <n v="5.4"/>
    <n v="932.95"/>
    <n v="1086.519"/>
  </r>
  <r>
    <d v="2018-03-23T00:00:00"/>
    <x v="46"/>
    <x v="1"/>
    <n v="750"/>
    <n v="38.85"/>
    <n v="29137.5"/>
    <s v="20180323N900015257"/>
    <n v="2018057"/>
    <s v="Rolling"/>
    <s v="IN302679-38296183"/>
    <s v="NSE"/>
    <n v="29.14"/>
    <n v="0.87"/>
    <n v="0"/>
    <n v="189.26"/>
    <n v="219.2741"/>
  </r>
  <r>
    <d v="2018-03-26T00:00:00"/>
    <x v="31"/>
    <x v="0"/>
    <n v="2500"/>
    <n v="57.88"/>
    <n v="144709.20000000001"/>
    <s v="20180326N200000932"/>
    <n v="2018058"/>
    <s v="Rolling"/>
    <s v="IN302679-38296183"/>
    <s v="NSE"/>
    <n v="0"/>
    <n v="4.34"/>
    <n v="0"/>
    <n v="86.14"/>
    <n v="90.481099999999998"/>
  </r>
  <r>
    <d v="2018-03-26T00:00:00"/>
    <x v="31"/>
    <x v="1"/>
    <n v="2500"/>
    <n v="55.65"/>
    <n v="139125"/>
    <s v="20180326N200001569"/>
    <n v="2018058"/>
    <s v="Rolling"/>
    <s v="IN302679-38296183"/>
    <s v="NSE"/>
    <n v="35"/>
    <n v="4.17"/>
    <n v="8.6999999999999993"/>
    <n v="82.84"/>
    <n v="130.71379999999999"/>
  </r>
  <r>
    <d v="2018-04-02T00:00:00"/>
    <x v="31"/>
    <x v="0"/>
    <n v="2130"/>
    <n v="57.8"/>
    <n v="123114"/>
    <s v="20180402N200001139"/>
    <n v="2018061"/>
    <s v="Rolling"/>
    <s v="IN302679-38296183"/>
    <s v="NSE"/>
    <n v="0"/>
    <n v="3.69"/>
    <n v="0"/>
    <n v="73.3"/>
    <n v="76.993399999999994"/>
  </r>
  <r>
    <d v="2018-04-02T00:00:00"/>
    <x v="31"/>
    <x v="1"/>
    <n v="2130"/>
    <n v="58.9"/>
    <n v="125457"/>
    <s v="20180402N300016426"/>
    <n v="2018061"/>
    <s v="Rolling"/>
    <s v="IN302679-38296183"/>
    <s v="NSE"/>
    <n v="31.07"/>
    <n v="3.76"/>
    <n v="0"/>
    <n v="74.7"/>
    <n v="109.5337"/>
  </r>
  <r>
    <d v="2018-04-02T00:00:00"/>
    <x v="43"/>
    <x v="0"/>
    <n v="100"/>
    <n v="452"/>
    <n v="45200"/>
    <s v="20180402N300019820"/>
    <n v="2018061"/>
    <s v="Rolling"/>
    <s v="IN302679-38296183"/>
    <s v="NSE"/>
    <n v="0"/>
    <n v="1.36"/>
    <n v="20.7"/>
    <n v="29.74"/>
    <n v="51.795999999999999"/>
  </r>
  <r>
    <d v="2018-04-02T00:00:00"/>
    <x v="43"/>
    <x v="0"/>
    <n v="100"/>
    <n v="447.9"/>
    <n v="44790"/>
    <s v="20180402N300024654"/>
    <n v="2018061"/>
    <s v="Rolling"/>
    <s v="IN302679-38296183"/>
    <s v="NSE"/>
    <n v="0"/>
    <n v="1.34"/>
    <n v="0"/>
    <n v="29.74"/>
    <n v="31.0837"/>
  </r>
  <r>
    <d v="2018-04-02T00:00:00"/>
    <x v="43"/>
    <x v="0"/>
    <n v="300"/>
    <n v="441"/>
    <n v="132300"/>
    <s v="20180402N300025274"/>
    <n v="2018061"/>
    <s v="Rolling"/>
    <s v="IN302679-38296183"/>
    <s v="NSE"/>
    <n v="0"/>
    <n v="3.97"/>
    <n v="0"/>
    <n v="78.77"/>
    <n v="82.738900000000001"/>
  </r>
  <r>
    <d v="2018-04-02T00:00:00"/>
    <x v="43"/>
    <x v="1"/>
    <n v="500"/>
    <n v="429"/>
    <n v="214500"/>
    <s v="20180402N300032012"/>
    <n v="2018061"/>
    <s v="Rolling"/>
    <s v="IN302679-38296183"/>
    <s v="NSE"/>
    <n v="54.93"/>
    <n v="6.44"/>
    <n v="0"/>
    <n v="127.71"/>
    <n v="189.07509999999999"/>
  </r>
  <r>
    <d v="2018-04-03T00:00:00"/>
    <x v="31"/>
    <x v="0"/>
    <n v="1000"/>
    <n v="60.6"/>
    <n v="60600"/>
    <s v="20180403N300023467"/>
    <n v="2018062"/>
    <s v="Rolling"/>
    <s v="IN302679-38296183"/>
    <s v="NSE"/>
    <n v="0"/>
    <n v="1.82"/>
    <n v="3.9"/>
    <n v="36.08"/>
    <n v="41.798099999999998"/>
  </r>
  <r>
    <d v="2018-04-03T00:00:00"/>
    <x v="31"/>
    <x v="1"/>
    <n v="1000"/>
    <n v="62"/>
    <n v="62000"/>
    <s v="20180403N300027109"/>
    <n v="2018062"/>
    <s v="Rolling"/>
    <s v="IN302679-38296183"/>
    <s v="NSE"/>
    <n v="15"/>
    <n v="1.86"/>
    <n v="0"/>
    <n v="36.909999999999997"/>
    <n v="53.77"/>
  </r>
  <r>
    <d v="2018-04-04T00:00:00"/>
    <x v="43"/>
    <x v="0"/>
    <n v="250"/>
    <n v="435.24"/>
    <n v="108810.5"/>
    <s v="20180404N200000803"/>
    <n v="2018063"/>
    <s v="Rolling"/>
    <s v="IN302679-38296183"/>
    <s v="NSE"/>
    <n v="0"/>
    <n v="3.26"/>
    <n v="0"/>
    <n v="64.78"/>
    <n v="68.044300000000007"/>
  </r>
  <r>
    <d v="2018-04-04T00:00:00"/>
    <x v="43"/>
    <x v="0"/>
    <n v="250"/>
    <n v="439.1"/>
    <n v="109775"/>
    <s v="20180404N300017709"/>
    <n v="2018063"/>
    <s v="Rolling"/>
    <s v="IN302679-38296183"/>
    <s v="NSE"/>
    <n v="0"/>
    <n v="3.29"/>
    <n v="0"/>
    <n v="65.36"/>
    <n v="68.653199999999998"/>
  </r>
  <r>
    <d v="2018-04-04T00:00:00"/>
    <x v="43"/>
    <x v="1"/>
    <n v="500"/>
    <n v="437.46"/>
    <n v="218730.1"/>
    <s v="20180404N300018059"/>
    <n v="2018063"/>
    <s v="Rolling"/>
    <s v="IN302679-38296183"/>
    <s v="NSE"/>
    <n v="54.66"/>
    <n v="6.56"/>
    <n v="0"/>
    <n v="130.22"/>
    <n v="191.44210000000001"/>
  </r>
  <r>
    <d v="2018-04-04T00:00:00"/>
    <x v="49"/>
    <x v="0"/>
    <n v="500"/>
    <n v="607.13"/>
    <n v="303563.65000000002"/>
    <s v="20180404N300018859"/>
    <n v="2018063"/>
    <s v="Rolling"/>
    <s v="IN302679-38296183"/>
    <s v="NSE"/>
    <n v="0"/>
    <n v="9.11"/>
    <n v="31.5"/>
    <n v="180.73"/>
    <n v="221.33709999999999"/>
  </r>
  <r>
    <d v="2018-04-04T00:00:00"/>
    <x v="49"/>
    <x v="1"/>
    <n v="500"/>
    <n v="605"/>
    <n v="302500"/>
    <s v="20180404N300018892"/>
    <n v="2018063"/>
    <s v="Rolling"/>
    <s v="IN302679-38296183"/>
    <s v="NSE"/>
    <n v="75.34"/>
    <n v="9.07"/>
    <n v="0"/>
    <n v="180.11"/>
    <n v="264.5249"/>
  </r>
  <r>
    <d v="2018-04-05T00:00:00"/>
    <x v="49"/>
    <x v="0"/>
    <n v="1000"/>
    <n v="605.88"/>
    <n v="605877.65"/>
    <s v="20180405N300013797"/>
    <n v="2018064"/>
    <s v="Rolling"/>
    <s v="IN302679-38296183"/>
    <s v="NSE"/>
    <n v="0"/>
    <n v="18.18"/>
    <n v="0"/>
    <n v="360.74"/>
    <n v="378.91680000000002"/>
  </r>
  <r>
    <d v="2018-04-05T00:00:00"/>
    <x v="49"/>
    <x v="1"/>
    <n v="1000"/>
    <n v="607"/>
    <n v="607000"/>
    <s v="20180405N300013857"/>
    <n v="2018064"/>
    <s v="Rolling"/>
    <s v="IN302679-38296183"/>
    <s v="NSE"/>
    <n v="151.96"/>
    <n v="18.21"/>
    <n v="37.200000000000003"/>
    <n v="361.4"/>
    <n v="568.76990000000001"/>
  </r>
  <r>
    <d v="2018-04-05T00:00:00"/>
    <x v="48"/>
    <x v="0"/>
    <n v="100"/>
    <n v="180.4"/>
    <n v="18040"/>
    <s v="20180405N300024232"/>
    <n v="2018064"/>
    <s v="Rolling"/>
    <s v="IN302679-38296183"/>
    <s v="NSE"/>
    <n v="18.04"/>
    <n v="0.54"/>
    <n v="0"/>
    <n v="117.18"/>
    <n v="135.7612"/>
  </r>
  <r>
    <d v="2018-04-06T00:00:00"/>
    <x v="48"/>
    <x v="0"/>
    <n v="250"/>
    <n v="171.4"/>
    <n v="42850"/>
    <s v="20180406N300020719"/>
    <n v="2018065"/>
    <s v="Rolling"/>
    <s v="IN302679-38296183"/>
    <s v="NSE"/>
    <n v="43"/>
    <n v="1.29"/>
    <n v="1.5"/>
    <n v="278.33"/>
    <n v="324.1155"/>
  </r>
  <r>
    <d v="2018-04-09T00:00:00"/>
    <x v="31"/>
    <x v="0"/>
    <n v="1000"/>
    <n v="64.25"/>
    <n v="64250"/>
    <s v="20180409N300027247"/>
    <n v="2018066"/>
    <s v="Rolling"/>
    <s v="IN302902-46841937"/>
    <s v="NSE"/>
    <n v="64"/>
    <n v="1.93"/>
    <n v="2.1"/>
    <n v="417.33"/>
    <n v="485.35750000000002"/>
  </r>
  <r>
    <d v="2018-04-10T00:00:00"/>
    <x v="28"/>
    <x v="0"/>
    <n v="1000"/>
    <n v="9"/>
    <n v="9000"/>
    <s v="20180410N300019344"/>
    <n v="2018067"/>
    <s v="Rolling"/>
    <s v="IN302679-38296183"/>
    <s v="NSE"/>
    <n v="9"/>
    <n v="0.27"/>
    <n v="0.3"/>
    <n v="59.05"/>
    <n v="68.62"/>
  </r>
  <r>
    <d v="2018-04-12T00:00:00"/>
    <x v="49"/>
    <x v="0"/>
    <n v="500"/>
    <n v="627.5"/>
    <n v="313750"/>
    <s v="20180412N300017774"/>
    <n v="2018069"/>
    <s v="Rolling"/>
    <s v="IN302679-38296183"/>
    <s v="NSE"/>
    <n v="0"/>
    <n v="9.41"/>
    <n v="0"/>
    <n v="186.81"/>
    <n v="196.22239999999999"/>
  </r>
  <r>
    <d v="2018-04-12T00:00:00"/>
    <x v="49"/>
    <x v="1"/>
    <n v="500"/>
    <n v="632"/>
    <n v="316000"/>
    <s v="20180412N300018483"/>
    <n v="2018069"/>
    <s v="Rolling"/>
    <s v="IN302679-38296183"/>
    <s v="NSE"/>
    <n v="78.31"/>
    <n v="9.48"/>
    <n v="0"/>
    <n v="188.15"/>
    <n v="275.94"/>
  </r>
  <r>
    <d v="2018-04-12T00:00:00"/>
    <x v="49"/>
    <x v="0"/>
    <n v="500"/>
    <n v="626.5"/>
    <n v="313250"/>
    <s v="20180412N300023896"/>
    <n v="2018069"/>
    <s v="Rolling"/>
    <s v="IN302679-38296183"/>
    <s v="NSE"/>
    <n v="0"/>
    <n v="9.4"/>
    <n v="37.799999999999997"/>
    <n v="186.5"/>
    <n v="233.69749999999999"/>
  </r>
  <r>
    <d v="2018-04-12T00:00:00"/>
    <x v="49"/>
    <x v="1"/>
    <n v="500"/>
    <n v="620"/>
    <n v="310000"/>
    <s v="20180412N300028725"/>
    <n v="2018069"/>
    <s v="Rolling"/>
    <s v="IN302679-38296183"/>
    <s v="NSE"/>
    <n v="78.69"/>
    <n v="9.3000000000000007"/>
    <n v="0"/>
    <n v="184.57"/>
    <n v="272.56009999999998"/>
  </r>
  <r>
    <d v="2018-04-13T00:00:00"/>
    <x v="49"/>
    <x v="0"/>
    <n v="500"/>
    <n v="621"/>
    <n v="310500"/>
    <s v="20180413N200000982"/>
    <n v="2018070"/>
    <s v="Rolling"/>
    <s v="IN302679-38296183"/>
    <s v="NSE"/>
    <n v="0"/>
    <n v="9.32"/>
    <n v="0"/>
    <n v="184.87"/>
    <n v="194.18510000000001"/>
  </r>
  <r>
    <d v="2018-04-13T00:00:00"/>
    <x v="49"/>
    <x v="1"/>
    <n v="500"/>
    <n v="623.5"/>
    <n v="311750"/>
    <s v="20180413N300015088"/>
    <n v="2018070"/>
    <s v="Rolling"/>
    <s v="IN302679-38296183"/>
    <s v="NSE"/>
    <n v="78"/>
    <n v="9.35"/>
    <n v="18.899999999999999"/>
    <n v="185.61"/>
    <n v="291.8623"/>
  </r>
  <r>
    <d v="2018-04-16T00:00:00"/>
    <x v="31"/>
    <x v="1"/>
    <n v="1000"/>
    <n v="60.25"/>
    <n v="60253.3"/>
    <s v="20180416N300027914"/>
    <n v="2018071"/>
    <s v="Rolling"/>
    <s v="IN302902-46841937"/>
    <s v="NSE"/>
    <n v="60"/>
    <n v="1.81"/>
    <n v="2.1"/>
    <n v="391.36"/>
    <n v="455.26760000000002"/>
  </r>
  <r>
    <d v="2018-04-18T00:00:00"/>
    <x v="50"/>
    <x v="1"/>
    <n v="20"/>
    <n v="808.3"/>
    <n v="16166"/>
    <s v="20180418B500007930"/>
    <n v="201819015"/>
    <s v="Rolling"/>
    <s v="IN302679-38296183"/>
    <s v="BSE"/>
    <n v="16.170000000000002"/>
    <n v="0.64"/>
    <n v="0"/>
    <n v="105.03"/>
    <n v="121.8442"/>
  </r>
  <r>
    <d v="2018-04-18T00:00:00"/>
    <x v="48"/>
    <x v="0"/>
    <n v="100"/>
    <n v="125.65"/>
    <n v="12565"/>
    <s v="20180418B500007944"/>
    <n v="201819015"/>
    <s v="Rolling"/>
    <s v="IN302679-38296183"/>
    <s v="BSE"/>
    <n v="12.83"/>
    <n v="0.64"/>
    <n v="0.9"/>
    <n v="81.66"/>
    <n v="96.028800000000004"/>
  </r>
  <r>
    <d v="2018-04-18T00:00:00"/>
    <x v="6"/>
    <x v="0"/>
    <n v="100"/>
    <n v="877"/>
    <n v="87700"/>
    <s v="20180418N300022775"/>
    <n v="2018073"/>
    <s v="Rolling"/>
    <s v="IN302679-38296183"/>
    <s v="NSE"/>
    <n v="0"/>
    <n v="2.63"/>
    <n v="0"/>
    <n v="52.22"/>
    <n v="54.851100000000002"/>
  </r>
  <r>
    <d v="2018-04-18T00:00:00"/>
    <x v="6"/>
    <x v="1"/>
    <n v="100"/>
    <n v="874"/>
    <n v="87400"/>
    <s v="20180418N300023887"/>
    <n v="2018073"/>
    <s v="Rolling"/>
    <s v="IN302679-38296183"/>
    <s v="NSE"/>
    <n v="22"/>
    <n v="2.62"/>
    <n v="5.4"/>
    <n v="52.04"/>
    <n v="82.061999999999998"/>
  </r>
  <r>
    <d v="2018-04-19T00:00:00"/>
    <x v="50"/>
    <x v="0"/>
    <n v="50"/>
    <n v="799"/>
    <n v="39950"/>
    <s v="20180419N200000457"/>
    <n v="2018074"/>
    <s v="Rolling"/>
    <s v="IN302679-38296183"/>
    <s v="NSE"/>
    <n v="0"/>
    <n v="1.2"/>
    <n v="0"/>
    <n v="29.72"/>
    <n v="30.918500000000002"/>
  </r>
  <r>
    <d v="2018-04-19T00:00:00"/>
    <x v="51"/>
    <x v="0"/>
    <n v="10"/>
    <n v="300"/>
    <n v="3000"/>
    <s v="20180419N300018951"/>
    <n v="2018074"/>
    <s v="Rolling"/>
    <s v="IN302679-38296183"/>
    <s v="NSE"/>
    <n v="3"/>
    <n v="0.09"/>
    <n v="0"/>
    <n v="41.32"/>
    <n v="44.41"/>
  </r>
  <r>
    <d v="2018-04-19T00:00:00"/>
    <x v="52"/>
    <x v="0"/>
    <n v="10"/>
    <n v="380"/>
    <n v="3800"/>
    <s v="20180419N300020130"/>
    <n v="2018074"/>
    <s v="Rolling"/>
    <s v="IN302679-38296183"/>
    <s v="NSE"/>
    <n v="4.13"/>
    <n v="0.11"/>
    <n v="2.7"/>
    <n v="41.32"/>
    <n v="48.264000000000003"/>
  </r>
  <r>
    <d v="2018-04-19T00:00:00"/>
    <x v="50"/>
    <x v="1"/>
    <n v="50"/>
    <n v="781"/>
    <n v="39050"/>
    <s v="20180419N300029963"/>
    <n v="2018074"/>
    <s v="Rolling"/>
    <s v="IN302679-38296183"/>
    <s v="NSE"/>
    <n v="9.8800000000000008"/>
    <n v="1.17"/>
    <n v="0"/>
    <n v="29.71"/>
    <n v="40.761499999999998"/>
  </r>
  <r>
    <d v="2018-04-20T00:00:00"/>
    <x v="49"/>
    <x v="0"/>
    <n v="100"/>
    <n v="631"/>
    <n v="63100"/>
    <s v="20180420N300024276"/>
    <n v="2018075"/>
    <s v="Rolling"/>
    <s v="IN302679-38296183"/>
    <s v="NSE"/>
    <n v="0"/>
    <n v="1.89"/>
    <n v="0"/>
    <n v="37.58"/>
    <n v="39.472999999999999"/>
  </r>
  <r>
    <d v="2018-04-20T00:00:00"/>
    <x v="49"/>
    <x v="1"/>
    <n v="100"/>
    <n v="633"/>
    <n v="63300"/>
    <s v="20180420N300025254"/>
    <n v="2018075"/>
    <s v="Rolling"/>
    <s v="IN302679-38296183"/>
    <s v="NSE"/>
    <n v="16"/>
    <n v="1.9"/>
    <n v="3.9"/>
    <n v="37.69"/>
    <n v="59.489100000000001"/>
  </r>
  <r>
    <d v="2018-04-23T00:00:00"/>
    <x v="49"/>
    <x v="0"/>
    <n v="100"/>
    <n v="629"/>
    <n v="62900"/>
    <s v="20180423B300005992"/>
    <n v="201819018"/>
    <s v="Rolling"/>
    <s v="IN302679-38296183"/>
    <s v="BSE"/>
    <n v="0"/>
    <n v="2.57"/>
    <n v="3.9"/>
    <n v="37.58"/>
    <n v="44.054299999999998"/>
  </r>
  <r>
    <d v="2018-04-23T00:00:00"/>
    <x v="49"/>
    <x v="1"/>
    <n v="100"/>
    <n v="636"/>
    <n v="63600"/>
    <s v="20180423B700001870"/>
    <n v="201819018"/>
    <s v="Rolling"/>
    <s v="IN302679-38296183"/>
    <s v="BSE"/>
    <n v="16"/>
    <n v="0.72"/>
    <n v="0"/>
    <n v="37.65"/>
    <n v="54.365400000000001"/>
  </r>
  <r>
    <d v="2018-04-23T00:00:00"/>
    <x v="53"/>
    <x v="0"/>
    <n v="15"/>
    <n v="1840.2"/>
    <n v="27603"/>
    <s v="20180423N300017440"/>
    <n v="2018076"/>
    <s v="Rolling"/>
    <s v="IN302679-38296183"/>
    <s v="NSE"/>
    <n v="0"/>
    <n v="0.83"/>
    <n v="8.6999999999999993"/>
    <n v="29.65"/>
    <n v="39.178100000000001"/>
  </r>
  <r>
    <d v="2018-04-23T00:00:00"/>
    <x v="53"/>
    <x v="1"/>
    <n v="25"/>
    <n v="1830.7"/>
    <n v="45767.5"/>
    <s v="20180423N300017625"/>
    <n v="2018076"/>
    <s v="Rolling"/>
    <s v="IN302679-38296183"/>
    <s v="NSE"/>
    <n v="11.48"/>
    <n v="1.37"/>
    <n v="0"/>
    <n v="29.75"/>
    <n v="42.603000000000002"/>
  </r>
  <r>
    <d v="2018-04-23T00:00:00"/>
    <x v="49"/>
    <x v="0"/>
    <n v="150"/>
    <n v="630.5"/>
    <n v="94575"/>
    <s v="20180423N300020656"/>
    <n v="2018076"/>
    <s v="Rolling"/>
    <s v="IN302679-38296183"/>
    <s v="NSE"/>
    <n v="0"/>
    <n v="2.84"/>
    <n v="0"/>
    <n v="56.31"/>
    <n v="59.147300000000001"/>
  </r>
  <r>
    <d v="2018-04-23T00:00:00"/>
    <x v="49"/>
    <x v="1"/>
    <n v="150"/>
    <n v="633.29999999999995"/>
    <n v="94995"/>
    <s v="20180423N300021060"/>
    <n v="2018076"/>
    <s v="Rolling"/>
    <s v="IN302679-38296183"/>
    <s v="NSE"/>
    <n v="23.7"/>
    <n v="2.85"/>
    <n v="0"/>
    <n v="56.56"/>
    <n v="83.109899999999996"/>
  </r>
  <r>
    <d v="2018-04-23T00:00:00"/>
    <x v="54"/>
    <x v="0"/>
    <n v="25"/>
    <n v="259"/>
    <n v="6475"/>
    <s v="20180423N300026601"/>
    <n v="2018076"/>
    <s v="Rolling"/>
    <s v="IN302902-46841937"/>
    <s v="NSE"/>
    <n v="6.82"/>
    <n v="0.19"/>
    <n v="0"/>
    <n v="42.06"/>
    <n v="49.074199999999998"/>
  </r>
  <r>
    <d v="2018-04-23T00:00:00"/>
    <x v="53"/>
    <x v="0"/>
    <n v="10"/>
    <n v="1849"/>
    <n v="18490"/>
    <s v="20180423N900016609"/>
    <n v="2018076"/>
    <s v="Rolling"/>
    <s v="IN302679-38296183"/>
    <s v="NSE"/>
    <n v="0"/>
    <n v="0.55000000000000004"/>
    <n v="0"/>
    <n v="29.6"/>
    <n v="30.154699999999998"/>
  </r>
  <r>
    <d v="2018-04-24T00:00:00"/>
    <x v="49"/>
    <x v="0"/>
    <n v="100"/>
    <n v="653"/>
    <n v="65300"/>
    <s v="20180424N300025146"/>
    <n v="2018077"/>
    <s v="Rolling"/>
    <s v="IN302902-46841937"/>
    <s v="NSE"/>
    <n v="65.7"/>
    <n v="1.96"/>
    <n v="10.8"/>
    <n v="424.15"/>
    <n v="502.60899999999998"/>
  </r>
  <r>
    <d v="2018-04-24T00:00:00"/>
    <x v="49"/>
    <x v="0"/>
    <n v="250"/>
    <n v="654"/>
    <n v="163500"/>
    <s v="20180424N300027155"/>
    <n v="2018077"/>
    <s v="Rolling"/>
    <s v="IN302902-46841937"/>
    <s v="NSE"/>
    <n v="163.43"/>
    <n v="4.91"/>
    <n v="0"/>
    <n v="1062"/>
    <n v="1230.3351"/>
  </r>
  <r>
    <d v="2018-04-24T00:00:00"/>
    <x v="55"/>
    <x v="0"/>
    <n v="1000"/>
    <n v="64.25"/>
    <n v="64250"/>
    <s v="20180424N300027657"/>
    <n v="2018077"/>
    <s v="Rolling"/>
    <s v="IN302679-38296183"/>
    <s v="NSE"/>
    <n v="0"/>
    <n v="1.93"/>
    <n v="0"/>
    <n v="38.26"/>
    <n v="40.187600000000003"/>
  </r>
  <r>
    <d v="2018-04-24T00:00:00"/>
    <x v="55"/>
    <x v="1"/>
    <n v="1000"/>
    <n v="62.71"/>
    <n v="62705.9"/>
    <s v="20180424N300027917"/>
    <n v="2018077"/>
    <s v="Rolling"/>
    <s v="IN302679-38296183"/>
    <s v="NSE"/>
    <n v="15.87"/>
    <n v="1.88"/>
    <n v="0"/>
    <n v="37.32"/>
    <n v="55.071399999999997"/>
  </r>
  <r>
    <d v="2018-04-25T00:00:00"/>
    <x v="56"/>
    <x v="0"/>
    <n v="150"/>
    <n v="250"/>
    <n v="37500"/>
    <s v="20180425N300015592"/>
    <n v="2018078"/>
    <s v="Rolling"/>
    <s v="IN302679-38296183"/>
    <s v="NSE"/>
    <n v="0"/>
    <n v="1.1299999999999999"/>
    <n v="0"/>
    <n v="29.7"/>
    <n v="30.825099999999999"/>
  </r>
  <r>
    <d v="2018-04-25T00:00:00"/>
    <x v="56"/>
    <x v="1"/>
    <n v="250"/>
    <n v="242"/>
    <n v="60500"/>
    <s v="20180425N300017118"/>
    <n v="2018078"/>
    <s v="Rolling"/>
    <s v="IN302679-38296183"/>
    <s v="NSE"/>
    <n v="15.49"/>
    <n v="1.82"/>
    <n v="0"/>
    <n v="36.020000000000003"/>
    <n v="53.325099999999999"/>
  </r>
  <r>
    <d v="2018-04-25T00:00:00"/>
    <x v="51"/>
    <x v="1"/>
    <n v="100"/>
    <n v="300"/>
    <n v="30000"/>
    <s v="20180425N300027680"/>
    <n v="2018078"/>
    <s v="Rolling"/>
    <s v="IN302679-38296183"/>
    <s v="NSE"/>
    <n v="7.51"/>
    <n v="0.9"/>
    <n v="0"/>
    <n v="29.66"/>
    <n v="38.07"/>
  </r>
  <r>
    <d v="2018-04-25T00:00:00"/>
    <x v="56"/>
    <x v="0"/>
    <n v="100"/>
    <n v="252.7"/>
    <n v="25270"/>
    <s v="20180425N900014199"/>
    <n v="2018078"/>
    <s v="Rolling"/>
    <s v="IN302679-38296183"/>
    <s v="NSE"/>
    <n v="0"/>
    <n v="0.76"/>
    <n v="5.7"/>
    <n v="29.64"/>
    <n v="36.098100000000002"/>
  </r>
  <r>
    <d v="2018-04-25T00:00:00"/>
    <x v="51"/>
    <x v="0"/>
    <n v="100"/>
    <n v="301"/>
    <n v="30100"/>
    <s v="20180425N900015995"/>
    <n v="2018078"/>
    <s v="Rolling"/>
    <s v="IN302679-38296183"/>
    <s v="NSE"/>
    <n v="0"/>
    <n v="0.9"/>
    <n v="0"/>
    <n v="29.67"/>
    <n v="30.573"/>
  </r>
  <r>
    <d v="2018-04-26T00:00:00"/>
    <x v="54"/>
    <x v="0"/>
    <n v="75"/>
    <n v="281"/>
    <n v="21075"/>
    <s v="20180426N300024083"/>
    <n v="2018079"/>
    <s v="Rolling"/>
    <s v="IN302679-38296183"/>
    <s v="NSE"/>
    <n v="21"/>
    <n v="0.63"/>
    <n v="0.9"/>
    <n v="136.88999999999999"/>
    <n v="159.4222"/>
  </r>
  <r>
    <d v="2018-04-26T00:00:00"/>
    <x v="28"/>
    <x v="0"/>
    <n v="1000"/>
    <n v="8"/>
    <n v="8000"/>
    <s v="20180426N300026254"/>
    <n v="2018079"/>
    <s v="TT"/>
    <s v="IN302679-38296183"/>
    <s v="NSE"/>
    <n v="8"/>
    <n v="0.24"/>
    <n v="0.3"/>
    <n v="59.04"/>
    <n v="67.58"/>
  </r>
  <r>
    <d v="2018-04-27T00:00:00"/>
    <x v="26"/>
    <x v="0"/>
    <n v="1000"/>
    <n v="81"/>
    <n v="81000"/>
    <s v="20180427N300015778"/>
    <n v="2018080"/>
    <s v="Rolling"/>
    <s v="IN302902-46841937"/>
    <s v="NSE"/>
    <n v="81"/>
    <n v="2.4300000000000002"/>
    <n v="0"/>
    <n v="526.13"/>
    <n v="609.55999999999995"/>
  </r>
  <r>
    <d v="2018-04-27T00:00:00"/>
    <x v="56"/>
    <x v="0"/>
    <n v="100"/>
    <n v="239"/>
    <n v="23900"/>
    <s v="20180427N300016013"/>
    <n v="2018080"/>
    <s v="Rolling"/>
    <s v="IN302679-38296183"/>
    <s v="NSE"/>
    <n v="0"/>
    <n v="0.72"/>
    <n v="11.1"/>
    <n v="29.63"/>
    <n v="41.447099999999999"/>
  </r>
  <r>
    <d v="2018-04-27T00:00:00"/>
    <x v="56"/>
    <x v="1"/>
    <n v="100"/>
    <n v="233"/>
    <n v="23300"/>
    <s v="20180427N300016322"/>
    <n v="2018080"/>
    <s v="Rolling"/>
    <s v="IN302679-38296183"/>
    <s v="NSE"/>
    <n v="5.9"/>
    <n v="0.7"/>
    <n v="0"/>
    <n v="29.63"/>
    <n v="36.229100000000003"/>
  </r>
  <r>
    <d v="2018-04-27T00:00:00"/>
    <x v="49"/>
    <x v="1"/>
    <n v="350"/>
    <n v="670"/>
    <n v="234500"/>
    <s v="20180427N900015482"/>
    <n v="2018080"/>
    <s v="Rolling"/>
    <s v="IN302902-46841937"/>
    <s v="NSE"/>
    <n v="234.1"/>
    <n v="7.04"/>
    <n v="0"/>
    <n v="1523.18"/>
    <n v="1764.3150000000001"/>
  </r>
  <r>
    <d v="2018-04-30T00:00:00"/>
    <x v="49"/>
    <x v="0"/>
    <n v="100"/>
    <n v="662"/>
    <n v="66200"/>
    <s v="20180430N300019289"/>
    <n v="2018081"/>
    <s v="Rolling"/>
    <s v="IN302902-46841937"/>
    <s v="NSE"/>
    <n v="0"/>
    <n v="1.99"/>
    <n v="0"/>
    <n v="39.409999999999997"/>
    <n v="41.396099999999997"/>
  </r>
  <r>
    <d v="2018-04-30T00:00:00"/>
    <x v="49"/>
    <x v="0"/>
    <n v="150"/>
    <n v="661"/>
    <n v="99150"/>
    <s v="20180430N300021260"/>
    <n v="2018081"/>
    <s v="Rolling"/>
    <s v="IN302902-46841937"/>
    <s v="NSE"/>
    <n v="0"/>
    <n v="2.97"/>
    <n v="0"/>
    <n v="59.03"/>
    <n v="62.0045"/>
  </r>
  <r>
    <d v="2018-04-30T00:00:00"/>
    <x v="49"/>
    <x v="0"/>
    <n v="250"/>
    <n v="663"/>
    <n v="165750"/>
    <s v="20180430N300023429"/>
    <n v="2018081"/>
    <s v="Rolling"/>
    <s v="IN302902-46841937"/>
    <s v="NSE"/>
    <n v="0"/>
    <n v="4.97"/>
    <n v="40.200000000000003"/>
    <n v="98.69"/>
    <n v="143.86259999999999"/>
  </r>
  <r>
    <d v="2018-04-30T00:00:00"/>
    <x v="49"/>
    <x v="1"/>
    <n v="500"/>
    <n v="670"/>
    <n v="335000"/>
    <s v="20180430N300027963"/>
    <n v="2018081"/>
    <s v="Rolling"/>
    <s v="IN302902-46841937"/>
    <s v="NSE"/>
    <n v="83.32"/>
    <n v="10.050000000000001"/>
    <n v="0"/>
    <n v="199.46"/>
    <n v="292.83"/>
  </r>
  <r>
    <d v="2018-04-30T00:00:00"/>
    <x v="49"/>
    <x v="0"/>
    <n v="1000"/>
    <n v="667"/>
    <n v="667000"/>
    <s v="20180430N300030079"/>
    <n v="2018081"/>
    <s v="Rolling"/>
    <s v="IN302902-46841937"/>
    <s v="NSE"/>
    <n v="666.68"/>
    <n v="20.010000000000002"/>
    <n v="0"/>
    <n v="4332.42"/>
    <n v="5019.1100999999999"/>
  </r>
  <r>
    <d v="2018-05-03T00:00:00"/>
    <x v="49"/>
    <x v="1"/>
    <n v="290"/>
    <n v="626.88"/>
    <n v="181796.1"/>
    <s v="20180503N300020755"/>
    <n v="2018083"/>
    <s v="Rolling"/>
    <s v="IN302902-46841937"/>
    <s v="NSE"/>
    <n v="181.82"/>
    <n v="5.45"/>
    <n v="0"/>
    <n v="1180.8399999999999"/>
    <n v="1368.114"/>
  </r>
  <r>
    <d v="2018-05-03T00:00:00"/>
    <x v="49"/>
    <x v="1"/>
    <n v="710"/>
    <n v="627"/>
    <n v="445170"/>
    <s v="20180503N300021418"/>
    <n v="2018083"/>
    <s v="Rolling"/>
    <s v="IN302902-46841937"/>
    <s v="NSE"/>
    <n v="445.18"/>
    <n v="13.36"/>
    <n v="18.899999999999999"/>
    <n v="2891.56"/>
    <n v="3368.9951000000001"/>
  </r>
  <r>
    <d v="2018-05-04T00:00:00"/>
    <x v="51"/>
    <x v="0"/>
    <n v="1000"/>
    <n v="293"/>
    <n v="293000"/>
    <s v="20180504N300015638"/>
    <n v="2018084"/>
    <s v="Rolling"/>
    <s v="IN302679-38296183"/>
    <s v="NSE"/>
    <n v="0"/>
    <n v="8.7899999999999991"/>
    <n v="17.7"/>
    <n v="174.45"/>
    <n v="200.9401"/>
  </r>
  <r>
    <d v="2018-05-04T00:00:00"/>
    <x v="51"/>
    <x v="1"/>
    <n v="1000"/>
    <n v="291"/>
    <n v="291000"/>
    <s v="20180504N300015712"/>
    <n v="2018084"/>
    <s v="Rolling"/>
    <s v="IN302679-38296183"/>
    <s v="NSE"/>
    <n v="73"/>
    <n v="8.73"/>
    <n v="0"/>
    <n v="173.26"/>
    <n v="254.99"/>
  </r>
  <r>
    <d v="2018-05-09T00:00:00"/>
    <x v="57"/>
    <x v="0"/>
    <n v="1000"/>
    <n v="100.5"/>
    <n v="100500"/>
    <s v="20180509N300028623"/>
    <n v="2018087"/>
    <s v="Rolling"/>
    <s v="IN302679-38296183"/>
    <s v="NSE"/>
    <n v="0"/>
    <n v="3.02"/>
    <n v="6.3"/>
    <n v="59.83"/>
    <n v="69.144999999999996"/>
  </r>
  <r>
    <d v="2018-05-09T00:00:00"/>
    <x v="57"/>
    <x v="1"/>
    <n v="1000"/>
    <n v="101"/>
    <n v="101000"/>
    <s v="20180509N300029961"/>
    <n v="2018087"/>
    <s v="Rolling"/>
    <s v="IN302679-38296183"/>
    <s v="NSE"/>
    <n v="25"/>
    <n v="3.03"/>
    <n v="0"/>
    <n v="60.14"/>
    <n v="88.17"/>
  </r>
  <r>
    <d v="2018-05-10T00:00:00"/>
    <x v="57"/>
    <x v="0"/>
    <n v="1000"/>
    <n v="91"/>
    <n v="91000"/>
    <s v="20180510N300016264"/>
    <n v="2018088"/>
    <s v="Rolling"/>
    <s v="IN302679-38296183"/>
    <s v="NSE"/>
    <n v="0"/>
    <n v="2.73"/>
    <n v="12.3"/>
    <n v="54.18"/>
    <n v="69.209999999999994"/>
  </r>
  <r>
    <d v="2018-05-10T00:00:00"/>
    <x v="31"/>
    <x v="1"/>
    <n v="900"/>
    <n v="51.17"/>
    <n v="46052.05"/>
    <s v="20180510N300020487"/>
    <n v="2018088"/>
    <s v="Rolling"/>
    <s v="IN302679-38296183"/>
    <s v="NSE"/>
    <n v="46.14"/>
    <n v="1.38"/>
    <n v="0"/>
    <n v="299.12"/>
    <n v="346.64159999999998"/>
  </r>
  <r>
    <d v="2018-05-10T00:00:00"/>
    <x v="57"/>
    <x v="0"/>
    <n v="1000"/>
    <n v="90.75"/>
    <n v="90750"/>
    <s v="20180510N300020574"/>
    <n v="2018088"/>
    <s v="Rolling"/>
    <s v="IN302679-38296183"/>
    <s v="NSE"/>
    <n v="0"/>
    <n v="2.72"/>
    <n v="0"/>
    <n v="54.03"/>
    <n v="56.752499999999998"/>
  </r>
  <r>
    <d v="2018-05-10T00:00:00"/>
    <x v="57"/>
    <x v="1"/>
    <n v="2000"/>
    <n v="88.55"/>
    <n v="177100"/>
    <s v="20180510N300021118"/>
    <n v="2018088"/>
    <s v="Rolling"/>
    <s v="IN302679-38296183"/>
    <s v="NSE"/>
    <n v="44.86"/>
    <n v="5.31"/>
    <n v="0"/>
    <n v="105.45"/>
    <n v="155.62309999999999"/>
  </r>
  <r>
    <d v="2018-05-10T00:00:00"/>
    <x v="28"/>
    <x v="0"/>
    <n v="1000"/>
    <n v="7"/>
    <n v="7000"/>
    <s v="20180510N300024665"/>
    <n v="2018088"/>
    <s v="TT"/>
    <s v="IN302679-38296183"/>
    <s v="NSE"/>
    <n v="7"/>
    <n v="0.21"/>
    <n v="0.3"/>
    <n v="59.04"/>
    <n v="66.55"/>
  </r>
  <r>
    <d v="2018-05-11T00:00:00"/>
    <x v="26"/>
    <x v="0"/>
    <n v="1100"/>
    <n v="79.099999999999994"/>
    <n v="87010"/>
    <s v="20180511N300016788"/>
    <n v="2018089"/>
    <s v="Rolling"/>
    <s v="IN302679-38296183"/>
    <s v="NSE"/>
    <n v="0"/>
    <n v="2.61"/>
    <n v="0"/>
    <n v="51.81"/>
    <n v="54.420299999999997"/>
  </r>
  <r>
    <d v="2018-05-11T00:00:00"/>
    <x v="26"/>
    <x v="1"/>
    <n v="1100"/>
    <n v="76.8"/>
    <n v="84480"/>
    <s v="20180511N300017605"/>
    <n v="2018089"/>
    <s v="Rolling"/>
    <s v="IN302679-38296183"/>
    <s v="NSE"/>
    <n v="21"/>
    <n v="2.5299999999999998"/>
    <n v="5.4"/>
    <n v="50.3"/>
    <n v="79.234399999999994"/>
  </r>
  <r>
    <d v="2018-05-14T00:00:00"/>
    <x v="58"/>
    <x v="0"/>
    <n v="1000"/>
    <n v="95.75"/>
    <n v="95750"/>
    <s v="20180514N300019809"/>
    <n v="2018090"/>
    <s v="Rolling"/>
    <s v="IN302679-38296183"/>
    <s v="NSE"/>
    <n v="0"/>
    <n v="2.87"/>
    <n v="8.6999999999999993"/>
    <n v="57"/>
    <n v="68.572599999999994"/>
  </r>
  <r>
    <d v="2018-05-14T00:00:00"/>
    <x v="58"/>
    <x v="0"/>
    <n v="500"/>
    <n v="94.5"/>
    <n v="47250"/>
    <s v="20180514N300022189"/>
    <n v="2018090"/>
    <s v="Rolling"/>
    <s v="IN302679-38296183"/>
    <s v="NSE"/>
    <n v="0"/>
    <n v="1.42"/>
    <n v="0"/>
    <n v="29.76"/>
    <n v="31.177499999999998"/>
  </r>
  <r>
    <d v="2018-05-14T00:00:00"/>
    <x v="58"/>
    <x v="1"/>
    <n v="1500"/>
    <n v="92"/>
    <n v="138000"/>
    <s v="20180514N300029473"/>
    <n v="2018090"/>
    <s v="Rolling"/>
    <s v="IN302679-38296183"/>
    <s v="NSE"/>
    <n v="35"/>
    <n v="4.1399999999999997"/>
    <n v="0"/>
    <n v="82.17"/>
    <n v="121.31"/>
  </r>
  <r>
    <d v="2018-05-16T00:00:00"/>
    <x v="58"/>
    <x v="0"/>
    <n v="1500"/>
    <n v="92"/>
    <n v="138000"/>
    <s v="20180516N300027461"/>
    <n v="2018092"/>
    <s v="Rolling"/>
    <s v="IN302679-38296183"/>
    <s v="NSE"/>
    <n v="0"/>
    <n v="4.1399999999999997"/>
    <n v="0"/>
    <n v="82.17"/>
    <n v="86.31"/>
  </r>
  <r>
    <d v="2018-05-16T00:00:00"/>
    <x v="58"/>
    <x v="0"/>
    <n v="1000"/>
    <n v="91.25"/>
    <n v="91250"/>
    <s v="20180516N300028810"/>
    <n v="2018092"/>
    <s v="Rolling"/>
    <s v="IN302679-38296183"/>
    <s v="NSE"/>
    <n v="0"/>
    <n v="2.74"/>
    <n v="0"/>
    <n v="54.33"/>
    <n v="57.067500000000003"/>
  </r>
  <r>
    <d v="2018-05-16T00:00:00"/>
    <x v="58"/>
    <x v="1"/>
    <n v="2500"/>
    <n v="91.85"/>
    <n v="229625"/>
    <s v="20180516N300030305"/>
    <n v="2018092"/>
    <s v="Rolling"/>
    <s v="IN302679-38296183"/>
    <s v="NSE"/>
    <n v="57"/>
    <n v="6.89"/>
    <n v="13.8"/>
    <n v="136.76"/>
    <n v="214.44800000000001"/>
  </r>
  <r>
    <d v="2018-05-17T00:00:00"/>
    <x v="49"/>
    <x v="0"/>
    <n v="100"/>
    <n v="638"/>
    <n v="63800"/>
    <s v="20180517N300023359"/>
    <n v="2018093"/>
    <s v="Rolling"/>
    <s v="IN302679-38296183"/>
    <s v="NSE"/>
    <n v="0"/>
    <n v="1.91"/>
    <n v="0"/>
    <n v="37.99"/>
    <n v="39.904000000000003"/>
  </r>
  <r>
    <d v="2018-05-17T00:00:00"/>
    <x v="49"/>
    <x v="1"/>
    <n v="100"/>
    <n v="641.25"/>
    <n v="64125"/>
    <s v="20180517N300023667"/>
    <n v="2018093"/>
    <s v="Rolling"/>
    <s v="IN302679-38296183"/>
    <s v="NSE"/>
    <n v="16.350000000000001"/>
    <n v="1.92"/>
    <n v="5.0999999999999996"/>
    <n v="38.17"/>
    <n v="61.543799999999997"/>
  </r>
  <r>
    <d v="2018-05-17T00:00:00"/>
    <x v="59"/>
    <x v="0"/>
    <n v="1000"/>
    <n v="14.7"/>
    <n v="14700"/>
    <s v="20180517N300025903"/>
    <n v="2018093"/>
    <s v="Rolling"/>
    <s v="IN302902-46841937"/>
    <s v="NSE"/>
    <n v="16.260000000000002"/>
    <n v="0.44"/>
    <n v="0"/>
    <n v="95.48"/>
    <n v="112.1811"/>
  </r>
  <r>
    <d v="2018-05-17T00:00:00"/>
    <x v="59"/>
    <x v="0"/>
    <n v="1500"/>
    <n v="17.3"/>
    <n v="25950"/>
    <s v="20180517N300026222"/>
    <n v="2018093"/>
    <s v="Rolling"/>
    <s v="IN302902-46841937"/>
    <s v="NSE"/>
    <n v="24.39"/>
    <n v="0.78"/>
    <n v="0"/>
    <n v="168.56"/>
    <n v="193.7285"/>
  </r>
  <r>
    <d v="2018-05-18T00:00:00"/>
    <x v="49"/>
    <x v="1"/>
    <n v="100"/>
    <n v="635.35"/>
    <n v="63535"/>
    <s v="20180518N200001394"/>
    <n v="2018094"/>
    <s v="Rolling"/>
    <s v="IN302679-38296183"/>
    <s v="NSE"/>
    <n v="63.54"/>
    <n v="1.91"/>
    <n v="0"/>
    <n v="412.68"/>
    <n v="478.12610000000001"/>
  </r>
  <r>
    <d v="2018-05-18T00:00:00"/>
    <x v="59"/>
    <x v="0"/>
    <n v="2500"/>
    <n v="19.350000000000001"/>
    <n v="48375"/>
    <s v="20180518N300014730"/>
    <n v="2018094"/>
    <s v="Rolling"/>
    <s v="IN302902-46841937"/>
    <s v="NSE"/>
    <n v="41.63"/>
    <n v="1.45"/>
    <n v="0"/>
    <n v="314.20999999999998"/>
    <n v="357.29129999999998"/>
  </r>
  <r>
    <d v="2018-05-18T00:00:00"/>
    <x v="12"/>
    <x v="0"/>
    <n v="1000"/>
    <n v="152"/>
    <n v="152000"/>
    <s v="20180518N300017385"/>
    <n v="2018094"/>
    <s v="Rolling"/>
    <s v="IN302679-38296183"/>
    <s v="NSE"/>
    <n v="0"/>
    <n v="4.5599999999999996"/>
    <n v="13.5"/>
    <n v="90.5"/>
    <n v="108.56"/>
  </r>
  <r>
    <d v="2018-05-18T00:00:00"/>
    <x v="12"/>
    <x v="1"/>
    <n v="1000"/>
    <n v="149"/>
    <n v="149000"/>
    <s v="20180518N300023953"/>
    <n v="2018094"/>
    <s v="Rolling"/>
    <s v="IN302679-38296183"/>
    <s v="NSE"/>
    <n v="37.22"/>
    <n v="4.47"/>
    <n v="0"/>
    <n v="88.71"/>
    <n v="130.4"/>
  </r>
  <r>
    <d v="2018-05-18T00:00:00"/>
    <x v="59"/>
    <x v="0"/>
    <n v="2500"/>
    <n v="13.95"/>
    <n v="34875"/>
    <s v="20180518N300025049"/>
    <n v="2018094"/>
    <s v="Rolling"/>
    <s v="IN302902-46841937"/>
    <s v="NSE"/>
    <n v="41.63"/>
    <n v="1.05"/>
    <n v="0"/>
    <n v="226.53"/>
    <n v="269.20620000000002"/>
  </r>
  <r>
    <d v="2018-05-21T00:00:00"/>
    <x v="59"/>
    <x v="0"/>
    <n v="2500"/>
    <n v="14"/>
    <n v="35000"/>
    <s v="20180521N300015838"/>
    <n v="2018095"/>
    <s v="Rolling"/>
    <s v="IN302902-46841937"/>
    <s v="NSE"/>
    <n v="35"/>
    <n v="1.05"/>
    <n v="0"/>
    <n v="227.34"/>
    <n v="263.39"/>
  </r>
  <r>
    <d v="2018-05-21T00:00:00"/>
    <x v="12"/>
    <x v="0"/>
    <n v="2000"/>
    <n v="140.9"/>
    <n v="281800"/>
    <s v="20180521N300016308"/>
    <n v="2018095"/>
    <s v="Rolling"/>
    <s v="IN302679-38296183"/>
    <s v="NSE"/>
    <n v="0"/>
    <n v="8.4499999999999993"/>
    <n v="0"/>
    <n v="167.78"/>
    <n v="176.23400000000001"/>
  </r>
  <r>
    <d v="2018-05-21T00:00:00"/>
    <x v="12"/>
    <x v="1"/>
    <n v="2000"/>
    <n v="139"/>
    <n v="278000"/>
    <s v="20180521N300016793"/>
    <n v="2018095"/>
    <s v="Rolling"/>
    <s v="IN302679-38296183"/>
    <s v="NSE"/>
    <n v="68.260000000000005"/>
    <n v="8.34"/>
    <n v="0"/>
    <n v="165.52"/>
    <n v="242.12010000000001"/>
  </r>
  <r>
    <d v="2018-05-21T00:00:00"/>
    <x v="12"/>
    <x v="0"/>
    <n v="2000"/>
    <n v="136"/>
    <n v="272000"/>
    <s v="20180521N300019399"/>
    <n v="2018095"/>
    <s v="Rolling"/>
    <s v="IN302679-38296183"/>
    <s v="NSE"/>
    <n v="0"/>
    <n v="8.16"/>
    <n v="34.200000000000003"/>
    <n v="161.94999999999999"/>
    <n v="204.31"/>
  </r>
  <r>
    <d v="2018-05-21T00:00:00"/>
    <x v="12"/>
    <x v="1"/>
    <n v="2000"/>
    <n v="134"/>
    <n v="268000"/>
    <s v="20180521N300031291"/>
    <n v="2018095"/>
    <s v="Rolling"/>
    <s v="IN302679-38296183"/>
    <s v="NSE"/>
    <n v="68.739999999999995"/>
    <n v="8.0399999999999991"/>
    <n v="0"/>
    <n v="159.57"/>
    <n v="236.35"/>
  </r>
  <r>
    <d v="2018-05-22T00:00:00"/>
    <x v="26"/>
    <x v="0"/>
    <n v="2000"/>
    <n v="67.5"/>
    <n v="135000"/>
    <s v="20180522N300025925"/>
    <n v="2018096"/>
    <s v="Rolling"/>
    <s v="IN302902-46841937"/>
    <s v="NSE"/>
    <n v="135"/>
    <n v="4.05"/>
    <n v="4.2"/>
    <n v="876.88"/>
    <n v="1020.13"/>
  </r>
  <r>
    <d v="2018-05-23T00:00:00"/>
    <x v="51"/>
    <x v="0"/>
    <n v="250"/>
    <n v="295.14999999999998"/>
    <n v="73787.5"/>
    <s v="20180523N300017945"/>
    <n v="2018097"/>
    <s v="Rolling"/>
    <s v="IN302679-38296183"/>
    <s v="NSE"/>
    <n v="0"/>
    <n v="2.21"/>
    <n v="0"/>
    <n v="43.94"/>
    <n v="46.153599999999997"/>
  </r>
  <r>
    <d v="2018-05-23T00:00:00"/>
    <x v="51"/>
    <x v="0"/>
    <n v="250"/>
    <n v="294.64999999999998"/>
    <n v="73662.5"/>
    <s v="20180523N300018126"/>
    <n v="2018097"/>
    <s v="Rolling"/>
    <s v="IN302679-38296183"/>
    <s v="NSE"/>
    <n v="0"/>
    <n v="2.21"/>
    <n v="0"/>
    <n v="43.86"/>
    <n v="46.069899999999997"/>
  </r>
  <r>
    <d v="2018-05-23T00:00:00"/>
    <x v="51"/>
    <x v="0"/>
    <n v="250"/>
    <n v="292"/>
    <n v="73000"/>
    <s v="20180523N300025064"/>
    <n v="2018097"/>
    <s v="Rolling"/>
    <s v="IN302679-38296183"/>
    <s v="NSE"/>
    <n v="0"/>
    <n v="2.19"/>
    <n v="0"/>
    <n v="43.46"/>
    <n v="45.65"/>
  </r>
  <r>
    <d v="2018-05-23T00:00:00"/>
    <x v="51"/>
    <x v="0"/>
    <n v="250"/>
    <n v="286"/>
    <n v="71500"/>
    <s v="20180523N300025895"/>
    <n v="2018097"/>
    <s v="Rolling"/>
    <s v="IN302679-38296183"/>
    <s v="NSE"/>
    <n v="0"/>
    <n v="2.15"/>
    <n v="17.399999999999999"/>
    <n v="42.57"/>
    <n v="62.115099999999998"/>
  </r>
  <r>
    <d v="2018-05-23T00:00:00"/>
    <x v="51"/>
    <x v="1"/>
    <n v="1000"/>
    <n v="286"/>
    <n v="286000"/>
    <s v="20180523N300028357"/>
    <n v="2018097"/>
    <s v="Rolling"/>
    <s v="IN302679-38296183"/>
    <s v="NSE"/>
    <n v="72"/>
    <n v="8.58"/>
    <n v="0"/>
    <n v="170.28"/>
    <n v="250.86009999999999"/>
  </r>
  <r>
    <d v="2018-05-24T00:00:00"/>
    <x v="26"/>
    <x v="0"/>
    <n v="1000"/>
    <n v="70.349999999999994"/>
    <n v="70350"/>
    <s v="20180524N300020409"/>
    <n v="2018098"/>
    <s v="Rolling"/>
    <s v="IN302679-38296183"/>
    <s v="NSE"/>
    <n v="0"/>
    <n v="2.11"/>
    <n v="0"/>
    <n v="41.89"/>
    <n v="44.000500000000002"/>
  </r>
  <r>
    <d v="2018-05-24T00:00:00"/>
    <x v="26"/>
    <x v="1"/>
    <n v="1000"/>
    <n v="71.349999999999994"/>
    <n v="71350"/>
    <s v="20180524N300021149"/>
    <n v="2018098"/>
    <s v="Rolling"/>
    <s v="IN302679-38296183"/>
    <s v="NSE"/>
    <n v="17.670000000000002"/>
    <n v="2.14"/>
    <n v="0"/>
    <n v="42.47"/>
    <n v="62.2804"/>
  </r>
  <r>
    <d v="2018-05-24T00:00:00"/>
    <x v="26"/>
    <x v="1"/>
    <n v="2000"/>
    <n v="70.5"/>
    <n v="141000"/>
    <s v="20180524N900000294"/>
    <n v="2018098"/>
    <s v="Rolling"/>
    <s v="IN302902-46841937"/>
    <s v="NSE"/>
    <n v="141.33000000000001"/>
    <n v="4.2300000000000004"/>
    <n v="8.6999999999999993"/>
    <n v="915.85"/>
    <n v="1070.1099999999999"/>
  </r>
  <r>
    <d v="2018-05-25T00:00:00"/>
    <x v="26"/>
    <x v="0"/>
    <n v="1000"/>
    <n v="72"/>
    <n v="72000"/>
    <s v="20180525N300014942"/>
    <n v="2018099"/>
    <s v="Rolling"/>
    <s v="IN302902-46841937"/>
    <s v="NSE"/>
    <n v="72.349999999999994"/>
    <n v="2.16"/>
    <n v="0"/>
    <n v="467.67"/>
    <n v="542.17999999999995"/>
  </r>
  <r>
    <d v="2018-05-25T00:00:00"/>
    <x v="26"/>
    <x v="0"/>
    <n v="1000"/>
    <n v="72.7"/>
    <n v="72700"/>
    <s v="20180525N300015089"/>
    <n v="2018099"/>
    <s v="Rolling"/>
    <s v="IN302902-46841937"/>
    <s v="NSE"/>
    <n v="72.349999999999994"/>
    <n v="2.1800000000000002"/>
    <n v="0"/>
    <n v="472.22"/>
    <n v="546.75109999999995"/>
  </r>
  <r>
    <d v="2018-05-25T00:00:00"/>
    <x v="59"/>
    <x v="1"/>
    <n v="5000"/>
    <n v="14.3"/>
    <n v="71500"/>
    <s v="20180525N300028219"/>
    <n v="2018099"/>
    <s v="Rolling"/>
    <s v="IN302902-46841937"/>
    <s v="NSE"/>
    <n v="71.3"/>
    <n v="2.15"/>
    <n v="6.6"/>
    <n v="464.42"/>
    <n v="544.46500000000003"/>
  </r>
  <r>
    <d v="2018-05-29T00:00:00"/>
    <x v="59"/>
    <x v="0"/>
    <n v="1000"/>
    <n v="16"/>
    <n v="16000"/>
    <s v="20180529N300017743"/>
    <n v="2018101"/>
    <s v="Rolling"/>
    <s v="IN302902-46841937"/>
    <s v="NSE"/>
    <n v="0"/>
    <n v="0.48"/>
    <n v="0"/>
    <n v="29.59"/>
    <n v="30.07"/>
  </r>
  <r>
    <d v="2018-05-29T00:00:00"/>
    <x v="59"/>
    <x v="1"/>
    <n v="1000"/>
    <n v="16.8"/>
    <n v="16800"/>
    <s v="20180529N300021665"/>
    <n v="2018101"/>
    <s v="Rolling"/>
    <s v="IN302902-46841937"/>
    <s v="NSE"/>
    <n v="4.0599999999999996"/>
    <n v="0.5"/>
    <n v="0"/>
    <n v="29.59"/>
    <n v="34.154000000000003"/>
  </r>
  <r>
    <d v="2018-05-29T00:00:00"/>
    <x v="59"/>
    <x v="0"/>
    <n v="1000"/>
    <n v="16"/>
    <n v="16000"/>
    <s v="20180529N300021740"/>
    <n v="2018101"/>
    <s v="Rolling"/>
    <s v="IN302902-46841937"/>
    <s v="NSE"/>
    <n v="16.239999999999998"/>
    <n v="0.48"/>
    <n v="0"/>
    <n v="103.93"/>
    <n v="120.65"/>
  </r>
  <r>
    <d v="2018-05-29T00:00:00"/>
    <x v="59"/>
    <x v="0"/>
    <n v="1000"/>
    <n v="16.149999999999999"/>
    <n v="16150"/>
    <s v="20180529N300021800"/>
    <n v="2018101"/>
    <s v="Rolling"/>
    <s v="IN302902-46841937"/>
    <s v="NSE"/>
    <n v="16.239999999999998"/>
    <n v="0.48"/>
    <n v="0"/>
    <n v="104.9"/>
    <n v="121.6245"/>
  </r>
  <r>
    <d v="2018-05-29T00:00:00"/>
    <x v="18"/>
    <x v="0"/>
    <n v="100"/>
    <n v="101.08"/>
    <n v="10107.5"/>
    <s v="20180529N300024491"/>
    <n v="2018101"/>
    <s v="Rolling"/>
    <s v="IN302679-38296183"/>
    <s v="NSE"/>
    <n v="0"/>
    <n v="0.3"/>
    <n v="0"/>
    <n v="29.55"/>
    <n v="29.853300000000001"/>
  </r>
  <r>
    <d v="2018-05-29T00:00:00"/>
    <x v="18"/>
    <x v="0"/>
    <n v="100"/>
    <n v="98.5"/>
    <n v="9850"/>
    <s v="20180529N300027295"/>
    <n v="2018101"/>
    <s v="Rolling"/>
    <s v="IN302679-38296183"/>
    <s v="NSE"/>
    <n v="0"/>
    <n v="0.3"/>
    <n v="0"/>
    <n v="29.55"/>
    <n v="29.845500000000001"/>
  </r>
  <r>
    <d v="2018-05-29T00:00:00"/>
    <x v="18"/>
    <x v="1"/>
    <n v="200"/>
    <n v="98.25"/>
    <n v="19650"/>
    <s v="20180529N300028298"/>
    <n v="2018101"/>
    <s v="Rolling"/>
    <s v="IN302679-38296183"/>
    <s v="NSE"/>
    <n v="4.95"/>
    <n v="0.59"/>
    <n v="0"/>
    <n v="29.61"/>
    <n v="35.149500000000003"/>
  </r>
  <r>
    <d v="2018-05-29T00:00:00"/>
    <x v="26"/>
    <x v="1"/>
    <n v="2000"/>
    <n v="76"/>
    <n v="152000"/>
    <s v="20180529N900014794"/>
    <n v="2018101"/>
    <s v="Rolling"/>
    <s v="IN302902-46841937"/>
    <s v="NSE"/>
    <n v="151.51"/>
    <n v="4.5599999999999996"/>
    <n v="7.8"/>
    <n v="987.3"/>
    <n v="1151.17"/>
  </r>
  <r>
    <d v="2018-05-30T00:00:00"/>
    <x v="40"/>
    <x v="0"/>
    <n v="100"/>
    <n v="178.9"/>
    <n v="17890"/>
    <s v="20180530N300016485"/>
    <n v="2018102"/>
    <s v="Rolling"/>
    <s v="IN302679-38296183"/>
    <s v="NSE"/>
    <n v="0"/>
    <n v="0.54"/>
    <n v="0"/>
    <n v="29.59"/>
    <n v="30.126799999999999"/>
  </r>
  <r>
    <d v="2018-05-30T00:00:00"/>
    <x v="59"/>
    <x v="0"/>
    <n v="1000"/>
    <n v="17.649999999999999"/>
    <n v="17650"/>
    <s v="20180530N300018870"/>
    <n v="2018102"/>
    <s v="Rolling"/>
    <s v="IN302902-46841937"/>
    <s v="NSE"/>
    <n v="0"/>
    <n v="0.53"/>
    <n v="0"/>
    <n v="114.64"/>
    <n v="115.1695"/>
  </r>
  <r>
    <d v="2018-05-30T00:00:00"/>
    <x v="59"/>
    <x v="1"/>
    <n v="2000"/>
    <n v="17.600000000000001"/>
    <n v="35200"/>
    <s v="20180530N300024283"/>
    <n v="2018102"/>
    <s v="Rolling"/>
    <s v="IN302902-46841937"/>
    <s v="NSE"/>
    <n v="22.02"/>
    <n v="1.06"/>
    <n v="2.7"/>
    <n v="114.41"/>
    <n v="140.1859"/>
  </r>
  <r>
    <d v="2018-05-30T00:00:00"/>
    <x v="40"/>
    <x v="1"/>
    <n v="100"/>
    <n v="174.5"/>
    <n v="17450"/>
    <s v="20180530N300024347"/>
    <n v="2018102"/>
    <s v="Rolling"/>
    <s v="IN302679-38296183"/>
    <s v="NSE"/>
    <n v="3.98"/>
    <n v="0.52"/>
    <n v="0"/>
    <n v="29.59"/>
    <n v="34.093499999999999"/>
  </r>
  <r>
    <d v="2018-05-31T00:00:00"/>
    <x v="26"/>
    <x v="0"/>
    <n v="1000"/>
    <n v="64.599999999999994"/>
    <n v="64600"/>
    <s v="20180531N200001746"/>
    <n v="2018103"/>
    <s v="Rolling"/>
    <s v="IN302679-38296183"/>
    <s v="NSE"/>
    <n v="0"/>
    <n v="1.94"/>
    <n v="0"/>
    <n v="38.46"/>
    <n v="40.398000000000003"/>
  </r>
  <r>
    <d v="2018-05-31T00:00:00"/>
    <x v="26"/>
    <x v="0"/>
    <n v="1000"/>
    <n v="65.25"/>
    <n v="65250"/>
    <s v="20180531N300015860"/>
    <n v="2018103"/>
    <s v="Rolling"/>
    <s v="IN302679-38296183"/>
    <s v="NSE"/>
    <n v="0"/>
    <n v="1.96"/>
    <n v="0"/>
    <n v="38.840000000000003"/>
    <n v="40.797499999999999"/>
  </r>
  <r>
    <d v="2018-05-31T00:00:00"/>
    <x v="26"/>
    <x v="1"/>
    <n v="2000"/>
    <n v="65.25"/>
    <n v="130500"/>
    <s v="20180531N300020400"/>
    <n v="2018103"/>
    <s v="Rolling"/>
    <s v="IN302679-38296183"/>
    <s v="NSE"/>
    <n v="33"/>
    <n v="3.92"/>
    <n v="8.4"/>
    <n v="77.680000000000007"/>
    <n v="122.9953"/>
  </r>
  <r>
    <d v="2018-05-31T00:00:00"/>
    <x v="13"/>
    <x v="0"/>
    <n v="500"/>
    <n v="15.65"/>
    <n v="7825"/>
    <s v="20180531N300027090"/>
    <n v="2018103"/>
    <s v="Rolling"/>
    <s v="IN302679-38296183"/>
    <s v="NSE"/>
    <n v="0"/>
    <n v="0.23"/>
    <n v="0"/>
    <n v="29.54"/>
    <n v="29.774699999999999"/>
  </r>
  <r>
    <d v="2018-05-31T00:00:00"/>
    <x v="13"/>
    <x v="1"/>
    <n v="500"/>
    <n v="16.3"/>
    <n v="8150"/>
    <s v="20180531N300030204"/>
    <n v="2018103"/>
    <s v="Rolling"/>
    <s v="IN302679-38296183"/>
    <s v="NSE"/>
    <n v="2"/>
    <n v="0.24"/>
    <n v="0"/>
    <n v="29.54"/>
    <n v="31.784500000000001"/>
  </r>
  <r>
    <d v="2018-06-01T00:00:00"/>
    <x v="2"/>
    <x v="0"/>
    <n v="5000"/>
    <n v="16"/>
    <n v="80000"/>
    <s v="20180601N300024608"/>
    <n v="2018104"/>
    <s v="Rolling"/>
    <s v="IN302679-38296183"/>
    <s v="NSE"/>
    <n v="0"/>
    <n v="2.4"/>
    <n v="0"/>
    <n v="47.63"/>
    <n v="50.03"/>
  </r>
  <r>
    <d v="2018-06-01T00:00:00"/>
    <x v="2"/>
    <x v="1"/>
    <n v="5000"/>
    <n v="16.25"/>
    <n v="81250"/>
    <s v="20180601N300024646"/>
    <n v="2018104"/>
    <s v="Rolling"/>
    <s v="IN302679-38296183"/>
    <s v="NSE"/>
    <n v="20"/>
    <n v="2.44"/>
    <n v="5.0999999999999996"/>
    <n v="48.38"/>
    <n v="75.917500000000004"/>
  </r>
  <r>
    <d v="2018-06-04T00:00:00"/>
    <x v="2"/>
    <x v="0"/>
    <n v="2500"/>
    <n v="16.75"/>
    <n v="41875"/>
    <s v="20180604N300017003"/>
    <n v="2018105"/>
    <s v="Rolling"/>
    <s v="IN302679-38296183"/>
    <s v="NSE"/>
    <n v="0"/>
    <n v="1.26"/>
    <n v="5.0999999999999996"/>
    <n v="29.73"/>
    <n v="36.086199999999998"/>
  </r>
  <r>
    <d v="2018-06-04T00:00:00"/>
    <x v="2"/>
    <x v="0"/>
    <n v="2500"/>
    <n v="16.899999999999999"/>
    <n v="42250"/>
    <s v="20180604N300022470"/>
    <n v="2018105"/>
    <s v="Rolling"/>
    <s v="IN302679-38296183"/>
    <s v="NSE"/>
    <n v="0"/>
    <n v="1.27"/>
    <n v="0"/>
    <n v="29.72"/>
    <n v="30.987500000000001"/>
  </r>
  <r>
    <d v="2018-06-04T00:00:00"/>
    <x v="2"/>
    <x v="1"/>
    <n v="5000"/>
    <n v="16.399999999999999"/>
    <n v="82000"/>
    <s v="20180604N300024067"/>
    <n v="2018105"/>
    <s v="Rolling"/>
    <s v="IN302679-38296183"/>
    <s v="NSE"/>
    <n v="21"/>
    <n v="2.46"/>
    <n v="0"/>
    <n v="48.83"/>
    <n v="72.290000000000006"/>
  </r>
  <r>
    <d v="2018-06-05T00:00:00"/>
    <x v="40"/>
    <x v="0"/>
    <n v="100"/>
    <n v="130"/>
    <n v="13000"/>
    <s v="20180605N300015849"/>
    <n v="2018106"/>
    <s v="Rolling"/>
    <s v="IN302679-38296183"/>
    <s v="NSE"/>
    <n v="0"/>
    <n v="0.39"/>
    <n v="0"/>
    <n v="29.57"/>
    <n v="29.96"/>
  </r>
  <r>
    <d v="2018-06-05T00:00:00"/>
    <x v="40"/>
    <x v="0"/>
    <n v="150"/>
    <n v="130.5"/>
    <n v="19575"/>
    <s v="20180605N300016878"/>
    <n v="2018106"/>
    <s v="Rolling"/>
    <s v="IN302679-38296183"/>
    <s v="NSE"/>
    <n v="0"/>
    <n v="0.59"/>
    <n v="0"/>
    <n v="29.61"/>
    <n v="30.197299999999998"/>
  </r>
  <r>
    <d v="2018-06-05T00:00:00"/>
    <x v="40"/>
    <x v="0"/>
    <n v="250"/>
    <n v="133"/>
    <n v="33250"/>
    <s v="20180605N300018323"/>
    <n v="2018106"/>
    <s v="Rolling"/>
    <s v="IN302679-38296183"/>
    <s v="NSE"/>
    <n v="0"/>
    <n v="1"/>
    <n v="0"/>
    <n v="29.68"/>
    <n v="30.677600000000002"/>
  </r>
  <r>
    <d v="2018-06-05T00:00:00"/>
    <x v="40"/>
    <x v="1"/>
    <n v="500"/>
    <n v="133"/>
    <n v="66500"/>
    <s v="20180605N300021318"/>
    <n v="2018106"/>
    <s v="Rolling"/>
    <s v="IN302679-38296183"/>
    <s v="NSE"/>
    <n v="16.5"/>
    <n v="2"/>
    <n v="0"/>
    <n v="39.590000000000003"/>
    <n v="58.085099999999997"/>
  </r>
  <r>
    <d v="2018-06-05T00:00:00"/>
    <x v="40"/>
    <x v="0"/>
    <n v="500"/>
    <n v="132"/>
    <n v="66000"/>
    <s v="20180605N300022769"/>
    <n v="2018106"/>
    <s v="Rolling"/>
    <s v="IN302679-38296183"/>
    <s v="NSE"/>
    <n v="0"/>
    <n v="1.98"/>
    <n v="0"/>
    <n v="39.299999999999997"/>
    <n v="41.28"/>
  </r>
  <r>
    <d v="2018-06-05T00:00:00"/>
    <x v="40"/>
    <x v="1"/>
    <n v="500"/>
    <n v="131.5"/>
    <n v="65750"/>
    <s v="20180605N300022868"/>
    <n v="2018106"/>
    <s v="Rolling"/>
    <s v="IN302679-38296183"/>
    <s v="NSE"/>
    <n v="16.5"/>
    <n v="1.97"/>
    <n v="0"/>
    <n v="39.15"/>
    <n v="57.622500000000002"/>
  </r>
  <r>
    <d v="2018-06-05T00:00:00"/>
    <x v="23"/>
    <x v="0"/>
    <n v="1000"/>
    <n v="67.28"/>
    <n v="67284.899999999994"/>
    <s v="20180605N300023018"/>
    <n v="2018106"/>
    <s v="Rolling"/>
    <s v="IN302679-38296183"/>
    <s v="NSE"/>
    <n v="0"/>
    <n v="2.02"/>
    <n v="0"/>
    <n v="40.06"/>
    <n v="42.078600000000002"/>
  </r>
  <r>
    <d v="2018-06-05T00:00:00"/>
    <x v="23"/>
    <x v="0"/>
    <n v="1000"/>
    <n v="66.5"/>
    <n v="66500"/>
    <s v="20180605N300026929"/>
    <n v="2018106"/>
    <s v="Rolling"/>
    <s v="IN302679-38296183"/>
    <s v="NSE"/>
    <n v="0"/>
    <n v="2"/>
    <n v="0"/>
    <n v="39.590000000000003"/>
    <n v="41.585099999999997"/>
  </r>
  <r>
    <d v="2018-06-05T00:00:00"/>
    <x v="49"/>
    <x v="0"/>
    <n v="100"/>
    <n v="591.64"/>
    <n v="59164.1"/>
    <s v="20180605N300027911"/>
    <n v="2018106"/>
    <s v="Rolling"/>
    <s v="IN302902-46841937"/>
    <s v="NSE"/>
    <n v="0"/>
    <n v="1.78"/>
    <n v="34.200000000000003"/>
    <n v="35.229999999999997"/>
    <n v="71.204999999999998"/>
  </r>
  <r>
    <d v="2018-06-05T00:00:00"/>
    <x v="49"/>
    <x v="1"/>
    <n v="100"/>
    <n v="605"/>
    <n v="60500"/>
    <s v="20180605N300027944"/>
    <n v="2018106"/>
    <s v="Rolling"/>
    <s v="IN302902-46841937"/>
    <s v="NSE"/>
    <n v="15.15"/>
    <n v="1.82"/>
    <n v="0"/>
    <n v="36.020000000000003"/>
    <n v="52.985100000000003"/>
  </r>
  <r>
    <d v="2018-06-05T00:00:00"/>
    <x v="23"/>
    <x v="1"/>
    <n v="2000"/>
    <n v="67.099999999999994"/>
    <n v="134200"/>
    <s v="20180605N300028333"/>
    <n v="2018106"/>
    <s v="Rolling"/>
    <s v="IN302679-38296183"/>
    <s v="NSE"/>
    <n v="33.5"/>
    <n v="4.03"/>
    <n v="0"/>
    <n v="79.91"/>
    <n v="117.4362"/>
  </r>
  <r>
    <d v="2018-06-05T00:00:00"/>
    <x v="49"/>
    <x v="0"/>
    <n v="150"/>
    <n v="602.95000000000005"/>
    <n v="90442.5"/>
    <s v="20180605N300028732"/>
    <n v="2018106"/>
    <s v="Rolling"/>
    <s v="IN302902-46841937"/>
    <s v="NSE"/>
    <n v="0"/>
    <n v="2.71"/>
    <n v="0"/>
    <n v="53.85"/>
    <n v="56.563299999999998"/>
  </r>
  <r>
    <d v="2018-06-05T00:00:00"/>
    <x v="49"/>
    <x v="0"/>
    <n v="100"/>
    <n v="605"/>
    <n v="60500"/>
    <s v="20180605N300029021"/>
    <n v="2018106"/>
    <s v="Rolling"/>
    <s v="IN302902-46841937"/>
    <s v="NSE"/>
    <n v="0"/>
    <n v="1.82"/>
    <n v="0"/>
    <n v="36.020000000000003"/>
    <n v="37.835099999999997"/>
  </r>
  <r>
    <d v="2018-06-05T00:00:00"/>
    <x v="49"/>
    <x v="0"/>
    <n v="100"/>
    <n v="602"/>
    <n v="60200"/>
    <s v="20180605N300029141"/>
    <n v="2018106"/>
    <s v="Rolling"/>
    <s v="IN302902-46841937"/>
    <s v="NSE"/>
    <n v="0"/>
    <n v="1.81"/>
    <n v="0"/>
    <n v="35.840000000000003"/>
    <n v="37.646000000000001"/>
  </r>
  <r>
    <d v="2018-06-05T00:00:00"/>
    <x v="49"/>
    <x v="1"/>
    <n v="350"/>
    <n v="612"/>
    <n v="214200"/>
    <s v="20180605N300029261"/>
    <n v="2018106"/>
    <s v="Rolling"/>
    <s v="IN302902-46841937"/>
    <s v="NSE"/>
    <n v="53.03"/>
    <n v="6.43"/>
    <n v="0"/>
    <n v="127.53"/>
    <n v="186.98599999999999"/>
  </r>
  <r>
    <d v="2018-06-05T00:00:00"/>
    <x v="49"/>
    <x v="0"/>
    <n v="100"/>
    <n v="611"/>
    <n v="61100"/>
    <s v="20180605N300029980"/>
    <n v="2018106"/>
    <s v="Rolling"/>
    <s v="IN302902-46841937"/>
    <s v="NSE"/>
    <n v="60.31"/>
    <n v="1.83"/>
    <n v="0"/>
    <n v="396.87"/>
    <n v="459.01310000000001"/>
  </r>
  <r>
    <d v="2018-06-06T00:00:00"/>
    <x v="49"/>
    <x v="0"/>
    <n v="100"/>
    <n v="600"/>
    <n v="60000"/>
    <s v="20180606N300015348"/>
    <n v="2018107"/>
    <s v="Rolling"/>
    <s v="IN302679-38296183"/>
    <s v="NSE"/>
    <n v="0"/>
    <n v="1.8"/>
    <n v="0"/>
    <n v="35.72"/>
    <n v="37.520000000000003"/>
  </r>
  <r>
    <d v="2018-06-06T00:00:00"/>
    <x v="49"/>
    <x v="0"/>
    <n v="150"/>
    <n v="603"/>
    <n v="90450"/>
    <s v="20180606N300016499"/>
    <n v="2018107"/>
    <s v="Rolling"/>
    <s v="IN302679-38296183"/>
    <s v="NSE"/>
    <n v="0"/>
    <n v="2.71"/>
    <n v="0"/>
    <n v="53.85"/>
    <n v="56.563499999999998"/>
  </r>
  <r>
    <d v="2018-06-06T00:00:00"/>
    <x v="49"/>
    <x v="1"/>
    <n v="250"/>
    <n v="612"/>
    <n v="153000"/>
    <s v="20180606N300016807"/>
    <n v="2018107"/>
    <s v="Rolling"/>
    <s v="IN302679-38296183"/>
    <s v="NSE"/>
    <n v="37.93"/>
    <n v="4.59"/>
    <n v="0"/>
    <n v="91.1"/>
    <n v="133.62"/>
  </r>
  <r>
    <d v="2018-06-06T00:00:00"/>
    <x v="23"/>
    <x v="0"/>
    <n v="1500"/>
    <n v="68.150000000000006"/>
    <n v="102225"/>
    <s v="20180606N300017632"/>
    <n v="2018107"/>
    <s v="Rolling"/>
    <s v="IN302679-38296183"/>
    <s v="NSE"/>
    <n v="0"/>
    <n v="3.07"/>
    <n v="0"/>
    <n v="60.86"/>
    <n v="63.926699999999997"/>
  </r>
  <r>
    <d v="2018-06-06T00:00:00"/>
    <x v="23"/>
    <x v="1"/>
    <n v="1500"/>
    <n v="66.67"/>
    <n v="99997.9"/>
    <s v="20180606N300017824"/>
    <n v="2018107"/>
    <s v="Rolling"/>
    <s v="IN302679-38296183"/>
    <s v="NSE"/>
    <n v="25.1"/>
    <n v="3"/>
    <n v="20.100000000000001"/>
    <n v="59.54"/>
    <n v="107.73990000000001"/>
  </r>
  <r>
    <d v="2018-06-06T00:00:00"/>
    <x v="59"/>
    <x v="0"/>
    <n v="5000"/>
    <n v="15.85"/>
    <n v="79250"/>
    <s v="20180606N300023180"/>
    <n v="2018107"/>
    <s v="Rolling"/>
    <s v="IN302679-38296183"/>
    <s v="NSE"/>
    <n v="0"/>
    <n v="2.38"/>
    <n v="0"/>
    <n v="47.19"/>
    <n v="49.567500000000003"/>
  </r>
  <r>
    <d v="2018-06-06T00:00:00"/>
    <x v="59"/>
    <x v="1"/>
    <n v="5000"/>
    <n v="16.100000000000001"/>
    <n v="80500"/>
    <s v="20180606N300027423"/>
    <n v="2018107"/>
    <s v="Rolling"/>
    <s v="IN302679-38296183"/>
    <s v="NSE"/>
    <n v="19.97"/>
    <n v="2.42"/>
    <n v="0"/>
    <n v="47.93"/>
    <n v="70.315100000000001"/>
  </r>
  <r>
    <d v="2018-06-07T00:00:00"/>
    <x v="60"/>
    <x v="0"/>
    <n v="1000"/>
    <n v="57.9"/>
    <n v="57900"/>
    <s v="20180607N300014977"/>
    <n v="2018108"/>
    <s v="Rolling"/>
    <s v="IN302679-38296183"/>
    <s v="NSE"/>
    <n v="0"/>
    <n v="1.74"/>
    <n v="0"/>
    <n v="34.46"/>
    <n v="36.197099999999999"/>
  </r>
  <r>
    <d v="2018-06-07T00:00:00"/>
    <x v="60"/>
    <x v="0"/>
    <n v="500"/>
    <n v="57.45"/>
    <n v="28725"/>
    <s v="20180607N300016962"/>
    <n v="2018108"/>
    <s v="Rolling"/>
    <s v="IN302679-38296183"/>
    <s v="NSE"/>
    <n v="0"/>
    <n v="0.86"/>
    <n v="5.4"/>
    <n v="29.66"/>
    <n v="35.921799999999998"/>
  </r>
  <r>
    <d v="2018-06-07T00:00:00"/>
    <x v="60"/>
    <x v="1"/>
    <n v="1500"/>
    <n v="57.85"/>
    <n v="86775"/>
    <s v="20180607N300017015"/>
    <n v="2018108"/>
    <s v="Rolling"/>
    <s v="IN302679-38296183"/>
    <s v="NSE"/>
    <n v="22"/>
    <n v="2.6"/>
    <n v="0"/>
    <n v="51.67"/>
    <n v="76.273300000000006"/>
  </r>
  <r>
    <d v="2018-06-08T00:00:00"/>
    <x v="49"/>
    <x v="0"/>
    <n v="100"/>
    <n v="610"/>
    <n v="61000"/>
    <s v="20180608N300014671"/>
    <n v="2018109"/>
    <s v="Rolling"/>
    <s v="IN302679-38296183"/>
    <s v="NSE"/>
    <n v="0"/>
    <n v="1.83"/>
    <n v="0"/>
    <n v="36.32"/>
    <n v="38.15"/>
  </r>
  <r>
    <d v="2018-06-08T00:00:00"/>
    <x v="49"/>
    <x v="1"/>
    <n v="100"/>
    <n v="612"/>
    <n v="61200"/>
    <s v="20180608N300018818"/>
    <n v="2018109"/>
    <s v="Rolling"/>
    <s v="IN302679-38296183"/>
    <s v="NSE"/>
    <n v="15"/>
    <n v="1.84"/>
    <n v="3.9"/>
    <n v="36.44"/>
    <n v="57.176000000000002"/>
  </r>
  <r>
    <d v="2018-06-11T00:00:00"/>
    <x v="51"/>
    <x v="0"/>
    <n v="500"/>
    <n v="311.43"/>
    <n v="155713.15"/>
    <s v="20180611N300014348"/>
    <n v="2018110"/>
    <s v="Rolling"/>
    <s v="IN302679-38296183"/>
    <s v="NSE"/>
    <n v="0"/>
    <n v="4.67"/>
    <n v="11.7"/>
    <n v="92.74"/>
    <n v="109.11150000000001"/>
  </r>
  <r>
    <d v="2018-06-11T00:00:00"/>
    <x v="40"/>
    <x v="0"/>
    <n v="250"/>
    <n v="147.25"/>
    <n v="36812.5"/>
    <s v="20180611N300017998"/>
    <n v="2018110"/>
    <s v="Rolling"/>
    <s v="IN302679-38296183"/>
    <s v="NSE"/>
    <n v="0"/>
    <n v="1.1000000000000001"/>
    <n v="0"/>
    <n v="29.7"/>
    <n v="30.804400000000001"/>
  </r>
  <r>
    <d v="2018-06-11T00:00:00"/>
    <x v="51"/>
    <x v="1"/>
    <n v="500"/>
    <n v="313.25"/>
    <n v="156625"/>
    <s v="20180611N300018231"/>
    <n v="2018110"/>
    <s v="Rolling"/>
    <s v="IN302679-38296183"/>
    <s v="NSE"/>
    <n v="38.869999999999997"/>
    <n v="4.7"/>
    <n v="0"/>
    <n v="93.25"/>
    <n v="136.81870000000001"/>
  </r>
  <r>
    <d v="2018-06-11T00:00:00"/>
    <x v="40"/>
    <x v="1"/>
    <n v="250"/>
    <n v="144.80000000000001"/>
    <n v="36200"/>
    <s v="20180611N300028315"/>
    <n v="2018110"/>
    <s v="Rolling"/>
    <s v="IN302679-38296183"/>
    <s v="NSE"/>
    <n v="9.1300000000000008"/>
    <n v="1.0900000000000001"/>
    <n v="0"/>
    <n v="29.69"/>
    <n v="39.905999999999999"/>
  </r>
  <r>
    <d v="2018-06-12T00:00:00"/>
    <x v="49"/>
    <x v="0"/>
    <n v="250"/>
    <n v="608"/>
    <n v="152000"/>
    <s v="20180612N300013601"/>
    <n v="2018111"/>
    <s v="Rolling"/>
    <s v="IN302679-38296183"/>
    <s v="NSE"/>
    <n v="0"/>
    <n v="4.5599999999999996"/>
    <n v="0"/>
    <n v="90.5"/>
    <n v="95.06"/>
  </r>
  <r>
    <d v="2018-06-12T00:00:00"/>
    <x v="49"/>
    <x v="1"/>
    <n v="250"/>
    <n v="611"/>
    <n v="152750"/>
    <s v="20180612N300013655"/>
    <n v="2018111"/>
    <s v="Rolling"/>
    <s v="IN302679-38296183"/>
    <s v="NSE"/>
    <n v="38.11"/>
    <n v="4.58"/>
    <n v="0"/>
    <n v="90.95"/>
    <n v="133.64250000000001"/>
  </r>
  <r>
    <d v="2018-06-12T00:00:00"/>
    <x v="51"/>
    <x v="0"/>
    <n v="500"/>
    <n v="316"/>
    <n v="158000"/>
    <s v="20180612N300013873"/>
    <n v="2018111"/>
    <s v="Rolling"/>
    <s v="IN302679-38296183"/>
    <s v="NSE"/>
    <n v="0"/>
    <n v="4.74"/>
    <n v="30"/>
    <n v="94.06"/>
    <n v="128.80000000000001"/>
  </r>
  <r>
    <d v="2018-06-12T00:00:00"/>
    <x v="51"/>
    <x v="0"/>
    <n v="250"/>
    <n v="316.39"/>
    <n v="79096.649999999994"/>
    <s v="20180612N300016831"/>
    <n v="2018111"/>
    <s v="Rolling"/>
    <s v="IN302679-38296183"/>
    <s v="NSE"/>
    <n v="0"/>
    <n v="2.37"/>
    <n v="0"/>
    <n v="47.13"/>
    <n v="49.502299999999998"/>
  </r>
  <r>
    <d v="2018-06-12T00:00:00"/>
    <x v="51"/>
    <x v="0"/>
    <n v="250"/>
    <n v="315.25"/>
    <n v="78812.5"/>
    <s v="20180612N300019095"/>
    <n v="2018111"/>
    <s v="Rolling"/>
    <s v="IN302679-38296183"/>
    <s v="NSE"/>
    <n v="0"/>
    <n v="2.36"/>
    <n v="0"/>
    <n v="46.93"/>
    <n v="49.294400000000003"/>
  </r>
  <r>
    <d v="2018-06-12T00:00:00"/>
    <x v="51"/>
    <x v="1"/>
    <n v="1000"/>
    <n v="316.7"/>
    <n v="316700"/>
    <s v="20180612N300019934"/>
    <n v="2018111"/>
    <s v="Rolling"/>
    <s v="IN302679-38296183"/>
    <s v="NSE"/>
    <n v="78.92"/>
    <n v="9.5"/>
    <n v="0"/>
    <n v="188.56"/>
    <n v="276.98099999999999"/>
  </r>
  <r>
    <d v="2018-06-12T00:00:00"/>
    <x v="49"/>
    <x v="1"/>
    <n v="100"/>
    <n v="611"/>
    <n v="61100"/>
    <s v="20180612N900013689"/>
    <n v="2018111"/>
    <s v="Rolling"/>
    <s v="IN302902-46841937"/>
    <s v="NSE"/>
    <n v="60.98"/>
    <n v="1.83"/>
    <n v="0"/>
    <n v="396.87"/>
    <n v="459.68310000000002"/>
  </r>
  <r>
    <d v="2018-06-13T00:00:00"/>
    <x v="17"/>
    <x v="0"/>
    <n v="500"/>
    <n v="92.5"/>
    <n v="46250"/>
    <s v="20180613N200000888"/>
    <n v="2018112"/>
    <s v="Rolling"/>
    <s v="IN302679-38296183"/>
    <s v="NSE"/>
    <n v="0"/>
    <n v="1.39"/>
    <n v="21.9"/>
    <n v="29.75"/>
    <n v="53.037500000000001"/>
  </r>
  <r>
    <d v="2018-06-13T00:00:00"/>
    <x v="17"/>
    <x v="1"/>
    <n v="500"/>
    <n v="92.85"/>
    <n v="46425"/>
    <s v="20180613N300020482"/>
    <n v="2018112"/>
    <s v="Rolling"/>
    <s v="IN302679-38296183"/>
    <s v="NSE"/>
    <n v="11.43"/>
    <n v="1.39"/>
    <n v="0"/>
    <n v="29.75"/>
    <n v="42.572699999999998"/>
  </r>
  <r>
    <d v="2018-06-13T00:00:00"/>
    <x v="51"/>
    <x v="0"/>
    <n v="1000"/>
    <n v="313.10000000000002"/>
    <n v="313100"/>
    <s v="20180613N300020940"/>
    <n v="2018112"/>
    <s v="Rolling"/>
    <s v="IN302679-38296183"/>
    <s v="NSE"/>
    <n v="0"/>
    <n v="9.39"/>
    <n v="0"/>
    <n v="186.42"/>
    <n v="195.81290000000001"/>
  </r>
  <r>
    <d v="2018-06-13T00:00:00"/>
    <x v="51"/>
    <x v="1"/>
    <n v="1000"/>
    <n v="315.5"/>
    <n v="315500"/>
    <s v="20180613N300020984"/>
    <n v="2018112"/>
    <s v="Rolling"/>
    <s v="IN302679-38296183"/>
    <s v="NSE"/>
    <n v="78.58"/>
    <n v="9.4700000000000006"/>
    <n v="0"/>
    <n v="187.85"/>
    <n v="275.89510000000001"/>
  </r>
  <r>
    <d v="2018-06-14T00:00:00"/>
    <x v="54"/>
    <x v="0"/>
    <n v="500"/>
    <n v="269.42"/>
    <n v="134711.45000000001"/>
    <s v="20180614N300015503"/>
    <n v="2018113"/>
    <s v="Rolling"/>
    <s v="IN302679-38296183"/>
    <s v="NSE"/>
    <n v="0"/>
    <n v="4.04"/>
    <n v="8.1"/>
    <n v="80.209999999999994"/>
    <n v="92.351399999999998"/>
  </r>
  <r>
    <d v="2018-06-14T00:00:00"/>
    <x v="54"/>
    <x v="1"/>
    <n v="500"/>
    <n v="268.61"/>
    <n v="134304.5"/>
    <s v="20180614N300015532"/>
    <n v="2018113"/>
    <s v="Rolling"/>
    <s v="IN302679-38296183"/>
    <s v="NSE"/>
    <n v="34"/>
    <n v="4.03"/>
    <n v="0"/>
    <n v="79.94"/>
    <n v="117.96899999999999"/>
  </r>
  <r>
    <d v="2018-06-15T00:00:00"/>
    <x v="21"/>
    <x v="0"/>
    <n v="60"/>
    <n v="280"/>
    <n v="16800"/>
    <s v="20180615N200003289"/>
    <n v="2018114"/>
    <s v="Rolling"/>
    <s v="IN302679-38296183"/>
    <s v="NSE"/>
    <n v="0"/>
    <n v="0.5"/>
    <n v="34.200000000000003"/>
    <n v="29.59"/>
    <n v="64.293999999999997"/>
  </r>
  <r>
    <d v="2018-06-15T00:00:00"/>
    <x v="21"/>
    <x v="1"/>
    <n v="60"/>
    <n v="281.85000000000002"/>
    <n v="16910.75"/>
    <s v="20180615N200004589"/>
    <n v="2018114"/>
    <s v="Rolling"/>
    <s v="IN302679-38296183"/>
    <s v="NSE"/>
    <n v="3.98"/>
    <n v="0.51"/>
    <n v="0"/>
    <n v="29.59"/>
    <n v="34.077300000000001"/>
  </r>
  <r>
    <d v="2018-06-15T00:00:00"/>
    <x v="17"/>
    <x v="0"/>
    <n v="1000"/>
    <n v="92.8"/>
    <n v="92800"/>
    <s v="20180615N200005775"/>
    <n v="2018114"/>
    <s v="Rolling"/>
    <s v="IN302679-38296183"/>
    <s v="NSE"/>
    <n v="0"/>
    <n v="2.78"/>
    <n v="0"/>
    <n v="55.26"/>
    <n v="58.043900000000001"/>
  </r>
  <r>
    <d v="2018-06-15T00:00:00"/>
    <x v="17"/>
    <x v="1"/>
    <n v="1000"/>
    <n v="92.7"/>
    <n v="92700"/>
    <s v="20180615N200006823"/>
    <n v="2018114"/>
    <s v="Rolling"/>
    <s v="IN302679-38296183"/>
    <s v="NSE"/>
    <n v="23.19"/>
    <n v="2.78"/>
    <n v="0"/>
    <n v="55.19"/>
    <n v="81.161100000000005"/>
  </r>
  <r>
    <d v="2018-06-15T00:00:00"/>
    <x v="51"/>
    <x v="0"/>
    <n v="1000"/>
    <n v="306.64999999999998"/>
    <n v="306650"/>
    <s v="20180615N200009336"/>
    <n v="2018114"/>
    <s v="Rolling"/>
    <s v="IN302679-38296183"/>
    <s v="NSE"/>
    <n v="0"/>
    <n v="9.1999999999999993"/>
    <n v="0"/>
    <n v="182.56"/>
    <n v="191.7595"/>
  </r>
  <r>
    <d v="2018-06-15T00:00:00"/>
    <x v="51"/>
    <x v="0"/>
    <n v="500"/>
    <n v="304.3"/>
    <n v="152150"/>
    <s v="20180615N200021269"/>
    <n v="2018114"/>
    <s v="Rolling"/>
    <s v="IN302679-38296183"/>
    <s v="NSE"/>
    <n v="0"/>
    <n v="4.5599999999999996"/>
    <n v="0"/>
    <n v="90.59"/>
    <n v="95.154499999999999"/>
  </r>
  <r>
    <d v="2018-06-15T00:00:00"/>
    <x v="51"/>
    <x v="1"/>
    <n v="1500"/>
    <n v="306.55"/>
    <n v="459825"/>
    <s v="20180615N200021564"/>
    <n v="2018114"/>
    <s v="Rolling"/>
    <s v="IN302679-38296183"/>
    <s v="NSE"/>
    <n v="114.83"/>
    <n v="13.79"/>
    <n v="0"/>
    <n v="273.77999999999997"/>
    <n v="402.40469999999999"/>
  </r>
  <r>
    <d v="2018-06-18T00:00:00"/>
    <x v="51"/>
    <x v="0"/>
    <n v="250"/>
    <n v="322.10000000000002"/>
    <n v="80525"/>
    <s v="20180618N300019051"/>
    <n v="2018115"/>
    <s v="Rolling"/>
    <s v="IN302902-46841937"/>
    <s v="NSE"/>
    <n v="0"/>
    <n v="2.42"/>
    <n v="0"/>
    <n v="47.94"/>
    <n v="50.355800000000002"/>
  </r>
  <r>
    <d v="2018-06-18T00:00:00"/>
    <x v="51"/>
    <x v="1"/>
    <n v="250"/>
    <n v="323.85000000000002"/>
    <n v="80962.5"/>
    <s v="20180618N300019828"/>
    <n v="2018115"/>
    <s v="Rolling"/>
    <s v="IN302902-46841937"/>
    <s v="NSE"/>
    <n v="19.97"/>
    <n v="2.4300000000000002"/>
    <n v="33.9"/>
    <n v="48.2"/>
    <n v="104.49930000000001"/>
  </r>
  <r>
    <d v="2018-06-18T00:00:00"/>
    <x v="51"/>
    <x v="0"/>
    <n v="1000"/>
    <n v="323.5"/>
    <n v="323500"/>
    <s v="20180618N300021111"/>
    <n v="2018115"/>
    <s v="Rolling"/>
    <s v="IN302902-46841937"/>
    <s v="NSE"/>
    <n v="0"/>
    <n v="9.6999999999999993"/>
    <n v="0"/>
    <n v="192.62"/>
    <n v="202.32490000000001"/>
  </r>
  <r>
    <d v="2018-06-18T00:00:00"/>
    <x v="51"/>
    <x v="1"/>
    <n v="1000"/>
    <n v="322.25"/>
    <n v="322250"/>
    <s v="20180618N300022231"/>
    <n v="2018115"/>
    <s v="Rolling"/>
    <s v="IN302902-46841937"/>
    <s v="NSE"/>
    <n v="80.61"/>
    <n v="9.67"/>
    <n v="0"/>
    <n v="191.87"/>
    <n v="282.14749999999998"/>
  </r>
  <r>
    <d v="2018-06-18T00:00:00"/>
    <x v="51"/>
    <x v="0"/>
    <n v="1000"/>
    <n v="321.25"/>
    <n v="321250"/>
    <s v="20180618N300023937"/>
    <n v="2018115"/>
    <s v="Rolling"/>
    <s v="IN302902-46841937"/>
    <s v="NSE"/>
    <n v="322.43"/>
    <n v="9.64"/>
    <n v="0"/>
    <n v="2086.64"/>
    <n v="2418.7078000000001"/>
  </r>
  <r>
    <d v="2018-06-19T00:00:00"/>
    <x v="51"/>
    <x v="1"/>
    <n v="1000"/>
    <n v="315"/>
    <n v="315000"/>
    <s v="20180619N900013987"/>
    <n v="2018116"/>
    <s v="Rolling"/>
    <s v="IN302902-46841937"/>
    <s v="NSE"/>
    <n v="315"/>
    <n v="9.4499999999999993"/>
    <n v="9.6"/>
    <n v="2046.11"/>
    <n v="2380.1606999999999"/>
  </r>
  <r>
    <d v="2018-06-20T00:00:00"/>
    <x v="51"/>
    <x v="0"/>
    <n v="250"/>
    <n v="309"/>
    <n v="77250"/>
    <s v="20180620N300019606"/>
    <n v="2018117"/>
    <s v="Rolling"/>
    <s v="IN302679-38296183"/>
    <s v="NSE"/>
    <n v="0"/>
    <n v="2.3199999999999998"/>
    <n v="0"/>
    <n v="45.99"/>
    <n v="48.307499999999997"/>
  </r>
  <r>
    <d v="2018-06-20T00:00:00"/>
    <x v="51"/>
    <x v="1"/>
    <n v="250"/>
    <n v="308.25"/>
    <n v="77062.5"/>
    <s v="20180620N300020465"/>
    <n v="2018117"/>
    <s v="Rolling"/>
    <s v="IN302679-38296183"/>
    <s v="NSE"/>
    <n v="19.45"/>
    <n v="2.31"/>
    <n v="6.3"/>
    <n v="45.87"/>
    <n v="73.931899999999999"/>
  </r>
  <r>
    <d v="2018-06-20T00:00:00"/>
    <x v="26"/>
    <x v="1"/>
    <n v="900"/>
    <n v="59.5"/>
    <n v="53550"/>
    <s v="20180620N900014269"/>
    <n v="2018117"/>
    <s v="Rolling"/>
    <s v="IN302679-38296183"/>
    <s v="NSE"/>
    <n v="53.55"/>
    <n v="1.61"/>
    <n v="0"/>
    <n v="347.82"/>
    <n v="402.97660000000002"/>
  </r>
  <r>
    <d v="2018-06-22T00:00:00"/>
    <x v="51"/>
    <x v="0"/>
    <n v="100"/>
    <n v="313.60000000000002"/>
    <n v="31359.75"/>
    <s v="20180622N300013273"/>
    <n v="2018119"/>
    <s v="Rolling"/>
    <s v="IN302679-38296183"/>
    <s v="NSE"/>
    <n v="0"/>
    <n v="0.94"/>
    <n v="23.4"/>
    <n v="29.67"/>
    <n v="54.0107"/>
  </r>
  <r>
    <d v="2018-06-22T00:00:00"/>
    <x v="51"/>
    <x v="0"/>
    <n v="500"/>
    <n v="313"/>
    <n v="156500"/>
    <s v="20180622N300018494"/>
    <n v="2018119"/>
    <s v="Rolling"/>
    <s v="IN302679-38296183"/>
    <s v="NSE"/>
    <n v="0"/>
    <n v="4.7"/>
    <n v="0"/>
    <n v="93.18"/>
    <n v="97.875100000000003"/>
  </r>
  <r>
    <d v="2018-06-22T00:00:00"/>
    <x v="51"/>
    <x v="0"/>
    <n v="500"/>
    <n v="309.25"/>
    <n v="154625"/>
    <s v="20180622N300019009"/>
    <n v="2018119"/>
    <s v="Rolling"/>
    <s v="IN302679-38296183"/>
    <s v="NSE"/>
    <n v="0"/>
    <n v="4.6399999999999997"/>
    <n v="0"/>
    <n v="92.06"/>
    <n v="96.698700000000002"/>
  </r>
  <r>
    <d v="2018-06-22T00:00:00"/>
    <x v="51"/>
    <x v="0"/>
    <n v="150"/>
    <n v="311.25"/>
    <n v="46687.5"/>
    <s v="20180622N300020265"/>
    <n v="2018119"/>
    <s v="Rolling"/>
    <s v="IN302679-38296183"/>
    <s v="NSE"/>
    <n v="0"/>
    <n v="1.4"/>
    <n v="0"/>
    <n v="29.75"/>
    <n v="31.150600000000001"/>
  </r>
  <r>
    <d v="2018-06-22T00:00:00"/>
    <x v="51"/>
    <x v="1"/>
    <n v="1250"/>
    <n v="310.25"/>
    <n v="387812.5"/>
    <s v="20180622N300024441"/>
    <n v="2018119"/>
    <s v="Rolling"/>
    <s v="IN302679-38296183"/>
    <s v="NSE"/>
    <n v="97"/>
    <n v="11.63"/>
    <n v="0"/>
    <n v="230.91"/>
    <n v="339.54450000000003"/>
  </r>
  <r>
    <d v="2018-06-26T00:00:00"/>
    <x v="51"/>
    <x v="0"/>
    <n v="500"/>
    <n v="303.45"/>
    <n v="151725.9"/>
    <s v="20180626N300014603"/>
    <n v="2018121"/>
    <s v="Rolling"/>
    <s v="IN302679-38296183"/>
    <s v="NSE"/>
    <n v="0"/>
    <n v="4.55"/>
    <n v="0"/>
    <n v="90.33"/>
    <n v="94.881699999999995"/>
  </r>
  <r>
    <d v="2018-06-26T00:00:00"/>
    <x v="51"/>
    <x v="0"/>
    <n v="1000"/>
    <n v="300"/>
    <n v="300000"/>
    <s v="20180626N300024052"/>
    <n v="2018121"/>
    <s v="Rolling"/>
    <s v="IN302679-38296183"/>
    <s v="NSE"/>
    <n v="0"/>
    <n v="9"/>
    <n v="0"/>
    <n v="178.62"/>
    <n v="187.62"/>
  </r>
  <r>
    <d v="2018-06-26T00:00:00"/>
    <x v="51"/>
    <x v="1"/>
    <n v="1500"/>
    <n v="298.91000000000003"/>
    <n v="448366.65"/>
    <s v="20180626N300025804"/>
    <n v="2018121"/>
    <s v="Rolling"/>
    <s v="IN302679-38296183"/>
    <s v="NSE"/>
    <n v="113"/>
    <n v="13.45"/>
    <n v="27.3"/>
    <n v="266.99"/>
    <n v="420.74029999999999"/>
  </r>
  <r>
    <d v="2018-07-06T00:00:00"/>
    <x v="61"/>
    <x v="0"/>
    <n v="10"/>
    <n v="81"/>
    <n v="810"/>
    <s v="20180706N300013753"/>
    <n v="2018129"/>
    <s v="Rolling"/>
    <s v="IN302679-38296183"/>
    <s v="NSE"/>
    <n v="1"/>
    <n v="0.02"/>
    <n v="0.3"/>
    <n v="23.9"/>
    <n v="25.224299999999999"/>
  </r>
  <r>
    <d v="2018-07-18T00:00:00"/>
    <x v="17"/>
    <x v="0"/>
    <n v="500"/>
    <n v="80.099999999999994"/>
    <n v="40050"/>
    <s v="20180718N300012750"/>
    <n v="2018137"/>
    <s v="Rolling"/>
    <s v="IN302679-38296183"/>
    <s v="NSE"/>
    <n v="0"/>
    <n v="1.2"/>
    <n v="0"/>
    <n v="29.72"/>
    <n v="30.921399999999998"/>
  </r>
  <r>
    <d v="2018-07-18T00:00:00"/>
    <x v="17"/>
    <x v="1"/>
    <n v="106"/>
    <n v="75.8"/>
    <n v="8034.8"/>
    <s v="20180718N300017473"/>
    <n v="2018137"/>
    <s v="Rolling"/>
    <s v="IN302679-38296183"/>
    <s v="NSE"/>
    <n v="2.4"/>
    <n v="0.24"/>
    <n v="6.9"/>
    <n v="29.54"/>
    <n v="39.081000000000003"/>
  </r>
  <r>
    <d v="2018-07-18T00:00:00"/>
    <x v="17"/>
    <x v="0"/>
    <n v="1000"/>
    <n v="76.099999999999994"/>
    <n v="76100"/>
    <s v="20180718N300018919"/>
    <n v="2018137"/>
    <s v="Rolling"/>
    <s v="IN302679-38296183"/>
    <s v="NSE"/>
    <n v="0"/>
    <n v="2.2799999999999998"/>
    <n v="0"/>
    <n v="45.31"/>
    <n v="47.5931"/>
  </r>
  <r>
    <d v="2018-07-18T00:00:00"/>
    <x v="17"/>
    <x v="1"/>
    <n v="1394"/>
    <n v="75.150000000000006"/>
    <n v="104759.1"/>
    <s v="20180718N300027277"/>
    <n v="2018137"/>
    <s v="Rolling"/>
    <s v="IN302679-38296183"/>
    <s v="NSE"/>
    <n v="26.6"/>
    <n v="3.14"/>
    <n v="0"/>
    <n v="62.37"/>
    <n v="92.112700000000004"/>
  </r>
  <r>
    <d v="2018-07-19T00:00:00"/>
    <x v="61"/>
    <x v="1"/>
    <n v="10"/>
    <n v="130.9"/>
    <n v="1309"/>
    <s v="20180719N300012451"/>
    <n v="2018138"/>
    <s v="Rolling"/>
    <s v="IN302679-38296183"/>
    <s v="NSE"/>
    <n v="1"/>
    <n v="0.04"/>
    <n v="0.3"/>
    <n v="38.619999999999997"/>
    <n v="39.959299999999999"/>
  </r>
  <r>
    <d v="2018-07-30T00:00:00"/>
    <x v="18"/>
    <x v="0"/>
    <n v="100"/>
    <n v="110"/>
    <n v="11000"/>
    <s v="20180730N300014024"/>
    <n v="2018145"/>
    <s v="Rolling"/>
    <s v="IN302902-46841937"/>
    <s v="NSE"/>
    <n v="10.98"/>
    <n v="0.33"/>
    <n v="0"/>
    <n v="71.45"/>
    <n v="82.76"/>
  </r>
  <r>
    <d v="2018-07-30T00:00:00"/>
    <x v="18"/>
    <x v="0"/>
    <n v="10"/>
    <n v="107.66"/>
    <n v="1076.55"/>
    <s v="20180730N300026360"/>
    <n v="2018145"/>
    <s v="Rolling"/>
    <s v="IN302902-46841937"/>
    <s v="NSE"/>
    <n v="1.02"/>
    <n v="0.03"/>
    <n v="0.6"/>
    <n v="31.77"/>
    <n v="33.422400000000003"/>
  </r>
  <r>
    <d v="2018-07-31T00:00:00"/>
    <x v="59"/>
    <x v="0"/>
    <n v="1000"/>
    <n v="14.1"/>
    <n v="14100"/>
    <s v="20180731N300017065"/>
    <n v="2018146"/>
    <s v="Rolling"/>
    <s v="IN302679-38296183"/>
    <s v="NSE"/>
    <n v="0"/>
    <n v="0.42"/>
    <n v="0"/>
    <n v="29.58"/>
    <n v="30.0029"/>
  </r>
  <r>
    <d v="2018-07-31T00:00:00"/>
    <x v="59"/>
    <x v="0"/>
    <n v="5000"/>
    <n v="14"/>
    <n v="70000"/>
    <s v="20180731N300018246"/>
    <n v="2018146"/>
    <s v="Rolling"/>
    <s v="IN302679-38296183"/>
    <s v="NSE"/>
    <n v="0"/>
    <n v="2.1"/>
    <n v="0"/>
    <n v="41.68"/>
    <n v="43.78"/>
  </r>
  <r>
    <d v="2018-07-31T00:00:00"/>
    <x v="59"/>
    <x v="1"/>
    <n v="6000"/>
    <n v="14.1"/>
    <n v="84600"/>
    <s v="20180731N300019000"/>
    <n v="2018146"/>
    <s v="Rolling"/>
    <s v="IN302679-38296183"/>
    <s v="NSE"/>
    <n v="21"/>
    <n v="2.54"/>
    <n v="5.0999999999999996"/>
    <n v="50.37"/>
    <n v="79.007999999999996"/>
  </r>
  <r>
    <d v="2018-08-01T00:00:00"/>
    <x v="18"/>
    <x v="0"/>
    <n v="1100"/>
    <n v="117"/>
    <n v="128700"/>
    <s v="20180801N300025755"/>
    <n v="2018147"/>
    <s v="Rolling"/>
    <s v="IN302679-38296183"/>
    <s v="NSE"/>
    <n v="0"/>
    <n v="3.86"/>
    <n v="15.6"/>
    <n v="76.63"/>
    <n v="96.090999999999994"/>
  </r>
  <r>
    <d v="2018-08-01T00:00:00"/>
    <x v="18"/>
    <x v="1"/>
    <n v="1100"/>
    <n v="113.39"/>
    <n v="124734.45"/>
    <s v="20180801N300025821"/>
    <n v="2018147"/>
    <s v="Rolling"/>
    <s v="IN302679-38296183"/>
    <s v="NSE"/>
    <n v="31.9"/>
    <n v="3.74"/>
    <n v="0"/>
    <n v="74.27"/>
    <n v="109.9121"/>
  </r>
  <r>
    <d v="2018-08-01T00:00:00"/>
    <x v="18"/>
    <x v="0"/>
    <n v="1100"/>
    <n v="114"/>
    <n v="125400"/>
    <s v="20180801N300027188"/>
    <n v="2018147"/>
    <s v="Rolling"/>
    <s v="IN302679-38296183"/>
    <s v="NSE"/>
    <n v="0"/>
    <n v="3.76"/>
    <n v="0"/>
    <n v="74.66"/>
    <n v="78.4221"/>
  </r>
  <r>
    <d v="2018-08-01T00:00:00"/>
    <x v="18"/>
    <x v="1"/>
    <n v="1100"/>
    <n v="114"/>
    <n v="125400"/>
    <s v="20180801N300030018"/>
    <n v="2018147"/>
    <s v="Rolling"/>
    <s v="IN302679-38296183"/>
    <s v="NSE"/>
    <n v="40.950000000000003"/>
    <n v="3.76"/>
    <n v="0"/>
    <n v="74.67"/>
    <n v="119.38209999999999"/>
  </r>
  <r>
    <d v="2018-08-01T00:00:00"/>
    <x v="18"/>
    <x v="1"/>
    <n v="110"/>
    <n v="112"/>
    <n v="12320"/>
    <s v="20180801N900000311"/>
    <n v="2018147"/>
    <s v="Rolling"/>
    <s v="IN302902-46841937"/>
    <s v="NSE"/>
    <n v="3.15"/>
    <n v="0.37"/>
    <n v="0"/>
    <n v="80.02"/>
    <n v="83.539599999999993"/>
  </r>
  <r>
    <d v="2018-08-02T00:00:00"/>
    <x v="59"/>
    <x v="0"/>
    <n v="5000"/>
    <n v="14.7"/>
    <n v="73500"/>
    <s v="20180802N300014974"/>
    <n v="2018148"/>
    <s v="Rolling"/>
    <s v="IN302679-38296183"/>
    <s v="NSE"/>
    <n v="0"/>
    <n v="2.21"/>
    <n v="0"/>
    <n v="43.77"/>
    <n v="45.975099999999998"/>
  </r>
  <r>
    <d v="2018-08-02T00:00:00"/>
    <x v="59"/>
    <x v="1"/>
    <n v="5000"/>
    <n v="14.75"/>
    <n v="73750"/>
    <s v="20180802N300021583"/>
    <n v="2018148"/>
    <s v="Rolling"/>
    <s v="IN302679-38296183"/>
    <s v="NSE"/>
    <n v="18"/>
    <n v="2.21"/>
    <n v="4.5"/>
    <n v="43.91"/>
    <n v="68.622500000000002"/>
  </r>
  <r>
    <d v="2018-08-03T00:00:00"/>
    <x v="62"/>
    <x v="0"/>
    <n v="1100"/>
    <n v="62.25"/>
    <n v="68475"/>
    <s v="20180803N300014891"/>
    <n v="2018149"/>
    <s v="Rolling"/>
    <s v="IN302679-38296183"/>
    <s v="NSE"/>
    <n v="0"/>
    <n v="2.0499999999999998"/>
    <n v="7.8"/>
    <n v="40.78"/>
    <n v="50.6342"/>
  </r>
  <r>
    <d v="2018-08-03T00:00:00"/>
    <x v="62"/>
    <x v="1"/>
    <n v="1100"/>
    <n v="62.4"/>
    <n v="68640"/>
    <s v="20180803N300016125"/>
    <n v="2018149"/>
    <s v="Rolling"/>
    <s v="IN302679-38296183"/>
    <s v="NSE"/>
    <n v="17.14"/>
    <n v="2.06"/>
    <n v="0"/>
    <n v="40.869999999999997"/>
    <n v="60.069200000000002"/>
  </r>
  <r>
    <d v="2018-08-03T00:00:00"/>
    <x v="59"/>
    <x v="1"/>
    <n v="6000"/>
    <n v="16"/>
    <n v="96000"/>
    <s v="20180803N300020050"/>
    <n v="2018149"/>
    <s v="Rolling"/>
    <s v="IN302679-38296183"/>
    <s v="NSE"/>
    <n v="92.95"/>
    <n v="2.88"/>
    <n v="0"/>
    <n v="623.54999999999995"/>
    <n v="719.38"/>
  </r>
  <r>
    <d v="2018-08-03T00:00:00"/>
    <x v="26"/>
    <x v="0"/>
    <n v="150"/>
    <n v="60.19"/>
    <n v="9029.0499999999993"/>
    <s v="20180803N300027755"/>
    <n v="2018149"/>
    <s v="Rolling"/>
    <s v="IN302679-38296183"/>
    <s v="NSE"/>
    <n v="9.0299999999999994"/>
    <n v="0.27"/>
    <n v="0"/>
    <n v="58.64"/>
    <n v="67.940899999999999"/>
  </r>
  <r>
    <d v="2018-08-03T00:00:00"/>
    <x v="28"/>
    <x v="0"/>
    <n v="1000"/>
    <n v="6"/>
    <n v="6000"/>
    <s v="20180803N300029430"/>
    <n v="2018149"/>
    <s v="Rolling"/>
    <s v="IN302679-38296183"/>
    <s v="NSE"/>
    <n v="5.88"/>
    <n v="0.18"/>
    <n v="0"/>
    <n v="59.03"/>
    <n v="65.09"/>
  </r>
  <r>
    <d v="2018-08-03T00:00:00"/>
    <x v="59"/>
    <x v="0"/>
    <n v="250"/>
    <n v="15.8"/>
    <n v="3950"/>
    <s v="20180803N300029644"/>
    <n v="2018149"/>
    <s v="Rolling"/>
    <s v="IN302679-38296183"/>
    <s v="NSE"/>
    <n v="0"/>
    <n v="0.12"/>
    <n v="0"/>
    <n v="0.02"/>
    <n v="0.13850000000000001"/>
  </r>
  <r>
    <d v="2018-08-06T00:00:00"/>
    <x v="18"/>
    <x v="0"/>
    <n v="100"/>
    <n v="109.75"/>
    <n v="10974.55"/>
    <s v="20180806N300016204"/>
    <n v="2018150"/>
    <s v="Rolling"/>
    <s v="IN302902-46841937"/>
    <s v="NSE"/>
    <n v="10.68"/>
    <n v="0.33"/>
    <n v="4.5"/>
    <n v="71.28"/>
    <n v="86.789199999999994"/>
  </r>
  <r>
    <d v="2018-08-06T00:00:00"/>
    <x v="59"/>
    <x v="0"/>
    <n v="2500"/>
    <n v="16.149999999999999"/>
    <n v="40375"/>
    <s v="20180806N300018320"/>
    <n v="2018150"/>
    <s v="Rolling"/>
    <s v="IN302902-46841937"/>
    <s v="NSE"/>
    <n v="0"/>
    <n v="1.21"/>
    <n v="0"/>
    <n v="29.72"/>
    <n v="30.9313"/>
  </r>
  <r>
    <d v="2018-08-06T00:00:00"/>
    <x v="18"/>
    <x v="0"/>
    <n v="150"/>
    <n v="109"/>
    <n v="16350"/>
    <s v="20180806N300020522"/>
    <n v="2018150"/>
    <s v="Rolling"/>
    <s v="IN302902-46841937"/>
    <s v="NSE"/>
    <n v="16.39"/>
    <n v="0.49"/>
    <n v="0"/>
    <n v="106.2"/>
    <n v="123.0805"/>
  </r>
  <r>
    <d v="2018-08-06T00:00:00"/>
    <x v="59"/>
    <x v="1"/>
    <n v="2500"/>
    <n v="16.399999999999999"/>
    <n v="41000"/>
    <s v="20180806N300021349"/>
    <n v="2018150"/>
    <s v="Rolling"/>
    <s v="IN302902-46841937"/>
    <s v="NSE"/>
    <n v="10.220000000000001"/>
    <n v="1.23"/>
    <n v="0"/>
    <n v="29.72"/>
    <n v="41.17"/>
  </r>
  <r>
    <d v="2018-08-06T00:00:00"/>
    <x v="59"/>
    <x v="0"/>
    <n v="2000"/>
    <n v="16.55"/>
    <n v="33100"/>
    <s v="20180806N300034005"/>
    <n v="2018150"/>
    <s v="Rolling"/>
    <s v="IN302902-46841937"/>
    <s v="NSE"/>
    <n v="32.71"/>
    <n v="0.99"/>
    <n v="0"/>
    <n v="215"/>
    <n v="248.70310000000001"/>
  </r>
  <r>
    <d v="2018-08-07T00:00:00"/>
    <x v="59"/>
    <x v="0"/>
    <n v="2750"/>
    <n v="16.5"/>
    <n v="45375"/>
    <s v="20180807N300016987"/>
    <n v="2018151"/>
    <s v="Rolling"/>
    <s v="IN302679-38296183"/>
    <s v="NSE"/>
    <n v="0"/>
    <n v="1.36"/>
    <n v="0"/>
    <n v="29.75"/>
    <n v="31.1113"/>
  </r>
  <r>
    <d v="2018-08-07T00:00:00"/>
    <x v="59"/>
    <x v="0"/>
    <n v="2500"/>
    <n v="16.7"/>
    <n v="41750"/>
    <s v="20180807N300017435"/>
    <n v="2018151"/>
    <s v="Rolling"/>
    <s v="IN302679-38296183"/>
    <s v="NSE"/>
    <n v="0"/>
    <n v="1.25"/>
    <n v="0"/>
    <n v="29.73"/>
    <n v="30.982500000000002"/>
  </r>
  <r>
    <d v="2018-08-07T00:00:00"/>
    <x v="49"/>
    <x v="0"/>
    <n v="250"/>
    <n v="575.45000000000005"/>
    <n v="143862.5"/>
    <s v="20180807N300027278"/>
    <n v="2018151"/>
    <s v="Rolling"/>
    <s v="IN302679-38296183"/>
    <s v="NSE"/>
    <n v="0"/>
    <n v="4.32"/>
    <n v="0"/>
    <n v="85.66"/>
    <n v="89.975899999999996"/>
  </r>
  <r>
    <d v="2018-08-07T00:00:00"/>
    <x v="49"/>
    <x v="1"/>
    <n v="250"/>
    <n v="573.45000000000005"/>
    <n v="143362.5"/>
    <s v="20180807N300027326"/>
    <n v="2018151"/>
    <s v="Rolling"/>
    <s v="IN302679-38296183"/>
    <s v="NSE"/>
    <n v="36.29"/>
    <n v="4.3"/>
    <n v="15"/>
    <n v="85.36"/>
    <n v="140.95079999999999"/>
  </r>
  <r>
    <d v="2018-08-07T00:00:00"/>
    <x v="59"/>
    <x v="1"/>
    <n v="5250"/>
    <n v="17.05"/>
    <n v="89512.5"/>
    <s v="20180807N300027699"/>
    <n v="2018151"/>
    <s v="Rolling"/>
    <s v="IN302679-38296183"/>
    <s v="NSE"/>
    <n v="22.07"/>
    <n v="2.69"/>
    <n v="0"/>
    <n v="53.3"/>
    <n v="78.055400000000006"/>
  </r>
  <r>
    <d v="2018-08-07T00:00:00"/>
    <x v="59"/>
    <x v="1"/>
    <n v="2000"/>
    <n v="16.8"/>
    <n v="33600"/>
    <s v="20180807N300029238"/>
    <n v="2018151"/>
    <s v="Rolling"/>
    <s v="IN302902-46841937"/>
    <s v="NSE"/>
    <n v="33.64"/>
    <n v="1.01"/>
    <n v="0"/>
    <n v="218.25"/>
    <n v="252.898"/>
  </r>
  <r>
    <d v="2018-08-08T00:00:00"/>
    <x v="18"/>
    <x v="0"/>
    <n v="679"/>
    <n v="106"/>
    <n v="71974"/>
    <s v="20180808N300019880"/>
    <n v="2018152"/>
    <s v="Rolling"/>
    <s v="IN302679-38296183"/>
    <s v="NSE"/>
    <n v="0"/>
    <n v="2.16"/>
    <n v="0"/>
    <n v="42.85"/>
    <n v="45.009300000000003"/>
  </r>
  <r>
    <d v="2018-08-08T00:00:00"/>
    <x v="18"/>
    <x v="1"/>
    <n v="679"/>
    <n v="106.32"/>
    <n v="72192.149999999994"/>
    <s v="20180808N300020048"/>
    <n v="2018152"/>
    <s v="Rolling"/>
    <s v="IN302679-38296183"/>
    <s v="NSE"/>
    <n v="18.09"/>
    <n v="2.17"/>
    <n v="0"/>
    <n v="43"/>
    <n v="63.255800000000001"/>
  </r>
  <r>
    <d v="2018-08-08T00:00:00"/>
    <x v="23"/>
    <x v="0"/>
    <n v="2500"/>
    <n v="65"/>
    <n v="162500"/>
    <s v="20180808N300023462"/>
    <n v="2018152"/>
    <s v="Rolling"/>
    <s v="IN302679-38296183"/>
    <s v="NSE"/>
    <n v="0"/>
    <n v="4.88"/>
    <n v="14.4"/>
    <n v="96.72"/>
    <n v="115.9961"/>
  </r>
  <r>
    <d v="2018-08-08T00:00:00"/>
    <x v="23"/>
    <x v="1"/>
    <n v="2500"/>
    <n v="65.900000000000006"/>
    <n v="164750"/>
    <s v="20180808N300031702"/>
    <n v="2018152"/>
    <s v="Rolling"/>
    <s v="IN302679-38296183"/>
    <s v="NSE"/>
    <n v="40.909999999999997"/>
    <n v="4.9400000000000004"/>
    <n v="0"/>
    <n v="98.09"/>
    <n v="143.9425"/>
  </r>
  <r>
    <d v="2018-08-09T00:00:00"/>
    <x v="23"/>
    <x v="0"/>
    <n v="1000"/>
    <n v="64.75"/>
    <n v="64750"/>
    <s v="20180809N300016026"/>
    <n v="2018153"/>
    <s v="Rolling"/>
    <s v="IN302902-46841937"/>
    <s v="NSE"/>
    <n v="64.19"/>
    <n v="1.94"/>
    <n v="24.9"/>
    <n v="420.6"/>
    <n v="511.63260000000002"/>
  </r>
  <r>
    <d v="2018-08-09T00:00:00"/>
    <x v="59"/>
    <x v="0"/>
    <n v="2250"/>
    <n v="19.8"/>
    <n v="44550"/>
    <s v="20180809N300018376"/>
    <n v="2018153"/>
    <s v="Rolling"/>
    <s v="IN302679-38296183"/>
    <s v="NSE"/>
    <n v="0"/>
    <n v="1.34"/>
    <n v="0"/>
    <n v="29.74"/>
    <n v="31.076499999999999"/>
  </r>
  <r>
    <d v="2018-08-09T00:00:00"/>
    <x v="23"/>
    <x v="0"/>
    <n v="1000"/>
    <n v="63.5"/>
    <n v="63500"/>
    <s v="20180809N300018448"/>
    <n v="2018153"/>
    <s v="Rolling"/>
    <s v="IN302902-46841937"/>
    <s v="NSE"/>
    <n v="64.13"/>
    <n v="1.91"/>
    <n v="0"/>
    <n v="412.45"/>
    <n v="478.48509999999999"/>
  </r>
  <r>
    <d v="2018-08-09T00:00:00"/>
    <x v="59"/>
    <x v="0"/>
    <n v="5000"/>
    <n v="19.5"/>
    <n v="97500"/>
    <s v="20180809N300018982"/>
    <n v="2018153"/>
    <s v="Rolling"/>
    <s v="IN302679-38296183"/>
    <s v="NSE"/>
    <n v="0"/>
    <n v="2.93"/>
    <n v="0"/>
    <n v="58.05"/>
    <n v="60.975000000000001"/>
  </r>
  <r>
    <d v="2018-08-09T00:00:00"/>
    <x v="59"/>
    <x v="1"/>
    <n v="5000"/>
    <n v="19.75"/>
    <n v="98750"/>
    <s v="20180809N300022463"/>
    <n v="2018153"/>
    <s v="Rolling"/>
    <s v="IN302679-38296183"/>
    <s v="NSE"/>
    <n v="24.85"/>
    <n v="2.96"/>
    <n v="0"/>
    <n v="58.8"/>
    <n v="86.612499999999997"/>
  </r>
  <r>
    <d v="2018-08-09T00:00:00"/>
    <x v="18"/>
    <x v="0"/>
    <n v="500"/>
    <n v="107.05"/>
    <n v="53525"/>
    <s v="20180809N300023336"/>
    <n v="2018153"/>
    <s v="Rolling"/>
    <s v="IN302679-38296183"/>
    <s v="NSE"/>
    <n v="0"/>
    <n v="1.61"/>
    <n v="0"/>
    <n v="31.87"/>
    <n v="33.4758"/>
  </r>
  <r>
    <d v="2018-08-09T00:00:00"/>
    <x v="18"/>
    <x v="1"/>
    <n v="500"/>
    <n v="107"/>
    <n v="53500"/>
    <s v="20180809N300024093"/>
    <n v="2018153"/>
    <s v="Rolling"/>
    <s v="IN302679-38296183"/>
    <s v="NSE"/>
    <n v="13.38"/>
    <n v="1.61"/>
    <n v="0"/>
    <n v="31.85"/>
    <n v="46.835000000000001"/>
  </r>
  <r>
    <d v="2018-08-09T00:00:00"/>
    <x v="59"/>
    <x v="0"/>
    <n v="7500"/>
    <n v="20.149999999999999"/>
    <n v="151125"/>
    <s v="20180809N300031738"/>
    <n v="2018153"/>
    <s v="Rolling"/>
    <s v="IN302679-38296183"/>
    <s v="NSE"/>
    <n v="0"/>
    <n v="4.53"/>
    <n v="0"/>
    <n v="89.98"/>
    <n v="94.513999999999996"/>
  </r>
  <r>
    <d v="2018-08-09T00:00:00"/>
    <x v="59"/>
    <x v="1"/>
    <n v="9750"/>
    <n v="19.95"/>
    <n v="194512.5"/>
    <s v="20180809N300035409"/>
    <n v="2018153"/>
    <s v="Rolling"/>
    <s v="IN302679-38296183"/>
    <s v="NSE"/>
    <n v="48.46"/>
    <n v="5.84"/>
    <n v="0"/>
    <n v="115.82"/>
    <n v="170.1155"/>
  </r>
  <r>
    <d v="2018-08-10T00:00:00"/>
    <x v="40"/>
    <x v="0"/>
    <n v="500"/>
    <n v="108.95"/>
    <n v="54474.6"/>
    <s v="20180810N300015985"/>
    <n v="2018154"/>
    <s v="Rolling"/>
    <s v="IN302679-38296183"/>
    <s v="NSE"/>
    <n v="0"/>
    <n v="1.63"/>
    <n v="0"/>
    <n v="32.43"/>
    <n v="34.0642"/>
  </r>
  <r>
    <d v="2018-08-10T00:00:00"/>
    <x v="40"/>
    <x v="0"/>
    <n v="1000"/>
    <n v="107.15"/>
    <n v="107150"/>
    <s v="20180810N300024510"/>
    <n v="2018154"/>
    <s v="Rolling"/>
    <s v="IN302679-38296183"/>
    <s v="NSE"/>
    <n v="0"/>
    <n v="3.21"/>
    <n v="0"/>
    <n v="63.8"/>
    <n v="67.014499999999998"/>
  </r>
  <r>
    <d v="2018-08-10T00:00:00"/>
    <x v="40"/>
    <x v="1"/>
    <n v="1500"/>
    <n v="107"/>
    <n v="160500"/>
    <s v="20180810N300025020"/>
    <n v="2018154"/>
    <s v="Rolling"/>
    <s v="IN302679-38296183"/>
    <s v="NSE"/>
    <n v="40"/>
    <n v="4.8099999999999996"/>
    <n v="11.1"/>
    <n v="95.56"/>
    <n v="151.47489999999999"/>
  </r>
  <r>
    <d v="2018-08-10T00:00:00"/>
    <x v="59"/>
    <x v="0"/>
    <n v="2250"/>
    <n v="20"/>
    <n v="45000"/>
    <s v="20180810N900016614"/>
    <n v="2018154"/>
    <s v="Rolling"/>
    <s v="IN302902-46841937"/>
    <s v="NSE"/>
    <n v="45"/>
    <n v="1.35"/>
    <n v="0"/>
    <n v="292.29000000000002"/>
    <n v="338.64"/>
  </r>
  <r>
    <d v="2018-08-14T00:00:00"/>
    <x v="23"/>
    <x v="0"/>
    <n v="1500"/>
    <n v="62.3"/>
    <n v="93450"/>
    <s v="20180814N300020137"/>
    <n v="2018156"/>
    <s v="Rolling"/>
    <s v="IN302679-38296183"/>
    <s v="NSE"/>
    <n v="0"/>
    <n v="2.8"/>
    <n v="0"/>
    <n v="55.64"/>
    <n v="58.4435"/>
  </r>
  <r>
    <d v="2018-08-14T00:00:00"/>
    <x v="23"/>
    <x v="1"/>
    <n v="1500"/>
    <n v="60"/>
    <n v="90000"/>
    <s v="20180814N300030451"/>
    <n v="2018156"/>
    <s v="Rolling"/>
    <s v="IN302679-38296183"/>
    <s v="NSE"/>
    <n v="23"/>
    <n v="2.7"/>
    <n v="5.7"/>
    <n v="53.62"/>
    <n v="85.020799999999994"/>
  </r>
  <r>
    <d v="2018-08-16T00:00:00"/>
    <x v="59"/>
    <x v="1"/>
    <n v="2250"/>
    <n v="21"/>
    <n v="47250"/>
    <s v="20180816N300018986"/>
    <n v="2018157"/>
    <s v="Rolling"/>
    <s v="IN302902-46841937"/>
    <s v="NSE"/>
    <n v="47.25"/>
    <n v="1.42"/>
    <n v="0"/>
    <n v="306.91000000000003"/>
    <n v="355.57749999999999"/>
  </r>
  <r>
    <d v="2018-08-16T00:00:00"/>
    <x v="23"/>
    <x v="1"/>
    <n v="1900"/>
    <n v="58"/>
    <n v="110200"/>
    <s v="20180816N300026581"/>
    <n v="2018157"/>
    <s v="Rolling"/>
    <s v="IN302902-46841937"/>
    <s v="NSE"/>
    <n v="109.75"/>
    <n v="3.31"/>
    <n v="4.8"/>
    <n v="715.79"/>
    <n v="833.64599999999996"/>
  </r>
  <r>
    <d v="2018-08-20T00:00:00"/>
    <x v="59"/>
    <x v="0"/>
    <n v="1500"/>
    <n v="19.5"/>
    <n v="29250"/>
    <s v="20180820N300018655"/>
    <n v="2018159"/>
    <s v="Rolling"/>
    <s v="IN302679-38296183"/>
    <s v="NSE"/>
    <n v="0"/>
    <n v="0.88"/>
    <n v="0"/>
    <n v="92.94"/>
    <n v="93.817599999999999"/>
  </r>
  <r>
    <d v="2018-08-20T00:00:00"/>
    <x v="59"/>
    <x v="1"/>
    <n v="1500"/>
    <n v="19.75"/>
    <n v="29625"/>
    <s v="20180820N300018855"/>
    <n v="2018159"/>
    <s v="Rolling"/>
    <s v="IN302679-38296183"/>
    <s v="NSE"/>
    <n v="6.81"/>
    <n v="0.89"/>
    <n v="12.3"/>
    <n v="29.66"/>
    <n v="49.658700000000003"/>
  </r>
  <r>
    <d v="2018-08-20T00:00:00"/>
    <x v="59"/>
    <x v="0"/>
    <n v="1000"/>
    <n v="19.45"/>
    <n v="19450"/>
    <s v="20180820N300026320"/>
    <n v="2018159"/>
    <s v="Rolling"/>
    <s v="IN302679-38296183"/>
    <s v="NSE"/>
    <n v="0"/>
    <n v="0.57999999999999996"/>
    <n v="0"/>
    <n v="29.61"/>
    <n v="30.1935"/>
  </r>
  <r>
    <d v="2018-08-20T00:00:00"/>
    <x v="59"/>
    <x v="0"/>
    <n v="2500"/>
    <n v="19.5"/>
    <n v="48750"/>
    <s v="20180820N300026449"/>
    <n v="2018159"/>
    <s v="Rolling"/>
    <s v="IN302679-38296183"/>
    <s v="NSE"/>
    <n v="0"/>
    <n v="1.46"/>
    <n v="0"/>
    <n v="29.77"/>
    <n v="31.232399999999998"/>
  </r>
  <r>
    <d v="2018-08-20T00:00:00"/>
    <x v="54"/>
    <x v="1"/>
    <n v="100"/>
    <n v="309.39999999999998"/>
    <n v="30940"/>
    <s v="20180820N300026801"/>
    <n v="2018159"/>
    <s v="Rolling"/>
    <s v="IN302679-38296183"/>
    <s v="NSE"/>
    <n v="30.94"/>
    <n v="0.93"/>
    <n v="0"/>
    <n v="200.97"/>
    <n v="232.8382"/>
  </r>
  <r>
    <d v="2018-08-20T00:00:00"/>
    <x v="59"/>
    <x v="0"/>
    <n v="5000"/>
    <n v="19.05"/>
    <n v="95250"/>
    <s v="20180820N300028488"/>
    <n v="2018159"/>
    <s v="Rolling"/>
    <s v="IN302679-38296183"/>
    <s v="NSE"/>
    <n v="9.65"/>
    <n v="2.86"/>
    <n v="0"/>
    <n v="56.71"/>
    <n v="69.217500000000001"/>
  </r>
  <r>
    <d v="2018-08-20T00:00:00"/>
    <x v="59"/>
    <x v="1"/>
    <n v="8000"/>
    <n v="19.25"/>
    <n v="154000"/>
    <s v="20180820N300030854"/>
    <n v="2018159"/>
    <s v="Rolling"/>
    <s v="IN302679-38296183"/>
    <s v="NSE"/>
    <n v="38.6"/>
    <n v="4.62"/>
    <n v="0"/>
    <n v="91.69"/>
    <n v="134.91"/>
  </r>
  <r>
    <d v="2018-08-21T00:00:00"/>
    <x v="59"/>
    <x v="0"/>
    <n v="5000"/>
    <n v="19.25"/>
    <n v="96250"/>
    <s v="20180821N300015890"/>
    <n v="2018160"/>
    <s v="Rolling"/>
    <s v="IN302902-46841937"/>
    <s v="NSE"/>
    <n v="96.25"/>
    <n v="2.89"/>
    <n v="0"/>
    <n v="625.17999999999995"/>
    <n v="724.3175"/>
  </r>
  <r>
    <d v="2018-08-21T00:00:00"/>
    <x v="23"/>
    <x v="0"/>
    <n v="1000"/>
    <n v="57"/>
    <n v="57000"/>
    <s v="20180821N300019613"/>
    <n v="2018160"/>
    <s v="Rolling"/>
    <s v="IN302679-38296183"/>
    <s v="NSE"/>
    <n v="0"/>
    <n v="1.71"/>
    <n v="0"/>
    <n v="33.950000000000003"/>
    <n v="35.659999999999997"/>
  </r>
  <r>
    <d v="2018-08-21T00:00:00"/>
    <x v="23"/>
    <x v="1"/>
    <n v="1000"/>
    <n v="58.1"/>
    <n v="58100"/>
    <s v="20180821N300020195"/>
    <n v="2018160"/>
    <s v="Rolling"/>
    <s v="IN302679-38296183"/>
    <s v="NSE"/>
    <n v="14.39"/>
    <n v="1.74"/>
    <n v="0"/>
    <n v="34.590000000000003"/>
    <n v="50.723100000000002"/>
  </r>
  <r>
    <d v="2018-08-21T00:00:00"/>
    <x v="54"/>
    <x v="0"/>
    <n v="100"/>
    <n v="300"/>
    <n v="30000"/>
    <s v="20180821N300021799"/>
    <n v="2018160"/>
    <s v="Rolling"/>
    <s v="IN302679-38296183"/>
    <s v="NSE"/>
    <n v="0"/>
    <n v="0.9"/>
    <n v="8.4"/>
    <n v="29.66"/>
    <n v="38.96"/>
  </r>
  <r>
    <d v="2018-08-21T00:00:00"/>
    <x v="54"/>
    <x v="1"/>
    <n v="100"/>
    <n v="299"/>
    <n v="29900"/>
    <s v="20180821N300022975"/>
    <n v="2018160"/>
    <s v="Rolling"/>
    <s v="IN302679-38296183"/>
    <s v="NSE"/>
    <n v="7.36"/>
    <n v="0.9"/>
    <n v="0"/>
    <n v="29.66"/>
    <n v="37.917099999999998"/>
  </r>
  <r>
    <d v="2018-08-27T00:00:00"/>
    <x v="26"/>
    <x v="0"/>
    <n v="100"/>
    <n v="50"/>
    <n v="5000"/>
    <s v="20180827N300026198"/>
    <n v="2018163"/>
    <s v="Rolling"/>
    <s v="IN302679-38296183"/>
    <s v="NSE"/>
    <n v="5"/>
    <n v="0.15"/>
    <n v="0"/>
    <n v="41.33"/>
    <n v="46.48"/>
  </r>
  <r>
    <d v="2018-08-27T00:00:00"/>
    <x v="54"/>
    <x v="0"/>
    <n v="100"/>
    <n v="295"/>
    <n v="29500"/>
    <s v="20180827N300027182"/>
    <n v="2018163"/>
    <s v="Rolling"/>
    <s v="IN302679-38296183"/>
    <s v="NSE"/>
    <n v="0"/>
    <n v="0.89"/>
    <n v="0"/>
    <n v="29.66"/>
    <n v="30.545100000000001"/>
  </r>
  <r>
    <d v="2018-08-27T00:00:00"/>
    <x v="54"/>
    <x v="0"/>
    <n v="150"/>
    <n v="292.89999999999998"/>
    <n v="43935"/>
    <s v="20180827N300030419"/>
    <n v="2018163"/>
    <s v="Rolling"/>
    <s v="IN302679-38296183"/>
    <s v="NSE"/>
    <n v="0"/>
    <n v="1.32"/>
    <n v="5.4"/>
    <n v="29.74"/>
    <n v="36.457999999999998"/>
  </r>
  <r>
    <d v="2018-08-27T00:00:00"/>
    <x v="54"/>
    <x v="1"/>
    <n v="250"/>
    <n v="292.33"/>
    <n v="73083.600000000006"/>
    <s v="20180827N300030649"/>
    <n v="2018163"/>
    <s v="Rolling"/>
    <s v="IN302679-38296183"/>
    <s v="NSE"/>
    <n v="18.46"/>
    <n v="2.19"/>
    <n v="0"/>
    <n v="43.52"/>
    <n v="64.172399999999996"/>
  </r>
  <r>
    <d v="2018-08-27T00:00:00"/>
    <x v="18"/>
    <x v="0"/>
    <n v="100"/>
    <n v="101.8"/>
    <n v="10180"/>
    <s v="20180827N300031398"/>
    <n v="2018163"/>
    <s v="Rolling"/>
    <s v="IN302679-38296183"/>
    <s v="NSE"/>
    <n v="0"/>
    <n v="0.31"/>
    <n v="0"/>
    <n v="29.56"/>
    <n v="29.865400000000001"/>
  </r>
  <r>
    <d v="2018-08-27T00:00:00"/>
    <x v="18"/>
    <x v="1"/>
    <n v="100"/>
    <n v="101.5"/>
    <n v="10150"/>
    <s v="20180827N300033622"/>
    <n v="2018163"/>
    <s v="Rolling"/>
    <s v="IN302679-38296183"/>
    <s v="NSE"/>
    <n v="2.54"/>
    <n v="0.3"/>
    <n v="0"/>
    <n v="29.56"/>
    <n v="32.404499999999999"/>
  </r>
  <r>
    <d v="2018-08-28T00:00:00"/>
    <x v="59"/>
    <x v="0"/>
    <n v="1000"/>
    <n v="18.8"/>
    <n v="18800"/>
    <s v="20180828N300025634"/>
    <n v="2018164"/>
    <s v="Rolling"/>
    <s v="IN302902-46841937"/>
    <s v="NSE"/>
    <n v="0"/>
    <n v="0.56000000000000005"/>
    <n v="0"/>
    <n v="122.11"/>
    <n v="122.67400000000001"/>
  </r>
  <r>
    <d v="2018-08-28T00:00:00"/>
    <x v="51"/>
    <x v="0"/>
    <n v="15"/>
    <n v="257.55"/>
    <n v="3863.25"/>
    <s v="20180828N300029651"/>
    <n v="2018164"/>
    <s v="Rolling"/>
    <s v="IN302679-38296183"/>
    <s v="NSE"/>
    <n v="3.86"/>
    <n v="0.12"/>
    <n v="0"/>
    <n v="41.32"/>
    <n v="45.295900000000003"/>
  </r>
  <r>
    <d v="2018-08-28T00:00:00"/>
    <x v="59"/>
    <x v="1"/>
    <n v="5000"/>
    <n v="18.399999999999999"/>
    <n v="92000"/>
    <s v="20180828N900017439"/>
    <n v="2018164"/>
    <s v="Rolling"/>
    <s v="IN302902-46841937"/>
    <s v="NSE"/>
    <n v="78.14"/>
    <n v="2.76"/>
    <n v="3.6"/>
    <n v="478.16"/>
    <n v="562.65989999999999"/>
  </r>
  <r>
    <d v="2018-08-29T00:00:00"/>
    <x v="54"/>
    <x v="0"/>
    <n v="50"/>
    <n v="295.91000000000003"/>
    <n v="14795.65"/>
    <s v="20180829N300021262"/>
    <n v="2018165"/>
    <s v="Rolling"/>
    <s v="IN302679-38296183"/>
    <s v="NSE"/>
    <n v="0"/>
    <n v="0.44"/>
    <n v="0.9"/>
    <n v="29.58"/>
    <n v="30.9238"/>
  </r>
  <r>
    <d v="2018-08-29T00:00:00"/>
    <x v="54"/>
    <x v="1"/>
    <n v="50"/>
    <n v="296.95999999999998"/>
    <n v="14847.85"/>
    <s v="20180829N300023367"/>
    <n v="2018165"/>
    <s v="Rolling"/>
    <s v="IN302679-38296183"/>
    <s v="NSE"/>
    <n v="4"/>
    <n v="0.45"/>
    <n v="0"/>
    <n v="29.58"/>
    <n v="34.025500000000001"/>
  </r>
  <r>
    <d v="2018-08-31T00:00:00"/>
    <x v="54"/>
    <x v="0"/>
    <n v="100"/>
    <n v="296.17"/>
    <n v="29617"/>
    <s v="20180831N300017424"/>
    <n v="2018167"/>
    <s v="Rolling"/>
    <s v="IN302679-38296183"/>
    <s v="NSE"/>
    <n v="0"/>
    <n v="0.89"/>
    <n v="3.6"/>
    <n v="29.67"/>
    <n v="34.158299999999997"/>
  </r>
  <r>
    <d v="2018-08-31T00:00:00"/>
    <x v="54"/>
    <x v="0"/>
    <n v="100"/>
    <n v="292"/>
    <n v="29200"/>
    <s v="20180831N300019116"/>
    <n v="2018167"/>
    <s v="Rolling"/>
    <s v="IN302679-38296183"/>
    <s v="NSE"/>
    <n v="0"/>
    <n v="0.88"/>
    <n v="0"/>
    <n v="29.66"/>
    <n v="30.536000000000001"/>
  </r>
  <r>
    <d v="2018-08-31T00:00:00"/>
    <x v="54"/>
    <x v="1"/>
    <n v="200"/>
    <n v="292.52"/>
    <n v="58504.95"/>
    <s v="20180831N300034714"/>
    <n v="2018167"/>
    <s v="Rolling"/>
    <s v="IN302679-38296183"/>
    <s v="NSE"/>
    <n v="15"/>
    <n v="1.76"/>
    <n v="0"/>
    <n v="34.83"/>
    <n v="51.585099999999997"/>
  </r>
  <r>
    <d v="2018-09-03T00:00:00"/>
    <x v="54"/>
    <x v="0"/>
    <n v="250"/>
    <n v="294.39999999999998"/>
    <n v="73599.25"/>
    <s v="20180903N300020216"/>
    <n v="2018168"/>
    <s v="Rolling"/>
    <s v="IN302902-46841937"/>
    <s v="NSE"/>
    <n v="0"/>
    <n v="2.21"/>
    <n v="0"/>
    <n v="43.82"/>
    <n v="46.027900000000002"/>
  </r>
  <r>
    <d v="2018-09-03T00:00:00"/>
    <x v="54"/>
    <x v="1"/>
    <n v="250"/>
    <n v="294.42"/>
    <n v="73606.149999999994"/>
    <s v="20180903N300020271"/>
    <n v="2018168"/>
    <s v="Rolling"/>
    <s v="IN302902-46841937"/>
    <s v="NSE"/>
    <n v="17.989999999999998"/>
    <n v="2.21"/>
    <n v="5.0999999999999996"/>
    <n v="43.83"/>
    <n v="69.128100000000003"/>
  </r>
  <r>
    <d v="2018-09-03T00:00:00"/>
    <x v="54"/>
    <x v="0"/>
    <n v="60"/>
    <n v="295"/>
    <n v="17700"/>
    <s v="20180903N300030454"/>
    <n v="2018168"/>
    <s v="Rolling"/>
    <s v="IN302902-46841937"/>
    <s v="NSE"/>
    <n v="16.79"/>
    <n v="0.53"/>
    <n v="0"/>
    <n v="135.33000000000001"/>
    <n v="152.65090000000001"/>
  </r>
  <r>
    <d v="2018-09-03T00:00:00"/>
    <x v="54"/>
    <x v="1"/>
    <n v="3"/>
    <n v="299.25"/>
    <n v="897.75"/>
    <s v="20180903N300038095"/>
    <n v="2018168"/>
    <s v="Rolling"/>
    <s v="IN302902-46841937"/>
    <s v="NSE"/>
    <n v="0.22"/>
    <n v="0.03"/>
    <n v="0"/>
    <n v="26.49"/>
    <n v="26.736899999999999"/>
  </r>
  <r>
    <d v="2018-09-04T00:00:00"/>
    <x v="59"/>
    <x v="0"/>
    <n v="2500"/>
    <n v="18.2"/>
    <n v="45500"/>
    <s v="20180904N300016420"/>
    <n v="2018169"/>
    <s v="Rolling"/>
    <s v="IN302679-38296183"/>
    <s v="NSE"/>
    <n v="0"/>
    <n v="1.37"/>
    <n v="0"/>
    <n v="29.75"/>
    <n v="31.115100000000002"/>
  </r>
  <r>
    <d v="2018-09-04T00:00:00"/>
    <x v="54"/>
    <x v="0"/>
    <n v="100"/>
    <n v="292.25"/>
    <n v="29225"/>
    <s v="20180904N300021395"/>
    <n v="2018169"/>
    <s v="Rolling"/>
    <s v="IN302679-38296183"/>
    <s v="NSE"/>
    <n v="0"/>
    <n v="0.88"/>
    <n v="4.5"/>
    <n v="29.66"/>
    <n v="35.036700000000003"/>
  </r>
  <r>
    <d v="2018-09-04T00:00:00"/>
    <x v="54"/>
    <x v="1"/>
    <n v="100"/>
    <n v="289.5"/>
    <n v="28950"/>
    <s v="20180904N300031245"/>
    <n v="2018169"/>
    <s v="Rolling"/>
    <s v="IN302679-38296183"/>
    <s v="NSE"/>
    <n v="6.88"/>
    <n v="0.87"/>
    <n v="0"/>
    <n v="29.66"/>
    <n v="37.408499999999997"/>
  </r>
  <r>
    <d v="2018-09-04T00:00:00"/>
    <x v="59"/>
    <x v="1"/>
    <n v="2500"/>
    <n v="17.399999999999999"/>
    <n v="43500"/>
    <s v="20180904N300035550"/>
    <n v="2018169"/>
    <s v="Rolling"/>
    <s v="IN302679-38296183"/>
    <s v="NSE"/>
    <n v="11.13"/>
    <n v="1.31"/>
    <n v="0"/>
    <n v="29.74"/>
    <n v="42.1751"/>
  </r>
  <r>
    <d v="2018-09-05T00:00:00"/>
    <x v="31"/>
    <x v="0"/>
    <n v="100"/>
    <n v="35.450000000000003"/>
    <n v="3545"/>
    <s v="20180905N300031782"/>
    <n v="2018170"/>
    <s v="Rolling"/>
    <s v="IN302679-38296183"/>
    <s v="NSE"/>
    <n v="4"/>
    <n v="0.11"/>
    <n v="0.3"/>
    <n v="41.32"/>
    <n v="45.726300000000002"/>
  </r>
  <r>
    <d v="2018-09-06T00:00:00"/>
    <x v="31"/>
    <x v="0"/>
    <n v="1000"/>
    <n v="36.35"/>
    <n v="36350"/>
    <s v="20180906N300029148"/>
    <n v="2018171"/>
    <s v="Rolling"/>
    <s v="IN302679-38296183"/>
    <s v="NSE"/>
    <n v="0"/>
    <n v="1.0900000000000001"/>
    <n v="2.4"/>
    <n v="29.7"/>
    <n v="33.1905"/>
  </r>
  <r>
    <d v="2018-09-06T00:00:00"/>
    <x v="31"/>
    <x v="1"/>
    <n v="1000"/>
    <n v="36.4"/>
    <n v="36400"/>
    <s v="20180906N300029177"/>
    <n v="2018171"/>
    <s v="Rolling"/>
    <s v="IN302679-38296183"/>
    <s v="NSE"/>
    <n v="9"/>
    <n v="1.0900000000000001"/>
    <n v="0"/>
    <n v="29.7"/>
    <n v="39.792000000000002"/>
  </r>
  <r>
    <d v="2018-09-06T00:00:00"/>
    <x v="28"/>
    <x v="0"/>
    <n v="1000"/>
    <n v="5"/>
    <n v="5000"/>
    <s v="20180906N300029661"/>
    <n v="2018171"/>
    <s v="TT"/>
    <s v="IN302679-38296183"/>
    <s v="NSE"/>
    <n v="5"/>
    <n v="0.15"/>
    <n v="0.3"/>
    <n v="59.03"/>
    <n v="64.48"/>
  </r>
  <r>
    <d v="2018-09-07T00:00:00"/>
    <x v="63"/>
    <x v="0"/>
    <n v="100"/>
    <n v="215.53"/>
    <n v="21552.55"/>
    <s v="20180907N300030485"/>
    <n v="2018172"/>
    <s v="Rolling"/>
    <s v="IN302679-38296183"/>
    <s v="NSE"/>
    <n v="0"/>
    <n v="0.65"/>
    <n v="0"/>
    <n v="29.61"/>
    <n v="30.256499999999999"/>
  </r>
  <r>
    <d v="2018-09-07T00:00:00"/>
    <x v="63"/>
    <x v="0"/>
    <n v="50"/>
    <n v="215.6"/>
    <n v="10780"/>
    <s v="20180907N300031461"/>
    <n v="2018172"/>
    <s v="Rolling"/>
    <s v="IN302679-38296183"/>
    <s v="NSE"/>
    <n v="0"/>
    <n v="0.32"/>
    <n v="0"/>
    <n v="29.56"/>
    <n v="29.883400000000002"/>
  </r>
  <r>
    <d v="2018-09-07T00:00:00"/>
    <x v="63"/>
    <x v="1"/>
    <n v="11"/>
    <n v="216.95"/>
    <n v="2386.4499999999998"/>
    <s v="20180907N300033987"/>
    <n v="2018172"/>
    <s v="Rolling"/>
    <s v="IN302679-38296183"/>
    <s v="NSE"/>
    <n v="0.51"/>
    <n v="7.0000000000000007E-2"/>
    <n v="2.1"/>
    <n v="29.51"/>
    <n v="32.191600000000001"/>
  </r>
  <r>
    <d v="2018-09-07T00:00:00"/>
    <x v="63"/>
    <x v="1"/>
    <n v="139"/>
    <n v="215.15"/>
    <n v="29905.85"/>
    <s v="20180907N300034337"/>
    <n v="2018172"/>
    <s v="Rolling"/>
    <s v="IN302679-38296183"/>
    <s v="NSE"/>
    <n v="7.49"/>
    <n v="0.9"/>
    <n v="0"/>
    <n v="29.66"/>
    <n v="38.047199999999997"/>
  </r>
  <r>
    <d v="2018-09-14T00:00:00"/>
    <x v="64"/>
    <x v="0"/>
    <n v="10"/>
    <n v="111.45"/>
    <n v="1114.5"/>
    <s v="20180914N300025856"/>
    <n v="2018176"/>
    <s v="Rolling"/>
    <s v="IN302679-38296183"/>
    <s v="NSE"/>
    <n v="1"/>
    <n v="0.03"/>
    <n v="0.3"/>
    <n v="32.880000000000003"/>
    <n v="34.213500000000003"/>
  </r>
  <r>
    <d v="2018-09-19T00:00:00"/>
    <x v="63"/>
    <x v="0"/>
    <n v="50"/>
    <n v="196"/>
    <n v="9800"/>
    <s v="20180919N300017123"/>
    <n v="2018179"/>
    <s v="Rolling"/>
    <s v="IN302679-38296183"/>
    <s v="NSE"/>
    <n v="0"/>
    <n v="0.28999999999999998"/>
    <n v="0"/>
    <n v="29.55"/>
    <n v="29.844000000000001"/>
  </r>
  <r>
    <d v="2018-09-19T00:00:00"/>
    <x v="63"/>
    <x v="1"/>
    <n v="50"/>
    <n v="194.95"/>
    <n v="9747.5"/>
    <s v="20180919N300032212"/>
    <n v="2018179"/>
    <s v="Rolling"/>
    <s v="IN302679-38296183"/>
    <s v="NSE"/>
    <n v="2"/>
    <n v="0.28999999999999998"/>
    <n v="0.6"/>
    <n v="29.55"/>
    <n v="32.442399999999999"/>
  </r>
  <r>
    <d v="2018-09-21T00:00:00"/>
    <x v="59"/>
    <x v="1"/>
    <n v="100"/>
    <n v="14.45"/>
    <n v="1445"/>
    <s v="20180921N300018571"/>
    <n v="2018180"/>
    <s v="Rolling"/>
    <s v="IN302679-38296183"/>
    <s v="NSE"/>
    <n v="1.49"/>
    <n v="0.04"/>
    <n v="0"/>
    <n v="29.51"/>
    <n v="31.043399999999998"/>
  </r>
  <r>
    <d v="2018-09-21T00:00:00"/>
    <x v="59"/>
    <x v="1"/>
    <n v="100"/>
    <n v="14.45"/>
    <n v="1445"/>
    <s v="20180921N300018649"/>
    <n v="2018180"/>
    <s v="Rolling"/>
    <s v="IN302679-38296183"/>
    <s v="NSE"/>
    <n v="1.49"/>
    <n v="0.04"/>
    <n v="0"/>
    <n v="29.51"/>
    <n v="31.043399999999998"/>
  </r>
  <r>
    <d v="2018-09-21T00:00:00"/>
    <x v="59"/>
    <x v="0"/>
    <n v="200"/>
    <n v="14.15"/>
    <n v="2830"/>
    <s v="20180921N300020252"/>
    <n v="2018180"/>
    <s v="Rolling"/>
    <s v="IN302679-38296183"/>
    <s v="NSE"/>
    <n v="0"/>
    <n v="0.08"/>
    <n v="0"/>
    <n v="29.52"/>
    <n v="29.604900000000001"/>
  </r>
  <r>
    <d v="2018-09-21T00:00:00"/>
    <x v="63"/>
    <x v="1"/>
    <n v="250"/>
    <n v="201.17"/>
    <n v="50292.1"/>
    <s v="20180921N300021865"/>
    <n v="2018180"/>
    <s v="Rolling"/>
    <s v="IN302679-38296183"/>
    <s v="NSE"/>
    <n v="12.41"/>
    <n v="1.51"/>
    <n v="0"/>
    <n v="29.94"/>
    <n v="43.858699999999999"/>
  </r>
  <r>
    <d v="2018-09-21T00:00:00"/>
    <x v="63"/>
    <x v="0"/>
    <n v="250"/>
    <n v="196"/>
    <n v="49000"/>
    <s v="20180921N300024265"/>
    <n v="2018180"/>
    <s v="Rolling"/>
    <s v="IN302679-38296183"/>
    <s v="NSE"/>
    <n v="0"/>
    <n v="1.47"/>
    <n v="0"/>
    <n v="29.76"/>
    <n v="31.23"/>
  </r>
  <r>
    <d v="2018-09-21T00:00:00"/>
    <x v="59"/>
    <x v="1"/>
    <n v="1750"/>
    <n v="15"/>
    <n v="26250"/>
    <s v="20180921N900000094"/>
    <n v="2018180"/>
    <s v="Rolling"/>
    <s v="IN302679-38296183"/>
    <s v="NSE"/>
    <n v="23.61"/>
    <n v="0.79"/>
    <n v="4.2"/>
    <n v="170.5"/>
    <n v="199.0975"/>
  </r>
  <r>
    <d v="2018-09-24T00:00:00"/>
    <x v="26"/>
    <x v="1"/>
    <n v="350"/>
    <n v="40"/>
    <n v="14000"/>
    <s v="20180924N300018617"/>
    <n v="2018181"/>
    <s v="Rolling"/>
    <s v="IN302679-38296183"/>
    <s v="NSE"/>
    <n v="14"/>
    <n v="0.42"/>
    <n v="0"/>
    <n v="90.94"/>
    <n v="105.36"/>
  </r>
  <r>
    <d v="2018-09-24T00:00:00"/>
    <x v="51"/>
    <x v="1"/>
    <n v="100"/>
    <n v="258"/>
    <n v="25800"/>
    <s v="20180924N300019362"/>
    <n v="2018181"/>
    <s v="Rolling"/>
    <s v="IN302679-38296183"/>
    <s v="NSE"/>
    <n v="6.41"/>
    <n v="0.77"/>
    <n v="0"/>
    <n v="29.64"/>
    <n v="36.823999999999998"/>
  </r>
  <r>
    <d v="2018-09-24T00:00:00"/>
    <x v="51"/>
    <x v="1"/>
    <n v="150"/>
    <n v="261.05"/>
    <n v="39157.5"/>
    <s v="20180924N300022447"/>
    <n v="2018181"/>
    <s v="Rolling"/>
    <s v="IN302679-38296183"/>
    <s v="NSE"/>
    <n v="9.6199999999999992"/>
    <n v="1.17"/>
    <n v="0"/>
    <n v="29.71"/>
    <n v="40.5047"/>
  </r>
  <r>
    <d v="2018-09-24T00:00:00"/>
    <x v="65"/>
    <x v="1"/>
    <n v="100"/>
    <n v="394.15"/>
    <n v="39415"/>
    <s v="20180924N300025439"/>
    <n v="2018181"/>
    <s v="Rolling"/>
    <s v="IN302679-38296183"/>
    <s v="NSE"/>
    <n v="9.7100000000000009"/>
    <n v="1.18"/>
    <n v="0"/>
    <n v="29.71"/>
    <n v="40.602400000000003"/>
  </r>
  <r>
    <d v="2018-09-24T00:00:00"/>
    <x v="65"/>
    <x v="0"/>
    <n v="100"/>
    <n v="375"/>
    <n v="37500"/>
    <s v="20180924N300025767"/>
    <n v="2018181"/>
    <s v="Rolling"/>
    <s v="IN302679-38296183"/>
    <s v="NSE"/>
    <n v="0"/>
    <n v="1.1299999999999999"/>
    <n v="0"/>
    <n v="29.7"/>
    <n v="30.825099999999999"/>
  </r>
  <r>
    <d v="2018-09-24T00:00:00"/>
    <x v="51"/>
    <x v="1"/>
    <n v="250"/>
    <n v="258.05"/>
    <n v="64512.45"/>
    <s v="20180924N300028391"/>
    <n v="2018181"/>
    <s v="Rolling"/>
    <s v="IN302679-38296183"/>
    <s v="NSE"/>
    <n v="15.78"/>
    <n v="1.94"/>
    <n v="23.1"/>
    <n v="38.340000000000003"/>
    <n v="79.1571"/>
  </r>
  <r>
    <d v="2018-09-24T00:00:00"/>
    <x v="51"/>
    <x v="0"/>
    <n v="500"/>
    <n v="254"/>
    <n v="127000"/>
    <s v="20180924N300028762"/>
    <n v="2018181"/>
    <s v="Rolling"/>
    <s v="IN302679-38296183"/>
    <s v="NSE"/>
    <n v="0"/>
    <n v="3.81"/>
    <n v="0"/>
    <n v="75.62"/>
    <n v="79.430000000000007"/>
  </r>
  <r>
    <d v="2018-09-24T00:00:00"/>
    <x v="65"/>
    <x v="1"/>
    <n v="100"/>
    <n v="391.69"/>
    <n v="39168.5"/>
    <s v="20180924N300034857"/>
    <n v="2018181"/>
    <s v="Rolling"/>
    <s v="IN302679-38296183"/>
    <s v="NSE"/>
    <n v="9.7100000000000009"/>
    <n v="1.18"/>
    <n v="0"/>
    <n v="29.71"/>
    <n v="40.595100000000002"/>
  </r>
  <r>
    <d v="2018-09-24T00:00:00"/>
    <x v="65"/>
    <x v="0"/>
    <n v="100"/>
    <n v="392.22"/>
    <n v="39222.15"/>
    <s v="20180924N300034892"/>
    <n v="2018181"/>
    <s v="Rolling"/>
    <s v="IN302679-38296183"/>
    <s v="NSE"/>
    <n v="0"/>
    <n v="1.18"/>
    <n v="0"/>
    <n v="29.72"/>
    <n v="30.896599999999999"/>
  </r>
  <r>
    <d v="2018-09-24T00:00:00"/>
    <x v="49"/>
    <x v="1"/>
    <n v="250"/>
    <n v="669"/>
    <n v="167250"/>
    <s v="20180924N300036459"/>
    <n v="2018181"/>
    <s v="Rolling"/>
    <s v="IN302679-38296183"/>
    <s v="NSE"/>
    <n v="41.78"/>
    <n v="5.0199999999999996"/>
    <n v="0"/>
    <n v="99.58"/>
    <n v="146.3775"/>
  </r>
  <r>
    <d v="2018-09-24T00:00:00"/>
    <x v="49"/>
    <x v="0"/>
    <n v="250"/>
    <n v="668"/>
    <n v="167000"/>
    <s v="20180924N300036622"/>
    <n v="2018181"/>
    <s v="Rolling"/>
    <s v="IN302679-38296183"/>
    <s v="NSE"/>
    <n v="0"/>
    <n v="5.01"/>
    <n v="0"/>
    <n v="99.43"/>
    <n v="104.44"/>
  </r>
  <r>
    <d v="2018-09-25T00:00:00"/>
    <x v="43"/>
    <x v="1"/>
    <n v="500"/>
    <n v="249.12"/>
    <n v="124560.6"/>
    <s v="20180925N300016314"/>
    <n v="2018182"/>
    <s v="Rolling"/>
    <s v="IN302679-38296183"/>
    <s v="NSE"/>
    <n v="31.48"/>
    <n v="3.74"/>
    <n v="0"/>
    <n v="74.17"/>
    <n v="109.38679999999999"/>
  </r>
  <r>
    <d v="2018-09-25T00:00:00"/>
    <x v="43"/>
    <x v="0"/>
    <n v="500"/>
    <n v="254.51"/>
    <n v="127255.9"/>
    <s v="20180925N300016393"/>
    <n v="2018182"/>
    <s v="Rolling"/>
    <s v="IN302679-38296183"/>
    <s v="NSE"/>
    <n v="0"/>
    <n v="3.82"/>
    <n v="0"/>
    <n v="75.760000000000005"/>
    <n v="79.5779"/>
  </r>
  <r>
    <d v="2018-09-25T00:00:00"/>
    <x v="51"/>
    <x v="0"/>
    <n v="700"/>
    <n v="240.5"/>
    <n v="168350"/>
    <s v="20180925N300018634"/>
    <n v="2018182"/>
    <s v="Rolling"/>
    <s v="IN302679-38296183"/>
    <s v="NSE"/>
    <n v="0"/>
    <n v="5.05"/>
    <n v="30.9"/>
    <n v="100.24"/>
    <n v="136.19049999999999"/>
  </r>
  <r>
    <d v="2018-09-25T00:00:00"/>
    <x v="51"/>
    <x v="1"/>
    <n v="700"/>
    <n v="241.11"/>
    <n v="168778.25"/>
    <s v="20180925N300018859"/>
    <n v="2018182"/>
    <s v="Rolling"/>
    <s v="IN302679-38296183"/>
    <s v="NSE"/>
    <n v="42.02"/>
    <n v="5.0599999999999996"/>
    <n v="0"/>
    <n v="100.5"/>
    <n v="147.58340000000001"/>
  </r>
  <r>
    <d v="2018-09-25T00:00:00"/>
    <x v="66"/>
    <x v="1"/>
    <n v="1000"/>
    <n v="213.1"/>
    <n v="213100"/>
    <s v="20180925N300032802"/>
    <n v="2018182"/>
    <s v="Rolling"/>
    <s v="IN302679-38296183"/>
    <s v="NSE"/>
    <n v="54.5"/>
    <n v="6.39"/>
    <n v="0"/>
    <n v="126.88"/>
    <n v="187.773"/>
  </r>
  <r>
    <d v="2018-09-25T00:00:00"/>
    <x v="66"/>
    <x v="0"/>
    <n v="1000"/>
    <n v="222.89"/>
    <n v="222893.9"/>
    <s v="20180925N300037747"/>
    <n v="2018182"/>
    <s v="Rolling"/>
    <s v="IN302679-38296183"/>
    <s v="NSE"/>
    <n v="0"/>
    <n v="6.69"/>
    <n v="0"/>
    <n v="132.69999999999999"/>
    <n v="139.387"/>
  </r>
  <r>
    <d v="2018-09-26T00:00:00"/>
    <x v="63"/>
    <x v="0"/>
    <n v="350"/>
    <n v="204.05"/>
    <n v="71417.5"/>
    <s v="20180926N300017964"/>
    <n v="2018183"/>
    <s v="Rolling"/>
    <s v="IN302679-38296183"/>
    <s v="NSE"/>
    <n v="0"/>
    <n v="2.14"/>
    <n v="0"/>
    <n v="42.52"/>
    <n v="44.662500000000001"/>
  </r>
  <r>
    <d v="2018-09-26T00:00:00"/>
    <x v="63"/>
    <x v="1"/>
    <n v="21"/>
    <n v="206"/>
    <n v="4326"/>
    <s v="20180926N300018259"/>
    <n v="2018183"/>
    <s v="Rolling"/>
    <s v="IN302679-38296183"/>
    <s v="NSE"/>
    <n v="1.05"/>
    <n v="0.13"/>
    <n v="0"/>
    <n v="29.52"/>
    <n v="30.6998"/>
  </r>
  <r>
    <d v="2018-09-26T00:00:00"/>
    <x v="49"/>
    <x v="1"/>
    <n v="100"/>
    <n v="705"/>
    <n v="70500"/>
    <s v="20180926N300024982"/>
    <n v="2018183"/>
    <s v="Rolling"/>
    <s v="IN302679-38296183"/>
    <s v="NSE"/>
    <n v="17.940000000000001"/>
    <n v="2.12"/>
    <n v="9.6"/>
    <n v="41.98"/>
    <n v="71.635099999999994"/>
  </r>
  <r>
    <d v="2018-09-26T00:00:00"/>
    <x v="49"/>
    <x v="0"/>
    <n v="100"/>
    <n v="705.5"/>
    <n v="70550"/>
    <s v="20180926N300025006"/>
    <n v="2018183"/>
    <s v="Rolling"/>
    <s v="IN302679-38296183"/>
    <s v="NSE"/>
    <n v="0"/>
    <n v="2.12"/>
    <n v="0"/>
    <n v="42"/>
    <n v="44.116500000000002"/>
  </r>
  <r>
    <d v="2018-09-26T00:00:00"/>
    <x v="59"/>
    <x v="1"/>
    <n v="1500"/>
    <n v="12"/>
    <n v="18000"/>
    <s v="20180926N300025473"/>
    <n v="2018183"/>
    <s v="Rolling"/>
    <s v="IN302679-38296183"/>
    <s v="NSE"/>
    <n v="4.4800000000000004"/>
    <n v="0.54"/>
    <n v="0"/>
    <n v="29.6"/>
    <n v="34.619999999999997"/>
  </r>
  <r>
    <d v="2018-09-26T00:00:00"/>
    <x v="59"/>
    <x v="0"/>
    <n v="1500"/>
    <n v="11.9"/>
    <n v="17850"/>
    <s v="20180926N300025995"/>
    <n v="2018183"/>
    <s v="Rolling"/>
    <s v="IN302679-38296183"/>
    <s v="NSE"/>
    <n v="0"/>
    <n v="0.54"/>
    <n v="0"/>
    <n v="29.6"/>
    <n v="30.1355"/>
  </r>
  <r>
    <d v="2018-09-26T00:00:00"/>
    <x v="63"/>
    <x v="1"/>
    <n v="329"/>
    <n v="197.2"/>
    <n v="64879.9"/>
    <s v="20180926N300031266"/>
    <n v="2018183"/>
    <s v="Rolling"/>
    <s v="IN302679-38296183"/>
    <s v="NSE"/>
    <n v="16.52"/>
    <n v="1.95"/>
    <n v="0"/>
    <n v="38.630000000000003"/>
    <n v="57.096400000000003"/>
  </r>
  <r>
    <d v="2018-09-27T00:00:00"/>
    <x v="66"/>
    <x v="1"/>
    <n v="1000"/>
    <n v="212.55"/>
    <n v="212552.55"/>
    <s v="20180927N300015621"/>
    <n v="2018184"/>
    <s v="Rolling"/>
    <s v="IN302679-38296183"/>
    <s v="NSE"/>
    <n v="52.66"/>
    <n v="6.38"/>
    <n v="0"/>
    <n v="126.55"/>
    <n v="185.5864"/>
  </r>
  <r>
    <d v="2018-09-27T00:00:00"/>
    <x v="49"/>
    <x v="1"/>
    <n v="100"/>
    <n v="703.24"/>
    <n v="70323.8"/>
    <s v="20180927N300016415"/>
    <n v="2018184"/>
    <s v="Rolling"/>
    <s v="IN302679-38296183"/>
    <s v="NSE"/>
    <n v="18.02"/>
    <n v="2.11"/>
    <n v="0"/>
    <n v="41.87"/>
    <n v="61.999699999999997"/>
  </r>
  <r>
    <d v="2018-09-27T00:00:00"/>
    <x v="49"/>
    <x v="0"/>
    <n v="100"/>
    <n v="699"/>
    <n v="69900"/>
    <s v="20180927N300016439"/>
    <n v="2018184"/>
    <s v="Rolling"/>
    <s v="IN302679-38296183"/>
    <s v="NSE"/>
    <n v="0"/>
    <n v="2.1"/>
    <n v="32.1"/>
    <n v="41.62"/>
    <n v="75.817099999999996"/>
  </r>
  <r>
    <d v="2018-09-27T00:00:00"/>
    <x v="66"/>
    <x v="0"/>
    <n v="1000"/>
    <n v="208.75"/>
    <n v="208750"/>
    <s v="20180927N300019525"/>
    <n v="2018184"/>
    <s v="Rolling"/>
    <s v="IN302679-38296183"/>
    <s v="NSE"/>
    <n v="0"/>
    <n v="6.26"/>
    <n v="0"/>
    <n v="124.29"/>
    <n v="130.55250000000001"/>
  </r>
  <r>
    <d v="2018-09-27T00:00:00"/>
    <x v="51"/>
    <x v="1"/>
    <n v="1000"/>
    <n v="249.08"/>
    <n v="249076.75"/>
    <s v="20180927N300022158"/>
    <n v="2018184"/>
    <s v="Rolling"/>
    <s v="IN302679-38296183"/>
    <s v="NSE"/>
    <n v="62.32"/>
    <n v="7.47"/>
    <n v="0"/>
    <n v="148.30000000000001"/>
    <n v="218.0924"/>
  </r>
  <r>
    <d v="2018-09-27T00:00:00"/>
    <x v="51"/>
    <x v="0"/>
    <n v="1000"/>
    <n v="249.5"/>
    <n v="249500"/>
    <s v="20180927N300022454"/>
    <n v="2018184"/>
    <s v="Rolling"/>
    <s v="IN302679-38296183"/>
    <s v="NSE"/>
    <n v="0"/>
    <n v="7.49"/>
    <n v="0"/>
    <n v="148.55000000000001"/>
    <n v="156.0352"/>
  </r>
  <r>
    <d v="2018-09-28T00:00:00"/>
    <x v="43"/>
    <x v="1"/>
    <n v="250"/>
    <n v="241"/>
    <n v="60250"/>
    <s v="20180928N300020383"/>
    <n v="2018185"/>
    <s v="Rolling"/>
    <s v="IN302679-38296183"/>
    <s v="NSE"/>
    <n v="14.58"/>
    <n v="1.81"/>
    <n v="39.6"/>
    <n v="35.869999999999997"/>
    <n v="91.857500000000002"/>
  </r>
  <r>
    <d v="2018-09-28T00:00:00"/>
    <x v="43"/>
    <x v="0"/>
    <n v="250"/>
    <n v="241.5"/>
    <n v="60375"/>
    <s v="20180928N300022191"/>
    <n v="2018185"/>
    <s v="Rolling"/>
    <s v="IN302679-38296183"/>
    <s v="NSE"/>
    <n v="0"/>
    <n v="1.81"/>
    <n v="0"/>
    <n v="35.950000000000003"/>
    <n v="37.761200000000002"/>
  </r>
  <r>
    <d v="2018-09-28T00:00:00"/>
    <x v="43"/>
    <x v="1"/>
    <n v="1000"/>
    <n v="242"/>
    <n v="242000"/>
    <s v="20180928N300024936"/>
    <n v="2018185"/>
    <s v="Rolling"/>
    <s v="IN302679-38296183"/>
    <s v="NSE"/>
    <n v="59.77"/>
    <n v="7.26"/>
    <n v="0"/>
    <n v="144.09"/>
    <n v="211.12"/>
  </r>
  <r>
    <d v="2018-09-28T00:00:00"/>
    <x v="43"/>
    <x v="0"/>
    <n v="1000"/>
    <n v="241"/>
    <n v="241000"/>
    <s v="20180928N300025120"/>
    <n v="2018185"/>
    <s v="Rolling"/>
    <s v="IN302679-38296183"/>
    <s v="NSE"/>
    <n v="0"/>
    <n v="7.23"/>
    <n v="0"/>
    <n v="143.49"/>
    <n v="150.72"/>
  </r>
  <r>
    <d v="2018-09-28T00:00:00"/>
    <x v="43"/>
    <x v="1"/>
    <n v="1000"/>
    <n v="237"/>
    <n v="237000"/>
    <s v="20180928N300027110"/>
    <n v="2018185"/>
    <s v="Rolling"/>
    <s v="IN302679-38296183"/>
    <s v="NSE"/>
    <n v="59.77"/>
    <n v="7.11"/>
    <n v="0"/>
    <n v="141.11000000000001"/>
    <n v="207.99010000000001"/>
  </r>
  <r>
    <d v="2018-09-28T00:00:00"/>
    <x v="43"/>
    <x v="1"/>
    <n v="500"/>
    <n v="232"/>
    <n v="116000"/>
    <s v="20180928N300030924"/>
    <n v="2018185"/>
    <s v="Rolling"/>
    <s v="IN302679-38296183"/>
    <s v="NSE"/>
    <n v="29.88"/>
    <n v="3.48"/>
    <n v="0"/>
    <n v="69.06"/>
    <n v="102.42"/>
  </r>
  <r>
    <d v="2018-09-28T00:00:00"/>
    <x v="43"/>
    <x v="0"/>
    <n v="1500"/>
    <n v="238.87"/>
    <n v="358300.45"/>
    <s v="20180928N300038416"/>
    <n v="2018185"/>
    <s v="Rolling"/>
    <s v="IN302679-38296183"/>
    <s v="NSE"/>
    <n v="0"/>
    <n v="10.75"/>
    <n v="0"/>
    <n v="213.33"/>
    <n v="224.0796"/>
  </r>
  <r>
    <d v="2018-10-03T00:00:00"/>
    <x v="43"/>
    <x v="1"/>
    <n v="500"/>
    <n v="255"/>
    <n v="127502.39999999999"/>
    <s v="20181003N200001206"/>
    <n v="2018187"/>
    <s v="Rolling"/>
    <s v="IN302679-38296183"/>
    <s v="NSE"/>
    <n v="32.159999999999997"/>
    <n v="3.83"/>
    <n v="0"/>
    <n v="75.92"/>
    <n v="111.9051"/>
  </r>
  <r>
    <d v="2018-10-03T00:00:00"/>
    <x v="43"/>
    <x v="1"/>
    <n v="500"/>
    <n v="256"/>
    <n v="128000"/>
    <s v="20181003N300017546"/>
    <n v="2018187"/>
    <s v="Rolling"/>
    <s v="IN302679-38296183"/>
    <s v="NSE"/>
    <n v="32.159999999999997"/>
    <n v="3.84"/>
    <n v="0"/>
    <n v="76.2"/>
    <n v="112.2"/>
  </r>
  <r>
    <d v="2018-10-03T00:00:00"/>
    <x v="43"/>
    <x v="0"/>
    <n v="547"/>
    <n v="264"/>
    <n v="144408"/>
    <s v="20181003N300018815"/>
    <n v="2018187"/>
    <s v="Rolling"/>
    <s v="IN302679-38296183"/>
    <s v="NSE"/>
    <n v="0"/>
    <n v="4.33"/>
    <n v="0"/>
    <n v="86"/>
    <n v="90.332099999999997"/>
  </r>
  <r>
    <d v="2018-10-03T00:00:00"/>
    <x v="43"/>
    <x v="1"/>
    <n v="500"/>
    <n v="261.01"/>
    <n v="130504"/>
    <s v="20181003N300019236"/>
    <n v="2018187"/>
    <s v="Rolling"/>
    <s v="IN302679-38296183"/>
    <s v="NSE"/>
    <n v="32.159999999999997"/>
    <n v="3.92"/>
    <n v="0"/>
    <n v="77.7"/>
    <n v="113.7752"/>
  </r>
  <r>
    <d v="2018-10-03T00:00:00"/>
    <x v="43"/>
    <x v="0"/>
    <n v="953"/>
    <n v="257.75"/>
    <n v="245639.2"/>
    <s v="20181003N300019486"/>
    <n v="2018187"/>
    <s v="Rolling"/>
    <s v="IN302679-38296183"/>
    <s v="NSE"/>
    <n v="0"/>
    <n v="7.37"/>
    <n v="46.5"/>
    <n v="146.26"/>
    <n v="200.1293"/>
  </r>
  <r>
    <d v="2018-10-03T00:00:00"/>
    <x v="43"/>
    <x v="1"/>
    <n v="500"/>
    <n v="257"/>
    <n v="128500"/>
    <s v="20181003N300021717"/>
    <n v="2018187"/>
    <s v="Rolling"/>
    <s v="IN302679-38296183"/>
    <s v="NSE"/>
    <n v="32.159999999999997"/>
    <n v="3.86"/>
    <n v="0"/>
    <n v="76.510000000000005"/>
    <n v="112.52509999999999"/>
  </r>
  <r>
    <d v="2018-10-03T00:00:00"/>
    <x v="43"/>
    <x v="0"/>
    <n v="500"/>
    <n v="252"/>
    <n v="126000"/>
    <s v="20181003N300025154"/>
    <n v="2018187"/>
    <s v="Rolling"/>
    <s v="IN302679-38296183"/>
    <s v="NSE"/>
    <n v="0"/>
    <n v="3.78"/>
    <n v="0"/>
    <n v="75.02"/>
    <n v="78.8"/>
  </r>
  <r>
    <d v="2018-10-03T00:00:00"/>
    <x v="43"/>
    <x v="1"/>
    <n v="500"/>
    <n v="257"/>
    <n v="128500"/>
    <s v="20181003N300025362"/>
    <n v="2018187"/>
    <s v="Rolling"/>
    <s v="IN302679-38296183"/>
    <s v="NSE"/>
    <n v="32.21"/>
    <n v="3.86"/>
    <n v="0"/>
    <n v="76.510000000000005"/>
    <n v="112.57510000000001"/>
  </r>
  <r>
    <d v="2018-10-03T00:00:00"/>
    <x v="43"/>
    <x v="1"/>
    <n v="500"/>
    <n v="259"/>
    <n v="129500"/>
    <s v="20181003N300026504"/>
    <n v="2018187"/>
    <s v="Rolling"/>
    <s v="IN302679-38296183"/>
    <s v="NSE"/>
    <n v="32.159999999999997"/>
    <n v="3.89"/>
    <n v="0"/>
    <n v="77.099999999999994"/>
    <n v="113.1451"/>
  </r>
  <r>
    <d v="2018-10-03T00:00:00"/>
    <x v="43"/>
    <x v="0"/>
    <n v="1000"/>
    <n v="255"/>
    <n v="255000"/>
    <s v="20181003N300027207"/>
    <n v="2018187"/>
    <s v="Rolling"/>
    <s v="IN302679-38296183"/>
    <s v="NSE"/>
    <n v="0"/>
    <n v="7.65"/>
    <n v="0"/>
    <n v="151.83000000000001"/>
    <n v="159.47999999999999"/>
  </r>
  <r>
    <d v="2018-10-04T00:00:00"/>
    <x v="57"/>
    <x v="1"/>
    <n v="500"/>
    <n v="68.2"/>
    <n v="34100"/>
    <s v="20181004N200001135"/>
    <n v="2018188"/>
    <s v="Rolling"/>
    <s v="IN302679-38296183"/>
    <s v="NSE"/>
    <n v="8.51"/>
    <n v="1.02"/>
    <n v="0"/>
    <n v="29.68"/>
    <n v="39.213099999999997"/>
  </r>
  <r>
    <d v="2018-10-04T00:00:00"/>
    <x v="45"/>
    <x v="1"/>
    <n v="1100"/>
    <n v="104.5"/>
    <n v="114950"/>
    <s v="20181004N300028247"/>
    <n v="2018188"/>
    <s v="Rolling"/>
    <s v="IN302679-38296183"/>
    <s v="NSE"/>
    <n v="28.64"/>
    <n v="3.45"/>
    <n v="0"/>
    <n v="68.45"/>
    <n v="100.5384"/>
  </r>
  <r>
    <d v="2018-10-04T00:00:00"/>
    <x v="45"/>
    <x v="0"/>
    <n v="1100"/>
    <n v="103.8"/>
    <n v="114180"/>
    <s v="20181004N300028852"/>
    <n v="2018188"/>
    <s v="Rolling"/>
    <s v="IN302679-38296183"/>
    <s v="NSE"/>
    <n v="0"/>
    <n v="3.43"/>
    <n v="0"/>
    <n v="67.98"/>
    <n v="71.4054"/>
  </r>
  <r>
    <d v="2018-10-04T00:00:00"/>
    <x v="67"/>
    <x v="1"/>
    <n v="100"/>
    <n v="316.5"/>
    <n v="31650"/>
    <s v="20181004N300033166"/>
    <n v="2018188"/>
    <s v="Rolling"/>
    <s v="IN302679-38296183"/>
    <s v="NSE"/>
    <n v="7.89"/>
    <n v="0.95"/>
    <n v="0"/>
    <n v="29.67"/>
    <n v="38.509500000000003"/>
  </r>
  <r>
    <d v="2018-10-04T00:00:00"/>
    <x v="67"/>
    <x v="1"/>
    <n v="1000"/>
    <n v="312.7"/>
    <n v="312700"/>
    <s v="20181004N300033391"/>
    <n v="2018188"/>
    <s v="Rolling"/>
    <s v="IN302679-38296183"/>
    <s v="NSE"/>
    <n v="79.099999999999994"/>
    <n v="9.3800000000000008"/>
    <n v="48.9"/>
    <n v="186.18"/>
    <n v="323.56099999999998"/>
  </r>
  <r>
    <d v="2018-10-04T00:00:00"/>
    <x v="57"/>
    <x v="0"/>
    <n v="500"/>
    <n v="68"/>
    <n v="34000"/>
    <s v="20181004N300033486"/>
    <n v="2018188"/>
    <s v="Rolling"/>
    <s v="IN302679-38296183"/>
    <s v="NSE"/>
    <n v="0"/>
    <n v="1.02"/>
    <n v="0"/>
    <n v="29.68"/>
    <n v="30.7"/>
  </r>
  <r>
    <d v="2018-10-04T00:00:00"/>
    <x v="67"/>
    <x v="1"/>
    <n v="1000"/>
    <n v="319.01"/>
    <n v="319014.65000000002"/>
    <s v="20181004N300033943"/>
    <n v="2018188"/>
    <s v="Rolling"/>
    <s v="IN302679-38296183"/>
    <s v="NSE"/>
    <n v="78.86"/>
    <n v="9.57"/>
    <n v="0"/>
    <n v="189.95"/>
    <n v="278.38049999999998"/>
  </r>
  <r>
    <d v="2018-10-04T00:00:00"/>
    <x v="67"/>
    <x v="0"/>
    <n v="2100"/>
    <n v="315"/>
    <n v="661500"/>
    <s v="20181004N300034942"/>
    <n v="2018188"/>
    <s v="Rolling"/>
    <s v="IN302679-38296183"/>
    <s v="NSE"/>
    <n v="0"/>
    <n v="19.850000000000001"/>
    <n v="0"/>
    <n v="393.86"/>
    <n v="413.70510000000002"/>
  </r>
  <r>
    <d v="2018-10-05T00:00:00"/>
    <x v="57"/>
    <x v="1"/>
    <n v="2500"/>
    <n v="68.400000000000006"/>
    <n v="171000"/>
    <s v="20181005N300023049"/>
    <n v="2018189"/>
    <s v="Rolling"/>
    <s v="IN302679-38296183"/>
    <s v="NSE"/>
    <n v="42.91"/>
    <n v="5.13"/>
    <n v="0"/>
    <n v="101.82"/>
    <n v="149.86000000000001"/>
  </r>
  <r>
    <d v="2018-10-05T00:00:00"/>
    <x v="49"/>
    <x v="1"/>
    <n v="250"/>
    <n v="615"/>
    <n v="153750"/>
    <s v="20181005N300028868"/>
    <n v="2018189"/>
    <s v="Rolling"/>
    <s v="IN302679-38296183"/>
    <s v="NSE"/>
    <n v="38.17"/>
    <n v="4.6100000000000003"/>
    <n v="30"/>
    <n v="91.55"/>
    <n v="164.33260000000001"/>
  </r>
  <r>
    <d v="2018-10-05T00:00:00"/>
    <x v="57"/>
    <x v="1"/>
    <n v="2500"/>
    <n v="69.25"/>
    <n v="173125"/>
    <s v="20181005N300029135"/>
    <n v="2018189"/>
    <s v="Rolling"/>
    <s v="IN302679-38296183"/>
    <s v="NSE"/>
    <n v="42.91"/>
    <n v="5.19"/>
    <n v="0"/>
    <n v="103.08"/>
    <n v="151.18369999999999"/>
  </r>
  <r>
    <d v="2018-10-05T00:00:00"/>
    <x v="49"/>
    <x v="0"/>
    <n v="250"/>
    <n v="619.41999999999996"/>
    <n v="154856.20000000001"/>
    <s v="20181005N300029711"/>
    <n v="2018189"/>
    <s v="Rolling"/>
    <s v="IN302679-38296183"/>
    <s v="NSE"/>
    <n v="0"/>
    <n v="4.6500000000000004"/>
    <n v="0"/>
    <n v="92.2"/>
    <n v="96.845799999999997"/>
  </r>
  <r>
    <d v="2018-10-05T00:00:00"/>
    <x v="57"/>
    <x v="0"/>
    <n v="5000"/>
    <n v="68.5"/>
    <n v="342500"/>
    <s v="20181005N300034793"/>
    <n v="2018189"/>
    <s v="Rolling"/>
    <s v="IN302679-38296183"/>
    <s v="NSE"/>
    <n v="0"/>
    <n v="10.28"/>
    <n v="0"/>
    <n v="203.92"/>
    <n v="214.1951"/>
  </r>
  <r>
    <d v="2018-10-08T00:00:00"/>
    <x v="51"/>
    <x v="1"/>
    <n v="100"/>
    <n v="171.8"/>
    <n v="17180"/>
    <s v="20181008N300028308"/>
    <n v="2018190"/>
    <s v="Rolling"/>
    <s v="IN302679-38296183"/>
    <s v="NSE"/>
    <n v="4.45"/>
    <n v="0.52"/>
    <n v="0"/>
    <n v="29.59"/>
    <n v="34.555399999999999"/>
  </r>
  <r>
    <d v="2018-10-08T00:00:00"/>
    <x v="51"/>
    <x v="1"/>
    <n v="500"/>
    <n v="175"/>
    <n v="87500"/>
    <s v="20181008N300034363"/>
    <n v="2018190"/>
    <s v="Rolling"/>
    <s v="IN302679-38296183"/>
    <s v="NSE"/>
    <n v="22.25"/>
    <n v="2.63"/>
    <n v="0"/>
    <n v="52.1"/>
    <n v="76.975099999999998"/>
  </r>
  <r>
    <d v="2018-10-08T00:00:00"/>
    <x v="57"/>
    <x v="1"/>
    <n v="2500"/>
    <n v="69.900000000000006"/>
    <n v="174750"/>
    <s v="20181008N300034501"/>
    <n v="2018190"/>
    <s v="Rolling"/>
    <s v="IN302679-38296183"/>
    <s v="NSE"/>
    <n v="44.06"/>
    <n v="5.24"/>
    <n v="0"/>
    <n v="104.05"/>
    <n v="153.35249999999999"/>
  </r>
  <r>
    <d v="2018-10-08T00:00:00"/>
    <x v="51"/>
    <x v="1"/>
    <n v="500"/>
    <n v="180"/>
    <n v="90000"/>
    <s v="20181008N300036651"/>
    <n v="2018190"/>
    <s v="Rolling"/>
    <s v="IN302679-38296183"/>
    <s v="NSE"/>
    <n v="22.25"/>
    <n v="2.7"/>
    <n v="0"/>
    <n v="53.59"/>
    <n v="78.540000000000006"/>
  </r>
  <r>
    <d v="2018-10-08T00:00:00"/>
    <x v="51"/>
    <x v="0"/>
    <n v="1100"/>
    <n v="178.95"/>
    <n v="196845"/>
    <s v="20181008N300038855"/>
    <n v="2018190"/>
    <s v="Rolling"/>
    <s v="IN302679-38296183"/>
    <s v="NSE"/>
    <n v="0"/>
    <n v="5.91"/>
    <n v="0"/>
    <n v="117.2"/>
    <n v="123.1054"/>
  </r>
  <r>
    <d v="2018-10-08T00:00:00"/>
    <x v="57"/>
    <x v="0"/>
    <n v="2500"/>
    <n v="70.3"/>
    <n v="175750"/>
    <s v="20181008N300038859"/>
    <n v="2018190"/>
    <s v="Rolling"/>
    <s v="IN302679-38296183"/>
    <s v="NSE"/>
    <n v="0"/>
    <n v="5.27"/>
    <n v="22.5"/>
    <n v="104.64"/>
    <n v="132.41249999999999"/>
  </r>
  <r>
    <d v="2018-10-09T00:00:00"/>
    <x v="49"/>
    <x v="0"/>
    <n v="100"/>
    <n v="599"/>
    <n v="59900"/>
    <s v="20181009N300018488"/>
    <n v="2018191"/>
    <s v="Rolling"/>
    <s v="IN302679-38296183"/>
    <s v="NSE"/>
    <n v="0"/>
    <n v="1.8"/>
    <n v="0"/>
    <n v="35.67"/>
    <n v="37.466900000000003"/>
  </r>
  <r>
    <d v="2018-10-09T00:00:00"/>
    <x v="49"/>
    <x v="1"/>
    <n v="200"/>
    <n v="583.17999999999995"/>
    <n v="116635.25"/>
    <s v="20181009N300023084"/>
    <n v="2018191"/>
    <s v="Rolling"/>
    <s v="IN302679-38296183"/>
    <s v="NSE"/>
    <n v="29.53"/>
    <n v="3.5"/>
    <n v="42.3"/>
    <n v="69.459999999999994"/>
    <n v="144.78899999999999"/>
  </r>
  <r>
    <d v="2018-10-09T00:00:00"/>
    <x v="49"/>
    <x v="1"/>
    <n v="500"/>
    <n v="583"/>
    <n v="291500"/>
    <s v="20181009N300023456"/>
    <n v="2018191"/>
    <s v="Rolling"/>
    <s v="IN302679-38296183"/>
    <s v="NSE"/>
    <n v="73.2"/>
    <n v="8.75"/>
    <n v="0"/>
    <n v="173.56"/>
    <n v="255.505"/>
  </r>
  <r>
    <d v="2018-10-09T00:00:00"/>
    <x v="49"/>
    <x v="1"/>
    <n v="100"/>
    <n v="587"/>
    <n v="58700"/>
    <s v="20181009N300023671"/>
    <n v="2018191"/>
    <s v="Rolling"/>
    <s v="IN302679-38296183"/>
    <s v="NSE"/>
    <n v="14.64"/>
    <n v="1.76"/>
    <n v="0"/>
    <n v="34.96"/>
    <n v="51.360900000000001"/>
  </r>
  <r>
    <d v="2018-10-09T00:00:00"/>
    <x v="49"/>
    <x v="0"/>
    <n v="100"/>
    <n v="582.85"/>
    <n v="58285"/>
    <s v="20181009N300025189"/>
    <n v="2018191"/>
    <s v="Rolling"/>
    <s v="IN302679-38296183"/>
    <s v="NSE"/>
    <n v="0"/>
    <n v="1.75"/>
    <n v="0"/>
    <n v="34.700000000000003"/>
    <n v="36.448500000000003"/>
  </r>
  <r>
    <d v="2018-10-09T00:00:00"/>
    <x v="49"/>
    <x v="0"/>
    <n v="500"/>
    <n v="583.91"/>
    <n v="291954.84999999998"/>
    <s v="20181009N300027588"/>
    <n v="2018191"/>
    <s v="Rolling"/>
    <s v="IN302679-38296183"/>
    <s v="NSE"/>
    <n v="0"/>
    <n v="8.76"/>
    <n v="0"/>
    <n v="173.83"/>
    <n v="182.58879999999999"/>
  </r>
  <r>
    <d v="2018-10-09T00:00:00"/>
    <x v="43"/>
    <x v="1"/>
    <n v="1000"/>
    <n v="236.54"/>
    <n v="236539.65"/>
    <s v="20181009N300033613"/>
    <n v="2018191"/>
    <s v="Rolling"/>
    <s v="IN302679-38296183"/>
    <s v="NSE"/>
    <n v="58.63"/>
    <n v="7.1"/>
    <n v="0"/>
    <n v="140.84"/>
    <n v="206.56630000000001"/>
  </r>
  <r>
    <d v="2018-10-09T00:00:00"/>
    <x v="43"/>
    <x v="0"/>
    <n v="1000"/>
    <n v="232.53"/>
    <n v="232525.45"/>
    <s v="20181009N300034584"/>
    <n v="2018191"/>
    <s v="Rolling"/>
    <s v="IN302679-38296183"/>
    <s v="NSE"/>
    <n v="0"/>
    <n v="6.98"/>
    <n v="0"/>
    <n v="138.44999999999999"/>
    <n v="145.4256"/>
  </r>
  <r>
    <d v="2018-10-09T00:00:00"/>
    <x v="49"/>
    <x v="0"/>
    <n v="100"/>
    <n v="600"/>
    <n v="60000"/>
    <s v="20181009N900015183"/>
    <n v="2018191"/>
    <s v="Rolling"/>
    <s v="IN302679-38296183"/>
    <s v="NSE"/>
    <n v="0"/>
    <n v="1.8"/>
    <n v="0"/>
    <n v="35.72"/>
    <n v="37.520000000000003"/>
  </r>
  <r>
    <d v="2018-10-11T00:00:00"/>
    <x v="37"/>
    <x v="1"/>
    <n v="500"/>
    <n v="457.15"/>
    <n v="228575.6"/>
    <s v="20181011N300017231"/>
    <n v="2018193"/>
    <s v="Rolling"/>
    <s v="IN302679-38296183"/>
    <s v="NSE"/>
    <n v="57.5"/>
    <n v="6.86"/>
    <n v="0"/>
    <n v="136.09"/>
    <n v="200.44739999999999"/>
  </r>
  <r>
    <d v="2018-10-11T00:00:00"/>
    <x v="37"/>
    <x v="1"/>
    <n v="500"/>
    <n v="465"/>
    <n v="232500"/>
    <s v="20181011N300029951"/>
    <n v="2018193"/>
    <s v="Rolling"/>
    <s v="IN302679-38296183"/>
    <s v="NSE"/>
    <n v="57.5"/>
    <n v="6.98"/>
    <n v="0"/>
    <n v="138.43"/>
    <n v="202.9051"/>
  </r>
  <r>
    <d v="2018-10-11T00:00:00"/>
    <x v="37"/>
    <x v="0"/>
    <n v="1000"/>
    <n v="459"/>
    <n v="459000"/>
    <s v="20181011N300035265"/>
    <n v="2018193"/>
    <s v="Rolling"/>
    <s v="IN302679-38296183"/>
    <s v="NSE"/>
    <n v="0"/>
    <n v="13.77"/>
    <n v="27.9"/>
    <n v="273.29000000000002"/>
    <n v="314.95999999999998"/>
  </r>
  <r>
    <d v="2018-10-12T00:00:00"/>
    <x v="68"/>
    <x v="0"/>
    <n v="100"/>
    <n v="480.89"/>
    <n v="48088.85"/>
    <s v="20181012N300016812"/>
    <n v="2018194"/>
    <s v="Rolling"/>
    <s v="IN302679-38296183"/>
    <s v="NSE"/>
    <n v="0"/>
    <n v="1.44"/>
    <n v="0"/>
    <n v="29.81"/>
    <n v="31.252199999999998"/>
  </r>
  <r>
    <d v="2018-10-12T00:00:00"/>
    <x v="68"/>
    <x v="1"/>
    <n v="1000"/>
    <n v="479"/>
    <n v="479000"/>
    <s v="20181012N300018585"/>
    <n v="2018194"/>
    <s v="Rolling"/>
    <s v="IN302679-38296183"/>
    <s v="NSE"/>
    <n v="119.06"/>
    <n v="14.37"/>
    <n v="0"/>
    <n v="286.44"/>
    <n v="419.87020000000001"/>
  </r>
  <r>
    <d v="2018-10-12T00:00:00"/>
    <x v="68"/>
    <x v="0"/>
    <n v="900"/>
    <n v="480.99"/>
    <n v="432892.3"/>
    <s v="20181012N300018901"/>
    <n v="2018194"/>
    <s v="Rolling"/>
    <s v="IN302679-38296183"/>
    <s v="NSE"/>
    <n v="0"/>
    <n v="12.99"/>
    <n v="0"/>
    <n v="257.74"/>
    <n v="270.72669999999999"/>
  </r>
  <r>
    <d v="2018-10-12T00:00:00"/>
    <x v="68"/>
    <x v="1"/>
    <n v="1000"/>
    <n v="475"/>
    <n v="475000"/>
    <s v="20181012N300022697"/>
    <n v="2018194"/>
    <s v="Rolling"/>
    <s v="IN302679-38296183"/>
    <s v="NSE"/>
    <n v="118.94"/>
    <n v="14.25"/>
    <n v="57.3"/>
    <n v="282.81"/>
    <n v="473.30029999999999"/>
  </r>
  <r>
    <d v="2018-10-12T00:00:00"/>
    <x v="68"/>
    <x v="0"/>
    <n v="1000"/>
    <n v="470"/>
    <n v="470000"/>
    <s v="20181012N300028606"/>
    <n v="2018194"/>
    <s v="Rolling"/>
    <s v="IN302679-38296183"/>
    <s v="NSE"/>
    <n v="0"/>
    <n v="14.1"/>
    <n v="0"/>
    <n v="279.83999999999997"/>
    <n v="293.94"/>
  </r>
  <r>
    <d v="2018-10-15T00:00:00"/>
    <x v="66"/>
    <x v="1"/>
    <n v="2000"/>
    <n v="246"/>
    <n v="492000"/>
    <s v="20181015N300029943"/>
    <n v="2018195"/>
    <s v="Rolling"/>
    <s v="IN302679-38296183"/>
    <s v="NSE"/>
    <n v="123"/>
    <n v="14.76"/>
    <n v="0"/>
    <n v="292.93"/>
    <n v="430.69"/>
  </r>
  <r>
    <d v="2018-10-15T00:00:00"/>
    <x v="66"/>
    <x v="0"/>
    <n v="2000"/>
    <n v="246.23"/>
    <n v="492465.65"/>
    <s v="20181015N300030664"/>
    <n v="2018195"/>
    <s v="Rolling"/>
    <s v="IN302679-38296183"/>
    <s v="NSE"/>
    <n v="0"/>
    <n v="14.77"/>
    <n v="29.7"/>
    <n v="293.2"/>
    <n v="337.67399999999998"/>
  </r>
  <r>
    <d v="2018-10-16T00:00:00"/>
    <x v="57"/>
    <x v="1"/>
    <n v="1000"/>
    <n v="77.5"/>
    <n v="77500"/>
    <s v="20181016N300015547"/>
    <n v="2018196"/>
    <s v="Rolling"/>
    <s v="IN302679-38296183"/>
    <s v="NSE"/>
    <n v="20.23"/>
    <n v="2.33"/>
    <n v="0"/>
    <n v="46.14"/>
    <n v="68.695099999999996"/>
  </r>
  <r>
    <d v="2018-10-16T00:00:00"/>
    <x v="69"/>
    <x v="1"/>
    <n v="1000"/>
    <n v="39.6"/>
    <n v="39600"/>
    <s v="20181016N300017496"/>
    <n v="2018196"/>
    <s v="Rolling"/>
    <s v="IN302679-38296183"/>
    <s v="NSE"/>
    <n v="9.49"/>
    <n v="1.19"/>
    <n v="0"/>
    <n v="29.71"/>
    <n v="40.387999999999998"/>
  </r>
  <r>
    <d v="2018-10-16T00:00:00"/>
    <x v="57"/>
    <x v="1"/>
    <n v="5000"/>
    <n v="79.75"/>
    <n v="398750"/>
    <s v="20181016N300024558"/>
    <n v="2018196"/>
    <s v="Rolling"/>
    <s v="IN302679-38296183"/>
    <s v="NSE"/>
    <n v="101.14"/>
    <n v="11.96"/>
    <n v="0"/>
    <n v="237.41"/>
    <n v="350.51240000000001"/>
  </r>
  <r>
    <d v="2018-10-16T00:00:00"/>
    <x v="69"/>
    <x v="0"/>
    <n v="1000"/>
    <n v="39.299999999999997"/>
    <n v="39300"/>
    <s v="20181016N300025225"/>
    <n v="2018196"/>
    <s v="Rolling"/>
    <s v="IN302679-38296183"/>
    <s v="NSE"/>
    <n v="0"/>
    <n v="1.18"/>
    <n v="0"/>
    <n v="29.71"/>
    <n v="30.889099999999999"/>
  </r>
  <r>
    <d v="2018-10-16T00:00:00"/>
    <x v="57"/>
    <x v="1"/>
    <n v="2500"/>
    <n v="80.150000000000006"/>
    <n v="200375"/>
    <s v="20181016N300026100"/>
    <n v="2018196"/>
    <s v="Rolling"/>
    <s v="IN302679-38296183"/>
    <s v="NSE"/>
    <n v="50.57"/>
    <n v="6.01"/>
    <n v="0"/>
    <n v="119.3"/>
    <n v="175.88140000000001"/>
  </r>
  <r>
    <d v="2018-10-16T00:00:00"/>
    <x v="57"/>
    <x v="1"/>
    <n v="2500"/>
    <n v="81.5"/>
    <n v="203750"/>
    <s v="20181016N300026584"/>
    <n v="2018196"/>
    <s v="Rolling"/>
    <s v="IN302679-38296183"/>
    <s v="NSE"/>
    <n v="50.57"/>
    <n v="6.11"/>
    <n v="0"/>
    <n v="121.32"/>
    <n v="178.0025"/>
  </r>
  <r>
    <d v="2018-10-16T00:00:00"/>
    <x v="57"/>
    <x v="0"/>
    <n v="11000"/>
    <n v="81.790000000000006"/>
    <n v="899667.25"/>
    <s v="20181016N300030350"/>
    <n v="2018196"/>
    <s v="Rolling"/>
    <s v="IN302679-38296183"/>
    <s v="NSE"/>
    <n v="0"/>
    <n v="26.99"/>
    <n v="55.8"/>
    <n v="535.69000000000005"/>
    <n v="618.48050000000001"/>
  </r>
  <r>
    <d v="2018-10-17T00:00:00"/>
    <x v="57"/>
    <x v="1"/>
    <n v="10000"/>
    <n v="80.75"/>
    <n v="807500"/>
    <s v="20181017N300024205"/>
    <n v="2018197"/>
    <s v="Rolling"/>
    <s v="IN302679-38296183"/>
    <s v="NSE"/>
    <n v="199.3"/>
    <n v="24.23"/>
    <n v="0"/>
    <n v="480.77"/>
    <n v="704.29520000000002"/>
  </r>
  <r>
    <d v="2018-10-17T00:00:00"/>
    <x v="57"/>
    <x v="0"/>
    <n v="10000"/>
    <n v="80.599999999999994"/>
    <n v="806000"/>
    <s v="20181017N300025147"/>
    <n v="2018197"/>
    <s v="Rolling"/>
    <s v="IN302679-38296183"/>
    <s v="NSE"/>
    <n v="0"/>
    <n v="24.18"/>
    <n v="97.2"/>
    <n v="479.9"/>
    <n v="601.28009999999995"/>
  </r>
  <r>
    <d v="2018-10-17T00:00:00"/>
    <x v="57"/>
    <x v="1"/>
    <n v="10000"/>
    <n v="78.5"/>
    <n v="785000"/>
    <s v="20181017N300030641"/>
    <n v="2018197"/>
    <s v="Rolling"/>
    <s v="IN302679-38296183"/>
    <s v="NSE"/>
    <n v="199.3"/>
    <n v="23.55"/>
    <n v="0"/>
    <n v="467.38"/>
    <n v="690.23"/>
  </r>
  <r>
    <d v="2018-10-17T00:00:00"/>
    <x v="57"/>
    <x v="0"/>
    <n v="10000"/>
    <n v="79.03"/>
    <n v="790276.25"/>
    <s v="20181017N300031004"/>
    <n v="2018197"/>
    <s v="Rolling"/>
    <s v="IN302679-38296183"/>
    <s v="NSE"/>
    <n v="0"/>
    <n v="23.71"/>
    <n v="0"/>
    <n v="470.52"/>
    <n v="494.2285"/>
  </r>
  <r>
    <d v="2018-10-17T00:00:00"/>
    <x v="52"/>
    <x v="1"/>
    <n v="10"/>
    <n v="285.55"/>
    <n v="2855.5"/>
    <s v="20181017N300031217"/>
    <n v="2018197"/>
    <s v="Rolling"/>
    <s v="IN302679-38296183"/>
    <s v="NSE"/>
    <n v="2.86"/>
    <n v="0.09"/>
    <n v="0"/>
    <n v="41.32"/>
    <n v="44.265700000000002"/>
  </r>
  <r>
    <d v="2018-10-17T00:00:00"/>
    <x v="54"/>
    <x v="1"/>
    <n v="57"/>
    <n v="252.6"/>
    <n v="14398.25"/>
    <s v="20181017N300031249"/>
    <n v="2018197"/>
    <s v="Rolling"/>
    <s v="IN302679-38296183"/>
    <s v="NSE"/>
    <n v="14.4"/>
    <n v="0.43"/>
    <n v="0"/>
    <n v="93.52"/>
    <n v="108.3519"/>
  </r>
  <r>
    <d v="2018-10-17T00:00:00"/>
    <x v="18"/>
    <x v="1"/>
    <n v="250"/>
    <n v="77.06"/>
    <n v="19264.150000000001"/>
    <s v="20181017N300031265"/>
    <n v="2018197"/>
    <s v="Rolling"/>
    <s v="IN302679-38296183"/>
    <s v="NSE"/>
    <n v="19.260000000000002"/>
    <n v="0.57999999999999996"/>
    <n v="0"/>
    <n v="125.13"/>
    <n v="144.96789999999999"/>
  </r>
  <r>
    <d v="2018-10-17T00:00:00"/>
    <x v="64"/>
    <x v="1"/>
    <n v="10"/>
    <n v="96.3"/>
    <n v="963"/>
    <s v="20181017N300031302"/>
    <n v="2018197"/>
    <s v="Rolling"/>
    <s v="IN302679-38296183"/>
    <s v="NSE"/>
    <n v="0.96"/>
    <n v="0.03"/>
    <n v="0"/>
    <n v="28.41"/>
    <n v="29.399000000000001"/>
  </r>
  <r>
    <d v="2018-10-17T00:00:00"/>
    <x v="51"/>
    <x v="1"/>
    <n v="25"/>
    <n v="206.18"/>
    <n v="5154.45"/>
    <s v="20181017N300031316"/>
    <n v="2018197"/>
    <s v="Rolling"/>
    <s v="IN302679-38296183"/>
    <s v="NSE"/>
    <n v="4.92"/>
    <n v="0.15"/>
    <n v="0"/>
    <n v="41.33"/>
    <n v="46.404699999999998"/>
  </r>
  <r>
    <d v="2018-10-25T00:00:00"/>
    <x v="57"/>
    <x v="0"/>
    <n v="10000"/>
    <n v="79.900000000000006"/>
    <n v="799000"/>
    <s v="20181025N300014038"/>
    <n v="2018202"/>
    <s v="Rolling"/>
    <s v="IN302679-38296183"/>
    <s v="NSE"/>
    <n v="0"/>
    <n v="23.97"/>
    <n v="124.5"/>
    <n v="475.72"/>
    <n v="624.19039999999995"/>
  </r>
  <r>
    <d v="2018-10-25T00:00:00"/>
    <x v="70"/>
    <x v="1"/>
    <n v="1000"/>
    <n v="313"/>
    <n v="313000"/>
    <s v="20181025N300014311"/>
    <n v="2018202"/>
    <s v="Rolling"/>
    <s v="IN302679-38296183"/>
    <s v="NSE"/>
    <n v="79.290000000000006"/>
    <n v="9.39"/>
    <n v="0"/>
    <n v="186.36"/>
    <n v="275.0401"/>
  </r>
  <r>
    <d v="2018-10-25T00:00:00"/>
    <x v="70"/>
    <x v="1"/>
    <n v="1000"/>
    <n v="312"/>
    <n v="312000"/>
    <s v="20181025N300018359"/>
    <n v="2018202"/>
    <s v="Rolling"/>
    <s v="IN302679-38296183"/>
    <s v="NSE"/>
    <n v="79.290000000000006"/>
    <n v="9.36"/>
    <n v="0"/>
    <n v="185.76"/>
    <n v="274.41000000000003"/>
  </r>
  <r>
    <d v="2018-10-25T00:00:00"/>
    <x v="70"/>
    <x v="1"/>
    <n v="1000"/>
    <n v="315"/>
    <n v="315000"/>
    <s v="20181025N300020004"/>
    <n v="2018202"/>
    <s v="Rolling"/>
    <s v="IN302679-38296183"/>
    <s v="NSE"/>
    <n v="79.290000000000006"/>
    <n v="9.4499999999999993"/>
    <n v="0"/>
    <n v="187.55"/>
    <n v="276.29000000000002"/>
  </r>
  <r>
    <d v="2018-10-25T00:00:00"/>
    <x v="70"/>
    <x v="1"/>
    <n v="1000"/>
    <n v="320"/>
    <n v="320000"/>
    <s v="20181025N300021681"/>
    <n v="2018202"/>
    <s v="Rolling"/>
    <s v="IN302679-38296183"/>
    <s v="NSE"/>
    <n v="79.290000000000006"/>
    <n v="9.6"/>
    <n v="0"/>
    <n v="190.53"/>
    <n v="279.42"/>
  </r>
  <r>
    <d v="2018-10-25T00:00:00"/>
    <x v="70"/>
    <x v="0"/>
    <n v="4000"/>
    <n v="319.33"/>
    <n v="1277331.3"/>
    <s v="20181025N300029331"/>
    <n v="2018202"/>
    <s v="Rolling"/>
    <s v="IN302679-38296183"/>
    <s v="NSE"/>
    <n v="0"/>
    <n v="38.32"/>
    <n v="0"/>
    <n v="760.52"/>
    <n v="798.84"/>
  </r>
  <r>
    <d v="2018-10-25T00:00:00"/>
    <x v="57"/>
    <x v="1"/>
    <n v="10000"/>
    <n v="81"/>
    <n v="810000"/>
    <s v="20181025N900014953"/>
    <n v="2018202"/>
    <s v="Rolling"/>
    <s v="IN302679-38296183"/>
    <s v="NSE"/>
    <n v="200.83"/>
    <n v="24.3"/>
    <n v="0"/>
    <n v="482.27"/>
    <n v="707.4"/>
  </r>
  <r>
    <d v="2018-10-26T00:00:00"/>
    <x v="70"/>
    <x v="1"/>
    <n v="1000"/>
    <n v="320"/>
    <n v="320000"/>
    <s v="20181026N200001037"/>
    <n v="2018203"/>
    <s v="Rolling"/>
    <s v="IN302679-38296183"/>
    <s v="NSE"/>
    <n v="79.75"/>
    <n v="9.6"/>
    <n v="0"/>
    <n v="190.53"/>
    <n v="279.88"/>
  </r>
  <r>
    <d v="2018-10-26T00:00:00"/>
    <x v="70"/>
    <x v="0"/>
    <n v="1000"/>
    <n v="318"/>
    <n v="318000"/>
    <s v="20181026N300013983"/>
    <n v="2018203"/>
    <s v="Rolling"/>
    <s v="IN302679-38296183"/>
    <s v="NSE"/>
    <n v="0"/>
    <n v="9.5399999999999991"/>
    <n v="0"/>
    <n v="189.34"/>
    <n v="198.88"/>
  </r>
  <r>
    <d v="2018-10-26T00:00:00"/>
    <x v="67"/>
    <x v="1"/>
    <n v="2500"/>
    <n v="315"/>
    <n v="787500"/>
    <s v="20181026N300017592"/>
    <n v="2018203"/>
    <s v="Rolling"/>
    <s v="IN302679-38296183"/>
    <s v="NSE"/>
    <n v="197.44"/>
    <n v="23.63"/>
    <n v="0"/>
    <n v="468.88"/>
    <n v="689.94510000000002"/>
  </r>
  <r>
    <d v="2018-10-26T00:00:00"/>
    <x v="67"/>
    <x v="1"/>
    <n v="1000"/>
    <n v="317"/>
    <n v="317000"/>
    <s v="20181026N300029069"/>
    <n v="2018203"/>
    <s v="Rolling"/>
    <s v="IN302679-38296183"/>
    <s v="NSE"/>
    <n v="78.83"/>
    <n v="9.51"/>
    <n v="104.7"/>
    <n v="188.75"/>
    <n v="381.79"/>
  </r>
  <r>
    <d v="2018-10-26T00:00:00"/>
    <x v="67"/>
    <x v="1"/>
    <n v="1000"/>
    <n v="318"/>
    <n v="318000"/>
    <s v="20181026N300029504"/>
    <n v="2018203"/>
    <s v="Rolling"/>
    <s v="IN302679-38296183"/>
    <s v="NSE"/>
    <n v="78.98"/>
    <n v="9.5399999999999991"/>
    <n v="0"/>
    <n v="189.34"/>
    <n v="277.86"/>
  </r>
  <r>
    <d v="2018-10-26T00:00:00"/>
    <x v="67"/>
    <x v="0"/>
    <n v="4500"/>
    <n v="315.7"/>
    <n v="1420650"/>
    <s v="20181026N300030617"/>
    <n v="2018203"/>
    <s v="Rolling"/>
    <s v="IN302679-38296183"/>
    <s v="NSE"/>
    <n v="0"/>
    <n v="42.62"/>
    <n v="0"/>
    <n v="845.85"/>
    <n v="888.46939999999995"/>
  </r>
  <r>
    <d v="2018-10-29T00:00:00"/>
    <x v="67"/>
    <x v="1"/>
    <n v="100"/>
    <n v="336.05"/>
    <n v="33605"/>
    <s v="20181029N300016513"/>
    <n v="2018204"/>
    <s v="Rolling"/>
    <s v="IN302679-38296183"/>
    <s v="NSE"/>
    <n v="8.84"/>
    <n v="1.01"/>
    <n v="21"/>
    <n v="29.68"/>
    <n v="60.528100000000002"/>
  </r>
  <r>
    <d v="2018-10-29T00:00:00"/>
    <x v="67"/>
    <x v="1"/>
    <n v="200"/>
    <n v="340"/>
    <n v="68000"/>
    <s v="20181029N300016897"/>
    <n v="2018204"/>
    <s v="Rolling"/>
    <s v="IN302679-38296183"/>
    <s v="NSE"/>
    <n v="17.37"/>
    <n v="2.04"/>
    <n v="0"/>
    <n v="40.49"/>
    <n v="59.9"/>
  </r>
  <r>
    <d v="2018-10-29T00:00:00"/>
    <x v="67"/>
    <x v="1"/>
    <n v="200"/>
    <n v="345"/>
    <n v="69000"/>
    <s v="20181029N300017966"/>
    <n v="2018204"/>
    <s v="Rolling"/>
    <s v="IN302679-38296183"/>
    <s v="NSE"/>
    <n v="17.37"/>
    <n v="2.0699999999999998"/>
    <n v="0"/>
    <n v="41.08"/>
    <n v="60.52"/>
  </r>
  <r>
    <d v="2018-10-29T00:00:00"/>
    <x v="67"/>
    <x v="1"/>
    <n v="500"/>
    <n v="349.95"/>
    <n v="174975"/>
    <s v="20181029N300027222"/>
    <n v="2018204"/>
    <s v="Rolling"/>
    <s v="IN302679-38296183"/>
    <s v="NSE"/>
    <n v="43.42"/>
    <n v="5.25"/>
    <n v="0"/>
    <n v="104.18"/>
    <n v="152.8493"/>
  </r>
  <r>
    <d v="2018-10-29T00:00:00"/>
    <x v="67"/>
    <x v="0"/>
    <n v="1000"/>
    <n v="349.15"/>
    <n v="349150"/>
    <s v="20181029N300031272"/>
    <n v="2018204"/>
    <s v="Rolling"/>
    <s v="IN302679-38296183"/>
    <s v="NSE"/>
    <n v="0"/>
    <n v="10.47"/>
    <n v="0"/>
    <n v="207.88"/>
    <n v="218.3544"/>
  </r>
  <r>
    <d v="2018-10-30T00:00:00"/>
    <x v="67"/>
    <x v="1"/>
    <n v="1000"/>
    <n v="348.5"/>
    <n v="348500"/>
    <s v="20181030N300021038"/>
    <n v="2018205"/>
    <s v="Rolling"/>
    <s v="IN302679-38296183"/>
    <s v="NSE"/>
    <n v="86.94"/>
    <n v="10.46"/>
    <n v="0"/>
    <n v="207.5"/>
    <n v="304.89510000000001"/>
  </r>
  <r>
    <d v="2018-10-30T00:00:00"/>
    <x v="57"/>
    <x v="1"/>
    <n v="10000"/>
    <n v="85.16"/>
    <n v="851577"/>
    <s v="20181030N300021936"/>
    <n v="2018205"/>
    <s v="Rolling"/>
    <s v="IN302679-38296183"/>
    <s v="NSE"/>
    <n v="211.67"/>
    <n v="25.55"/>
    <n v="0"/>
    <n v="507.03"/>
    <n v="744.24710000000005"/>
  </r>
  <r>
    <d v="2018-10-30T00:00:00"/>
    <x v="57"/>
    <x v="0"/>
    <n v="10000"/>
    <n v="85.45"/>
    <n v="854500"/>
    <s v="20181030N300021981"/>
    <n v="2018205"/>
    <s v="Rolling"/>
    <s v="IN302679-38296183"/>
    <s v="NSE"/>
    <n v="0"/>
    <n v="25.64"/>
    <n v="0"/>
    <n v="508.77"/>
    <n v="534.40499999999997"/>
  </r>
  <r>
    <d v="2018-10-30T00:00:00"/>
    <x v="67"/>
    <x v="0"/>
    <n v="1000"/>
    <n v="347"/>
    <n v="347000"/>
    <s v="20181030N300027966"/>
    <n v="2018205"/>
    <s v="Rolling"/>
    <s v="IN302679-38296183"/>
    <s v="NSE"/>
    <n v="0"/>
    <n v="10.41"/>
    <n v="0"/>
    <n v="206.6"/>
    <n v="217.01"/>
  </r>
  <r>
    <d v="2018-10-30T00:00:00"/>
    <x v="57"/>
    <x v="1"/>
    <n v="5000"/>
    <n v="83.5"/>
    <n v="417489.6"/>
    <s v="20181030N300028851"/>
    <n v="2018205"/>
    <s v="Rolling"/>
    <s v="IN302679-38296183"/>
    <s v="NSE"/>
    <n v="105.39"/>
    <n v="12.52"/>
    <n v="97.2"/>
    <n v="248.57"/>
    <n v="463.68490000000003"/>
  </r>
  <r>
    <d v="2018-10-30T00:00:00"/>
    <x v="57"/>
    <x v="0"/>
    <n v="5000"/>
    <n v="83.3"/>
    <n v="416500"/>
    <s v="20181030N300029507"/>
    <n v="2018205"/>
    <s v="Rolling"/>
    <s v="IN302679-38296183"/>
    <s v="NSE"/>
    <n v="0"/>
    <n v="12.49"/>
    <n v="0"/>
    <n v="247.98"/>
    <n v="260.47480000000002"/>
  </r>
  <r>
    <d v="2018-10-31T00:00:00"/>
    <x v="67"/>
    <x v="1"/>
    <n v="100"/>
    <n v="344"/>
    <n v="34400"/>
    <s v="20181031N300017447"/>
    <n v="2018206"/>
    <s v="Rolling"/>
    <s v="IN302679-38296183"/>
    <s v="NSE"/>
    <n v="8.4499999999999993"/>
    <n v="1.03"/>
    <n v="0"/>
    <n v="29.69"/>
    <n v="39.171999999999997"/>
  </r>
  <r>
    <d v="2018-10-31T00:00:00"/>
    <x v="67"/>
    <x v="1"/>
    <n v="2500"/>
    <n v="349.9"/>
    <n v="874750"/>
    <s v="20181031N300019019"/>
    <n v="2018206"/>
    <s v="Rolling"/>
    <s v="IN302679-38296183"/>
    <s v="NSE"/>
    <n v="220.98"/>
    <n v="26.24"/>
    <n v="0"/>
    <n v="520.83000000000004"/>
    <n v="768.05250000000001"/>
  </r>
  <r>
    <d v="2018-10-31T00:00:00"/>
    <x v="67"/>
    <x v="1"/>
    <n v="1000"/>
    <n v="348"/>
    <n v="348000"/>
    <s v="20181031N300025444"/>
    <n v="2018206"/>
    <s v="Rolling"/>
    <s v="IN302679-38296183"/>
    <s v="NSE"/>
    <n v="88.39"/>
    <n v="10.44"/>
    <n v="0"/>
    <n v="207.2"/>
    <n v="306.02999999999997"/>
  </r>
  <r>
    <d v="2018-10-31T00:00:00"/>
    <x v="67"/>
    <x v="1"/>
    <n v="1000"/>
    <n v="355"/>
    <n v="355000"/>
    <s v="20181031N300029156"/>
    <n v="2018206"/>
    <s v="Rolling"/>
    <s v="IN302679-38296183"/>
    <s v="NSE"/>
    <n v="88.39"/>
    <n v="10.65"/>
    <n v="0"/>
    <n v="211.37"/>
    <n v="310.41000000000003"/>
  </r>
  <r>
    <d v="2018-10-31T00:00:00"/>
    <x v="67"/>
    <x v="1"/>
    <n v="2000"/>
    <n v="356"/>
    <n v="712000"/>
    <s v="20181031N300029471"/>
    <n v="2018206"/>
    <s v="Rolling"/>
    <s v="IN302679-38296183"/>
    <s v="NSE"/>
    <n v="176.78"/>
    <n v="21.36"/>
    <n v="0"/>
    <n v="423.92"/>
    <n v="622.05999999999995"/>
  </r>
  <r>
    <d v="2018-10-31T00:00:00"/>
    <x v="67"/>
    <x v="0"/>
    <n v="6600"/>
    <n v="355"/>
    <n v="2342968.6"/>
    <s v="20181031N300031542"/>
    <n v="2018206"/>
    <s v="Rolling"/>
    <s v="IN302679-38296183"/>
    <s v="NSE"/>
    <n v="0"/>
    <n v="70.290000000000006"/>
    <n v="140.1"/>
    <n v="1395.01"/>
    <n v="1605.4001000000001"/>
  </r>
  <r>
    <d v="2018-11-14T00:00:00"/>
    <x v="67"/>
    <x v="0"/>
    <n v="1000"/>
    <n v="362"/>
    <n v="362000"/>
    <s v="20181114N300019753"/>
    <n v="2018215"/>
    <s v="Rolling"/>
    <s v="IN302679-38296183"/>
    <s v="NSE"/>
    <n v="0"/>
    <n v="10.86"/>
    <n v="0"/>
    <n v="215.53"/>
    <n v="226.38980000000001"/>
  </r>
  <r>
    <d v="2018-11-14T00:00:00"/>
    <x v="67"/>
    <x v="1"/>
    <n v="1000"/>
    <n v="366"/>
    <n v="366000"/>
    <s v="20181114N300021375"/>
    <n v="2018215"/>
    <s v="Rolling"/>
    <s v="IN302679-38296183"/>
    <s v="NSE"/>
    <n v="91.42"/>
    <n v="10.98"/>
    <n v="0"/>
    <n v="217.92"/>
    <n v="320.32010000000002"/>
  </r>
  <r>
    <d v="2018-11-14T00:00:00"/>
    <x v="67"/>
    <x v="0"/>
    <n v="1000"/>
    <n v="364.25"/>
    <n v="364250"/>
    <s v="20181114N300023513"/>
    <n v="2018215"/>
    <s v="Rolling"/>
    <s v="IN302679-38296183"/>
    <s v="NSE"/>
    <n v="0"/>
    <n v="10.93"/>
    <n v="0"/>
    <n v="216.87"/>
    <n v="227.79750000000001"/>
  </r>
  <r>
    <d v="2018-11-14T00:00:00"/>
    <x v="67"/>
    <x v="1"/>
    <n v="10000"/>
    <n v="364"/>
    <n v="3640000"/>
    <s v="20181114N300023600"/>
    <n v="2018215"/>
    <s v="Rolling"/>
    <s v="IN302679-38296183"/>
    <s v="NSE"/>
    <n v="914.24"/>
    <n v="109.2"/>
    <n v="0"/>
    <n v="2167.2800000000002"/>
    <n v="3190.7204000000002"/>
  </r>
  <r>
    <d v="2018-11-14T00:00:00"/>
    <x v="67"/>
    <x v="0"/>
    <n v="9000"/>
    <n v="365.4"/>
    <n v="3288587.8"/>
    <s v="20181114N300023843"/>
    <n v="2018215"/>
    <s v="Rolling"/>
    <s v="IN302679-38296183"/>
    <s v="NSE"/>
    <n v="0"/>
    <n v="98.66"/>
    <n v="0"/>
    <n v="1958.07"/>
    <n v="2056.7274000000002"/>
  </r>
  <r>
    <d v="2018-11-14T00:00:00"/>
    <x v="67"/>
    <x v="0"/>
    <n v="8000"/>
    <n v="365.55"/>
    <n v="2924387.25"/>
    <s v="20181114N300024349"/>
    <n v="2018215"/>
    <s v="Rolling"/>
    <s v="IN302679-38296183"/>
    <s v="NSE"/>
    <n v="0"/>
    <n v="87.73"/>
    <n v="0"/>
    <n v="1741.18"/>
    <n v="1828.9117000000001"/>
  </r>
  <r>
    <d v="2018-11-14T00:00:00"/>
    <x v="67"/>
    <x v="1"/>
    <n v="8000"/>
    <n v="368.07"/>
    <n v="2944530.8"/>
    <s v="20181114N300024369"/>
    <n v="2018215"/>
    <s v="Rolling"/>
    <s v="IN302679-38296183"/>
    <s v="NSE"/>
    <n v="731.39"/>
    <n v="88.34"/>
    <n v="0"/>
    <n v="1753.17"/>
    <n v="2572.8960000000002"/>
  </r>
  <r>
    <d v="2018-11-14T00:00:00"/>
    <x v="67"/>
    <x v="0"/>
    <n v="2500"/>
    <n v="366.5"/>
    <n v="916250"/>
    <s v="20181114N300026868"/>
    <n v="2018215"/>
    <s v="Rolling"/>
    <s v="IN302679-38296183"/>
    <s v="NSE"/>
    <n v="0"/>
    <n v="27.49"/>
    <n v="0"/>
    <n v="545.53"/>
    <n v="573.01769999999999"/>
  </r>
  <r>
    <d v="2018-11-14T00:00:00"/>
    <x v="67"/>
    <x v="0"/>
    <n v="2500"/>
    <n v="366"/>
    <n v="915000"/>
    <s v="20181114N300029894"/>
    <n v="2018215"/>
    <s v="Rolling"/>
    <s v="IN302679-38296183"/>
    <s v="NSE"/>
    <n v="0"/>
    <n v="27.45"/>
    <n v="0"/>
    <n v="544.79999999999995"/>
    <n v="572.25"/>
  </r>
  <r>
    <d v="2018-11-14T00:00:00"/>
    <x v="67"/>
    <x v="1"/>
    <n v="5000"/>
    <n v="365.19"/>
    <n v="1825946.75"/>
    <s v="20181114N300030029"/>
    <n v="2018215"/>
    <s v="Rolling"/>
    <s v="IN302679-38296183"/>
    <s v="NSE"/>
    <n v="457.12"/>
    <n v="54.78"/>
    <n v="0"/>
    <n v="1087.18"/>
    <n v="1599.0784000000001"/>
  </r>
  <r>
    <d v="2018-11-14T00:00:00"/>
    <x v="67"/>
    <x v="1"/>
    <n v="8000"/>
    <n v="365.5"/>
    <n v="2924000"/>
    <s v="20181114N300030081"/>
    <n v="2018215"/>
    <s v="Rolling"/>
    <s v="IN302679-38296183"/>
    <s v="NSE"/>
    <n v="731.82"/>
    <n v="87.72"/>
    <n v="702.3"/>
    <n v="1740.95"/>
    <n v="3262.7903999999999"/>
  </r>
  <r>
    <d v="2018-11-14T00:00:00"/>
    <x v="67"/>
    <x v="0"/>
    <n v="8000"/>
    <n v="366.7"/>
    <n v="2933602.75"/>
    <s v="20181114N300032418"/>
    <n v="2018215"/>
    <s v="Rolling"/>
    <s v="IN302679-38296183"/>
    <s v="NSE"/>
    <n v="0"/>
    <n v="88.01"/>
    <n v="0"/>
    <n v="1746.68"/>
    <n v="1834.6880000000001"/>
  </r>
  <r>
    <d v="2018-11-15T00:00:00"/>
    <x v="67"/>
    <x v="1"/>
    <n v="5000"/>
    <n v="370.7"/>
    <n v="1853500"/>
    <s v="20181115N300027683"/>
    <n v="2018216"/>
    <s v="Rolling"/>
    <s v="IN302679-38296183"/>
    <s v="NSE"/>
    <n v="463.36"/>
    <n v="55.61"/>
    <n v="0"/>
    <n v="1103.58"/>
    <n v="1622.5451"/>
  </r>
  <r>
    <d v="2018-11-15T00:00:00"/>
    <x v="67"/>
    <x v="0"/>
    <n v="5000"/>
    <n v="372.06"/>
    <n v="1860281.85"/>
    <s v="20181115N300027789"/>
    <n v="2018216"/>
    <s v="Rolling"/>
    <s v="IN302679-38296183"/>
    <s v="NSE"/>
    <n v="0"/>
    <n v="55.81"/>
    <n v="223.8"/>
    <n v="1107.6199999999999"/>
    <n v="1387.2285999999999"/>
  </r>
  <r>
    <d v="2018-11-15T00:00:00"/>
    <x v="67"/>
    <x v="0"/>
    <n v="5000"/>
    <n v="371"/>
    <n v="1855000"/>
    <s v="20181115N300027857"/>
    <n v="2018216"/>
    <s v="Rolling"/>
    <s v="IN302679-38296183"/>
    <s v="NSE"/>
    <n v="0"/>
    <n v="55.65"/>
    <n v="0"/>
    <n v="1104.52"/>
    <n v="1160.1701"/>
  </r>
  <r>
    <d v="2018-11-15T00:00:00"/>
    <x v="67"/>
    <x v="1"/>
    <n v="5000"/>
    <n v="369"/>
    <n v="1845000"/>
    <s v="20181115N300030522"/>
    <n v="2018216"/>
    <s v="Rolling"/>
    <s v="IN302679-38296183"/>
    <s v="NSE"/>
    <n v="463.36"/>
    <n v="55.35"/>
    <n v="0"/>
    <n v="1098.55"/>
    <n v="1617.2606000000001"/>
  </r>
  <r>
    <d v="2018-11-15T00:00:00"/>
    <x v="28"/>
    <x v="1"/>
    <n v="5000"/>
    <n v="4.18"/>
    <n v="20900"/>
    <s v="20181115N300030816"/>
    <n v="2018216"/>
    <s v="Rolling"/>
    <s v="IN302679-38296183"/>
    <s v="NSE"/>
    <n v="21.04"/>
    <n v="0.63"/>
    <n v="0"/>
    <n v="295.11"/>
    <n v="316.77699999999999"/>
  </r>
  <r>
    <d v="2018-11-15T00:00:00"/>
    <x v="23"/>
    <x v="1"/>
    <n v="100"/>
    <n v="42.05"/>
    <n v="4205"/>
    <s v="20181115N300030832"/>
    <n v="2018216"/>
    <s v="Rolling"/>
    <s v="IN302679-38296183"/>
    <s v="NSE"/>
    <n v="4.21"/>
    <n v="0.13"/>
    <n v="0"/>
    <n v="41.32"/>
    <n v="45.656100000000002"/>
  </r>
  <r>
    <d v="2018-11-15T00:00:00"/>
    <x v="31"/>
    <x v="1"/>
    <n v="200"/>
    <n v="24.65"/>
    <n v="4930"/>
    <s v="20181115N300030846"/>
    <n v="2018216"/>
    <s v="Rolling"/>
    <s v="IN302679-38296183"/>
    <s v="NSE"/>
    <n v="4.93"/>
    <n v="0.15"/>
    <n v="0"/>
    <n v="41.33"/>
    <n v="46.407899999999998"/>
  </r>
  <r>
    <d v="2018-11-15T00:00:00"/>
    <x v="48"/>
    <x v="1"/>
    <n v="600"/>
    <n v="23.5"/>
    <n v="14100"/>
    <s v="20181115N300030855"/>
    <n v="2018216"/>
    <s v="Rolling"/>
    <s v="IN302679-38296183"/>
    <s v="NSE"/>
    <n v="14.1"/>
    <n v="0.42"/>
    <n v="0"/>
    <n v="91.59"/>
    <n v="106.1131"/>
  </r>
  <r>
    <d v="2018-11-29T00:00:00"/>
    <x v="57"/>
    <x v="1"/>
    <n v="1000"/>
    <n v="82.93"/>
    <n v="82930.600000000006"/>
    <s v="20181129N300015940"/>
    <n v="2018225"/>
    <s v="Rolling"/>
    <s v="IN302679-38296183"/>
    <s v="NSE"/>
    <n v="20.87"/>
    <n v="2.4900000000000002"/>
    <n v="10.199999999999999"/>
    <n v="49.38"/>
    <n v="82.937799999999996"/>
  </r>
  <r>
    <d v="2018-11-29T00:00:00"/>
    <x v="57"/>
    <x v="1"/>
    <n v="500"/>
    <n v="83.15"/>
    <n v="41575"/>
    <s v="20181129N300018440"/>
    <n v="2018225"/>
    <s v="Rolling"/>
    <s v="IN302679-38296183"/>
    <s v="NSE"/>
    <n v="10.57"/>
    <n v="1.25"/>
    <n v="0"/>
    <n v="29.72"/>
    <n v="41.537300000000002"/>
  </r>
  <r>
    <d v="2018-11-29T00:00:00"/>
    <x v="57"/>
    <x v="1"/>
    <n v="500"/>
    <n v="85"/>
    <n v="42500"/>
    <s v="20181129N300019893"/>
    <n v="2018225"/>
    <s v="Rolling"/>
    <s v="IN302679-38296183"/>
    <s v="NSE"/>
    <n v="10.57"/>
    <n v="1.28"/>
    <n v="0"/>
    <n v="29.73"/>
    <n v="41.575099999999999"/>
  </r>
  <r>
    <d v="2018-11-29T00:00:00"/>
    <x v="57"/>
    <x v="0"/>
    <n v="2000"/>
    <n v="85.55"/>
    <n v="171100"/>
    <s v="20181129N300030493"/>
    <n v="2018225"/>
    <s v="Rolling"/>
    <s v="IN302679-38296183"/>
    <s v="NSE"/>
    <n v="0"/>
    <n v="5.13"/>
    <n v="0"/>
    <n v="101.87"/>
    <n v="107.0031"/>
  </r>
  <r>
    <d v="2018-12-12T00:00:00"/>
    <x v="31"/>
    <x v="0"/>
    <n v="50"/>
    <n v="22.2"/>
    <n v="1110"/>
    <s v="20181212B700002092"/>
    <n v="201819176"/>
    <s v="Rolling"/>
    <s v="IN302679-38296183"/>
    <s v="BSE"/>
    <n v="1"/>
    <n v="0.05"/>
    <n v="0.3"/>
    <n v="32.75"/>
    <n v="34.101700000000001"/>
  </r>
  <r>
    <d v="2018-12-13T00:00:00"/>
    <x v="57"/>
    <x v="0"/>
    <n v="500"/>
    <n v="90.05"/>
    <n v="45025"/>
    <s v="20181213N300021567"/>
    <n v="2018235"/>
    <s v="Rolling"/>
    <s v="IN302679-38296183"/>
    <s v="NSE"/>
    <n v="0"/>
    <n v="1.35"/>
    <n v="0"/>
    <n v="29.74"/>
    <n v="31.090699999999998"/>
  </r>
  <r>
    <d v="2018-12-13T00:00:00"/>
    <x v="57"/>
    <x v="1"/>
    <n v="500"/>
    <n v="89.35"/>
    <n v="44675"/>
    <s v="20181213N300028555"/>
    <n v="2018235"/>
    <s v="Rolling"/>
    <s v="IN302679-38296183"/>
    <s v="NSE"/>
    <n v="11"/>
    <n v="1.34"/>
    <n v="2.7"/>
    <n v="29.74"/>
    <n v="44.780099999999997"/>
  </r>
  <r>
    <d v="2018-12-14T00:00:00"/>
    <x v="57"/>
    <x v="1"/>
    <n v="500"/>
    <n v="90.5"/>
    <n v="45250"/>
    <s v="20181214N300013799"/>
    <n v="2018236"/>
    <s v="Rolling"/>
    <s v="IN302679-38296183"/>
    <s v="NSE"/>
    <n v="11"/>
    <n v="1.36"/>
    <n v="0"/>
    <n v="29.74"/>
    <n v="42.097499999999997"/>
  </r>
  <r>
    <d v="2018-12-14T00:00:00"/>
    <x v="57"/>
    <x v="0"/>
    <n v="500"/>
    <n v="91.25"/>
    <n v="45625"/>
    <s v="20181214N300026786"/>
    <n v="2018236"/>
    <s v="Rolling"/>
    <s v="IN302679-38296183"/>
    <s v="NSE"/>
    <n v="0"/>
    <n v="1.37"/>
    <n v="3"/>
    <n v="29.75"/>
    <n v="34.118699999999997"/>
  </r>
  <r>
    <d v="2018-12-18T00:00:00"/>
    <x v="71"/>
    <x v="1"/>
    <n v="50"/>
    <n v="1220.3"/>
    <n v="61015"/>
    <s v="20181218B100006107"/>
    <n v="201819180"/>
    <s v="Rolling"/>
    <s v="IN302679-38296183"/>
    <s v="BSE"/>
    <n v="15"/>
    <n v="1.76"/>
    <n v="0"/>
    <n v="36.32"/>
    <n v="53.078899999999997"/>
  </r>
  <r>
    <d v="2018-12-18T00:00:00"/>
    <x v="71"/>
    <x v="0"/>
    <n v="50"/>
    <n v="1238"/>
    <n v="61900"/>
    <s v="20181218B700004295"/>
    <n v="201819180"/>
    <s v="Rolling"/>
    <s v="IN302679-38296183"/>
    <s v="BSE"/>
    <n v="0"/>
    <n v="1.78"/>
    <n v="3.9"/>
    <n v="36.840000000000003"/>
    <n v="42.5242"/>
  </r>
  <r>
    <d v="2019-01-02T00:00:00"/>
    <x v="57"/>
    <x v="1"/>
    <n v="1000"/>
    <n v="95.25"/>
    <n v="95250"/>
    <s v="20190102N300014996"/>
    <n v="2019002"/>
    <s v="Rolling"/>
    <s v="IN302679-38296183"/>
    <s v="NSE"/>
    <n v="23.66"/>
    <n v="2.86"/>
    <n v="0"/>
    <n v="56.71"/>
    <n v="83.227500000000006"/>
  </r>
  <r>
    <d v="2019-01-02T00:00:00"/>
    <x v="57"/>
    <x v="0"/>
    <n v="5000"/>
    <n v="94.9"/>
    <n v="474500"/>
    <s v="20190102N300019214"/>
    <n v="2019002"/>
    <s v="Rolling"/>
    <s v="IN302679-38296183"/>
    <s v="NSE"/>
    <n v="0"/>
    <n v="14.24"/>
    <n v="0"/>
    <n v="282.52"/>
    <n v="296.755"/>
  </r>
  <r>
    <d v="2019-01-02T00:00:00"/>
    <x v="57"/>
    <x v="1"/>
    <n v="4000"/>
    <n v="95.05"/>
    <n v="380200"/>
    <s v="20190102N300019622"/>
    <n v="2019002"/>
    <s v="Rolling"/>
    <s v="IN302679-38296183"/>
    <s v="NSE"/>
    <n v="94.62"/>
    <n v="11.41"/>
    <n v="0"/>
    <n v="226.37"/>
    <n v="332.39600000000002"/>
  </r>
  <r>
    <d v="2019-01-02T00:00:00"/>
    <x v="57"/>
    <x v="1"/>
    <n v="5000"/>
    <n v="94.5"/>
    <n v="472500"/>
    <s v="20190102N300021840"/>
    <n v="2019002"/>
    <s v="Rolling"/>
    <s v="IN302679-38296183"/>
    <s v="NSE"/>
    <n v="118.44"/>
    <n v="14.17"/>
    <n v="57"/>
    <n v="281.33"/>
    <n v="470.94470000000001"/>
  </r>
  <r>
    <d v="2019-01-02T00:00:00"/>
    <x v="57"/>
    <x v="0"/>
    <n v="5000"/>
    <n v="94"/>
    <n v="470000"/>
    <s v="20190102N300021873"/>
    <n v="2019002"/>
    <s v="Rolling"/>
    <s v="IN302679-38296183"/>
    <s v="NSE"/>
    <n v="0"/>
    <n v="14.1"/>
    <n v="0"/>
    <n v="279.83999999999997"/>
    <n v="293.94"/>
  </r>
  <r>
    <d v="2019-01-02T00:00:00"/>
    <x v="31"/>
    <x v="0"/>
    <n v="50"/>
    <n v="25.65"/>
    <n v="1282.5"/>
    <s v="20190102N300024636"/>
    <n v="2019002"/>
    <s v="Rolling"/>
    <s v="IN302679-38296183"/>
    <s v="NSE"/>
    <n v="1.28"/>
    <n v="0.04"/>
    <n v="0"/>
    <n v="37.840000000000003"/>
    <n v="39.158499999999997"/>
  </r>
  <r>
    <d v="2019-01-03T00:00:00"/>
    <x v="72"/>
    <x v="1"/>
    <n v="500"/>
    <n v="247.01"/>
    <n v="123507.2"/>
    <s v="20190103B700003944"/>
    <n v="201819191"/>
    <s v="Rolling"/>
    <s v="IN302679-38296183"/>
    <s v="BSE"/>
    <n v="31"/>
    <n v="3.6"/>
    <n v="0"/>
    <n v="73.52"/>
    <n v="108.1198"/>
  </r>
  <r>
    <d v="2019-01-03T00:00:00"/>
    <x v="72"/>
    <x v="0"/>
    <n v="500"/>
    <n v="246.91"/>
    <n v="123453.45"/>
    <s v="20190103B700004120"/>
    <n v="201819191"/>
    <s v="Rolling"/>
    <s v="IN302679-38296183"/>
    <s v="BSE"/>
    <n v="0"/>
    <n v="3.58"/>
    <n v="7.5"/>
    <n v="73.48"/>
    <n v="84.558300000000003"/>
  </r>
  <r>
    <d v="2019-01-03T00:00:00"/>
    <x v="72"/>
    <x v="0"/>
    <n v="100"/>
    <n v="253"/>
    <n v="25300"/>
    <s v="20190103N300020366"/>
    <n v="2019003"/>
    <s v="Rolling"/>
    <s v="IN302679-38296183"/>
    <s v="NSE"/>
    <n v="0"/>
    <n v="0.76"/>
    <n v="0"/>
    <n v="29.64"/>
    <n v="30.399100000000001"/>
  </r>
  <r>
    <d v="2019-01-03T00:00:00"/>
    <x v="72"/>
    <x v="0"/>
    <n v="100"/>
    <n v="250.5"/>
    <n v="25050"/>
    <s v="20190103N300023499"/>
    <n v="2019003"/>
    <s v="Rolling"/>
    <s v="IN302679-38296183"/>
    <s v="NSE"/>
    <n v="0"/>
    <n v="0.75"/>
    <n v="4.5"/>
    <n v="29.64"/>
    <n v="34.891500000000001"/>
  </r>
  <r>
    <d v="2019-01-03T00:00:00"/>
    <x v="72"/>
    <x v="0"/>
    <n v="100"/>
    <n v="248.5"/>
    <n v="24850"/>
    <s v="20190103N300024217"/>
    <n v="2019003"/>
    <s v="Rolling"/>
    <s v="IN302679-38296183"/>
    <s v="NSE"/>
    <n v="0"/>
    <n v="0.75"/>
    <n v="0"/>
    <n v="29.64"/>
    <n v="30.3855"/>
  </r>
  <r>
    <d v="2019-01-03T00:00:00"/>
    <x v="72"/>
    <x v="1"/>
    <n v="300"/>
    <n v="246.65"/>
    <n v="73995"/>
    <s v="20190103N300026385"/>
    <n v="2019003"/>
    <s v="Rolling"/>
    <s v="IN302679-38296183"/>
    <s v="NSE"/>
    <n v="19"/>
    <n v="2.2200000000000002"/>
    <n v="0"/>
    <n v="44.06"/>
    <n v="65.279899999999998"/>
  </r>
  <r>
    <d v="2019-01-04T00:00:00"/>
    <x v="72"/>
    <x v="0"/>
    <n v="200"/>
    <n v="241.45"/>
    <n v="48290"/>
    <s v="20190104B100004663"/>
    <n v="201819192"/>
    <s v="Rolling"/>
    <s v="IN302679-38296183"/>
    <s v="BSE"/>
    <n v="0"/>
    <n v="1.4"/>
    <n v="0"/>
    <n v="29.75"/>
    <n v="31.1462"/>
  </r>
  <r>
    <d v="2019-01-04T00:00:00"/>
    <x v="72"/>
    <x v="1"/>
    <n v="200"/>
    <n v="238.5"/>
    <n v="47700"/>
    <s v="20190104B100004697"/>
    <n v="201819192"/>
    <s v="Rolling"/>
    <s v="IN302679-38296183"/>
    <s v="BSE"/>
    <n v="12.14"/>
    <n v="1.38"/>
    <n v="0"/>
    <n v="29.75"/>
    <n v="43.269500000000001"/>
  </r>
  <r>
    <d v="2019-01-04T00:00:00"/>
    <x v="73"/>
    <x v="1"/>
    <n v="100"/>
    <n v="187.86"/>
    <n v="18785.5"/>
    <s v="20190104B700000969"/>
    <n v="201819192"/>
    <s v="Rolling"/>
    <s v="IN302679-38296183"/>
    <s v="BSE"/>
    <n v="4.6100000000000003"/>
    <n v="0.6"/>
    <n v="0"/>
    <n v="29.6"/>
    <n v="34.805300000000003"/>
  </r>
  <r>
    <d v="2019-01-04T00:00:00"/>
    <x v="72"/>
    <x v="1"/>
    <n v="350"/>
    <n v="245"/>
    <n v="85750"/>
    <s v="20190104B700002894"/>
    <n v="201819192"/>
    <s v="Rolling"/>
    <s v="IN302679-38296183"/>
    <s v="BSE"/>
    <n v="21.25"/>
    <n v="2.5"/>
    <n v="0"/>
    <n v="51.05"/>
    <n v="74.803899999999999"/>
  </r>
  <r>
    <d v="2019-01-04T00:00:00"/>
    <x v="72"/>
    <x v="0"/>
    <n v="350"/>
    <n v="244"/>
    <n v="85400"/>
    <s v="20190104B700003913"/>
    <n v="201819192"/>
    <s v="Rolling"/>
    <s v="IN302679-38296183"/>
    <s v="BSE"/>
    <n v="0"/>
    <n v="2.4500000000000002"/>
    <n v="0"/>
    <n v="50.83"/>
    <n v="53.283900000000003"/>
  </r>
  <r>
    <d v="2019-01-04T00:00:00"/>
    <x v="73"/>
    <x v="0"/>
    <n v="100"/>
    <n v="193.4"/>
    <n v="19340"/>
    <s v="20190104B700004480"/>
    <n v="201819192"/>
    <s v="Rolling"/>
    <s v="IN302679-38296183"/>
    <s v="BSE"/>
    <n v="0"/>
    <n v="0.56999999999999995"/>
    <n v="9.3000000000000007"/>
    <n v="29.6"/>
    <n v="39.471200000000003"/>
  </r>
  <r>
    <d v="2019-01-08T00:00:00"/>
    <x v="74"/>
    <x v="0"/>
    <n v="100"/>
    <n v="267.7"/>
    <n v="26770"/>
    <s v="20190108N300019340"/>
    <n v="2019006"/>
    <s v="Rolling"/>
    <s v="IN302679-38296183"/>
    <s v="NSE"/>
    <n v="0"/>
    <n v="0.8"/>
    <n v="0"/>
    <n v="29.64"/>
    <n v="30.443100000000001"/>
  </r>
  <r>
    <d v="2019-01-08T00:00:00"/>
    <x v="74"/>
    <x v="1"/>
    <n v="100"/>
    <n v="253.05"/>
    <n v="25305"/>
    <s v="20190108N300022303"/>
    <n v="2019006"/>
    <s v="Rolling"/>
    <s v="IN302679-38296183"/>
    <s v="NSE"/>
    <n v="7"/>
    <n v="0.76"/>
    <n v="1.8"/>
    <n v="29.64"/>
    <n v="39.199100000000001"/>
  </r>
  <r>
    <d v="2019-01-09T00:00:00"/>
    <x v="74"/>
    <x v="1"/>
    <n v="200"/>
    <n v="233.35"/>
    <n v="46670"/>
    <s v="20190109B700003420"/>
    <n v="201819195"/>
    <s v="Rolling"/>
    <s v="IN302679-38296183"/>
    <s v="BSE"/>
    <n v="11.88"/>
    <n v="1.35"/>
    <n v="0"/>
    <n v="29.74"/>
    <n v="42.970100000000002"/>
  </r>
  <r>
    <d v="2019-01-09T00:00:00"/>
    <x v="74"/>
    <x v="1"/>
    <n v="100"/>
    <n v="234"/>
    <n v="23400"/>
    <s v="20190109B700003904"/>
    <n v="201819195"/>
    <s v="Rolling"/>
    <s v="IN302679-38296183"/>
    <s v="BSE"/>
    <n v="5.94"/>
    <n v="0.69"/>
    <n v="0"/>
    <n v="29.62"/>
    <n v="36.246899999999997"/>
  </r>
  <r>
    <d v="2019-01-09T00:00:00"/>
    <x v="74"/>
    <x v="1"/>
    <n v="100"/>
    <n v="237.51"/>
    <n v="23751.1"/>
    <s v="20190109B700004166"/>
    <n v="201819195"/>
    <s v="Rolling"/>
    <s v="IN302679-38296183"/>
    <s v="BSE"/>
    <n v="6.17"/>
    <n v="0.72"/>
    <n v="0"/>
    <n v="29.63"/>
    <n v="36.5169"/>
  </r>
  <r>
    <d v="2019-01-09T00:00:00"/>
    <x v="74"/>
    <x v="0"/>
    <n v="400"/>
    <n v="240.8"/>
    <n v="96320"/>
    <s v="20190109B700004178"/>
    <n v="201819195"/>
    <s v="Rolling"/>
    <s v="IN302679-38296183"/>
    <s v="BSE"/>
    <n v="0"/>
    <n v="2.79"/>
    <n v="6"/>
    <n v="57.34"/>
    <n v="66.125100000000003"/>
  </r>
  <r>
    <d v="2019-01-17T00:00:00"/>
    <x v="6"/>
    <x v="1"/>
    <n v="100"/>
    <n v="859"/>
    <n v="85900"/>
    <s v="20190117B700001180"/>
    <n v="201819201"/>
    <s v="Rolling"/>
    <s v="IN302679-38296183"/>
    <s v="BSE"/>
    <n v="21.62"/>
    <n v="2.4700000000000002"/>
    <n v="0"/>
    <n v="51.13"/>
    <n v="75.218199999999996"/>
  </r>
  <r>
    <d v="2019-01-17T00:00:00"/>
    <x v="57"/>
    <x v="1"/>
    <n v="1000"/>
    <n v="92.3"/>
    <n v="92300"/>
    <s v="20190117B700001387"/>
    <n v="201819201"/>
    <s v="Rolling"/>
    <s v="IN302679-38296183"/>
    <s v="BSE"/>
    <n v="23.38"/>
    <n v="2.65"/>
    <n v="0"/>
    <n v="54.93"/>
    <n v="80.960599999999999"/>
  </r>
  <r>
    <d v="2019-01-17T00:00:00"/>
    <x v="57"/>
    <x v="0"/>
    <n v="1000"/>
    <n v="91.25"/>
    <n v="91250"/>
    <s v="20190117B700001409"/>
    <n v="201819201"/>
    <s v="Rolling"/>
    <s v="IN302679-38296183"/>
    <s v="BSE"/>
    <n v="0"/>
    <n v="2.64"/>
    <n v="10.8"/>
    <n v="54.32"/>
    <n v="67.7607"/>
  </r>
  <r>
    <d v="2019-01-17T00:00:00"/>
    <x v="6"/>
    <x v="0"/>
    <n v="100"/>
    <n v="870.26"/>
    <n v="87026"/>
    <s v="20190117B700004353"/>
    <n v="201819201"/>
    <s v="Rolling"/>
    <s v="IN302679-38296183"/>
    <s v="BSE"/>
    <n v="0"/>
    <n v="2.58"/>
    <n v="0"/>
    <n v="51.8"/>
    <n v="54.380299999999998"/>
  </r>
  <r>
    <d v="2019-01-17T00:00:00"/>
    <x v="6"/>
    <x v="1"/>
    <n v="50"/>
    <n v="843"/>
    <n v="42150"/>
    <s v="20190117N200000903"/>
    <n v="2019013"/>
    <s v="Rolling"/>
    <s v="IN302679-38296183"/>
    <s v="NSE"/>
    <n v="10.45"/>
    <n v="1.26"/>
    <n v="0"/>
    <n v="29.73"/>
    <n v="41.444499999999998"/>
  </r>
  <r>
    <d v="2019-01-17T00:00:00"/>
    <x v="6"/>
    <x v="0"/>
    <n v="50"/>
    <n v="829"/>
    <n v="41450"/>
    <s v="20190117N200001085"/>
    <n v="2019013"/>
    <s v="Rolling"/>
    <s v="IN302679-38296183"/>
    <s v="NSE"/>
    <n v="0"/>
    <n v="1.24"/>
    <n v="0"/>
    <n v="29.72"/>
    <n v="30.9635"/>
  </r>
  <r>
    <d v="2019-01-17T00:00:00"/>
    <x v="57"/>
    <x v="0"/>
    <n v="500"/>
    <n v="87"/>
    <n v="43500"/>
    <s v="20190117N300021990"/>
    <n v="2019013"/>
    <s v="Rolling"/>
    <s v="IN302679-38296183"/>
    <s v="NSE"/>
    <n v="0"/>
    <n v="1.3"/>
    <n v="0"/>
    <n v="29.74"/>
    <n v="31.044899999999998"/>
  </r>
  <r>
    <d v="2019-01-17T00:00:00"/>
    <x v="57"/>
    <x v="1"/>
    <n v="500"/>
    <n v="88.25"/>
    <n v="44125"/>
    <s v="20190117N300022748"/>
    <n v="2019013"/>
    <s v="Rolling"/>
    <s v="IN302679-38296183"/>
    <s v="NSE"/>
    <n v="10.95"/>
    <n v="1.32"/>
    <n v="0"/>
    <n v="29.74"/>
    <n v="42.013800000000003"/>
  </r>
  <r>
    <d v="2019-01-17T00:00:00"/>
    <x v="31"/>
    <x v="0"/>
    <n v="25"/>
    <n v="23.05"/>
    <n v="576.25"/>
    <s v="20190117N300025476"/>
    <n v="2019013"/>
    <s v="Rolling"/>
    <s v="IN302679-38296183"/>
    <s v="NSE"/>
    <n v="0.6"/>
    <n v="0.02"/>
    <n v="5.4"/>
    <n v="17"/>
    <n v="23.017299999999999"/>
  </r>
  <r>
    <d v="2019-01-18T00:00:00"/>
    <x v="57"/>
    <x v="1"/>
    <n v="1000"/>
    <n v="90.65"/>
    <n v="90650"/>
    <s v="20190118N300015524"/>
    <n v="2019014"/>
    <s v="Rolling"/>
    <s v="IN302679-38296183"/>
    <s v="NSE"/>
    <n v="22.71"/>
    <n v="2.72"/>
    <n v="7.2"/>
    <n v="53.98"/>
    <n v="86.609499999999997"/>
  </r>
  <r>
    <d v="2019-01-18T00:00:00"/>
    <x v="31"/>
    <x v="0"/>
    <n v="100"/>
    <n v="22.9"/>
    <n v="2290"/>
    <s v="20190118N300021170"/>
    <n v="2019014"/>
    <s v="Rolling"/>
    <s v="IN302679-38296183"/>
    <s v="NSE"/>
    <n v="2.29"/>
    <n v="7.0000000000000007E-2"/>
    <n v="0"/>
    <n v="41.31"/>
    <n v="43.668700000000001"/>
  </r>
  <r>
    <d v="2019-01-18T00:00:00"/>
    <x v="72"/>
    <x v="1"/>
    <n v="100"/>
    <n v="283.2"/>
    <n v="28320"/>
    <s v="20190118N300025219"/>
    <n v="2019014"/>
    <s v="Rolling"/>
    <s v="IN302679-38296183"/>
    <s v="NSE"/>
    <n v="7"/>
    <n v="0.85"/>
    <n v="0"/>
    <n v="29.65"/>
    <n v="37.499600000000001"/>
  </r>
  <r>
    <d v="2019-01-18T00:00:00"/>
    <x v="72"/>
    <x v="0"/>
    <n v="100"/>
    <n v="277"/>
    <n v="27700"/>
    <s v="20190118N300025371"/>
    <n v="2019014"/>
    <s v="Rolling"/>
    <s v="IN302679-38296183"/>
    <s v="NSE"/>
    <n v="0"/>
    <n v="0.83"/>
    <n v="0"/>
    <n v="29.65"/>
    <n v="30.481000000000002"/>
  </r>
  <r>
    <d v="2019-01-18T00:00:00"/>
    <x v="57"/>
    <x v="0"/>
    <n v="1000"/>
    <n v="89"/>
    <n v="89000"/>
    <s v="20190118N900015190"/>
    <n v="2019014"/>
    <s v="Rolling"/>
    <s v="IN302679-38296183"/>
    <s v="NSE"/>
    <n v="0"/>
    <n v="2.67"/>
    <n v="0"/>
    <n v="52.99"/>
    <n v="55.66"/>
  </r>
  <r>
    <d v="2019-01-21T00:00:00"/>
    <x v="70"/>
    <x v="0"/>
    <n v="100"/>
    <n v="338.5"/>
    <n v="33850"/>
    <s v="20190121N200001851"/>
    <n v="2019015"/>
    <s v="Rolling"/>
    <s v="IN302679-38296183"/>
    <s v="NSE"/>
    <n v="0"/>
    <n v="1.02"/>
    <n v="0"/>
    <n v="29.68"/>
    <n v="30.695499999999999"/>
  </r>
  <r>
    <d v="2019-01-21T00:00:00"/>
    <x v="70"/>
    <x v="1"/>
    <n v="100"/>
    <n v="343"/>
    <n v="34300"/>
    <s v="20190121N300016689"/>
    <n v="2019015"/>
    <s v="Rolling"/>
    <s v="IN302679-38296183"/>
    <s v="NSE"/>
    <n v="8.99"/>
    <n v="1.03"/>
    <n v="4.5"/>
    <n v="29.69"/>
    <n v="44.209099999999999"/>
  </r>
  <r>
    <d v="2019-01-21T00:00:00"/>
    <x v="10"/>
    <x v="1"/>
    <n v="100"/>
    <n v="401"/>
    <n v="40100"/>
    <s v="20190121N300017785"/>
    <n v="2019015"/>
    <s v="Rolling"/>
    <s v="IN302679-38296183"/>
    <s v="NSE"/>
    <n v="10.02"/>
    <n v="1.2"/>
    <n v="0"/>
    <n v="29.72"/>
    <n v="40.943100000000001"/>
  </r>
  <r>
    <d v="2019-01-21T00:00:00"/>
    <x v="10"/>
    <x v="0"/>
    <n v="100"/>
    <n v="400.2"/>
    <n v="40020"/>
    <s v="20190121N300018697"/>
    <n v="2019015"/>
    <s v="Rolling"/>
    <s v="IN302679-38296183"/>
    <s v="NSE"/>
    <n v="0"/>
    <n v="1.2"/>
    <n v="0"/>
    <n v="29.72"/>
    <n v="30.9206"/>
  </r>
  <r>
    <d v="2019-01-22T00:00:00"/>
    <x v="14"/>
    <x v="1"/>
    <n v="100"/>
    <n v="181.75"/>
    <n v="18175"/>
    <s v="20190122N200000915"/>
    <n v="2019016"/>
    <s v="Rolling"/>
    <s v="IN302679-38296183"/>
    <s v="NSE"/>
    <n v="4.8600000000000003"/>
    <n v="0.55000000000000004"/>
    <n v="2.4"/>
    <n v="29.6"/>
    <n v="37.405299999999997"/>
  </r>
  <r>
    <d v="2019-01-22T00:00:00"/>
    <x v="14"/>
    <x v="0"/>
    <n v="200"/>
    <n v="181"/>
    <n v="36200"/>
    <s v="20190122N300013829"/>
    <n v="2019016"/>
    <s v="Rolling"/>
    <s v="IN302679-38296183"/>
    <s v="NSE"/>
    <n v="0"/>
    <n v="1.0900000000000001"/>
    <n v="0"/>
    <n v="29.7"/>
    <n v="30.786000000000001"/>
  </r>
  <r>
    <d v="2019-01-22T00:00:00"/>
    <x v="14"/>
    <x v="1"/>
    <n v="100"/>
    <n v="186"/>
    <n v="18600"/>
    <s v="20190122N300017649"/>
    <n v="2019016"/>
    <s v="Rolling"/>
    <s v="IN302679-38296183"/>
    <s v="NSE"/>
    <n v="4.5599999999999996"/>
    <n v="0.56000000000000005"/>
    <n v="0"/>
    <n v="29.6"/>
    <n v="34.718000000000004"/>
  </r>
  <r>
    <d v="2019-01-22T00:00:00"/>
    <x v="31"/>
    <x v="0"/>
    <n v="25"/>
    <n v="23.15"/>
    <n v="578.75"/>
    <s v="20190122N300024785"/>
    <n v="2019016"/>
    <s v="Rolling"/>
    <s v="IN302679-38296183"/>
    <s v="NSE"/>
    <n v="0.57999999999999996"/>
    <n v="0.02"/>
    <n v="0"/>
    <n v="17.079999999999998"/>
    <n v="17.677399999999999"/>
  </r>
  <r>
    <d v="2019-01-23T00:00:00"/>
    <x v="10"/>
    <x v="1"/>
    <n v="50"/>
    <n v="417.85"/>
    <n v="20892.5"/>
    <s v="20190123N200000881"/>
    <n v="2019017"/>
    <s v="Rolling"/>
    <s v="IN302679-38296183"/>
    <s v="NSE"/>
    <n v="5.26"/>
    <n v="0.63"/>
    <n v="0"/>
    <n v="29.61"/>
    <n v="35.496699999999997"/>
  </r>
  <r>
    <d v="2019-01-23T00:00:00"/>
    <x v="10"/>
    <x v="1"/>
    <n v="50"/>
    <n v="416.05"/>
    <n v="20802.5"/>
    <s v="20190123N300013434"/>
    <n v="2019017"/>
    <s v="Rolling"/>
    <s v="IN302679-38296183"/>
    <s v="NSE"/>
    <n v="5.26"/>
    <n v="0.62"/>
    <n v="0"/>
    <n v="29.61"/>
    <n v="35.494100000000003"/>
  </r>
  <r>
    <d v="2019-01-23T00:00:00"/>
    <x v="10"/>
    <x v="0"/>
    <n v="700"/>
    <n v="425.5"/>
    <n v="297849"/>
    <s v="20190123N300014711"/>
    <n v="2019017"/>
    <s v="Rolling"/>
    <s v="IN302679-38296183"/>
    <s v="NSE"/>
    <n v="0"/>
    <n v="8.94"/>
    <n v="0"/>
    <n v="177.34"/>
    <n v="186.27549999999999"/>
  </r>
  <r>
    <d v="2019-01-23T00:00:00"/>
    <x v="10"/>
    <x v="1"/>
    <n v="400"/>
    <n v="413.3"/>
    <n v="165318.9"/>
    <s v="20190123N300015665"/>
    <n v="2019017"/>
    <s v="Rolling"/>
    <s v="IN302679-38296183"/>
    <s v="NSE"/>
    <n v="42.46"/>
    <n v="4.96"/>
    <n v="17.7"/>
    <n v="98.43"/>
    <n v="163.54949999999999"/>
  </r>
  <r>
    <d v="2019-01-23T00:00:00"/>
    <x v="10"/>
    <x v="1"/>
    <n v="200"/>
    <n v="419.6"/>
    <n v="83920.05"/>
    <s v="20190123N300017461"/>
    <n v="2019017"/>
    <s v="Rolling"/>
    <s v="IN302679-38296183"/>
    <s v="NSE"/>
    <n v="21.03"/>
    <n v="2.52"/>
    <n v="0"/>
    <n v="49.97"/>
    <n v="73.517700000000005"/>
  </r>
  <r>
    <d v="2019-02-01T00:00:00"/>
    <x v="73"/>
    <x v="0"/>
    <n v="100"/>
    <n v="163.5"/>
    <n v="16350"/>
    <s v="20190201N300013943"/>
    <n v="2019024"/>
    <s v="Rolling"/>
    <s v="IN302679-38296183"/>
    <s v="NSE"/>
    <n v="0"/>
    <n v="0.49"/>
    <n v="0"/>
    <n v="29.59"/>
    <n v="30.080500000000001"/>
  </r>
  <r>
    <d v="2019-02-01T00:00:00"/>
    <x v="73"/>
    <x v="0"/>
    <n v="150"/>
    <n v="160.5"/>
    <n v="24075"/>
    <s v="20190201N300014141"/>
    <n v="2019024"/>
    <s v="Rolling"/>
    <s v="IN302679-38296183"/>
    <s v="NSE"/>
    <n v="0"/>
    <n v="0.72"/>
    <n v="2.7"/>
    <n v="29.63"/>
    <n v="33.052199999999999"/>
  </r>
  <r>
    <d v="2019-02-01T00:00:00"/>
    <x v="73"/>
    <x v="1"/>
    <n v="250"/>
    <n v="165"/>
    <n v="41250"/>
    <s v="20190201N300014644"/>
    <n v="2019024"/>
    <s v="Rolling"/>
    <s v="IN302679-38296183"/>
    <s v="NSE"/>
    <n v="10"/>
    <n v="1.24"/>
    <n v="0"/>
    <n v="29.72"/>
    <n v="40.957500000000003"/>
  </r>
  <r>
    <d v="2019-02-04T00:00:00"/>
    <x v="65"/>
    <x v="1"/>
    <n v="100"/>
    <n v="102.05"/>
    <n v="10205"/>
    <s v="20190204N300014899"/>
    <n v="2019025"/>
    <s v="Rolling"/>
    <s v="IN302679-38296183"/>
    <s v="NSE"/>
    <n v="3.09"/>
    <n v="0.31"/>
    <n v="4.8"/>
    <n v="29.56"/>
    <n v="37.756100000000004"/>
  </r>
  <r>
    <d v="2019-02-04T00:00:00"/>
    <x v="65"/>
    <x v="1"/>
    <n v="250"/>
    <n v="105.85"/>
    <n v="26462.5"/>
    <s v="20190204N300016286"/>
    <n v="2019025"/>
    <s v="Rolling"/>
    <s v="IN302679-38296183"/>
    <s v="NSE"/>
    <n v="7.04"/>
    <n v="0.79"/>
    <n v="0"/>
    <n v="29.64"/>
    <n v="37.4739"/>
  </r>
  <r>
    <d v="2019-02-04T00:00:00"/>
    <x v="65"/>
    <x v="0"/>
    <n v="116"/>
    <n v="115.71"/>
    <n v="13422.5"/>
    <s v="20190204N300019856"/>
    <n v="2019025"/>
    <s v="Rolling"/>
    <s v="IN302679-38296183"/>
    <s v="NSE"/>
    <n v="0"/>
    <n v="0.4"/>
    <n v="0"/>
    <n v="29.57"/>
    <n v="29.972799999999999"/>
  </r>
  <r>
    <d v="2019-02-04T00:00:00"/>
    <x v="65"/>
    <x v="0"/>
    <n v="234"/>
    <n v="115.9"/>
    <n v="27121.7"/>
    <s v="20190204N300019896"/>
    <n v="2019025"/>
    <s v="Rolling"/>
    <s v="IN302679-38296183"/>
    <s v="NSE"/>
    <n v="0"/>
    <n v="0.81"/>
    <n v="0"/>
    <n v="29.65"/>
    <n v="30.4636"/>
  </r>
  <r>
    <d v="2019-02-04T00:00:00"/>
    <x v="65"/>
    <x v="1"/>
    <n v="350"/>
    <n v="114.61"/>
    <n v="40114.699999999997"/>
    <s v="20190204N300027592"/>
    <n v="2019025"/>
    <s v="Rolling"/>
    <s v="IN302679-38296183"/>
    <s v="NSE"/>
    <n v="9.86"/>
    <n v="1.2"/>
    <n v="0"/>
    <n v="29.72"/>
    <n v="40.783499999999997"/>
  </r>
  <r>
    <d v="2019-02-04T00:00:00"/>
    <x v="65"/>
    <x v="0"/>
    <n v="350"/>
    <n v="115.65"/>
    <n v="40477.5"/>
    <s v="20190204N300030662"/>
    <n v="2019025"/>
    <s v="Rolling"/>
    <s v="IN302679-38296183"/>
    <s v="NSE"/>
    <n v="0"/>
    <n v="1.21"/>
    <n v="0"/>
    <n v="29.72"/>
    <n v="30.9343"/>
  </r>
  <r>
    <d v="2019-02-05T00:00:00"/>
    <x v="59"/>
    <x v="0"/>
    <n v="1000"/>
    <n v="7.4"/>
    <n v="7400"/>
    <s v="20190205N300012554"/>
    <n v="2019026"/>
    <s v="Rolling"/>
    <s v="IN302679-38296183"/>
    <s v="NSE"/>
    <n v="0"/>
    <n v="0.27"/>
    <n v="0"/>
    <n v="29.55"/>
    <n v="29.8201"/>
  </r>
  <r>
    <d v="2019-02-05T00:00:00"/>
    <x v="59"/>
    <x v="0"/>
    <n v="1000"/>
    <n v="6.75"/>
    <n v="6750"/>
    <s v="20190205N300013823"/>
    <n v="2019026"/>
    <s v="Rolling"/>
    <s v="IN302679-38296183"/>
    <s v="NSE"/>
    <n v="0"/>
    <n v="0.25"/>
    <n v="0.9"/>
    <n v="29.54"/>
    <n v="30.686399999999999"/>
  </r>
  <r>
    <d v="2019-02-05T00:00:00"/>
    <x v="59"/>
    <x v="1"/>
    <n v="179"/>
    <n v="6.3"/>
    <n v="1127.7"/>
    <s v="20190205N300014545"/>
    <n v="2019026"/>
    <s v="Rolling"/>
    <s v="IN302679-38296183"/>
    <s v="NSE"/>
    <n v="0.28000000000000003"/>
    <n v="0.04"/>
    <n v="0"/>
    <n v="29.51"/>
    <n v="29.831199999999999"/>
  </r>
  <r>
    <d v="2019-02-05T00:00:00"/>
    <x v="59"/>
    <x v="1"/>
    <n v="164"/>
    <n v="5.6"/>
    <n v="918.4"/>
    <s v="20190205N300014662"/>
    <n v="2019026"/>
    <s v="Rolling"/>
    <s v="IN302679-38296183"/>
    <s v="NSE"/>
    <n v="0.26"/>
    <n v="0.03"/>
    <n v="0"/>
    <n v="27.1"/>
    <n v="27.3935"/>
  </r>
  <r>
    <d v="2019-02-05T00:00:00"/>
    <x v="59"/>
    <x v="1"/>
    <n v="1657"/>
    <n v="5.5"/>
    <n v="9113.5"/>
    <s v="20190205N300027959"/>
    <n v="2019026"/>
    <s v="Rolling"/>
    <s v="IN302679-38296183"/>
    <s v="NSE"/>
    <n v="2.46"/>
    <n v="0.33"/>
    <n v="0"/>
    <n v="29.56"/>
    <n v="32.352699999999999"/>
  </r>
  <r>
    <d v="2019-02-18T00:00:00"/>
    <x v="31"/>
    <x v="0"/>
    <n v="100"/>
    <n v="17.25"/>
    <n v="1725"/>
    <s v="20190218N300023019"/>
    <n v="2019035"/>
    <s v="Rolling"/>
    <s v="IN302679-38296183"/>
    <s v="NSE"/>
    <n v="2"/>
    <n v="0.06"/>
    <n v="0.3"/>
    <n v="41.31"/>
    <n v="43.673000000000002"/>
  </r>
  <r>
    <d v="2019-03-01T00:00:00"/>
    <x v="57"/>
    <x v="1"/>
    <n v="1000"/>
    <n v="83.95"/>
    <n v="83950"/>
    <s v="20190301N300014094"/>
    <n v="2019044"/>
    <s v="Rolling"/>
    <s v="IN302679-38296183"/>
    <s v="NSE"/>
    <n v="21.32"/>
    <n v="3.06"/>
    <n v="0"/>
    <n v="50.08"/>
    <n v="74.464200000000005"/>
  </r>
  <r>
    <d v="2019-03-01T00:00:00"/>
    <x v="57"/>
    <x v="0"/>
    <n v="3500"/>
    <n v="85.8"/>
    <n v="300300"/>
    <s v="20190301N300014173"/>
    <n v="2019044"/>
    <s v="Rolling"/>
    <s v="IN302679-38296183"/>
    <s v="NSE"/>
    <n v="0"/>
    <n v="10.96"/>
    <n v="0"/>
    <n v="179.15"/>
    <n v="190.11109999999999"/>
  </r>
  <r>
    <d v="2019-03-01T00:00:00"/>
    <x v="57"/>
    <x v="1"/>
    <n v="500"/>
    <n v="84.76"/>
    <n v="42381.7"/>
    <s v="20190301N300022508"/>
    <n v="2019044"/>
    <s v="Rolling"/>
    <s v="IN302679-38296183"/>
    <s v="NSE"/>
    <n v="11.03"/>
    <n v="1.55"/>
    <n v="18"/>
    <n v="29.78"/>
    <n v="60.356999999999999"/>
  </r>
  <r>
    <d v="2019-03-01T00:00:00"/>
    <x v="57"/>
    <x v="1"/>
    <n v="2000"/>
    <n v="85.2"/>
    <n v="170400"/>
    <s v="20190301N300025283"/>
    <n v="2019044"/>
    <s v="Rolling"/>
    <s v="IN302679-38296183"/>
    <s v="NSE"/>
    <n v="42.65"/>
    <n v="6.22"/>
    <n v="0"/>
    <n v="101.66"/>
    <n v="150.52959999999999"/>
  </r>
  <r>
    <d v="2019-03-05T00:00:00"/>
    <x v="67"/>
    <x v="0"/>
    <n v="500"/>
    <n v="355.05"/>
    <n v="177525"/>
    <s v="20190305N300021599"/>
    <n v="2019045"/>
    <s v="Rolling"/>
    <s v="IN302679-38296183"/>
    <s v="NSE"/>
    <n v="0"/>
    <n v="6.48"/>
    <n v="0"/>
    <n v="105.91"/>
    <n v="112.3897"/>
  </r>
  <r>
    <d v="2019-03-05T00:00:00"/>
    <x v="67"/>
    <x v="1"/>
    <n v="500"/>
    <n v="357.25"/>
    <n v="178625"/>
    <s v="20190305N300021648"/>
    <n v="2019045"/>
    <s v="Rolling"/>
    <s v="IN302679-38296183"/>
    <s v="NSE"/>
    <n v="45.26"/>
    <n v="6.52"/>
    <n v="0"/>
    <n v="106.56"/>
    <n v="158.3398"/>
  </r>
  <r>
    <d v="2019-03-05T00:00:00"/>
    <x v="23"/>
    <x v="0"/>
    <n v="1000"/>
    <n v="34.6"/>
    <n v="34600"/>
    <s v="20190305N300031636"/>
    <n v="2019045"/>
    <s v="Rolling"/>
    <s v="IN302902-46841937"/>
    <s v="NSE"/>
    <n v="34.6"/>
    <n v="1.26"/>
    <n v="0"/>
    <n v="224.78"/>
    <n v="260.6429"/>
  </r>
  <r>
    <d v="2019-03-05T00:00:00"/>
    <x v="67"/>
    <x v="1"/>
    <n v="5000"/>
    <n v="359.76"/>
    <n v="1798806.4"/>
    <s v="20190305N300034375"/>
    <n v="2019045"/>
    <s v="Rolling"/>
    <s v="IN302679-38296183"/>
    <s v="NSE"/>
    <n v="452.59"/>
    <n v="65.66"/>
    <n v="0"/>
    <n v="1072.95"/>
    <n v="1591.1962000000001"/>
  </r>
  <r>
    <d v="2019-03-05T00:00:00"/>
    <x v="67"/>
    <x v="0"/>
    <n v="5000"/>
    <n v="362.47"/>
    <n v="1812335"/>
    <s v="20190305N300035042"/>
    <n v="2019045"/>
    <s v="Rolling"/>
    <s v="IN302679-38296183"/>
    <s v="NSE"/>
    <n v="0"/>
    <n v="66.150000000000006"/>
    <n v="0"/>
    <n v="1081.26"/>
    <n v="1147.4100000000001"/>
  </r>
  <r>
    <d v="2019-03-05T00:00:00"/>
    <x v="67"/>
    <x v="0"/>
    <n v="5000"/>
    <n v="362.52"/>
    <n v="1812597.9"/>
    <s v="20190305N300035094"/>
    <n v="2019045"/>
    <s v="Rolling"/>
    <s v="IN302679-38296183"/>
    <s v="NSE"/>
    <n v="0"/>
    <n v="66.16"/>
    <n v="0"/>
    <n v="1081.3399999999999"/>
    <n v="1147.5"/>
  </r>
  <r>
    <d v="2019-03-05T00:00:00"/>
    <x v="67"/>
    <x v="0"/>
    <n v="5000"/>
    <n v="362.42"/>
    <n v="1812080.55"/>
    <s v="20190305N300036216"/>
    <n v="2019045"/>
    <s v="Rolling"/>
    <s v="IN302679-38296183"/>
    <s v="NSE"/>
    <n v="0"/>
    <n v="66.14"/>
    <n v="0"/>
    <n v="1081.03"/>
    <n v="1147.1711"/>
  </r>
  <r>
    <d v="2019-03-05T00:00:00"/>
    <x v="67"/>
    <x v="1"/>
    <n v="10000"/>
    <n v="363.24"/>
    <n v="3632393.9"/>
    <s v="20190305N300037352"/>
    <n v="2019045"/>
    <s v="Rolling"/>
    <s v="IN302679-38296183"/>
    <s v="NSE"/>
    <n v="905.55"/>
    <n v="132.58000000000001"/>
    <n v="337.8"/>
    <n v="2166.94"/>
    <n v="3542.8717999999999"/>
  </r>
  <r>
    <d v="2019-03-06T00:00:00"/>
    <x v="67"/>
    <x v="1"/>
    <n v="2500"/>
    <n v="369.29"/>
    <n v="923233.65"/>
    <s v="20190306N300021900"/>
    <n v="2019046"/>
    <s v="Rolling"/>
    <s v="IN302679-38296183"/>
    <s v="NSE"/>
    <n v="230.65"/>
    <n v="33.700000000000003"/>
    <n v="77.7"/>
    <n v="550.75"/>
    <n v="892.79809999999998"/>
  </r>
  <r>
    <d v="2019-03-06T00:00:00"/>
    <x v="67"/>
    <x v="1"/>
    <n v="1000"/>
    <n v="371"/>
    <n v="371000"/>
    <s v="20190306N300025330"/>
    <n v="2019046"/>
    <s v="Rolling"/>
    <s v="IN302679-38296183"/>
    <s v="NSE"/>
    <n v="92.35"/>
    <n v="13.54"/>
    <n v="0"/>
    <n v="221.32"/>
    <n v="327.2115"/>
  </r>
  <r>
    <d v="2019-03-06T00:00:00"/>
    <x v="67"/>
    <x v="0"/>
    <n v="3500"/>
    <n v="369"/>
    <n v="1291500"/>
    <s v="20190306N300026006"/>
    <n v="2019046"/>
    <s v="Rolling"/>
    <s v="IN302679-38296183"/>
    <s v="NSE"/>
    <n v="0"/>
    <n v="47.14"/>
    <n v="0"/>
    <n v="770.47"/>
    <n v="817.60979999999995"/>
  </r>
  <r>
    <d v="2019-03-07T00:00:00"/>
    <x v="49"/>
    <x v="1"/>
    <n v="1000"/>
    <n v="613.5"/>
    <n v="613500"/>
    <s v="20190307B700003876"/>
    <n v="201819235"/>
    <s v="Rolling"/>
    <s v="IN302679-38296183"/>
    <s v="BSE"/>
    <n v="154"/>
    <n v="17.5"/>
    <n v="0"/>
    <n v="365.12"/>
    <n v="536.62480000000005"/>
  </r>
  <r>
    <d v="2019-03-07T00:00:00"/>
    <x v="49"/>
    <x v="0"/>
    <n v="1000"/>
    <n v="614.79999999999995"/>
    <n v="614800"/>
    <s v="20190307B700003886"/>
    <n v="201819235"/>
    <s v="Rolling"/>
    <s v="IN302679-38296183"/>
    <s v="BSE"/>
    <n v="0"/>
    <n v="17.62"/>
    <n v="36.9"/>
    <n v="365.89"/>
    <n v="420.4119"/>
  </r>
  <r>
    <d v="2019-03-07T00:00:00"/>
    <x v="49"/>
    <x v="1"/>
    <n v="100"/>
    <n v="613.35"/>
    <n v="61335"/>
    <s v="20190307N300015800"/>
    <n v="2019047"/>
    <s v="Rolling"/>
    <s v="IN302679-38296183"/>
    <s v="NSE"/>
    <n v="15.38"/>
    <n v="2.2400000000000002"/>
    <n v="0"/>
    <n v="36.590000000000003"/>
    <n v="54.2087"/>
  </r>
  <r>
    <d v="2019-03-07T00:00:00"/>
    <x v="67"/>
    <x v="0"/>
    <n v="100"/>
    <n v="369.1"/>
    <n v="36910"/>
    <s v="20190307N300016118"/>
    <n v="2019047"/>
    <s v="Rolling"/>
    <s v="IN302679-38296183"/>
    <s v="NSE"/>
    <n v="0"/>
    <n v="1.35"/>
    <n v="0"/>
    <n v="29.74"/>
    <n v="31.087299999999999"/>
  </r>
  <r>
    <d v="2019-03-07T00:00:00"/>
    <x v="67"/>
    <x v="1"/>
    <n v="100"/>
    <n v="372"/>
    <n v="37200"/>
    <s v="20190307N300017071"/>
    <n v="2019047"/>
    <s v="Rolling"/>
    <s v="IN302679-38296183"/>
    <s v="NSE"/>
    <n v="9.27"/>
    <n v="1.36"/>
    <n v="0"/>
    <n v="29.74"/>
    <n v="40.367800000000003"/>
  </r>
  <r>
    <d v="2019-03-07T00:00:00"/>
    <x v="49"/>
    <x v="1"/>
    <n v="200"/>
    <n v="619"/>
    <n v="123800"/>
    <s v="20190307N300017159"/>
    <n v="2019047"/>
    <s v="Rolling"/>
    <s v="IN302679-38296183"/>
    <s v="NSE"/>
    <n v="30.76"/>
    <n v="4.5199999999999996"/>
    <n v="0"/>
    <n v="73.86"/>
    <n v="109.1387"/>
  </r>
  <r>
    <d v="2019-03-07T00:00:00"/>
    <x v="49"/>
    <x v="0"/>
    <n v="300"/>
    <n v="613"/>
    <n v="183900"/>
    <s v="20190307N300017647"/>
    <n v="2019047"/>
    <s v="Rolling"/>
    <s v="IN302679-38296183"/>
    <s v="NSE"/>
    <n v="0"/>
    <n v="6.71"/>
    <n v="0"/>
    <n v="109.71"/>
    <n v="116.4224"/>
  </r>
  <r>
    <d v="2019-03-07T00:00:00"/>
    <x v="67"/>
    <x v="1"/>
    <n v="250"/>
    <n v="374"/>
    <n v="93500"/>
    <s v="20190307N300020020"/>
    <n v="2019047"/>
    <s v="Rolling"/>
    <s v="IN302679-38296183"/>
    <s v="NSE"/>
    <n v="23.18"/>
    <n v="3.41"/>
    <n v="0"/>
    <n v="55.78"/>
    <n v="82.372799999999998"/>
  </r>
  <r>
    <d v="2019-03-07T00:00:00"/>
    <x v="49"/>
    <x v="0"/>
    <n v="250"/>
    <n v="615"/>
    <n v="153750"/>
    <s v="20190307N300021763"/>
    <n v="2019047"/>
    <s v="Rolling"/>
    <s v="IN302679-38296183"/>
    <s v="NSE"/>
    <n v="0"/>
    <n v="5.61"/>
    <n v="0"/>
    <n v="91.72"/>
    <n v="97.331900000000005"/>
  </r>
  <r>
    <d v="2019-03-07T00:00:00"/>
    <x v="49"/>
    <x v="1"/>
    <n v="250"/>
    <n v="616"/>
    <n v="154000"/>
    <s v="20190307N300021787"/>
    <n v="2019047"/>
    <s v="Rolling"/>
    <s v="IN302679-38296183"/>
    <s v="NSE"/>
    <n v="38.450000000000003"/>
    <n v="5.62"/>
    <n v="0"/>
    <n v="91.87"/>
    <n v="135.941"/>
  </r>
  <r>
    <d v="2019-03-07T00:00:00"/>
    <x v="67"/>
    <x v="0"/>
    <n v="250"/>
    <n v="371.75"/>
    <n v="92937.5"/>
    <s v="20190307N300021812"/>
    <n v="2019047"/>
    <s v="Rolling"/>
    <s v="IN302679-38296183"/>
    <s v="NSE"/>
    <n v="0"/>
    <n v="3.39"/>
    <n v="0"/>
    <n v="55.44"/>
    <n v="58.8322"/>
  </r>
  <r>
    <d v="2019-03-07T00:00:00"/>
    <x v="67"/>
    <x v="0"/>
    <n v="5000"/>
    <n v="371"/>
    <n v="1855000"/>
    <s v="20190307N300028242"/>
    <n v="2019047"/>
    <s v="Rolling"/>
    <s v="IN302679-38296183"/>
    <s v="NSE"/>
    <n v="0"/>
    <n v="67.709999999999994"/>
    <n v="0"/>
    <n v="1106.6400000000001"/>
    <n v="1174.3475000000001"/>
  </r>
  <r>
    <d v="2019-03-07T00:00:00"/>
    <x v="67"/>
    <x v="1"/>
    <n v="5000"/>
    <n v="370.64"/>
    <n v="1853197.5"/>
    <s v="20190307N300030457"/>
    <n v="2019047"/>
    <s v="Rolling"/>
    <s v="IN302679-38296183"/>
    <s v="NSE"/>
    <n v="463.95"/>
    <n v="67.64"/>
    <n v="139.5"/>
    <n v="1105.57"/>
    <n v="1776.6614999999999"/>
  </r>
  <r>
    <d v="2019-03-08T00:00:00"/>
    <x v="63"/>
    <x v="1"/>
    <n v="1000"/>
    <n v="243.49"/>
    <n v="243485.9"/>
    <s v="20190308N300018395"/>
    <n v="2019048"/>
    <s v="Rolling"/>
    <s v="IN302679-38296183"/>
    <s v="NSE"/>
    <n v="60.75"/>
    <n v="8.89"/>
    <n v="0"/>
    <n v="145.28"/>
    <n v="214.91730000000001"/>
  </r>
  <r>
    <d v="2019-03-08T00:00:00"/>
    <x v="63"/>
    <x v="0"/>
    <n v="1000"/>
    <n v="242.5"/>
    <n v="242500"/>
    <s v="20190308N300018430"/>
    <n v="2019048"/>
    <s v="Rolling"/>
    <s v="IN302679-38296183"/>
    <s v="NSE"/>
    <n v="0"/>
    <n v="8.85"/>
    <n v="0"/>
    <n v="144.66999999999999"/>
    <n v="153.52119999999999"/>
  </r>
  <r>
    <d v="2019-03-08T00:00:00"/>
    <x v="23"/>
    <x v="1"/>
    <n v="1000"/>
    <n v="36.6"/>
    <n v="36595.25"/>
    <s v="20190308N900015068"/>
    <n v="2019048"/>
    <s v="Rolling"/>
    <s v="IN302902-46841937"/>
    <s v="NSE"/>
    <n v="36.25"/>
    <n v="1.34"/>
    <n v="15.9"/>
    <n v="237.74"/>
    <n v="291.22579999999999"/>
  </r>
  <r>
    <d v="2019-03-11T00:00:00"/>
    <x v="54"/>
    <x v="0"/>
    <n v="332"/>
    <n v="256.99"/>
    <n v="85321.1"/>
    <s v="20190311N300019566"/>
    <n v="2019049"/>
    <s v="Rolling"/>
    <s v="IN302679-38296183"/>
    <s v="NSE"/>
    <n v="0"/>
    <n v="3.11"/>
    <n v="24.3"/>
    <n v="50.9"/>
    <n v="78.314300000000003"/>
  </r>
  <r>
    <d v="2019-03-11T00:00:00"/>
    <x v="67"/>
    <x v="0"/>
    <n v="250"/>
    <n v="376"/>
    <n v="94000"/>
    <s v="20190311N300021991"/>
    <n v="2019049"/>
    <s v="Rolling"/>
    <s v="IN302679-38296183"/>
    <s v="NSE"/>
    <n v="0"/>
    <n v="3.43"/>
    <n v="0"/>
    <n v="56.08"/>
    <n v="59.511000000000003"/>
  </r>
  <r>
    <d v="2019-03-11T00:00:00"/>
    <x v="67"/>
    <x v="1"/>
    <n v="250"/>
    <n v="377"/>
    <n v="94250"/>
    <s v="20190311N300022128"/>
    <n v="2019049"/>
    <s v="Rolling"/>
    <s v="IN302679-38296183"/>
    <s v="NSE"/>
    <n v="23.73"/>
    <n v="3.44"/>
    <n v="0"/>
    <n v="56.22"/>
    <n v="83.390100000000004"/>
  </r>
  <r>
    <d v="2019-03-11T00:00:00"/>
    <x v="36"/>
    <x v="1"/>
    <n v="500"/>
    <n v="293"/>
    <n v="146500"/>
    <s v="20190311N300025957"/>
    <n v="2019049"/>
    <s v="Rolling"/>
    <s v="IN302679-38296183"/>
    <s v="NSE"/>
    <n v="36.56"/>
    <n v="5.35"/>
    <n v="0"/>
    <n v="87.4"/>
    <n v="129.3073"/>
  </r>
  <r>
    <d v="2019-03-11T00:00:00"/>
    <x v="36"/>
    <x v="0"/>
    <n v="500"/>
    <n v="292"/>
    <n v="146000"/>
    <s v="20190311N300029427"/>
    <n v="2019049"/>
    <s v="Rolling"/>
    <s v="IN302679-38296183"/>
    <s v="NSE"/>
    <n v="0"/>
    <n v="5.33"/>
    <n v="0"/>
    <n v="87.1"/>
    <n v="92.429000000000002"/>
  </r>
  <r>
    <d v="2019-03-11T00:00:00"/>
    <x v="54"/>
    <x v="0"/>
    <n v="300"/>
    <n v="258.05"/>
    <n v="77415.149999999994"/>
    <s v="20190311N300031638"/>
    <n v="2019049"/>
    <s v="Rolling"/>
    <s v="IN302679-38296183"/>
    <s v="NSE"/>
    <n v="0"/>
    <n v="2.83"/>
    <n v="0"/>
    <n v="46.18"/>
    <n v="49.005699999999997"/>
  </r>
  <r>
    <d v="2019-03-11T00:00:00"/>
    <x v="54"/>
    <x v="1"/>
    <n v="632"/>
    <n v="257.85000000000002"/>
    <n v="162961.20000000001"/>
    <s v="20190311N300033357"/>
    <n v="2019049"/>
    <s v="Rolling"/>
    <s v="IN302679-38296183"/>
    <s v="NSE"/>
    <n v="40.71"/>
    <n v="5.95"/>
    <n v="0"/>
    <n v="97.22"/>
    <n v="143.87799999999999"/>
  </r>
  <r>
    <d v="2019-03-12T00:00:00"/>
    <x v="54"/>
    <x v="0"/>
    <n v="500"/>
    <n v="259.76"/>
    <n v="129878.8"/>
    <s v="20190312N200001044"/>
    <n v="2019050"/>
    <s v="Rolling"/>
    <s v="IN302679-38296183"/>
    <s v="NSE"/>
    <n v="0"/>
    <n v="4.74"/>
    <n v="0"/>
    <n v="77.48"/>
    <n v="82.220600000000005"/>
  </r>
  <r>
    <d v="2019-03-12T00:00:00"/>
    <x v="75"/>
    <x v="1"/>
    <n v="1000"/>
    <n v="55.15"/>
    <n v="55150"/>
    <s v="20190312N300015298"/>
    <n v="2019050"/>
    <s v="Rolling"/>
    <s v="IN302679-38296183"/>
    <s v="NSE"/>
    <n v="13.64"/>
    <n v="2.0099999999999998"/>
    <n v="0"/>
    <n v="32.9"/>
    <n v="48.552999999999997"/>
  </r>
  <r>
    <d v="2019-03-12T00:00:00"/>
    <x v="75"/>
    <x v="0"/>
    <n v="1000"/>
    <n v="54"/>
    <n v="54000"/>
    <s v="20190312N300015359"/>
    <n v="2019050"/>
    <s v="Rolling"/>
    <s v="IN302679-38296183"/>
    <s v="NSE"/>
    <n v="0"/>
    <n v="1.97"/>
    <n v="0"/>
    <n v="32.21"/>
    <n v="34.180999999999997"/>
  </r>
  <r>
    <d v="2019-03-12T00:00:00"/>
    <x v="54"/>
    <x v="0"/>
    <n v="500"/>
    <n v="257.48"/>
    <n v="128742.05"/>
    <s v="20190312N300021906"/>
    <n v="2019050"/>
    <s v="Rolling"/>
    <s v="IN302679-38296183"/>
    <s v="NSE"/>
    <n v="0"/>
    <n v="4.7"/>
    <n v="40.200000000000003"/>
    <n v="76.8"/>
    <n v="121.69929999999999"/>
  </r>
  <r>
    <d v="2019-03-12T00:00:00"/>
    <x v="54"/>
    <x v="0"/>
    <n v="250"/>
    <n v="255.35"/>
    <n v="63837.5"/>
    <s v="20190312N300022103"/>
    <n v="2019050"/>
    <s v="Rolling"/>
    <s v="IN302679-38296183"/>
    <s v="NSE"/>
    <n v="0"/>
    <n v="2.33"/>
    <n v="0"/>
    <n v="38.08"/>
    <n v="40.4101"/>
  </r>
  <r>
    <d v="2019-03-12T00:00:00"/>
    <x v="36"/>
    <x v="1"/>
    <n v="500"/>
    <n v="292.5"/>
    <n v="146250"/>
    <s v="20190312N300024993"/>
    <n v="2019050"/>
    <s v="Rolling"/>
    <s v="IN302679-38296183"/>
    <s v="NSE"/>
    <n v="36.58"/>
    <n v="5.34"/>
    <n v="0"/>
    <n v="87.25"/>
    <n v="129.16820000000001"/>
  </r>
  <r>
    <d v="2019-03-12T00:00:00"/>
    <x v="36"/>
    <x v="0"/>
    <n v="500"/>
    <n v="291"/>
    <n v="145500"/>
    <s v="20190312N300025281"/>
    <n v="2019050"/>
    <s v="Rolling"/>
    <s v="IN302679-38296183"/>
    <s v="NSE"/>
    <n v="0"/>
    <n v="5.31"/>
    <n v="0"/>
    <n v="86.8"/>
    <n v="92.110799999999998"/>
  </r>
  <r>
    <d v="2019-03-12T00:00:00"/>
    <x v="36"/>
    <x v="0"/>
    <n v="500"/>
    <n v="296.64999999999998"/>
    <n v="148325"/>
    <s v="20190312N300030715"/>
    <n v="2019050"/>
    <s v="Rolling"/>
    <s v="IN302679-38296183"/>
    <s v="NSE"/>
    <n v="0"/>
    <n v="5.41"/>
    <n v="0"/>
    <n v="88.49"/>
    <n v="93.903899999999993"/>
  </r>
  <r>
    <d v="2019-03-12T00:00:00"/>
    <x v="54"/>
    <x v="1"/>
    <n v="1250"/>
    <n v="254.23"/>
    <n v="317781.5"/>
    <s v="20190312N300032904"/>
    <n v="2019050"/>
    <s v="Rolling"/>
    <s v="IN302679-38296183"/>
    <s v="NSE"/>
    <n v="80.03"/>
    <n v="11.6"/>
    <n v="0"/>
    <n v="189.58"/>
    <n v="281.20949999999999"/>
  </r>
  <r>
    <d v="2019-03-12T00:00:00"/>
    <x v="36"/>
    <x v="1"/>
    <n v="500"/>
    <n v="290.51"/>
    <n v="145255.04999999999"/>
    <s v="20190312N300033134"/>
    <n v="2019050"/>
    <s v="Rolling"/>
    <s v="IN302679-38296183"/>
    <s v="NSE"/>
    <n v="36.74"/>
    <n v="5.3"/>
    <n v="0"/>
    <n v="86.65"/>
    <n v="128.6919"/>
  </r>
  <r>
    <d v="2019-03-13T00:00:00"/>
    <x v="54"/>
    <x v="0"/>
    <n v="100"/>
    <n v="250"/>
    <n v="25000"/>
    <s v="20190313B700002220"/>
    <n v="201819239"/>
    <s v="Rolling"/>
    <s v="IN302679-38296183"/>
    <s v="BSE"/>
    <n v="25"/>
    <n v="0.73"/>
    <n v="0.9"/>
    <n v="162.38"/>
    <n v="189.01249999999999"/>
  </r>
  <r>
    <d v="2019-03-13T00:00:00"/>
    <x v="73"/>
    <x v="1"/>
    <n v="100"/>
    <n v="175.1"/>
    <n v="17510"/>
    <s v="20190313N300015876"/>
    <n v="2019051"/>
    <s v="Rolling"/>
    <s v="IN302679-38296183"/>
    <s v="NSE"/>
    <n v="4.16"/>
    <n v="0.64"/>
    <n v="5.0999999999999996"/>
    <n v="29.61"/>
    <n v="39.509"/>
  </r>
  <r>
    <d v="2019-03-13T00:00:00"/>
    <x v="73"/>
    <x v="0"/>
    <n v="100"/>
    <n v="172.5"/>
    <n v="17250"/>
    <s v="20190313N300016930"/>
    <n v="2019051"/>
    <s v="Rolling"/>
    <s v="IN302679-38296183"/>
    <s v="NSE"/>
    <n v="0"/>
    <n v="0.63"/>
    <n v="0"/>
    <n v="29.61"/>
    <n v="30.239699999999999"/>
  </r>
  <r>
    <d v="2019-03-13T00:00:00"/>
    <x v="63"/>
    <x v="1"/>
    <n v="250"/>
    <n v="251.52"/>
    <n v="62879.75"/>
    <s v="20190313N300024234"/>
    <n v="2019051"/>
    <s v="Rolling"/>
    <s v="IN302679-38296183"/>
    <s v="NSE"/>
    <n v="15.84"/>
    <n v="2.2999999999999998"/>
    <n v="0"/>
    <n v="37.51"/>
    <n v="55.645099999999999"/>
  </r>
  <r>
    <d v="2019-03-13T00:00:00"/>
    <x v="63"/>
    <x v="0"/>
    <n v="250"/>
    <n v="255.25"/>
    <n v="63812.5"/>
    <s v="20190313N300024250"/>
    <n v="2019051"/>
    <s v="Rolling"/>
    <s v="IN302679-38296183"/>
    <s v="NSE"/>
    <n v="0"/>
    <n v="2.33"/>
    <n v="0"/>
    <n v="38.07"/>
    <n v="40.399099999999997"/>
  </r>
  <r>
    <d v="2019-03-14T00:00:00"/>
    <x v="73"/>
    <x v="1"/>
    <n v="500"/>
    <n v="172.5"/>
    <n v="86250"/>
    <s v="20190314N200000919"/>
    <n v="2019052"/>
    <s v="Rolling"/>
    <s v="IN302679-38296183"/>
    <s v="NSE"/>
    <n v="21.7"/>
    <n v="3.15"/>
    <n v="0"/>
    <n v="51.45"/>
    <n v="76.298199999999994"/>
  </r>
  <r>
    <d v="2019-03-14T00:00:00"/>
    <x v="73"/>
    <x v="0"/>
    <n v="2500"/>
    <n v="174"/>
    <n v="435000"/>
    <s v="20190314N200001371"/>
    <n v="2019052"/>
    <s v="Rolling"/>
    <s v="IN302679-38296183"/>
    <s v="NSE"/>
    <n v="0"/>
    <n v="15.88"/>
    <n v="0"/>
    <n v="259.49"/>
    <n v="275.36770000000001"/>
  </r>
  <r>
    <d v="2019-03-14T00:00:00"/>
    <x v="73"/>
    <x v="1"/>
    <n v="500"/>
    <n v="173.5"/>
    <n v="86750"/>
    <s v="20190314N300017388"/>
    <n v="2019052"/>
    <s v="Rolling"/>
    <s v="IN302679-38296183"/>
    <s v="NSE"/>
    <n v="21.7"/>
    <n v="3.17"/>
    <n v="0"/>
    <n v="51.75"/>
    <n v="76.616399999999999"/>
  </r>
  <r>
    <d v="2019-03-14T00:00:00"/>
    <x v="73"/>
    <x v="1"/>
    <n v="5000"/>
    <n v="173.33"/>
    <n v="866639.65"/>
    <s v="20190314N300027786"/>
    <n v="2019052"/>
    <s v="Rolling"/>
    <s v="IN302679-38296183"/>
    <s v="NSE"/>
    <n v="216.61"/>
    <n v="31.63"/>
    <n v="62.7"/>
    <n v="516.99"/>
    <n v="827.93259999999998"/>
  </r>
  <r>
    <d v="2019-03-14T00:00:00"/>
    <x v="73"/>
    <x v="0"/>
    <n v="3500"/>
    <n v="173.76"/>
    <n v="608158.55000000005"/>
    <s v="20190314N300029059"/>
    <n v="2019052"/>
    <s v="Rolling"/>
    <s v="IN302679-38296183"/>
    <s v="NSE"/>
    <n v="0"/>
    <n v="22.2"/>
    <n v="0"/>
    <n v="362.82"/>
    <n v="385.01769999999999"/>
  </r>
  <r>
    <d v="2019-03-18T00:00:00"/>
    <x v="26"/>
    <x v="0"/>
    <n v="100"/>
    <n v="40"/>
    <n v="4000"/>
    <s v="20190318N300027768"/>
    <n v="2019054"/>
    <s v="Rolling"/>
    <s v="IN302679-38296183"/>
    <s v="NSE"/>
    <n v="4"/>
    <n v="0.15"/>
    <n v="0.3"/>
    <n v="41.33"/>
    <n v="45.776000000000003"/>
  </r>
  <r>
    <d v="2019-03-22T00:00:00"/>
    <x v="72"/>
    <x v="1"/>
    <n v="50"/>
    <n v="222.5"/>
    <n v="11125"/>
    <s v="20190322N300016765"/>
    <n v="2019057"/>
    <s v="Rolling"/>
    <s v="IN302679-38296183"/>
    <s v="NSE"/>
    <n v="3.29"/>
    <n v="0.41"/>
    <n v="5.7"/>
    <n v="29.58"/>
    <n v="38.976100000000002"/>
  </r>
  <r>
    <d v="2019-03-22T00:00:00"/>
    <x v="72"/>
    <x v="1"/>
    <n v="50"/>
    <n v="224.5"/>
    <n v="11225"/>
    <s v="20190322N300018329"/>
    <n v="2019057"/>
    <s v="Rolling"/>
    <s v="IN302679-38296183"/>
    <s v="NSE"/>
    <n v="2.82"/>
    <n v="0.41"/>
    <n v="0"/>
    <n v="29.57"/>
    <n v="32.799700000000001"/>
  </r>
  <r>
    <d v="2019-03-22T00:00:00"/>
    <x v="72"/>
    <x v="1"/>
    <n v="200"/>
    <n v="223.5"/>
    <n v="44700"/>
    <s v="20190322N300019769"/>
    <n v="2019057"/>
    <s v="Rolling"/>
    <s v="IN302679-38296183"/>
    <s v="NSE"/>
    <n v="11.26"/>
    <n v="1.63"/>
    <n v="0"/>
    <n v="29.79"/>
    <n v="42.681600000000003"/>
  </r>
  <r>
    <d v="2019-03-22T00:00:00"/>
    <x v="72"/>
    <x v="1"/>
    <n v="50"/>
    <n v="226"/>
    <n v="11300"/>
    <s v="20190322N300026515"/>
    <n v="2019057"/>
    <s v="Rolling"/>
    <s v="IN302679-38296183"/>
    <s v="NSE"/>
    <n v="2.82"/>
    <n v="0.41"/>
    <n v="0"/>
    <n v="29.57"/>
    <n v="32.802500000000002"/>
  </r>
  <r>
    <d v="2019-03-22T00:00:00"/>
    <x v="72"/>
    <x v="1"/>
    <n v="50"/>
    <n v="228.3"/>
    <n v="11415"/>
    <s v="20190322N300026632"/>
    <n v="2019057"/>
    <s v="Rolling"/>
    <s v="IN302679-38296183"/>
    <s v="NSE"/>
    <n v="2.82"/>
    <n v="0.42"/>
    <n v="0"/>
    <n v="29.58"/>
    <n v="32.816600000000001"/>
  </r>
  <r>
    <d v="2019-03-22T00:00:00"/>
    <x v="72"/>
    <x v="0"/>
    <n v="400"/>
    <n v="226"/>
    <n v="90400"/>
    <s v="20190322N300030739"/>
    <n v="2019057"/>
    <s v="Rolling"/>
    <s v="IN302679-38296183"/>
    <s v="NSE"/>
    <n v="0"/>
    <n v="3.3"/>
    <n v="0"/>
    <n v="53.93"/>
    <n v="57.229599999999998"/>
  </r>
  <r>
    <d v="2019-03-27T00:00:00"/>
    <x v="67"/>
    <x v="0"/>
    <n v="100"/>
    <n v="393"/>
    <n v="39300"/>
    <s v="20190327N300018668"/>
    <n v="2019060"/>
    <s v="Rolling"/>
    <s v="IN302679-38296183"/>
    <s v="NSE"/>
    <n v="0"/>
    <n v="1.43"/>
    <n v="0"/>
    <n v="29.76"/>
    <n v="31.194500000000001"/>
  </r>
  <r>
    <d v="2019-03-27T00:00:00"/>
    <x v="67"/>
    <x v="0"/>
    <n v="100"/>
    <n v="392"/>
    <n v="39200"/>
    <s v="20190327N300019539"/>
    <n v="2019060"/>
    <s v="Rolling"/>
    <s v="IN302679-38296183"/>
    <s v="NSE"/>
    <n v="0"/>
    <n v="1.43"/>
    <n v="0"/>
    <n v="29.76"/>
    <n v="31.190799999999999"/>
  </r>
  <r>
    <d v="2019-03-27T00:00:00"/>
    <x v="67"/>
    <x v="1"/>
    <n v="100"/>
    <n v="395"/>
    <n v="39500"/>
    <s v="20190327N300019798"/>
    <n v="2019060"/>
    <s v="Rolling"/>
    <s v="IN302679-38296183"/>
    <s v="NSE"/>
    <n v="9.84"/>
    <n v="1.44"/>
    <n v="0"/>
    <n v="29.76"/>
    <n v="41.041800000000002"/>
  </r>
  <r>
    <d v="2019-03-27T00:00:00"/>
    <x v="23"/>
    <x v="0"/>
    <n v="500"/>
    <n v="38.43"/>
    <n v="19215.45"/>
    <s v="20190327N300020670"/>
    <n v="2019060"/>
    <s v="Rolling"/>
    <s v="IN302679-38296183"/>
    <s v="NSE"/>
    <n v="0"/>
    <n v="0.7"/>
    <n v="0"/>
    <n v="29.63"/>
    <n v="30.331199999999999"/>
  </r>
  <r>
    <d v="2019-03-27T00:00:00"/>
    <x v="76"/>
    <x v="1"/>
    <n v="500"/>
    <n v="161.25"/>
    <n v="80625"/>
    <s v="20190327N300021875"/>
    <n v="2019060"/>
    <s v="Rolling"/>
    <s v="IN302679-38296183"/>
    <s v="NSE"/>
    <n v="20.170000000000002"/>
    <n v="2.94"/>
    <n v="0"/>
    <n v="48.09"/>
    <n v="71.2029"/>
  </r>
  <r>
    <d v="2019-03-27T00:00:00"/>
    <x v="67"/>
    <x v="1"/>
    <n v="100"/>
    <n v="395"/>
    <n v="39500"/>
    <s v="20190327N300023783"/>
    <n v="2019060"/>
    <s v="Rolling"/>
    <s v="IN302679-38296183"/>
    <s v="NSE"/>
    <n v="10.1"/>
    <n v="1.44"/>
    <n v="0"/>
    <n v="29.76"/>
    <n v="41.3018"/>
  </r>
  <r>
    <d v="2019-03-27T00:00:00"/>
    <x v="23"/>
    <x v="1"/>
    <n v="500"/>
    <n v="39.75"/>
    <n v="19875"/>
    <s v="20190327N300025540"/>
    <n v="2019060"/>
    <s v="Rolling"/>
    <s v="IN302679-38296183"/>
    <s v="NSE"/>
    <n v="4.8899999999999997"/>
    <n v="0.73"/>
    <n v="0"/>
    <n v="29.63"/>
    <n v="35.245399999999997"/>
  </r>
  <r>
    <d v="2019-03-27T00:00:00"/>
    <x v="76"/>
    <x v="0"/>
    <n v="500"/>
    <n v="161.5"/>
    <n v="80750"/>
    <s v="20190327N300030904"/>
    <n v="2019060"/>
    <s v="Rolling"/>
    <s v="IN302679-38296183"/>
    <s v="NSE"/>
    <n v="0"/>
    <n v="2.95"/>
    <n v="10.8"/>
    <n v="48.18"/>
    <n v="61.927300000000002"/>
  </r>
  <r>
    <d v="2019-03-28T00:00:00"/>
    <x v="49"/>
    <x v="1"/>
    <n v="50"/>
    <n v="605"/>
    <n v="30250"/>
    <s v="20190328N200000770"/>
    <n v="2019061"/>
    <s v="Rolling"/>
    <s v="IN302679-38296183"/>
    <s v="NSE"/>
    <n v="7.53"/>
    <n v="1.1000000000000001"/>
    <n v="0"/>
    <n v="29.7"/>
    <n v="38.334200000000003"/>
  </r>
  <r>
    <d v="2019-03-28T00:00:00"/>
    <x v="76"/>
    <x v="1"/>
    <n v="200"/>
    <n v="162.25"/>
    <n v="32450"/>
    <s v="20190328N200001816"/>
    <n v="2019061"/>
    <s v="Rolling"/>
    <s v="IN302679-38296183"/>
    <s v="NSE"/>
    <n v="8.36"/>
    <n v="1.18"/>
    <n v="0"/>
    <n v="29.71"/>
    <n v="39.254399999999997"/>
  </r>
  <r>
    <d v="2019-03-28T00:00:00"/>
    <x v="76"/>
    <x v="0"/>
    <n v="400"/>
    <n v="162.75"/>
    <n v="65100"/>
    <s v="20190328N300015909"/>
    <n v="2019061"/>
    <s v="Rolling"/>
    <s v="IN302679-38296183"/>
    <s v="NSE"/>
    <n v="0"/>
    <n v="2.38"/>
    <n v="6"/>
    <n v="59.42"/>
    <n v="67.796199999999999"/>
  </r>
  <r>
    <d v="2019-03-28T00:00:00"/>
    <x v="76"/>
    <x v="1"/>
    <n v="200"/>
    <n v="161.25"/>
    <n v="32250"/>
    <s v="20190328N300029615"/>
    <n v="2019061"/>
    <s v="Rolling"/>
    <s v="IN302679-38296183"/>
    <s v="NSE"/>
    <n v="8.11"/>
    <n v="1.18"/>
    <n v="0"/>
    <n v="29.71"/>
    <n v="38.997199999999999"/>
  </r>
  <r>
    <d v="2019-03-28T00:00:00"/>
    <x v="49"/>
    <x v="0"/>
    <n v="50"/>
    <n v="600"/>
    <n v="30000"/>
    <s v="20190328N900016251"/>
    <n v="2019061"/>
    <s v="Rolling"/>
    <s v="IN302679-38296183"/>
    <s v="NSE"/>
    <n v="0"/>
    <n v="1.1000000000000001"/>
    <n v="0"/>
    <n v="29.7"/>
    <n v="30.795000000000002"/>
  </r>
  <r>
    <d v="2019-03-29T00:00:00"/>
    <x v="76"/>
    <x v="1"/>
    <n v="200"/>
    <n v="163.35"/>
    <n v="32670"/>
    <s v="20190329N200000934"/>
    <n v="2019062"/>
    <s v="Rolling"/>
    <s v="IN302679-38296183"/>
    <s v="NSE"/>
    <n v="8"/>
    <n v="1.19"/>
    <n v="2.1"/>
    <n v="29.71"/>
    <n v="41.002499999999998"/>
  </r>
  <r>
    <d v="2019-03-29T00:00:00"/>
    <x v="76"/>
    <x v="0"/>
    <n v="200"/>
    <n v="162.75"/>
    <n v="32550"/>
    <s v="20190329N300016335"/>
    <n v="2019062"/>
    <s v="Rolling"/>
    <s v="IN302679-38296183"/>
    <s v="NSE"/>
    <n v="0"/>
    <n v="1.19"/>
    <n v="0"/>
    <n v="29.71"/>
    <n v="30.898099999999999"/>
  </r>
  <r>
    <d v="2019-04-01T00:00:00"/>
    <x v="54"/>
    <x v="1"/>
    <n v="100"/>
    <n v="260"/>
    <n v="26000"/>
    <s v="20190401N300017587"/>
    <n v="2019063"/>
    <s v="Rolling"/>
    <s v="IN302679-38296183"/>
    <s v="NSE"/>
    <n v="26"/>
    <n v="0.95"/>
    <n v="0"/>
    <n v="168.91"/>
    <n v="195.85900000000001"/>
  </r>
  <r>
    <d v="2019-04-01T00:00:00"/>
    <x v="72"/>
    <x v="1"/>
    <n v="100"/>
    <n v="266.8"/>
    <n v="26680"/>
    <s v="20190401N300017968"/>
    <n v="2019063"/>
    <s v="Rolling"/>
    <s v="IN302679-38296183"/>
    <s v="NSE"/>
    <n v="6.65"/>
    <n v="0.97"/>
    <n v="0"/>
    <n v="29.68"/>
    <n v="37.303800000000003"/>
  </r>
  <r>
    <d v="2019-04-01T00:00:00"/>
    <x v="72"/>
    <x v="0"/>
    <n v="100"/>
    <n v="265.5"/>
    <n v="26550"/>
    <s v="20190401N300018740"/>
    <n v="2019063"/>
    <s v="Rolling"/>
    <s v="IN302679-38296183"/>
    <s v="NSE"/>
    <n v="0"/>
    <n v="0.97"/>
    <n v="0"/>
    <n v="29.67"/>
    <n v="30.639099999999999"/>
  </r>
  <r>
    <d v="2019-04-01T00:00:00"/>
    <x v="67"/>
    <x v="0"/>
    <n v="1000"/>
    <n v="405.5"/>
    <n v="405500"/>
    <s v="20190401N300023666"/>
    <n v="2019063"/>
    <s v="Rolling"/>
    <s v="IN302679-38296183"/>
    <s v="NSE"/>
    <n v="0"/>
    <n v="14.8"/>
    <n v="0"/>
    <n v="241.91"/>
    <n v="256.71080000000001"/>
  </r>
  <r>
    <d v="2019-04-01T00:00:00"/>
    <x v="67"/>
    <x v="1"/>
    <n v="1000"/>
    <n v="407"/>
    <n v="407000"/>
    <s v="20190401N300026015"/>
    <n v="2019063"/>
    <s v="Rolling"/>
    <s v="IN302679-38296183"/>
    <s v="NSE"/>
    <n v="101.35"/>
    <n v="14.86"/>
    <n v="27"/>
    <n v="242.8"/>
    <n v="386.00549999999998"/>
  </r>
  <r>
    <d v="2019-04-02T00:00:00"/>
    <x v="72"/>
    <x v="1"/>
    <n v="50"/>
    <n v="268.3"/>
    <n v="13415"/>
    <s v="20190402N200000855"/>
    <n v="2019064"/>
    <s v="Rolling"/>
    <s v="IN302679-38296183"/>
    <s v="NSE"/>
    <n v="3.33"/>
    <n v="0.49"/>
    <n v="0"/>
    <n v="29.59"/>
    <n v="33.409599999999998"/>
  </r>
  <r>
    <d v="2019-04-02T00:00:00"/>
    <x v="72"/>
    <x v="0"/>
    <n v="50"/>
    <n v="264.5"/>
    <n v="13225"/>
    <s v="20190402N300015968"/>
    <n v="2019064"/>
    <s v="Rolling"/>
    <s v="IN302679-38296183"/>
    <s v="NSE"/>
    <n v="0"/>
    <n v="0.48"/>
    <n v="0"/>
    <n v="29.59"/>
    <n v="30.072700000000001"/>
  </r>
  <r>
    <d v="2019-04-02T00:00:00"/>
    <x v="67"/>
    <x v="0"/>
    <n v="100"/>
    <n v="394"/>
    <n v="39400"/>
    <s v="20190402N300018391"/>
    <n v="2019064"/>
    <s v="Rolling"/>
    <s v="IN302679-38296183"/>
    <s v="NSE"/>
    <n v="0"/>
    <n v="1.44"/>
    <n v="0"/>
    <n v="29.76"/>
    <n v="31.1981"/>
  </r>
  <r>
    <d v="2019-04-02T00:00:00"/>
    <x v="23"/>
    <x v="0"/>
    <n v="250"/>
    <n v="38"/>
    <n v="9500"/>
    <s v="20190402N300019520"/>
    <n v="2019064"/>
    <s v="Rolling"/>
    <s v="IN302902-46841937"/>
    <s v="NSE"/>
    <n v="9.5"/>
    <n v="0.35"/>
    <n v="0"/>
    <n v="61.72"/>
    <n v="71.566800000000001"/>
  </r>
  <r>
    <d v="2019-04-02T00:00:00"/>
    <x v="67"/>
    <x v="1"/>
    <n v="100"/>
    <n v="397"/>
    <n v="39700"/>
    <s v="20190402N300020241"/>
    <n v="2019064"/>
    <s v="Rolling"/>
    <s v="IN302679-38296183"/>
    <s v="NSE"/>
    <n v="10.17"/>
    <n v="1.45"/>
    <n v="3.6"/>
    <n v="29.76"/>
    <n v="44.979100000000003"/>
  </r>
  <r>
    <d v="2019-04-03T00:00:00"/>
    <x v="72"/>
    <x v="0"/>
    <n v="100"/>
    <n v="256.5"/>
    <n v="25649.95"/>
    <s v="20190403N300016324"/>
    <n v="2019065"/>
    <s v="Rolling"/>
    <s v="IN302679-38296183"/>
    <s v="NSE"/>
    <n v="0"/>
    <n v="0.94"/>
    <n v="0"/>
    <n v="29.67"/>
    <n v="30.606300000000001"/>
  </r>
  <r>
    <d v="2019-04-03T00:00:00"/>
    <x v="72"/>
    <x v="1"/>
    <n v="100"/>
    <n v="261"/>
    <n v="26100"/>
    <s v="20190403N300016723"/>
    <n v="2019065"/>
    <s v="Rolling"/>
    <s v="IN302679-38296183"/>
    <s v="NSE"/>
    <n v="5.95"/>
    <n v="0.95"/>
    <n v="29.1"/>
    <n v="29.67"/>
    <n v="65.672700000000006"/>
  </r>
  <r>
    <d v="2019-04-03T00:00:00"/>
    <x v="67"/>
    <x v="0"/>
    <n v="500"/>
    <n v="397"/>
    <n v="198500"/>
    <s v="20190403N300027966"/>
    <n v="2019065"/>
    <s v="Rolling"/>
    <s v="IN302679-38296183"/>
    <s v="NSE"/>
    <n v="0"/>
    <n v="7.25"/>
    <n v="0"/>
    <n v="118.42"/>
    <n v="125.6652"/>
  </r>
  <r>
    <d v="2019-04-03T00:00:00"/>
    <x v="72"/>
    <x v="0"/>
    <n v="250"/>
    <n v="249"/>
    <n v="62250"/>
    <s v="20190403N300028271"/>
    <n v="2019065"/>
    <s v="Rolling"/>
    <s v="IN302679-38296183"/>
    <s v="NSE"/>
    <n v="0"/>
    <n v="2.27"/>
    <n v="0"/>
    <n v="37.14"/>
    <n v="39.412199999999999"/>
  </r>
  <r>
    <d v="2019-04-03T00:00:00"/>
    <x v="72"/>
    <x v="1"/>
    <n v="250"/>
    <n v="253"/>
    <n v="63250"/>
    <s v="20190403N300028283"/>
    <n v="2019065"/>
    <s v="Rolling"/>
    <s v="IN302679-38296183"/>
    <s v="NSE"/>
    <n v="15.83"/>
    <n v="2.31"/>
    <n v="0"/>
    <n v="37.729999999999997"/>
    <n v="55.868699999999997"/>
  </r>
  <r>
    <d v="2019-04-03T00:00:00"/>
    <x v="67"/>
    <x v="0"/>
    <n v="500"/>
    <n v="392"/>
    <n v="196000"/>
    <s v="20190403N300030548"/>
    <n v="2019065"/>
    <s v="Rolling"/>
    <s v="IN302679-38296183"/>
    <s v="NSE"/>
    <n v="0"/>
    <n v="7.15"/>
    <n v="0"/>
    <n v="116.93"/>
    <n v="124.084"/>
  </r>
  <r>
    <d v="2019-04-03T00:00:00"/>
    <x v="67"/>
    <x v="1"/>
    <n v="1000"/>
    <n v="391.3"/>
    <n v="391300"/>
    <s v="20190403N300031152"/>
    <n v="2019065"/>
    <s v="Rolling"/>
    <s v="IN302679-38296183"/>
    <s v="NSE"/>
    <n v="98.23"/>
    <n v="14.28"/>
    <n v="0"/>
    <n v="233.44"/>
    <n v="345.95249999999999"/>
  </r>
  <r>
    <d v="2019-04-04T00:00:00"/>
    <x v="54"/>
    <x v="0"/>
    <n v="500"/>
    <n v="252.59"/>
    <n v="126296.65"/>
    <s v="20190404N200000724"/>
    <n v="2019066"/>
    <s v="Rolling"/>
    <s v="IN302679-38296183"/>
    <s v="NSE"/>
    <n v="0"/>
    <n v="4.55"/>
    <n v="27.9"/>
    <n v="75.34"/>
    <n v="107.78660000000001"/>
  </r>
  <r>
    <d v="2019-04-04T00:00:00"/>
    <x v="74"/>
    <x v="1"/>
    <n v="1000"/>
    <n v="286"/>
    <n v="286000"/>
    <s v="20190404N300015611"/>
    <n v="2019066"/>
    <s v="Rolling"/>
    <s v="IN302679-38296183"/>
    <s v="NSE"/>
    <n v="71.33"/>
    <n v="10.3"/>
    <n v="0"/>
    <n v="170.59"/>
    <n v="252.21600000000001"/>
  </r>
  <r>
    <d v="2019-04-04T00:00:00"/>
    <x v="74"/>
    <x v="0"/>
    <n v="1000"/>
    <n v="285"/>
    <n v="285000"/>
    <s v="20190404N300018070"/>
    <n v="2019066"/>
    <s v="Rolling"/>
    <s v="IN302679-38296183"/>
    <s v="NSE"/>
    <n v="0"/>
    <n v="10.26"/>
    <n v="0"/>
    <n v="170"/>
    <n v="180.26070000000001"/>
  </r>
  <r>
    <d v="2019-04-04T00:00:00"/>
    <x v="54"/>
    <x v="0"/>
    <n v="100"/>
    <n v="248.59"/>
    <n v="24858.85"/>
    <s v="20190404N300026413"/>
    <n v="2019066"/>
    <s v="Rolling"/>
    <s v="IN302679-38296183"/>
    <s v="NSE"/>
    <n v="0"/>
    <n v="0.9"/>
    <n v="0"/>
    <n v="29.67"/>
    <n v="30.565000000000001"/>
  </r>
  <r>
    <d v="2019-04-04T00:00:00"/>
    <x v="54"/>
    <x v="0"/>
    <n v="100"/>
    <n v="248.39"/>
    <n v="24839.05"/>
    <s v="20190404N300027617"/>
    <n v="2019066"/>
    <s v="Rolling"/>
    <s v="IN302679-38296183"/>
    <s v="NSE"/>
    <n v="0"/>
    <n v="0.89"/>
    <n v="0"/>
    <n v="29.67"/>
    <n v="30.5642"/>
  </r>
  <r>
    <d v="2019-04-04T00:00:00"/>
    <x v="54"/>
    <x v="1"/>
    <n v="700"/>
    <n v="247.65"/>
    <n v="173354.75"/>
    <s v="20190404N300028626"/>
    <n v="2019066"/>
    <s v="Rolling"/>
    <s v="IN302679-38296183"/>
    <s v="NSE"/>
    <n v="43.67"/>
    <n v="6.24"/>
    <n v="0"/>
    <n v="103.41"/>
    <n v="153.32079999999999"/>
  </r>
  <r>
    <d v="2019-04-05T00:00:00"/>
    <x v="31"/>
    <x v="0"/>
    <n v="100"/>
    <n v="19"/>
    <n v="1900"/>
    <s v="20190405N300018923"/>
    <n v="2019067"/>
    <s v="Rolling"/>
    <s v="IN302679-38296183"/>
    <s v="NSE"/>
    <n v="2"/>
    <n v="7.0000000000000007E-2"/>
    <n v="0.3"/>
    <n v="41.31"/>
    <n v="43.678400000000003"/>
  </r>
  <r>
    <d v="2019-04-11T00:00:00"/>
    <x v="74"/>
    <x v="1"/>
    <n v="100"/>
    <n v="283"/>
    <n v="28300"/>
    <s v="20190411N300023528"/>
    <n v="2019071"/>
    <s v="Rolling"/>
    <s v="IN302679-38296183"/>
    <s v="NSE"/>
    <n v="6.98"/>
    <n v="1.02"/>
    <n v="0"/>
    <n v="29.69"/>
    <n v="37.688800000000001"/>
  </r>
  <r>
    <d v="2019-04-11T00:00:00"/>
    <x v="74"/>
    <x v="0"/>
    <n v="100"/>
    <n v="278.5"/>
    <n v="27850"/>
    <s v="20190411N300023857"/>
    <n v="2019071"/>
    <s v="Rolling"/>
    <s v="IN302679-38296183"/>
    <s v="NSE"/>
    <n v="0"/>
    <n v="1"/>
    <n v="11.1"/>
    <n v="29.68"/>
    <n v="41.782600000000002"/>
  </r>
  <r>
    <d v="2019-04-11T00:00:00"/>
    <x v="74"/>
    <x v="0"/>
    <n v="552"/>
    <n v="278"/>
    <n v="153454.75"/>
    <s v="20190411N300025716"/>
    <n v="2019071"/>
    <s v="Rolling"/>
    <s v="IN302679-38296183"/>
    <s v="NSE"/>
    <n v="0"/>
    <n v="5.52"/>
    <n v="0"/>
    <n v="91.53"/>
    <n v="97.054299999999998"/>
  </r>
  <r>
    <d v="2019-04-11T00:00:00"/>
    <x v="74"/>
    <x v="1"/>
    <n v="552"/>
    <n v="280"/>
    <n v="154560"/>
    <s v="20190411N300025774"/>
    <n v="2019071"/>
    <s v="Rolling"/>
    <s v="IN302679-38296183"/>
    <s v="NSE"/>
    <n v="39.020000000000003"/>
    <n v="5.56"/>
    <n v="0"/>
    <n v="92.19"/>
    <n v="136.77420000000001"/>
  </r>
  <r>
    <d v="2019-04-12T00:00:00"/>
    <x v="56"/>
    <x v="1"/>
    <n v="1000"/>
    <n v="162"/>
    <n v="162000"/>
    <s v="20190412N300015686"/>
    <n v="2019072"/>
    <s v="Rolling"/>
    <s v="IN302679-38296183"/>
    <s v="NSE"/>
    <n v="40.68"/>
    <n v="5.83"/>
    <n v="0"/>
    <n v="96.63"/>
    <n v="143.142"/>
  </r>
  <r>
    <d v="2019-04-12T00:00:00"/>
    <x v="56"/>
    <x v="1"/>
    <n v="100"/>
    <n v="159.65"/>
    <n v="15964.75"/>
    <s v="20190412N300016815"/>
    <n v="2019072"/>
    <s v="Rolling"/>
    <s v="IN302679-38296183"/>
    <s v="NSE"/>
    <n v="4.07"/>
    <n v="0.56999999999999995"/>
    <n v="0"/>
    <n v="29.6"/>
    <n v="34.244700000000002"/>
  </r>
  <r>
    <d v="2019-04-12T00:00:00"/>
    <x v="56"/>
    <x v="0"/>
    <n v="3250"/>
    <n v="162.5"/>
    <n v="528125"/>
    <s v="20190412N300017342"/>
    <n v="2019072"/>
    <s v="Rolling"/>
    <s v="IN302679-38296183"/>
    <s v="NSE"/>
    <n v="0"/>
    <n v="19.010000000000002"/>
    <n v="0"/>
    <n v="315.02999999999997"/>
    <n v="334.04309999999998"/>
  </r>
  <r>
    <d v="2019-04-12T00:00:00"/>
    <x v="56"/>
    <x v="1"/>
    <n v="150"/>
    <n v="160.5"/>
    <n v="24075"/>
    <s v="20190412N300017458"/>
    <n v="2019072"/>
    <s v="Rolling"/>
    <s v="IN302679-38296183"/>
    <s v="NSE"/>
    <n v="6.1"/>
    <n v="0.87"/>
    <n v="0"/>
    <n v="29.66"/>
    <n v="36.6267"/>
  </r>
  <r>
    <d v="2019-04-12T00:00:00"/>
    <x v="56"/>
    <x v="1"/>
    <n v="2000"/>
    <n v="163.72999999999999"/>
    <n v="327465"/>
    <s v="20190412N300019242"/>
    <n v="2019072"/>
    <s v="Rolling"/>
    <s v="IN302679-38296183"/>
    <s v="NSE"/>
    <n v="81.36"/>
    <n v="11.79"/>
    <n v="0"/>
    <n v="195.32"/>
    <n v="288.46899999999999"/>
  </r>
  <r>
    <d v="2019-04-12T00:00:00"/>
    <x v="76"/>
    <x v="0"/>
    <n v="10"/>
    <n v="155.55000000000001"/>
    <n v="1555.5"/>
    <s v="20190412N300025958"/>
    <n v="2019072"/>
    <s v="Rolling"/>
    <s v="IN302902-46841937"/>
    <s v="NSE"/>
    <n v="1.8"/>
    <n v="0.06"/>
    <n v="31.8"/>
    <n v="41.31"/>
    <n v="74.965999999999994"/>
  </r>
  <r>
    <d v="2019-04-15T00:00:00"/>
    <x v="56"/>
    <x v="1"/>
    <n v="100"/>
    <n v="164.95"/>
    <n v="16495"/>
    <s v="20190415N200001585"/>
    <n v="2019073"/>
    <s v="Rolling"/>
    <s v="IN302679-38296183"/>
    <s v="NSE"/>
    <n v="4.13"/>
    <n v="0.59"/>
    <n v="0"/>
    <n v="29.61"/>
    <n v="34.333799999999997"/>
  </r>
  <r>
    <d v="2019-04-15T00:00:00"/>
    <x v="56"/>
    <x v="1"/>
    <n v="500"/>
    <n v="165.5"/>
    <n v="82750"/>
    <s v="20190415N300016984"/>
    <n v="2019073"/>
    <s v="Rolling"/>
    <s v="IN302679-38296183"/>
    <s v="NSE"/>
    <n v="20.63"/>
    <n v="2.98"/>
    <n v="0"/>
    <n v="49.36"/>
    <n v="72.969099999999997"/>
  </r>
  <r>
    <d v="2019-04-15T00:00:00"/>
    <x v="56"/>
    <x v="0"/>
    <n v="850"/>
    <n v="164.5"/>
    <n v="139825"/>
    <s v="20190415N300017998"/>
    <n v="2019073"/>
    <s v="Rolling"/>
    <s v="IN302679-38296183"/>
    <s v="NSE"/>
    <n v="0"/>
    <n v="5.03"/>
    <n v="8.6999999999999993"/>
    <n v="83.4"/>
    <n v="97.133799999999994"/>
  </r>
  <r>
    <d v="2019-04-15T00:00:00"/>
    <x v="56"/>
    <x v="1"/>
    <n v="250"/>
    <n v="166"/>
    <n v="41500"/>
    <s v="20190415N300021145"/>
    <n v="2019073"/>
    <s v="Rolling"/>
    <s v="IN302679-38296183"/>
    <s v="NSE"/>
    <n v="10.24"/>
    <n v="1.49"/>
    <n v="0"/>
    <n v="29.77"/>
    <n v="41.503999999999998"/>
  </r>
  <r>
    <d v="2019-04-16T00:00:00"/>
    <x v="56"/>
    <x v="1"/>
    <n v="1872"/>
    <n v="158.75"/>
    <n v="297180"/>
    <s v="20190416B700004353"/>
    <n v="201920014"/>
    <s v="Rolling"/>
    <s v="IN302679-38296183"/>
    <s v="BSE"/>
    <n v="74"/>
    <n v="8.82"/>
    <n v="0"/>
    <n v="176.97"/>
    <n v="259.791"/>
  </r>
  <r>
    <d v="2019-04-16T00:00:00"/>
    <x v="56"/>
    <x v="0"/>
    <n v="1238"/>
    <n v="158.04"/>
    <n v="195651"/>
    <s v="20190416B700005435"/>
    <n v="201920014"/>
    <s v="Rolling"/>
    <s v="IN302679-38296183"/>
    <s v="BSE"/>
    <n v="0"/>
    <n v="5.56"/>
    <n v="18"/>
    <n v="116.44"/>
    <n v="139.9983"/>
  </r>
  <r>
    <d v="2019-04-16T00:00:00"/>
    <x v="56"/>
    <x v="0"/>
    <n v="634"/>
    <n v="158.80000000000001"/>
    <n v="100681.4"/>
    <s v="20190416B700006640"/>
    <n v="201920014"/>
    <s v="Rolling"/>
    <s v="IN302679-38296183"/>
    <s v="BSE"/>
    <n v="0"/>
    <n v="2.88"/>
    <n v="0"/>
    <n v="59.92"/>
    <n v="62.799100000000003"/>
  </r>
  <r>
    <d v="2019-04-16T00:00:00"/>
    <x v="56"/>
    <x v="0"/>
    <n v="100"/>
    <n v="162"/>
    <n v="16200"/>
    <s v="20190416N200001710"/>
    <n v="2019074"/>
    <s v="Rolling"/>
    <s v="IN302679-38296183"/>
    <s v="NSE"/>
    <n v="0"/>
    <n v="0.57999999999999996"/>
    <n v="3.9"/>
    <n v="29.61"/>
    <n v="34.093200000000003"/>
  </r>
  <r>
    <d v="2019-04-16T00:00:00"/>
    <x v="56"/>
    <x v="0"/>
    <n v="200"/>
    <n v="159"/>
    <n v="31800"/>
    <s v="20190416N300022233"/>
    <n v="2019074"/>
    <s v="Rolling"/>
    <s v="IN302679-38296183"/>
    <s v="NSE"/>
    <n v="0"/>
    <n v="1.1399999999999999"/>
    <n v="0"/>
    <n v="29.71"/>
    <n v="30.854800000000001"/>
  </r>
  <r>
    <d v="2019-04-16T00:00:00"/>
    <x v="56"/>
    <x v="0"/>
    <n v="100"/>
    <n v="158"/>
    <n v="15800"/>
    <s v="20190416N300023055"/>
    <n v="2019074"/>
    <s v="Rolling"/>
    <s v="IN302679-38296183"/>
    <s v="NSE"/>
    <n v="0"/>
    <n v="0.56999999999999995"/>
    <n v="0"/>
    <n v="29.6"/>
    <n v="30.168800000000001"/>
  </r>
  <r>
    <d v="2019-04-16T00:00:00"/>
    <x v="56"/>
    <x v="1"/>
    <n v="400"/>
    <n v="158.69999999999999"/>
    <n v="63480"/>
    <s v="20190416N300023221"/>
    <n v="2019074"/>
    <s v="Rolling"/>
    <s v="IN302679-38296183"/>
    <s v="NSE"/>
    <n v="16"/>
    <n v="2.29"/>
    <n v="0"/>
    <n v="37.86"/>
    <n v="56.145299999999999"/>
  </r>
  <r>
    <d v="2019-04-18T00:00:00"/>
    <x v="6"/>
    <x v="0"/>
    <n v="100"/>
    <n v="966.44"/>
    <n v="96644.3"/>
    <s v="20190418N300019464"/>
    <n v="2019075"/>
    <s v="Rolling"/>
    <s v="IN302679-38296183"/>
    <s v="NSE"/>
    <n v="0"/>
    <n v="3.48"/>
    <n v="0"/>
    <n v="57.65"/>
    <n v="61.129199999999997"/>
  </r>
  <r>
    <d v="2019-04-18T00:00:00"/>
    <x v="6"/>
    <x v="1"/>
    <n v="200"/>
    <n v="976"/>
    <n v="195200"/>
    <s v="20190418N300021284"/>
    <n v="2019075"/>
    <s v="Rolling"/>
    <s v="IN302679-38296183"/>
    <s v="NSE"/>
    <n v="48.47"/>
    <n v="7.03"/>
    <n v="0"/>
    <n v="116.43"/>
    <n v="171.9272"/>
  </r>
  <r>
    <d v="2019-04-18T00:00:00"/>
    <x v="6"/>
    <x v="0"/>
    <n v="50"/>
    <n v="981"/>
    <n v="49050"/>
    <s v="20190418N300027951"/>
    <n v="2019075"/>
    <s v="Rolling"/>
    <s v="IN302679-38296183"/>
    <s v="NSE"/>
    <n v="0"/>
    <n v="1.77"/>
    <n v="0"/>
    <n v="29.82"/>
    <n v="31.585899999999999"/>
  </r>
  <r>
    <d v="2019-04-18T00:00:00"/>
    <x v="6"/>
    <x v="0"/>
    <n v="50"/>
    <n v="978.5"/>
    <n v="48925"/>
    <s v="20190418N300028234"/>
    <n v="2019075"/>
    <s v="Rolling"/>
    <s v="IN302679-38296183"/>
    <s v="NSE"/>
    <n v="0"/>
    <n v="1.76"/>
    <n v="0"/>
    <n v="29.82"/>
    <n v="31.581299999999999"/>
  </r>
  <r>
    <d v="2019-04-18T00:00:00"/>
    <x v="6"/>
    <x v="0"/>
    <n v="50"/>
    <n v="976.4"/>
    <n v="48820"/>
    <s v="20190418N300029991"/>
    <n v="2019075"/>
    <s v="Rolling"/>
    <s v="IN302679-38296183"/>
    <s v="NSE"/>
    <n v="0"/>
    <n v="1.76"/>
    <n v="0"/>
    <n v="29.82"/>
    <n v="31.577500000000001"/>
  </r>
  <r>
    <d v="2019-04-18T00:00:00"/>
    <x v="6"/>
    <x v="0"/>
    <n v="200"/>
    <n v="979"/>
    <n v="195800"/>
    <s v="20190418N300032340"/>
    <n v="2019075"/>
    <s v="Rolling"/>
    <s v="IN302679-38296183"/>
    <s v="NSE"/>
    <n v="0"/>
    <n v="7.05"/>
    <n v="0"/>
    <n v="116.79"/>
    <n v="123.83880000000001"/>
  </r>
  <r>
    <d v="2019-04-18T00:00:00"/>
    <x v="6"/>
    <x v="0"/>
    <n v="1000"/>
    <n v="974"/>
    <n v="974000"/>
    <s v="20190418N300033221"/>
    <n v="2019075"/>
    <s v="Rolling"/>
    <s v="IN302679-38296183"/>
    <s v="NSE"/>
    <n v="0"/>
    <n v="35.06"/>
    <n v="0"/>
    <n v="580.97"/>
    <n v="616.03420000000006"/>
  </r>
  <r>
    <d v="2019-04-18T00:00:00"/>
    <x v="6"/>
    <x v="1"/>
    <n v="1250"/>
    <n v="962.11"/>
    <n v="1202633.6499999999"/>
    <s v="20190418N300033934"/>
    <n v="2019075"/>
    <s v="Rolling"/>
    <s v="IN302679-38296183"/>
    <s v="NSE"/>
    <n v="302.52999999999997"/>
    <n v="43.29"/>
    <n v="84.6"/>
    <n v="717.35"/>
    <n v="1147.7748999999999"/>
  </r>
  <r>
    <d v="2019-04-22T00:00:00"/>
    <x v="76"/>
    <x v="0"/>
    <n v="100"/>
    <n v="151"/>
    <n v="15100"/>
    <s v="20190422N200000814"/>
    <n v="2019076"/>
    <s v="Rolling"/>
    <s v="IN302679-38296183"/>
    <s v="NSE"/>
    <n v="0"/>
    <n v="0.54"/>
    <n v="0"/>
    <n v="29.6"/>
    <n v="30.143599999999999"/>
  </r>
  <r>
    <d v="2019-04-22T00:00:00"/>
    <x v="76"/>
    <x v="0"/>
    <n v="100"/>
    <n v="150"/>
    <n v="15000"/>
    <s v="20190422N300018060"/>
    <n v="2019076"/>
    <s v="Rolling"/>
    <s v="IN302679-38296183"/>
    <s v="NSE"/>
    <n v="0"/>
    <n v="0.54"/>
    <n v="0"/>
    <n v="29.6"/>
    <n v="30.14"/>
  </r>
  <r>
    <d v="2019-04-22T00:00:00"/>
    <x v="76"/>
    <x v="1"/>
    <n v="200"/>
    <n v="150"/>
    <n v="30000"/>
    <s v="20190422N300018614"/>
    <n v="2019076"/>
    <s v="Rolling"/>
    <s v="IN302679-38296183"/>
    <s v="NSE"/>
    <n v="7.51"/>
    <n v="1.08"/>
    <n v="0"/>
    <n v="29.7"/>
    <n v="38.290199999999999"/>
  </r>
  <r>
    <d v="2019-04-22T00:00:00"/>
    <x v="56"/>
    <x v="0"/>
    <n v="250"/>
    <n v="151"/>
    <n v="37750"/>
    <s v="20190422N300019165"/>
    <n v="2019076"/>
    <s v="Rolling"/>
    <s v="IN302679-38296183"/>
    <s v="NSE"/>
    <n v="0"/>
    <n v="1.36"/>
    <n v="0"/>
    <n v="29.74"/>
    <n v="31.0991"/>
  </r>
  <r>
    <d v="2019-04-22T00:00:00"/>
    <x v="56"/>
    <x v="1"/>
    <n v="1000"/>
    <n v="148.9"/>
    <n v="148900"/>
    <s v="20190422N300019807"/>
    <n v="2019076"/>
    <s v="Rolling"/>
    <s v="IN302679-38296183"/>
    <s v="NSE"/>
    <n v="37.29"/>
    <n v="5.36"/>
    <n v="0"/>
    <n v="88.81"/>
    <n v="131.46029999999999"/>
  </r>
  <r>
    <d v="2019-04-22T00:00:00"/>
    <x v="39"/>
    <x v="1"/>
    <n v="100"/>
    <n v="480"/>
    <n v="48000"/>
    <s v="20190422N300020313"/>
    <n v="2019076"/>
    <s v="Rolling"/>
    <s v="IN302679-38296183"/>
    <s v="NSE"/>
    <n v="12.2"/>
    <n v="1.73"/>
    <n v="13.8"/>
    <n v="29.81"/>
    <n v="57.537999999999997"/>
  </r>
  <r>
    <d v="2019-04-22T00:00:00"/>
    <x v="39"/>
    <x v="0"/>
    <n v="100"/>
    <n v="474"/>
    <n v="47400"/>
    <s v="20190422N300020965"/>
    <n v="2019076"/>
    <s v="Rolling"/>
    <s v="IN302679-38296183"/>
    <s v="NSE"/>
    <n v="0"/>
    <n v="1.71"/>
    <n v="0"/>
    <n v="29.81"/>
    <n v="31.516400000000001"/>
  </r>
  <r>
    <d v="2019-04-22T00:00:00"/>
    <x v="56"/>
    <x v="0"/>
    <n v="100"/>
    <n v="149"/>
    <n v="14900"/>
    <s v="20190422N300021699"/>
    <n v="2019076"/>
    <s v="Rolling"/>
    <s v="IN302679-38296183"/>
    <s v="NSE"/>
    <n v="0"/>
    <n v="0.54"/>
    <n v="0"/>
    <n v="29.6"/>
    <n v="30.136399999999998"/>
  </r>
  <r>
    <d v="2019-04-22T00:00:00"/>
    <x v="56"/>
    <x v="0"/>
    <n v="250"/>
    <n v="149"/>
    <n v="37250"/>
    <s v="20190422N300027255"/>
    <n v="2019076"/>
    <s v="Rolling"/>
    <s v="IN302679-38296183"/>
    <s v="NSE"/>
    <n v="0"/>
    <n v="1.34"/>
    <n v="0"/>
    <n v="29.74"/>
    <n v="31.081099999999999"/>
  </r>
  <r>
    <d v="2019-04-22T00:00:00"/>
    <x v="56"/>
    <x v="0"/>
    <n v="400"/>
    <n v="148.79"/>
    <n v="59516.85"/>
    <s v="20190422N300030880"/>
    <n v="2019076"/>
    <s v="Rolling"/>
    <s v="IN302679-38296183"/>
    <s v="NSE"/>
    <n v="0"/>
    <n v="2.14"/>
    <n v="0"/>
    <n v="35.5"/>
    <n v="37.642499999999998"/>
  </r>
  <r>
    <d v="2019-04-23T00:00:00"/>
    <x v="74"/>
    <x v="1"/>
    <n v="100"/>
    <n v="287"/>
    <n v="28700"/>
    <s v="20190423N300015228"/>
    <n v="2019077"/>
    <s v="Rolling"/>
    <s v="IN302679-38296183"/>
    <s v="NSE"/>
    <n v="6.87"/>
    <n v="1.03"/>
    <n v="0"/>
    <n v="29.69"/>
    <n v="37.593200000000003"/>
  </r>
  <r>
    <d v="2019-04-23T00:00:00"/>
    <x v="74"/>
    <x v="1"/>
    <n v="100"/>
    <n v="289"/>
    <n v="28900"/>
    <s v="20190423N300015644"/>
    <n v="2019077"/>
    <s v="Rolling"/>
    <s v="IN302679-38296183"/>
    <s v="NSE"/>
    <n v="7.35"/>
    <n v="1.04"/>
    <n v="0"/>
    <n v="29.69"/>
    <n v="38.080399999999997"/>
  </r>
  <r>
    <d v="2019-04-23T00:00:00"/>
    <x v="74"/>
    <x v="0"/>
    <n v="100"/>
    <n v="284"/>
    <n v="28400"/>
    <s v="20190423N300016232"/>
    <n v="2019077"/>
    <s v="Rolling"/>
    <s v="IN302679-38296183"/>
    <s v="NSE"/>
    <n v="0"/>
    <n v="1.02"/>
    <n v="15"/>
    <n v="29.68"/>
    <n v="45.702399999999997"/>
  </r>
  <r>
    <d v="2019-04-23T00:00:00"/>
    <x v="74"/>
    <x v="1"/>
    <n v="100"/>
    <n v="290"/>
    <n v="29000"/>
    <s v="20190423N300019534"/>
    <n v="2019077"/>
    <s v="Rolling"/>
    <s v="IN302679-38296183"/>
    <s v="NSE"/>
    <n v="7.35"/>
    <n v="1.04"/>
    <n v="0"/>
    <n v="29.69"/>
    <n v="38.084000000000003"/>
  </r>
  <r>
    <d v="2019-04-23T00:00:00"/>
    <x v="76"/>
    <x v="0"/>
    <n v="100"/>
    <n v="148"/>
    <n v="14800"/>
    <s v="20190423N300021358"/>
    <n v="2019077"/>
    <s v="Rolling"/>
    <s v="IN302679-38296183"/>
    <s v="NSE"/>
    <n v="0"/>
    <n v="0.53"/>
    <n v="0"/>
    <n v="29.6"/>
    <n v="30.1328"/>
  </r>
  <r>
    <d v="2019-04-23T00:00:00"/>
    <x v="76"/>
    <x v="1"/>
    <n v="100"/>
    <n v="148.5"/>
    <n v="14850"/>
    <s v="20190423N300021456"/>
    <n v="2019077"/>
    <s v="Rolling"/>
    <s v="IN302679-38296183"/>
    <s v="NSE"/>
    <n v="3.71"/>
    <n v="0.53"/>
    <n v="0"/>
    <n v="29.6"/>
    <n v="33.844700000000003"/>
  </r>
  <r>
    <d v="2019-04-23T00:00:00"/>
    <x v="74"/>
    <x v="1"/>
    <n v="100"/>
    <n v="291"/>
    <n v="29100"/>
    <s v="20190423N300024966"/>
    <n v="2019077"/>
    <s v="Rolling"/>
    <s v="IN302679-38296183"/>
    <s v="NSE"/>
    <n v="7.35"/>
    <n v="1.05"/>
    <n v="0"/>
    <n v="29.69"/>
    <n v="38.087600000000002"/>
  </r>
  <r>
    <d v="2019-04-23T00:00:00"/>
    <x v="74"/>
    <x v="1"/>
    <n v="100"/>
    <n v="292.3"/>
    <n v="29230"/>
    <s v="20190423N300025002"/>
    <n v="2019077"/>
    <s v="Rolling"/>
    <s v="IN302679-38296183"/>
    <s v="NSE"/>
    <n v="7.35"/>
    <n v="1.05"/>
    <n v="0"/>
    <n v="29.69"/>
    <n v="38.092300000000002"/>
  </r>
  <r>
    <d v="2019-04-23T00:00:00"/>
    <x v="74"/>
    <x v="1"/>
    <n v="100"/>
    <n v="295"/>
    <n v="29500"/>
    <s v="20190423N300025288"/>
    <n v="2019077"/>
    <s v="Rolling"/>
    <s v="IN302679-38296183"/>
    <s v="NSE"/>
    <n v="7.35"/>
    <n v="1.06"/>
    <n v="0"/>
    <n v="29.69"/>
    <n v="38.101999999999997"/>
  </r>
  <r>
    <d v="2019-04-23T00:00:00"/>
    <x v="74"/>
    <x v="1"/>
    <n v="200"/>
    <n v="293.5"/>
    <n v="58700"/>
    <s v="20190423N300025860"/>
    <n v="2019077"/>
    <s v="Rolling"/>
    <s v="IN302679-38296183"/>
    <s v="NSE"/>
    <n v="14.69"/>
    <n v="2.11"/>
    <n v="0"/>
    <n v="35.01"/>
    <n v="51.813200000000002"/>
  </r>
  <r>
    <d v="2019-04-23T00:00:00"/>
    <x v="74"/>
    <x v="0"/>
    <n v="700"/>
    <n v="298"/>
    <n v="208600"/>
    <s v="20190423N300026894"/>
    <n v="2019077"/>
    <s v="Rolling"/>
    <s v="IN302679-38296183"/>
    <s v="NSE"/>
    <n v="0"/>
    <n v="7.51"/>
    <n v="0"/>
    <n v="124.43"/>
    <n v="131.93960000000001"/>
  </r>
  <r>
    <d v="2019-04-24T00:00:00"/>
    <x v="48"/>
    <x v="0"/>
    <n v="25"/>
    <n v="60"/>
    <n v="1500"/>
    <s v="20190424N300020723"/>
    <n v="2019078"/>
    <s v="Rolling"/>
    <s v="IN302679-38296183"/>
    <s v="NSE"/>
    <n v="2"/>
    <n v="0.05"/>
    <n v="0.3"/>
    <n v="41.31"/>
    <n v="43.664000000000001"/>
  </r>
  <r>
    <d v="2019-04-25T00:00:00"/>
    <x v="31"/>
    <x v="0"/>
    <n v="100"/>
    <n v="18.25"/>
    <n v="1825"/>
    <s v="20190425N300024325"/>
    <n v="2019079"/>
    <s v="Rolling"/>
    <s v="IN302679-38296183"/>
    <s v="NSE"/>
    <n v="2"/>
    <n v="7.0000000000000007E-2"/>
    <n v="0.3"/>
    <n v="41.31"/>
    <n v="43.675699999999999"/>
  </r>
  <r>
    <d v="2019-05-02T00:00:00"/>
    <x v="49"/>
    <x v="0"/>
    <n v="10"/>
    <n v="560"/>
    <n v="5600"/>
    <s v="20190502N300028221"/>
    <n v="2019082"/>
    <s v="Rolling"/>
    <s v="IN302679-38296183"/>
    <s v="NSE"/>
    <n v="6"/>
    <n v="0.2"/>
    <n v="0.3"/>
    <n v="41.34"/>
    <n v="47.8416"/>
  </r>
  <r>
    <d v="2019-05-06T00:00:00"/>
    <x v="76"/>
    <x v="0"/>
    <n v="1000"/>
    <n v="157.19999999999999"/>
    <n v="157204.45000000001"/>
    <s v="20190506N300017657"/>
    <n v="2019084"/>
    <s v="Rolling"/>
    <s v="IN302679-38296183"/>
    <s v="NSE"/>
    <n v="0"/>
    <n v="5.66"/>
    <n v="0"/>
    <n v="93.79"/>
    <n v="99.449200000000005"/>
  </r>
  <r>
    <d v="2019-05-06T00:00:00"/>
    <x v="76"/>
    <x v="1"/>
    <n v="1000"/>
    <n v="157.5"/>
    <n v="157500"/>
    <s v="20190506N300017727"/>
    <n v="2019084"/>
    <s v="Rolling"/>
    <s v="IN302679-38296183"/>
    <s v="NSE"/>
    <n v="39.340000000000003"/>
    <n v="5.67"/>
    <n v="0"/>
    <n v="93.95"/>
    <n v="138.96"/>
  </r>
  <r>
    <d v="2019-05-06T00:00:00"/>
    <x v="23"/>
    <x v="0"/>
    <n v="250"/>
    <n v="33.9"/>
    <n v="8475"/>
    <s v="20190506N300020477"/>
    <n v="2019084"/>
    <s v="Rolling"/>
    <s v="IN302679-38296183"/>
    <s v="NSE"/>
    <n v="0"/>
    <n v="0.31"/>
    <n v="0"/>
    <n v="29.56"/>
    <n v="29.865100000000002"/>
  </r>
  <r>
    <d v="2019-05-06T00:00:00"/>
    <x v="23"/>
    <x v="1"/>
    <n v="250"/>
    <n v="33.700000000000003"/>
    <n v="8425"/>
    <s v="20190506N300028809"/>
    <n v="2019084"/>
    <s v="Rolling"/>
    <s v="IN302679-38296183"/>
    <s v="NSE"/>
    <n v="1.87"/>
    <n v="0.3"/>
    <n v="10.199999999999999"/>
    <n v="29.55"/>
    <n v="41.923299999999998"/>
  </r>
  <r>
    <d v="2019-05-06T00:00:00"/>
    <x v="26"/>
    <x v="0"/>
    <n v="50"/>
    <n v="35.75"/>
    <n v="1787.5"/>
    <s v="20190506N300029063"/>
    <n v="2019084"/>
    <s v="Rolling"/>
    <s v="IN302679-38296183"/>
    <s v="NSE"/>
    <n v="1.79"/>
    <n v="0.06"/>
    <n v="0"/>
    <n v="41.31"/>
    <n v="43.164400000000001"/>
  </r>
  <r>
    <d v="2019-05-10T00:00:00"/>
    <x v="76"/>
    <x v="0"/>
    <n v="250"/>
    <n v="149"/>
    <n v="37250"/>
    <s v="20190510N300014131"/>
    <n v="2019088"/>
    <s v="Rolling"/>
    <s v="IN302679-38296183"/>
    <s v="NSE"/>
    <n v="0"/>
    <n v="1.34"/>
    <n v="0"/>
    <n v="29.74"/>
    <n v="31.081099999999999"/>
  </r>
  <r>
    <d v="2019-05-10T00:00:00"/>
    <x v="76"/>
    <x v="0"/>
    <n v="50"/>
    <n v="148.5"/>
    <n v="7425"/>
    <s v="20190510N300016656"/>
    <n v="2019088"/>
    <s v="Rolling"/>
    <s v="IN302679-38296183"/>
    <s v="NSE"/>
    <n v="0"/>
    <n v="0.27"/>
    <n v="0"/>
    <n v="29.55"/>
    <n v="29.817299999999999"/>
  </r>
  <r>
    <d v="2019-05-10T00:00:00"/>
    <x v="76"/>
    <x v="0"/>
    <n v="50"/>
    <n v="148"/>
    <n v="7400"/>
    <s v="20190510N300016988"/>
    <n v="2019088"/>
    <s v="Rolling"/>
    <s v="IN302679-38296183"/>
    <s v="NSE"/>
    <n v="0"/>
    <n v="0.27"/>
    <n v="0"/>
    <n v="29.55"/>
    <n v="29.816400000000002"/>
  </r>
  <r>
    <d v="2019-05-10T00:00:00"/>
    <x v="76"/>
    <x v="1"/>
    <n v="350"/>
    <n v="149"/>
    <n v="52150"/>
    <s v="20190510N300018415"/>
    <n v="2019088"/>
    <s v="Rolling"/>
    <s v="IN302679-38296183"/>
    <s v="NSE"/>
    <n v="13.01"/>
    <n v="1.88"/>
    <n v="0"/>
    <n v="31.1"/>
    <n v="45.987499999999997"/>
  </r>
  <r>
    <d v="2019-05-10T00:00:00"/>
    <x v="76"/>
    <x v="1"/>
    <n v="250"/>
    <n v="149.05000000000001"/>
    <n v="37262.5"/>
    <s v="20190510N300020858"/>
    <n v="2019088"/>
    <s v="Rolling"/>
    <s v="IN302679-38296183"/>
    <s v="NSE"/>
    <n v="8.99"/>
    <n v="1.34"/>
    <n v="5.4"/>
    <n v="29.74"/>
    <n v="45.471499999999999"/>
  </r>
  <r>
    <d v="2019-05-10T00:00:00"/>
    <x v="76"/>
    <x v="0"/>
    <n v="250"/>
    <n v="147.9"/>
    <n v="36975"/>
    <s v="20190510N300021060"/>
    <n v="2019088"/>
    <s v="Rolling"/>
    <s v="IN302679-38296183"/>
    <s v="NSE"/>
    <n v="0"/>
    <n v="1.33"/>
    <n v="0"/>
    <n v="29.74"/>
    <n v="31.071100000000001"/>
  </r>
  <r>
    <d v="2019-05-13T00:00:00"/>
    <x v="51"/>
    <x v="1"/>
    <n v="1000"/>
    <n v="274"/>
    <n v="274000"/>
    <s v="20190513N300016677"/>
    <n v="2019089"/>
    <s v="Rolling"/>
    <s v="IN302679-38296183"/>
    <s v="NSE"/>
    <n v="68.55"/>
    <n v="9.86"/>
    <n v="16.5"/>
    <n v="163.43"/>
    <n v="258.34410000000003"/>
  </r>
  <r>
    <d v="2019-05-13T00:00:00"/>
    <x v="51"/>
    <x v="0"/>
    <n v="1000"/>
    <n v="273"/>
    <n v="273000"/>
    <s v="20190513N300017886"/>
    <n v="2019089"/>
    <s v="Rolling"/>
    <s v="IN302679-38296183"/>
    <s v="NSE"/>
    <n v="0"/>
    <n v="9.83"/>
    <n v="0"/>
    <n v="162.84"/>
    <n v="172.66800000000001"/>
  </r>
  <r>
    <d v="2019-05-13T00:00:00"/>
    <x v="76"/>
    <x v="0"/>
    <n v="10"/>
    <n v="145"/>
    <n v="1450"/>
    <s v="20190513N300021889"/>
    <n v="2019089"/>
    <s v="Rolling"/>
    <s v="IN302902-46841937"/>
    <s v="NSE"/>
    <n v="1.45"/>
    <n v="0.05"/>
    <n v="0"/>
    <n v="41.31"/>
    <n v="42.8123"/>
  </r>
  <r>
    <d v="2019-05-14T00:00:00"/>
    <x v="51"/>
    <x v="1"/>
    <n v="250"/>
    <n v="262.25"/>
    <n v="65562.5"/>
    <s v="20190514N300016846"/>
    <n v="2019090"/>
    <s v="Rolling"/>
    <s v="IN302679-38296183"/>
    <s v="NSE"/>
    <n v="16.420000000000002"/>
    <n v="2.36"/>
    <n v="0"/>
    <n v="39.1"/>
    <n v="57.880200000000002"/>
  </r>
  <r>
    <d v="2019-05-14T00:00:00"/>
    <x v="51"/>
    <x v="0"/>
    <n v="350"/>
    <n v="262.25"/>
    <n v="91787.5"/>
    <s v="20190514N300017169"/>
    <n v="2019090"/>
    <s v="Rolling"/>
    <s v="IN302679-38296183"/>
    <s v="NSE"/>
    <n v="0"/>
    <n v="3.3"/>
    <n v="0"/>
    <n v="54.74"/>
    <n v="58.044400000000003"/>
  </r>
  <r>
    <d v="2019-05-14T00:00:00"/>
    <x v="51"/>
    <x v="1"/>
    <n v="100"/>
    <n v="265"/>
    <n v="26500"/>
    <s v="20190514N300018221"/>
    <n v="2019090"/>
    <s v="Rolling"/>
    <s v="IN302679-38296183"/>
    <s v="NSE"/>
    <n v="6.58"/>
    <n v="0.95"/>
    <n v="5.7"/>
    <n v="29.67"/>
    <n v="42.904000000000003"/>
  </r>
  <r>
    <d v="2019-05-15T00:00:00"/>
    <x v="48"/>
    <x v="0"/>
    <n v="50"/>
    <n v="50"/>
    <n v="2500"/>
    <s v="20190515N300018409"/>
    <n v="2019091"/>
    <s v="Rolling"/>
    <s v="IN302679-38296183"/>
    <s v="NSE"/>
    <n v="2.5"/>
    <n v="0.09"/>
    <n v="0"/>
    <n v="41.32"/>
    <n v="43.91"/>
  </r>
  <r>
    <d v="2019-05-15T00:00:00"/>
    <x v="76"/>
    <x v="1"/>
    <n v="500"/>
    <n v="144.80000000000001"/>
    <n v="72400"/>
    <s v="20190515N300019807"/>
    <n v="2019091"/>
    <s v="Rolling"/>
    <s v="IN302679-38296183"/>
    <s v="NSE"/>
    <n v="18.5"/>
    <n v="2.61"/>
    <n v="0"/>
    <n v="43.19"/>
    <n v="64.296400000000006"/>
  </r>
  <r>
    <d v="2019-05-15T00:00:00"/>
    <x v="76"/>
    <x v="0"/>
    <n v="500"/>
    <n v="144.44999999999999"/>
    <n v="72225"/>
    <s v="20190515N300019848"/>
    <n v="2019091"/>
    <s v="Rolling"/>
    <s v="IN302679-38296183"/>
    <s v="NSE"/>
    <n v="0"/>
    <n v="2.6"/>
    <n v="4.5"/>
    <n v="43.08"/>
    <n v="50.18"/>
  </r>
  <r>
    <d v="2019-05-16T00:00:00"/>
    <x v="51"/>
    <x v="1"/>
    <n v="100"/>
    <n v="266.5"/>
    <n v="26650"/>
    <s v="20190516N300015304"/>
    <n v="2019092"/>
    <s v="Rolling"/>
    <s v="IN302679-38296183"/>
    <s v="NSE"/>
    <n v="7.17"/>
    <n v="0.96"/>
    <n v="0"/>
    <n v="29.67"/>
    <n v="37.799300000000002"/>
  </r>
  <r>
    <d v="2019-05-16T00:00:00"/>
    <x v="51"/>
    <x v="1"/>
    <n v="100"/>
    <n v="268"/>
    <n v="26800"/>
    <s v="20190516N300016025"/>
    <n v="2019092"/>
    <s v="Rolling"/>
    <s v="IN302679-38296183"/>
    <s v="NSE"/>
    <n v="6.81"/>
    <n v="0.96"/>
    <n v="0"/>
    <n v="29.67"/>
    <n v="37.444800000000001"/>
  </r>
  <r>
    <d v="2019-05-16T00:00:00"/>
    <x v="51"/>
    <x v="1"/>
    <n v="100"/>
    <n v="271"/>
    <n v="27100"/>
    <s v="20190516N300019934"/>
    <n v="2019092"/>
    <s v="Rolling"/>
    <s v="IN302679-38296183"/>
    <s v="NSE"/>
    <n v="6.81"/>
    <n v="0.98"/>
    <n v="0"/>
    <n v="29.68"/>
    <n v="37.465600000000002"/>
  </r>
  <r>
    <d v="2019-05-16T00:00:00"/>
    <x v="51"/>
    <x v="1"/>
    <n v="150"/>
    <n v="270"/>
    <n v="40500"/>
    <s v="20190516N300020859"/>
    <n v="2019092"/>
    <s v="Rolling"/>
    <s v="IN302679-38296183"/>
    <s v="NSE"/>
    <n v="10.220000000000001"/>
    <n v="1.46"/>
    <n v="0"/>
    <n v="29.76"/>
    <n v="41.438000000000002"/>
  </r>
  <r>
    <d v="2019-05-16T00:00:00"/>
    <x v="51"/>
    <x v="0"/>
    <n v="650"/>
    <n v="274.5"/>
    <n v="178425"/>
    <s v="20190516N300022312"/>
    <n v="2019092"/>
    <s v="Rolling"/>
    <s v="IN302679-38296183"/>
    <s v="NSE"/>
    <n v="0"/>
    <n v="6.42"/>
    <n v="19.8"/>
    <n v="106.43"/>
    <n v="132.6533"/>
  </r>
  <r>
    <d v="2019-05-16T00:00:00"/>
    <x v="51"/>
    <x v="1"/>
    <n v="200"/>
    <n v="274"/>
    <n v="54800"/>
    <s v="20190516N300024246"/>
    <n v="2019092"/>
    <s v="Rolling"/>
    <s v="IN302679-38296183"/>
    <s v="NSE"/>
    <n v="13.63"/>
    <n v="1.97"/>
    <n v="0"/>
    <n v="32.69"/>
    <n v="48.2928"/>
  </r>
  <r>
    <d v="2019-05-16T00:00:00"/>
    <x v="76"/>
    <x v="0"/>
    <n v="1000"/>
    <n v="148.9"/>
    <n v="148900"/>
    <s v="20190516N300025296"/>
    <n v="2019092"/>
    <s v="Rolling"/>
    <s v="IN302679-38296183"/>
    <s v="NSE"/>
    <n v="0"/>
    <n v="5.36"/>
    <n v="0"/>
    <n v="88.82"/>
    <n v="94.180400000000006"/>
  </r>
  <r>
    <d v="2019-05-16T00:00:00"/>
    <x v="76"/>
    <x v="1"/>
    <n v="1000"/>
    <n v="150"/>
    <n v="150000"/>
    <s v="20190516N300025344"/>
    <n v="2019092"/>
    <s v="Rolling"/>
    <s v="IN302679-38296183"/>
    <s v="NSE"/>
    <n v="37.36"/>
    <n v="5.4"/>
    <n v="0"/>
    <n v="89.48"/>
    <n v="132.24019999999999"/>
  </r>
  <r>
    <d v="2019-05-17T00:00:00"/>
    <x v="76"/>
    <x v="1"/>
    <n v="500"/>
    <n v="150"/>
    <n v="75000"/>
    <s v="20190517N200000829"/>
    <n v="2019093"/>
    <s v="Rolling"/>
    <s v="IN302679-38296183"/>
    <s v="NSE"/>
    <n v="18.34"/>
    <n v="2.7"/>
    <n v="0"/>
    <n v="44.74"/>
    <n v="65.78"/>
  </r>
  <r>
    <d v="2019-05-17T00:00:00"/>
    <x v="76"/>
    <x v="1"/>
    <n v="250"/>
    <n v="149.44999999999999"/>
    <n v="37362.5"/>
    <s v="20190517N200001087"/>
    <n v="2019093"/>
    <s v="Rolling"/>
    <s v="IN302679-38296183"/>
    <s v="NSE"/>
    <n v="9.3000000000000007"/>
    <n v="1.35"/>
    <n v="0"/>
    <n v="29.74"/>
    <n v="40.384999999999998"/>
  </r>
  <r>
    <d v="2019-05-17T00:00:00"/>
    <x v="76"/>
    <x v="0"/>
    <n v="750"/>
    <n v="148.9"/>
    <n v="111675"/>
    <s v="20190517N300013097"/>
    <n v="2019093"/>
    <s v="Rolling"/>
    <s v="IN302679-38296183"/>
    <s v="NSE"/>
    <n v="0"/>
    <n v="4.0199999999999996"/>
    <n v="11.4"/>
    <n v="66.61"/>
    <n v="82.030299999999997"/>
  </r>
  <r>
    <d v="2019-05-17T00:00:00"/>
    <x v="23"/>
    <x v="0"/>
    <n v="50"/>
    <n v="28"/>
    <n v="1400"/>
    <s v="20190517N300014893"/>
    <n v="2019093"/>
    <s v="Rolling"/>
    <s v="IN302902-46841937"/>
    <s v="NSE"/>
    <n v="1.38"/>
    <n v="0.05"/>
    <n v="0"/>
    <n v="41.31"/>
    <n v="42.740400000000001"/>
  </r>
  <r>
    <d v="2019-05-17T00:00:00"/>
    <x v="23"/>
    <x v="0"/>
    <n v="50"/>
    <n v="27"/>
    <n v="1350"/>
    <s v="20190517N300019808"/>
    <n v="2019093"/>
    <s v="Rolling"/>
    <s v="IN302902-46841937"/>
    <s v="NSE"/>
    <n v="1.38"/>
    <n v="0.05"/>
    <n v="0"/>
    <n v="39.83"/>
    <n v="41.258699999999997"/>
  </r>
  <r>
    <d v="2019-05-17T00:00:00"/>
    <x v="76"/>
    <x v="0"/>
    <n v="500"/>
    <n v="147.5"/>
    <n v="73750"/>
    <s v="20190517N300021113"/>
    <n v="2019093"/>
    <s v="Rolling"/>
    <s v="IN302679-38296183"/>
    <s v="NSE"/>
    <n v="0"/>
    <n v="2.66"/>
    <n v="0"/>
    <n v="43.99"/>
    <n v="46.645099999999999"/>
  </r>
  <r>
    <d v="2019-05-17T00:00:00"/>
    <x v="76"/>
    <x v="1"/>
    <n v="500"/>
    <n v="148.75"/>
    <n v="74375"/>
    <s v="20190517N300021320"/>
    <n v="2019093"/>
    <s v="Rolling"/>
    <s v="IN302679-38296183"/>
    <s v="NSE"/>
    <n v="18.61"/>
    <n v="2.68"/>
    <n v="0"/>
    <n v="44.36"/>
    <n v="65.647400000000005"/>
  </r>
  <r>
    <d v="2019-05-20T00:00:00"/>
    <x v="76"/>
    <x v="1"/>
    <n v="100"/>
    <n v="155.5"/>
    <n v="15550"/>
    <s v="20190520N300016087"/>
    <n v="2019094"/>
    <s v="Rolling"/>
    <s v="IN302679-38296183"/>
    <s v="NSE"/>
    <n v="3.95"/>
    <n v="0.56000000000000005"/>
    <n v="0"/>
    <n v="29.6"/>
    <n v="34.109900000000003"/>
  </r>
  <r>
    <d v="2019-05-20T00:00:00"/>
    <x v="23"/>
    <x v="0"/>
    <n v="1000"/>
    <n v="28.5"/>
    <n v="28500"/>
    <s v="20190520N300016307"/>
    <n v="2019094"/>
    <s v="Rolling"/>
    <s v="IN302679-38296183"/>
    <s v="NSE"/>
    <n v="0"/>
    <n v="1.03"/>
    <n v="0"/>
    <n v="29.69"/>
    <n v="30.716200000000001"/>
  </r>
  <r>
    <d v="2019-05-20T00:00:00"/>
    <x v="76"/>
    <x v="1"/>
    <n v="100"/>
    <n v="155"/>
    <n v="15500"/>
    <s v="20190520N300017946"/>
    <n v="2019094"/>
    <s v="Rolling"/>
    <s v="IN302679-38296183"/>
    <s v="NSE"/>
    <n v="3.95"/>
    <n v="0.56000000000000005"/>
    <n v="0"/>
    <n v="29.6"/>
    <n v="34.107999999999997"/>
  </r>
  <r>
    <d v="2019-05-20T00:00:00"/>
    <x v="23"/>
    <x v="1"/>
    <n v="1000"/>
    <n v="28.65"/>
    <n v="28650"/>
    <s v="20190520N300026092"/>
    <n v="2019094"/>
    <s v="Rolling"/>
    <s v="IN302679-38296183"/>
    <s v="NSE"/>
    <n v="7.43"/>
    <n v="1.03"/>
    <n v="0"/>
    <n v="29.69"/>
    <n v="38.151400000000002"/>
  </r>
  <r>
    <d v="2019-05-20T00:00:00"/>
    <x v="76"/>
    <x v="0"/>
    <n v="200"/>
    <n v="158.5"/>
    <n v="31700"/>
    <s v="20190520N300033208"/>
    <n v="2019094"/>
    <s v="Rolling"/>
    <s v="IN302679-38296183"/>
    <s v="NSE"/>
    <n v="0"/>
    <n v="1.1399999999999999"/>
    <n v="0"/>
    <n v="29.71"/>
    <n v="30.851199999999999"/>
  </r>
  <r>
    <d v="2019-05-20T00:00:00"/>
    <x v="76"/>
    <x v="0"/>
    <n v="1000"/>
    <n v="158.5"/>
    <n v="158500"/>
    <s v="20190520N300034029"/>
    <n v="2019094"/>
    <s v="Rolling"/>
    <s v="IN302679-38296183"/>
    <s v="NSE"/>
    <n v="0"/>
    <n v="5.71"/>
    <n v="27.3"/>
    <n v="94.54"/>
    <n v="127.5459"/>
  </r>
  <r>
    <d v="2019-05-20T00:00:00"/>
    <x v="76"/>
    <x v="0"/>
    <n v="1000"/>
    <n v="157.94999999999999"/>
    <n v="157950"/>
    <s v="20190520N300034216"/>
    <n v="2019094"/>
    <s v="Rolling"/>
    <s v="IN302679-38296183"/>
    <s v="NSE"/>
    <n v="0"/>
    <n v="5.69"/>
    <n v="0"/>
    <n v="94.21"/>
    <n v="99.896199999999993"/>
  </r>
  <r>
    <d v="2019-05-20T00:00:00"/>
    <x v="76"/>
    <x v="0"/>
    <n v="500"/>
    <n v="157.4"/>
    <n v="78700"/>
    <s v="20190520N300034740"/>
    <n v="2019094"/>
    <s v="Rolling"/>
    <s v="IN302679-38296183"/>
    <s v="NSE"/>
    <n v="0"/>
    <n v="2.83"/>
    <n v="0"/>
    <n v="46.94"/>
    <n v="49.773200000000003"/>
  </r>
  <r>
    <d v="2019-05-20T00:00:00"/>
    <x v="76"/>
    <x v="1"/>
    <n v="2500"/>
    <n v="157.87"/>
    <n v="394681.85"/>
    <s v="20190520N300036842"/>
    <n v="2019094"/>
    <s v="Rolling"/>
    <s v="IN302679-38296183"/>
    <s v="NSE"/>
    <n v="98.68"/>
    <n v="14.21"/>
    <n v="0"/>
    <n v="235.41"/>
    <n v="348.29840000000002"/>
  </r>
  <r>
    <d v="2019-05-21T00:00:00"/>
    <x v="76"/>
    <x v="1"/>
    <n v="250"/>
    <n v="155.25"/>
    <n v="38812.5"/>
    <s v="20190521N300018706"/>
    <n v="2019095"/>
    <s v="Rolling"/>
    <s v="IN302679-38296183"/>
    <s v="NSE"/>
    <n v="9.6300000000000008"/>
    <n v="1.4"/>
    <n v="0"/>
    <n v="29.75"/>
    <n v="40.777200000000001"/>
  </r>
  <r>
    <d v="2019-05-21T00:00:00"/>
    <x v="76"/>
    <x v="1"/>
    <n v="1064"/>
    <n v="155"/>
    <n v="164920"/>
    <s v="20190521N300019142"/>
    <n v="2019095"/>
    <s v="Rolling"/>
    <s v="IN302679-38296183"/>
    <s v="NSE"/>
    <n v="41.37"/>
    <n v="5.94"/>
    <n v="12.3"/>
    <n v="98.33"/>
    <n v="157.93780000000001"/>
  </r>
  <r>
    <d v="2019-05-21T00:00:00"/>
    <x v="76"/>
    <x v="0"/>
    <n v="1314"/>
    <n v="153.25"/>
    <n v="201370.5"/>
    <s v="20190521N300019908"/>
    <n v="2019095"/>
    <s v="Rolling"/>
    <s v="IN302679-38296183"/>
    <s v="NSE"/>
    <n v="0"/>
    <n v="7.25"/>
    <n v="0"/>
    <n v="120.11"/>
    <n v="127.35939999999999"/>
  </r>
  <r>
    <d v="2019-05-22T00:00:00"/>
    <x v="23"/>
    <x v="0"/>
    <n v="1000"/>
    <n v="28.5"/>
    <n v="28500"/>
    <s v="20190522N300014936"/>
    <n v="2019096"/>
    <s v="Rolling"/>
    <s v="IN302679-38296183"/>
    <s v="NSE"/>
    <n v="0"/>
    <n v="1.03"/>
    <n v="0"/>
    <n v="29.68"/>
    <n v="30.706"/>
  </r>
  <r>
    <d v="2019-05-22T00:00:00"/>
    <x v="76"/>
    <x v="0"/>
    <n v="500"/>
    <n v="154"/>
    <n v="77000"/>
    <s v="20190522N300015123"/>
    <n v="2019096"/>
    <s v="Rolling"/>
    <s v="IN302679-38296183"/>
    <s v="NSE"/>
    <n v="0"/>
    <n v="2.77"/>
    <n v="0"/>
    <n v="45.93"/>
    <n v="48.701999999999998"/>
  </r>
  <r>
    <d v="2019-05-22T00:00:00"/>
    <x v="72"/>
    <x v="1"/>
    <n v="250"/>
    <n v="147"/>
    <n v="36750"/>
    <s v="20190522N300015416"/>
    <n v="2019096"/>
    <s v="Rolling"/>
    <s v="IN302679-38296183"/>
    <s v="NSE"/>
    <n v="9.75"/>
    <n v="1.32"/>
    <n v="0"/>
    <n v="29.74"/>
    <n v="40.813099999999999"/>
  </r>
  <r>
    <d v="2019-05-22T00:00:00"/>
    <x v="72"/>
    <x v="1"/>
    <n v="500"/>
    <n v="162"/>
    <n v="81000"/>
    <s v="20190522N300017431"/>
    <n v="2019096"/>
    <s v="Rolling"/>
    <s v="IN302679-38296183"/>
    <s v="NSE"/>
    <n v="19.5"/>
    <n v="2.92"/>
    <n v="0"/>
    <n v="48.31"/>
    <n v="70.726200000000006"/>
  </r>
  <r>
    <d v="2019-05-22T00:00:00"/>
    <x v="76"/>
    <x v="1"/>
    <n v="500"/>
    <n v="155"/>
    <n v="77500"/>
    <s v="20190522N300020216"/>
    <n v="2019096"/>
    <s v="Rolling"/>
    <s v="IN302679-38296183"/>
    <s v="NSE"/>
    <n v="19.010000000000002"/>
    <n v="2.79"/>
    <n v="13.5"/>
    <n v="46.21"/>
    <n v="81.510800000000003"/>
  </r>
  <r>
    <d v="2019-05-22T00:00:00"/>
    <x v="23"/>
    <x v="1"/>
    <n v="1000"/>
    <n v="29"/>
    <n v="29000"/>
    <s v="20190522N300021346"/>
    <n v="2019096"/>
    <s v="Rolling"/>
    <s v="IN302679-38296183"/>
    <s v="NSE"/>
    <n v="7.19"/>
    <n v="1.04"/>
    <n v="0"/>
    <n v="29.69"/>
    <n v="37.923999999999999"/>
  </r>
  <r>
    <d v="2019-05-22T00:00:00"/>
    <x v="72"/>
    <x v="0"/>
    <n v="10"/>
    <n v="154"/>
    <n v="1540"/>
    <s v="20190522N300022680"/>
    <n v="2019096"/>
    <s v="Rolling"/>
    <s v="IN302679-38296183"/>
    <s v="NSE"/>
    <n v="1.56"/>
    <n v="0.06"/>
    <n v="0"/>
    <n v="41.32"/>
    <n v="42.935600000000001"/>
  </r>
  <r>
    <d v="2019-05-22T00:00:00"/>
    <x v="72"/>
    <x v="0"/>
    <n v="750"/>
    <n v="155"/>
    <n v="116250"/>
    <s v="20190522N300023305"/>
    <n v="2019096"/>
    <s v="Rolling"/>
    <s v="IN302679-38296183"/>
    <s v="NSE"/>
    <n v="0"/>
    <n v="4.1900000000000004"/>
    <n v="0"/>
    <n v="69.34"/>
    <n v="73.525099999999995"/>
  </r>
  <r>
    <d v="2019-05-23T00:00:00"/>
    <x v="57"/>
    <x v="1"/>
    <n v="500"/>
    <n v="103.5"/>
    <n v="51750"/>
    <s v="20190523N200001395"/>
    <n v="2019097"/>
    <s v="Rolling"/>
    <s v="IN302679-38296183"/>
    <s v="NSE"/>
    <n v="13.04"/>
    <n v="1.86"/>
    <n v="0"/>
    <n v="30.87"/>
    <n v="45.773000000000003"/>
  </r>
  <r>
    <d v="2019-05-23T00:00:00"/>
    <x v="57"/>
    <x v="1"/>
    <n v="250"/>
    <n v="104"/>
    <n v="26000"/>
    <s v="20190523N300016893"/>
    <n v="2019097"/>
    <s v="Rolling"/>
    <s v="IN302679-38296183"/>
    <s v="NSE"/>
    <n v="6.52"/>
    <n v="0.94"/>
    <n v="0"/>
    <n v="29.66"/>
    <n v="37.116"/>
  </r>
  <r>
    <d v="2019-05-23T00:00:00"/>
    <x v="45"/>
    <x v="1"/>
    <n v="100"/>
    <n v="134"/>
    <n v="13400"/>
    <s v="20190523N300017880"/>
    <n v="2019097"/>
    <s v="Rolling"/>
    <s v="IN302679-38296183"/>
    <s v="NSE"/>
    <n v="3.45"/>
    <n v="0.48"/>
    <n v="0"/>
    <n v="29.59"/>
    <n v="33.522399999999998"/>
  </r>
  <r>
    <d v="2019-05-23T00:00:00"/>
    <x v="45"/>
    <x v="1"/>
    <n v="200"/>
    <n v="136.5"/>
    <n v="27300"/>
    <s v="20190523N300019123"/>
    <n v="2019097"/>
    <s v="Rolling"/>
    <s v="IN302679-38296183"/>
    <s v="NSE"/>
    <n v="6.91"/>
    <n v="0.98"/>
    <n v="0"/>
    <n v="29.67"/>
    <n v="37.562800000000003"/>
  </r>
  <r>
    <d v="2019-05-23T00:00:00"/>
    <x v="45"/>
    <x v="1"/>
    <n v="200"/>
    <n v="138.5"/>
    <n v="27700"/>
    <s v="20190523N300019713"/>
    <n v="2019097"/>
    <s v="Rolling"/>
    <s v="IN302679-38296183"/>
    <s v="NSE"/>
    <n v="6.91"/>
    <n v="1"/>
    <n v="0"/>
    <n v="29.68"/>
    <n v="37.587200000000003"/>
  </r>
  <r>
    <d v="2019-05-23T00:00:00"/>
    <x v="57"/>
    <x v="1"/>
    <n v="250"/>
    <n v="106"/>
    <n v="26500"/>
    <s v="20190523N300021326"/>
    <n v="2019097"/>
    <s v="Rolling"/>
    <s v="IN302679-38296183"/>
    <s v="NSE"/>
    <n v="6.5"/>
    <n v="0.95"/>
    <n v="15.9"/>
    <n v="29.67"/>
    <n v="53.024000000000001"/>
  </r>
  <r>
    <d v="2019-05-23T00:00:00"/>
    <x v="45"/>
    <x v="1"/>
    <n v="250"/>
    <n v="143"/>
    <n v="35750"/>
    <s v="20190523N300021854"/>
    <n v="2019097"/>
    <s v="Rolling"/>
    <s v="IN302679-38296183"/>
    <s v="NSE"/>
    <n v="8.64"/>
    <n v="1.29"/>
    <n v="0"/>
    <n v="29.72"/>
    <n v="39.646999999999998"/>
  </r>
  <r>
    <d v="2019-05-23T00:00:00"/>
    <x v="45"/>
    <x v="0"/>
    <n v="750"/>
    <n v="137.5"/>
    <n v="103125"/>
    <s v="20190523N300024161"/>
    <n v="2019097"/>
    <s v="Rolling"/>
    <s v="IN302679-38296183"/>
    <s v="NSE"/>
    <n v="0"/>
    <n v="3.71"/>
    <n v="0"/>
    <n v="61.51"/>
    <n v="65.222499999999997"/>
  </r>
  <r>
    <d v="2019-05-23T00:00:00"/>
    <x v="57"/>
    <x v="0"/>
    <n v="1500"/>
    <n v="103.5"/>
    <n v="155250"/>
    <s v="20190523N300024564"/>
    <n v="2019097"/>
    <s v="Rolling"/>
    <s v="IN302679-38296183"/>
    <s v="NSE"/>
    <n v="0"/>
    <n v="5.59"/>
    <n v="0"/>
    <n v="92.6"/>
    <n v="98.189099999999996"/>
  </r>
  <r>
    <d v="2019-05-23T00:00:00"/>
    <x v="57"/>
    <x v="1"/>
    <n v="500"/>
    <n v="106.7"/>
    <n v="53350"/>
    <s v="20190523N300024728"/>
    <n v="2019097"/>
    <s v="Rolling"/>
    <s v="IN302679-38296183"/>
    <s v="NSE"/>
    <n v="13.04"/>
    <n v="1.92"/>
    <n v="0"/>
    <n v="31.82"/>
    <n v="46.780700000000003"/>
  </r>
  <r>
    <d v="2019-05-24T00:00:00"/>
    <x v="12"/>
    <x v="1"/>
    <n v="250"/>
    <n v="90"/>
    <n v="22500"/>
    <s v="20190524N300014803"/>
    <n v="2019098"/>
    <s v="Rolling"/>
    <s v="IN302679-38296183"/>
    <s v="NSE"/>
    <n v="5.84"/>
    <n v="0.81"/>
    <n v="0"/>
    <n v="29.65"/>
    <n v="36.299999999999997"/>
  </r>
  <r>
    <d v="2019-05-24T00:00:00"/>
    <x v="12"/>
    <x v="1"/>
    <n v="100"/>
    <n v="91"/>
    <n v="9100"/>
    <s v="20190524N300021660"/>
    <n v="2019098"/>
    <s v="Rolling"/>
    <s v="IN302679-38296183"/>
    <s v="NSE"/>
    <n v="2.34"/>
    <n v="0.33"/>
    <n v="0"/>
    <n v="29.56"/>
    <n v="32.227600000000002"/>
  </r>
  <r>
    <d v="2019-05-24T00:00:00"/>
    <x v="12"/>
    <x v="1"/>
    <n v="100"/>
    <n v="92"/>
    <n v="9200"/>
    <s v="20190524N300023046"/>
    <n v="2019098"/>
    <s v="Rolling"/>
    <s v="IN302679-38296183"/>
    <s v="NSE"/>
    <n v="2.34"/>
    <n v="0.33"/>
    <n v="0"/>
    <n v="29.56"/>
    <n v="32.231200000000001"/>
  </r>
  <r>
    <d v="2019-05-24T00:00:00"/>
    <x v="12"/>
    <x v="1"/>
    <n v="100"/>
    <n v="93"/>
    <n v="9300"/>
    <s v="20190524N300024355"/>
    <n v="2019098"/>
    <s v="Rolling"/>
    <s v="IN302679-38296183"/>
    <s v="NSE"/>
    <n v="2.34"/>
    <n v="0.33"/>
    <n v="0"/>
    <n v="29.56"/>
    <n v="32.2348"/>
  </r>
  <r>
    <d v="2019-05-24T00:00:00"/>
    <x v="12"/>
    <x v="1"/>
    <n v="200"/>
    <n v="94.5"/>
    <n v="18900"/>
    <s v="20190524N300027271"/>
    <n v="2019098"/>
    <s v="Rolling"/>
    <s v="IN302679-38296183"/>
    <s v="NSE"/>
    <n v="4.78"/>
    <n v="0.68"/>
    <n v="18.3"/>
    <n v="29.62"/>
    <n v="53.380400000000002"/>
  </r>
  <r>
    <d v="2019-05-24T00:00:00"/>
    <x v="12"/>
    <x v="0"/>
    <n v="750"/>
    <n v="93.75"/>
    <n v="70312.5"/>
    <s v="20190524N300028386"/>
    <n v="2019098"/>
    <s v="Rolling"/>
    <s v="IN302679-38296183"/>
    <s v="NSE"/>
    <n v="0"/>
    <n v="2.5299999999999998"/>
    <n v="0"/>
    <n v="41.94"/>
    <n v="44.471200000000003"/>
  </r>
  <r>
    <d v="2019-05-24T00:00:00"/>
    <x v="12"/>
    <x v="1"/>
    <n v="2500"/>
    <n v="93.54"/>
    <n v="233839.8"/>
    <s v="20190524N300030252"/>
    <n v="2019098"/>
    <s v="Rolling"/>
    <s v="IN302679-38296183"/>
    <s v="NSE"/>
    <n v="58.38"/>
    <n v="8.42"/>
    <n v="0"/>
    <n v="139.47"/>
    <n v="206.26830000000001"/>
  </r>
  <r>
    <d v="2019-05-24T00:00:00"/>
    <x v="12"/>
    <x v="0"/>
    <n v="2500"/>
    <n v="93.6"/>
    <n v="234000"/>
    <s v="20190524N300030953"/>
    <n v="2019098"/>
    <s v="Rolling"/>
    <s v="IN302679-38296183"/>
    <s v="NSE"/>
    <n v="0"/>
    <n v="8.42"/>
    <n v="0"/>
    <n v="139.58000000000001"/>
    <n v="148.00399999999999"/>
  </r>
  <r>
    <d v="2019-05-27T00:00:00"/>
    <x v="76"/>
    <x v="0"/>
    <n v="500"/>
    <n v="156"/>
    <n v="78000"/>
    <s v="20190527N300016805"/>
    <n v="2019099"/>
    <s v="Rolling"/>
    <s v="IN302679-38296183"/>
    <s v="NSE"/>
    <n v="0"/>
    <n v="2.81"/>
    <n v="0"/>
    <n v="46.53"/>
    <n v="49.338000000000001"/>
  </r>
  <r>
    <d v="2019-05-27T00:00:00"/>
    <x v="76"/>
    <x v="1"/>
    <n v="700"/>
    <n v="158.9"/>
    <n v="111230"/>
    <s v="20190527N300017711"/>
    <n v="2019099"/>
    <s v="Rolling"/>
    <s v="IN302679-38296183"/>
    <s v="NSE"/>
    <n v="27.48"/>
    <n v="4"/>
    <n v="0"/>
    <n v="66.349999999999994"/>
    <n v="97.834299999999999"/>
  </r>
  <r>
    <d v="2019-05-27T00:00:00"/>
    <x v="36"/>
    <x v="0"/>
    <n v="500"/>
    <n v="281.60000000000002"/>
    <n v="140800"/>
    <s v="20190527N300020409"/>
    <n v="2019099"/>
    <s v="Rolling"/>
    <s v="IN302679-38296183"/>
    <s v="NSE"/>
    <n v="0"/>
    <n v="5.07"/>
    <n v="0"/>
    <n v="83.98"/>
    <n v="89.0488"/>
  </r>
  <r>
    <d v="2019-05-27T00:00:00"/>
    <x v="36"/>
    <x v="1"/>
    <n v="500"/>
    <n v="286"/>
    <n v="143000"/>
    <s v="20190527N300023015"/>
    <n v="2019099"/>
    <s v="Rolling"/>
    <s v="IN302679-38296183"/>
    <s v="NSE"/>
    <n v="35.479999999999997"/>
    <n v="5.15"/>
    <n v="0"/>
    <n v="85.3"/>
    <n v="125.928"/>
  </r>
  <r>
    <d v="2019-05-27T00:00:00"/>
    <x v="76"/>
    <x v="0"/>
    <n v="100"/>
    <n v="157.44999999999999"/>
    <n v="15745"/>
    <s v="20190527N300023729"/>
    <n v="2019099"/>
    <s v="Rolling"/>
    <s v="IN302679-38296183"/>
    <s v="NSE"/>
    <n v="0"/>
    <n v="0.56999999999999995"/>
    <n v="0"/>
    <n v="29.6"/>
    <n v="30.166799999999999"/>
  </r>
  <r>
    <d v="2019-05-27T00:00:00"/>
    <x v="76"/>
    <x v="0"/>
    <n v="100"/>
    <n v="157.25"/>
    <n v="15725"/>
    <s v="20190527N300023755"/>
    <n v="2019099"/>
    <s v="Rolling"/>
    <s v="IN302679-38296183"/>
    <s v="NSE"/>
    <n v="0"/>
    <n v="0.56999999999999995"/>
    <n v="25.5"/>
    <n v="29.6"/>
    <n v="55.6661"/>
  </r>
  <r>
    <d v="2019-05-27T00:00:00"/>
    <x v="72"/>
    <x v="0"/>
    <n v="1000"/>
    <n v="152"/>
    <n v="151997.5"/>
    <s v="20190527N300030998"/>
    <n v="2019099"/>
    <s v="Rolling"/>
    <s v="IN302679-38296183"/>
    <s v="NSE"/>
    <n v="0"/>
    <n v="5.47"/>
    <n v="0"/>
    <n v="90.66"/>
    <n v="96.131900000000002"/>
  </r>
  <r>
    <d v="2019-05-27T00:00:00"/>
    <x v="72"/>
    <x v="1"/>
    <n v="1000"/>
    <n v="152.5"/>
    <n v="152500"/>
    <s v="20190527N300031157"/>
    <n v="2019099"/>
    <s v="Rolling"/>
    <s v="IN302679-38296183"/>
    <s v="NSE"/>
    <n v="38.06"/>
    <n v="5.49"/>
    <n v="0"/>
    <n v="90.96"/>
    <n v="134.51"/>
  </r>
  <r>
    <d v="2019-05-27T00:00:00"/>
    <x v="23"/>
    <x v="0"/>
    <n v="500"/>
    <n v="30.5"/>
    <n v="15250"/>
    <s v="20190527N300032098"/>
    <n v="2019099"/>
    <s v="Rolling"/>
    <s v="IN302679-38296183"/>
    <s v="NSE"/>
    <n v="0"/>
    <n v="0.55000000000000004"/>
    <n v="0"/>
    <n v="70.900000000000006"/>
    <n v="71.449100000000001"/>
  </r>
  <r>
    <d v="2019-05-27T00:00:00"/>
    <x v="23"/>
    <x v="1"/>
    <n v="500"/>
    <n v="31.5"/>
    <n v="15750"/>
    <s v="20190527N300033302"/>
    <n v="2019099"/>
    <s v="Rolling"/>
    <s v="IN302679-38296183"/>
    <s v="NSE"/>
    <n v="3.88"/>
    <n v="0.56999999999999995"/>
    <n v="0"/>
    <n v="29.6"/>
    <n v="34.046999999999997"/>
  </r>
  <r>
    <d v="2019-05-27T00:00:00"/>
    <x v="23"/>
    <x v="0"/>
    <n v="100"/>
    <n v="31.5"/>
    <n v="3150"/>
    <s v="20190527N300033724"/>
    <n v="2019099"/>
    <s v="Rolling"/>
    <s v="IN302679-38296183"/>
    <s v="NSE"/>
    <n v="3.1"/>
    <n v="0.11"/>
    <n v="0"/>
    <n v="29.52"/>
    <n v="32.733400000000003"/>
  </r>
  <r>
    <d v="2019-05-28T00:00:00"/>
    <x v="76"/>
    <x v="1"/>
    <n v="250"/>
    <n v="160.5"/>
    <n v="40125"/>
    <s v="20190528N200001522"/>
    <n v="2019100"/>
    <s v="Rolling"/>
    <s v="IN302679-38296183"/>
    <s v="NSE"/>
    <n v="10.119999999999999"/>
    <n v="1.44"/>
    <n v="0"/>
    <n v="29.76"/>
    <n v="41.3245"/>
  </r>
  <r>
    <d v="2019-05-28T00:00:00"/>
    <x v="76"/>
    <x v="1"/>
    <n v="250"/>
    <n v="162.5"/>
    <n v="40625"/>
    <s v="20190528N300016429"/>
    <n v="2019100"/>
    <s v="Rolling"/>
    <s v="IN302679-38296183"/>
    <s v="NSE"/>
    <n v="10.119999999999999"/>
    <n v="1.46"/>
    <n v="0"/>
    <n v="29.76"/>
    <n v="41.342700000000001"/>
  </r>
  <r>
    <d v="2019-05-28T00:00:00"/>
    <x v="76"/>
    <x v="0"/>
    <n v="500"/>
    <n v="161.75"/>
    <n v="80875"/>
    <s v="20190528N300019229"/>
    <n v="2019100"/>
    <s v="Rolling"/>
    <s v="IN302679-38296183"/>
    <s v="NSE"/>
    <n v="0"/>
    <n v="2.91"/>
    <n v="0"/>
    <n v="48.24"/>
    <n v="51.151499999999999"/>
  </r>
  <r>
    <d v="2019-05-28T00:00:00"/>
    <x v="76"/>
    <x v="0"/>
    <n v="1500"/>
    <n v="162"/>
    <n v="243000"/>
    <s v="20190528N300019402"/>
    <n v="2019100"/>
    <s v="Rolling"/>
    <s v="IN302679-38296183"/>
    <s v="NSE"/>
    <n v="0"/>
    <n v="8.75"/>
    <n v="0"/>
    <n v="144.94"/>
    <n v="153.68799999999999"/>
  </r>
  <r>
    <d v="2019-05-28T00:00:00"/>
    <x v="76"/>
    <x v="1"/>
    <n v="1500"/>
    <n v="162.19999999999999"/>
    <n v="243300"/>
    <s v="20190528N300019957"/>
    <n v="2019100"/>
    <s v="Rolling"/>
    <s v="IN302679-38296183"/>
    <s v="NSE"/>
    <n v="60.39"/>
    <n v="8.76"/>
    <n v="32.700000000000003"/>
    <n v="145.13"/>
    <n v="246.97890000000001"/>
  </r>
  <r>
    <d v="2019-05-28T00:00:00"/>
    <x v="77"/>
    <x v="0"/>
    <n v="500"/>
    <n v="141"/>
    <n v="70501.600000000006"/>
    <s v="20190528N300022653"/>
    <n v="2019100"/>
    <s v="Rolling"/>
    <s v="IN302679-38296183"/>
    <s v="NSE"/>
    <n v="0"/>
    <n v="2.54"/>
    <n v="0"/>
    <n v="42.05"/>
    <n v="44.588099999999997"/>
  </r>
  <r>
    <d v="2019-05-28T00:00:00"/>
    <x v="77"/>
    <x v="1"/>
    <n v="500"/>
    <n v="143"/>
    <n v="71500"/>
    <s v="20190528N300022681"/>
    <n v="2019100"/>
    <s v="Rolling"/>
    <s v="IN302679-38296183"/>
    <s v="NSE"/>
    <n v="17.75"/>
    <n v="2.57"/>
    <n v="0"/>
    <n v="42.65"/>
    <n v="62.973999999999997"/>
  </r>
  <r>
    <d v="2019-05-28T00:00:00"/>
    <x v="36"/>
    <x v="1"/>
    <n v="500"/>
    <n v="292.64999999999998"/>
    <n v="146325"/>
    <s v="20190528N300026972"/>
    <n v="2019100"/>
    <s v="Rolling"/>
    <s v="IN302679-38296183"/>
    <s v="NSE"/>
    <n v="36.619999999999997"/>
    <n v="5.27"/>
    <n v="0"/>
    <n v="87.28"/>
    <n v="129.1677"/>
  </r>
  <r>
    <d v="2019-05-28T00:00:00"/>
    <x v="36"/>
    <x v="0"/>
    <n v="500"/>
    <n v="293.2"/>
    <n v="146600"/>
    <s v="20190528N300027013"/>
    <n v="2019100"/>
    <s v="Rolling"/>
    <s v="IN302679-38296183"/>
    <s v="NSE"/>
    <n v="0"/>
    <n v="5.28"/>
    <n v="0"/>
    <n v="87.44"/>
    <n v="92.717600000000004"/>
  </r>
  <r>
    <d v="2019-05-29T00:00:00"/>
    <x v="10"/>
    <x v="1"/>
    <n v="500"/>
    <n v="410.15"/>
    <n v="205075"/>
    <s v="20190529N300017549"/>
    <n v="2019101"/>
    <s v="Rolling"/>
    <s v="IN302679-38296183"/>
    <s v="NSE"/>
    <n v="50.57"/>
    <n v="7.38"/>
    <n v="22.2"/>
    <n v="122.32"/>
    <n v="202.4726"/>
  </r>
  <r>
    <d v="2019-05-29T00:00:00"/>
    <x v="10"/>
    <x v="0"/>
    <n v="500"/>
    <n v="405"/>
    <n v="202500"/>
    <s v="20190529N300017583"/>
    <n v="2019101"/>
    <s v="Rolling"/>
    <s v="IN302679-38296183"/>
    <s v="NSE"/>
    <n v="0"/>
    <n v="7.29"/>
    <n v="0"/>
    <n v="120.79"/>
    <n v="128.08000000000001"/>
  </r>
  <r>
    <d v="2019-05-29T00:00:00"/>
    <x v="78"/>
    <x v="1"/>
    <n v="100"/>
    <n v="532"/>
    <n v="53200"/>
    <s v="20190529N300026791"/>
    <n v="2019101"/>
    <s v="Rolling"/>
    <s v="IN302679-38296183"/>
    <s v="NSE"/>
    <n v="13.48"/>
    <n v="1.92"/>
    <n v="0"/>
    <n v="31.73"/>
    <n v="47.1252"/>
  </r>
  <r>
    <d v="2019-05-29T00:00:00"/>
    <x v="78"/>
    <x v="1"/>
    <n v="200"/>
    <n v="539.5"/>
    <n v="107900"/>
    <s v="20190529N300027705"/>
    <n v="2019101"/>
    <s v="Rolling"/>
    <s v="IN302679-38296183"/>
    <s v="NSE"/>
    <n v="26.96"/>
    <n v="3.88"/>
    <n v="0"/>
    <n v="64.36"/>
    <n v="95.204400000000007"/>
  </r>
  <r>
    <d v="2019-05-29T00:00:00"/>
    <x v="78"/>
    <x v="0"/>
    <n v="300"/>
    <n v="541.20000000000005"/>
    <n v="162360"/>
    <s v="20190529N300029059"/>
    <n v="2019101"/>
    <s v="Rolling"/>
    <s v="IN302679-38296183"/>
    <s v="NSE"/>
    <n v="0"/>
    <n v="5.85"/>
    <n v="0"/>
    <n v="96.84"/>
    <n v="102.685"/>
  </r>
  <r>
    <d v="2019-05-30T00:00:00"/>
    <x v="79"/>
    <x v="0"/>
    <n v="100"/>
    <n v="1095.9000000000001"/>
    <n v="109590.35"/>
    <s v="20190530N300017237"/>
    <n v="2019102"/>
    <s v="Rolling"/>
    <s v="IN302679-38296183"/>
    <s v="NSE"/>
    <n v="0"/>
    <n v="3.95"/>
    <n v="0"/>
    <n v="65.349999999999994"/>
    <n v="69.295299999999997"/>
  </r>
  <r>
    <d v="2019-05-30T00:00:00"/>
    <x v="79"/>
    <x v="1"/>
    <n v="100"/>
    <n v="1090.02"/>
    <n v="109002.2"/>
    <s v="20190530N300017472"/>
    <n v="2019102"/>
    <s v="Rolling"/>
    <s v="IN302679-38296183"/>
    <s v="NSE"/>
    <n v="27.81"/>
    <n v="3.92"/>
    <n v="30.3"/>
    <n v="65.02"/>
    <n v="127.0545"/>
  </r>
  <r>
    <d v="2019-05-30T00:00:00"/>
    <x v="80"/>
    <x v="0"/>
    <n v="1000"/>
    <n v="79.75"/>
    <n v="79750"/>
    <s v="20190530N300018790"/>
    <n v="2019102"/>
    <s v="Rolling"/>
    <s v="IN302679-38296183"/>
    <s v="NSE"/>
    <n v="0"/>
    <n v="2.87"/>
    <n v="0"/>
    <n v="47.56"/>
    <n v="50.431100000000001"/>
  </r>
  <r>
    <d v="2019-05-30T00:00:00"/>
    <x v="80"/>
    <x v="1"/>
    <n v="1000"/>
    <n v="79.05"/>
    <n v="79050"/>
    <s v="20190530N300022041"/>
    <n v="2019102"/>
    <s v="Rolling"/>
    <s v="IN302679-38296183"/>
    <s v="NSE"/>
    <n v="19.77"/>
    <n v="2.85"/>
    <n v="0"/>
    <n v="47.15"/>
    <n v="69.765900000000002"/>
  </r>
  <r>
    <d v="2019-05-30T00:00:00"/>
    <x v="80"/>
    <x v="1"/>
    <n v="2500"/>
    <n v="79"/>
    <n v="197500"/>
    <s v="20190530N300022142"/>
    <n v="2019102"/>
    <s v="Rolling"/>
    <s v="IN302679-38296183"/>
    <s v="NSE"/>
    <n v="49.42"/>
    <n v="7.11"/>
    <n v="0"/>
    <n v="117.8"/>
    <n v="174.33"/>
  </r>
  <r>
    <d v="2019-05-30T00:00:00"/>
    <x v="80"/>
    <x v="0"/>
    <n v="2500"/>
    <n v="78.900000000000006"/>
    <n v="197250"/>
    <s v="20190530N300022158"/>
    <n v="2019102"/>
    <s v="Rolling"/>
    <s v="IN302679-38296183"/>
    <s v="NSE"/>
    <n v="0"/>
    <n v="7.1"/>
    <n v="0"/>
    <n v="117.66"/>
    <n v="124.761"/>
  </r>
  <r>
    <d v="2019-05-30T00:00:00"/>
    <x v="81"/>
    <x v="0"/>
    <n v="1000"/>
    <n v="115"/>
    <n v="115000"/>
    <s v="20190530N300023575"/>
    <n v="2019102"/>
    <s v="Rolling"/>
    <s v="IN302679-38296183"/>
    <s v="NSE"/>
    <n v="0"/>
    <n v="4.1399999999999997"/>
    <n v="0"/>
    <n v="68.599999999999994"/>
    <n v="72.739999999999995"/>
  </r>
  <r>
    <d v="2019-05-30T00:00:00"/>
    <x v="81"/>
    <x v="1"/>
    <n v="1000"/>
    <n v="117"/>
    <n v="117000"/>
    <s v="20190530N300024380"/>
    <n v="2019102"/>
    <s v="Rolling"/>
    <s v="IN302679-38296183"/>
    <s v="NSE"/>
    <n v="29"/>
    <n v="4.21"/>
    <n v="0"/>
    <n v="69.790000000000006"/>
    <n v="103.002"/>
  </r>
  <r>
    <d v="2019-05-31T00:00:00"/>
    <x v="82"/>
    <x v="1"/>
    <n v="100"/>
    <n v="259"/>
    <n v="25900"/>
    <s v="20190531N300016249"/>
    <n v="2019103"/>
    <s v="Rolling"/>
    <s v="IN302679-38296183"/>
    <s v="NSE"/>
    <n v="6.26"/>
    <n v="0.93"/>
    <n v="0"/>
    <n v="29.67"/>
    <n v="36.862400000000001"/>
  </r>
  <r>
    <d v="2019-05-31T00:00:00"/>
    <x v="82"/>
    <x v="0"/>
    <n v="100"/>
    <n v="257.5"/>
    <n v="25750"/>
    <s v="20190531N300016782"/>
    <n v="2019103"/>
    <s v="Rolling"/>
    <s v="IN302679-38296183"/>
    <s v="NSE"/>
    <n v="0"/>
    <n v="0.93"/>
    <n v="0"/>
    <n v="29.67"/>
    <n v="30.597100000000001"/>
  </r>
  <r>
    <d v="2019-05-31T00:00:00"/>
    <x v="81"/>
    <x v="0"/>
    <n v="1000"/>
    <n v="104"/>
    <n v="104000"/>
    <s v="20190531N300018321"/>
    <n v="2019103"/>
    <s v="Rolling"/>
    <s v="IN302679-38296183"/>
    <s v="NSE"/>
    <n v="0"/>
    <n v="3.74"/>
    <n v="0"/>
    <n v="62.03"/>
    <n v="65.774000000000001"/>
  </r>
  <r>
    <d v="2019-05-31T00:00:00"/>
    <x v="81"/>
    <x v="0"/>
    <n v="1500"/>
    <n v="96.95"/>
    <n v="145425"/>
    <s v="20190531N300028416"/>
    <n v="2019103"/>
    <s v="Rolling"/>
    <s v="IN302679-38296183"/>
    <s v="NSE"/>
    <n v="0"/>
    <n v="5.24"/>
    <n v="16.5"/>
    <n v="86.74"/>
    <n v="108.4753"/>
  </r>
  <r>
    <d v="2019-05-31T00:00:00"/>
    <x v="81"/>
    <x v="1"/>
    <n v="2500"/>
    <n v="97.8"/>
    <n v="244505.4"/>
    <s v="20190531N300030785"/>
    <n v="2019103"/>
    <s v="Rolling"/>
    <s v="IN302679-38296183"/>
    <s v="NSE"/>
    <n v="61.74"/>
    <n v="8.8000000000000007"/>
    <n v="0"/>
    <n v="145.84"/>
    <n v="216.38220000000001"/>
  </r>
  <r>
    <d v="2019-06-06T00:00:00"/>
    <x v="83"/>
    <x v="1"/>
    <n v="100"/>
    <n v="1635.07"/>
    <n v="163507.4"/>
    <s v="20190606N300019967"/>
    <n v="2019106"/>
    <s v="Rolling"/>
    <s v="IN302679-38296183"/>
    <s v="NSE"/>
    <n v="40.69"/>
    <n v="5.89"/>
    <n v="0"/>
    <n v="97.55"/>
    <n v="144.126"/>
  </r>
  <r>
    <d v="2019-06-06T00:00:00"/>
    <x v="83"/>
    <x v="0"/>
    <n v="100"/>
    <n v="1639"/>
    <n v="163900"/>
    <s v="20190606N300020083"/>
    <n v="2019106"/>
    <s v="Rolling"/>
    <s v="IN302679-38296183"/>
    <s v="NSE"/>
    <n v="0"/>
    <n v="5.9"/>
    <n v="0"/>
    <n v="97.77"/>
    <n v="103.6704"/>
  </r>
  <r>
    <d v="2019-06-06T00:00:00"/>
    <x v="83"/>
    <x v="1"/>
    <n v="200"/>
    <n v="1635.78"/>
    <n v="327156.40000000002"/>
    <s v="20190606N300020306"/>
    <n v="2019106"/>
    <s v="Rolling"/>
    <s v="IN302679-38296183"/>
    <s v="NSE"/>
    <n v="81.73"/>
    <n v="11.78"/>
    <n v="0"/>
    <n v="195.14"/>
    <n v="288.64749999999998"/>
  </r>
  <r>
    <d v="2019-06-06T00:00:00"/>
    <x v="83"/>
    <x v="0"/>
    <n v="200"/>
    <n v="1631"/>
    <n v="326200"/>
    <s v="20190606N300020335"/>
    <n v="2019106"/>
    <s v="Rolling"/>
    <s v="IN302679-38296183"/>
    <s v="NSE"/>
    <n v="0"/>
    <n v="11.74"/>
    <n v="0"/>
    <n v="194.57"/>
    <n v="206.31309999999999"/>
  </r>
  <r>
    <d v="2019-06-06T00:00:00"/>
    <x v="84"/>
    <x v="1"/>
    <n v="100"/>
    <n v="638"/>
    <n v="63800"/>
    <s v="20190606N300021306"/>
    <n v="2019106"/>
    <s v="Rolling"/>
    <s v="IN302679-38296183"/>
    <s v="NSE"/>
    <n v="15.93"/>
    <n v="2.2999999999999998"/>
    <n v="0"/>
    <n v="38.06"/>
    <n v="56.286799999999999"/>
  </r>
  <r>
    <d v="2019-06-06T00:00:00"/>
    <x v="84"/>
    <x v="0"/>
    <n v="100"/>
    <n v="636.5"/>
    <n v="63650"/>
    <s v="20190606N300021394"/>
    <n v="2019106"/>
    <s v="Rolling"/>
    <s v="IN302679-38296183"/>
    <s v="NSE"/>
    <n v="0"/>
    <n v="2.29"/>
    <n v="0"/>
    <n v="37.96"/>
    <n v="40.251300000000001"/>
  </r>
  <r>
    <d v="2019-06-06T00:00:00"/>
    <x v="85"/>
    <x v="1"/>
    <n v="500"/>
    <n v="136"/>
    <n v="68000"/>
    <s v="20190606N300021559"/>
    <n v="2019106"/>
    <s v="Rolling"/>
    <s v="IN302679-38296183"/>
    <s v="NSE"/>
    <n v="16.84"/>
    <n v="2.4500000000000002"/>
    <n v="0"/>
    <n v="40.56"/>
    <n v="59.847900000000003"/>
  </r>
  <r>
    <d v="2019-06-06T00:00:00"/>
    <x v="85"/>
    <x v="0"/>
    <n v="500"/>
    <n v="133.5"/>
    <n v="66750"/>
    <s v="20190606N300021572"/>
    <n v="2019106"/>
    <s v="Rolling"/>
    <s v="IN302679-38296183"/>
    <s v="NSE"/>
    <n v="0"/>
    <n v="2.4"/>
    <n v="0"/>
    <n v="39.81"/>
    <n v="42.213099999999997"/>
  </r>
  <r>
    <d v="2019-06-06T00:00:00"/>
    <x v="86"/>
    <x v="0"/>
    <n v="100"/>
    <n v="379.8"/>
    <n v="37980"/>
    <s v="20190606N300022299"/>
    <n v="2019106"/>
    <s v="Rolling"/>
    <s v="IN302679-38296183"/>
    <s v="NSE"/>
    <n v="0"/>
    <n v="1.37"/>
    <n v="0"/>
    <n v="29.75"/>
    <n v="31.1173"/>
  </r>
  <r>
    <d v="2019-06-06T00:00:00"/>
    <x v="87"/>
    <x v="1"/>
    <n v="500"/>
    <n v="152.25"/>
    <n v="76125"/>
    <s v="20190606N300022593"/>
    <n v="2019106"/>
    <s v="Rolling"/>
    <s v="IN302679-38296183"/>
    <s v="NSE"/>
    <n v="18.95"/>
    <n v="2.74"/>
    <n v="0"/>
    <n v="45.41"/>
    <n v="67.1006"/>
  </r>
  <r>
    <d v="2019-06-06T00:00:00"/>
    <x v="87"/>
    <x v="0"/>
    <n v="500"/>
    <n v="151"/>
    <n v="75500"/>
    <s v="20190606N300022691"/>
    <n v="2019106"/>
    <s v="Rolling"/>
    <s v="IN302679-38296183"/>
    <s v="NSE"/>
    <n v="0"/>
    <n v="2.72"/>
    <n v="0"/>
    <n v="45.03"/>
    <n v="47.747999999999998"/>
  </r>
  <r>
    <d v="2019-06-06T00:00:00"/>
    <x v="86"/>
    <x v="0"/>
    <n v="100"/>
    <n v="378.72"/>
    <n v="37871.599999999999"/>
    <s v="20190606N300022788"/>
    <n v="2019106"/>
    <s v="Rolling"/>
    <s v="IN302679-38296183"/>
    <s v="NSE"/>
    <n v="0"/>
    <n v="1.36"/>
    <n v="0"/>
    <n v="29.75"/>
    <n v="31.113399999999999"/>
  </r>
  <r>
    <d v="2019-06-06T00:00:00"/>
    <x v="88"/>
    <x v="1"/>
    <n v="200"/>
    <n v="238.8"/>
    <n v="47760"/>
    <s v="20190606N300023864"/>
    <n v="2019106"/>
    <s v="Rolling"/>
    <s v="IN302679-38296183"/>
    <s v="NSE"/>
    <n v="11.94"/>
    <n v="1.72"/>
    <n v="0"/>
    <n v="29.81"/>
    <n v="43.4694"/>
  </r>
  <r>
    <d v="2019-06-06T00:00:00"/>
    <x v="88"/>
    <x v="0"/>
    <n v="300"/>
    <n v="238.6"/>
    <n v="71580"/>
    <s v="20190606N300023907"/>
    <n v="2019106"/>
    <s v="Rolling"/>
    <s v="IN302679-38296183"/>
    <s v="NSE"/>
    <n v="0"/>
    <n v="2.58"/>
    <n v="81.900000000000006"/>
    <n v="42.69"/>
    <n v="127.167"/>
  </r>
  <r>
    <d v="2019-06-06T00:00:00"/>
    <x v="88"/>
    <x v="1"/>
    <n v="100"/>
    <n v="239.5"/>
    <n v="23950"/>
    <s v="20190606N300025186"/>
    <n v="2019106"/>
    <s v="Rolling"/>
    <s v="IN302679-38296183"/>
    <s v="NSE"/>
    <n v="5.97"/>
    <n v="0.86"/>
    <n v="0"/>
    <n v="29.66"/>
    <n v="36.4923"/>
  </r>
  <r>
    <d v="2019-06-06T00:00:00"/>
    <x v="89"/>
    <x v="1"/>
    <n v="200"/>
    <n v="159.5"/>
    <n v="31900"/>
    <s v="20190606N300026668"/>
    <n v="2019106"/>
    <s v="Rolling"/>
    <s v="IN302679-38296183"/>
    <s v="NSE"/>
    <n v="7.95"/>
    <n v="1.1499999999999999"/>
    <n v="0"/>
    <n v="29.71"/>
    <n v="38.808399999999999"/>
  </r>
  <r>
    <d v="2019-06-06T00:00:00"/>
    <x v="89"/>
    <x v="0"/>
    <n v="200"/>
    <n v="158.6"/>
    <n v="31720"/>
    <s v="20190606N300027144"/>
    <n v="2019106"/>
    <s v="Rolling"/>
    <s v="IN302679-38296183"/>
    <s v="NSE"/>
    <n v="0"/>
    <n v="1.1399999999999999"/>
    <n v="0"/>
    <n v="29.71"/>
    <n v="30.852"/>
  </r>
  <r>
    <d v="2019-06-06T00:00:00"/>
    <x v="86"/>
    <x v="0"/>
    <n v="150"/>
    <n v="376.5"/>
    <n v="56475"/>
    <s v="20190606N300029697"/>
    <n v="2019106"/>
    <s v="Rolling"/>
    <s v="IN302679-38296183"/>
    <s v="NSE"/>
    <n v="0"/>
    <n v="2.0299999999999998"/>
    <n v="0"/>
    <n v="33.69"/>
    <n v="35.723100000000002"/>
  </r>
  <r>
    <d v="2019-06-06T00:00:00"/>
    <x v="86"/>
    <x v="0"/>
    <n v="150"/>
    <n v="375.25"/>
    <n v="56287.5"/>
    <s v="20190606N300030749"/>
    <n v="2019106"/>
    <s v="Rolling"/>
    <s v="IN302679-38296183"/>
    <s v="NSE"/>
    <n v="0"/>
    <n v="2.0299999999999998"/>
    <n v="0"/>
    <n v="33.57"/>
    <n v="35.596400000000003"/>
  </r>
  <r>
    <d v="2019-06-06T00:00:00"/>
    <x v="86"/>
    <x v="0"/>
    <n v="1000"/>
    <n v="373"/>
    <n v="373000"/>
    <s v="20190606N300031309"/>
    <n v="2019106"/>
    <s v="Rolling"/>
    <s v="IN302679-38296183"/>
    <s v="NSE"/>
    <n v="0"/>
    <n v="13.43"/>
    <n v="0"/>
    <n v="222.49"/>
    <n v="235.91800000000001"/>
  </r>
  <r>
    <d v="2019-06-06T00:00:00"/>
    <x v="86"/>
    <x v="1"/>
    <n v="1500"/>
    <n v="375.75"/>
    <n v="563625"/>
    <s v="20190606N300032039"/>
    <n v="2019106"/>
    <s v="Rolling"/>
    <s v="IN302679-38296183"/>
    <s v="NSE"/>
    <n v="140.65"/>
    <n v="20.29"/>
    <n v="0"/>
    <n v="336.18"/>
    <n v="497.12079999999997"/>
  </r>
  <r>
    <d v="2019-06-06T00:00:00"/>
    <x v="72"/>
    <x v="0"/>
    <n v="10"/>
    <n v="133.44999999999999"/>
    <n v="1334.5"/>
    <s v="20190606N300033850"/>
    <n v="2019106"/>
    <s v="Rolling"/>
    <s v="IN302679-38296183"/>
    <s v="NSE"/>
    <n v="1.33"/>
    <n v="0.05"/>
    <n v="0"/>
    <n v="39.380000000000003"/>
    <n v="40.758000000000003"/>
  </r>
  <r>
    <d v="2019-06-07T00:00:00"/>
    <x v="87"/>
    <x v="0"/>
    <n v="74"/>
    <n v="150.25"/>
    <n v="11118.5"/>
    <s v="20190607N300017963"/>
    <n v="2019107"/>
    <s v="Rolling"/>
    <s v="IN302679-38296183"/>
    <s v="NSE"/>
    <n v="0"/>
    <n v="0.4"/>
    <n v="0"/>
    <n v="29.57"/>
    <n v="29.970199999999998"/>
  </r>
  <r>
    <d v="2019-06-07T00:00:00"/>
    <x v="87"/>
    <x v="1"/>
    <n v="74"/>
    <n v="151.05000000000001"/>
    <n v="11177.7"/>
    <s v="20190607N300018441"/>
    <n v="2019107"/>
    <s v="Rolling"/>
    <s v="IN302679-38296183"/>
    <s v="NSE"/>
    <n v="2.79"/>
    <n v="0.4"/>
    <n v="0"/>
    <n v="29.57"/>
    <n v="32.7624"/>
  </r>
  <r>
    <d v="2019-06-07T00:00:00"/>
    <x v="90"/>
    <x v="1"/>
    <n v="100"/>
    <n v="485.5"/>
    <n v="48550"/>
    <s v="20190607N300018526"/>
    <n v="2019107"/>
    <s v="Rolling"/>
    <s v="IN302679-38296183"/>
    <s v="NSE"/>
    <n v="12.1"/>
    <n v="1.75"/>
    <n v="6.6"/>
    <n v="29.82"/>
    <n v="50.267800000000001"/>
  </r>
  <r>
    <d v="2019-06-07T00:00:00"/>
    <x v="90"/>
    <x v="0"/>
    <n v="200"/>
    <n v="483"/>
    <n v="96600"/>
    <s v="20190607N300018819"/>
    <n v="2019107"/>
    <s v="Rolling"/>
    <s v="IN302679-38296183"/>
    <s v="NSE"/>
    <n v="0"/>
    <n v="3.48"/>
    <n v="0"/>
    <n v="57.62"/>
    <n v="61.0976"/>
  </r>
  <r>
    <d v="2019-06-07T00:00:00"/>
    <x v="90"/>
    <x v="1"/>
    <n v="100"/>
    <n v="487"/>
    <n v="48700"/>
    <s v="20190607N300020514"/>
    <n v="2019107"/>
    <s v="Rolling"/>
    <s v="IN302679-38296183"/>
    <s v="NSE"/>
    <n v="12.12"/>
    <n v="1.75"/>
    <n v="0"/>
    <n v="29.81"/>
    <n v="43.683300000000003"/>
  </r>
  <r>
    <d v="2019-06-10T00:00:00"/>
    <x v="91"/>
    <x v="0"/>
    <n v="10"/>
    <n v="3536"/>
    <n v="35360"/>
    <s v="20190610N300017123"/>
    <n v="2019108"/>
    <s v="Rolling"/>
    <s v="IN302679-38296183"/>
    <s v="NSE"/>
    <n v="0"/>
    <n v="1.27"/>
    <n v="0"/>
    <n v="29.73"/>
    <n v="31.003"/>
  </r>
  <r>
    <d v="2019-06-10T00:00:00"/>
    <x v="92"/>
    <x v="1"/>
    <n v="50"/>
    <n v="1346"/>
    <n v="67300"/>
    <s v="20190610N300017707"/>
    <n v="2019108"/>
    <s v="Rolling"/>
    <s v="IN302679-38296183"/>
    <s v="NSE"/>
    <n v="16.77"/>
    <n v="2.42"/>
    <n v="0"/>
    <n v="40.14"/>
    <n v="59.332799999999999"/>
  </r>
  <r>
    <d v="2019-06-10T00:00:00"/>
    <x v="92"/>
    <x v="1"/>
    <n v="50"/>
    <n v="1341"/>
    <n v="67050"/>
    <s v="20190610N300017842"/>
    <n v="2019108"/>
    <s v="Rolling"/>
    <s v="IN302679-38296183"/>
    <s v="NSE"/>
    <n v="16.77"/>
    <n v="2.41"/>
    <n v="0"/>
    <n v="39.99"/>
    <n v="59.173900000000003"/>
  </r>
  <r>
    <d v="2019-06-10T00:00:00"/>
    <x v="93"/>
    <x v="1"/>
    <n v="100"/>
    <n v="412"/>
    <n v="41200"/>
    <s v="20190610N300019997"/>
    <n v="2019108"/>
    <s v="Rolling"/>
    <s v="IN302679-38296183"/>
    <s v="NSE"/>
    <n v="10.28"/>
    <n v="1.48"/>
    <n v="0"/>
    <n v="29.77"/>
    <n v="41.533200000000001"/>
  </r>
  <r>
    <d v="2019-06-10T00:00:00"/>
    <x v="93"/>
    <x v="0"/>
    <n v="100"/>
    <n v="410"/>
    <n v="41000"/>
    <s v="20190610N300020070"/>
    <n v="2019108"/>
    <s v="Rolling"/>
    <s v="IN302679-38296183"/>
    <s v="NSE"/>
    <n v="0"/>
    <n v="1.48"/>
    <n v="0"/>
    <n v="29.77"/>
    <n v="31.245999999999999"/>
  </r>
  <r>
    <d v="2019-06-10T00:00:00"/>
    <x v="92"/>
    <x v="0"/>
    <n v="100"/>
    <n v="1340"/>
    <n v="134000"/>
    <s v="20190610N300022202"/>
    <n v="2019108"/>
    <s v="Rolling"/>
    <s v="IN302679-38296183"/>
    <s v="NSE"/>
    <n v="0"/>
    <n v="4.82"/>
    <n v="0"/>
    <n v="79.930000000000007"/>
    <n v="84.754000000000005"/>
  </r>
  <r>
    <d v="2019-06-10T00:00:00"/>
    <x v="94"/>
    <x v="1"/>
    <n v="100"/>
    <n v="961"/>
    <n v="96100"/>
    <s v="20190610N300027273"/>
    <n v="2019108"/>
    <s v="Rolling"/>
    <s v="IN302679-38296183"/>
    <s v="NSE"/>
    <n v="24.05"/>
    <n v="3.46"/>
    <n v="0"/>
    <n v="57.33"/>
    <n v="84.839600000000004"/>
  </r>
  <r>
    <d v="2019-06-10T00:00:00"/>
    <x v="95"/>
    <x v="1"/>
    <n v="590"/>
    <n v="186.5"/>
    <n v="110035"/>
    <s v="20190610N300027292"/>
    <n v="2019108"/>
    <s v="Rolling"/>
    <s v="IN302679-38296183"/>
    <s v="NSE"/>
    <n v="27.54"/>
    <n v="3.96"/>
    <n v="0"/>
    <n v="65.63"/>
    <n v="97.131299999999996"/>
  </r>
  <r>
    <d v="2019-06-10T00:00:00"/>
    <x v="89"/>
    <x v="1"/>
    <n v="200"/>
    <n v="155"/>
    <n v="31000"/>
    <s v="20190610N300027330"/>
    <n v="2019108"/>
    <s v="Rolling"/>
    <s v="IN302679-38296183"/>
    <s v="NSE"/>
    <n v="7.79"/>
    <n v="1.1200000000000001"/>
    <n v="0"/>
    <n v="29.7"/>
    <n v="38.606000000000002"/>
  </r>
  <r>
    <d v="2019-06-10T00:00:00"/>
    <x v="95"/>
    <x v="0"/>
    <n v="590"/>
    <n v="189"/>
    <n v="111510"/>
    <s v="20190610N300030051"/>
    <n v="2019108"/>
    <s v="Rolling"/>
    <s v="IN302679-38296183"/>
    <s v="NSE"/>
    <n v="0"/>
    <n v="4.01"/>
    <n v="27"/>
    <n v="66.510000000000005"/>
    <n v="97.5244"/>
  </r>
  <r>
    <d v="2019-06-10T00:00:00"/>
    <x v="94"/>
    <x v="0"/>
    <n v="100"/>
    <n v="962.6"/>
    <n v="96260"/>
    <s v="20190610N300030570"/>
    <n v="2019108"/>
    <s v="Rolling"/>
    <s v="IN302679-38296183"/>
    <s v="NSE"/>
    <n v="0"/>
    <n v="3.47"/>
    <n v="0"/>
    <n v="57.42"/>
    <n v="60.885399999999997"/>
  </r>
  <r>
    <d v="2019-06-10T00:00:00"/>
    <x v="91"/>
    <x v="1"/>
    <n v="10"/>
    <n v="3511"/>
    <n v="35110"/>
    <s v="20190610N300030617"/>
    <n v="2019108"/>
    <s v="Rolling"/>
    <s v="IN302679-38296183"/>
    <s v="NSE"/>
    <n v="8.81"/>
    <n v="1.26"/>
    <n v="0"/>
    <n v="29.73"/>
    <n v="39.804000000000002"/>
  </r>
  <r>
    <d v="2019-06-10T00:00:00"/>
    <x v="89"/>
    <x v="0"/>
    <n v="200"/>
    <n v="156.68"/>
    <n v="31335.599999999999"/>
    <s v="20190610N300030621"/>
    <n v="2019108"/>
    <s v="Rolling"/>
    <s v="IN302679-38296183"/>
    <s v="NSE"/>
    <n v="0"/>
    <n v="1.1299999999999999"/>
    <n v="0"/>
    <n v="29.71"/>
    <n v="30.838200000000001"/>
  </r>
  <r>
    <d v="2019-06-11T00:00:00"/>
    <x v="81"/>
    <x v="1"/>
    <n v="1000"/>
    <n v="94.5"/>
    <n v="94500"/>
    <s v="20190611N300016914"/>
    <n v="2019109"/>
    <s v="Rolling"/>
    <s v="IN302679-38296183"/>
    <s v="NSE"/>
    <n v="23.63"/>
    <n v="3.4"/>
    <n v="0"/>
    <n v="56.36"/>
    <n v="83.391999999999996"/>
  </r>
  <r>
    <d v="2019-06-11T00:00:00"/>
    <x v="81"/>
    <x v="0"/>
    <n v="1000"/>
    <n v="94.5"/>
    <n v="94500"/>
    <s v="20190611N300016966"/>
    <n v="2019109"/>
    <s v="Rolling"/>
    <s v="IN302679-38296183"/>
    <s v="NSE"/>
    <n v="0"/>
    <n v="3.4"/>
    <n v="0"/>
    <n v="56.37"/>
    <n v="59.771999999999998"/>
  </r>
  <r>
    <d v="2019-06-11T00:00:00"/>
    <x v="47"/>
    <x v="0"/>
    <n v="2000"/>
    <n v="109.25"/>
    <n v="218500"/>
    <s v="20190611N300017954"/>
    <n v="2019109"/>
    <s v="Rolling"/>
    <s v="IN302679-38296183"/>
    <s v="NSE"/>
    <n v="0"/>
    <n v="7.87"/>
    <n v="0"/>
    <n v="130.33000000000001"/>
    <n v="138.19589999999999"/>
  </r>
  <r>
    <d v="2019-06-11T00:00:00"/>
    <x v="47"/>
    <x v="1"/>
    <n v="2000"/>
    <n v="110"/>
    <n v="220000"/>
    <s v="20190611N300018171"/>
    <n v="2019109"/>
    <s v="Rolling"/>
    <s v="IN302679-38296183"/>
    <s v="NSE"/>
    <n v="54.81"/>
    <n v="7.92"/>
    <n v="0"/>
    <n v="131.22"/>
    <n v="193.95"/>
  </r>
  <r>
    <d v="2019-06-11T00:00:00"/>
    <x v="96"/>
    <x v="0"/>
    <n v="100"/>
    <n v="329"/>
    <n v="32900"/>
    <s v="20190611N300025629"/>
    <n v="2019109"/>
    <s v="Rolling"/>
    <s v="IN302679-38296183"/>
    <s v="NSE"/>
    <n v="0"/>
    <n v="1.18"/>
    <n v="0"/>
    <n v="29.71"/>
    <n v="30.894400000000001"/>
  </r>
  <r>
    <d v="2019-06-11T00:00:00"/>
    <x v="97"/>
    <x v="0"/>
    <n v="2000"/>
    <n v="88.5"/>
    <n v="177000"/>
    <s v="20190611N300026275"/>
    <n v="2019109"/>
    <s v="Rolling"/>
    <s v="IN302679-38296183"/>
    <s v="NSE"/>
    <n v="0"/>
    <n v="6.37"/>
    <n v="31.5"/>
    <n v="105.59"/>
    <n v="143.4623"/>
  </r>
  <r>
    <d v="2019-06-11T00:00:00"/>
    <x v="97"/>
    <x v="1"/>
    <n v="2000"/>
    <n v="89.1"/>
    <n v="178200"/>
    <s v="20190611N300026297"/>
    <n v="2019109"/>
    <s v="Rolling"/>
    <s v="IN302679-38296183"/>
    <s v="NSE"/>
    <n v="44.4"/>
    <n v="6.42"/>
    <n v="0"/>
    <n v="106.29"/>
    <n v="157.1052"/>
  </r>
  <r>
    <d v="2019-06-11T00:00:00"/>
    <x v="96"/>
    <x v="1"/>
    <n v="100"/>
    <n v="327.23"/>
    <n v="32723.25"/>
    <s v="20190611N300028669"/>
    <n v="2019109"/>
    <s v="Rolling"/>
    <s v="IN302679-38296183"/>
    <s v="NSE"/>
    <n v="8.16"/>
    <n v="1.18"/>
    <n v="0"/>
    <n v="29.71"/>
    <n v="39.048000000000002"/>
  </r>
  <r>
    <d v="2019-06-12T00:00:00"/>
    <x v="97"/>
    <x v="0"/>
    <n v="1000"/>
    <n v="89.2"/>
    <n v="89200"/>
    <s v="20190612N300018244"/>
    <n v="2019110"/>
    <s v="Rolling"/>
    <s v="IN302679-38296183"/>
    <s v="NSE"/>
    <n v="0"/>
    <n v="3.21"/>
    <n v="0"/>
    <n v="53.21"/>
    <n v="56.421199999999999"/>
  </r>
  <r>
    <d v="2019-06-12T00:00:00"/>
    <x v="97"/>
    <x v="1"/>
    <n v="1000"/>
    <n v="88"/>
    <n v="88000"/>
    <s v="20190612N300018385"/>
    <n v="2019110"/>
    <s v="Rolling"/>
    <s v="IN302679-38296183"/>
    <s v="NSE"/>
    <n v="22.14"/>
    <n v="3.17"/>
    <n v="31.8"/>
    <n v="52.48"/>
    <n v="109.58799999999999"/>
  </r>
  <r>
    <d v="2019-06-12T00:00:00"/>
    <x v="97"/>
    <x v="1"/>
    <n v="5000"/>
    <n v="88"/>
    <n v="440000"/>
    <s v="20190612N300022702"/>
    <n v="2019110"/>
    <s v="Rolling"/>
    <s v="IN302679-38296183"/>
    <s v="NSE"/>
    <n v="109.86"/>
    <n v="15.84"/>
    <n v="0"/>
    <n v="262.45"/>
    <n v="388.15"/>
  </r>
  <r>
    <d v="2019-06-12T00:00:00"/>
    <x v="97"/>
    <x v="0"/>
    <n v="5000"/>
    <n v="87.5"/>
    <n v="437500"/>
    <s v="20190612N300022940"/>
    <n v="2019110"/>
    <s v="Rolling"/>
    <s v="IN302679-38296183"/>
    <s v="NSE"/>
    <n v="0"/>
    <n v="15.75"/>
    <n v="0"/>
    <n v="260.95999999999998"/>
    <n v="276.70999999999998"/>
  </r>
  <r>
    <d v="2019-06-12T00:00:00"/>
    <x v="49"/>
    <x v="0"/>
    <n v="10"/>
    <n v="0"/>
    <n v="0"/>
    <s v="20190502N300028221"/>
    <n v="2019082"/>
    <s v="Rolling"/>
    <s v="IN302679-38296183"/>
    <s v="NSE"/>
    <n v="0"/>
    <n v="0"/>
    <n v="0"/>
    <n v="0"/>
    <n v="0"/>
  </r>
  <r>
    <d v="2019-06-13T00:00:00"/>
    <x v="49"/>
    <x v="1"/>
    <n v="2000"/>
    <n v="253.5"/>
    <n v="507000"/>
    <s v="20190613N300016875"/>
    <n v="2019111"/>
    <s v="Rolling"/>
    <s v="IN302679-38296183"/>
    <s v="NSE"/>
    <n v="126.49"/>
    <n v="18.25"/>
    <n v="49.5"/>
    <n v="302.39999999999998"/>
    <n v="496.64229999999998"/>
  </r>
  <r>
    <d v="2019-06-13T00:00:00"/>
    <x v="49"/>
    <x v="0"/>
    <n v="2000"/>
    <n v="252.5"/>
    <n v="505000"/>
    <s v="20190613N300017249"/>
    <n v="2019111"/>
    <s v="Rolling"/>
    <s v="IN302679-38296183"/>
    <s v="NSE"/>
    <n v="0"/>
    <n v="18.18"/>
    <n v="0"/>
    <n v="301.23"/>
    <n v="319.41000000000003"/>
  </r>
  <r>
    <d v="2019-06-13T00:00:00"/>
    <x v="35"/>
    <x v="1"/>
    <n v="10"/>
    <n v="1323"/>
    <n v="13230"/>
    <s v="20190613N300020046"/>
    <n v="2019111"/>
    <s v="Rolling"/>
    <s v="IN302679-38296183"/>
    <s v="NSE"/>
    <n v="3.3"/>
    <n v="0.48"/>
    <n v="0"/>
    <n v="29.59"/>
    <n v="33.366300000000003"/>
  </r>
  <r>
    <d v="2019-06-13T00:00:00"/>
    <x v="49"/>
    <x v="1"/>
    <n v="1000"/>
    <n v="252"/>
    <n v="252000"/>
    <s v="20190613N300020100"/>
    <n v="2019111"/>
    <s v="Rolling"/>
    <s v="IN302679-38296183"/>
    <s v="NSE"/>
    <n v="63.14"/>
    <n v="9.07"/>
    <n v="0"/>
    <n v="150.31"/>
    <n v="222.52199999999999"/>
  </r>
  <r>
    <d v="2019-06-13T00:00:00"/>
    <x v="49"/>
    <x v="0"/>
    <n v="1000"/>
    <n v="251.25"/>
    <n v="251250"/>
    <s v="20190613N300020300"/>
    <n v="2019111"/>
    <s v="Rolling"/>
    <s v="IN302679-38296183"/>
    <s v="NSE"/>
    <n v="0"/>
    <n v="9.0500000000000007"/>
    <n v="0"/>
    <n v="149.87"/>
    <n v="158.9151"/>
  </r>
  <r>
    <d v="2019-06-13T00:00:00"/>
    <x v="35"/>
    <x v="0"/>
    <n v="10"/>
    <n v="1317"/>
    <n v="13170"/>
    <s v="20190613N300020333"/>
    <n v="2019111"/>
    <s v="Rolling"/>
    <s v="IN302679-38296183"/>
    <s v="NSE"/>
    <n v="0"/>
    <n v="0.47"/>
    <n v="0"/>
    <n v="29.59"/>
    <n v="30.0642"/>
  </r>
  <r>
    <d v="2019-06-13T00:00:00"/>
    <x v="98"/>
    <x v="1"/>
    <n v="500"/>
    <n v="104.5"/>
    <n v="52250"/>
    <s v="20190613N300025384"/>
    <n v="2019111"/>
    <s v="Rolling"/>
    <s v="IN302679-38296183"/>
    <s v="NSE"/>
    <n v="13.11"/>
    <n v="1.88"/>
    <n v="0"/>
    <n v="31.17"/>
    <n v="46.161099999999998"/>
  </r>
  <r>
    <d v="2019-06-13T00:00:00"/>
    <x v="98"/>
    <x v="0"/>
    <n v="500"/>
    <n v="105.3"/>
    <n v="52650"/>
    <s v="20190613N300025535"/>
    <n v="2019111"/>
    <s v="Rolling"/>
    <s v="IN302679-38296183"/>
    <s v="NSE"/>
    <n v="0"/>
    <n v="1.9"/>
    <n v="0"/>
    <n v="31.4"/>
    <n v="33.295499999999997"/>
  </r>
  <r>
    <d v="2019-06-13T00:00:00"/>
    <x v="72"/>
    <x v="1"/>
    <n v="20"/>
    <n v="98"/>
    <n v="1960"/>
    <s v="20190613N900015727"/>
    <n v="2019111"/>
    <s v="Rolling"/>
    <s v="IN302679-38296183"/>
    <s v="NSE"/>
    <n v="1.96"/>
    <n v="7.0000000000000007E-2"/>
    <n v="0"/>
    <n v="41.31"/>
    <n v="43.340600000000002"/>
  </r>
  <r>
    <d v="2019-06-14T00:00:00"/>
    <x v="66"/>
    <x v="1"/>
    <n v="1000"/>
    <n v="115"/>
    <n v="115000"/>
    <s v="20190614N300017279"/>
    <n v="2019112"/>
    <s v="Rolling"/>
    <s v="IN302679-38296183"/>
    <s v="NSE"/>
    <n v="29.01"/>
    <n v="4.1399999999999997"/>
    <n v="0"/>
    <n v="68.599999999999994"/>
    <n v="101.75"/>
  </r>
  <r>
    <d v="2019-06-14T00:00:00"/>
    <x v="66"/>
    <x v="0"/>
    <n v="1000"/>
    <n v="113"/>
    <n v="113000"/>
    <s v="20190614N300017360"/>
    <n v="2019112"/>
    <s v="Rolling"/>
    <s v="IN302679-38296183"/>
    <s v="NSE"/>
    <n v="0"/>
    <n v="4.07"/>
    <n v="0"/>
    <n v="67.400000000000006"/>
    <n v="71.468000000000004"/>
  </r>
  <r>
    <d v="2019-06-14T00:00:00"/>
    <x v="99"/>
    <x v="0"/>
    <n v="500"/>
    <n v="58.4"/>
    <n v="29200"/>
    <s v="20190614N300020334"/>
    <n v="2019112"/>
    <s v="Rolling"/>
    <s v="IN302679-38296183"/>
    <s v="NSE"/>
    <n v="0"/>
    <n v="1.05"/>
    <n v="0"/>
    <n v="29.69"/>
    <n v="30.741199999999999"/>
  </r>
  <r>
    <d v="2019-06-14T00:00:00"/>
    <x v="99"/>
    <x v="1"/>
    <n v="500"/>
    <n v="59.1"/>
    <n v="29550"/>
    <s v="20190614N300020396"/>
    <n v="2019112"/>
    <s v="Rolling"/>
    <s v="IN302679-38296183"/>
    <s v="NSE"/>
    <n v="7.34"/>
    <n v="1.06"/>
    <n v="0"/>
    <n v="29.69"/>
    <n v="38.093899999999998"/>
  </r>
  <r>
    <d v="2019-06-14T00:00:00"/>
    <x v="66"/>
    <x v="0"/>
    <n v="2000"/>
    <n v="118"/>
    <n v="236000"/>
    <s v="20190614N300024400"/>
    <n v="2019112"/>
    <s v="Rolling"/>
    <s v="IN302679-38296183"/>
    <s v="NSE"/>
    <n v="0"/>
    <n v="8.5"/>
    <n v="23.1"/>
    <n v="140.77000000000001"/>
    <n v="172.36590000000001"/>
  </r>
  <r>
    <d v="2019-06-14T00:00:00"/>
    <x v="66"/>
    <x v="1"/>
    <n v="2000"/>
    <n v="119.9"/>
    <n v="239800"/>
    <s v="20190614N300024416"/>
    <n v="2019112"/>
    <s v="Rolling"/>
    <s v="IN302679-38296183"/>
    <s v="NSE"/>
    <n v="58.65"/>
    <n v="8.6300000000000008"/>
    <n v="0"/>
    <n v="143.04"/>
    <n v="210.3228"/>
  </r>
  <r>
    <d v="2019-06-17T00:00:00"/>
    <x v="23"/>
    <x v="0"/>
    <n v="100"/>
    <n v="24.25"/>
    <n v="2425"/>
    <s v="20190617N300016803"/>
    <n v="2019113"/>
    <s v="Rolling"/>
    <s v="IN302679-38296183"/>
    <s v="NSE"/>
    <n v="2.4300000000000002"/>
    <n v="0.09"/>
    <n v="0"/>
    <n v="41.32"/>
    <n v="43.837299999999999"/>
  </r>
  <r>
    <d v="2019-06-17T00:00:00"/>
    <x v="90"/>
    <x v="0"/>
    <n v="100"/>
    <n v="493.15"/>
    <n v="49315"/>
    <s v="20190617N300016946"/>
    <n v="2019113"/>
    <s v="Rolling"/>
    <s v="IN302679-38296183"/>
    <s v="NSE"/>
    <n v="0"/>
    <n v="1.78"/>
    <n v="0"/>
    <n v="29.82"/>
    <n v="31.595300000000002"/>
  </r>
  <r>
    <d v="2019-06-17T00:00:00"/>
    <x v="90"/>
    <x v="0"/>
    <n v="100"/>
    <n v="490.85"/>
    <n v="49084.95"/>
    <s v="20190617N300018427"/>
    <n v="2019113"/>
    <s v="Rolling"/>
    <s v="IN302679-38296183"/>
    <s v="NSE"/>
    <n v="0"/>
    <n v="1.77"/>
    <n v="0"/>
    <n v="29.82"/>
    <n v="31.5871"/>
  </r>
  <r>
    <d v="2019-06-17T00:00:00"/>
    <x v="90"/>
    <x v="0"/>
    <n v="100"/>
    <n v="486"/>
    <n v="48600"/>
    <s v="20190617N300020202"/>
    <n v="2019113"/>
    <s v="Rolling"/>
    <s v="IN302679-38296183"/>
    <s v="NSE"/>
    <n v="0"/>
    <n v="1.75"/>
    <n v="0"/>
    <n v="29.82"/>
    <n v="31.569600000000001"/>
  </r>
  <r>
    <d v="2019-06-17T00:00:00"/>
    <x v="90"/>
    <x v="1"/>
    <n v="2000"/>
    <n v="484.25"/>
    <n v="968500"/>
    <s v="20190617N300021376"/>
    <n v="2019113"/>
    <s v="Rolling"/>
    <s v="IN302679-38296183"/>
    <s v="NSE"/>
    <n v="241.58"/>
    <n v="34.869999999999997"/>
    <n v="58.2"/>
    <n v="577.69000000000005"/>
    <n v="912.33609999999999"/>
  </r>
  <r>
    <d v="2019-06-17T00:00:00"/>
    <x v="90"/>
    <x v="0"/>
    <n v="1700"/>
    <n v="482.25"/>
    <n v="819825"/>
    <s v="20190617N300021509"/>
    <n v="2019113"/>
    <s v="Rolling"/>
    <s v="IN302679-38296183"/>
    <s v="NSE"/>
    <n v="0"/>
    <n v="29.51"/>
    <n v="0"/>
    <n v="489.01"/>
    <n v="518.52369999999996"/>
  </r>
  <r>
    <d v="2019-06-18T00:00:00"/>
    <x v="100"/>
    <x v="1"/>
    <n v="100"/>
    <n v="178"/>
    <n v="17800"/>
    <s v="20190618N300018964"/>
    <n v="2019114"/>
    <s v="Rolling"/>
    <s v="IN302679-38296183"/>
    <s v="NSE"/>
    <n v="4.45"/>
    <n v="0.64"/>
    <n v="0"/>
    <n v="29.62"/>
    <n v="34.710799999999999"/>
  </r>
  <r>
    <d v="2019-06-18T00:00:00"/>
    <x v="100"/>
    <x v="1"/>
    <n v="200"/>
    <n v="179"/>
    <n v="35800"/>
    <s v="20190618N300020133"/>
    <n v="2019114"/>
    <s v="Rolling"/>
    <s v="IN302679-38296183"/>
    <s v="NSE"/>
    <n v="8.91"/>
    <n v="1.29"/>
    <n v="0"/>
    <n v="29.73"/>
    <n v="39.928800000000003"/>
  </r>
  <r>
    <d v="2019-06-18T00:00:00"/>
    <x v="100"/>
    <x v="0"/>
    <n v="300"/>
    <n v="177.65"/>
    <n v="53295"/>
    <s v="20190618N300020966"/>
    <n v="2019114"/>
    <s v="Rolling"/>
    <s v="IN302679-38296183"/>
    <s v="NSE"/>
    <n v="0"/>
    <n v="1.92"/>
    <n v="31.5"/>
    <n v="31.79"/>
    <n v="65.208600000000004"/>
  </r>
  <r>
    <d v="2019-06-18T00:00:00"/>
    <x v="90"/>
    <x v="0"/>
    <n v="500"/>
    <n v="471.5"/>
    <n v="235750"/>
    <s v="20190618N300021548"/>
    <n v="2019114"/>
    <s v="Rolling"/>
    <s v="IN302679-38296183"/>
    <s v="NSE"/>
    <n v="0"/>
    <n v="8.49"/>
    <n v="0"/>
    <n v="140.62"/>
    <n v="149.107"/>
  </r>
  <r>
    <d v="2019-06-18T00:00:00"/>
    <x v="90"/>
    <x v="1"/>
    <n v="1000"/>
    <n v="471.5"/>
    <n v="471500"/>
    <s v="20190618N300021798"/>
    <n v="2019114"/>
    <s v="Rolling"/>
    <s v="IN302679-38296183"/>
    <s v="NSE"/>
    <n v="117.64"/>
    <n v="16.97"/>
    <n v="0"/>
    <n v="281.23"/>
    <n v="415.84429999999998"/>
  </r>
  <r>
    <d v="2019-06-18T00:00:00"/>
    <x v="90"/>
    <x v="0"/>
    <n v="500"/>
    <n v="468"/>
    <n v="234000"/>
    <s v="20190618N300024492"/>
    <n v="2019114"/>
    <s v="Rolling"/>
    <s v="IN302679-38296183"/>
    <s v="NSE"/>
    <n v="0"/>
    <n v="8.42"/>
    <n v="0"/>
    <n v="139.58000000000001"/>
    <n v="148.00399999999999"/>
  </r>
  <r>
    <d v="2019-06-19T00:00:00"/>
    <x v="66"/>
    <x v="1"/>
    <n v="500"/>
    <n v="105.8"/>
    <n v="52900"/>
    <s v="20190619N300019889"/>
    <n v="2019115"/>
    <s v="Rolling"/>
    <s v="IN302679-38296183"/>
    <s v="NSE"/>
    <n v="13"/>
    <n v="1.9"/>
    <n v="3.3"/>
    <n v="31.55"/>
    <n v="49.754399999999997"/>
  </r>
  <r>
    <d v="2019-06-19T00:00:00"/>
    <x v="66"/>
    <x v="0"/>
    <n v="500"/>
    <n v="103.25"/>
    <n v="51625"/>
    <s v="20190619N300020092"/>
    <n v="2019115"/>
    <s v="Rolling"/>
    <s v="IN302679-38296183"/>
    <s v="NSE"/>
    <n v="0"/>
    <n v="1.86"/>
    <n v="0"/>
    <n v="30.79"/>
    <n v="32.648499999999999"/>
  </r>
  <r>
    <d v="2019-06-20T00:00:00"/>
    <x v="66"/>
    <x v="0"/>
    <n v="1000"/>
    <n v="104.5"/>
    <n v="104500"/>
    <s v="20190620N300017915"/>
    <n v="2019116"/>
    <s v="Rolling"/>
    <s v="IN302679-38296183"/>
    <s v="NSE"/>
    <n v="0"/>
    <n v="3.76"/>
    <n v="0"/>
    <n v="62.33"/>
    <n v="66.091999999999999"/>
  </r>
  <r>
    <d v="2019-06-20T00:00:00"/>
    <x v="66"/>
    <x v="1"/>
    <n v="1000"/>
    <n v="107.5"/>
    <n v="107500"/>
    <s v="20190620N300018203"/>
    <n v="2019116"/>
    <s v="Rolling"/>
    <s v="IN302679-38296183"/>
    <s v="NSE"/>
    <n v="26.5"/>
    <n v="3.87"/>
    <n v="0"/>
    <n v="64.12"/>
    <n v="94.49"/>
  </r>
  <r>
    <d v="2019-06-20T00:00:00"/>
    <x v="23"/>
    <x v="0"/>
    <n v="150"/>
    <n v="22"/>
    <n v="3300"/>
    <s v="20190620N300019908"/>
    <n v="2019116"/>
    <s v="Rolling"/>
    <s v="IN302679-38296183"/>
    <s v="NSE"/>
    <n v="3.03"/>
    <n v="0.12"/>
    <n v="0"/>
    <n v="41.32"/>
    <n v="44.468800000000002"/>
  </r>
  <r>
    <d v="2019-06-20T00:00:00"/>
    <x v="36"/>
    <x v="0"/>
    <n v="500"/>
    <n v="267"/>
    <n v="133500"/>
    <s v="20190620N300024800"/>
    <n v="2019116"/>
    <s v="Rolling"/>
    <s v="IN302679-38296183"/>
    <s v="NSE"/>
    <n v="0"/>
    <n v="4.8099999999999996"/>
    <n v="14.7"/>
    <n v="79.63"/>
    <n v="99.135999999999996"/>
  </r>
  <r>
    <d v="2019-06-20T00:00:00"/>
    <x v="36"/>
    <x v="1"/>
    <n v="500"/>
    <n v="268.5"/>
    <n v="134250"/>
    <s v="20190620N300024852"/>
    <n v="2019116"/>
    <s v="Rolling"/>
    <s v="IN302679-38296183"/>
    <s v="NSE"/>
    <n v="33.47"/>
    <n v="4.83"/>
    <n v="0"/>
    <n v="80.08"/>
    <n v="118.3831"/>
  </r>
  <r>
    <d v="2019-06-21T00:00:00"/>
    <x v="21"/>
    <x v="1"/>
    <n v="50"/>
    <n v="388"/>
    <n v="19400"/>
    <s v="20190621N300016333"/>
    <n v="2019117"/>
    <s v="Rolling"/>
    <s v="IN302679-38296183"/>
    <s v="NSE"/>
    <n v="4.83"/>
    <n v="0.7"/>
    <n v="0"/>
    <n v="29.63"/>
    <n v="35.1584"/>
  </r>
  <r>
    <d v="2019-06-21T00:00:00"/>
    <x v="21"/>
    <x v="0"/>
    <n v="50"/>
    <n v="384"/>
    <n v="19200"/>
    <s v="20190621N300016493"/>
    <n v="2019117"/>
    <s v="Rolling"/>
    <s v="IN302679-38296183"/>
    <s v="NSE"/>
    <n v="0"/>
    <n v="0.69"/>
    <n v="0"/>
    <n v="29.62"/>
    <n v="30.311199999999999"/>
  </r>
  <r>
    <d v="2019-06-21T00:00:00"/>
    <x v="72"/>
    <x v="0"/>
    <n v="100"/>
    <n v="56.6"/>
    <n v="5660"/>
    <s v="20190621N300017059"/>
    <n v="2019117"/>
    <s v="Rolling"/>
    <s v="IN302679-38296183"/>
    <s v="NSE"/>
    <n v="0"/>
    <n v="0.2"/>
    <n v="0"/>
    <n v="29.54"/>
    <n v="29.7438"/>
  </r>
  <r>
    <d v="2019-06-21T00:00:00"/>
    <x v="101"/>
    <x v="0"/>
    <n v="1000"/>
    <n v="267.25"/>
    <n v="267250"/>
    <s v="20190621N300017374"/>
    <n v="2019117"/>
    <s v="Rolling"/>
    <s v="IN302679-38296183"/>
    <s v="NSE"/>
    <n v="0"/>
    <n v="9.6199999999999992"/>
    <n v="0"/>
    <n v="159.41"/>
    <n v="169.0309"/>
  </r>
  <r>
    <d v="2019-06-21T00:00:00"/>
    <x v="101"/>
    <x v="1"/>
    <n v="1000"/>
    <n v="267.89999999999998"/>
    <n v="267900"/>
    <s v="20190621N300017656"/>
    <n v="2019117"/>
    <s v="Rolling"/>
    <s v="IN302679-38296183"/>
    <s v="NSE"/>
    <n v="66.89"/>
    <n v="9.64"/>
    <n v="0"/>
    <n v="159.80000000000001"/>
    <n v="236.33439999999999"/>
  </r>
  <r>
    <d v="2019-06-21T00:00:00"/>
    <x v="84"/>
    <x v="0"/>
    <n v="100"/>
    <n v="593.70000000000005"/>
    <n v="59370"/>
    <s v="20190621N300018609"/>
    <n v="2019117"/>
    <s v="Rolling"/>
    <s v="IN302679-38296183"/>
    <s v="NSE"/>
    <n v="0"/>
    <n v="2.14"/>
    <n v="0"/>
    <n v="35.409999999999997"/>
    <n v="37.547400000000003"/>
  </r>
  <r>
    <d v="2019-06-21T00:00:00"/>
    <x v="84"/>
    <x v="1"/>
    <n v="100"/>
    <n v="597"/>
    <n v="59700"/>
    <s v="20190621N300018626"/>
    <n v="2019117"/>
    <s v="Rolling"/>
    <s v="IN302679-38296183"/>
    <s v="NSE"/>
    <n v="14.89"/>
    <n v="2.15"/>
    <n v="0"/>
    <n v="35.61"/>
    <n v="52.6492"/>
  </r>
  <r>
    <d v="2019-06-21T00:00:00"/>
    <x v="72"/>
    <x v="1"/>
    <n v="100"/>
    <n v="75"/>
    <n v="7500"/>
    <s v="20190621N300021339"/>
    <n v="2019117"/>
    <s v="Rolling"/>
    <s v="IN302679-38296183"/>
    <s v="NSE"/>
    <n v="1.65"/>
    <n v="0.27"/>
    <n v="0"/>
    <n v="29.55"/>
    <n v="31.47"/>
  </r>
  <r>
    <d v="2019-06-21T00:00:00"/>
    <x v="23"/>
    <x v="0"/>
    <n v="2500"/>
    <n v="22.05"/>
    <n v="55125"/>
    <s v="20190621N300022576"/>
    <n v="2019117"/>
    <s v="Rolling"/>
    <s v="IN302679-38296183"/>
    <s v="NSE"/>
    <n v="0"/>
    <n v="1.98"/>
    <n v="24.6"/>
    <n v="32.880000000000003"/>
    <n v="59.464500000000001"/>
  </r>
  <r>
    <d v="2019-06-21T00:00:00"/>
    <x v="23"/>
    <x v="1"/>
    <n v="2500"/>
    <n v="21.95"/>
    <n v="54878.55"/>
    <s v="20190621N300027904"/>
    <n v="2019117"/>
    <s v="Rolling"/>
    <s v="IN302679-38296183"/>
    <s v="NSE"/>
    <n v="13.75"/>
    <n v="1.98"/>
    <n v="0"/>
    <n v="32.72"/>
    <n v="48.445599999999999"/>
  </r>
  <r>
    <d v="2019-06-24T00:00:00"/>
    <x v="66"/>
    <x v="1"/>
    <n v="500"/>
    <n v="109.65"/>
    <n v="54825"/>
    <s v="20190624N300017179"/>
    <n v="2019118"/>
    <s v="Rolling"/>
    <s v="IN302679-38296183"/>
    <s v="NSE"/>
    <n v="14.02"/>
    <n v="1.97"/>
    <n v="0"/>
    <n v="32.700000000000003"/>
    <n v="48.693800000000003"/>
  </r>
  <r>
    <d v="2019-06-24T00:00:00"/>
    <x v="66"/>
    <x v="0"/>
    <n v="500"/>
    <n v="112"/>
    <n v="56000"/>
    <s v="20190624N300017198"/>
    <n v="2019118"/>
    <s v="Rolling"/>
    <s v="IN302679-38296183"/>
    <s v="NSE"/>
    <n v="0"/>
    <n v="2.02"/>
    <n v="0"/>
    <n v="33.4"/>
    <n v="35.415999999999997"/>
  </r>
  <r>
    <d v="2019-06-24T00:00:00"/>
    <x v="102"/>
    <x v="1"/>
    <n v="1500"/>
    <n v="26.25"/>
    <n v="39375"/>
    <s v="20190624N300018614"/>
    <n v="2019118"/>
    <s v="Rolling"/>
    <s v="IN302679-38296183"/>
    <s v="NSE"/>
    <n v="10.35"/>
    <n v="1.42"/>
    <n v="0"/>
    <n v="29.76"/>
    <n v="41.527500000000003"/>
  </r>
  <r>
    <d v="2019-06-24T00:00:00"/>
    <x v="66"/>
    <x v="0"/>
    <n v="2000"/>
    <n v="112.25"/>
    <n v="224500"/>
    <s v="20190624N300018800"/>
    <n v="2019118"/>
    <s v="Rolling"/>
    <s v="IN302679-38296183"/>
    <s v="NSE"/>
    <n v="0"/>
    <n v="8.08"/>
    <n v="0"/>
    <n v="133.91"/>
    <n v="141.99199999999999"/>
  </r>
  <r>
    <d v="2019-06-24T00:00:00"/>
    <x v="102"/>
    <x v="1"/>
    <n v="1000"/>
    <n v="27.1"/>
    <n v="27100"/>
    <s v="20190624N300019752"/>
    <n v="2019118"/>
    <s v="Rolling"/>
    <s v="IN302679-38296183"/>
    <s v="NSE"/>
    <n v="6.9"/>
    <n v="0.98"/>
    <n v="0"/>
    <n v="29.68"/>
    <n v="37.555599999999998"/>
  </r>
  <r>
    <d v="2019-06-24T00:00:00"/>
    <x v="102"/>
    <x v="1"/>
    <n v="2000"/>
    <n v="28.5"/>
    <n v="57000"/>
    <s v="20190624N300024853"/>
    <n v="2019118"/>
    <s v="Rolling"/>
    <s v="IN302679-38296183"/>
    <s v="NSE"/>
    <n v="13.8"/>
    <n v="2.0499999999999998"/>
    <n v="0"/>
    <n v="34"/>
    <n v="49.852200000000003"/>
  </r>
  <r>
    <d v="2019-06-24T00:00:00"/>
    <x v="66"/>
    <x v="1"/>
    <n v="2000"/>
    <n v="112.7"/>
    <n v="225400"/>
    <s v="20190624N300025566"/>
    <n v="2019118"/>
    <s v="Rolling"/>
    <s v="IN302679-38296183"/>
    <s v="NSE"/>
    <n v="56.07"/>
    <n v="8.11"/>
    <n v="0"/>
    <n v="134.44999999999999"/>
    <n v="198.6343"/>
  </r>
  <r>
    <d v="2019-06-24T00:00:00"/>
    <x v="102"/>
    <x v="0"/>
    <n v="5500"/>
    <n v="28.3"/>
    <n v="155650"/>
    <s v="20190624N300026743"/>
    <n v="2019118"/>
    <s v="Rolling"/>
    <s v="IN302679-38296183"/>
    <s v="NSE"/>
    <n v="0"/>
    <n v="5.6"/>
    <n v="0"/>
    <n v="92.84"/>
    <n v="98.4435"/>
  </r>
  <r>
    <d v="2019-06-24T00:00:00"/>
    <x v="102"/>
    <x v="1"/>
    <n v="1000"/>
    <n v="24.5"/>
    <n v="24500"/>
    <s v="20190624N900016027"/>
    <n v="2019118"/>
    <s v="Rolling"/>
    <s v="IN302679-38296183"/>
    <s v="NSE"/>
    <n v="6.86"/>
    <n v="0.88"/>
    <n v="26.1"/>
    <n v="29.66"/>
    <n v="63.502000000000002"/>
  </r>
  <r>
    <d v="2019-06-25T00:00:00"/>
    <x v="102"/>
    <x v="1"/>
    <n v="1000"/>
    <n v="28.5"/>
    <n v="28500"/>
    <s v="20190625N300014510"/>
    <n v="2019119"/>
    <s v="Rolling"/>
    <s v="IN302679-38296183"/>
    <s v="NSE"/>
    <n v="7.02"/>
    <n v="1.03"/>
    <n v="0"/>
    <n v="29.69"/>
    <n v="37.735999999999997"/>
  </r>
  <r>
    <d v="2019-06-25T00:00:00"/>
    <x v="102"/>
    <x v="0"/>
    <n v="1000"/>
    <n v="28.25"/>
    <n v="28250"/>
    <s v="20190625N300015565"/>
    <n v="2019119"/>
    <s v="Rolling"/>
    <s v="IN302679-38296183"/>
    <s v="NSE"/>
    <n v="0"/>
    <n v="1.02"/>
    <n v="0"/>
    <n v="29.68"/>
    <n v="30.697099999999999"/>
  </r>
  <r>
    <d v="2019-06-25T00:00:00"/>
    <x v="102"/>
    <x v="1"/>
    <n v="1500"/>
    <n v="28.3"/>
    <n v="42450"/>
    <s v="20190625N300015620"/>
    <n v="2019119"/>
    <s v="Rolling"/>
    <s v="IN302679-38296183"/>
    <s v="NSE"/>
    <n v="10.53"/>
    <n v="1.53"/>
    <n v="0"/>
    <n v="29.78"/>
    <n v="41.838299999999997"/>
  </r>
  <r>
    <d v="2019-06-25T00:00:00"/>
    <x v="102"/>
    <x v="1"/>
    <n v="5000"/>
    <n v="28.5"/>
    <n v="142500"/>
    <s v="20190625N300017047"/>
    <n v="2019119"/>
    <s v="Rolling"/>
    <s v="IN302679-38296183"/>
    <s v="NSE"/>
    <n v="35.1"/>
    <n v="5.13"/>
    <n v="0"/>
    <n v="84.99"/>
    <n v="125.22"/>
  </r>
  <r>
    <d v="2019-06-25T00:00:00"/>
    <x v="102"/>
    <x v="0"/>
    <n v="6500"/>
    <n v="28.2"/>
    <n v="183300"/>
    <s v="20190625N300021453"/>
    <n v="2019119"/>
    <s v="Rolling"/>
    <s v="IN302679-38296183"/>
    <s v="NSE"/>
    <n v="0"/>
    <n v="6.6"/>
    <n v="0"/>
    <n v="109.33"/>
    <n v="115.9289"/>
  </r>
  <r>
    <d v="2019-06-25T00:00:00"/>
    <x v="102"/>
    <x v="0"/>
    <n v="5000"/>
    <n v="28.25"/>
    <n v="141250"/>
    <s v="20190625N300021547"/>
    <n v="2019119"/>
    <s v="Rolling"/>
    <s v="IN302679-38296183"/>
    <s v="NSE"/>
    <n v="0"/>
    <n v="5.09"/>
    <n v="0"/>
    <n v="84.27"/>
    <n v="89.355199999999996"/>
  </r>
  <r>
    <d v="2019-06-25T00:00:00"/>
    <x v="102"/>
    <x v="1"/>
    <n v="10000"/>
    <n v="27.8"/>
    <n v="278000"/>
    <s v="20190625N300021978"/>
    <n v="2019119"/>
    <s v="Rolling"/>
    <s v="IN302679-38296183"/>
    <s v="NSE"/>
    <n v="70.2"/>
    <n v="10.01"/>
    <n v="0"/>
    <n v="165.83"/>
    <n v="246.03800000000001"/>
  </r>
  <r>
    <d v="2019-06-25T00:00:00"/>
    <x v="102"/>
    <x v="0"/>
    <n v="5000"/>
    <n v="27.7"/>
    <n v="138500"/>
    <s v="20190625N300022062"/>
    <n v="2019119"/>
    <s v="Rolling"/>
    <s v="IN302679-38296183"/>
    <s v="NSE"/>
    <n v="0"/>
    <n v="4.99"/>
    <n v="0"/>
    <n v="82.61"/>
    <n v="87.596199999999996"/>
  </r>
  <r>
    <d v="2019-06-25T00:00:00"/>
    <x v="101"/>
    <x v="0"/>
    <n v="2000"/>
    <n v="276"/>
    <n v="552000"/>
    <s v="20190625N300023487"/>
    <n v="2019119"/>
    <s v="Rolling"/>
    <s v="IN302679-38296183"/>
    <s v="NSE"/>
    <n v="0"/>
    <n v="19.87"/>
    <n v="0"/>
    <n v="329.25"/>
    <n v="349.12200000000001"/>
  </r>
  <r>
    <d v="2019-06-25T00:00:00"/>
    <x v="101"/>
    <x v="0"/>
    <n v="2000"/>
    <n v="275.8"/>
    <n v="551600"/>
    <s v="20190625N300023538"/>
    <n v="2019119"/>
    <s v="Rolling"/>
    <s v="IN302679-38296183"/>
    <s v="NSE"/>
    <n v="0"/>
    <n v="19.86"/>
    <n v="0"/>
    <n v="329.02"/>
    <n v="348.8777"/>
  </r>
  <r>
    <d v="2019-06-25T00:00:00"/>
    <x v="101"/>
    <x v="1"/>
    <n v="4000"/>
    <n v="274.5"/>
    <n v="1098015.7"/>
    <s v="20190625N300026110"/>
    <n v="2019119"/>
    <s v="Rolling"/>
    <s v="IN302679-38296183"/>
    <s v="NSE"/>
    <n v="275.16000000000003"/>
    <n v="39.53"/>
    <n v="95.7"/>
    <n v="654.91999999999996"/>
    <n v="1065.3088"/>
  </r>
  <r>
    <d v="2019-06-26T00:00:00"/>
    <x v="102"/>
    <x v="1"/>
    <n v="2500"/>
    <n v="28.25"/>
    <n v="70625"/>
    <s v="20190626N200000855"/>
    <n v="2019120"/>
    <s v="Rolling"/>
    <s v="IN302679-38296183"/>
    <s v="NSE"/>
    <n v="18.11"/>
    <n v="2.54"/>
    <n v="0"/>
    <n v="42.13"/>
    <n v="62.782499999999999"/>
  </r>
  <r>
    <d v="2019-06-26T00:00:00"/>
    <x v="102"/>
    <x v="1"/>
    <n v="5000"/>
    <n v="28.5"/>
    <n v="142500"/>
    <s v="20190626N300014393"/>
    <n v="2019120"/>
    <s v="Rolling"/>
    <s v="IN302679-38296183"/>
    <s v="NSE"/>
    <n v="35.89"/>
    <n v="5.13"/>
    <n v="0"/>
    <n v="85"/>
    <n v="126.02"/>
  </r>
  <r>
    <d v="2019-06-26T00:00:00"/>
    <x v="102"/>
    <x v="0"/>
    <n v="7500"/>
    <n v="29"/>
    <n v="217500"/>
    <s v="20190626N300014550"/>
    <n v="2019120"/>
    <s v="Rolling"/>
    <s v="IN302679-38296183"/>
    <s v="NSE"/>
    <n v="0"/>
    <n v="7.83"/>
    <n v="13.2"/>
    <n v="129.77000000000001"/>
    <n v="150.80019999999999"/>
  </r>
  <r>
    <d v="2019-06-27T00:00:00"/>
    <x v="45"/>
    <x v="0"/>
    <n v="1000"/>
    <n v="121.65"/>
    <n v="121650"/>
    <s v="20190627N300018517"/>
    <n v="2019121"/>
    <s v="Rolling"/>
    <s v="IN302679-38296183"/>
    <s v="NSE"/>
    <n v="0"/>
    <n v="4.38"/>
    <n v="0"/>
    <n v="72.56"/>
    <n v="76.939400000000006"/>
  </r>
  <r>
    <d v="2019-06-27T00:00:00"/>
    <x v="45"/>
    <x v="0"/>
    <n v="1000"/>
    <n v="121.25"/>
    <n v="121250"/>
    <s v="20190627N300025877"/>
    <n v="2019121"/>
    <s v="Rolling"/>
    <s v="IN302679-38296183"/>
    <s v="NSE"/>
    <n v="0"/>
    <n v="4.37"/>
    <n v="0"/>
    <n v="72.319999999999993"/>
    <n v="76.685100000000006"/>
  </r>
  <r>
    <d v="2019-06-27T00:00:00"/>
    <x v="45"/>
    <x v="1"/>
    <n v="2000"/>
    <n v="122.05"/>
    <n v="244100"/>
    <s v="20190627N300027192"/>
    <n v="2019121"/>
    <s v="Rolling"/>
    <s v="IN302679-38296183"/>
    <s v="NSE"/>
    <n v="61"/>
    <n v="8.7899999999999991"/>
    <n v="14.7"/>
    <n v="145.56"/>
    <n v="230.04769999999999"/>
  </r>
  <r>
    <d v="2019-06-28T00:00:00"/>
    <x v="84"/>
    <x v="0"/>
    <n v="100"/>
    <n v="622"/>
    <n v="62200"/>
    <s v="20190628N300015756"/>
    <n v="2019122"/>
    <s v="Rolling"/>
    <s v="IN302679-38296183"/>
    <s v="NSE"/>
    <n v="0"/>
    <n v="2.2400000000000002"/>
    <n v="0"/>
    <n v="37.1"/>
    <n v="39.339199999999998"/>
  </r>
  <r>
    <d v="2019-06-28T00:00:00"/>
    <x v="45"/>
    <x v="0"/>
    <n v="1000"/>
    <n v="123"/>
    <n v="123000"/>
    <s v="20190628N300016721"/>
    <n v="2019122"/>
    <s v="Rolling"/>
    <s v="IN302679-38296183"/>
    <s v="NSE"/>
    <n v="0"/>
    <n v="4.43"/>
    <n v="42.9"/>
    <n v="73.37"/>
    <n v="120.69799999999999"/>
  </r>
  <r>
    <d v="2019-06-28T00:00:00"/>
    <x v="84"/>
    <x v="0"/>
    <n v="100"/>
    <n v="616.5"/>
    <n v="61650"/>
    <s v="20190628N300017310"/>
    <n v="2019122"/>
    <s v="Rolling"/>
    <s v="IN302679-38296183"/>
    <s v="NSE"/>
    <n v="0"/>
    <n v="2.2200000000000002"/>
    <n v="0"/>
    <n v="36.770000000000003"/>
    <n v="38.9895"/>
  </r>
  <r>
    <d v="2019-06-28T00:00:00"/>
    <x v="45"/>
    <x v="1"/>
    <n v="1000"/>
    <n v="123.25"/>
    <n v="123250"/>
    <s v="20190628N300018795"/>
    <n v="2019122"/>
    <s v="Rolling"/>
    <s v="IN302679-38296183"/>
    <s v="NSE"/>
    <n v="30.82"/>
    <n v="4.4400000000000004"/>
    <n v="0"/>
    <n v="73.52"/>
    <n v="108.7771"/>
  </r>
  <r>
    <d v="2019-06-28T00:00:00"/>
    <x v="45"/>
    <x v="0"/>
    <n v="500"/>
    <n v="123.4"/>
    <n v="61700"/>
    <s v="20190628N300019530"/>
    <n v="2019122"/>
    <s v="Rolling"/>
    <s v="IN302679-38296183"/>
    <s v="NSE"/>
    <n v="0"/>
    <n v="2.2200000000000002"/>
    <n v="0"/>
    <n v="36.79"/>
    <n v="39.011299999999999"/>
  </r>
  <r>
    <d v="2019-06-28T00:00:00"/>
    <x v="45"/>
    <x v="1"/>
    <n v="500"/>
    <n v="123.7"/>
    <n v="61850"/>
    <s v="20190628N300019559"/>
    <n v="2019122"/>
    <s v="Rolling"/>
    <s v="IN302679-38296183"/>
    <s v="NSE"/>
    <n v="15.41"/>
    <n v="2.23"/>
    <n v="0"/>
    <n v="36.89"/>
    <n v="54.526699999999998"/>
  </r>
  <r>
    <d v="2019-06-28T00:00:00"/>
    <x v="84"/>
    <x v="0"/>
    <n v="100"/>
    <n v="613"/>
    <n v="61300"/>
    <s v="20190628N300020136"/>
    <n v="2019122"/>
    <s v="Rolling"/>
    <s v="IN302679-38296183"/>
    <s v="NSE"/>
    <n v="0"/>
    <n v="2.21"/>
    <n v="0"/>
    <n v="36.56"/>
    <n v="38.766800000000003"/>
  </r>
  <r>
    <d v="2019-06-28T00:00:00"/>
    <x v="84"/>
    <x v="1"/>
    <n v="300"/>
    <n v="611"/>
    <n v="183300"/>
    <s v="20190628N300022858"/>
    <n v="2019122"/>
    <s v="Rolling"/>
    <s v="IN302679-38296183"/>
    <s v="NSE"/>
    <n v="45.72"/>
    <n v="6.6"/>
    <n v="0"/>
    <n v="109.34"/>
    <n v="161.65899999999999"/>
  </r>
  <r>
    <d v="2019-06-28T00:00:00"/>
    <x v="17"/>
    <x v="0"/>
    <n v="1000"/>
    <n v="81.25"/>
    <n v="81250"/>
    <s v="20190628N300022952"/>
    <n v="2019122"/>
    <s v="Rolling"/>
    <s v="IN302679-38296183"/>
    <s v="NSE"/>
    <n v="0"/>
    <n v="2.93"/>
    <n v="0"/>
    <n v="48.46"/>
    <n v="51.385100000000001"/>
  </r>
  <r>
    <d v="2019-06-28T00:00:00"/>
    <x v="84"/>
    <x v="0"/>
    <n v="300"/>
    <n v="613"/>
    <n v="183900"/>
    <s v="20190628N300023022"/>
    <n v="2019122"/>
    <s v="Rolling"/>
    <s v="IN302679-38296183"/>
    <s v="NSE"/>
    <n v="0"/>
    <n v="6.62"/>
    <n v="0"/>
    <n v="109.69"/>
    <n v="116.3104"/>
  </r>
  <r>
    <d v="2019-06-28T00:00:00"/>
    <x v="84"/>
    <x v="1"/>
    <n v="300"/>
    <n v="607.49"/>
    <n v="182247.65"/>
    <s v="20190628N300023139"/>
    <n v="2019122"/>
    <s v="Rolling"/>
    <s v="IN302679-38296183"/>
    <s v="NSE"/>
    <n v="45.91"/>
    <n v="6.56"/>
    <n v="0"/>
    <n v="108.71"/>
    <n v="161.18100000000001"/>
  </r>
  <r>
    <d v="2019-06-28T00:00:00"/>
    <x v="17"/>
    <x v="1"/>
    <n v="2000"/>
    <n v="80.099999999999994"/>
    <n v="160200"/>
    <s v="20190628N300025805"/>
    <n v="2019122"/>
    <s v="Rolling"/>
    <s v="IN302679-38296183"/>
    <s v="NSE"/>
    <n v="40.14"/>
    <n v="5.77"/>
    <n v="0"/>
    <n v="95.56"/>
    <n v="141.46719999999999"/>
  </r>
  <r>
    <d v="2019-06-28T00:00:00"/>
    <x v="17"/>
    <x v="0"/>
    <n v="1000"/>
    <n v="79.7"/>
    <n v="79700"/>
    <s v="20190628N300026412"/>
    <n v="2019122"/>
    <s v="Rolling"/>
    <s v="IN302679-38296183"/>
    <s v="NSE"/>
    <n v="0"/>
    <n v="2.87"/>
    <n v="0"/>
    <n v="47.54"/>
    <n v="50.409199999999998"/>
  </r>
  <r>
    <d v="2019-07-02T00:00:00"/>
    <x v="94"/>
    <x v="1"/>
    <n v="100"/>
    <n v="916"/>
    <n v="91600"/>
    <s v="20190702N300023230"/>
    <n v="2019124"/>
    <s v="Rolling"/>
    <s v="IN302679-38296183"/>
    <s v="NSE"/>
    <n v="23"/>
    <n v="3.3"/>
    <n v="5.7"/>
    <n v="54.64"/>
    <n v="86.637600000000006"/>
  </r>
  <r>
    <d v="2019-07-02T00:00:00"/>
    <x v="94"/>
    <x v="0"/>
    <n v="100"/>
    <n v="916.1"/>
    <n v="91610"/>
    <s v="20190702N300023301"/>
    <n v="2019124"/>
    <s v="Rolling"/>
    <s v="IN302679-38296183"/>
    <s v="NSE"/>
    <n v="0"/>
    <n v="3.3"/>
    <n v="0"/>
    <n v="54.65"/>
    <n v="57.947899999999997"/>
  </r>
  <r>
    <d v="2019-07-03T00:00:00"/>
    <x v="94"/>
    <x v="1"/>
    <n v="50"/>
    <n v="930"/>
    <n v="46500"/>
    <s v="20190703N300015040"/>
    <n v="2019125"/>
    <s v="Rolling"/>
    <s v="IN302679-38296183"/>
    <s v="NSE"/>
    <n v="11.68"/>
    <n v="1.67"/>
    <n v="0"/>
    <n v="29.81"/>
    <n v="43.164099999999998"/>
  </r>
  <r>
    <d v="2019-07-03T00:00:00"/>
    <x v="94"/>
    <x v="0"/>
    <n v="50"/>
    <n v="927.3"/>
    <n v="46365"/>
    <s v="20190703N300015066"/>
    <n v="2019125"/>
    <s v="Rolling"/>
    <s v="IN302679-38296183"/>
    <s v="NSE"/>
    <n v="0"/>
    <n v="1.67"/>
    <n v="0"/>
    <n v="29.8"/>
    <n v="31.469200000000001"/>
  </r>
  <r>
    <d v="2019-07-03T00:00:00"/>
    <x v="77"/>
    <x v="1"/>
    <n v="500"/>
    <n v="66.25"/>
    <n v="33125"/>
    <s v="20190703N300017452"/>
    <n v="2019125"/>
    <s v="Rolling"/>
    <s v="IN302679-38296183"/>
    <s v="NSE"/>
    <n v="8.2200000000000006"/>
    <n v="1.19"/>
    <n v="0"/>
    <n v="29.71"/>
    <n v="39.122500000000002"/>
  </r>
  <r>
    <d v="2019-07-03T00:00:00"/>
    <x v="77"/>
    <x v="0"/>
    <n v="500"/>
    <n v="65.25"/>
    <n v="32625"/>
    <s v="20190703N300018966"/>
    <n v="2019125"/>
    <s v="Rolling"/>
    <s v="IN302679-38296183"/>
    <s v="NSE"/>
    <n v="0"/>
    <n v="1.17"/>
    <n v="0"/>
    <n v="29.71"/>
    <n v="30.884499999999999"/>
  </r>
  <r>
    <d v="2019-07-03T00:00:00"/>
    <x v="23"/>
    <x v="0"/>
    <n v="1000"/>
    <n v="24.2"/>
    <n v="24200"/>
    <s v="20190703N300024969"/>
    <n v="2019125"/>
    <s v="Rolling"/>
    <s v="IN302679-38296183"/>
    <s v="NSE"/>
    <n v="0"/>
    <n v="0.87"/>
    <n v="0"/>
    <n v="29.66"/>
    <n v="30.531199999999998"/>
  </r>
  <r>
    <d v="2019-07-03T00:00:00"/>
    <x v="23"/>
    <x v="0"/>
    <n v="1500"/>
    <n v="24.15"/>
    <n v="36225"/>
    <s v="20190703N300025508"/>
    <n v="2019125"/>
    <s v="Rolling"/>
    <s v="IN302679-38296183"/>
    <s v="NSE"/>
    <n v="0"/>
    <n v="1.3"/>
    <n v="8.4"/>
    <n v="29.74"/>
    <n v="39.444099999999999"/>
  </r>
  <r>
    <d v="2019-07-03T00:00:00"/>
    <x v="23"/>
    <x v="1"/>
    <n v="183"/>
    <n v="24.25"/>
    <n v="4437.75"/>
    <s v="20190703N300026100"/>
    <n v="2019125"/>
    <s v="Rolling"/>
    <s v="IN302679-38296183"/>
    <s v="NSE"/>
    <n v="1.1100000000000001"/>
    <n v="0.16"/>
    <n v="0"/>
    <n v="29.53"/>
    <n v="30.799700000000001"/>
  </r>
  <r>
    <d v="2019-07-03T00:00:00"/>
    <x v="23"/>
    <x v="1"/>
    <n v="2317"/>
    <n v="24.15"/>
    <n v="55955.55"/>
    <s v="20190703N300026410"/>
    <n v="2019125"/>
    <s v="Rolling"/>
    <s v="IN302679-38296183"/>
    <s v="NSE"/>
    <n v="14"/>
    <n v="2.0099999999999998"/>
    <n v="0"/>
    <n v="33.380000000000003"/>
    <n v="49.394399999999997"/>
  </r>
  <r>
    <d v="2019-07-04T00:00:00"/>
    <x v="103"/>
    <x v="1"/>
    <n v="250"/>
    <n v="147.15"/>
    <n v="36787.5"/>
    <s v="20190704N300019714"/>
    <n v="2019126"/>
    <s v="Rolling"/>
    <s v="IN302679-38296183"/>
    <s v="NSE"/>
    <n v="9.17"/>
    <n v="1.32"/>
    <n v="0"/>
    <n v="29.74"/>
    <n v="40.234400000000001"/>
  </r>
  <r>
    <d v="2019-07-04T00:00:00"/>
    <x v="103"/>
    <x v="0"/>
    <n v="250"/>
    <n v="146.15"/>
    <n v="36537.5"/>
    <s v="20190704N300020047"/>
    <n v="2019126"/>
    <s v="Rolling"/>
    <s v="IN302679-38296183"/>
    <s v="NSE"/>
    <n v="0"/>
    <n v="1.32"/>
    <n v="0"/>
    <n v="29.74"/>
    <n v="31.055399999999999"/>
  </r>
  <r>
    <d v="2019-07-04T00:00:00"/>
    <x v="45"/>
    <x v="1"/>
    <n v="500"/>
    <n v="129"/>
    <n v="64500"/>
    <s v="20190704N300021344"/>
    <n v="2019126"/>
    <s v="Rolling"/>
    <s v="IN302679-38296183"/>
    <s v="NSE"/>
    <n v="16.190000000000001"/>
    <n v="2.3199999999999998"/>
    <n v="0"/>
    <n v="38.47"/>
    <n v="56.981999999999999"/>
  </r>
  <r>
    <d v="2019-07-04T00:00:00"/>
    <x v="45"/>
    <x v="0"/>
    <n v="500"/>
    <n v="130"/>
    <n v="65000"/>
    <s v="20190704N300021701"/>
    <n v="2019126"/>
    <s v="Rolling"/>
    <s v="IN302679-38296183"/>
    <s v="NSE"/>
    <n v="0"/>
    <n v="2.34"/>
    <n v="0"/>
    <n v="38.770000000000003"/>
    <n v="41.11"/>
  </r>
  <r>
    <d v="2019-07-04T00:00:00"/>
    <x v="77"/>
    <x v="1"/>
    <n v="1000"/>
    <n v="65.5"/>
    <n v="65500"/>
    <s v="20190704N300023069"/>
    <n v="2019126"/>
    <s v="Rolling"/>
    <s v="IN302679-38296183"/>
    <s v="NSE"/>
    <n v="16.309999999999999"/>
    <n v="2.36"/>
    <n v="0"/>
    <n v="39.07"/>
    <n v="57.738"/>
  </r>
  <r>
    <d v="2019-07-04T00:00:00"/>
    <x v="77"/>
    <x v="0"/>
    <n v="1000"/>
    <n v="65"/>
    <n v="65000"/>
    <s v="20190704N300023240"/>
    <n v="2019126"/>
    <s v="Rolling"/>
    <s v="IN302679-38296183"/>
    <s v="NSE"/>
    <n v="0"/>
    <n v="2.34"/>
    <n v="0"/>
    <n v="38.770000000000003"/>
    <n v="41.11"/>
  </r>
  <r>
    <d v="2019-07-04T00:00:00"/>
    <x v="23"/>
    <x v="0"/>
    <n v="2500"/>
    <n v="24.15"/>
    <n v="60375"/>
    <s v="20190704N300024440"/>
    <n v="2019126"/>
    <s v="Rolling"/>
    <s v="IN302679-38296183"/>
    <s v="NSE"/>
    <n v="0"/>
    <n v="2.17"/>
    <n v="13.8"/>
    <n v="36.01"/>
    <n v="51.983499999999999"/>
  </r>
  <r>
    <d v="2019-07-04T00:00:00"/>
    <x v="23"/>
    <x v="1"/>
    <n v="2500"/>
    <n v="24.2"/>
    <n v="60500"/>
    <s v="20190704N300025840"/>
    <n v="2019126"/>
    <s v="Rolling"/>
    <s v="IN302679-38296183"/>
    <s v="NSE"/>
    <n v="15.33"/>
    <n v="2.1800000000000002"/>
    <n v="0"/>
    <n v="36.090000000000003"/>
    <n v="53.597999999999999"/>
  </r>
  <r>
    <d v="2019-07-08T00:00:00"/>
    <x v="49"/>
    <x v="0"/>
    <n v="30"/>
    <n v="230"/>
    <n v="6900"/>
    <s v="20190708N900000477"/>
    <n v="2019128"/>
    <s v="Rolling"/>
    <s v="IN302679-38296183"/>
    <s v="NSE"/>
    <n v="7"/>
    <n v="0.25"/>
    <n v="0.3"/>
    <n v="44.83"/>
    <n v="52.378399999999999"/>
  </r>
  <r>
    <d v="2019-07-09T00:00:00"/>
    <x v="104"/>
    <x v="0"/>
    <n v="100"/>
    <n v="628"/>
    <n v="62800"/>
    <s v="20190709N300023239"/>
    <n v="2019129"/>
    <s v="Rolling"/>
    <s v="IN302679-38296183"/>
    <s v="NSE"/>
    <n v="0"/>
    <n v="2.2599999999999998"/>
    <n v="0"/>
    <n v="37.46"/>
    <n v="39.720799999999997"/>
  </r>
  <r>
    <d v="2019-07-09T00:00:00"/>
    <x v="104"/>
    <x v="1"/>
    <n v="100"/>
    <n v="627.35"/>
    <n v="62735"/>
    <s v="20190709N300029278"/>
    <n v="2019129"/>
    <s v="Rolling"/>
    <s v="IN302679-38296183"/>
    <s v="NSE"/>
    <n v="16"/>
    <n v="2.2599999999999998"/>
    <n v="3.9"/>
    <n v="37.450000000000003"/>
    <n v="59.6081"/>
  </r>
  <r>
    <d v="2019-07-15T00:00:00"/>
    <x v="15"/>
    <x v="1"/>
    <n v="100"/>
    <n v="760"/>
    <n v="76000"/>
    <s v="20190715N300015769"/>
    <n v="2019133"/>
    <s v="Rolling"/>
    <s v="IN302679-38296183"/>
    <s v="NSE"/>
    <n v="19"/>
    <n v="2.74"/>
    <n v="4.8"/>
    <n v="45.33"/>
    <n v="71.866"/>
  </r>
  <r>
    <d v="2019-07-15T00:00:00"/>
    <x v="15"/>
    <x v="0"/>
    <n v="100"/>
    <n v="775"/>
    <n v="77500"/>
    <s v="20190715N300024304"/>
    <n v="2019133"/>
    <s v="Rolling"/>
    <s v="IN302679-38296183"/>
    <s v="NSE"/>
    <n v="0"/>
    <n v="2.79"/>
    <n v="0"/>
    <n v="46.23"/>
    <n v="49.02"/>
  </r>
  <r>
    <d v="2019-07-16T00:00:00"/>
    <x v="15"/>
    <x v="1"/>
    <n v="100"/>
    <n v="782"/>
    <n v="78200"/>
    <s v="20190716N300015251"/>
    <n v="2019134"/>
    <s v="Rolling"/>
    <s v="IN302679-38296183"/>
    <s v="NSE"/>
    <n v="20"/>
    <n v="2.82"/>
    <n v="0"/>
    <n v="46.64"/>
    <n v="69.455200000000005"/>
  </r>
  <r>
    <d v="2019-07-16T00:00:00"/>
    <x v="15"/>
    <x v="0"/>
    <n v="100"/>
    <n v="780.7"/>
    <n v="78070"/>
    <s v="20190716N300019968"/>
    <n v="2019134"/>
    <s v="Rolling"/>
    <s v="IN302679-38296183"/>
    <s v="NSE"/>
    <n v="0"/>
    <n v="2.81"/>
    <n v="4.8"/>
    <n v="46.57"/>
    <n v="54.180599999999998"/>
  </r>
  <r>
    <d v="2019-07-17T00:00:00"/>
    <x v="43"/>
    <x v="1"/>
    <n v="100"/>
    <n v="379"/>
    <n v="37900"/>
    <s v="20190717N300014208"/>
    <n v="2019135"/>
    <s v="Rolling"/>
    <s v="IN302679-38296183"/>
    <s v="NSE"/>
    <n v="9.57"/>
    <n v="1.36"/>
    <n v="0"/>
    <n v="29.75"/>
    <n v="40.684399999999997"/>
  </r>
  <r>
    <d v="2019-07-17T00:00:00"/>
    <x v="43"/>
    <x v="0"/>
    <n v="100"/>
    <n v="384"/>
    <n v="38400"/>
    <s v="20190717N300021267"/>
    <n v="2019135"/>
    <s v="Rolling"/>
    <s v="IN302679-38296183"/>
    <s v="NSE"/>
    <n v="0"/>
    <n v="1.38"/>
    <n v="0"/>
    <n v="29.75"/>
    <n v="31.132400000000001"/>
  </r>
  <r>
    <d v="2019-07-17T00:00:00"/>
    <x v="43"/>
    <x v="0"/>
    <n v="200"/>
    <n v="385"/>
    <n v="77000"/>
    <s v="20190717N300021419"/>
    <n v="2019135"/>
    <s v="Rolling"/>
    <s v="IN302679-38296183"/>
    <s v="NSE"/>
    <n v="0"/>
    <n v="2.77"/>
    <n v="6.9"/>
    <n v="59.5"/>
    <n v="69.172200000000004"/>
  </r>
  <r>
    <d v="2019-07-17T00:00:00"/>
    <x v="43"/>
    <x v="1"/>
    <n v="200"/>
    <n v="382.36"/>
    <n v="76472"/>
    <s v="20190717N300026001"/>
    <n v="2019135"/>
    <s v="Rolling"/>
    <s v="IN302679-38296183"/>
    <s v="NSE"/>
    <n v="19.43"/>
    <n v="2.75"/>
    <n v="0"/>
    <n v="45.61"/>
    <n v="67.793099999999995"/>
  </r>
  <r>
    <d v="2019-07-22T00:00:00"/>
    <x v="31"/>
    <x v="1"/>
    <n v="550"/>
    <n v="5.9"/>
    <n v="3245"/>
    <s v="20190722N900013125"/>
    <n v="2019138"/>
    <s v="Rolling"/>
    <s v="IN302679-38296183"/>
    <s v="NSE"/>
    <n v="3"/>
    <n v="0.12"/>
    <n v="0.3"/>
    <n v="41.3"/>
    <n v="44.716799999999999"/>
  </r>
  <r>
    <d v="2019-07-23T00:00:00"/>
    <x v="26"/>
    <x v="0"/>
    <n v="100"/>
    <n v="30"/>
    <n v="3000"/>
    <s v="20190723N300022836"/>
    <n v="2019139"/>
    <s v="Rolling"/>
    <s v="IN302679-38296183"/>
    <s v="NSE"/>
    <n v="3"/>
    <n v="0.11"/>
    <n v="0.3"/>
    <n v="41.32"/>
    <n v="44.728000000000002"/>
  </r>
  <r>
    <d v="2019-07-24T00:00:00"/>
    <x v="105"/>
    <x v="0"/>
    <n v="250"/>
    <n v="125.5"/>
    <n v="31375"/>
    <s v="20190724N300014806"/>
    <n v="2019140"/>
    <s v="Rolling"/>
    <s v="IN302679-38296183"/>
    <s v="NSE"/>
    <n v="0"/>
    <n v="1.1299999999999999"/>
    <n v="0"/>
    <n v="29.7"/>
    <n v="30.829499999999999"/>
  </r>
  <r>
    <d v="2019-07-24T00:00:00"/>
    <x v="105"/>
    <x v="1"/>
    <n v="250"/>
    <n v="124"/>
    <n v="31000"/>
    <s v="20190724N300020664"/>
    <n v="2019140"/>
    <s v="Rolling"/>
    <s v="IN302679-38296183"/>
    <s v="NSE"/>
    <n v="8"/>
    <n v="1.1200000000000001"/>
    <n v="2.1"/>
    <n v="29.7"/>
    <n v="40.915999999999997"/>
  </r>
  <r>
    <d v="2019-07-25T00:00:00"/>
    <x v="66"/>
    <x v="1"/>
    <n v="250"/>
    <n v="89.15"/>
    <n v="22287.5"/>
    <s v="20190725N300011235"/>
    <n v="2019141"/>
    <s v="Rolling"/>
    <s v="IN302679-38296183"/>
    <s v="NSE"/>
    <n v="5"/>
    <n v="0.8"/>
    <n v="0"/>
    <n v="29.64"/>
    <n v="35.442399999999999"/>
  </r>
  <r>
    <d v="2019-07-25T00:00:00"/>
    <x v="66"/>
    <x v="0"/>
    <n v="250"/>
    <n v="86.25"/>
    <n v="21562.5"/>
    <s v="20190725N300020698"/>
    <n v="2019141"/>
    <s v="Rolling"/>
    <s v="IN302679-38296183"/>
    <s v="NSE"/>
    <n v="0"/>
    <n v="0.78"/>
    <n v="1.5"/>
    <n v="29.64"/>
    <n v="31.9163"/>
  </r>
  <r>
    <d v="2019-07-26T00:00:00"/>
    <x v="51"/>
    <x v="0"/>
    <n v="100"/>
    <n v="275.95"/>
    <n v="27595"/>
    <s v="20190726N300021848"/>
    <n v="2019142"/>
    <s v="Rolling"/>
    <s v="IN302679-38296183"/>
    <s v="NSE"/>
    <n v="0"/>
    <n v="0.99"/>
    <n v="0"/>
    <n v="29.68"/>
    <n v="30.673400000000001"/>
  </r>
  <r>
    <d v="2019-07-26T00:00:00"/>
    <x v="51"/>
    <x v="1"/>
    <n v="100"/>
    <n v="275.39999999999998"/>
    <n v="27540"/>
    <s v="20190726N300025595"/>
    <n v="2019142"/>
    <s v="Rolling"/>
    <s v="IN302679-38296183"/>
    <s v="NSE"/>
    <n v="7"/>
    <n v="0.99"/>
    <n v="1.8"/>
    <n v="29.68"/>
    <n v="39.471400000000003"/>
  </r>
  <r>
    <d v="2019-07-29T00:00:00"/>
    <x v="76"/>
    <x v="0"/>
    <n v="20"/>
    <n v="140"/>
    <n v="2800"/>
    <s v="20190729N300017927"/>
    <n v="2019143"/>
    <s v="Rolling"/>
    <s v="IN302679-38296183"/>
    <s v="NSE"/>
    <n v="3"/>
    <n v="0.1"/>
    <n v="0.3"/>
    <n v="41.32"/>
    <n v="44.720799999999997"/>
  </r>
  <r>
    <d v="2019-07-30T00:00:00"/>
    <x v="66"/>
    <x v="1"/>
    <n v="100"/>
    <n v="93.75"/>
    <n v="9375"/>
    <s v="20190730N300015544"/>
    <n v="2019144"/>
    <s v="Rolling"/>
    <s v="IN302679-38296183"/>
    <s v="NSE"/>
    <n v="2"/>
    <n v="0.34"/>
    <n v="0.6"/>
    <n v="29.56"/>
    <n v="32.497500000000002"/>
  </r>
  <r>
    <d v="2019-07-30T00:00:00"/>
    <x v="66"/>
    <x v="0"/>
    <n v="100"/>
    <n v="92.1"/>
    <n v="9210"/>
    <s v="20190730N300020939"/>
    <n v="2019144"/>
    <s v="Rolling"/>
    <s v="IN302679-38296183"/>
    <s v="NSE"/>
    <n v="0"/>
    <n v="0.33"/>
    <n v="0"/>
    <n v="29.56"/>
    <n v="29.8916"/>
  </r>
  <r>
    <d v="2019-08-02T00:00:00"/>
    <x v="26"/>
    <x v="0"/>
    <n v="100"/>
    <n v="25"/>
    <n v="2500"/>
    <s v="20190802N900008622"/>
    <n v="2019147"/>
    <s v="Rolling"/>
    <s v="IN302679-38296183"/>
    <s v="NSE"/>
    <n v="3"/>
    <n v="0.09"/>
    <n v="0.3"/>
    <n v="41.32"/>
    <n v="44.71"/>
  </r>
  <r>
    <d v="2019-08-05T00:00:00"/>
    <x v="101"/>
    <x v="1"/>
    <n v="100"/>
    <n v="224"/>
    <n v="22400"/>
    <s v="20190805N300017122"/>
    <n v="2019148"/>
    <s v="Rolling"/>
    <s v="IN302679-38296183"/>
    <s v="NSE"/>
    <n v="5.59"/>
    <n v="0.81"/>
    <n v="0"/>
    <n v="29.65"/>
    <n v="36.046399999999998"/>
  </r>
  <r>
    <d v="2019-08-05T00:00:00"/>
    <x v="94"/>
    <x v="1"/>
    <n v="100"/>
    <n v="782.26"/>
    <n v="78226.05"/>
    <s v="20190805N300017228"/>
    <n v="2019148"/>
    <s v="Rolling"/>
    <s v="IN302679-38296183"/>
    <s v="NSE"/>
    <n v="19.41"/>
    <n v="2.82"/>
    <n v="0"/>
    <n v="46.65"/>
    <n v="68.876199999999997"/>
  </r>
  <r>
    <d v="2019-08-05T00:00:00"/>
    <x v="101"/>
    <x v="0"/>
    <n v="100"/>
    <n v="223"/>
    <n v="22300"/>
    <s v="20190805N300017270"/>
    <n v="2019148"/>
    <s v="Rolling"/>
    <s v="IN302679-38296183"/>
    <s v="NSE"/>
    <n v="0"/>
    <n v="0.8"/>
    <n v="0"/>
    <n v="29.64"/>
    <n v="30.442799999999998"/>
  </r>
  <r>
    <d v="2019-08-05T00:00:00"/>
    <x v="94"/>
    <x v="0"/>
    <n v="100"/>
    <n v="778"/>
    <n v="77800"/>
    <s v="20190805N300017330"/>
    <n v="2019148"/>
    <s v="Rolling"/>
    <s v="IN302679-38296183"/>
    <s v="NSE"/>
    <n v="0"/>
    <n v="2.8"/>
    <n v="6.3"/>
    <n v="46.4"/>
    <n v="55.500799999999998"/>
  </r>
  <r>
    <d v="2019-08-07T00:00:00"/>
    <x v="10"/>
    <x v="0"/>
    <n v="100"/>
    <n v="427.25"/>
    <n v="42725"/>
    <s v="20190807N300015255"/>
    <n v="2019150"/>
    <s v="Rolling"/>
    <s v="IN302679-38296183"/>
    <s v="NSE"/>
    <n v="0"/>
    <n v="1.54"/>
    <n v="7.8"/>
    <n v="29.78"/>
    <n v="39.118099999999998"/>
  </r>
  <r>
    <d v="2019-08-07T00:00:00"/>
    <x v="10"/>
    <x v="1"/>
    <n v="300"/>
    <n v="424.5"/>
    <n v="127350"/>
    <s v="20190807N300016052"/>
    <n v="2019150"/>
    <s v="Rolling"/>
    <s v="IN302679-38296183"/>
    <s v="NSE"/>
    <n v="31.42"/>
    <n v="4.58"/>
    <n v="0"/>
    <n v="75.959999999999994"/>
    <n v="111.96469999999999"/>
  </r>
  <r>
    <d v="2019-08-07T00:00:00"/>
    <x v="10"/>
    <x v="0"/>
    <n v="200"/>
    <n v="420.25"/>
    <n v="84050"/>
    <s v="20190807N300023223"/>
    <n v="2019150"/>
    <s v="Rolling"/>
    <s v="IN302679-38296183"/>
    <s v="NSE"/>
    <n v="0"/>
    <n v="3.03"/>
    <n v="0"/>
    <n v="50.13"/>
    <n v="53.155900000000003"/>
  </r>
  <r>
    <d v="2019-08-07T00:00:00"/>
    <x v="76"/>
    <x v="0"/>
    <n v="20"/>
    <n v="129"/>
    <n v="2580"/>
    <s v="20190807N300026757"/>
    <n v="2019150"/>
    <s v="Rolling"/>
    <s v="IN302679-38296183"/>
    <s v="NSE"/>
    <n v="2.58"/>
    <n v="0.09"/>
    <n v="0"/>
    <n v="41.32"/>
    <n v="43.992899999999999"/>
  </r>
  <r>
    <d v="2019-08-08T00:00:00"/>
    <x v="80"/>
    <x v="1"/>
    <n v="2500"/>
    <n v="62"/>
    <n v="155000"/>
    <s v="20190808N300011898"/>
    <n v="2019151"/>
    <s v="Rolling"/>
    <s v="IN302679-38296183"/>
    <s v="NSE"/>
    <n v="39.64"/>
    <n v="5.58"/>
    <n v="0"/>
    <n v="92.45"/>
    <n v="137.66999999999999"/>
  </r>
  <r>
    <d v="2019-08-08T00:00:00"/>
    <x v="80"/>
    <x v="0"/>
    <n v="10000"/>
    <n v="63.5"/>
    <n v="635000"/>
    <s v="20190808N300012004"/>
    <n v="2019151"/>
    <s v="Rolling"/>
    <s v="IN302679-38296183"/>
    <s v="NSE"/>
    <n v="0"/>
    <n v="22.86"/>
    <n v="0"/>
    <n v="378.76"/>
    <n v="401.62"/>
  </r>
  <r>
    <d v="2019-08-08T00:00:00"/>
    <x v="80"/>
    <x v="1"/>
    <n v="2500"/>
    <n v="63"/>
    <n v="157500"/>
    <s v="20190808N300012151"/>
    <n v="2019151"/>
    <s v="Rolling"/>
    <s v="IN302679-38296183"/>
    <s v="NSE"/>
    <n v="39.64"/>
    <n v="5.67"/>
    <n v="0"/>
    <n v="93.95"/>
    <n v="139.26"/>
  </r>
  <r>
    <d v="2019-08-08T00:00:00"/>
    <x v="80"/>
    <x v="1"/>
    <n v="5000"/>
    <n v="64.2"/>
    <n v="321000"/>
    <s v="20190808N300026554"/>
    <n v="2019151"/>
    <s v="Rolling"/>
    <s v="IN302679-38296183"/>
    <s v="NSE"/>
    <n v="78.89"/>
    <n v="11.56"/>
    <n v="38.4"/>
    <n v="191.48"/>
    <n v="320.32600000000002"/>
  </r>
  <r>
    <d v="2019-08-08T00:00:00"/>
    <x v="23"/>
    <x v="0"/>
    <n v="100"/>
    <n v="18.25"/>
    <n v="1825"/>
    <s v="20190808N900000157"/>
    <n v="2019151"/>
    <s v="Rolling"/>
    <s v="IN302679-38296183"/>
    <s v="NSE"/>
    <n v="1.83"/>
    <n v="7.0000000000000007E-2"/>
    <n v="0"/>
    <n v="41.31"/>
    <n v="43.2057"/>
  </r>
  <r>
    <d v="2019-08-09T00:00:00"/>
    <x v="106"/>
    <x v="0"/>
    <n v="25"/>
    <n v="778.8"/>
    <n v="19470"/>
    <s v="20190809N300019451"/>
    <n v="2019152"/>
    <s v="Rolling"/>
    <s v="IN302679-38296183"/>
    <s v="NSE"/>
    <n v="0"/>
    <n v="0.7"/>
    <n v="0"/>
    <n v="29.63"/>
    <n v="30.331"/>
  </r>
  <r>
    <d v="2019-08-09T00:00:00"/>
    <x v="85"/>
    <x v="1"/>
    <n v="1000"/>
    <n v="111.95"/>
    <n v="111950"/>
    <s v="20190809N300019547"/>
    <n v="2019152"/>
    <s v="Rolling"/>
    <s v="IN302679-38296183"/>
    <s v="NSE"/>
    <n v="27.73"/>
    <n v="4.03"/>
    <n v="0"/>
    <n v="66.77"/>
    <n v="98.530199999999994"/>
  </r>
  <r>
    <d v="2019-08-09T00:00:00"/>
    <x v="85"/>
    <x v="0"/>
    <n v="1000"/>
    <n v="111.15"/>
    <n v="111150"/>
    <s v="20190809N300019557"/>
    <n v="2019152"/>
    <s v="Rolling"/>
    <s v="IN302679-38296183"/>
    <s v="NSE"/>
    <n v="0"/>
    <n v="4"/>
    <n v="0"/>
    <n v="66.290000000000006"/>
    <n v="70.291399999999996"/>
  </r>
  <r>
    <d v="2019-08-09T00:00:00"/>
    <x v="106"/>
    <x v="1"/>
    <n v="100"/>
    <n v="772"/>
    <n v="77200"/>
    <s v="20190809N300019865"/>
    <n v="2019152"/>
    <s v="Rolling"/>
    <s v="IN302679-38296183"/>
    <s v="NSE"/>
    <n v="19.27"/>
    <n v="2.78"/>
    <n v="0"/>
    <n v="46.05"/>
    <n v="68.099199999999996"/>
  </r>
  <r>
    <d v="2019-08-09T00:00:00"/>
    <x v="106"/>
    <x v="0"/>
    <n v="25"/>
    <n v="777"/>
    <n v="19425"/>
    <s v="20190809N300020332"/>
    <n v="2019152"/>
    <s v="Rolling"/>
    <s v="IN302679-38296183"/>
    <s v="NSE"/>
    <n v="0"/>
    <n v="0.7"/>
    <n v="11.4"/>
    <n v="29.63"/>
    <n v="41.729300000000002"/>
  </r>
  <r>
    <d v="2019-08-09T00:00:00"/>
    <x v="106"/>
    <x v="0"/>
    <n v="50"/>
    <n v="762"/>
    <n v="38100"/>
    <s v="20190809N300023545"/>
    <n v="2019152"/>
    <s v="Rolling"/>
    <s v="IN302679-38296183"/>
    <s v="NSE"/>
    <n v="0"/>
    <n v="1.37"/>
    <n v="0"/>
    <n v="29.75"/>
    <n v="31.121600000000001"/>
  </r>
  <r>
    <d v="2019-08-13T00:00:00"/>
    <x v="80"/>
    <x v="1"/>
    <n v="250"/>
    <n v="64.55"/>
    <n v="16137.5"/>
    <s v="20190813N300028752"/>
    <n v="2019153"/>
    <s v="Rolling"/>
    <s v="IN302679-38296183"/>
    <s v="NSE"/>
    <n v="3.98"/>
    <n v="0.36"/>
    <n v="2.1"/>
    <n v="29.56"/>
    <n v="35.994999999999997"/>
  </r>
  <r>
    <d v="2019-08-13T00:00:00"/>
    <x v="80"/>
    <x v="1"/>
    <n v="250"/>
    <n v="65.05"/>
    <n v="16262.5"/>
    <s v="20190813N300029028"/>
    <n v="2019153"/>
    <s v="Rolling"/>
    <s v="IN302679-38296183"/>
    <s v="NSE"/>
    <n v="4.03"/>
    <n v="0.36"/>
    <n v="0"/>
    <n v="29.56"/>
    <n v="33.947800000000001"/>
  </r>
  <r>
    <d v="2019-08-13T00:00:00"/>
    <x v="80"/>
    <x v="0"/>
    <n v="500"/>
    <n v="64"/>
    <n v="32000"/>
    <s v="20190813N300037288"/>
    <n v="2019153"/>
    <s v="Rolling"/>
    <s v="IN302679-38296183"/>
    <s v="NSE"/>
    <n v="0"/>
    <n v="0.7"/>
    <n v="0"/>
    <n v="29.63"/>
    <n v="30.334"/>
  </r>
  <r>
    <d v="2019-08-14T00:00:00"/>
    <x v="47"/>
    <x v="1"/>
    <n v="500"/>
    <n v="94.5"/>
    <n v="47250"/>
    <s v="20190814N300013827"/>
    <n v="2019154"/>
    <s v="Rolling"/>
    <s v="IN302679-38296183"/>
    <s v="NSE"/>
    <n v="11.79"/>
    <n v="1.04"/>
    <n v="20.399999999999999"/>
    <n v="29.69"/>
    <n v="62.919600000000003"/>
  </r>
  <r>
    <d v="2019-08-14T00:00:00"/>
    <x v="47"/>
    <x v="0"/>
    <n v="500"/>
    <n v="94.15"/>
    <n v="47075"/>
    <s v="20190814N300014943"/>
    <n v="2019154"/>
    <s v="Rolling"/>
    <s v="IN302679-38296183"/>
    <s v="NSE"/>
    <n v="0"/>
    <n v="1.04"/>
    <n v="0"/>
    <n v="29.69"/>
    <n v="30.7256"/>
  </r>
  <r>
    <d v="2019-08-14T00:00:00"/>
    <x v="80"/>
    <x v="0"/>
    <n v="2095"/>
    <n v="63.45"/>
    <n v="132927.75"/>
    <s v="20190814N300016653"/>
    <n v="2019154"/>
    <s v="Rolling"/>
    <s v="IN302679-38296183"/>
    <s v="NSE"/>
    <n v="0"/>
    <n v="2.92"/>
    <n v="0"/>
    <n v="78.959999999999994"/>
    <n v="81.884299999999996"/>
  </r>
  <r>
    <d v="2019-08-14T00:00:00"/>
    <x v="80"/>
    <x v="1"/>
    <n v="2095"/>
    <n v="63.7"/>
    <n v="133451.5"/>
    <s v="20190814N300017179"/>
    <n v="2019154"/>
    <s v="Rolling"/>
    <s v="IN302679-38296183"/>
    <s v="NSE"/>
    <n v="33.29"/>
    <n v="2.94"/>
    <n v="0"/>
    <n v="79.27"/>
    <n v="115.496"/>
  </r>
  <r>
    <d v="2019-08-14T00:00:00"/>
    <x v="80"/>
    <x v="1"/>
    <n v="1000"/>
    <n v="63.5"/>
    <n v="63500"/>
    <s v="20190814N300017760"/>
    <n v="2019154"/>
    <s v="Rolling"/>
    <s v="IN302679-38296183"/>
    <s v="NSE"/>
    <n v="15.89"/>
    <n v="1.4"/>
    <n v="0"/>
    <n v="37.72"/>
    <n v="55.006999999999998"/>
  </r>
  <r>
    <d v="2019-08-14T00:00:00"/>
    <x v="65"/>
    <x v="1"/>
    <n v="2000"/>
    <n v="47"/>
    <n v="94000"/>
    <s v="20190814N300018856"/>
    <n v="2019154"/>
    <s v="Rolling"/>
    <s v="IN302679-38296183"/>
    <s v="NSE"/>
    <n v="23.02"/>
    <n v="2.0699999999999998"/>
    <n v="0"/>
    <n v="55.84"/>
    <n v="80.928700000000006"/>
  </r>
  <r>
    <d v="2019-08-14T00:00:00"/>
    <x v="65"/>
    <x v="0"/>
    <n v="2000"/>
    <n v="46.25"/>
    <n v="92500"/>
    <s v="20190814N300021102"/>
    <n v="2019154"/>
    <s v="Rolling"/>
    <s v="IN302679-38296183"/>
    <s v="NSE"/>
    <n v="0"/>
    <n v="2.04"/>
    <n v="0"/>
    <n v="54.94"/>
    <n v="56.975000000000001"/>
  </r>
  <r>
    <d v="2019-08-14T00:00:00"/>
    <x v="80"/>
    <x v="0"/>
    <n v="1000"/>
    <n v="63.6"/>
    <n v="63600"/>
    <s v="20190814N300024477"/>
    <n v="2019154"/>
    <s v="Rolling"/>
    <s v="IN302679-38296183"/>
    <s v="NSE"/>
    <n v="0"/>
    <n v="1.4"/>
    <n v="0"/>
    <n v="37.78"/>
    <n v="39.179200000000002"/>
  </r>
  <r>
    <d v="2019-08-16T00:00:00"/>
    <x v="80"/>
    <x v="1"/>
    <n v="1000"/>
    <n v="62.5"/>
    <n v="62500"/>
    <s v="20190816N300015170"/>
    <n v="2019155"/>
    <s v="Rolling"/>
    <s v="IN302679-38296183"/>
    <s v="NSE"/>
    <n v="16.079999999999998"/>
    <n v="1.38"/>
    <n v="0"/>
    <n v="37.119999999999997"/>
    <n v="54.575000000000003"/>
  </r>
  <r>
    <d v="2019-08-16T00:00:00"/>
    <x v="80"/>
    <x v="1"/>
    <n v="1000"/>
    <n v="63.5"/>
    <n v="63500"/>
    <s v="20190816N300016588"/>
    <n v="2019155"/>
    <s v="Rolling"/>
    <s v="IN302679-38296183"/>
    <s v="NSE"/>
    <n v="16.53"/>
    <n v="1.4"/>
    <n v="0"/>
    <n v="37.72"/>
    <n v="55.646999999999998"/>
  </r>
  <r>
    <d v="2019-08-16T00:00:00"/>
    <x v="80"/>
    <x v="1"/>
    <n v="1000"/>
    <n v="64.2"/>
    <n v="64200"/>
    <s v="20190816N300023159"/>
    <n v="2019155"/>
    <s v="Rolling"/>
    <s v="IN302679-38296183"/>
    <s v="NSE"/>
    <n v="16.079999999999998"/>
    <n v="1.41"/>
    <n v="0"/>
    <n v="38.130000000000003"/>
    <n v="55.622399999999999"/>
  </r>
  <r>
    <d v="2019-08-16T00:00:00"/>
    <x v="80"/>
    <x v="1"/>
    <n v="1000"/>
    <n v="64.5"/>
    <n v="64500"/>
    <s v="20190816N300024990"/>
    <n v="2019155"/>
    <s v="Rolling"/>
    <s v="IN302679-38296183"/>
    <s v="NSE"/>
    <n v="16.079999999999998"/>
    <n v="1.42"/>
    <n v="0"/>
    <n v="38.31"/>
    <n v="55.808999999999997"/>
  </r>
  <r>
    <d v="2019-08-16T00:00:00"/>
    <x v="80"/>
    <x v="1"/>
    <n v="3000"/>
    <n v="65"/>
    <n v="195000"/>
    <s v="20190816N300025445"/>
    <n v="2019155"/>
    <s v="Rolling"/>
    <s v="IN302679-38296183"/>
    <s v="NSE"/>
    <n v="48.23"/>
    <n v="4.29"/>
    <n v="0"/>
    <n v="115.82"/>
    <n v="168.34"/>
  </r>
  <r>
    <d v="2019-08-16T00:00:00"/>
    <x v="80"/>
    <x v="0"/>
    <n v="7000"/>
    <n v="64.38"/>
    <n v="450680.25"/>
    <s v="20190816N300026722"/>
    <n v="2019155"/>
    <s v="Rolling"/>
    <s v="IN302679-38296183"/>
    <s v="NSE"/>
    <n v="0"/>
    <n v="9.92"/>
    <n v="27.3"/>
    <n v="267.7"/>
    <n v="304.91520000000003"/>
  </r>
  <r>
    <d v="2019-08-19T00:00:00"/>
    <x v="83"/>
    <x v="0"/>
    <n v="25"/>
    <n v="1610.5"/>
    <n v="40262.5"/>
    <s v="20190819N300013410"/>
    <n v="2019156"/>
    <s v="Rolling"/>
    <s v="IN302679-38296183"/>
    <s v="NSE"/>
    <n v="0"/>
    <n v="0.89"/>
    <n v="0"/>
    <n v="29.66"/>
    <n v="30.5458"/>
  </r>
  <r>
    <d v="2019-08-19T00:00:00"/>
    <x v="83"/>
    <x v="1"/>
    <n v="25"/>
    <n v="1603.36"/>
    <n v="40084"/>
    <s v="20190819N300013446"/>
    <n v="2019156"/>
    <s v="Rolling"/>
    <s v="IN302679-38296183"/>
    <s v="NSE"/>
    <n v="9.65"/>
    <n v="0.88"/>
    <n v="10.199999999999999"/>
    <n v="29.66"/>
    <n v="50.391800000000003"/>
  </r>
  <r>
    <d v="2019-08-19T00:00:00"/>
    <x v="80"/>
    <x v="1"/>
    <n v="1000"/>
    <n v="64.599999999999994"/>
    <n v="64600"/>
    <s v="20190819N300016803"/>
    <n v="2019156"/>
    <s v="Rolling"/>
    <s v="IN302679-38296183"/>
    <s v="NSE"/>
    <n v="16.079999999999998"/>
    <n v="1.42"/>
    <n v="0"/>
    <n v="38.369999999999997"/>
    <n v="55.871200000000002"/>
  </r>
  <r>
    <d v="2019-08-19T00:00:00"/>
    <x v="80"/>
    <x v="0"/>
    <n v="1000"/>
    <n v="64.45"/>
    <n v="64450"/>
    <s v="20190819N300021743"/>
    <n v="2019156"/>
    <s v="Rolling"/>
    <s v="IN302679-38296183"/>
    <s v="NSE"/>
    <n v="0"/>
    <n v="1.42"/>
    <n v="0"/>
    <n v="38.29"/>
    <n v="39.707799999999999"/>
  </r>
  <r>
    <d v="2019-08-19T00:00:00"/>
    <x v="80"/>
    <x v="0"/>
    <n v="1000"/>
    <n v="64.099999999999994"/>
    <n v="64100"/>
    <s v="20190819N300022752"/>
    <n v="2019156"/>
    <s v="Rolling"/>
    <s v="IN302679-38296183"/>
    <s v="NSE"/>
    <n v="0"/>
    <n v="1.41"/>
    <n v="0"/>
    <n v="38.07"/>
    <n v="39.480200000000004"/>
  </r>
  <r>
    <d v="2019-08-19T00:00:00"/>
    <x v="80"/>
    <x v="1"/>
    <n v="1000"/>
    <n v="64.150000000000006"/>
    <n v="64150"/>
    <s v="20190819N300025651"/>
    <n v="2019156"/>
    <s v="Rolling"/>
    <s v="IN302679-38296183"/>
    <s v="NSE"/>
    <n v="16.079999999999998"/>
    <n v="1.41"/>
    <n v="0"/>
    <n v="38.11"/>
    <n v="55.601300000000002"/>
  </r>
  <r>
    <d v="2019-08-19T00:00:00"/>
    <x v="49"/>
    <x v="0"/>
    <n v="10"/>
    <n v="219"/>
    <n v="2190"/>
    <s v="20190819N900008475"/>
    <n v="2019156"/>
    <s v="Rolling"/>
    <s v="IN302679-38296183"/>
    <s v="NSE"/>
    <n v="2.19"/>
    <n v="0.05"/>
    <n v="0"/>
    <n v="41.31"/>
    <n v="43.548200000000001"/>
  </r>
  <r>
    <d v="2019-08-20T00:00:00"/>
    <x v="80"/>
    <x v="0"/>
    <n v="1000"/>
    <n v="62.25"/>
    <n v="62250"/>
    <s v="20190820N300014903"/>
    <n v="2019157"/>
    <s v="Rolling"/>
    <s v="IN302679-38296183"/>
    <s v="NSE"/>
    <n v="0"/>
    <n v="1.37"/>
    <n v="0"/>
    <n v="36.97"/>
    <n v="38.339599999999997"/>
  </r>
  <r>
    <d v="2019-08-20T00:00:00"/>
    <x v="80"/>
    <x v="0"/>
    <n v="1500"/>
    <n v="61.9"/>
    <n v="92850"/>
    <s v="20190820N300022115"/>
    <n v="2019157"/>
    <s v="Rolling"/>
    <s v="IN302679-38296183"/>
    <s v="NSE"/>
    <n v="0"/>
    <n v="2.04"/>
    <n v="9.6"/>
    <n v="55.15"/>
    <n v="66.7928"/>
  </r>
  <r>
    <d v="2019-08-20T00:00:00"/>
    <x v="80"/>
    <x v="1"/>
    <n v="2500"/>
    <n v="61.6"/>
    <n v="154000"/>
    <s v="20190820N300025318"/>
    <n v="2019157"/>
    <s v="Rolling"/>
    <s v="IN302679-38296183"/>
    <s v="NSE"/>
    <n v="39.04"/>
    <n v="3.39"/>
    <n v="0"/>
    <n v="91.47"/>
    <n v="133.898"/>
  </r>
  <r>
    <d v="2019-08-20T00:00:00"/>
    <x v="48"/>
    <x v="0"/>
    <n v="25"/>
    <n v="34.5"/>
    <n v="862.5"/>
    <s v="20190820N900000231"/>
    <n v="2019157"/>
    <s v="Rolling"/>
    <s v="IN302679-38296183"/>
    <s v="NSE"/>
    <n v="0.86"/>
    <n v="0.02"/>
    <n v="0"/>
    <n v="25.45"/>
    <n v="26.329000000000001"/>
  </r>
  <r>
    <d v="2019-08-20T00:00:00"/>
    <x v="48"/>
    <x v="0"/>
    <n v="25"/>
    <n v="34"/>
    <n v="850"/>
    <s v="20190820N900000232"/>
    <n v="2019157"/>
    <s v="Rolling"/>
    <s v="IN302679-38296183"/>
    <s v="NSE"/>
    <n v="0.86"/>
    <n v="0.02"/>
    <n v="0"/>
    <n v="25.08"/>
    <n v="25.9588"/>
  </r>
  <r>
    <d v="2019-08-20T00:00:00"/>
    <x v="26"/>
    <x v="0"/>
    <n v="50"/>
    <n v="25"/>
    <n v="1250"/>
    <s v="20190820N900012166"/>
    <n v="2019157"/>
    <s v="Rolling"/>
    <s v="IN302679-38296183"/>
    <s v="NSE"/>
    <n v="1.25"/>
    <n v="0.03"/>
    <n v="0"/>
    <n v="36.880000000000003"/>
    <n v="38.157600000000002"/>
  </r>
  <r>
    <d v="2019-08-21T00:00:00"/>
    <x v="80"/>
    <x v="0"/>
    <n v="5000"/>
    <n v="61.35"/>
    <n v="306750"/>
    <s v="20190821N200000851"/>
    <n v="2019158"/>
    <s v="Rolling"/>
    <s v="IN302679-38296183"/>
    <s v="NSE"/>
    <n v="0"/>
    <n v="6.75"/>
    <n v="0"/>
    <n v="182.2"/>
    <n v="188.9486"/>
  </r>
  <r>
    <d v="2019-08-21T00:00:00"/>
    <x v="80"/>
    <x v="1"/>
    <n v="5000"/>
    <n v="62"/>
    <n v="310000"/>
    <s v="20190821N200000990"/>
    <n v="2019158"/>
    <s v="Rolling"/>
    <s v="IN302679-38296183"/>
    <s v="NSE"/>
    <n v="77.09"/>
    <n v="6.82"/>
    <n v="0"/>
    <n v="184.16"/>
    <n v="268.07040000000001"/>
  </r>
  <r>
    <d v="2019-08-21T00:00:00"/>
    <x v="82"/>
    <x v="0"/>
    <n v="500"/>
    <n v="192.4"/>
    <n v="96200"/>
    <s v="20190821N300012928"/>
    <n v="2019158"/>
    <s v="Rolling"/>
    <s v="IN302902-46841937"/>
    <s v="NSE"/>
    <n v="0"/>
    <n v="2.12"/>
    <n v="0"/>
    <n v="57.14"/>
    <n v="59.256399999999999"/>
  </r>
  <r>
    <d v="2019-08-21T00:00:00"/>
    <x v="82"/>
    <x v="1"/>
    <n v="500"/>
    <n v="195"/>
    <n v="97500"/>
    <s v="20190821N300013424"/>
    <n v="2019158"/>
    <s v="Rolling"/>
    <s v="IN302902-46841937"/>
    <s v="NSE"/>
    <n v="23.93"/>
    <n v="2.15"/>
    <n v="0"/>
    <n v="57.91"/>
    <n v="83.984999999999999"/>
  </r>
  <r>
    <d v="2019-08-21T00:00:00"/>
    <x v="76"/>
    <x v="0"/>
    <n v="10"/>
    <n v="122.5"/>
    <n v="1225"/>
    <s v="20190821N300014259"/>
    <n v="2019158"/>
    <s v="Rolling"/>
    <s v="IN302679-38296183"/>
    <s v="NSE"/>
    <n v="1.23"/>
    <n v="0.03"/>
    <n v="0"/>
    <n v="36.14"/>
    <n v="37.396999999999998"/>
  </r>
  <r>
    <d v="2019-08-21T00:00:00"/>
    <x v="48"/>
    <x v="0"/>
    <n v="25"/>
    <n v="32"/>
    <n v="800"/>
    <s v="20190821N300014626"/>
    <n v="2019158"/>
    <s v="Rolling"/>
    <s v="IN302679-38296183"/>
    <s v="NSE"/>
    <n v="0.41"/>
    <n v="0.02"/>
    <n v="35.1"/>
    <n v="23.6"/>
    <n v="59.127600000000001"/>
  </r>
  <r>
    <d v="2019-08-21T00:00:00"/>
    <x v="107"/>
    <x v="1"/>
    <n v="100"/>
    <n v="180"/>
    <n v="18000"/>
    <s v="20190821N300015899"/>
    <n v="2019158"/>
    <s v="Rolling"/>
    <s v="IN302679-38296183"/>
    <s v="NSE"/>
    <n v="4.6500000000000004"/>
    <n v="0.4"/>
    <n v="0"/>
    <n v="29.57"/>
    <n v="34.616"/>
  </r>
  <r>
    <d v="2019-08-21T00:00:00"/>
    <x v="82"/>
    <x v="0"/>
    <n v="250"/>
    <n v="192"/>
    <n v="48000"/>
    <s v="20190821N300018873"/>
    <n v="2019158"/>
    <s v="Rolling"/>
    <s v="IN302902-46841937"/>
    <s v="NSE"/>
    <n v="47.86"/>
    <n v="1.06"/>
    <n v="0"/>
    <n v="311.70999999999998"/>
    <n v="360.62599999999998"/>
  </r>
  <r>
    <d v="2019-08-21T00:00:00"/>
    <x v="107"/>
    <x v="0"/>
    <n v="300"/>
    <n v="187"/>
    <n v="56100"/>
    <s v="20190821N300019065"/>
    <n v="2019158"/>
    <s v="Rolling"/>
    <s v="IN302679-38296183"/>
    <s v="NSE"/>
    <n v="0"/>
    <n v="1.23"/>
    <n v="0"/>
    <n v="33.32"/>
    <n v="34.554200000000002"/>
  </r>
  <r>
    <d v="2019-08-21T00:00:00"/>
    <x v="82"/>
    <x v="0"/>
    <n v="1000"/>
    <n v="189"/>
    <n v="189000"/>
    <s v="20190821N300021975"/>
    <n v="2019158"/>
    <s v="Rolling"/>
    <s v="IN302902-46841937"/>
    <s v="NSE"/>
    <n v="191.42"/>
    <n v="4.16"/>
    <n v="0"/>
    <n v="1227.3599999999999"/>
    <n v="1422.9380000000001"/>
  </r>
  <r>
    <d v="2019-08-21T00:00:00"/>
    <x v="107"/>
    <x v="1"/>
    <n v="200"/>
    <n v="188"/>
    <n v="37600"/>
    <s v="20190821N300022014"/>
    <n v="2019158"/>
    <s v="Rolling"/>
    <s v="IN302679-38296183"/>
    <s v="NSE"/>
    <n v="9.31"/>
    <n v="0.83"/>
    <n v="0"/>
    <n v="29.65"/>
    <n v="39.787199999999999"/>
  </r>
  <r>
    <d v="2019-08-21T00:00:00"/>
    <x v="23"/>
    <x v="0"/>
    <n v="100"/>
    <n v="21"/>
    <n v="2100"/>
    <s v="20190821N900009641"/>
    <n v="2019158"/>
    <s v="Rolling"/>
    <s v="IN302679-38296183"/>
    <s v="NSE"/>
    <n v="2.1"/>
    <n v="0.05"/>
    <n v="0"/>
    <n v="41.31"/>
    <n v="43.456200000000003"/>
  </r>
  <r>
    <d v="2019-08-22T00:00:00"/>
    <x v="82"/>
    <x v="1"/>
    <n v="1250"/>
    <n v="184.5"/>
    <n v="230625"/>
    <s v="20190822N300014433"/>
    <n v="2019159"/>
    <s v="Rolling"/>
    <s v="IN302902-46841937"/>
    <s v="NSE"/>
    <n v="231"/>
    <n v="5.07"/>
    <n v="7.2"/>
    <n v="1497.67"/>
    <n v="1740.9437"/>
  </r>
  <r>
    <d v="2019-08-23T00:00:00"/>
    <x v="80"/>
    <x v="0"/>
    <n v="5000"/>
    <n v="59.1"/>
    <n v="295500"/>
    <s v="20190823N300013818"/>
    <n v="2019160"/>
    <s v="Rolling"/>
    <s v="IN302679-38296183"/>
    <s v="NSE"/>
    <n v="0"/>
    <n v="6.5"/>
    <n v="0"/>
    <n v="175.51"/>
    <n v="182.011"/>
  </r>
  <r>
    <d v="2019-08-23T00:00:00"/>
    <x v="81"/>
    <x v="1"/>
    <n v="1000"/>
    <n v="52.6"/>
    <n v="52600"/>
    <s v="20190823N300020173"/>
    <n v="2019160"/>
    <s v="Rolling"/>
    <s v="IN302679-38296183"/>
    <s v="NSE"/>
    <n v="13.87"/>
    <n v="1.1599999999999999"/>
    <n v="0"/>
    <n v="31.24"/>
    <n v="46.267200000000003"/>
  </r>
  <r>
    <d v="2019-08-23T00:00:00"/>
    <x v="81"/>
    <x v="0"/>
    <n v="522"/>
    <n v="54.25"/>
    <n v="28318.5"/>
    <s v="20190823N300020753"/>
    <n v="2019160"/>
    <s v="Rolling"/>
    <s v="IN302679-38296183"/>
    <s v="NSE"/>
    <n v="0"/>
    <n v="0.62"/>
    <n v="21"/>
    <n v="29.61"/>
    <n v="51.232999999999997"/>
  </r>
  <r>
    <d v="2019-08-23T00:00:00"/>
    <x v="81"/>
    <x v="0"/>
    <n v="478"/>
    <n v="54.45"/>
    <n v="26027.1"/>
    <s v="20190823N300020785"/>
    <n v="2019160"/>
    <s v="Rolling"/>
    <s v="IN302679-38296183"/>
    <s v="NSE"/>
    <n v="0"/>
    <n v="0.56999999999999995"/>
    <n v="0"/>
    <n v="29.6"/>
    <n v="30.172599999999999"/>
  </r>
  <r>
    <d v="2019-08-23T00:00:00"/>
    <x v="80"/>
    <x v="1"/>
    <n v="1029"/>
    <n v="59.7"/>
    <n v="61431.3"/>
    <s v="20190823N300020792"/>
    <n v="2019160"/>
    <s v="Rolling"/>
    <s v="IN302679-38296183"/>
    <s v="NSE"/>
    <n v="15.26"/>
    <n v="1.35"/>
    <n v="0"/>
    <n v="36.49"/>
    <n v="53.101599999999998"/>
  </r>
  <r>
    <d v="2019-08-23T00:00:00"/>
    <x v="80"/>
    <x v="1"/>
    <n v="3971"/>
    <n v="59.45"/>
    <n v="236075.95"/>
    <s v="20190823N300026644"/>
    <n v="2019160"/>
    <s v="Rolling"/>
    <s v="IN302679-38296183"/>
    <s v="NSE"/>
    <n v="58.87"/>
    <n v="5.19"/>
    <n v="0"/>
    <n v="140.22"/>
    <n v="204.28360000000001"/>
  </r>
  <r>
    <d v="2019-08-26T00:00:00"/>
    <x v="80"/>
    <x v="1"/>
    <n v="1000"/>
    <n v="60.25"/>
    <n v="60250"/>
    <s v="20190826N300012437"/>
    <n v="2019161"/>
    <s v="Rolling"/>
    <s v="IN302679-38296183"/>
    <s v="NSE"/>
    <n v="15.2"/>
    <n v="1.33"/>
    <n v="0"/>
    <n v="35.78"/>
    <n v="52.305500000000002"/>
  </r>
  <r>
    <d v="2019-08-26T00:00:00"/>
    <x v="80"/>
    <x v="1"/>
    <n v="680"/>
    <n v="61"/>
    <n v="41480"/>
    <s v="20190826N300014121"/>
    <n v="2019161"/>
    <s v="Rolling"/>
    <s v="IN302679-38296183"/>
    <s v="NSE"/>
    <n v="10.33"/>
    <n v="0.91"/>
    <n v="0"/>
    <n v="29.66"/>
    <n v="40.9026"/>
  </r>
  <r>
    <d v="2019-08-26T00:00:00"/>
    <x v="81"/>
    <x v="1"/>
    <n v="2500"/>
    <n v="54.5"/>
    <n v="136250"/>
    <s v="20190826N300014838"/>
    <n v="2019161"/>
    <s v="Rolling"/>
    <s v="IN302679-38296183"/>
    <s v="NSE"/>
    <n v="34.340000000000003"/>
    <n v="3"/>
    <n v="0"/>
    <n v="80.930000000000007"/>
    <n v="118.26730000000001"/>
  </r>
  <r>
    <d v="2019-08-26T00:00:00"/>
    <x v="81"/>
    <x v="0"/>
    <n v="2500"/>
    <n v="53.7"/>
    <n v="134250"/>
    <s v="20190826N300016221"/>
    <n v="2019161"/>
    <s v="Rolling"/>
    <s v="IN302679-38296183"/>
    <s v="NSE"/>
    <n v="0"/>
    <n v="2.95"/>
    <n v="46.2"/>
    <n v="79.73"/>
    <n v="128.8836"/>
  </r>
  <r>
    <d v="2019-08-26T00:00:00"/>
    <x v="80"/>
    <x v="0"/>
    <n v="1680"/>
    <n v="60.7"/>
    <n v="101976"/>
    <s v="20190826N300016596"/>
    <n v="2019161"/>
    <s v="Rolling"/>
    <s v="IN302679-38296183"/>
    <s v="NSE"/>
    <n v="0"/>
    <n v="2.2400000000000002"/>
    <n v="0"/>
    <n v="60.57"/>
    <n v="62.813400000000001"/>
  </r>
  <r>
    <d v="2019-08-26T00:00:00"/>
    <x v="80"/>
    <x v="0"/>
    <n v="2500"/>
    <n v="60.6"/>
    <n v="151500"/>
    <s v="20190826N300018204"/>
    <n v="2019161"/>
    <s v="Rolling"/>
    <s v="IN302679-38296183"/>
    <s v="NSE"/>
    <n v="0"/>
    <n v="3.33"/>
    <n v="0"/>
    <n v="89.99"/>
    <n v="93.322999999999993"/>
  </r>
  <r>
    <d v="2019-08-26T00:00:00"/>
    <x v="80"/>
    <x v="0"/>
    <n v="1000"/>
    <n v="60.1"/>
    <n v="60100"/>
    <s v="20190826N300019643"/>
    <n v="2019161"/>
    <s v="Rolling"/>
    <s v="IN302679-38296183"/>
    <s v="NSE"/>
    <n v="0"/>
    <n v="1.32"/>
    <n v="0"/>
    <n v="35.700000000000003"/>
    <n v="37.022199999999998"/>
  </r>
  <r>
    <d v="2019-08-26T00:00:00"/>
    <x v="80"/>
    <x v="1"/>
    <n v="3500"/>
    <n v="61.25"/>
    <n v="214375"/>
    <s v="20190826N300021702"/>
    <n v="2019161"/>
    <s v="Rolling"/>
    <s v="IN302679-38296183"/>
    <s v="NSE"/>
    <n v="52.83"/>
    <n v="4.72"/>
    <n v="0"/>
    <n v="127.33"/>
    <n v="184.87629999999999"/>
  </r>
  <r>
    <d v="2019-08-26T00:00:00"/>
    <x v="81"/>
    <x v="1"/>
    <n v="1000"/>
    <n v="53.5"/>
    <n v="53500"/>
    <s v="20190826N300022347"/>
    <n v="2019161"/>
    <s v="Rolling"/>
    <s v="IN302679-38296183"/>
    <s v="NSE"/>
    <n v="13.74"/>
    <n v="1.18"/>
    <n v="0"/>
    <n v="31.78"/>
    <n v="46.697000000000003"/>
  </r>
  <r>
    <d v="2019-08-26T00:00:00"/>
    <x v="81"/>
    <x v="1"/>
    <n v="1000"/>
    <n v="54.5"/>
    <n v="54500"/>
    <s v="20190826N300024607"/>
    <n v="2019161"/>
    <s v="Rolling"/>
    <s v="IN302679-38296183"/>
    <s v="NSE"/>
    <n v="13.74"/>
    <n v="1.2"/>
    <n v="0"/>
    <n v="32.369999999999997"/>
    <n v="47.308999999999997"/>
  </r>
  <r>
    <d v="2019-08-26T00:00:00"/>
    <x v="107"/>
    <x v="0"/>
    <n v="200"/>
    <n v="193.5"/>
    <n v="38700"/>
    <s v="20190826N300025205"/>
    <n v="2019161"/>
    <s v="Rolling"/>
    <s v="IN302679-38296183"/>
    <s v="NSE"/>
    <n v="0"/>
    <n v="0.85"/>
    <n v="0"/>
    <n v="29.65"/>
    <n v="30.5014"/>
  </r>
  <r>
    <d v="2019-08-26T00:00:00"/>
    <x v="81"/>
    <x v="1"/>
    <n v="1000"/>
    <n v="55"/>
    <n v="55000"/>
    <s v="20190826N300025227"/>
    <n v="2019161"/>
    <s v="Rolling"/>
    <s v="IN302679-38296183"/>
    <s v="NSE"/>
    <n v="13.74"/>
    <n v="1.21"/>
    <n v="0"/>
    <n v="32.67"/>
    <n v="47.62"/>
  </r>
  <r>
    <d v="2019-08-26T00:00:00"/>
    <x v="81"/>
    <x v="1"/>
    <n v="1000"/>
    <n v="55.5"/>
    <n v="55500"/>
    <s v="20190826N300025426"/>
    <n v="2019161"/>
    <s v="Rolling"/>
    <s v="IN302679-38296183"/>
    <s v="NSE"/>
    <n v="13.74"/>
    <n v="1.22"/>
    <n v="0"/>
    <n v="32.96"/>
    <n v="47.920999999999999"/>
  </r>
  <r>
    <d v="2019-08-26T00:00:00"/>
    <x v="81"/>
    <x v="1"/>
    <n v="1000"/>
    <n v="55.7"/>
    <n v="55700"/>
    <s v="20190826N300026527"/>
    <n v="2019161"/>
    <s v="Rolling"/>
    <s v="IN302679-38296183"/>
    <s v="NSE"/>
    <n v="13.74"/>
    <n v="1.23"/>
    <n v="0"/>
    <n v="33.08"/>
    <n v="48.045400000000001"/>
  </r>
  <r>
    <d v="2019-08-26T00:00:00"/>
    <x v="81"/>
    <x v="0"/>
    <n v="5000"/>
    <n v="55.9"/>
    <n v="279500"/>
    <s v="20190826N300028383"/>
    <n v="2019161"/>
    <s v="Rolling"/>
    <s v="IN302679-38296183"/>
    <s v="NSE"/>
    <n v="0"/>
    <n v="6.15"/>
    <n v="0"/>
    <n v="166.01"/>
    <n v="172.15899999999999"/>
  </r>
  <r>
    <d v="2019-08-26T00:00:00"/>
    <x v="107"/>
    <x v="1"/>
    <n v="200"/>
    <n v="191.14"/>
    <n v="38228.6"/>
    <s v="20190826N300029047"/>
    <n v="2019161"/>
    <s v="Rolling"/>
    <s v="IN302679-38296183"/>
    <s v="NSE"/>
    <n v="9.6199999999999992"/>
    <n v="0.84"/>
    <n v="0"/>
    <n v="29.65"/>
    <n v="40.110999999999997"/>
  </r>
  <r>
    <d v="2019-08-27T00:00:00"/>
    <x v="81"/>
    <x v="1"/>
    <n v="5000"/>
    <n v="55.6"/>
    <n v="278000"/>
    <s v="20190827N300012584"/>
    <n v="2019162"/>
    <s v="Rolling"/>
    <s v="IN302679-38296183"/>
    <s v="NSE"/>
    <n v="72.010000000000005"/>
    <n v="6.12"/>
    <n v="0"/>
    <n v="165.12"/>
    <n v="243.24600000000001"/>
  </r>
  <r>
    <d v="2019-08-27T00:00:00"/>
    <x v="81"/>
    <x v="0"/>
    <n v="2621"/>
    <n v="57.4"/>
    <n v="150445.4"/>
    <s v="20190827N300013979"/>
    <n v="2019162"/>
    <s v="Rolling"/>
    <s v="IN302679-38296183"/>
    <s v="NSE"/>
    <n v="0"/>
    <n v="3.31"/>
    <n v="34.799999999999997"/>
    <n v="89.33"/>
    <n v="127.44"/>
  </r>
  <r>
    <d v="2019-08-27T00:00:00"/>
    <x v="81"/>
    <x v="0"/>
    <n v="2379"/>
    <n v="57.45"/>
    <n v="136673.54999999999"/>
    <s v="20190827N300013995"/>
    <n v="2019162"/>
    <s v="Rolling"/>
    <s v="IN302679-38296183"/>
    <s v="NSE"/>
    <n v="0"/>
    <n v="3.01"/>
    <n v="0"/>
    <n v="81.180000000000007"/>
    <n v="84.186800000000005"/>
  </r>
  <r>
    <d v="2019-08-27T00:00:00"/>
    <x v="81"/>
    <x v="1"/>
    <n v="5000"/>
    <n v="58.4"/>
    <n v="292000"/>
    <s v="20190827N300015670"/>
    <n v="2019162"/>
    <s v="Rolling"/>
    <s v="IN302679-38296183"/>
    <s v="NSE"/>
    <n v="71.989999999999995"/>
    <n v="6.42"/>
    <n v="0"/>
    <n v="173.43"/>
    <n v="251.84399999999999"/>
  </r>
  <r>
    <d v="2019-08-27T00:00:00"/>
    <x v="81"/>
    <x v="0"/>
    <n v="5000"/>
    <n v="59"/>
    <n v="295000"/>
    <s v="20190827N300019131"/>
    <n v="2019162"/>
    <s v="Rolling"/>
    <s v="IN302679-38296183"/>
    <s v="NSE"/>
    <n v="0"/>
    <n v="6.49"/>
    <n v="0"/>
    <n v="175.22"/>
    <n v="181.71"/>
  </r>
  <r>
    <d v="2019-08-30T00:00:00"/>
    <x v="66"/>
    <x v="0"/>
    <n v="1000"/>
    <n v="57.7"/>
    <n v="57700"/>
    <s v="20190830N300020078"/>
    <n v="2019165"/>
    <s v="Rolling"/>
    <s v="IN302679-38296183"/>
    <s v="NSE"/>
    <n v="0"/>
    <n v="1.27"/>
    <n v="3.6"/>
    <n v="34.270000000000003"/>
    <n v="39.139400000000002"/>
  </r>
  <r>
    <d v="2019-08-30T00:00:00"/>
    <x v="66"/>
    <x v="1"/>
    <n v="1000"/>
    <n v="58"/>
    <n v="58000"/>
    <s v="20190830N300020088"/>
    <n v="2019165"/>
    <s v="Rolling"/>
    <s v="IN302679-38296183"/>
    <s v="NSE"/>
    <n v="14"/>
    <n v="1.28"/>
    <n v="0"/>
    <n v="34.450000000000003"/>
    <n v="49.725999999999999"/>
  </r>
  <r>
    <d v="2019-09-03T00:00:00"/>
    <x v="81"/>
    <x v="0"/>
    <n v="1000"/>
    <n v="55"/>
    <n v="55000"/>
    <s v="20190903N300016177"/>
    <n v="2019166"/>
    <s v="Rolling"/>
    <s v="IN302679-38296183"/>
    <s v="NSE"/>
    <n v="0"/>
    <n v="1.21"/>
    <n v="0"/>
    <n v="32.67"/>
    <n v="33.880000000000003"/>
  </r>
  <r>
    <d v="2019-09-03T00:00:00"/>
    <x v="81"/>
    <x v="1"/>
    <n v="1000"/>
    <n v="55.1"/>
    <n v="55100"/>
    <s v="20190903N300022857"/>
    <n v="2019166"/>
    <s v="Rolling"/>
    <s v="IN302679-38296183"/>
    <s v="NSE"/>
    <n v="13.3"/>
    <n v="1.21"/>
    <n v="0"/>
    <n v="32.729999999999997"/>
    <n v="47.242199999999997"/>
  </r>
  <r>
    <d v="2019-09-03T00:00:00"/>
    <x v="81"/>
    <x v="0"/>
    <n v="1000"/>
    <n v="55"/>
    <n v="55000"/>
    <s v="20190903N300027630"/>
    <n v="2019166"/>
    <s v="Rolling"/>
    <s v="IN302679-38296183"/>
    <s v="NSE"/>
    <n v="0"/>
    <n v="1.21"/>
    <n v="6.6"/>
    <n v="32.659999999999997"/>
    <n v="40.47"/>
  </r>
  <r>
    <d v="2019-09-03T00:00:00"/>
    <x v="81"/>
    <x v="1"/>
    <n v="1000"/>
    <n v="54.1"/>
    <n v="54100"/>
    <s v="20190903N300030008"/>
    <n v="2019166"/>
    <s v="Rolling"/>
    <s v="IN302679-38296183"/>
    <s v="NSE"/>
    <n v="13.7"/>
    <n v="1.19"/>
    <n v="0"/>
    <n v="32.130000000000003"/>
    <n v="47.020200000000003"/>
  </r>
  <r>
    <d v="2019-09-19T00:00:00"/>
    <x v="66"/>
    <x v="0"/>
    <n v="10"/>
    <n v="54"/>
    <n v="540"/>
    <s v="20190919N300025632"/>
    <n v="2019177"/>
    <s v="Rolling"/>
    <s v="IN302679-38296183"/>
    <s v="NSE"/>
    <n v="1"/>
    <n v="0.01"/>
    <n v="0.3"/>
    <n v="15.93"/>
    <n v="17.241800000000001"/>
  </r>
  <r>
    <d v="2019-09-24T00:00:00"/>
    <x v="37"/>
    <x v="1"/>
    <n v="100"/>
    <n v="276.26"/>
    <n v="27625.9"/>
    <s v="20190924N300014185"/>
    <n v="2019180"/>
    <s v="Rolling"/>
    <s v="IN302679-38296183"/>
    <s v="NSE"/>
    <n v="7"/>
    <n v="0.61"/>
    <n v="1.8"/>
    <n v="29.62"/>
    <n v="39.027799999999999"/>
  </r>
  <r>
    <d v="2019-09-24T00:00:00"/>
    <x v="37"/>
    <x v="0"/>
    <n v="100"/>
    <n v="274"/>
    <n v="27400"/>
    <s v="20190924N300014840"/>
    <n v="2019180"/>
    <s v="Rolling"/>
    <s v="IN302679-38296183"/>
    <s v="NSE"/>
    <n v="0"/>
    <n v="0.6"/>
    <n v="0"/>
    <n v="29.61"/>
    <n v="30.212800000000001"/>
  </r>
  <r>
    <d v="2019-09-24T00:00:00"/>
    <x v="48"/>
    <x v="0"/>
    <n v="100"/>
    <n v="30"/>
    <n v="3000"/>
    <s v="20190924N300019867"/>
    <n v="2019180"/>
    <s v="Rolling"/>
    <s v="IN302679-38296183"/>
    <s v="NSE"/>
    <n v="3"/>
    <n v="7.0000000000000007E-2"/>
    <n v="0"/>
    <n v="41.31"/>
    <n v="44.375999999999998"/>
  </r>
  <r>
    <d v="2019-09-25T00:00:00"/>
    <x v="49"/>
    <x v="0"/>
    <n v="10"/>
    <n v="218"/>
    <n v="2180"/>
    <s v="20190925N300016620"/>
    <n v="2019181"/>
    <s v="Rolling"/>
    <s v="IN302679-38296183"/>
    <s v="NSE"/>
    <n v="2"/>
    <n v="0.05"/>
    <n v="0.3"/>
    <n v="41.31"/>
    <n v="43.658000000000001"/>
  </r>
  <r>
    <d v="2019-09-27T00:00:00"/>
    <x v="66"/>
    <x v="0"/>
    <n v="10"/>
    <n v="49"/>
    <n v="490"/>
    <s v="20190927N300026861"/>
    <n v="2019183"/>
    <s v="Rolling"/>
    <s v="IN302679-38296183"/>
    <s v="NSE"/>
    <n v="0"/>
    <n v="0.01"/>
    <n v="0.3"/>
    <n v="14.46"/>
    <n v="14.770799999999999"/>
  </r>
  <r>
    <d v="2019-09-30T00:00:00"/>
    <x v="66"/>
    <x v="0"/>
    <n v="30"/>
    <n v="44.5"/>
    <n v="1335"/>
    <s v="20190930N300014794"/>
    <n v="2019184"/>
    <s v="Rolling"/>
    <s v="IN302679-38296183"/>
    <s v="NSE"/>
    <n v="1"/>
    <n v="0.03"/>
    <n v="0.3"/>
    <n v="39.39"/>
    <n v="40.719299999999997"/>
  </r>
  <r>
    <d v="2019-10-01T00:00:00"/>
    <x v="81"/>
    <x v="1"/>
    <n v="500"/>
    <n v="56.15"/>
    <n v="28075"/>
    <s v="20191001N200001120"/>
    <n v="2019185"/>
    <s v="Rolling"/>
    <s v="IN302679-38296183"/>
    <s v="NSE"/>
    <n v="7.43"/>
    <n v="0.62"/>
    <n v="2.1"/>
    <n v="29.62"/>
    <n v="39.767699999999998"/>
  </r>
  <r>
    <d v="2019-10-01T00:00:00"/>
    <x v="81"/>
    <x v="0"/>
    <n v="500"/>
    <n v="54.8"/>
    <n v="27400"/>
    <s v="20191001N300017052"/>
    <n v="2019185"/>
    <s v="Rolling"/>
    <s v="IN302679-38296183"/>
    <s v="NSE"/>
    <n v="0"/>
    <n v="0.6"/>
    <n v="0"/>
    <n v="29.61"/>
    <n v="30.212800000000001"/>
  </r>
  <r>
    <d v="2019-10-01T00:00:00"/>
    <x v="48"/>
    <x v="0"/>
    <n v="50"/>
    <n v="30"/>
    <n v="1500"/>
    <s v="20191001N300026194"/>
    <n v="2019185"/>
    <s v="Rolling"/>
    <s v="IN302679-38296183"/>
    <s v="NSE"/>
    <n v="1.5"/>
    <n v="0.03"/>
    <n v="0"/>
    <n v="41.31"/>
    <n v="42.843000000000004"/>
  </r>
  <r>
    <d v="2019-10-01T00:00:00"/>
    <x v="66"/>
    <x v="0"/>
    <n v="100"/>
    <n v="31"/>
    <n v="3100"/>
    <s v="20191001N300034857"/>
    <n v="2019185"/>
    <s v="Rolling"/>
    <s v="IN302679-38296183"/>
    <s v="NSE"/>
    <n v="3.26"/>
    <n v="7.0000000000000007E-2"/>
    <n v="0"/>
    <n v="41.31"/>
    <n v="44.638199999999998"/>
  </r>
  <r>
    <d v="2019-10-01T00:00:00"/>
    <x v="66"/>
    <x v="0"/>
    <n v="25"/>
    <n v="39"/>
    <n v="975"/>
    <s v="20191001N900000314"/>
    <n v="2019185"/>
    <s v="Rolling"/>
    <s v="IN302679-38296183"/>
    <s v="NSE"/>
    <n v="0.82"/>
    <n v="0.02"/>
    <n v="0"/>
    <n v="28.77"/>
    <n v="29.611499999999999"/>
  </r>
  <r>
    <d v="2019-10-03T00:00:00"/>
    <x v="44"/>
    <x v="0"/>
    <n v="500"/>
    <n v="257"/>
    <n v="128500"/>
    <s v="20191003N300015484"/>
    <n v="2019186"/>
    <s v="Rolling"/>
    <s v="IN302679-38296183"/>
    <s v="NSE"/>
    <n v="0"/>
    <n v="2.83"/>
    <n v="0"/>
    <n v="76.319999999999993"/>
    <n v="79.147000000000006"/>
  </r>
  <r>
    <d v="2019-10-03T00:00:00"/>
    <x v="44"/>
    <x v="1"/>
    <n v="500"/>
    <n v="259.5"/>
    <n v="129750"/>
    <s v="20191003N300016016"/>
    <n v="2019186"/>
    <s v="Rolling"/>
    <s v="IN302679-38296183"/>
    <s v="NSE"/>
    <n v="31.94"/>
    <n v="2.85"/>
    <n v="0"/>
    <n v="77.069999999999993"/>
    <n v="111.86450000000001"/>
  </r>
  <r>
    <d v="2019-10-03T00:00:00"/>
    <x v="44"/>
    <x v="0"/>
    <n v="500"/>
    <n v="257"/>
    <n v="128500"/>
    <s v="20191003N300025326"/>
    <n v="2019186"/>
    <s v="Rolling"/>
    <s v="IN302679-38296183"/>
    <s v="NSE"/>
    <n v="0"/>
    <n v="2.83"/>
    <n v="0"/>
    <n v="76.319999999999993"/>
    <n v="79.147000000000006"/>
  </r>
  <r>
    <d v="2019-10-03T00:00:00"/>
    <x v="44"/>
    <x v="0"/>
    <n v="500"/>
    <n v="252"/>
    <n v="126000"/>
    <s v="20191003N300029151"/>
    <n v="2019186"/>
    <s v="Rolling"/>
    <s v="IN302679-38296183"/>
    <s v="NSE"/>
    <n v="0"/>
    <n v="2.77"/>
    <n v="23.1"/>
    <n v="74.84"/>
    <n v="100.712"/>
  </r>
  <r>
    <d v="2019-10-03T00:00:00"/>
    <x v="44"/>
    <x v="1"/>
    <n v="1000"/>
    <n v="253.7"/>
    <n v="253700"/>
    <s v="20191003N300032421"/>
    <n v="2019186"/>
    <s v="Rolling"/>
    <s v="IN302679-38296183"/>
    <s v="NSE"/>
    <n v="64.06"/>
    <n v="5.58"/>
    <n v="0"/>
    <n v="150.69"/>
    <n v="220.3314"/>
  </r>
  <r>
    <d v="2019-10-04T00:00:00"/>
    <x v="44"/>
    <x v="1"/>
    <n v="1000"/>
    <n v="259.10000000000002"/>
    <n v="259100"/>
    <s v="20191004N300020431"/>
    <n v="2019187"/>
    <s v="Rolling"/>
    <s v="IN302679-38296183"/>
    <s v="NSE"/>
    <n v="64"/>
    <n v="5.7"/>
    <n v="15.6"/>
    <n v="153.88999999999999"/>
    <n v="239.1902"/>
  </r>
  <r>
    <d v="2019-10-04T00:00:00"/>
    <x v="44"/>
    <x v="0"/>
    <n v="1000"/>
    <n v="252"/>
    <n v="252000"/>
    <s v="20191004N300022482"/>
    <n v="2019187"/>
    <s v="Rolling"/>
    <s v="IN302679-38296183"/>
    <s v="NSE"/>
    <n v="0"/>
    <n v="5.54"/>
    <n v="0"/>
    <n v="149.69"/>
    <n v="155.23400000000001"/>
  </r>
  <r>
    <d v="2019-10-07T00:00:00"/>
    <x v="44"/>
    <x v="0"/>
    <n v="500"/>
    <n v="250.55"/>
    <n v="125275"/>
    <s v="20191007N200000870"/>
    <n v="2019188"/>
    <s v="Rolling"/>
    <s v="IN302679-38296183"/>
    <s v="NSE"/>
    <n v="0"/>
    <n v="2.76"/>
    <n v="0"/>
    <n v="74.41"/>
    <n v="77.1661"/>
  </r>
  <r>
    <d v="2019-10-07T00:00:00"/>
    <x v="44"/>
    <x v="0"/>
    <n v="500"/>
    <n v="248"/>
    <n v="124000"/>
    <s v="20191007N300013363"/>
    <n v="2019188"/>
    <s v="Rolling"/>
    <s v="IN302679-38296183"/>
    <s v="NSE"/>
    <n v="0"/>
    <n v="2.73"/>
    <n v="15.3"/>
    <n v="73.650000000000006"/>
    <n v="91.677999999999997"/>
  </r>
  <r>
    <d v="2019-10-07T00:00:00"/>
    <x v="44"/>
    <x v="1"/>
    <n v="1000"/>
    <n v="250"/>
    <n v="250000"/>
    <s v="20191007N300022862"/>
    <n v="2019188"/>
    <s v="Rolling"/>
    <s v="IN302679-38296183"/>
    <s v="NSE"/>
    <n v="62.6"/>
    <n v="5.5"/>
    <n v="0"/>
    <n v="148.5"/>
    <n v="216.60059999999999"/>
  </r>
  <r>
    <d v="2019-10-07T00:00:00"/>
    <x v="48"/>
    <x v="0"/>
    <n v="50"/>
    <n v="28"/>
    <n v="1400"/>
    <s v="20191007N300023742"/>
    <n v="2019188"/>
    <s v="Rolling"/>
    <s v="IN302679-38296183"/>
    <s v="NSE"/>
    <n v="1.4"/>
    <n v="0.03"/>
    <n v="0"/>
    <n v="41.31"/>
    <n v="42.7408"/>
  </r>
  <r>
    <d v="2019-10-09T00:00:00"/>
    <x v="44"/>
    <x v="0"/>
    <n v="1000"/>
    <n v="249.69"/>
    <n v="249686.15"/>
    <s v="20191009N200000658"/>
    <n v="2019189"/>
    <s v="Rolling"/>
    <s v="IN302679-38296183"/>
    <s v="NSE"/>
    <n v="0"/>
    <n v="5.49"/>
    <n v="0"/>
    <n v="148.30000000000001"/>
    <n v="153.79300000000001"/>
  </r>
  <r>
    <d v="2019-10-09T00:00:00"/>
    <x v="44"/>
    <x v="0"/>
    <n v="500"/>
    <n v="246.2"/>
    <n v="123100"/>
    <s v="20191009N200024437"/>
    <n v="2019189"/>
    <s v="Rolling"/>
    <s v="IN302679-38296183"/>
    <s v="NSE"/>
    <n v="0"/>
    <n v="2.71"/>
    <n v="0"/>
    <n v="73.12"/>
    <n v="75.828199999999995"/>
  </r>
  <r>
    <d v="2019-10-09T00:00:00"/>
    <x v="44"/>
    <x v="1"/>
    <n v="1500"/>
    <n v="251"/>
    <n v="376500"/>
    <s v="20191009N200044713"/>
    <n v="2019189"/>
    <s v="Rolling"/>
    <s v="IN302679-38296183"/>
    <s v="NSE"/>
    <n v="93.66"/>
    <n v="8.2799999999999994"/>
    <n v="0"/>
    <n v="223.63"/>
    <n v="325.57299999999998"/>
  </r>
  <r>
    <d v="2019-10-09T00:00:00"/>
    <x v="36"/>
    <x v="0"/>
    <n v="500"/>
    <n v="212.45"/>
    <n v="106225"/>
    <s v="20191009N300015929"/>
    <n v="2019189"/>
    <s v="Rolling"/>
    <s v="IN302679-38296183"/>
    <s v="NSE"/>
    <n v="0"/>
    <n v="2.34"/>
    <n v="0"/>
    <n v="63.09"/>
    <n v="65.426900000000003"/>
  </r>
  <r>
    <d v="2019-10-09T00:00:00"/>
    <x v="36"/>
    <x v="1"/>
    <n v="500"/>
    <n v="213.5"/>
    <n v="106750"/>
    <s v="20191009N300016169"/>
    <n v="2019189"/>
    <s v="Rolling"/>
    <s v="IN302679-38296183"/>
    <s v="NSE"/>
    <n v="26.62"/>
    <n v="2.35"/>
    <n v="0"/>
    <n v="63.4"/>
    <n v="92.368600000000001"/>
  </r>
  <r>
    <d v="2019-10-09T00:00:00"/>
    <x v="48"/>
    <x v="0"/>
    <n v="100"/>
    <n v="26"/>
    <n v="2600"/>
    <s v="20191009N300018321"/>
    <n v="2019189"/>
    <s v="Rolling"/>
    <s v="IN302679-38296183"/>
    <s v="NSE"/>
    <n v="2.72"/>
    <n v="0.06"/>
    <n v="29.1"/>
    <n v="41.31"/>
    <n v="73.187200000000004"/>
  </r>
  <r>
    <d v="2019-10-10T00:00:00"/>
    <x v="108"/>
    <x v="1"/>
    <n v="250"/>
    <n v="240"/>
    <n v="60000"/>
    <s v="20191010N200000849"/>
    <n v="2019190"/>
    <s v="Rolling"/>
    <s v="IN302679-38296183"/>
    <s v="NSE"/>
    <n v="12.97"/>
    <n v="1.32"/>
    <n v="19.8"/>
    <n v="35.64"/>
    <n v="69.73"/>
  </r>
  <r>
    <d v="2019-10-10T00:00:00"/>
    <x v="37"/>
    <x v="1"/>
    <n v="100"/>
    <n v="247"/>
    <n v="24700"/>
    <s v="20191010N300013763"/>
    <n v="2019190"/>
    <s v="Rolling"/>
    <s v="IN302679-38296183"/>
    <s v="NSE"/>
    <n v="6.14"/>
    <n v="0.54"/>
    <n v="0"/>
    <n v="29.6"/>
    <n v="36.2834"/>
  </r>
  <r>
    <d v="2019-10-10T00:00:00"/>
    <x v="108"/>
    <x v="0"/>
    <n v="250"/>
    <n v="212.47"/>
    <n v="53116.95"/>
    <s v="20191010N300016520"/>
    <n v="2019190"/>
    <s v="Rolling"/>
    <s v="IN302679-38296183"/>
    <s v="NSE"/>
    <n v="0"/>
    <n v="1.17"/>
    <n v="0"/>
    <n v="31.54"/>
    <n v="32.7087"/>
  </r>
  <r>
    <d v="2019-10-10T00:00:00"/>
    <x v="37"/>
    <x v="0"/>
    <n v="500"/>
    <n v="245.3"/>
    <n v="122650"/>
    <s v="20191010N300017812"/>
    <n v="2019190"/>
    <s v="Rolling"/>
    <s v="IN302679-38296183"/>
    <s v="NSE"/>
    <n v="0"/>
    <n v="2.7"/>
    <n v="0"/>
    <n v="87.88"/>
    <n v="90.578299999999999"/>
  </r>
  <r>
    <d v="2019-10-10T00:00:00"/>
    <x v="37"/>
    <x v="1"/>
    <n v="400"/>
    <n v="245.2"/>
    <n v="98080"/>
    <s v="20191010N300017897"/>
    <n v="2019190"/>
    <s v="Rolling"/>
    <s v="IN302679-38296183"/>
    <s v="NSE"/>
    <n v="24.54"/>
    <n v="2.16"/>
    <n v="0"/>
    <n v="58.26"/>
    <n v="84.957800000000006"/>
  </r>
  <r>
    <d v="2019-10-10T00:00:00"/>
    <x v="108"/>
    <x v="0"/>
    <n v="500"/>
    <n v="201.38"/>
    <n v="100691.95"/>
    <s v="20191010N300021912"/>
    <n v="2019190"/>
    <s v="Rolling"/>
    <s v="IN302679-38296183"/>
    <s v="NSE"/>
    <n v="0"/>
    <n v="2.2200000000000002"/>
    <n v="0"/>
    <n v="59.8"/>
    <n v="62.015300000000003"/>
  </r>
  <r>
    <d v="2019-10-10T00:00:00"/>
    <x v="108"/>
    <x v="0"/>
    <n v="250"/>
    <n v="195"/>
    <n v="48750"/>
    <s v="20191010N300022202"/>
    <n v="2019190"/>
    <s v="Rolling"/>
    <s v="IN302679-38296183"/>
    <s v="NSE"/>
    <n v="0"/>
    <n v="1.07"/>
    <n v="0"/>
    <n v="29.69"/>
    <n v="30.762599999999999"/>
  </r>
  <r>
    <d v="2019-10-10T00:00:00"/>
    <x v="108"/>
    <x v="1"/>
    <n v="366"/>
    <n v="193.13"/>
    <n v="70685.850000000006"/>
    <s v="20191010N300025561"/>
    <n v="2019190"/>
    <s v="Rolling"/>
    <s v="IN302679-38296183"/>
    <s v="NSE"/>
    <n v="18.72"/>
    <n v="1.56"/>
    <n v="0"/>
    <n v="41.99"/>
    <n v="62.265099999999997"/>
  </r>
  <r>
    <d v="2019-10-10T00:00:00"/>
    <x v="108"/>
    <x v="1"/>
    <n v="384"/>
    <n v="197.5"/>
    <n v="75840"/>
    <s v="20191010N300028251"/>
    <n v="2019190"/>
    <s v="Rolling"/>
    <s v="IN302679-38296183"/>
    <s v="NSE"/>
    <n v="19.64"/>
    <n v="1.67"/>
    <n v="0"/>
    <n v="45.05"/>
    <n v="66.358400000000003"/>
  </r>
  <r>
    <d v="2019-10-11T00:00:00"/>
    <x v="108"/>
    <x v="0"/>
    <n v="250"/>
    <n v="185"/>
    <n v="46250"/>
    <s v="20191011N300014856"/>
    <n v="2019191"/>
    <s v="Rolling"/>
    <s v="IN302679-38296183"/>
    <s v="NSE"/>
    <n v="0"/>
    <n v="1.02"/>
    <n v="0"/>
    <n v="29.68"/>
    <n v="30.697600000000001"/>
  </r>
  <r>
    <d v="2019-10-11T00:00:00"/>
    <x v="44"/>
    <x v="1"/>
    <n v="261"/>
    <n v="258.8"/>
    <n v="67546.8"/>
    <s v="20191011N300016875"/>
    <n v="2019191"/>
    <s v="Rolling"/>
    <s v="IN302679-38296183"/>
    <s v="NSE"/>
    <n v="16.809999999999999"/>
    <n v="1.49"/>
    <n v="0"/>
    <n v="40.119999999999997"/>
    <n v="58.415999999999997"/>
  </r>
  <r>
    <d v="2019-10-11T00:00:00"/>
    <x v="44"/>
    <x v="0"/>
    <n v="261"/>
    <n v="256.5"/>
    <n v="66946.5"/>
    <s v="20191011N300016948"/>
    <n v="2019191"/>
    <s v="Rolling"/>
    <s v="IN302679-38296183"/>
    <s v="NSE"/>
    <n v="0"/>
    <n v="1.47"/>
    <n v="0"/>
    <n v="39.76"/>
    <n v="41.232799999999997"/>
  </r>
  <r>
    <d v="2019-10-11T00:00:00"/>
    <x v="108"/>
    <x v="1"/>
    <n v="250"/>
    <n v="205"/>
    <n v="51250"/>
    <s v="20191011N300028361"/>
    <n v="2019191"/>
    <s v="Rolling"/>
    <s v="IN302679-38296183"/>
    <s v="NSE"/>
    <n v="11.96"/>
    <n v="1.1299999999999999"/>
    <n v="7.2"/>
    <n v="30.44"/>
    <n v="50.727600000000002"/>
  </r>
  <r>
    <d v="2019-10-11T00:00:00"/>
    <x v="48"/>
    <x v="0"/>
    <n v="250"/>
    <n v="24.9"/>
    <n v="6225"/>
    <s v="20191011N900013891"/>
    <n v="2019191"/>
    <s v="Rolling"/>
    <s v="IN302679-38296183"/>
    <s v="NSE"/>
    <n v="6.23"/>
    <n v="0.14000000000000001"/>
    <n v="0"/>
    <n v="41.32"/>
    <n v="47.686900000000001"/>
  </r>
  <r>
    <d v="2019-10-14T00:00:00"/>
    <x v="67"/>
    <x v="1"/>
    <n v="250"/>
    <n v="430"/>
    <n v="107500"/>
    <s v="20191014N300014614"/>
    <n v="2019192"/>
    <s v="Rolling"/>
    <s v="IN302679-38296183"/>
    <s v="NSE"/>
    <n v="27.13"/>
    <n v="2.37"/>
    <n v="12.9"/>
    <n v="63.85"/>
    <n v="106.245"/>
  </r>
  <r>
    <d v="2019-10-14T00:00:00"/>
    <x v="67"/>
    <x v="0"/>
    <n v="500"/>
    <n v="429.5"/>
    <n v="214750"/>
    <s v="20191014N300015178"/>
    <n v="2019192"/>
    <s v="Rolling"/>
    <s v="IN302679-38296183"/>
    <s v="NSE"/>
    <n v="0"/>
    <n v="4.72"/>
    <n v="0"/>
    <n v="127.55"/>
    <n v="132.27459999999999"/>
  </r>
  <r>
    <d v="2019-10-14T00:00:00"/>
    <x v="67"/>
    <x v="1"/>
    <n v="250"/>
    <n v="431"/>
    <n v="107750"/>
    <s v="20191014N300020158"/>
    <n v="2019192"/>
    <s v="Rolling"/>
    <s v="IN302679-38296183"/>
    <s v="NSE"/>
    <n v="26.88"/>
    <n v="2.37"/>
    <n v="0"/>
    <n v="64"/>
    <n v="93.250600000000006"/>
  </r>
  <r>
    <d v="2019-10-15T00:00:00"/>
    <x v="39"/>
    <x v="1"/>
    <n v="250"/>
    <n v="320.01"/>
    <n v="80002.100000000006"/>
    <s v="20191015N300015638"/>
    <n v="2019193"/>
    <s v="Rolling"/>
    <s v="IN302679-38296183"/>
    <s v="NSE"/>
    <n v="20"/>
    <n v="1.76"/>
    <n v="4.8"/>
    <n v="47.51"/>
    <n v="74.070099999999996"/>
  </r>
  <r>
    <d v="2019-10-15T00:00:00"/>
    <x v="39"/>
    <x v="0"/>
    <n v="250"/>
    <n v="319.26"/>
    <n v="79814.5"/>
    <s v="20191015N300026973"/>
    <n v="2019193"/>
    <s v="Rolling"/>
    <s v="IN302679-38296183"/>
    <s v="NSE"/>
    <n v="0"/>
    <n v="1.76"/>
    <n v="0"/>
    <n v="47.4"/>
    <n v="49.155900000000003"/>
  </r>
  <r>
    <d v="2019-10-16T00:00:00"/>
    <x v="109"/>
    <x v="1"/>
    <n v="100"/>
    <n v="710"/>
    <n v="71000"/>
    <s v="20191016N300014164"/>
    <n v="2019194"/>
    <s v="Rolling"/>
    <s v="IN302679-38296183"/>
    <s v="NSE"/>
    <n v="17.75"/>
    <n v="1.56"/>
    <n v="6.9"/>
    <n v="42.17"/>
    <n v="68.382199999999997"/>
  </r>
  <r>
    <d v="2019-10-16T00:00:00"/>
    <x v="109"/>
    <x v="0"/>
    <n v="100"/>
    <n v="704"/>
    <n v="70400"/>
    <s v="20191016N300024561"/>
    <n v="2019194"/>
    <s v="Rolling"/>
    <s v="IN302679-38296183"/>
    <s v="NSE"/>
    <n v="0"/>
    <n v="1.55"/>
    <n v="0"/>
    <n v="41.81"/>
    <n v="43.358800000000002"/>
  </r>
  <r>
    <d v="2019-10-16T00:00:00"/>
    <x v="57"/>
    <x v="1"/>
    <n v="500"/>
    <n v="81.5"/>
    <n v="40750"/>
    <s v="20191016N300027358"/>
    <n v="2019194"/>
    <s v="Rolling"/>
    <s v="IN302679-38296183"/>
    <s v="NSE"/>
    <n v="10.25"/>
    <n v="0.9"/>
    <n v="0"/>
    <n v="29.66"/>
    <n v="40.806600000000003"/>
  </r>
  <r>
    <d v="2019-10-16T00:00:00"/>
    <x v="57"/>
    <x v="0"/>
    <n v="500"/>
    <n v="82.5"/>
    <n v="41250"/>
    <s v="20191016N300029824"/>
    <n v="2019194"/>
    <s v="Rolling"/>
    <s v="IN302679-38296183"/>
    <s v="NSE"/>
    <n v="0"/>
    <n v="0.91"/>
    <n v="0"/>
    <n v="29.66"/>
    <n v="30.567599999999999"/>
  </r>
  <r>
    <d v="2019-10-17T00:00:00"/>
    <x v="39"/>
    <x v="1"/>
    <n v="100"/>
    <n v="324"/>
    <n v="32400"/>
    <s v="20191017N300013802"/>
    <n v="2019195"/>
    <s v="Rolling"/>
    <s v="IN302679-38296183"/>
    <s v="NSE"/>
    <n v="7.68"/>
    <n v="0.71"/>
    <n v="0"/>
    <n v="29.63"/>
    <n v="38.022799999999997"/>
  </r>
  <r>
    <d v="2019-10-17T00:00:00"/>
    <x v="39"/>
    <x v="1"/>
    <n v="102"/>
    <n v="326"/>
    <n v="33252"/>
    <s v="20191017N300014094"/>
    <n v="2019195"/>
    <s v="Rolling"/>
    <s v="IN302679-38296183"/>
    <s v="NSE"/>
    <n v="7.88"/>
    <n v="0.73"/>
    <n v="9.6"/>
    <n v="29.63"/>
    <n v="47.8414"/>
  </r>
  <r>
    <d v="2019-10-17T00:00:00"/>
    <x v="57"/>
    <x v="1"/>
    <n v="250"/>
    <n v="83.55"/>
    <n v="20887.5"/>
    <s v="20191017N300024092"/>
    <n v="2019195"/>
    <s v="Rolling"/>
    <s v="IN302679-38296183"/>
    <s v="NSE"/>
    <n v="5.24"/>
    <n v="0.46"/>
    <n v="0"/>
    <n v="29.58"/>
    <n v="35.279499999999999"/>
  </r>
  <r>
    <d v="2019-10-17T00:00:00"/>
    <x v="57"/>
    <x v="0"/>
    <n v="250"/>
    <n v="84.2"/>
    <n v="21050"/>
    <s v="20191017N300024169"/>
    <n v="2019195"/>
    <s v="Rolling"/>
    <s v="IN302679-38296183"/>
    <s v="NSE"/>
    <n v="0"/>
    <n v="0.46"/>
    <n v="0"/>
    <n v="29.58"/>
    <n v="30.043199999999999"/>
  </r>
  <r>
    <d v="2019-10-17T00:00:00"/>
    <x v="39"/>
    <x v="0"/>
    <n v="202"/>
    <n v="301"/>
    <n v="60802"/>
    <s v="20191017N300028308"/>
    <n v="2019195"/>
    <s v="Rolling"/>
    <s v="IN302679-38296183"/>
    <s v="NSE"/>
    <n v="0"/>
    <n v="1.34"/>
    <n v="0"/>
    <n v="36.11"/>
    <n v="37.447600000000001"/>
  </r>
  <r>
    <d v="2019-10-17T00:00:00"/>
    <x v="39"/>
    <x v="0"/>
    <n v="250"/>
    <n v="298.99"/>
    <n v="74746.45"/>
    <s v="20191017N300029747"/>
    <n v="2019195"/>
    <s v="Rolling"/>
    <s v="IN302679-38296183"/>
    <s v="NSE"/>
    <n v="0"/>
    <n v="1.64"/>
    <n v="0"/>
    <n v="44.39"/>
    <n v="46.034399999999998"/>
  </r>
  <r>
    <d v="2019-10-17T00:00:00"/>
    <x v="39"/>
    <x v="1"/>
    <n v="250"/>
    <n v="306"/>
    <n v="76500"/>
    <s v="20191017N300029800"/>
    <n v="2019195"/>
    <s v="Rolling"/>
    <s v="IN302679-38296183"/>
    <s v="NSE"/>
    <n v="19.2"/>
    <n v="1.68"/>
    <n v="0"/>
    <n v="45.44"/>
    <n v="66.322999999999993"/>
  </r>
  <r>
    <d v="2019-10-18T00:00:00"/>
    <x v="39"/>
    <x v="1"/>
    <n v="50"/>
    <n v="346.25"/>
    <n v="17312.5"/>
    <s v="20191018N300014569"/>
    <n v="2019196"/>
    <s v="Rolling"/>
    <s v="IN302679-38296183"/>
    <s v="NSE"/>
    <n v="4.43"/>
    <n v="0.38"/>
    <n v="12.6"/>
    <n v="29.56"/>
    <n v="46.970999999999997"/>
  </r>
  <r>
    <d v="2019-10-18T00:00:00"/>
    <x v="109"/>
    <x v="1"/>
    <n v="50"/>
    <n v="730"/>
    <n v="36500"/>
    <s v="20191018N300015437"/>
    <n v="2019196"/>
    <s v="Rolling"/>
    <s v="IN302679-38296183"/>
    <s v="NSE"/>
    <n v="9.51"/>
    <n v="0.8"/>
    <n v="0"/>
    <n v="29.64"/>
    <n v="39.953000000000003"/>
  </r>
  <r>
    <d v="2019-10-18T00:00:00"/>
    <x v="109"/>
    <x v="0"/>
    <n v="50"/>
    <n v="725"/>
    <n v="36250"/>
    <s v="20191018N300017205"/>
    <n v="2019196"/>
    <s v="Rolling"/>
    <s v="IN302679-38296183"/>
    <s v="NSE"/>
    <n v="0"/>
    <n v="0.8"/>
    <n v="0"/>
    <n v="29.64"/>
    <n v="30.4376"/>
  </r>
  <r>
    <d v="2019-10-18T00:00:00"/>
    <x v="109"/>
    <x v="1"/>
    <n v="100"/>
    <n v="742"/>
    <n v="74200"/>
    <s v="20191018N300018038"/>
    <n v="2019196"/>
    <s v="Rolling"/>
    <s v="IN302679-38296183"/>
    <s v="NSE"/>
    <n v="19.03"/>
    <n v="1.63"/>
    <n v="0"/>
    <n v="44.07"/>
    <n v="64.732399999999998"/>
  </r>
  <r>
    <d v="2019-10-18T00:00:00"/>
    <x v="109"/>
    <x v="1"/>
    <n v="50"/>
    <n v="772.85"/>
    <n v="38642.5"/>
    <s v="20191018N300022106"/>
    <n v="2019196"/>
    <s v="Rolling"/>
    <s v="IN302679-38296183"/>
    <s v="NSE"/>
    <n v="9.51"/>
    <n v="0.85"/>
    <n v="0"/>
    <n v="29.65"/>
    <n v="40.010100000000001"/>
  </r>
  <r>
    <d v="2019-10-18T00:00:00"/>
    <x v="109"/>
    <x v="1"/>
    <n v="50"/>
    <n v="779.1"/>
    <n v="38955"/>
    <s v="20191018N300022968"/>
    <n v="2019196"/>
    <s v="Rolling"/>
    <s v="IN302679-38296183"/>
    <s v="NSE"/>
    <n v="9.51"/>
    <n v="0.86"/>
    <n v="0"/>
    <n v="29.65"/>
    <n v="40.017099999999999"/>
  </r>
  <r>
    <d v="2019-10-18T00:00:00"/>
    <x v="39"/>
    <x v="0"/>
    <n v="50"/>
    <n v="338.88"/>
    <n v="16943.849999999999"/>
    <s v="20191018N300027207"/>
    <n v="2019196"/>
    <s v="Rolling"/>
    <s v="IN302679-38296183"/>
    <s v="NSE"/>
    <n v="0"/>
    <n v="0.37"/>
    <n v="0"/>
    <n v="29.57"/>
    <n v="29.942900000000002"/>
  </r>
  <r>
    <d v="2019-10-18T00:00:00"/>
    <x v="109"/>
    <x v="0"/>
    <n v="200"/>
    <n v="779.9"/>
    <n v="155980"/>
    <s v="20191018N300036164"/>
    <n v="2019196"/>
    <s v="Rolling"/>
    <s v="IN302679-38296183"/>
    <s v="NSE"/>
    <n v="0"/>
    <n v="3.43"/>
    <n v="0"/>
    <n v="92.65"/>
    <n v="96.081599999999995"/>
  </r>
  <r>
    <d v="2019-10-22T00:00:00"/>
    <x v="104"/>
    <x v="0"/>
    <n v="100"/>
    <n v="290"/>
    <n v="29000"/>
    <s v="20191022N300021951"/>
    <n v="2019197"/>
    <s v="Rolling"/>
    <s v="IN302679-38296183"/>
    <s v="NSE"/>
    <n v="0"/>
    <n v="0.64"/>
    <n v="0"/>
    <n v="29.61"/>
    <n v="30.248000000000001"/>
  </r>
  <r>
    <d v="2019-10-22T00:00:00"/>
    <x v="104"/>
    <x v="1"/>
    <n v="100"/>
    <n v="286.3"/>
    <n v="28629.8"/>
    <s v="20191022N300044155"/>
    <n v="2019197"/>
    <s v="Rolling"/>
    <s v="IN302679-38296183"/>
    <s v="NSE"/>
    <n v="7"/>
    <n v="0.63"/>
    <n v="1.8"/>
    <n v="29.61"/>
    <n v="39.0398"/>
  </r>
  <r>
    <d v="2019-10-23T00:00:00"/>
    <x v="23"/>
    <x v="0"/>
    <n v="50"/>
    <n v="23.5"/>
    <n v="1175"/>
    <s v="20191023N900012978"/>
    <n v="2019198"/>
    <s v="Rolling"/>
    <s v="IN302679-38296183"/>
    <s v="NSE"/>
    <n v="1"/>
    <n v="0.03"/>
    <n v="0.3"/>
    <n v="34.67"/>
    <n v="35.995899999999999"/>
  </r>
  <r>
    <d v="2019-10-24T00:00:00"/>
    <x v="15"/>
    <x v="0"/>
    <n v="5"/>
    <n v="640"/>
    <n v="3200"/>
    <s v="20191024N300015998"/>
    <n v="2019199"/>
    <s v="Rolling"/>
    <s v="IN302679-38296183"/>
    <s v="NSE"/>
    <n v="3.2"/>
    <n v="7.0000000000000007E-2"/>
    <n v="0"/>
    <n v="41.31"/>
    <n v="44.580399999999997"/>
  </r>
  <r>
    <d v="2019-10-24T00:00:00"/>
    <x v="49"/>
    <x v="0"/>
    <n v="250"/>
    <n v="246"/>
    <n v="61500"/>
    <s v="20191024N300017350"/>
    <n v="2019199"/>
    <s v="Rolling"/>
    <s v="IN302679-38296183"/>
    <s v="NSE"/>
    <n v="0"/>
    <n v="1.35"/>
    <n v="0"/>
    <n v="36.53"/>
    <n v="37.883000000000003"/>
  </r>
  <r>
    <d v="2019-10-24T00:00:00"/>
    <x v="49"/>
    <x v="0"/>
    <n v="250"/>
    <n v="243"/>
    <n v="60750"/>
    <s v="20191024N300020970"/>
    <n v="2019199"/>
    <s v="Rolling"/>
    <s v="IN302679-38296183"/>
    <s v="NSE"/>
    <n v="0"/>
    <n v="1.34"/>
    <n v="0"/>
    <n v="36.08"/>
    <n v="37.416600000000003"/>
  </r>
  <r>
    <d v="2019-10-24T00:00:00"/>
    <x v="84"/>
    <x v="0"/>
    <n v="100"/>
    <n v="469"/>
    <n v="46900"/>
    <s v="20191024N300023533"/>
    <n v="2019199"/>
    <s v="Rolling"/>
    <s v="IN302679-38296183"/>
    <s v="NSE"/>
    <n v="0"/>
    <n v="1.03"/>
    <n v="0"/>
    <n v="29.69"/>
    <n v="30.721800000000002"/>
  </r>
  <r>
    <d v="2019-10-24T00:00:00"/>
    <x v="84"/>
    <x v="1"/>
    <n v="100"/>
    <n v="472"/>
    <n v="47200"/>
    <s v="20191024N300023547"/>
    <n v="2019199"/>
    <s v="Rolling"/>
    <s v="IN302679-38296183"/>
    <s v="NSE"/>
    <n v="11.43"/>
    <n v="1.04"/>
    <n v="19.2"/>
    <n v="29.69"/>
    <n v="61.358400000000003"/>
  </r>
  <r>
    <d v="2019-10-24T00:00:00"/>
    <x v="49"/>
    <x v="1"/>
    <n v="500"/>
    <n v="246.88"/>
    <n v="123441.4"/>
    <s v="20191024N300028919"/>
    <n v="2019199"/>
    <s v="Rolling"/>
    <s v="IN302679-38296183"/>
    <s v="NSE"/>
    <n v="30.71"/>
    <n v="2.72"/>
    <n v="0"/>
    <n v="73.319999999999993"/>
    <n v="106.74550000000001"/>
  </r>
  <r>
    <d v="2019-10-24T00:00:00"/>
    <x v="73"/>
    <x v="1"/>
    <n v="1000"/>
    <n v="147.03"/>
    <n v="147025"/>
    <s v="20191024N300029034"/>
    <n v="2019199"/>
    <s v="Rolling"/>
    <s v="IN302679-38296183"/>
    <s v="NSE"/>
    <n v="36.659999999999997"/>
    <n v="3.23"/>
    <n v="0"/>
    <n v="87.33"/>
    <n v="127.2244"/>
  </r>
  <r>
    <d v="2019-10-24T00:00:00"/>
    <x v="73"/>
    <x v="0"/>
    <n v="1000"/>
    <n v="146.25"/>
    <n v="146250"/>
    <s v="20191024N300029048"/>
    <n v="2019199"/>
    <s v="Rolling"/>
    <s v="IN302679-38296183"/>
    <s v="NSE"/>
    <n v="0"/>
    <n v="3.22"/>
    <n v="0"/>
    <n v="86.86"/>
    <n v="90.077500000000001"/>
  </r>
  <r>
    <d v="2019-10-25T00:00:00"/>
    <x v="76"/>
    <x v="0"/>
    <n v="500"/>
    <n v="141.5"/>
    <n v="70750"/>
    <s v="20191025N300014415"/>
    <n v="2019200"/>
    <s v="Rolling"/>
    <s v="IN302679-38296183"/>
    <s v="NSE"/>
    <n v="0"/>
    <n v="1.56"/>
    <n v="0"/>
    <n v="42.02"/>
    <n v="43.576599999999999"/>
  </r>
  <r>
    <d v="2019-10-25T00:00:00"/>
    <x v="76"/>
    <x v="1"/>
    <n v="500"/>
    <n v="144"/>
    <n v="72000"/>
    <s v="20191025N300017203"/>
    <n v="2019200"/>
    <s v="Rolling"/>
    <s v="IN302679-38296183"/>
    <s v="NSE"/>
    <n v="17.84"/>
    <n v="1.58"/>
    <n v="0"/>
    <n v="42.77"/>
    <n v="62.194000000000003"/>
  </r>
  <r>
    <d v="2019-10-25T00:00:00"/>
    <x v="44"/>
    <x v="1"/>
    <n v="100"/>
    <n v="271"/>
    <n v="27100"/>
    <s v="20191025N300020943"/>
    <n v="2019200"/>
    <s v="Rolling"/>
    <s v="IN302679-38296183"/>
    <s v="NSE"/>
    <n v="6.65"/>
    <n v="0.6"/>
    <n v="0"/>
    <n v="29.61"/>
    <n v="36.856200000000001"/>
  </r>
  <r>
    <d v="2019-10-25T00:00:00"/>
    <x v="110"/>
    <x v="0"/>
    <n v="25"/>
    <n v="1471.34"/>
    <n v="36783.449999999997"/>
    <s v="20191025N300026309"/>
    <n v="2019200"/>
    <s v="Rolling"/>
    <s v="IN302679-38296183"/>
    <s v="NSE"/>
    <n v="0"/>
    <n v="0.81"/>
    <n v="15"/>
    <n v="29.66"/>
    <n v="45.469299999999997"/>
  </r>
  <r>
    <d v="2019-10-25T00:00:00"/>
    <x v="110"/>
    <x v="1"/>
    <n v="25"/>
    <n v="1552.8"/>
    <n v="38820"/>
    <s v="20191025N300029839"/>
    <n v="2019200"/>
    <s v="Rolling"/>
    <s v="IN302679-38296183"/>
    <s v="NSE"/>
    <n v="9.4499999999999993"/>
    <n v="0.85"/>
    <n v="0"/>
    <n v="29.65"/>
    <n v="39.954000000000001"/>
  </r>
  <r>
    <d v="2019-10-25T00:00:00"/>
    <x v="44"/>
    <x v="1"/>
    <n v="150"/>
    <n v="278"/>
    <n v="41700"/>
    <s v="20191025N300029882"/>
    <n v="2019200"/>
    <s v="Rolling"/>
    <s v="IN302679-38296183"/>
    <s v="NSE"/>
    <n v="10.52"/>
    <n v="0.92"/>
    <n v="0"/>
    <n v="29.66"/>
    <n v="41.0976"/>
  </r>
  <r>
    <d v="2019-10-25T00:00:00"/>
    <x v="44"/>
    <x v="1"/>
    <n v="250"/>
    <n v="284"/>
    <n v="71000"/>
    <s v="20191025N300030640"/>
    <n v="2019200"/>
    <s v="Rolling"/>
    <s v="IN302679-38296183"/>
    <s v="NSE"/>
    <n v="17.53"/>
    <n v="1.56"/>
    <n v="0"/>
    <n v="42.17"/>
    <n v="61.262"/>
  </r>
  <r>
    <d v="2019-10-25T00:00:00"/>
    <x v="44"/>
    <x v="0"/>
    <n v="500"/>
    <n v="281.5"/>
    <n v="140750"/>
    <s v="20191025N300033793"/>
    <n v="2019200"/>
    <s v="Rolling"/>
    <s v="IN302679-38296183"/>
    <s v="NSE"/>
    <n v="0"/>
    <n v="3.1"/>
    <n v="0"/>
    <n v="83.6"/>
    <n v="86.696399999999997"/>
  </r>
  <r>
    <d v="2019-10-27T00:00:00"/>
    <x v="57"/>
    <x v="0"/>
    <n v="2500"/>
    <n v="81.400000000000006"/>
    <n v="203500"/>
    <s v="20191027N200001822"/>
    <n v="2019201"/>
    <s v="Rolling"/>
    <s v="IN302679-38296183"/>
    <s v="NSE"/>
    <n v="0"/>
    <n v="4.4800000000000004"/>
    <n v="17.100000000000001"/>
    <n v="120.87"/>
    <n v="142.447"/>
  </r>
  <r>
    <d v="2019-10-27T00:00:00"/>
    <x v="57"/>
    <x v="0"/>
    <n v="1000"/>
    <n v="81"/>
    <n v="81000"/>
    <s v="20191027N300017714"/>
    <n v="2019201"/>
    <s v="Rolling"/>
    <s v="IN302679-38296183"/>
    <s v="NSE"/>
    <n v="0"/>
    <n v="1.78"/>
    <n v="0"/>
    <n v="48.11"/>
    <n v="49.892000000000003"/>
  </r>
  <r>
    <d v="2019-10-27T00:00:00"/>
    <x v="57"/>
    <x v="1"/>
    <n v="3500"/>
    <n v="80.849999999999994"/>
    <n v="282975"/>
    <s v="20191027N300024840"/>
    <n v="2019201"/>
    <s v="Rolling"/>
    <s v="IN302679-38296183"/>
    <s v="NSE"/>
    <n v="70.930000000000007"/>
    <n v="6.23"/>
    <n v="0"/>
    <n v="168.08"/>
    <n v="245.23560000000001"/>
  </r>
  <r>
    <d v="2019-10-27T00:00:00"/>
    <x v="49"/>
    <x v="0"/>
    <n v="5"/>
    <n v="242.5"/>
    <n v="1212.5"/>
    <s v="20191027N300025429"/>
    <n v="2019201"/>
    <s v="Rolling"/>
    <s v="IN302679-38296183"/>
    <s v="NSE"/>
    <n v="1.07"/>
    <n v="0.03"/>
    <n v="0"/>
    <n v="35.770000000000003"/>
    <n v="36.866700000000002"/>
  </r>
  <r>
    <d v="2019-10-29T00:00:00"/>
    <x v="49"/>
    <x v="0"/>
    <n v="250"/>
    <n v="242"/>
    <n v="60500"/>
    <s v="20191029N200001022"/>
    <n v="2019202"/>
    <s v="Rolling"/>
    <s v="IN302679-38296183"/>
    <s v="NSE"/>
    <n v="0"/>
    <n v="1.33"/>
    <n v="0"/>
    <n v="35.93"/>
    <n v="37.261000000000003"/>
  </r>
  <r>
    <d v="2019-10-29T00:00:00"/>
    <x v="49"/>
    <x v="1"/>
    <n v="250"/>
    <n v="246"/>
    <n v="61500"/>
    <s v="20191029N300015618"/>
    <n v="2019202"/>
    <s v="Rolling"/>
    <s v="IN302679-38296183"/>
    <s v="NSE"/>
    <n v="15"/>
    <n v="1.35"/>
    <n v="3.9"/>
    <n v="36.53"/>
    <n v="56.783000000000001"/>
  </r>
  <r>
    <d v="2019-10-30T00:00:00"/>
    <x v="44"/>
    <x v="1"/>
    <n v="100"/>
    <n v="283"/>
    <n v="28300"/>
    <s v="20191030N300015625"/>
    <n v="2019203"/>
    <s v="Rolling"/>
    <s v="IN302679-38296183"/>
    <s v="NSE"/>
    <n v="7.21"/>
    <n v="0.62"/>
    <n v="0"/>
    <n v="29.61"/>
    <n v="37.442599999999999"/>
  </r>
  <r>
    <d v="2019-10-30T00:00:00"/>
    <x v="109"/>
    <x v="1"/>
    <n v="50"/>
    <n v="895"/>
    <n v="44750"/>
    <s v="20191030N300015961"/>
    <n v="2019203"/>
    <s v="Rolling"/>
    <s v="IN302679-38296183"/>
    <s v="NSE"/>
    <n v="11.7"/>
    <n v="0.98"/>
    <n v="14.1"/>
    <n v="29.68"/>
    <n v="56.464599999999997"/>
  </r>
  <r>
    <d v="2019-10-30T00:00:00"/>
    <x v="109"/>
    <x v="1"/>
    <n v="50"/>
    <n v="915"/>
    <n v="45750"/>
    <s v="20191030N300018866"/>
    <n v="2019203"/>
    <s v="Rolling"/>
    <s v="IN302679-38296183"/>
    <s v="NSE"/>
    <n v="11.25"/>
    <n v="1.01"/>
    <n v="0"/>
    <n v="29.68"/>
    <n v="41.936599999999999"/>
  </r>
  <r>
    <d v="2019-10-30T00:00:00"/>
    <x v="44"/>
    <x v="1"/>
    <n v="100"/>
    <n v="285"/>
    <n v="28500"/>
    <s v="20191030N300021459"/>
    <n v="2019203"/>
    <s v="Rolling"/>
    <s v="IN302679-38296183"/>
    <s v="NSE"/>
    <n v="7.21"/>
    <n v="0.63"/>
    <n v="0"/>
    <n v="29.61"/>
    <n v="37.447000000000003"/>
  </r>
  <r>
    <d v="2019-10-30T00:00:00"/>
    <x v="109"/>
    <x v="0"/>
    <n v="100"/>
    <n v="895"/>
    <n v="89500"/>
    <s v="20191030N300026814"/>
    <n v="2019203"/>
    <s v="Rolling"/>
    <s v="IN302679-38296183"/>
    <s v="NSE"/>
    <n v="0"/>
    <n v="1.97"/>
    <n v="0"/>
    <n v="53.16"/>
    <n v="55.128999999999998"/>
  </r>
  <r>
    <d v="2019-10-30T00:00:00"/>
    <x v="44"/>
    <x v="1"/>
    <n v="100"/>
    <n v="288"/>
    <n v="28800"/>
    <s v="20191030N300027389"/>
    <n v="2019203"/>
    <s v="Rolling"/>
    <s v="IN302679-38296183"/>
    <s v="NSE"/>
    <n v="7.21"/>
    <n v="0.63"/>
    <n v="0"/>
    <n v="29.61"/>
    <n v="37.453600000000002"/>
  </r>
  <r>
    <d v="2019-10-30T00:00:00"/>
    <x v="44"/>
    <x v="1"/>
    <n v="200"/>
    <n v="288.5"/>
    <n v="57700"/>
    <s v="20191030N300028766"/>
    <n v="2019203"/>
    <s v="Rolling"/>
    <s v="IN302679-38296183"/>
    <s v="NSE"/>
    <n v="14.42"/>
    <n v="1.27"/>
    <n v="0"/>
    <n v="34.28"/>
    <n v="49.9694"/>
  </r>
  <r>
    <d v="2019-10-30T00:00:00"/>
    <x v="44"/>
    <x v="0"/>
    <n v="500"/>
    <n v="290.2"/>
    <n v="145100"/>
    <s v="20191030N300036305"/>
    <n v="2019203"/>
    <s v="Rolling"/>
    <s v="IN302679-38296183"/>
    <s v="NSE"/>
    <n v="0"/>
    <n v="3.19"/>
    <n v="0"/>
    <n v="86.18"/>
    <n v="89.372200000000007"/>
  </r>
  <r>
    <d v="2019-10-31T00:00:00"/>
    <x v="1"/>
    <x v="0"/>
    <n v="5000"/>
    <n v="22"/>
    <n v="110000"/>
    <s v="20191031N300016270"/>
    <n v="2019204"/>
    <s v="Rolling"/>
    <s v="IN302679-38296183"/>
    <s v="NSE"/>
    <n v="0"/>
    <n v="2.42"/>
    <n v="16.2"/>
    <n v="65.33"/>
    <n v="83.95"/>
  </r>
  <r>
    <d v="2019-10-31T00:00:00"/>
    <x v="1"/>
    <x v="1"/>
    <n v="5000"/>
    <n v="23.61"/>
    <n v="118072.75"/>
    <s v="20191031N300016742"/>
    <n v="2019204"/>
    <s v="Rolling"/>
    <s v="IN302679-38296183"/>
    <s v="NSE"/>
    <n v="28.51"/>
    <n v="2.6"/>
    <n v="0"/>
    <n v="70.14"/>
    <n v="101.2475"/>
  </r>
  <r>
    <d v="2019-10-31T00:00:00"/>
    <x v="66"/>
    <x v="0"/>
    <n v="25"/>
    <n v="56.5"/>
    <n v="1412.5"/>
    <s v="20191031N300021015"/>
    <n v="2019204"/>
    <s v="Rolling"/>
    <s v="IN302679-38296183"/>
    <s v="NSE"/>
    <n v="1.41"/>
    <n v="0.03"/>
    <n v="0"/>
    <n v="41.31"/>
    <n v="42.751100000000001"/>
  </r>
  <r>
    <d v="2019-10-31T00:00:00"/>
    <x v="44"/>
    <x v="1"/>
    <n v="500"/>
    <n v="302"/>
    <n v="151000"/>
    <s v="20191031N300029752"/>
    <n v="2019204"/>
    <s v="Rolling"/>
    <s v="IN302679-38296183"/>
    <s v="NSE"/>
    <n v="38.08"/>
    <n v="3.32"/>
    <n v="0"/>
    <n v="89.68"/>
    <n v="131.08199999999999"/>
  </r>
  <r>
    <d v="2019-10-31T00:00:00"/>
    <x v="44"/>
    <x v="0"/>
    <n v="500"/>
    <n v="304.88"/>
    <n v="152440.20000000001"/>
    <s v="20191031N300030035"/>
    <n v="2019204"/>
    <s v="Rolling"/>
    <s v="IN302679-38296183"/>
    <s v="NSE"/>
    <n v="0"/>
    <n v="3.35"/>
    <n v="0"/>
    <n v="90.54"/>
    <n v="93.893600000000006"/>
  </r>
  <r>
    <d v="2019-11-01T00:00:00"/>
    <x v="44"/>
    <x v="1"/>
    <n v="500"/>
    <n v="313.5"/>
    <n v="156750"/>
    <s v="20191101N300024383"/>
    <n v="2019205"/>
    <s v="Rolling"/>
    <s v="IN302679-38296183"/>
    <s v="NSE"/>
    <n v="38.78"/>
    <n v="3.45"/>
    <n v="0"/>
    <n v="93.1"/>
    <n v="135.32859999999999"/>
  </r>
  <r>
    <d v="2019-11-01T00:00:00"/>
    <x v="44"/>
    <x v="0"/>
    <n v="1000"/>
    <n v="313.98"/>
    <n v="313983.59999999998"/>
    <s v="20191101N300031474"/>
    <n v="2019205"/>
    <s v="Rolling"/>
    <s v="IN302679-38296183"/>
    <s v="NSE"/>
    <n v="0"/>
    <n v="6.91"/>
    <n v="18.899999999999999"/>
    <n v="186.49"/>
    <n v="212.29769999999999"/>
  </r>
  <r>
    <d v="2019-11-01T00:00:00"/>
    <x v="44"/>
    <x v="1"/>
    <n v="500"/>
    <n v="313.5"/>
    <n v="156750"/>
    <s v="20191101N300037182"/>
    <n v="2019205"/>
    <s v="Rolling"/>
    <s v="IN302679-38296183"/>
    <s v="NSE"/>
    <n v="39.22"/>
    <n v="3.45"/>
    <n v="0"/>
    <n v="93.1"/>
    <n v="135.76859999999999"/>
  </r>
  <r>
    <d v="2019-11-04T00:00:00"/>
    <x v="44"/>
    <x v="0"/>
    <n v="1000"/>
    <n v="316.3"/>
    <n v="316300"/>
    <s v="20191104N300021866"/>
    <n v="2019206"/>
    <s v="Rolling"/>
    <s v="IN302679-38296183"/>
    <s v="NSE"/>
    <n v="0"/>
    <n v="6.96"/>
    <n v="113.4"/>
    <n v="187.88"/>
    <n v="308.23840000000001"/>
  </r>
  <r>
    <d v="2019-11-04T00:00:00"/>
    <x v="44"/>
    <x v="1"/>
    <n v="1000"/>
    <n v="313"/>
    <n v="313000"/>
    <s v="20191104N300022782"/>
    <n v="2019206"/>
    <s v="Rolling"/>
    <s v="IN302679-38296183"/>
    <s v="NSE"/>
    <n v="78.739999999999995"/>
    <n v="6.89"/>
    <n v="0"/>
    <n v="185.91"/>
    <n v="271.536"/>
  </r>
  <r>
    <d v="2019-11-04T00:00:00"/>
    <x v="44"/>
    <x v="1"/>
    <n v="2500"/>
    <n v="313.26"/>
    <n v="783153"/>
    <s v="20191104N300032592"/>
    <n v="2019206"/>
    <s v="Rolling"/>
    <s v="IN302679-38296183"/>
    <s v="NSE"/>
    <n v="196.35"/>
    <n v="17.23"/>
    <n v="0"/>
    <n v="465.16"/>
    <n v="678.73950000000002"/>
  </r>
  <r>
    <d v="2019-11-04T00:00:00"/>
    <x v="44"/>
    <x v="0"/>
    <n v="5000"/>
    <n v="314"/>
    <n v="1570000"/>
    <s v="20191104N300034126"/>
    <n v="2019206"/>
    <s v="Rolling"/>
    <s v="IN302679-38296183"/>
    <s v="NSE"/>
    <n v="0"/>
    <n v="34.54"/>
    <n v="0"/>
    <n v="932.52"/>
    <n v="967.06"/>
  </r>
  <r>
    <d v="2019-11-04T00:00:00"/>
    <x v="44"/>
    <x v="1"/>
    <n v="2500"/>
    <n v="315"/>
    <n v="787500"/>
    <s v="20191104N300037369"/>
    <n v="2019206"/>
    <s v="Rolling"/>
    <s v="IN302679-38296183"/>
    <s v="NSE"/>
    <n v="196.35"/>
    <n v="17.329999999999998"/>
    <n v="0"/>
    <n v="467.74"/>
    <n v="681.41499999999996"/>
  </r>
  <r>
    <d v="2019-11-04T00:00:00"/>
    <x v="15"/>
    <x v="0"/>
    <n v="5"/>
    <n v="710.55"/>
    <n v="3552.75"/>
    <s v="20191104N300040597"/>
    <n v="2019206"/>
    <s v="Rolling"/>
    <s v="IN302679-38296183"/>
    <s v="NSE"/>
    <n v="3.55"/>
    <n v="0.08"/>
    <n v="0"/>
    <n v="41.31"/>
    <n v="44.938200000000002"/>
  </r>
  <r>
    <d v="2019-11-05T00:00:00"/>
    <x v="23"/>
    <x v="0"/>
    <n v="5000"/>
    <n v="25.25"/>
    <n v="126250"/>
    <s v="20191105N300016768"/>
    <n v="2019207"/>
    <s v="Rolling"/>
    <s v="IN302679-38296183"/>
    <s v="NSE"/>
    <n v="0"/>
    <n v="2.78"/>
    <n v="84"/>
    <n v="74.989999999999995"/>
    <n v="161.76750000000001"/>
  </r>
  <r>
    <d v="2019-11-05T00:00:00"/>
    <x v="44"/>
    <x v="1"/>
    <n v="2500"/>
    <n v="314"/>
    <n v="785000"/>
    <s v="20191105N300018009"/>
    <n v="2019207"/>
    <s v="Rolling"/>
    <s v="IN302679-38296183"/>
    <s v="NSE"/>
    <n v="198.52"/>
    <n v="17.27"/>
    <n v="0"/>
    <n v="466.26"/>
    <n v="682.05"/>
  </r>
  <r>
    <d v="2019-11-05T00:00:00"/>
    <x v="44"/>
    <x v="0"/>
    <n v="1412"/>
    <n v="317.93"/>
    <n v="448920.4"/>
    <s v="20191105N300019845"/>
    <n v="2019207"/>
    <s v="Rolling"/>
    <s v="IN302679-38296183"/>
    <s v="NSE"/>
    <n v="0"/>
    <n v="9.8800000000000008"/>
    <n v="0"/>
    <n v="266.64"/>
    <n v="276.51639999999998"/>
  </r>
  <r>
    <d v="2019-11-05T00:00:00"/>
    <x v="44"/>
    <x v="1"/>
    <n v="1500"/>
    <n v="321"/>
    <n v="481500"/>
    <s v="20191105N300020055"/>
    <n v="2019207"/>
    <s v="Rolling"/>
    <s v="IN302679-38296183"/>
    <s v="NSE"/>
    <n v="119.31"/>
    <n v="10.59"/>
    <n v="0"/>
    <n v="285.99"/>
    <n v="415.89299999999997"/>
  </r>
  <r>
    <d v="2019-11-05T00:00:00"/>
    <x v="44"/>
    <x v="0"/>
    <n v="2588"/>
    <n v="319"/>
    <n v="825572"/>
    <s v="20191105N300033850"/>
    <n v="2019207"/>
    <s v="Rolling"/>
    <s v="IN302679-38296183"/>
    <s v="NSE"/>
    <n v="0"/>
    <n v="18.16"/>
    <n v="0"/>
    <n v="490.36"/>
    <n v="508.52260000000001"/>
  </r>
  <r>
    <d v="2019-11-05T00:00:00"/>
    <x v="23"/>
    <x v="1"/>
    <n v="5000"/>
    <n v="24.62"/>
    <n v="123116.2"/>
    <s v="20191105N300037962"/>
    <n v="2019207"/>
    <s v="Rolling"/>
    <s v="IN302679-38296183"/>
    <s v="NSE"/>
    <n v="31.17"/>
    <n v="2.71"/>
    <n v="0"/>
    <n v="73.09"/>
    <n v="106.968"/>
  </r>
  <r>
    <d v="2019-11-06T00:00:00"/>
    <x v="44"/>
    <x v="1"/>
    <n v="2500"/>
    <n v="318.5"/>
    <n v="796250"/>
    <s v="20191106N300016993"/>
    <n v="2019208"/>
    <s v="Rolling"/>
    <s v="IN302679-38296183"/>
    <s v="NSE"/>
    <n v="198.05"/>
    <n v="17.52"/>
    <n v="0"/>
    <n v="472.94"/>
    <n v="688.50800000000004"/>
  </r>
  <r>
    <d v="2019-11-06T00:00:00"/>
    <x v="44"/>
    <x v="0"/>
    <n v="2500"/>
    <n v="315.39999999999998"/>
    <n v="788500"/>
    <s v="20191106N300024393"/>
    <n v="2019208"/>
    <s v="Rolling"/>
    <s v="IN302679-38296183"/>
    <s v="NSE"/>
    <n v="0"/>
    <n v="17.350000000000001"/>
    <n v="0"/>
    <n v="468.34"/>
    <n v="485.68700000000001"/>
  </r>
  <r>
    <d v="2019-11-06T00:00:00"/>
    <x v="44"/>
    <x v="0"/>
    <n v="500"/>
    <n v="315.5"/>
    <n v="157750"/>
    <s v="20191106N300026709"/>
    <n v="2019208"/>
    <s v="Rolling"/>
    <s v="IN302679-38296183"/>
    <s v="NSE"/>
    <n v="0"/>
    <n v="3.47"/>
    <n v="0"/>
    <n v="93.7"/>
    <n v="97.170599999999993"/>
  </r>
  <r>
    <d v="2019-11-06T00:00:00"/>
    <x v="44"/>
    <x v="1"/>
    <n v="500"/>
    <n v="317.5"/>
    <n v="158750"/>
    <s v="20191106N300029539"/>
    <n v="2019208"/>
    <s v="Rolling"/>
    <s v="IN302679-38296183"/>
    <s v="NSE"/>
    <n v="39.61"/>
    <n v="3.49"/>
    <n v="0"/>
    <n v="94.29"/>
    <n v="137.39259999999999"/>
  </r>
  <r>
    <d v="2019-11-06T00:00:00"/>
    <x v="23"/>
    <x v="0"/>
    <n v="10000"/>
    <n v="25"/>
    <n v="250000"/>
    <s v="20191106N300029687"/>
    <n v="2019208"/>
    <s v="Rolling"/>
    <s v="IN302679-38296183"/>
    <s v="NSE"/>
    <n v="0"/>
    <n v="5.5"/>
    <n v="72.3"/>
    <n v="148.47"/>
    <n v="226.2698"/>
  </r>
  <r>
    <d v="2019-11-06T00:00:00"/>
    <x v="40"/>
    <x v="0"/>
    <n v="100"/>
    <n v="35.700000000000003"/>
    <n v="3570"/>
    <s v="20191106N300030965"/>
    <n v="2019208"/>
    <s v="Rolling"/>
    <s v="IN302679-38296183"/>
    <s v="NSE"/>
    <n v="3.57"/>
    <n v="0.08"/>
    <n v="0"/>
    <n v="41.31"/>
    <n v="44.958599999999997"/>
  </r>
  <r>
    <d v="2019-11-06T00:00:00"/>
    <x v="23"/>
    <x v="1"/>
    <n v="2074"/>
    <n v="24.9"/>
    <n v="51642.6"/>
    <s v="20191106N300037216"/>
    <n v="2019208"/>
    <s v="Rolling"/>
    <s v="IN302679-38296183"/>
    <s v="NSE"/>
    <n v="12.91"/>
    <n v="1.1399999999999999"/>
    <n v="0"/>
    <n v="30.67"/>
    <n v="44.716099999999997"/>
  </r>
  <r>
    <d v="2019-11-06T00:00:00"/>
    <x v="23"/>
    <x v="1"/>
    <n v="2417"/>
    <n v="24.85"/>
    <n v="60062.45"/>
    <s v="20191106N300037507"/>
    <n v="2019208"/>
    <s v="Rolling"/>
    <s v="IN302679-38296183"/>
    <s v="NSE"/>
    <n v="14.57"/>
    <n v="1.32"/>
    <n v="0"/>
    <n v="35.67"/>
    <n v="51.561500000000002"/>
  </r>
  <r>
    <d v="2019-11-06T00:00:00"/>
    <x v="23"/>
    <x v="1"/>
    <n v="5509"/>
    <n v="24.74"/>
    <n v="136318.85"/>
    <s v="20191106N300037673"/>
    <n v="2019208"/>
    <s v="Rolling"/>
    <s v="IN302679-38296183"/>
    <s v="NSE"/>
    <n v="34.299999999999997"/>
    <n v="3"/>
    <n v="0"/>
    <n v="80.95"/>
    <n v="118.2491"/>
  </r>
  <r>
    <d v="2019-11-07T00:00:00"/>
    <x v="23"/>
    <x v="0"/>
    <n v="10000"/>
    <n v="25"/>
    <n v="250000"/>
    <s v="20191107N300018578"/>
    <n v="2019209"/>
    <s v="Rolling"/>
    <s v="IN302679-38296183"/>
    <s v="NSE"/>
    <n v="0"/>
    <n v="5.5"/>
    <n v="0"/>
    <n v="148.47999999999999"/>
    <n v="153.97980000000001"/>
  </r>
  <r>
    <d v="2019-11-07T00:00:00"/>
    <x v="45"/>
    <x v="1"/>
    <n v="1000"/>
    <n v="98.6"/>
    <n v="98600"/>
    <s v="20191107N300022359"/>
    <n v="2019209"/>
    <s v="Rolling"/>
    <s v="IN302679-38296183"/>
    <s v="NSE"/>
    <n v="24.48"/>
    <n v="2.17"/>
    <n v="0"/>
    <n v="58.56"/>
    <n v="85.209199999999996"/>
  </r>
  <r>
    <d v="2019-11-07T00:00:00"/>
    <x v="44"/>
    <x v="1"/>
    <n v="1000"/>
    <n v="320"/>
    <n v="320000"/>
    <s v="20191107N300022507"/>
    <n v="2019209"/>
    <s v="Rolling"/>
    <s v="IN302679-38296183"/>
    <s v="NSE"/>
    <n v="79.72"/>
    <n v="7.04"/>
    <n v="0"/>
    <n v="190.07"/>
    <n v="276.83"/>
  </r>
  <r>
    <d v="2019-11-07T00:00:00"/>
    <x v="44"/>
    <x v="0"/>
    <n v="1000"/>
    <n v="318"/>
    <n v="318000"/>
    <s v="20191107N300024099"/>
    <n v="2019209"/>
    <s v="Rolling"/>
    <s v="IN302679-38296183"/>
    <s v="NSE"/>
    <n v="0"/>
    <n v="7"/>
    <n v="0"/>
    <n v="188.88"/>
    <n v="195.876"/>
  </r>
  <r>
    <d v="2019-11-07T00:00:00"/>
    <x v="45"/>
    <x v="0"/>
    <n v="1000"/>
    <n v="97.25"/>
    <n v="97250"/>
    <s v="20191107N300024122"/>
    <n v="2019209"/>
    <s v="Rolling"/>
    <s v="IN302679-38296183"/>
    <s v="NSE"/>
    <n v="0"/>
    <n v="2.14"/>
    <n v="0"/>
    <n v="57.76"/>
    <n v="59.8996"/>
  </r>
  <r>
    <d v="2019-11-07T00:00:00"/>
    <x v="44"/>
    <x v="1"/>
    <n v="1000"/>
    <n v="318.5"/>
    <n v="318500"/>
    <s v="20191107N300027894"/>
    <n v="2019209"/>
    <s v="Rolling"/>
    <s v="IN302679-38296183"/>
    <s v="NSE"/>
    <n v="79.72"/>
    <n v="7.01"/>
    <n v="0"/>
    <n v="189.18"/>
    <n v="275.90699999999998"/>
  </r>
  <r>
    <d v="2019-11-07T00:00:00"/>
    <x v="44"/>
    <x v="0"/>
    <n v="1000"/>
    <n v="319"/>
    <n v="319000"/>
    <s v="20191107N300031044"/>
    <n v="2019209"/>
    <s v="Rolling"/>
    <s v="IN302679-38296183"/>
    <s v="NSE"/>
    <n v="0"/>
    <n v="7.02"/>
    <n v="0"/>
    <n v="189.47"/>
    <n v="196.488"/>
  </r>
  <r>
    <d v="2019-11-07T00:00:00"/>
    <x v="23"/>
    <x v="1"/>
    <n v="10000"/>
    <n v="24.79"/>
    <n v="247921.7"/>
    <s v="20191107N300036991"/>
    <n v="2019209"/>
    <s v="Rolling"/>
    <s v="IN302679-38296183"/>
    <s v="NSE"/>
    <n v="62.08"/>
    <n v="5.45"/>
    <n v="59.1"/>
    <n v="147.26"/>
    <n v="273.89429999999999"/>
  </r>
  <r>
    <d v="2019-11-08T00:00:00"/>
    <x v="108"/>
    <x v="1"/>
    <n v="250"/>
    <n v="240"/>
    <n v="60000"/>
    <s v="20191108N200001027"/>
    <n v="2019210"/>
    <s v="Rolling"/>
    <s v="IN302679-38296183"/>
    <s v="NSE"/>
    <n v="15.45"/>
    <n v="1.32"/>
    <n v="0"/>
    <n v="35.64"/>
    <n v="52.41"/>
  </r>
  <r>
    <d v="2019-11-08T00:00:00"/>
    <x v="108"/>
    <x v="1"/>
    <n v="250"/>
    <n v="234.15"/>
    <n v="58537.5"/>
    <s v="20191108N300017878"/>
    <n v="2019210"/>
    <s v="Rolling"/>
    <s v="IN302679-38296183"/>
    <s v="NSE"/>
    <n v="15.45"/>
    <n v="1.29"/>
    <n v="0"/>
    <n v="34.770000000000003"/>
    <n v="51.507800000000003"/>
  </r>
  <r>
    <d v="2019-11-08T00:00:00"/>
    <x v="44"/>
    <x v="0"/>
    <n v="2500"/>
    <n v="316.5"/>
    <n v="791250"/>
    <s v="20191108N300020598"/>
    <n v="2019210"/>
    <s v="Rolling"/>
    <s v="IN302679-38296183"/>
    <s v="NSE"/>
    <n v="0"/>
    <n v="17.41"/>
    <n v="0"/>
    <n v="469.97"/>
    <n v="487.37759999999997"/>
  </r>
  <r>
    <d v="2019-11-08T00:00:00"/>
    <x v="108"/>
    <x v="0"/>
    <n v="500"/>
    <n v="240"/>
    <n v="120000"/>
    <s v="20191108N300025147"/>
    <n v="2019210"/>
    <s v="Rolling"/>
    <s v="IN302679-38296183"/>
    <s v="NSE"/>
    <n v="0"/>
    <n v="2.64"/>
    <n v="0"/>
    <n v="71.28"/>
    <n v="73.92"/>
  </r>
  <r>
    <d v="2019-11-08T00:00:00"/>
    <x v="108"/>
    <x v="0"/>
    <n v="1000"/>
    <n v="248"/>
    <n v="248000"/>
    <s v="20191108N300026970"/>
    <n v="2019210"/>
    <s v="Rolling"/>
    <s v="IN302679-38296183"/>
    <s v="NSE"/>
    <n v="0"/>
    <n v="5.46"/>
    <n v="70.2"/>
    <n v="147.30000000000001"/>
    <n v="222.95590000000001"/>
  </r>
  <r>
    <d v="2019-11-08T00:00:00"/>
    <x v="108"/>
    <x v="1"/>
    <n v="1000"/>
    <n v="255"/>
    <n v="255000"/>
    <s v="20191108N300027013"/>
    <n v="2019210"/>
    <s v="Rolling"/>
    <s v="IN302679-38296183"/>
    <s v="NSE"/>
    <n v="61.79"/>
    <n v="5.61"/>
    <n v="0"/>
    <n v="151.46"/>
    <n v="218.86"/>
  </r>
  <r>
    <d v="2019-11-08T00:00:00"/>
    <x v="44"/>
    <x v="1"/>
    <n v="2500"/>
    <n v="319.5"/>
    <n v="798750"/>
    <s v="20191108N300031385"/>
    <n v="2019210"/>
    <s v="Rolling"/>
    <s v="IN302679-38296183"/>
    <s v="NSE"/>
    <n v="198.31"/>
    <n v="17.57"/>
    <n v="0"/>
    <n v="474.42"/>
    <n v="690.30250000000001"/>
  </r>
  <r>
    <d v="2019-11-11T00:00:00"/>
    <x v="108"/>
    <x v="0"/>
    <n v="500"/>
    <n v="253.5"/>
    <n v="126750"/>
    <s v="20191111N300018479"/>
    <n v="2019211"/>
    <s v="Rolling"/>
    <s v="IN302679-38296183"/>
    <s v="NSE"/>
    <n v="0"/>
    <n v="2.79"/>
    <n v="0"/>
    <n v="75.290000000000006"/>
    <n v="78.078599999999994"/>
  </r>
  <r>
    <d v="2019-11-11T00:00:00"/>
    <x v="108"/>
    <x v="1"/>
    <n v="1000"/>
    <n v="249"/>
    <n v="249000"/>
    <s v="20191111N300018512"/>
    <n v="2019211"/>
    <s v="Rolling"/>
    <s v="IN302679-38296183"/>
    <s v="NSE"/>
    <n v="62.03"/>
    <n v="5.48"/>
    <n v="0"/>
    <n v="147.9"/>
    <n v="215.4083"/>
  </r>
  <r>
    <d v="2019-11-11T00:00:00"/>
    <x v="108"/>
    <x v="0"/>
    <n v="500"/>
    <n v="251.5"/>
    <n v="125750"/>
    <s v="20191111N300018766"/>
    <n v="2019211"/>
    <s v="Rolling"/>
    <s v="IN302679-38296183"/>
    <s v="NSE"/>
    <n v="0"/>
    <n v="2.77"/>
    <n v="0"/>
    <n v="74.69"/>
    <n v="77.456599999999995"/>
  </r>
  <r>
    <d v="2019-11-11T00:00:00"/>
    <x v="108"/>
    <x v="1"/>
    <n v="1000"/>
    <n v="249"/>
    <n v="249000"/>
    <s v="20191111N300019891"/>
    <n v="2019211"/>
    <s v="Rolling"/>
    <s v="IN302679-38296183"/>
    <s v="NSE"/>
    <n v="62.46"/>
    <n v="5.48"/>
    <n v="78.900000000000006"/>
    <n v="147.9"/>
    <n v="294.738"/>
  </r>
  <r>
    <d v="2019-11-11T00:00:00"/>
    <x v="108"/>
    <x v="0"/>
    <n v="1000"/>
    <n v="248.5"/>
    <n v="248500"/>
    <s v="20191111N300021572"/>
    <n v="2019211"/>
    <s v="Rolling"/>
    <s v="IN302679-38296183"/>
    <s v="NSE"/>
    <n v="0"/>
    <n v="5.47"/>
    <n v="0"/>
    <n v="147.6"/>
    <n v="153.06729999999999"/>
  </r>
  <r>
    <d v="2019-11-11T00:00:00"/>
    <x v="108"/>
    <x v="0"/>
    <n v="1000"/>
    <n v="248.95"/>
    <n v="248950"/>
    <s v="20191111N300022474"/>
    <n v="2019211"/>
    <s v="Rolling"/>
    <s v="IN302679-38296183"/>
    <s v="NSE"/>
    <n v="0"/>
    <n v="5.48"/>
    <n v="0"/>
    <n v="147.86000000000001"/>
    <n v="153.33690000000001"/>
  </r>
  <r>
    <d v="2019-11-11T00:00:00"/>
    <x v="108"/>
    <x v="1"/>
    <n v="1000"/>
    <n v="245.8"/>
    <n v="245800"/>
    <s v="20191111N300026809"/>
    <n v="2019211"/>
    <s v="Rolling"/>
    <s v="IN302679-38296183"/>
    <s v="NSE"/>
    <n v="62.03"/>
    <n v="5.41"/>
    <n v="0"/>
    <n v="146"/>
    <n v="213.4376"/>
  </r>
  <r>
    <d v="2019-11-11T00:00:00"/>
    <x v="108"/>
    <x v="1"/>
    <n v="1000"/>
    <n v="245.8"/>
    <n v="245800"/>
    <s v="20191111N300026968"/>
    <n v="2019211"/>
    <s v="Rolling"/>
    <s v="IN302679-38296183"/>
    <s v="NSE"/>
    <n v="62.03"/>
    <n v="5.41"/>
    <n v="0"/>
    <n v="146"/>
    <n v="213.43770000000001"/>
  </r>
  <r>
    <d v="2019-11-11T00:00:00"/>
    <x v="108"/>
    <x v="0"/>
    <n v="1000"/>
    <n v="245.5"/>
    <n v="245500"/>
    <s v="20191111N300029924"/>
    <n v="2019211"/>
    <s v="Rolling"/>
    <s v="IN302679-38296183"/>
    <s v="NSE"/>
    <n v="0"/>
    <n v="5.4"/>
    <n v="0"/>
    <n v="145.82"/>
    <n v="151.221"/>
  </r>
  <r>
    <d v="2019-11-11T00:00:00"/>
    <x v="44"/>
    <x v="0"/>
    <n v="1000"/>
    <n v="318"/>
    <n v="318000"/>
    <s v="20191111N300034601"/>
    <n v="2019211"/>
    <s v="Rolling"/>
    <s v="IN302679-38296183"/>
    <s v="NSE"/>
    <n v="0"/>
    <n v="7"/>
    <n v="0"/>
    <n v="188.88"/>
    <n v="195.876"/>
  </r>
  <r>
    <d v="2019-11-11T00:00:00"/>
    <x v="44"/>
    <x v="1"/>
    <n v="1000"/>
    <n v="317.5"/>
    <n v="317500"/>
    <s v="20191111N300034621"/>
    <n v="2019211"/>
    <s v="Rolling"/>
    <s v="IN302679-38296183"/>
    <s v="NSE"/>
    <n v="79.44"/>
    <n v="6.99"/>
    <n v="0"/>
    <n v="188.58"/>
    <n v="275.005"/>
  </r>
  <r>
    <d v="2019-11-13T00:00:00"/>
    <x v="12"/>
    <x v="1"/>
    <n v="2500"/>
    <n v="78.25"/>
    <n v="195625"/>
    <s v="20191113N300018057"/>
    <n v="2019212"/>
    <s v="Rolling"/>
    <s v="IN302679-38296183"/>
    <s v="NSE"/>
    <n v="50.4"/>
    <n v="4.3"/>
    <n v="0"/>
    <n v="116.19"/>
    <n v="170.8937"/>
  </r>
  <r>
    <d v="2019-11-13T00:00:00"/>
    <x v="57"/>
    <x v="1"/>
    <n v="5000"/>
    <n v="83.4"/>
    <n v="417000"/>
    <s v="20191113N300021396"/>
    <n v="2019212"/>
    <s v="Rolling"/>
    <s v="IN302679-38296183"/>
    <s v="NSE"/>
    <n v="103.84"/>
    <n v="9.17"/>
    <n v="0"/>
    <n v="247.68"/>
    <n v="360.69400000000002"/>
  </r>
  <r>
    <d v="2019-11-13T00:00:00"/>
    <x v="12"/>
    <x v="1"/>
    <n v="2500"/>
    <n v="79.400000000000006"/>
    <n v="198500"/>
    <s v="20191113N300025126"/>
    <n v="2019212"/>
    <s v="Rolling"/>
    <s v="IN302679-38296183"/>
    <s v="NSE"/>
    <n v="50.54"/>
    <n v="4.37"/>
    <n v="85.5"/>
    <n v="117.9"/>
    <n v="258.30700000000002"/>
  </r>
  <r>
    <d v="2019-11-13T00:00:00"/>
    <x v="12"/>
    <x v="1"/>
    <n v="2500"/>
    <n v="80.349999999999994"/>
    <n v="200875"/>
    <s v="20191113N300025585"/>
    <n v="2019212"/>
    <s v="Rolling"/>
    <s v="IN302679-38296183"/>
    <s v="NSE"/>
    <n v="50.4"/>
    <n v="4.42"/>
    <n v="0"/>
    <n v="119.3"/>
    <n v="174.1191"/>
  </r>
  <r>
    <d v="2019-11-13T00:00:00"/>
    <x v="12"/>
    <x v="0"/>
    <n v="3920"/>
    <n v="81.75"/>
    <n v="320460"/>
    <s v="20191113N300029141"/>
    <n v="2019212"/>
    <s v="Rolling"/>
    <s v="IN302679-38296183"/>
    <s v="NSE"/>
    <n v="0"/>
    <n v="7.05"/>
    <n v="0"/>
    <n v="190.34"/>
    <n v="197.39019999999999"/>
  </r>
  <r>
    <d v="2019-11-13T00:00:00"/>
    <x v="12"/>
    <x v="1"/>
    <n v="5000"/>
    <n v="82"/>
    <n v="410000"/>
    <s v="20191113N300029879"/>
    <n v="2019212"/>
    <s v="Rolling"/>
    <s v="IN302679-38296183"/>
    <s v="NSE"/>
    <n v="100.81"/>
    <n v="9.02"/>
    <n v="0"/>
    <n v="243.52"/>
    <n v="353.35"/>
  </r>
  <r>
    <d v="2019-11-13T00:00:00"/>
    <x v="57"/>
    <x v="0"/>
    <n v="5000"/>
    <n v="82.75"/>
    <n v="413750"/>
    <s v="20191113N300030278"/>
    <n v="2019212"/>
    <s v="Rolling"/>
    <s v="IN302679-38296183"/>
    <s v="NSE"/>
    <n v="0"/>
    <n v="9.1"/>
    <n v="0"/>
    <n v="245.75"/>
    <n v="254.8526"/>
  </r>
  <r>
    <d v="2019-11-13T00:00:00"/>
    <x v="12"/>
    <x v="0"/>
    <n v="8580"/>
    <n v="80.5"/>
    <n v="690690"/>
    <s v="20191113N300031537"/>
    <n v="2019212"/>
    <s v="Rolling"/>
    <s v="IN302679-38296183"/>
    <s v="NSE"/>
    <n v="0"/>
    <n v="15.2"/>
    <n v="0"/>
    <n v="410.24"/>
    <n v="425.43520000000001"/>
  </r>
  <r>
    <d v="2019-11-14T00:00:00"/>
    <x v="44"/>
    <x v="0"/>
    <n v="250"/>
    <n v="303"/>
    <n v="75750"/>
    <s v="20191114N300019670"/>
    <n v="2019213"/>
    <s v="Rolling"/>
    <s v="IN302679-38296183"/>
    <s v="NSE"/>
    <n v="0"/>
    <n v="1.67"/>
    <n v="0"/>
    <n v="45"/>
    <n v="46.666400000000003"/>
  </r>
  <r>
    <d v="2019-11-14T00:00:00"/>
    <x v="44"/>
    <x v="1"/>
    <n v="250"/>
    <n v="304.5"/>
    <n v="76125"/>
    <s v="20191114N300028017"/>
    <n v="2019213"/>
    <s v="Rolling"/>
    <s v="IN302679-38296183"/>
    <s v="NSE"/>
    <n v="19"/>
    <n v="1.67"/>
    <n v="4.8"/>
    <n v="45.22"/>
    <n v="70.694699999999997"/>
  </r>
  <r>
    <d v="2019-11-15T00:00:00"/>
    <x v="44"/>
    <x v="1"/>
    <n v="250"/>
    <n v="312"/>
    <n v="78000"/>
    <s v="20191115N200001865"/>
    <n v="2019214"/>
    <s v="Rolling"/>
    <s v="IN302679-38296183"/>
    <s v="NSE"/>
    <n v="19.809999999999999"/>
    <n v="1.72"/>
    <n v="0"/>
    <n v="46.33"/>
    <n v="67.855999999999995"/>
  </r>
  <r>
    <d v="2019-11-15T00:00:00"/>
    <x v="44"/>
    <x v="1"/>
    <n v="250"/>
    <n v="315"/>
    <n v="78750"/>
    <s v="20191115N300016829"/>
    <n v="2019214"/>
    <s v="Rolling"/>
    <s v="IN302679-38296183"/>
    <s v="NSE"/>
    <n v="19.809999999999999"/>
    <n v="1.73"/>
    <n v="0"/>
    <n v="46.77"/>
    <n v="68.312600000000003"/>
  </r>
  <r>
    <d v="2019-11-15T00:00:00"/>
    <x v="44"/>
    <x v="0"/>
    <n v="500"/>
    <n v="314.7"/>
    <n v="157350"/>
    <s v="20191115N300017590"/>
    <n v="2019214"/>
    <s v="Rolling"/>
    <s v="IN302679-38296183"/>
    <s v="NSE"/>
    <n v="0"/>
    <n v="3.46"/>
    <n v="0"/>
    <n v="93.46"/>
    <n v="96.921800000000005"/>
  </r>
  <r>
    <d v="2019-11-15T00:00:00"/>
    <x v="44"/>
    <x v="0"/>
    <n v="500"/>
    <n v="314.5"/>
    <n v="157250"/>
    <s v="20191115N300017633"/>
    <n v="2019214"/>
    <s v="Rolling"/>
    <s v="IN302679-38296183"/>
    <s v="NSE"/>
    <n v="0"/>
    <n v="3.46"/>
    <n v="28.8"/>
    <n v="93.4"/>
    <n v="125.6596"/>
  </r>
  <r>
    <d v="2019-11-15T00:00:00"/>
    <x v="44"/>
    <x v="1"/>
    <n v="500"/>
    <n v="317.5"/>
    <n v="158750"/>
    <s v="20191115N300020022"/>
    <n v="2019214"/>
    <s v="Rolling"/>
    <s v="IN302679-38296183"/>
    <s v="NSE"/>
    <n v="40.020000000000003"/>
    <n v="3.49"/>
    <n v="0"/>
    <n v="94.29"/>
    <n v="137.80250000000001"/>
  </r>
  <r>
    <d v="2019-11-15T00:00:00"/>
    <x v="44"/>
    <x v="1"/>
    <n v="250"/>
    <n v="317.5"/>
    <n v="79375"/>
    <s v="20191115N300021685"/>
    <n v="2019214"/>
    <s v="Rolling"/>
    <s v="IN302679-38296183"/>
    <s v="NSE"/>
    <n v="19.809999999999999"/>
    <n v="1.75"/>
    <n v="0"/>
    <n v="47.15"/>
    <n v="68.706299999999999"/>
  </r>
  <r>
    <d v="2019-11-15T00:00:00"/>
    <x v="44"/>
    <x v="1"/>
    <n v="250"/>
    <n v="320.5"/>
    <n v="80125"/>
    <s v="20191115N300022582"/>
    <n v="2019214"/>
    <s v="Rolling"/>
    <s v="IN302679-38296183"/>
    <s v="NSE"/>
    <n v="19.809999999999999"/>
    <n v="1.76"/>
    <n v="0"/>
    <n v="47.59"/>
    <n v="69.162700000000001"/>
  </r>
  <r>
    <d v="2019-11-15T00:00:00"/>
    <x v="44"/>
    <x v="0"/>
    <n v="500"/>
    <n v="322.2"/>
    <n v="161100"/>
    <s v="20191115N300033852"/>
    <n v="2019214"/>
    <s v="Rolling"/>
    <s v="IN302679-38296183"/>
    <s v="NSE"/>
    <n v="0"/>
    <n v="3.54"/>
    <n v="0"/>
    <n v="95.69"/>
    <n v="99.234200000000001"/>
  </r>
  <r>
    <d v="2019-11-15T00:00:00"/>
    <x v="111"/>
    <x v="0"/>
    <n v="1000"/>
    <n v="3.75"/>
    <n v="3750"/>
    <s v="20191115N300035745"/>
    <n v="2019214"/>
    <s v="Rolling"/>
    <s v="IN302679-38296183"/>
    <s v="NSE"/>
    <n v="3.75"/>
    <n v="0.08"/>
    <n v="0"/>
    <n v="59.01"/>
    <n v="62.842599999999997"/>
  </r>
  <r>
    <d v="2019-11-19T00:00:00"/>
    <x v="57"/>
    <x v="1"/>
    <n v="1000"/>
    <n v="86.5"/>
    <n v="86500"/>
    <s v="20191119N300017889"/>
    <n v="2019216"/>
    <s v="Rolling"/>
    <s v="IN302679-38296183"/>
    <s v="NSE"/>
    <n v="21.57"/>
    <n v="1.9"/>
    <n v="0"/>
    <n v="51.38"/>
    <n v="74.852999999999994"/>
  </r>
  <r>
    <d v="2019-11-19T00:00:00"/>
    <x v="44"/>
    <x v="1"/>
    <n v="250"/>
    <n v="323"/>
    <n v="80750"/>
    <s v="20191119N300019707"/>
    <n v="2019216"/>
    <s v="Rolling"/>
    <s v="IN302679-38296183"/>
    <s v="NSE"/>
    <n v="20.43"/>
    <n v="1.78"/>
    <n v="0"/>
    <n v="47.96"/>
    <n v="70.166600000000003"/>
  </r>
  <r>
    <d v="2019-11-19T00:00:00"/>
    <x v="57"/>
    <x v="0"/>
    <n v="1000"/>
    <n v="88"/>
    <n v="88000"/>
    <s v="20191119N300025722"/>
    <n v="2019216"/>
    <s v="Rolling"/>
    <s v="IN302679-38296183"/>
    <s v="NSE"/>
    <n v="0"/>
    <n v="1.94"/>
    <n v="10.199999999999999"/>
    <n v="52.27"/>
    <n v="64.406000000000006"/>
  </r>
  <r>
    <d v="2019-11-19T00:00:00"/>
    <x v="44"/>
    <x v="0"/>
    <n v="250"/>
    <n v="330.65"/>
    <n v="82661.600000000006"/>
    <s v="20191119N300034842"/>
    <n v="2019216"/>
    <s v="Rolling"/>
    <s v="IN302679-38296183"/>
    <s v="NSE"/>
    <n v="0"/>
    <n v="1.82"/>
    <n v="0"/>
    <n v="49.09"/>
    <n v="50.9086"/>
  </r>
  <r>
    <d v="2019-11-20T00:00:00"/>
    <x v="111"/>
    <x v="1"/>
    <n v="1000"/>
    <n v="7.5"/>
    <n v="7500"/>
    <s v="20191120N300016644"/>
    <n v="2019217"/>
    <s v="Rolling"/>
    <s v="IN302679-38296183"/>
    <s v="NSE"/>
    <n v="8"/>
    <n v="0.17"/>
    <n v="0.3"/>
    <n v="59.03"/>
    <n v="67.495000000000005"/>
  </r>
  <r>
    <d v="2019-11-21T00:00:00"/>
    <x v="104"/>
    <x v="0"/>
    <n v="250"/>
    <n v="340.7"/>
    <n v="85175"/>
    <s v="20191121N300025681"/>
    <n v="2019218"/>
    <s v="Rolling"/>
    <s v="IN302679-38296183"/>
    <s v="NSE"/>
    <n v="0"/>
    <n v="1.87"/>
    <n v="0"/>
    <n v="50.58"/>
    <n v="52.453899999999997"/>
  </r>
  <r>
    <d v="2019-11-21T00:00:00"/>
    <x v="104"/>
    <x v="1"/>
    <n v="250"/>
    <n v="342"/>
    <n v="85500"/>
    <s v="20191121N300031468"/>
    <n v="2019218"/>
    <s v="Rolling"/>
    <s v="IN302679-38296183"/>
    <s v="NSE"/>
    <n v="21"/>
    <n v="1.88"/>
    <n v="5.4"/>
    <n v="50.78"/>
    <n v="79.061000000000007"/>
  </r>
  <r>
    <d v="2019-11-22T00:00:00"/>
    <x v="10"/>
    <x v="0"/>
    <n v="500"/>
    <n v="456.5"/>
    <n v="228250"/>
    <s v="20191122N300017416"/>
    <n v="2019219"/>
    <s v="Rolling"/>
    <s v="IN302679-38296183"/>
    <s v="NSE"/>
    <n v="0"/>
    <n v="5.0199999999999996"/>
    <n v="0"/>
    <n v="135.57"/>
    <n v="140.5916"/>
  </r>
  <r>
    <d v="2019-11-22T00:00:00"/>
    <x v="10"/>
    <x v="1"/>
    <n v="500"/>
    <n v="461"/>
    <n v="230500"/>
    <s v="20191122N300017454"/>
    <n v="2019219"/>
    <s v="Rolling"/>
    <s v="IN302679-38296183"/>
    <s v="NSE"/>
    <n v="56.92"/>
    <n v="5.07"/>
    <n v="0"/>
    <n v="136.91"/>
    <n v="198.90100000000001"/>
  </r>
  <r>
    <d v="2019-11-22T00:00:00"/>
    <x v="10"/>
    <x v="0"/>
    <n v="100"/>
    <n v="455.99"/>
    <n v="45599.3"/>
    <s v="20191122N300019276"/>
    <n v="2019219"/>
    <s v="Rolling"/>
    <s v="IN302679-38296183"/>
    <s v="NSE"/>
    <n v="0"/>
    <n v="1"/>
    <n v="0"/>
    <n v="29.67"/>
    <n v="30.673300000000001"/>
  </r>
  <r>
    <d v="2019-11-22T00:00:00"/>
    <x v="49"/>
    <x v="0"/>
    <n v="250"/>
    <n v="256"/>
    <n v="64000"/>
    <s v="20191122N300020111"/>
    <n v="2019219"/>
    <s v="Rolling"/>
    <s v="IN302679-38296183"/>
    <s v="NSE"/>
    <n v="0"/>
    <n v="1.41"/>
    <n v="0"/>
    <n v="38.020000000000003"/>
    <n v="39.427999999999997"/>
  </r>
  <r>
    <d v="2019-11-22T00:00:00"/>
    <x v="49"/>
    <x v="1"/>
    <n v="250"/>
    <n v="257"/>
    <n v="64250"/>
    <s v="20191122N300021778"/>
    <n v="2019219"/>
    <s v="Rolling"/>
    <s v="IN302679-38296183"/>
    <s v="NSE"/>
    <n v="16.170000000000002"/>
    <n v="1.41"/>
    <n v="31.2"/>
    <n v="38.159999999999997"/>
    <n v="86.9435"/>
  </r>
  <r>
    <d v="2019-11-22T00:00:00"/>
    <x v="10"/>
    <x v="0"/>
    <n v="100"/>
    <n v="453"/>
    <n v="45300"/>
    <s v="20191122N300021845"/>
    <n v="2019219"/>
    <s v="Rolling"/>
    <s v="IN302679-38296183"/>
    <s v="NSE"/>
    <n v="0"/>
    <n v="1"/>
    <n v="0"/>
    <n v="29.68"/>
    <n v="30.676600000000001"/>
  </r>
  <r>
    <d v="2019-11-22T00:00:00"/>
    <x v="10"/>
    <x v="0"/>
    <n v="100"/>
    <n v="452"/>
    <n v="45200"/>
    <s v="20191122N300024107"/>
    <n v="2019219"/>
    <s v="Rolling"/>
    <s v="IN302679-38296183"/>
    <s v="NSE"/>
    <n v="0"/>
    <n v="0.99"/>
    <n v="0"/>
    <n v="29.68"/>
    <n v="30.674399999999999"/>
  </r>
  <r>
    <d v="2019-11-22T00:00:00"/>
    <x v="10"/>
    <x v="0"/>
    <n v="200"/>
    <n v="448"/>
    <n v="89600"/>
    <s v="20191122N300026761"/>
    <n v="2019219"/>
    <s v="Rolling"/>
    <s v="IN302679-38296183"/>
    <s v="NSE"/>
    <n v="0"/>
    <n v="1.97"/>
    <n v="0"/>
    <n v="53.22"/>
    <n v="55.191200000000002"/>
  </r>
  <r>
    <d v="2019-11-22T00:00:00"/>
    <x v="10"/>
    <x v="1"/>
    <n v="500"/>
    <n v="452.4"/>
    <n v="226200"/>
    <s v="20191122N300030918"/>
    <n v="2019219"/>
    <s v="Rolling"/>
    <s v="IN302679-38296183"/>
    <s v="NSE"/>
    <n v="56.92"/>
    <n v="4.9800000000000004"/>
    <n v="0"/>
    <n v="134.36000000000001"/>
    <n v="196.25649999999999"/>
  </r>
  <r>
    <d v="2019-11-25T00:00:00"/>
    <x v="10"/>
    <x v="0"/>
    <n v="100"/>
    <n v="454.5"/>
    <n v="45450"/>
    <s v="20191125N300017509"/>
    <n v="2019220"/>
    <s v="Rolling"/>
    <s v="IN302679-38296183"/>
    <s v="NSE"/>
    <n v="0"/>
    <n v="1"/>
    <n v="0"/>
    <n v="29.68"/>
    <n v="30.68"/>
  </r>
  <r>
    <d v="2019-11-25T00:00:00"/>
    <x v="10"/>
    <x v="1"/>
    <n v="100"/>
    <n v="460"/>
    <n v="46000"/>
    <s v="20191125N300017535"/>
    <n v="2019220"/>
    <s v="Rolling"/>
    <s v="IN302679-38296183"/>
    <s v="NSE"/>
    <n v="11.78"/>
    <n v="1.01"/>
    <n v="0"/>
    <n v="29.68"/>
    <n v="42.472000000000001"/>
  </r>
  <r>
    <d v="2019-11-25T00:00:00"/>
    <x v="10"/>
    <x v="1"/>
    <n v="250"/>
    <n v="458.6"/>
    <n v="114650"/>
    <s v="20191125N300021335"/>
    <n v="2019220"/>
    <s v="Rolling"/>
    <s v="IN302679-38296183"/>
    <s v="NSE"/>
    <n v="28.6"/>
    <n v="2.52"/>
    <n v="0"/>
    <n v="68.099999999999994"/>
    <n v="99.222399999999993"/>
  </r>
  <r>
    <d v="2019-11-25T00:00:00"/>
    <x v="10"/>
    <x v="0"/>
    <n v="250"/>
    <n v="457"/>
    <n v="114250"/>
    <s v="20191125N300021354"/>
    <n v="2019220"/>
    <s v="Rolling"/>
    <s v="IN302679-38296183"/>
    <s v="NSE"/>
    <n v="0"/>
    <n v="2.5099999999999998"/>
    <n v="0"/>
    <n v="67.86"/>
    <n v="70.373599999999996"/>
  </r>
  <r>
    <d v="2019-11-25T00:00:00"/>
    <x v="108"/>
    <x v="1"/>
    <n v="500"/>
    <n v="240"/>
    <n v="120000"/>
    <s v="20191125N300021936"/>
    <n v="2019220"/>
    <s v="Rolling"/>
    <s v="IN302679-38296183"/>
    <s v="NSE"/>
    <n v="32.049999999999997"/>
    <n v="2.64"/>
    <n v="0"/>
    <n v="71.28"/>
    <n v="105.97"/>
  </r>
  <r>
    <d v="2019-11-25T00:00:00"/>
    <x v="108"/>
    <x v="0"/>
    <n v="500"/>
    <n v="252.47"/>
    <n v="126234.3"/>
    <s v="20191125N300028042"/>
    <n v="2019220"/>
    <s v="Rolling"/>
    <s v="IN302679-38296183"/>
    <s v="NSE"/>
    <n v="0"/>
    <n v="2.78"/>
    <n v="102"/>
    <n v="74.98"/>
    <n v="179.75710000000001"/>
  </r>
  <r>
    <d v="2019-11-25T00:00:00"/>
    <x v="108"/>
    <x v="0"/>
    <n v="500"/>
    <n v="253.3"/>
    <n v="126650"/>
    <s v="20191125N300032780"/>
    <n v="2019220"/>
    <s v="Rolling"/>
    <s v="IN302679-38296183"/>
    <s v="NSE"/>
    <n v="0"/>
    <n v="2.79"/>
    <n v="0"/>
    <n v="75.22"/>
    <n v="78.006299999999996"/>
  </r>
  <r>
    <d v="2019-11-25T00:00:00"/>
    <x v="108"/>
    <x v="0"/>
    <n v="5000"/>
    <n v="255.91"/>
    <n v="1279537.8500000001"/>
    <s v="20191125N300034016"/>
    <n v="2019220"/>
    <s v="Rolling"/>
    <s v="IN302679-38296183"/>
    <s v="NSE"/>
    <n v="0"/>
    <n v="28.15"/>
    <n v="0"/>
    <n v="759.99"/>
    <n v="788.14"/>
  </r>
  <r>
    <d v="2019-11-25T00:00:00"/>
    <x v="108"/>
    <x v="1"/>
    <n v="5500"/>
    <n v="259"/>
    <n v="1424500"/>
    <s v="20191125N300034244"/>
    <n v="2019220"/>
    <s v="Rolling"/>
    <s v="IN302679-38296183"/>
    <s v="NSE"/>
    <n v="352.56"/>
    <n v="31.34"/>
    <n v="0"/>
    <n v="846.09"/>
    <n v="1229.989"/>
  </r>
  <r>
    <d v="2019-11-26T00:00:00"/>
    <x v="23"/>
    <x v="0"/>
    <n v="100"/>
    <n v="22.1"/>
    <n v="2210"/>
    <s v="20191126N300023404"/>
    <n v="2019221"/>
    <s v="Rolling"/>
    <s v="IN302679-38296183"/>
    <s v="NSE"/>
    <n v="2.1"/>
    <n v="0.05"/>
    <n v="16.2"/>
    <n v="41.31"/>
    <n v="59.6586"/>
  </r>
  <r>
    <d v="2019-11-26T00:00:00"/>
    <x v="108"/>
    <x v="0"/>
    <n v="500"/>
    <n v="272.14999999999998"/>
    <n v="136075"/>
    <s v="20191126N300023852"/>
    <n v="2019221"/>
    <s v="Rolling"/>
    <s v="IN302679-38296183"/>
    <s v="NSE"/>
    <n v="0"/>
    <n v="2.99"/>
    <n v="0"/>
    <n v="80.819999999999993"/>
    <n v="83.813699999999997"/>
  </r>
  <r>
    <d v="2019-11-26T00:00:00"/>
    <x v="108"/>
    <x v="1"/>
    <n v="253"/>
    <n v="263.64"/>
    <n v="66701.149999999994"/>
    <s v="20191126N300026667"/>
    <n v="2019221"/>
    <s v="Rolling"/>
    <s v="IN302679-38296183"/>
    <s v="NSE"/>
    <n v="16.93"/>
    <n v="1.47"/>
    <n v="0"/>
    <n v="39.619999999999997"/>
    <n v="58.017400000000002"/>
  </r>
  <r>
    <d v="2019-11-26T00:00:00"/>
    <x v="108"/>
    <x v="1"/>
    <n v="247"/>
    <n v="265.45"/>
    <n v="65566.149999999994"/>
    <s v="20191126N300026812"/>
    <n v="2019221"/>
    <s v="Rolling"/>
    <s v="IN302679-38296183"/>
    <s v="NSE"/>
    <n v="16.52"/>
    <n v="1.44"/>
    <n v="0"/>
    <n v="38.94"/>
    <n v="56.9024"/>
  </r>
  <r>
    <d v="2019-11-26T00:00:00"/>
    <x v="108"/>
    <x v="1"/>
    <n v="500"/>
    <n v="267"/>
    <n v="133500"/>
    <s v="20191126N300027118"/>
    <n v="2019221"/>
    <s v="Rolling"/>
    <s v="IN302679-38296183"/>
    <s v="NSE"/>
    <n v="33.450000000000003"/>
    <n v="2.94"/>
    <n v="0"/>
    <n v="79.290000000000006"/>
    <n v="115.67700000000001"/>
  </r>
  <r>
    <d v="2019-11-26T00:00:00"/>
    <x v="108"/>
    <x v="0"/>
    <n v="500"/>
    <n v="266.7"/>
    <n v="133350"/>
    <s v="20191126N300028628"/>
    <n v="2019221"/>
    <s v="Rolling"/>
    <s v="IN302679-38296183"/>
    <s v="NSE"/>
    <n v="0"/>
    <n v="2.93"/>
    <n v="0"/>
    <n v="79.2"/>
    <n v="82.133799999999994"/>
  </r>
  <r>
    <d v="2019-11-27T00:00:00"/>
    <x v="49"/>
    <x v="0"/>
    <n v="700"/>
    <n v="273.27999999999997"/>
    <n v="191292.5"/>
    <s v="20191127N300017347"/>
    <n v="2019222"/>
    <s v="Rolling"/>
    <s v="IN302679-38296183"/>
    <s v="NSE"/>
    <n v="0"/>
    <n v="4.21"/>
    <n v="11.7"/>
    <n v="113.62"/>
    <n v="129.52850000000001"/>
  </r>
  <r>
    <d v="2019-11-27T00:00:00"/>
    <x v="49"/>
    <x v="1"/>
    <n v="700"/>
    <n v="276.89999999999998"/>
    <n v="193830"/>
    <s v="20191127N300022400"/>
    <n v="2019222"/>
    <s v="Rolling"/>
    <s v="IN302679-38296183"/>
    <s v="NSE"/>
    <n v="48"/>
    <n v="4.26"/>
    <n v="0"/>
    <n v="115.13"/>
    <n v="167.39420000000001"/>
  </r>
  <r>
    <d v="2019-11-28T00:00:00"/>
    <x v="108"/>
    <x v="1"/>
    <n v="500"/>
    <n v="305.12"/>
    <n v="152560.35"/>
    <s v="20191128N300027150"/>
    <n v="2019223"/>
    <s v="Rolling"/>
    <s v="IN302679-38296183"/>
    <s v="NSE"/>
    <n v="38"/>
    <n v="3.36"/>
    <n v="9.3000000000000007"/>
    <n v="90.63"/>
    <n v="141.28639999999999"/>
  </r>
  <r>
    <d v="2019-11-28T00:00:00"/>
    <x v="108"/>
    <x v="0"/>
    <n v="500"/>
    <n v="298"/>
    <n v="149000"/>
    <s v="20191128N300032664"/>
    <n v="2019223"/>
    <s v="Rolling"/>
    <s v="IN302679-38296183"/>
    <s v="NSE"/>
    <n v="0"/>
    <n v="3.28"/>
    <n v="0"/>
    <n v="88.5"/>
    <n v="91.778000000000006"/>
  </r>
  <r>
    <d v="2019-11-29T00:00:00"/>
    <x v="57"/>
    <x v="1"/>
    <n v="1000"/>
    <n v="91.1"/>
    <n v="91100"/>
    <s v="20191129N300017369"/>
    <n v="2019224"/>
    <s v="Rolling"/>
    <s v="IN302679-38296183"/>
    <s v="NSE"/>
    <n v="22.79"/>
    <n v="2"/>
    <n v="0"/>
    <n v="54.11"/>
    <n v="78.904200000000003"/>
  </r>
  <r>
    <d v="2019-11-29T00:00:00"/>
    <x v="108"/>
    <x v="0"/>
    <n v="200"/>
    <n v="364"/>
    <n v="72800"/>
    <s v="20191129N300025893"/>
    <n v="2019224"/>
    <s v="Rolling"/>
    <s v="IN302679-38296183"/>
    <s v="NSE"/>
    <n v="0"/>
    <n v="1.6"/>
    <n v="9.9"/>
    <n v="43.24"/>
    <n v="54.741599999999998"/>
  </r>
  <r>
    <d v="2019-11-29T00:00:00"/>
    <x v="108"/>
    <x v="1"/>
    <n v="200"/>
    <n v="364.25"/>
    <n v="72850"/>
    <s v="20191129N300027762"/>
    <n v="2019224"/>
    <s v="Rolling"/>
    <s v="IN302679-38296183"/>
    <s v="NSE"/>
    <n v="18.21"/>
    <n v="1.6"/>
    <n v="0"/>
    <n v="43.27"/>
    <n v="63.082700000000003"/>
  </r>
  <r>
    <d v="2019-11-29T00:00:00"/>
    <x v="57"/>
    <x v="0"/>
    <n v="1000"/>
    <n v="89"/>
    <n v="89000"/>
    <s v="20191129N300037610"/>
    <n v="2019224"/>
    <s v="Rolling"/>
    <s v="IN302679-38296183"/>
    <s v="NSE"/>
    <n v="0"/>
    <n v="1.96"/>
    <n v="0"/>
    <n v="52.86"/>
    <n v="54.817999999999998"/>
  </r>
  <r>
    <d v="2019-12-02T00:00:00"/>
    <x v="108"/>
    <x v="0"/>
    <n v="100"/>
    <n v="293.61"/>
    <n v="29361.45"/>
    <s v="20191202N300019964"/>
    <n v="2019225"/>
    <s v="Rolling"/>
    <s v="IN302679-38296183"/>
    <s v="NSE"/>
    <n v="0"/>
    <n v="0.65"/>
    <n v="0"/>
    <n v="29.61"/>
    <n v="30.2559"/>
  </r>
  <r>
    <d v="2019-12-02T00:00:00"/>
    <x v="108"/>
    <x v="0"/>
    <n v="100"/>
    <n v="284.39999999999998"/>
    <n v="28440"/>
    <s v="20191202N300020734"/>
    <n v="2019225"/>
    <s v="Rolling"/>
    <s v="IN302679-38296183"/>
    <s v="NSE"/>
    <n v="0"/>
    <n v="0.63"/>
    <n v="8.6999999999999993"/>
    <n v="29.62"/>
    <n v="38.945599999999999"/>
  </r>
  <r>
    <d v="2019-12-02T00:00:00"/>
    <x v="108"/>
    <x v="1"/>
    <n v="200"/>
    <n v="291.35000000000002"/>
    <n v="58270"/>
    <s v="20191202N300024158"/>
    <n v="2019225"/>
    <s v="Rolling"/>
    <s v="IN302679-38296183"/>
    <s v="NSE"/>
    <n v="14.88"/>
    <n v="1.28"/>
    <n v="0"/>
    <n v="34.61"/>
    <n v="50.771999999999998"/>
  </r>
  <r>
    <d v="2019-12-02T00:00:00"/>
    <x v="44"/>
    <x v="1"/>
    <n v="250"/>
    <n v="339"/>
    <n v="84750"/>
    <s v="20191202N300026943"/>
    <n v="2019225"/>
    <s v="Rolling"/>
    <s v="IN302679-38296183"/>
    <s v="NSE"/>
    <n v="21.13"/>
    <n v="1.86"/>
    <n v="0"/>
    <n v="50.34"/>
    <n v="73.334599999999995"/>
  </r>
  <r>
    <d v="2019-12-02T00:00:00"/>
    <x v="44"/>
    <x v="0"/>
    <n v="250"/>
    <n v="337"/>
    <n v="84250"/>
    <s v="20191202N300032768"/>
    <n v="2019225"/>
    <s v="Rolling"/>
    <s v="IN302679-38296183"/>
    <s v="NSE"/>
    <n v="0"/>
    <n v="1.85"/>
    <n v="0"/>
    <n v="50.04"/>
    <n v="51.893599999999999"/>
  </r>
  <r>
    <d v="2019-12-03T00:00:00"/>
    <x v="104"/>
    <x v="1"/>
    <n v="250"/>
    <n v="378.11"/>
    <n v="94527.5"/>
    <s v="20191203N300015814"/>
    <n v="2019226"/>
    <s v="Rolling"/>
    <s v="IN302679-38296183"/>
    <s v="NSE"/>
    <n v="23.46"/>
    <n v="2.08"/>
    <n v="0"/>
    <n v="56.14"/>
    <n v="81.679699999999997"/>
  </r>
  <r>
    <d v="2019-12-03T00:00:00"/>
    <x v="104"/>
    <x v="0"/>
    <n v="250"/>
    <n v="372.64"/>
    <n v="93161.2"/>
    <s v="20191203N300017223"/>
    <n v="2019226"/>
    <s v="Rolling"/>
    <s v="IN302679-38296183"/>
    <s v="NSE"/>
    <n v="0"/>
    <n v="2.0499999999999998"/>
    <n v="0"/>
    <n v="55.33"/>
    <n v="57.379399999999997"/>
  </r>
  <r>
    <d v="2019-12-03T00:00:00"/>
    <x v="44"/>
    <x v="1"/>
    <n v="250"/>
    <n v="342"/>
    <n v="85500"/>
    <s v="20191203N300018088"/>
    <n v="2019226"/>
    <s v="Rolling"/>
    <s v="IN302679-38296183"/>
    <s v="NSE"/>
    <n v="21.19"/>
    <n v="1.88"/>
    <n v="0"/>
    <n v="50.78"/>
    <n v="73.850999999999999"/>
  </r>
  <r>
    <d v="2019-12-03T00:00:00"/>
    <x v="44"/>
    <x v="0"/>
    <n v="250"/>
    <n v="336"/>
    <n v="84000"/>
    <s v="20191203N300025763"/>
    <n v="2019226"/>
    <s v="Rolling"/>
    <s v="IN302679-38296183"/>
    <s v="NSE"/>
    <n v="0"/>
    <n v="1.85"/>
    <n v="0"/>
    <n v="49.89"/>
    <n v="51.738"/>
  </r>
  <r>
    <d v="2019-12-03T00:00:00"/>
    <x v="112"/>
    <x v="0"/>
    <n v="1000"/>
    <n v="60.14"/>
    <n v="60142.35"/>
    <s v="20191203N300030994"/>
    <n v="2019226"/>
    <s v="Rolling"/>
    <s v="-"/>
    <s v="NSE"/>
    <n v="60.35"/>
    <n v="1.32"/>
    <n v="12.6"/>
    <n v="390.56"/>
    <n v="464.8331"/>
  </r>
  <r>
    <d v="2019-12-04T00:00:00"/>
    <x v="44"/>
    <x v="0"/>
    <n v="250"/>
    <n v="337"/>
    <n v="84250"/>
    <s v="20191204N300032351"/>
    <n v="2019227"/>
    <s v="Rolling"/>
    <s v="IN302679-38296183"/>
    <s v="NSE"/>
    <n v="0"/>
    <n v="1.85"/>
    <n v="5.0999999999999996"/>
    <n v="50.05"/>
    <n v="57.003399999999999"/>
  </r>
  <r>
    <d v="2019-12-04T00:00:00"/>
    <x v="44"/>
    <x v="1"/>
    <n v="250"/>
    <n v="339.5"/>
    <n v="84875"/>
    <s v="20191204N300033171"/>
    <n v="2019227"/>
    <s v="Rolling"/>
    <s v="IN302679-38296183"/>
    <s v="NSE"/>
    <n v="21"/>
    <n v="1.87"/>
    <n v="0"/>
    <n v="50.41"/>
    <n v="73.277299999999997"/>
  </r>
  <r>
    <d v="2019-12-05T00:00:00"/>
    <x v="113"/>
    <x v="0"/>
    <n v="500"/>
    <n v="457.69"/>
    <n v="228843.25"/>
    <s v="20191205N300015893"/>
    <n v="2019228"/>
    <s v="Rolling"/>
    <s v="IN302679-38296183"/>
    <s v="NSE"/>
    <n v="0"/>
    <n v="5.03"/>
    <n v="0"/>
    <n v="135.94"/>
    <n v="140.97470000000001"/>
  </r>
  <r>
    <d v="2019-12-05T00:00:00"/>
    <x v="113"/>
    <x v="0"/>
    <n v="500"/>
    <n v="453.45"/>
    <n v="226725"/>
    <s v="20191205N300016078"/>
    <n v="2019228"/>
    <s v="Rolling"/>
    <s v="IN302679-38296183"/>
    <s v="NSE"/>
    <n v="0"/>
    <n v="4.99"/>
    <n v="0"/>
    <n v="134.66999999999999"/>
    <n v="139.65790000000001"/>
  </r>
  <r>
    <d v="2019-12-05T00:00:00"/>
    <x v="113"/>
    <x v="1"/>
    <n v="392"/>
    <n v="449.69"/>
    <n v="176276.55"/>
    <s v="20191205N300017667"/>
    <n v="2019228"/>
    <s v="Rolling"/>
    <s v="IN302679-38296183"/>
    <s v="NSE"/>
    <n v="44.17"/>
    <n v="3.88"/>
    <n v="0"/>
    <n v="104.71"/>
    <n v="152.75800000000001"/>
  </r>
  <r>
    <d v="2019-12-05T00:00:00"/>
    <x v="113"/>
    <x v="0"/>
    <n v="500"/>
    <n v="450"/>
    <n v="225000"/>
    <s v="20191205N300017952"/>
    <n v="2019228"/>
    <s v="Rolling"/>
    <s v="IN302679-38296183"/>
    <s v="NSE"/>
    <n v="0"/>
    <n v="4.95"/>
    <n v="0"/>
    <n v="133.63999999999999"/>
    <n v="138.59"/>
  </r>
  <r>
    <d v="2019-12-05T00:00:00"/>
    <x v="113"/>
    <x v="0"/>
    <n v="250"/>
    <n v="451.3"/>
    <n v="112825"/>
    <s v="20191205N300022185"/>
    <n v="2019228"/>
    <s v="Rolling"/>
    <s v="IN302679-38296183"/>
    <s v="NSE"/>
    <n v="0"/>
    <n v="2.48"/>
    <n v="0"/>
    <n v="67.010000000000005"/>
    <n v="69.492099999999994"/>
  </r>
  <r>
    <d v="2019-12-05T00:00:00"/>
    <x v="113"/>
    <x v="1"/>
    <n v="1358"/>
    <n v="450.91"/>
    <n v="612335.6"/>
    <s v="20191205N300027835"/>
    <n v="2019228"/>
    <s v="Rolling"/>
    <s v="IN302679-38296183"/>
    <s v="NSE"/>
    <n v="153.46"/>
    <n v="13.47"/>
    <n v="101.7"/>
    <n v="363.7"/>
    <n v="632.33140000000003"/>
  </r>
  <r>
    <d v="2019-12-05T00:00:00"/>
    <x v="113"/>
    <x v="1"/>
    <n v="2000"/>
    <n v="451.24"/>
    <n v="902482.9"/>
    <s v="20191205N300027876"/>
    <n v="2019228"/>
    <s v="Rolling"/>
    <s v="IN302679-38296183"/>
    <s v="NSE"/>
    <n v="225.37"/>
    <n v="19.850000000000001"/>
    <n v="0"/>
    <n v="536.04"/>
    <n v="781.26469999999995"/>
  </r>
  <r>
    <d v="2019-12-05T00:00:00"/>
    <x v="113"/>
    <x v="0"/>
    <n v="2000"/>
    <n v="448"/>
    <n v="896000"/>
    <s v="20191205N300030394"/>
    <n v="2019228"/>
    <s v="Rolling"/>
    <s v="IN302679-38296183"/>
    <s v="NSE"/>
    <n v="0"/>
    <n v="19.71"/>
    <n v="0"/>
    <n v="532.19000000000005"/>
    <n v="551.90200000000004"/>
  </r>
  <r>
    <d v="2019-12-06T00:00:00"/>
    <x v="59"/>
    <x v="0"/>
    <n v="5000"/>
    <n v="1.2"/>
    <n v="6000"/>
    <s v="20191206N300025458"/>
    <n v="2019229"/>
    <s v="Rolling"/>
    <s v="IN302679-38296183"/>
    <s v="NSE"/>
    <n v="6"/>
    <n v="0.13"/>
    <n v="0.3"/>
    <n v="295.02"/>
    <n v="301.452"/>
  </r>
  <r>
    <d v="2019-12-09T00:00:00"/>
    <x v="44"/>
    <x v="0"/>
    <n v="2500"/>
    <n v="318.05"/>
    <n v="795125"/>
    <s v="20191209N300017237"/>
    <n v="2019230"/>
    <s v="Rolling"/>
    <s v="IN302679-38296183"/>
    <s v="NSE"/>
    <n v="0"/>
    <n v="17.489999999999998"/>
    <n v="0"/>
    <n v="472.28"/>
    <n v="489.77269999999999"/>
  </r>
  <r>
    <d v="2019-12-09T00:00:00"/>
    <x v="44"/>
    <x v="1"/>
    <n v="2500"/>
    <n v="320"/>
    <n v="800000"/>
    <s v="20191209N300018786"/>
    <n v="2019230"/>
    <s v="Rolling"/>
    <s v="IN302679-38296183"/>
    <s v="NSE"/>
    <n v="199.39"/>
    <n v="17.600000000000001"/>
    <n v="0"/>
    <n v="475.17"/>
    <n v="692.15980000000002"/>
  </r>
  <r>
    <d v="2019-12-09T00:00:00"/>
    <x v="112"/>
    <x v="1"/>
    <n v="1000"/>
    <n v="61.5"/>
    <n v="61500"/>
    <s v="20191209N300019686"/>
    <n v="2019230"/>
    <s v="Rolling"/>
    <s v="-"/>
    <s v="NSE"/>
    <n v="14.63"/>
    <n v="1.35"/>
    <n v="0"/>
    <n v="0.24"/>
    <n v="16.222999999999999"/>
  </r>
  <r>
    <d v="2019-12-09T00:00:00"/>
    <x v="112"/>
    <x v="0"/>
    <n v="701"/>
    <n v="61"/>
    <n v="42761"/>
    <s v="20191209N300022409"/>
    <n v="2019230"/>
    <s v="Rolling"/>
    <s v="-"/>
    <s v="NSE"/>
    <n v="0"/>
    <n v="0.94"/>
    <n v="53.4"/>
    <n v="277.69"/>
    <n v="332.0308"/>
  </r>
  <r>
    <d v="2019-12-09T00:00:00"/>
    <x v="112"/>
    <x v="0"/>
    <n v="699"/>
    <n v="58.94"/>
    <n v="41200.949999999997"/>
    <s v="20191209N300032504"/>
    <n v="2019230"/>
    <s v="Rolling"/>
    <s v="-"/>
    <s v="NSE"/>
    <n v="23.99"/>
    <n v="0.91"/>
    <n v="0"/>
    <n v="267.55"/>
    <n v="292.44630000000001"/>
  </r>
  <r>
    <d v="2019-12-09T00:00:00"/>
    <x v="112"/>
    <x v="0"/>
    <n v="100"/>
    <n v="58.45"/>
    <n v="5845"/>
    <s v="20191209N300032992"/>
    <n v="2019230"/>
    <s v="Rolling"/>
    <s v="-"/>
    <s v="NSE"/>
    <n v="6"/>
    <n v="0.13"/>
    <n v="0"/>
    <n v="41.32"/>
    <n v="47.448599999999999"/>
  </r>
  <r>
    <d v="2019-12-09T00:00:00"/>
    <x v="112"/>
    <x v="0"/>
    <n v="500"/>
    <n v="57.25"/>
    <n v="28625"/>
    <s v="20191209N300033105"/>
    <n v="2019230"/>
    <s v="Rolling"/>
    <s v="-"/>
    <s v="NSE"/>
    <n v="29.99"/>
    <n v="0.63"/>
    <n v="0"/>
    <n v="185.89"/>
    <n v="216.50970000000001"/>
  </r>
  <r>
    <d v="2019-12-13T00:00:00"/>
    <x v="112"/>
    <x v="0"/>
    <n v="2500"/>
    <n v="56.29"/>
    <n v="140714.79999999999"/>
    <s v="20191213N300015089"/>
    <n v="2019234"/>
    <s v="Rolling"/>
    <s v="IN302679-38296183"/>
    <s v="NSE"/>
    <n v="0"/>
    <n v="3.1"/>
    <n v="0"/>
    <n v="83.57"/>
    <n v="86.665800000000004"/>
  </r>
  <r>
    <d v="2019-12-13T00:00:00"/>
    <x v="108"/>
    <x v="0"/>
    <n v="500"/>
    <n v="297"/>
    <n v="148500"/>
    <s v="20191213N300016088"/>
    <n v="2019234"/>
    <s v="Rolling"/>
    <s v="IN302679-38296183"/>
    <s v="NSE"/>
    <n v="0"/>
    <n v="3.27"/>
    <n v="0"/>
    <n v="88.21"/>
    <n v="91.477000000000004"/>
  </r>
  <r>
    <d v="2019-12-13T00:00:00"/>
    <x v="108"/>
    <x v="1"/>
    <n v="500"/>
    <n v="299.5"/>
    <n v="149750"/>
    <s v="20191213N300016517"/>
    <n v="2019234"/>
    <s v="Rolling"/>
    <s v="IN302679-38296183"/>
    <s v="NSE"/>
    <n v="38.020000000000003"/>
    <n v="3.29"/>
    <n v="0"/>
    <n v="88.95"/>
    <n v="130.2646"/>
  </r>
  <r>
    <d v="2019-12-13T00:00:00"/>
    <x v="112"/>
    <x v="0"/>
    <n v="2500"/>
    <n v="56.3"/>
    <n v="140746.35"/>
    <s v="20191213N300017234"/>
    <n v="2019234"/>
    <s v="Rolling"/>
    <s v="IN302679-38296183"/>
    <s v="NSE"/>
    <n v="0"/>
    <n v="3.1"/>
    <n v="0"/>
    <n v="83.6"/>
    <n v="86.696299999999994"/>
  </r>
  <r>
    <d v="2019-12-13T00:00:00"/>
    <x v="108"/>
    <x v="1"/>
    <n v="2500"/>
    <n v="298"/>
    <n v="745000"/>
    <s v="20191213N300018749"/>
    <n v="2019234"/>
    <s v="Rolling"/>
    <s v="IN302679-38296183"/>
    <s v="NSE"/>
    <n v="190.18"/>
    <n v="16.39"/>
    <n v="0"/>
    <n v="442.5"/>
    <n v="649.07000000000005"/>
  </r>
  <r>
    <d v="2019-12-13T00:00:00"/>
    <x v="108"/>
    <x v="0"/>
    <n v="2500"/>
    <n v="304.5"/>
    <n v="761250"/>
    <s v="20191213N300021686"/>
    <n v="2019234"/>
    <s v="Rolling"/>
    <s v="IN302679-38296183"/>
    <s v="NSE"/>
    <n v="0"/>
    <n v="16.75"/>
    <n v="0"/>
    <n v="452.15"/>
    <n v="468.89769999999999"/>
  </r>
  <r>
    <d v="2019-12-13T00:00:00"/>
    <x v="108"/>
    <x v="1"/>
    <n v="2500"/>
    <n v="303.81"/>
    <n v="759533"/>
    <s v="20191213N300021901"/>
    <n v="2019234"/>
    <s v="Rolling"/>
    <s v="IN302679-38296183"/>
    <s v="NSE"/>
    <n v="190.09"/>
    <n v="16.71"/>
    <n v="0"/>
    <n v="451.15"/>
    <n v="657.95"/>
  </r>
  <r>
    <d v="2019-12-13T00:00:00"/>
    <x v="108"/>
    <x v="0"/>
    <n v="2500"/>
    <n v="306.26"/>
    <n v="765642.65"/>
    <s v="20191213N300022753"/>
    <n v="2019234"/>
    <s v="Rolling"/>
    <s v="IN302679-38296183"/>
    <s v="NSE"/>
    <n v="0"/>
    <n v="16.84"/>
    <n v="163.19999999999999"/>
    <n v="454.76"/>
    <n v="634.80409999999995"/>
  </r>
  <r>
    <d v="2019-12-13T00:00:00"/>
    <x v="108"/>
    <x v="0"/>
    <n v="2500"/>
    <n v="305.64999999999998"/>
    <n v="764136.25"/>
    <s v="20191213N300022929"/>
    <n v="2019234"/>
    <s v="Rolling"/>
    <s v="IN302679-38296183"/>
    <s v="NSE"/>
    <n v="0"/>
    <n v="16.809999999999999"/>
    <n v="0"/>
    <n v="453.88"/>
    <n v="470.69110000000001"/>
  </r>
  <r>
    <d v="2019-12-13T00:00:00"/>
    <x v="108"/>
    <x v="1"/>
    <n v="2500"/>
    <n v="309"/>
    <n v="772500"/>
    <s v="20191213N300022946"/>
    <n v="2019234"/>
    <s v="Rolling"/>
    <s v="IN302679-38296183"/>
    <s v="NSE"/>
    <n v="190.09"/>
    <n v="17"/>
    <n v="0"/>
    <n v="458.84"/>
    <n v="665.92520000000002"/>
  </r>
  <r>
    <d v="2019-12-13T00:00:00"/>
    <x v="112"/>
    <x v="1"/>
    <n v="5000"/>
    <n v="56.7"/>
    <n v="283477.25"/>
    <s v="20191213N300033546"/>
    <n v="2019234"/>
    <s v="Rolling"/>
    <s v="IN302679-38296183"/>
    <s v="NSE"/>
    <n v="70.62"/>
    <n v="6.24"/>
    <n v="0"/>
    <n v="168.37"/>
    <n v="245.22659999999999"/>
  </r>
  <r>
    <d v="2019-12-16T00:00:00"/>
    <x v="108"/>
    <x v="1"/>
    <n v="2500"/>
    <n v="317.8"/>
    <n v="794511.75"/>
    <s v="20191216N300015908"/>
    <n v="2019235"/>
    <s v="Rolling"/>
    <s v="IN302679-38296183"/>
    <s v="NSE"/>
    <n v="196"/>
    <n v="17.48"/>
    <n v="47.1"/>
    <n v="471.92"/>
    <n v="732.49950000000001"/>
  </r>
  <r>
    <d v="2019-12-16T00:00:00"/>
    <x v="108"/>
    <x v="0"/>
    <n v="2500"/>
    <n v="309"/>
    <n v="772500"/>
    <s v="20191216N300016628"/>
    <n v="2019235"/>
    <s v="Rolling"/>
    <s v="IN302679-38296183"/>
    <s v="NSE"/>
    <n v="0"/>
    <n v="17"/>
    <n v="0"/>
    <n v="458.84"/>
    <n v="475.83569999999997"/>
  </r>
  <r>
    <d v="2019-12-17T00:00:00"/>
    <x v="36"/>
    <x v="0"/>
    <n v="2500"/>
    <n v="261"/>
    <n v="652500"/>
    <s v="20191217N300021604"/>
    <n v="2019236"/>
    <s v="Rolling"/>
    <s v="IN302679-38296183"/>
    <s v="NSE"/>
    <n v="0"/>
    <n v="14.36"/>
    <n v="0"/>
    <n v="387.56"/>
    <n v="401.91500000000002"/>
  </r>
  <r>
    <d v="2019-12-17T00:00:00"/>
    <x v="36"/>
    <x v="1"/>
    <n v="2500"/>
    <n v="258.89999999999998"/>
    <n v="647250"/>
    <s v="20191217N300028896"/>
    <n v="2019236"/>
    <s v="Rolling"/>
    <s v="IN302679-38296183"/>
    <s v="NSE"/>
    <n v="162"/>
    <n v="14.24"/>
    <n v="39"/>
    <n v="384.46"/>
    <n v="599.69939999999997"/>
  </r>
  <r>
    <d v="2019-12-18T00:00:00"/>
    <x v="36"/>
    <x v="1"/>
    <n v="2500"/>
    <n v="257.5"/>
    <n v="643750"/>
    <s v="20191218N300015716"/>
    <n v="2019237"/>
    <s v="Rolling"/>
    <s v="IN302679-38296183"/>
    <s v="NSE"/>
    <n v="163.62"/>
    <n v="14.16"/>
    <n v="0"/>
    <n v="382.36"/>
    <n v="560.14260000000002"/>
  </r>
  <r>
    <d v="2019-12-18T00:00:00"/>
    <x v="36"/>
    <x v="0"/>
    <n v="1036"/>
    <n v="260.93"/>
    <n v="270322.40000000002"/>
    <s v="20191218N300017034"/>
    <n v="2019237"/>
    <s v="Rolling"/>
    <s v="IN302679-38296183"/>
    <s v="NSE"/>
    <n v="0"/>
    <n v="5.95"/>
    <n v="70.8"/>
    <n v="160.56"/>
    <n v="237.30709999999999"/>
  </r>
  <r>
    <d v="2019-12-18T00:00:00"/>
    <x v="36"/>
    <x v="1"/>
    <n v="1000"/>
    <n v="263"/>
    <n v="263000"/>
    <s v="20191218N300018267"/>
    <n v="2019237"/>
    <s v="Rolling"/>
    <s v="IN302679-38296183"/>
    <s v="NSE"/>
    <n v="65.94"/>
    <n v="5.79"/>
    <n v="0"/>
    <n v="156.21"/>
    <n v="227.93600000000001"/>
  </r>
  <r>
    <d v="2019-12-18T00:00:00"/>
    <x v="36"/>
    <x v="1"/>
    <n v="1000"/>
    <n v="262.5"/>
    <n v="262500"/>
    <s v="20191218N300020799"/>
    <n v="2019237"/>
    <s v="Rolling"/>
    <s v="IN302679-38296183"/>
    <s v="NSE"/>
    <n v="65.45"/>
    <n v="5.78"/>
    <n v="0"/>
    <n v="155.91"/>
    <n v="227.13499999999999"/>
  </r>
  <r>
    <d v="2019-12-18T00:00:00"/>
    <x v="36"/>
    <x v="0"/>
    <n v="1445"/>
    <n v="265.45"/>
    <n v="383575.25"/>
    <s v="20191218N300027081"/>
    <n v="2019237"/>
    <s v="Rolling"/>
    <s v="IN302679-38296183"/>
    <s v="NSE"/>
    <n v="0"/>
    <n v="8.44"/>
    <n v="0"/>
    <n v="227.82"/>
    <n v="236.2586"/>
  </r>
  <r>
    <d v="2019-12-18T00:00:00"/>
    <x v="36"/>
    <x v="0"/>
    <n v="2019"/>
    <n v="263.95"/>
    <n v="532915.05000000005"/>
    <s v="20191218N300032550"/>
    <n v="2019237"/>
    <s v="Rolling"/>
    <s v="IN302679-38296183"/>
    <s v="NSE"/>
    <n v="0"/>
    <n v="11.72"/>
    <n v="0"/>
    <n v="316.54000000000002"/>
    <n v="328.26409999999998"/>
  </r>
  <r>
    <d v="2019-12-19T00:00:00"/>
    <x v="56"/>
    <x v="1"/>
    <n v="1000"/>
    <n v="146.5"/>
    <n v="146500"/>
    <s v="20191219N300015599"/>
    <n v="2019238"/>
    <s v="Rolling"/>
    <s v="IN302679-38296183"/>
    <s v="NSE"/>
    <n v="36.31"/>
    <n v="3.22"/>
    <n v="0"/>
    <n v="87.02"/>
    <n v="126.5528"/>
  </r>
  <r>
    <d v="2019-12-19T00:00:00"/>
    <x v="56"/>
    <x v="0"/>
    <n v="1000"/>
    <n v="144"/>
    <n v="144000"/>
    <s v="20191219N300016088"/>
    <n v="2019238"/>
    <s v="Rolling"/>
    <s v="IN302679-38296183"/>
    <s v="NSE"/>
    <n v="0"/>
    <n v="3.17"/>
    <n v="0"/>
    <n v="85.53"/>
    <n v="88.697900000000004"/>
  </r>
  <r>
    <d v="2019-12-19T00:00:00"/>
    <x v="44"/>
    <x v="0"/>
    <n v="1000"/>
    <n v="327"/>
    <n v="327000"/>
    <s v="20191219N300021468"/>
    <n v="2019238"/>
    <s v="Rolling"/>
    <s v="IN302679-38296183"/>
    <s v="NSE"/>
    <n v="0"/>
    <n v="7.19"/>
    <n v="46.8"/>
    <n v="194.22"/>
    <n v="248.2141"/>
  </r>
  <r>
    <d v="2019-12-19T00:00:00"/>
    <x v="44"/>
    <x v="0"/>
    <n v="500"/>
    <n v="326.91000000000003"/>
    <n v="163454.6"/>
    <s v="20191219N300022014"/>
    <n v="2019238"/>
    <s v="Rolling"/>
    <s v="IN302679-38296183"/>
    <s v="NSE"/>
    <n v="0"/>
    <n v="3.6"/>
    <n v="0"/>
    <n v="97.09"/>
    <n v="100.6861"/>
  </r>
  <r>
    <d v="2019-12-19T00:00:00"/>
    <x v="44"/>
    <x v="1"/>
    <n v="1500"/>
    <n v="328.1"/>
    <n v="492150"/>
    <s v="20191219N300022230"/>
    <n v="2019238"/>
    <s v="Rolling"/>
    <s v="IN302679-38296183"/>
    <s v="NSE"/>
    <n v="122.83"/>
    <n v="10.83"/>
    <n v="0"/>
    <n v="292.32"/>
    <n v="425.97739999999999"/>
  </r>
  <r>
    <d v="2019-12-19T00:00:00"/>
    <x v="114"/>
    <x v="0"/>
    <n v="10"/>
    <n v="2208.9499999999998"/>
    <n v="22089.5"/>
    <s v="20191219N300023845"/>
    <n v="2019238"/>
    <s v="Rolling"/>
    <s v="IN302679-38296183"/>
    <s v="NSE"/>
    <n v="0"/>
    <n v="0.49"/>
    <n v="0"/>
    <n v="29.59"/>
    <n v="30.076000000000001"/>
  </r>
  <r>
    <d v="2019-12-19T00:00:00"/>
    <x v="66"/>
    <x v="0"/>
    <n v="5000"/>
    <n v="48.45"/>
    <n v="242250"/>
    <s v="20191219N300028460"/>
    <n v="2019238"/>
    <s v="Rolling"/>
    <s v="-"/>
    <s v="NSE"/>
    <n v="242.32"/>
    <n v="5.33"/>
    <n v="0"/>
    <n v="1573.15"/>
    <n v="1820.7997"/>
  </r>
  <r>
    <d v="2019-12-19T00:00:00"/>
    <x v="114"/>
    <x v="1"/>
    <n v="10"/>
    <n v="2227.15"/>
    <n v="22271.5"/>
    <s v="20191219N300030619"/>
    <n v="2019238"/>
    <s v="Rolling"/>
    <s v="IN302679-38296183"/>
    <s v="NSE"/>
    <n v="5.55"/>
    <n v="0.49"/>
    <n v="0"/>
    <n v="29.59"/>
    <n v="35.630000000000003"/>
  </r>
  <r>
    <d v="2019-12-23T00:00:00"/>
    <x v="73"/>
    <x v="1"/>
    <n v="1000"/>
    <n v="147.5"/>
    <n v="147500"/>
    <s v="20191223N300016041"/>
    <n v="2019240"/>
    <s v="Rolling"/>
    <s v="IN302679-38296183"/>
    <s v="NSE"/>
    <n v="36.83"/>
    <n v="3.25"/>
    <n v="0"/>
    <n v="87.61"/>
    <n v="127.685"/>
  </r>
  <r>
    <d v="2019-12-23T00:00:00"/>
    <x v="66"/>
    <x v="1"/>
    <n v="5000"/>
    <n v="51.85"/>
    <n v="259250"/>
    <s v="20191223N300017561"/>
    <n v="2019240"/>
    <s v="Rolling"/>
    <s v="IN302679-38296183"/>
    <s v="NSE"/>
    <n v="256"/>
    <n v="5.7"/>
    <n v="0"/>
    <n v="153.97999999999999"/>
    <n v="415.68360000000001"/>
  </r>
  <r>
    <d v="2019-12-23T00:00:00"/>
    <x v="66"/>
    <x v="0"/>
    <n v="5000"/>
    <n v="51.5"/>
    <n v="257500"/>
    <s v="20191223N300018688"/>
    <n v="2019240"/>
    <s v="Rolling"/>
    <s v="IN302679-38296183"/>
    <s v="NSE"/>
    <n v="0"/>
    <n v="5.67"/>
    <n v="0"/>
    <n v="152.94"/>
    <n v="158.60499999999999"/>
  </r>
  <r>
    <d v="2019-12-23T00:00:00"/>
    <x v="73"/>
    <x v="0"/>
    <n v="1000"/>
    <n v="146.97999999999999"/>
    <n v="146979.35"/>
    <s v="20191223N300018770"/>
    <n v="2019240"/>
    <s v="Rolling"/>
    <s v="IN302679-38296183"/>
    <s v="NSE"/>
    <n v="0"/>
    <n v="3.23"/>
    <n v="0"/>
    <n v="87.3"/>
    <n v="90.533799999999999"/>
  </r>
  <r>
    <d v="2019-12-23T00:00:00"/>
    <x v="49"/>
    <x v="1"/>
    <n v="1000"/>
    <n v="288.10000000000002"/>
    <n v="288100"/>
    <s v="20191223N300021215"/>
    <n v="2019240"/>
    <s v="Rolling"/>
    <s v="IN302679-38296183"/>
    <s v="NSE"/>
    <n v="71.760000000000005"/>
    <n v="6.34"/>
    <n v="0"/>
    <n v="171.12"/>
    <n v="249.2182"/>
  </r>
  <r>
    <d v="2019-12-23T00:00:00"/>
    <x v="73"/>
    <x v="1"/>
    <n v="1000"/>
    <n v="146.84"/>
    <n v="146837.15"/>
    <s v="20191223N300021694"/>
    <n v="2019240"/>
    <s v="Rolling"/>
    <s v="IN302679-38296183"/>
    <s v="NSE"/>
    <n v="36.83"/>
    <n v="3.23"/>
    <n v="0"/>
    <n v="87.22"/>
    <n v="127.2804"/>
  </r>
  <r>
    <d v="2019-12-23T00:00:00"/>
    <x v="23"/>
    <x v="0"/>
    <n v="200"/>
    <n v="20"/>
    <n v="4000"/>
    <s v="20191223N300022894"/>
    <n v="2019240"/>
    <s v="Rolling"/>
    <s v="IN302679-38296183"/>
    <s v="NSE"/>
    <n v="4"/>
    <n v="0.09"/>
    <n v="0"/>
    <n v="41.32"/>
    <n v="45.408000000000001"/>
  </r>
  <r>
    <d v="2019-12-23T00:00:00"/>
    <x v="108"/>
    <x v="1"/>
    <n v="1000"/>
    <n v="298.55"/>
    <n v="298550"/>
    <s v="20191223N300023162"/>
    <n v="2019240"/>
    <s v="Rolling"/>
    <s v="IN302679-38296183"/>
    <s v="NSE"/>
    <n v="74.349999999999994"/>
    <n v="6.57"/>
    <n v="0"/>
    <n v="177.32"/>
    <n v="258.23820000000001"/>
  </r>
  <r>
    <d v="2019-12-23T00:00:00"/>
    <x v="108"/>
    <x v="1"/>
    <n v="1000"/>
    <n v="299"/>
    <n v="299000"/>
    <s v="20191223N300023172"/>
    <n v="2019240"/>
    <s v="Rolling"/>
    <s v="IN302679-38296183"/>
    <s v="NSE"/>
    <n v="74.069999999999993"/>
    <n v="6.58"/>
    <n v="138"/>
    <n v="177.59"/>
    <n v="396.23809999999997"/>
  </r>
  <r>
    <d v="2019-12-23T00:00:00"/>
    <x v="108"/>
    <x v="0"/>
    <n v="2000"/>
    <n v="296"/>
    <n v="592000"/>
    <s v="20191223N300023206"/>
    <n v="2019240"/>
    <s v="Rolling"/>
    <s v="IN302679-38296183"/>
    <s v="NSE"/>
    <n v="0"/>
    <n v="13.02"/>
    <n v="0"/>
    <n v="351.62"/>
    <n v="364.64400000000001"/>
  </r>
  <r>
    <d v="2019-12-23T00:00:00"/>
    <x v="37"/>
    <x v="0"/>
    <n v="1000"/>
    <n v="295.25"/>
    <n v="295250"/>
    <s v="20191223N300023943"/>
    <n v="2019240"/>
    <s v="Rolling"/>
    <s v="IN302679-38296183"/>
    <s v="NSE"/>
    <n v="0"/>
    <n v="6.5"/>
    <n v="0"/>
    <n v="175.36"/>
    <n v="181.85550000000001"/>
  </r>
  <r>
    <d v="2019-12-23T00:00:00"/>
    <x v="49"/>
    <x v="0"/>
    <n v="1000"/>
    <n v="286"/>
    <n v="286000"/>
    <s v="20191223N300024045"/>
    <n v="2019240"/>
    <s v="Rolling"/>
    <s v="IN302679-38296183"/>
    <s v="NSE"/>
    <n v="0"/>
    <n v="6.29"/>
    <n v="0"/>
    <n v="169.87"/>
    <n v="176.16200000000001"/>
  </r>
  <r>
    <d v="2019-12-23T00:00:00"/>
    <x v="37"/>
    <x v="0"/>
    <n v="1500"/>
    <n v="293.42"/>
    <n v="440134.85"/>
    <s v="20191223N300029740"/>
    <n v="2019240"/>
    <s v="Rolling"/>
    <s v="IN302679-38296183"/>
    <s v="NSE"/>
    <n v="0"/>
    <n v="9.68"/>
    <n v="0"/>
    <n v="261.42"/>
    <n v="271.10309999999998"/>
  </r>
  <r>
    <d v="2019-12-23T00:00:00"/>
    <x v="37"/>
    <x v="1"/>
    <n v="2500"/>
    <n v="295.17"/>
    <n v="737924.15"/>
    <s v="20191223N300031177"/>
    <n v="2019240"/>
    <s v="Rolling"/>
    <s v="IN302679-38296183"/>
    <s v="NSE"/>
    <n v="184.16"/>
    <n v="16.23"/>
    <n v="0"/>
    <n v="438.3"/>
    <n v="638.69439999999997"/>
  </r>
  <r>
    <d v="2019-12-23T00:00:00"/>
    <x v="73"/>
    <x v="0"/>
    <n v="1000"/>
    <n v="147.94999999999999"/>
    <n v="147950"/>
    <s v="20191223N300031247"/>
    <n v="2019240"/>
    <s v="Rolling"/>
    <s v="IN302679-38296183"/>
    <s v="NSE"/>
    <n v="0"/>
    <n v="3.25"/>
    <n v="0"/>
    <n v="87.88"/>
    <n v="91.134900000000002"/>
  </r>
  <r>
    <d v="2019-12-23T00:00:00"/>
    <x v="66"/>
    <x v="1"/>
    <n v="5000"/>
    <n v="50.25"/>
    <n v="251250"/>
    <s v="20191223N900017818"/>
    <n v="2019240"/>
    <s v="Rolling"/>
    <s v="-"/>
    <s v="NSE"/>
    <n v="64"/>
    <n v="5.53"/>
    <n v="0"/>
    <n v="1631.6"/>
    <n v="1701.1276"/>
  </r>
  <r>
    <d v="2019-12-24T00:00:00"/>
    <x v="113"/>
    <x v="0"/>
    <n v="1000"/>
    <n v="455.4"/>
    <n v="455400"/>
    <s v="20191224N300015202"/>
    <n v="2019241"/>
    <s v="Rolling"/>
    <s v="IN302679-38296183"/>
    <s v="NSE"/>
    <n v="0"/>
    <n v="10.02"/>
    <n v="0"/>
    <n v="270.49"/>
    <n v="280.50880000000001"/>
  </r>
  <r>
    <d v="2019-12-24T00:00:00"/>
    <x v="113"/>
    <x v="1"/>
    <n v="2500"/>
    <n v="454.68"/>
    <n v="1136711.75"/>
    <s v="20191224N300018981"/>
    <n v="2019241"/>
    <s v="Rolling"/>
    <s v="IN302679-38296183"/>
    <s v="NSE"/>
    <n v="285.49"/>
    <n v="25.01"/>
    <n v="0"/>
    <n v="675.15"/>
    <n v="985.64739999999995"/>
  </r>
  <r>
    <d v="2019-12-24T00:00:00"/>
    <x v="113"/>
    <x v="1"/>
    <n v="1000"/>
    <n v="456"/>
    <n v="456000"/>
    <s v="20191224N300019401"/>
    <n v="2019241"/>
    <s v="Rolling"/>
    <s v="IN302679-38296183"/>
    <s v="NSE"/>
    <n v="114.2"/>
    <n v="10.029999999999999"/>
    <n v="0"/>
    <n v="270.85000000000002"/>
    <n v="395.08199999999999"/>
  </r>
  <r>
    <d v="2019-12-24T00:00:00"/>
    <x v="37"/>
    <x v="1"/>
    <n v="1500"/>
    <n v="299"/>
    <n v="448500"/>
    <s v="20191224N300021904"/>
    <n v="2019241"/>
    <s v="Rolling"/>
    <s v="IN302679-38296183"/>
    <s v="NSE"/>
    <n v="111.96"/>
    <n v="9.8699999999999992"/>
    <n v="0"/>
    <n v="266.39"/>
    <n v="388.21699999999998"/>
  </r>
  <r>
    <d v="2019-12-24T00:00:00"/>
    <x v="37"/>
    <x v="0"/>
    <n v="1500"/>
    <n v="298.10000000000002"/>
    <n v="447150"/>
    <s v="20191224N300024805"/>
    <n v="2019241"/>
    <s v="Rolling"/>
    <s v="IN302679-38296183"/>
    <s v="NSE"/>
    <n v="0"/>
    <n v="9.84"/>
    <n v="0"/>
    <n v="265.60000000000002"/>
    <n v="275.4375"/>
  </r>
  <r>
    <d v="2019-12-24T00:00:00"/>
    <x v="113"/>
    <x v="1"/>
    <n v="2500"/>
    <n v="458.25"/>
    <n v="1145625"/>
    <s v="20191224N300026387"/>
    <n v="2019241"/>
    <s v="Rolling"/>
    <s v="IN302679-38296183"/>
    <s v="NSE"/>
    <n v="285.31"/>
    <n v="25.2"/>
    <n v="191.4"/>
    <n v="680.45"/>
    <n v="1182.3635999999999"/>
  </r>
  <r>
    <d v="2019-12-24T00:00:00"/>
    <x v="113"/>
    <x v="0"/>
    <n v="5000"/>
    <n v="457.53"/>
    <n v="2287654.2999999998"/>
    <s v="20191224N300028987"/>
    <n v="2019241"/>
    <s v="Rolling"/>
    <s v="IN302679-38296183"/>
    <s v="NSE"/>
    <n v="0"/>
    <n v="50.33"/>
    <n v="0"/>
    <n v="1358.77"/>
    <n v="1409.0987"/>
  </r>
  <r>
    <d v="2019-12-24T00:00:00"/>
    <x v="48"/>
    <x v="0"/>
    <n v="50"/>
    <n v="41"/>
    <n v="2050"/>
    <s v="20191224N900014798"/>
    <n v="2019241"/>
    <s v="Rolling"/>
    <s v="IN302679-38296183"/>
    <s v="NSE"/>
    <n v="2.0499999999999998"/>
    <n v="0.05"/>
    <n v="0"/>
    <n v="41.31"/>
    <n v="43.405200000000001"/>
  </r>
  <r>
    <d v="2019-12-26T00:00:00"/>
    <x v="36"/>
    <x v="0"/>
    <n v="100"/>
    <n v="269"/>
    <n v="26900"/>
    <s v="20191226N300031808"/>
    <n v="2019242"/>
    <s v="Rolling"/>
    <s v="-"/>
    <s v="NSE"/>
    <n v="27"/>
    <n v="0.59"/>
    <n v="0.9"/>
    <n v="174.69"/>
    <n v="203.18180000000001"/>
  </r>
  <r>
    <d v="2019-12-27T00:00:00"/>
    <x v="115"/>
    <x v="1"/>
    <n v="30"/>
    <n v="128.75"/>
    <n v="3862.5"/>
    <s v="20191227N200000667"/>
    <n v="2019243"/>
    <s v="Rolling"/>
    <s v="IN302679-38296183"/>
    <s v="NSE"/>
    <n v="0.96"/>
    <n v="0.09"/>
    <n v="0"/>
    <n v="29.52"/>
    <n v="30.565000000000001"/>
  </r>
  <r>
    <d v="2019-12-27T00:00:00"/>
    <x v="113"/>
    <x v="0"/>
    <n v="2500"/>
    <n v="451"/>
    <n v="1127500"/>
    <s v="20191227N300015946"/>
    <n v="2019243"/>
    <s v="Rolling"/>
    <s v="IN302679-38296183"/>
    <s v="NSE"/>
    <n v="0"/>
    <n v="24.81"/>
    <n v="0"/>
    <n v="669.69"/>
    <n v="694.495"/>
  </r>
  <r>
    <d v="2019-12-27T00:00:00"/>
    <x v="113"/>
    <x v="1"/>
    <n v="2500"/>
    <n v="452.55"/>
    <n v="1131375"/>
    <s v="20191227N300017419"/>
    <n v="2019243"/>
    <s v="Rolling"/>
    <s v="IN302679-38296183"/>
    <s v="NSE"/>
    <n v="282.36"/>
    <n v="24.89"/>
    <n v="0"/>
    <n v="671.99"/>
    <n v="979.24030000000005"/>
  </r>
  <r>
    <d v="2019-12-27T00:00:00"/>
    <x v="101"/>
    <x v="0"/>
    <n v="1000"/>
    <n v="227.25"/>
    <n v="227250"/>
    <s v="20191227N300018335"/>
    <n v="2019243"/>
    <s v="Rolling"/>
    <s v="IN302679-38296183"/>
    <s v="NSE"/>
    <n v="0"/>
    <n v="5"/>
    <n v="0"/>
    <n v="134.97999999999999"/>
    <n v="139.9796"/>
  </r>
  <r>
    <d v="2019-12-27T00:00:00"/>
    <x v="49"/>
    <x v="0"/>
    <n v="5000"/>
    <n v="289.10000000000002"/>
    <n v="1445500"/>
    <s v="20191227N300018562"/>
    <n v="2019243"/>
    <s v="Rolling"/>
    <s v="IN302679-38296183"/>
    <s v="NSE"/>
    <n v="0"/>
    <n v="31.8"/>
    <n v="0"/>
    <n v="858.57"/>
    <n v="890.37099999999998"/>
  </r>
  <r>
    <d v="2019-12-27T00:00:00"/>
    <x v="49"/>
    <x v="1"/>
    <n v="5000"/>
    <n v="291"/>
    <n v="1455000"/>
    <s v="20191227N300019160"/>
    <n v="2019243"/>
    <s v="Rolling"/>
    <s v="IN302679-38296183"/>
    <s v="NSE"/>
    <n v="362.56"/>
    <n v="32.01"/>
    <n v="0"/>
    <n v="864.21"/>
    <n v="1258.78"/>
  </r>
  <r>
    <d v="2019-12-27T00:00:00"/>
    <x v="101"/>
    <x v="0"/>
    <n v="1500"/>
    <n v="226.14"/>
    <n v="339210.5"/>
    <s v="20191227N300023702"/>
    <n v="2019243"/>
    <s v="Rolling"/>
    <s v="IN302679-38296183"/>
    <s v="NSE"/>
    <n v="0"/>
    <n v="7.46"/>
    <n v="222.6"/>
    <n v="201.48"/>
    <n v="431.54270000000002"/>
  </r>
  <r>
    <d v="2019-12-27T00:00:00"/>
    <x v="101"/>
    <x v="0"/>
    <n v="2500"/>
    <n v="224.25"/>
    <n v="560625"/>
    <s v="20191227N300026106"/>
    <n v="2019243"/>
    <s v="Rolling"/>
    <s v="IN302679-38296183"/>
    <s v="NSE"/>
    <n v="0"/>
    <n v="12.33"/>
    <n v="0"/>
    <n v="332.99"/>
    <n v="345.32369999999997"/>
  </r>
  <r>
    <d v="2019-12-27T00:00:00"/>
    <x v="115"/>
    <x v="0"/>
    <n v="30"/>
    <n v="128.05000000000001"/>
    <n v="3841.5"/>
    <s v="20191227N300028385"/>
    <n v="2019243"/>
    <s v="Rolling"/>
    <s v="IN302679-38296183"/>
    <s v="NSE"/>
    <n v="0"/>
    <n v="0.08"/>
    <n v="0"/>
    <n v="29.52"/>
    <n v="29.604500000000002"/>
  </r>
  <r>
    <d v="2019-12-27T00:00:00"/>
    <x v="101"/>
    <x v="1"/>
    <n v="5000"/>
    <n v="223.85"/>
    <n v="1119250"/>
    <s v="20191227N300030210"/>
    <n v="2019243"/>
    <s v="Rolling"/>
    <s v="IN302679-38296183"/>
    <s v="NSE"/>
    <n v="281.11"/>
    <n v="24.62"/>
    <n v="0"/>
    <n v="664.78"/>
    <n v="970.51350000000002"/>
  </r>
  <r>
    <d v="2019-12-30T00:00:00"/>
    <x v="101"/>
    <x v="1"/>
    <n v="2500"/>
    <n v="223.59"/>
    <n v="558962.80000000005"/>
    <s v="20191230N200002714"/>
    <n v="2019244"/>
    <s v="Rolling"/>
    <s v="IN302679-38296183"/>
    <s v="NSE"/>
    <n v="138.9"/>
    <n v="12.3"/>
    <n v="0"/>
    <n v="331.99"/>
    <n v="483.18729999999999"/>
  </r>
  <r>
    <d v="2019-12-30T00:00:00"/>
    <x v="101"/>
    <x v="0"/>
    <n v="2500"/>
    <n v="220.9"/>
    <n v="552250"/>
    <s v="20191230N300021611"/>
    <n v="2019244"/>
    <s v="Rolling"/>
    <s v="IN302679-38296183"/>
    <s v="NSE"/>
    <n v="0"/>
    <n v="12.15"/>
    <n v="141.6"/>
    <n v="328.03"/>
    <n v="481.77949999999998"/>
  </r>
  <r>
    <d v="2019-12-30T00:00:00"/>
    <x v="57"/>
    <x v="0"/>
    <n v="5000"/>
    <n v="87.35"/>
    <n v="436750"/>
    <s v="20191230N300021773"/>
    <n v="2019244"/>
    <s v="Rolling"/>
    <s v="IN302679-38296183"/>
    <s v="NSE"/>
    <n v="0"/>
    <n v="9.61"/>
    <n v="0"/>
    <n v="259.41000000000003"/>
    <n v="269.01859999999999"/>
  </r>
  <r>
    <d v="2019-12-30T00:00:00"/>
    <x v="67"/>
    <x v="0"/>
    <n v="1000"/>
    <n v="544.29999999999995"/>
    <n v="544300"/>
    <s v="20191230N300023893"/>
    <n v="2019244"/>
    <s v="Rolling"/>
    <s v="IN302679-38296183"/>
    <s v="NSE"/>
    <n v="0"/>
    <n v="11.97"/>
    <n v="0"/>
    <n v="323.29000000000002"/>
    <n v="335.26459999999997"/>
  </r>
  <r>
    <d v="2019-12-30T00:00:00"/>
    <x v="67"/>
    <x v="0"/>
    <n v="1500"/>
    <n v="544.15"/>
    <n v="816225"/>
    <s v="20191230N300023913"/>
    <n v="2019244"/>
    <s v="Rolling"/>
    <s v="IN302679-38296183"/>
    <s v="NSE"/>
    <n v="0"/>
    <n v="17.96"/>
    <n v="0"/>
    <n v="484.8"/>
    <n v="502.75709999999998"/>
  </r>
  <r>
    <d v="2019-12-30T00:00:00"/>
    <x v="67"/>
    <x v="1"/>
    <n v="2500"/>
    <n v="545.4"/>
    <n v="1363500"/>
    <s v="20191230N300025414"/>
    <n v="2019244"/>
    <s v="Rolling"/>
    <s v="IN302679-38296183"/>
    <s v="NSE"/>
    <n v="340.5"/>
    <n v="30"/>
    <n v="0"/>
    <n v="809.87"/>
    <n v="1180.367"/>
  </r>
  <r>
    <d v="2019-12-30T00:00:00"/>
    <x v="57"/>
    <x v="1"/>
    <n v="5000"/>
    <n v="88"/>
    <n v="440000"/>
    <s v="20191230N300025454"/>
    <n v="2019244"/>
    <s v="Rolling"/>
    <s v="IN302679-38296183"/>
    <s v="NSE"/>
    <n v="109.59"/>
    <n v="9.68"/>
    <n v="0"/>
    <n v="261.35000000000002"/>
    <n v="380.62009999999998"/>
  </r>
  <r>
    <d v="2019-12-31T00:00:00"/>
    <x v="104"/>
    <x v="1"/>
    <n v="500"/>
    <n v="341.97"/>
    <n v="170987.35"/>
    <s v="20191231N300015480"/>
    <n v="2019245"/>
    <s v="Rolling"/>
    <s v="IN302679-38296183"/>
    <s v="NSE"/>
    <n v="42.94"/>
    <n v="3.76"/>
    <n v="0"/>
    <n v="101.56"/>
    <n v="148.26179999999999"/>
  </r>
  <r>
    <d v="2019-12-31T00:00:00"/>
    <x v="113"/>
    <x v="0"/>
    <n v="1000"/>
    <n v="460.65"/>
    <n v="460649.85"/>
    <s v="20191231N300015702"/>
    <n v="2019245"/>
    <s v="Rolling"/>
    <s v="IN302679-38296183"/>
    <s v="NSE"/>
    <n v="0"/>
    <n v="10.130000000000001"/>
    <n v="0"/>
    <n v="273.60000000000002"/>
    <n v="283.73439999999999"/>
  </r>
  <r>
    <d v="2019-12-31T00:00:00"/>
    <x v="113"/>
    <x v="0"/>
    <n v="1500"/>
    <n v="460.2"/>
    <n v="690300"/>
    <s v="20191231N300016412"/>
    <n v="2019245"/>
    <s v="Rolling"/>
    <s v="IN302679-38296183"/>
    <s v="NSE"/>
    <n v="0"/>
    <n v="15.19"/>
    <n v="0"/>
    <n v="410.02"/>
    <n v="425.20659999999998"/>
  </r>
  <r>
    <d v="2019-12-31T00:00:00"/>
    <x v="104"/>
    <x v="0"/>
    <n v="1000"/>
    <n v="343"/>
    <n v="343000"/>
    <s v="20191231N300017873"/>
    <n v="2019245"/>
    <s v="Rolling"/>
    <s v="IN302679-38296183"/>
    <s v="NSE"/>
    <n v="0"/>
    <n v="7.55"/>
    <n v="0"/>
    <n v="203.72"/>
    <n v="211.26599999999999"/>
  </r>
  <r>
    <d v="2019-12-31T00:00:00"/>
    <x v="67"/>
    <x v="0"/>
    <n v="1000"/>
    <n v="540.91999999999996"/>
    <n v="540917.15"/>
    <s v="20191231N300021910"/>
    <n v="2019245"/>
    <s v="Rolling"/>
    <s v="IN302679-38296183"/>
    <s v="NSE"/>
    <n v="0"/>
    <n v="11.9"/>
    <n v="189"/>
    <n v="321.36"/>
    <n v="522.2604"/>
  </r>
  <r>
    <d v="2019-12-31T00:00:00"/>
    <x v="101"/>
    <x v="0"/>
    <n v="1500"/>
    <n v="221.67"/>
    <n v="332500.5"/>
    <s v="20191231N300022013"/>
    <n v="2019245"/>
    <s v="Rolling"/>
    <s v="IN302679-38296183"/>
    <s v="NSE"/>
    <n v="0"/>
    <n v="7.31"/>
    <n v="0"/>
    <n v="197.49"/>
    <n v="204.8047"/>
  </r>
  <r>
    <d v="2019-12-31T00:00:00"/>
    <x v="101"/>
    <x v="1"/>
    <n v="1500"/>
    <n v="223"/>
    <n v="334500"/>
    <s v="20191231N300022883"/>
    <n v="2019245"/>
    <s v="Rolling"/>
    <s v="IN302679-38296183"/>
    <s v="NSE"/>
    <n v="83.38"/>
    <n v="7.36"/>
    <n v="0"/>
    <n v="198.68"/>
    <n v="289.41899999999998"/>
  </r>
  <r>
    <d v="2019-12-31T00:00:00"/>
    <x v="104"/>
    <x v="1"/>
    <n v="500"/>
    <n v="346"/>
    <n v="173000"/>
    <s v="20191231N300022899"/>
    <n v="2019245"/>
    <s v="Rolling"/>
    <s v="IN302679-38296183"/>
    <s v="NSE"/>
    <n v="42.94"/>
    <n v="3.81"/>
    <n v="0"/>
    <n v="102.76"/>
    <n v="149.506"/>
  </r>
  <r>
    <d v="2019-12-31T00:00:00"/>
    <x v="113"/>
    <x v="1"/>
    <n v="2500"/>
    <n v="458"/>
    <n v="1145000"/>
    <s v="20191231N300028366"/>
    <n v="2019245"/>
    <s v="Rolling"/>
    <s v="IN302679-38296183"/>
    <s v="NSE"/>
    <n v="286.99"/>
    <n v="25.19"/>
    <n v="0"/>
    <n v="680.09"/>
    <n v="992.27"/>
  </r>
  <r>
    <d v="2019-12-31T00:00:00"/>
    <x v="108"/>
    <x v="1"/>
    <n v="2500"/>
    <n v="314"/>
    <n v="785000"/>
    <s v="20191231N300029314"/>
    <n v="2019245"/>
    <s v="Rolling"/>
    <s v="IN302679-38296183"/>
    <s v="NSE"/>
    <n v="195.89"/>
    <n v="17.27"/>
    <n v="0"/>
    <n v="466.27"/>
    <n v="679.43010000000004"/>
  </r>
  <r>
    <d v="2019-12-31T00:00:00"/>
    <x v="108"/>
    <x v="0"/>
    <n v="2500"/>
    <n v="313.58999999999997"/>
    <n v="783962.75"/>
    <s v="20191231N300030833"/>
    <n v="2019245"/>
    <s v="Rolling"/>
    <s v="IN302679-38296183"/>
    <s v="NSE"/>
    <n v="0"/>
    <n v="17.25"/>
    <n v="0"/>
    <n v="465.64"/>
    <n v="482.88720000000001"/>
  </r>
  <r>
    <d v="2019-12-31T00:00:00"/>
    <x v="67"/>
    <x v="1"/>
    <n v="1000"/>
    <n v="538.04999999999995"/>
    <n v="538050"/>
    <s v="20191231N300030848"/>
    <n v="2019245"/>
    <s v="Rolling"/>
    <s v="IN302679-38296183"/>
    <s v="NSE"/>
    <n v="134.87"/>
    <n v="11.84"/>
    <n v="0"/>
    <n v="319.58999999999997"/>
    <n v="466.29719999999998"/>
  </r>
  <r>
    <d v="2020-01-02T00:00:00"/>
    <x v="113"/>
    <x v="0"/>
    <n v="500"/>
    <n v="457.56"/>
    <n v="228782"/>
    <s v="20200102N300015120"/>
    <n v="2020002"/>
    <s v="Rolling"/>
    <s v="IN302679-38296183"/>
    <s v="NSE"/>
    <n v="0"/>
    <n v="5.03"/>
    <n v="0"/>
    <n v="41.4"/>
    <n v="46.433300000000003"/>
  </r>
  <r>
    <d v="2020-01-02T00:00:00"/>
    <x v="108"/>
    <x v="1"/>
    <n v="250"/>
    <n v="311.95"/>
    <n v="77987.5"/>
    <s v="20200102N300016506"/>
    <n v="2020002"/>
    <s v="Rolling"/>
    <s v="IN302679-38296183"/>
    <s v="NSE"/>
    <n v="19.61"/>
    <n v="1.72"/>
    <n v="0"/>
    <n v="18.010000000000002"/>
    <n v="39.335700000000003"/>
  </r>
  <r>
    <d v="2020-01-02T00:00:00"/>
    <x v="108"/>
    <x v="0"/>
    <n v="750"/>
    <n v="313"/>
    <n v="234750"/>
    <s v="20200102N300021183"/>
    <n v="2020002"/>
    <s v="Rolling"/>
    <s v="IN302679-38296183"/>
    <s v="NSE"/>
    <n v="0"/>
    <n v="5.16"/>
    <n v="0"/>
    <n v="46.33"/>
    <n v="51.494599999999998"/>
  </r>
  <r>
    <d v="2020-01-02T00:00:00"/>
    <x v="108"/>
    <x v="1"/>
    <n v="500"/>
    <n v="316"/>
    <n v="158000"/>
    <s v="20200102N300022627"/>
    <n v="2020002"/>
    <s v="Rolling"/>
    <s v="IN302679-38296183"/>
    <s v="NSE"/>
    <n v="39.229999999999997"/>
    <n v="3.48"/>
    <n v="0"/>
    <n v="28.59"/>
    <n v="71.296000000000006"/>
  </r>
  <r>
    <d v="2020-01-02T00:00:00"/>
    <x v="17"/>
    <x v="0"/>
    <n v="1000"/>
    <n v="66.099999999999994"/>
    <n v="66100"/>
    <s v="20200102N300025586"/>
    <n v="2020002"/>
    <s v="Rolling"/>
    <s v="-"/>
    <s v="NSE"/>
    <n v="66.099999999999994"/>
    <n v="1.45"/>
    <n v="0"/>
    <n v="117.26"/>
    <n v="184.8142"/>
  </r>
  <r>
    <d v="2020-01-02T00:00:00"/>
    <x v="113"/>
    <x v="1"/>
    <n v="500"/>
    <n v="455.1"/>
    <n v="227550"/>
    <s v="20200102N300033608"/>
    <n v="2020002"/>
    <s v="Rolling"/>
    <s v="IN302679-38296183"/>
    <s v="NSE"/>
    <n v="57.06"/>
    <n v="5.01"/>
    <n v="30"/>
    <n v="41.18"/>
    <n v="133.24610000000001"/>
  </r>
  <r>
    <d v="2020-01-06T00:00:00"/>
    <x v="44"/>
    <x v="0"/>
    <n v="1000"/>
    <n v="322.95"/>
    <n v="322950"/>
    <s v="20200106N300020308"/>
    <n v="2020004"/>
    <s v="Rolling"/>
    <s v="IN302679-38296183"/>
    <s v="NSE"/>
    <n v="0"/>
    <n v="7.1"/>
    <n v="0"/>
    <n v="58.45"/>
    <n v="65.5548"/>
  </r>
  <r>
    <d v="2020-01-06T00:00:00"/>
    <x v="44"/>
    <x v="1"/>
    <n v="1000"/>
    <n v="324.10000000000002"/>
    <n v="324100"/>
    <s v="20200106N300022671"/>
    <n v="2020004"/>
    <s v="Rolling"/>
    <s v="IN302679-38296183"/>
    <s v="NSE"/>
    <n v="80.88"/>
    <n v="7.13"/>
    <n v="0"/>
    <n v="58.65"/>
    <n v="146.6602"/>
  </r>
  <r>
    <d v="2020-01-06T00:00:00"/>
    <x v="57"/>
    <x v="0"/>
    <n v="1000"/>
    <n v="88.05"/>
    <n v="88050"/>
    <s v="20200106N300027298"/>
    <n v="2020004"/>
    <s v="Rolling"/>
    <s v="IN302679-38296183"/>
    <s v="NSE"/>
    <n v="0"/>
    <n v="1.94"/>
    <n v="24.9"/>
    <n v="18.05"/>
    <n v="44.8872"/>
  </r>
  <r>
    <d v="2020-01-06T00:00:00"/>
    <x v="57"/>
    <x v="1"/>
    <n v="1000"/>
    <n v="87.5"/>
    <n v="87500"/>
    <s v="20200106N300028746"/>
    <n v="2020004"/>
    <s v="Rolling"/>
    <s v="IN302679-38296183"/>
    <s v="NSE"/>
    <n v="22.12"/>
    <n v="1.93"/>
    <n v="0"/>
    <n v="18.05"/>
    <n v="42.095199999999998"/>
  </r>
  <r>
    <d v="2020-01-07T00:00:00"/>
    <x v="44"/>
    <x v="1"/>
    <n v="1000"/>
    <n v="325.7"/>
    <n v="325700"/>
    <s v="20200107N300016569"/>
    <n v="2020005"/>
    <s v="Rolling"/>
    <s v="IN302679-38296183"/>
    <s v="NSE"/>
    <n v="80.709999999999994"/>
    <n v="7.17"/>
    <n v="0"/>
    <n v="58.94"/>
    <n v="146.81540000000001"/>
  </r>
  <r>
    <d v="2020-01-07T00:00:00"/>
    <x v="49"/>
    <x v="1"/>
    <n v="1000"/>
    <n v="284"/>
    <n v="284000"/>
    <s v="20200107N300019417"/>
    <n v="2020005"/>
    <s v="Rolling"/>
    <s v="IN302679-38296183"/>
    <s v="NSE"/>
    <n v="70.88"/>
    <n v="6.25"/>
    <n v="0"/>
    <n v="51.39"/>
    <n v="128.518"/>
  </r>
  <r>
    <d v="2020-01-07T00:00:00"/>
    <x v="49"/>
    <x v="1"/>
    <n v="1500"/>
    <n v="285"/>
    <n v="427500"/>
    <s v="20200107N300019598"/>
    <n v="2020005"/>
    <s v="Rolling"/>
    <s v="IN302679-38296183"/>
    <s v="NSE"/>
    <n v="106.32"/>
    <n v="9.41"/>
    <n v="0"/>
    <n v="77.36"/>
    <n v="193.08500000000001"/>
  </r>
  <r>
    <d v="2020-01-07T00:00:00"/>
    <x v="43"/>
    <x v="1"/>
    <n v="1785"/>
    <n v="390.5"/>
    <n v="697042.5"/>
    <s v="20200107N300019714"/>
    <n v="2020005"/>
    <s v="Rolling"/>
    <s v="IN302679-38296183"/>
    <s v="NSE"/>
    <n v="173.62"/>
    <n v="15.33"/>
    <n v="0"/>
    <n v="126.14"/>
    <n v="315.0949"/>
  </r>
  <r>
    <d v="2020-01-07T00:00:00"/>
    <x v="49"/>
    <x v="0"/>
    <n v="2500"/>
    <n v="281.98"/>
    <n v="704948.5"/>
    <s v="20200107N300020899"/>
    <n v="2020005"/>
    <s v="Rolling"/>
    <s v="IN302679-38296183"/>
    <s v="NSE"/>
    <n v="0"/>
    <n v="15.51"/>
    <n v="313.5"/>
    <n v="127.57"/>
    <n v="456.57900000000001"/>
  </r>
  <r>
    <d v="2020-01-07T00:00:00"/>
    <x v="44"/>
    <x v="0"/>
    <n v="1000"/>
    <n v="320"/>
    <n v="320000"/>
    <s v="20200107N300024093"/>
    <n v="2020005"/>
    <s v="Rolling"/>
    <s v="IN302679-38296183"/>
    <s v="NSE"/>
    <n v="0"/>
    <n v="7.04"/>
    <n v="0"/>
    <n v="57.91"/>
    <n v="64.95"/>
  </r>
  <r>
    <d v="2020-01-07T00:00:00"/>
    <x v="49"/>
    <x v="0"/>
    <n v="2500"/>
    <n v="282.5"/>
    <n v="706240"/>
    <s v="20200107N300024726"/>
    <n v="2020005"/>
    <s v="Rolling"/>
    <s v="IN302679-38296183"/>
    <s v="NSE"/>
    <n v="0"/>
    <n v="15.54"/>
    <n v="0"/>
    <n v="127.8"/>
    <n v="143.3372"/>
  </r>
  <r>
    <d v="2020-01-07T00:00:00"/>
    <x v="49"/>
    <x v="1"/>
    <n v="2500"/>
    <n v="285"/>
    <n v="712500"/>
    <s v="20200107N300024930"/>
    <n v="2020005"/>
    <s v="Rolling"/>
    <s v="IN302679-38296183"/>
    <s v="NSE"/>
    <n v="177.2"/>
    <n v="15.68"/>
    <n v="0"/>
    <n v="128.93"/>
    <n v="321.80500000000001"/>
  </r>
  <r>
    <d v="2020-01-07T00:00:00"/>
    <x v="43"/>
    <x v="0"/>
    <n v="442"/>
    <n v="388"/>
    <n v="171496"/>
    <s v="20200107N300025267"/>
    <n v="2020005"/>
    <s v="Rolling"/>
    <s v="IN302679-38296183"/>
    <s v="NSE"/>
    <n v="0"/>
    <n v="3.77"/>
    <n v="0"/>
    <n v="31.03"/>
    <n v="34.802999999999997"/>
  </r>
  <r>
    <d v="2020-01-07T00:00:00"/>
    <x v="104"/>
    <x v="1"/>
    <n v="1500"/>
    <n v="346.22"/>
    <n v="519324.8"/>
    <s v="20200107N300026106"/>
    <n v="2020005"/>
    <s v="Rolling"/>
    <s v="IN302679-38296183"/>
    <s v="NSE"/>
    <n v="128.65"/>
    <n v="11.42"/>
    <n v="0"/>
    <n v="93.97"/>
    <n v="234.04490000000001"/>
  </r>
  <r>
    <d v="2020-01-07T00:00:00"/>
    <x v="104"/>
    <x v="0"/>
    <n v="1500"/>
    <n v="344.1"/>
    <n v="516150"/>
    <s v="20200107N300026141"/>
    <n v="2020005"/>
    <s v="Rolling"/>
    <s v="IN302679-38296183"/>
    <s v="NSE"/>
    <n v="0"/>
    <n v="11.36"/>
    <n v="0"/>
    <n v="93.41"/>
    <n v="104.7651"/>
  </r>
  <r>
    <d v="2020-01-07T00:00:00"/>
    <x v="43"/>
    <x v="0"/>
    <n v="1343"/>
    <n v="387.5"/>
    <n v="520412.5"/>
    <s v="20200107N300026519"/>
    <n v="2020005"/>
    <s v="Rolling"/>
    <s v="IN302679-38296183"/>
    <s v="NSE"/>
    <n v="0"/>
    <n v="11.45"/>
    <n v="0"/>
    <n v="94.17"/>
    <n v="105.6191"/>
  </r>
  <r>
    <d v="2020-01-07T00:00:00"/>
    <x v="73"/>
    <x v="1"/>
    <n v="5000"/>
    <n v="155.82"/>
    <n v="779099.2"/>
    <s v="20200107N300027282"/>
    <n v="2020005"/>
    <s v="Rolling"/>
    <s v="IN302679-38296183"/>
    <s v="NSE"/>
    <n v="194.2"/>
    <n v="17.14"/>
    <n v="0"/>
    <n v="140.97999999999999"/>
    <n v="352.32010000000002"/>
  </r>
  <r>
    <d v="2020-01-07T00:00:00"/>
    <x v="73"/>
    <x v="0"/>
    <n v="5000"/>
    <n v="154.9"/>
    <n v="774500"/>
    <s v="20200107N300027296"/>
    <n v="2020005"/>
    <s v="Rolling"/>
    <s v="IN302679-38296183"/>
    <s v="NSE"/>
    <n v="0"/>
    <n v="17.04"/>
    <n v="0"/>
    <n v="140.13"/>
    <n v="157.16890000000001"/>
  </r>
  <r>
    <d v="2020-01-07T00:00:00"/>
    <x v="98"/>
    <x v="1"/>
    <n v="250"/>
    <n v="125.1"/>
    <n v="31275"/>
    <s v="20200107N300029440"/>
    <n v="2020005"/>
    <s v="Rolling"/>
    <s v="IN302679-38296183"/>
    <s v="NSE"/>
    <n v="7.97"/>
    <n v="0.69"/>
    <n v="0"/>
    <n v="17.82"/>
    <n v="26.478100000000001"/>
  </r>
  <r>
    <d v="2020-01-07T00:00:00"/>
    <x v="98"/>
    <x v="1"/>
    <n v="2250"/>
    <n v="125.5"/>
    <n v="282375"/>
    <s v="20200107N300029632"/>
    <n v="2020005"/>
    <s v="Rolling"/>
    <s v="IN302679-38296183"/>
    <s v="NSE"/>
    <n v="71.760000000000005"/>
    <n v="6.21"/>
    <n v="0"/>
    <n v="51.1"/>
    <n v="129.07230000000001"/>
  </r>
  <r>
    <d v="2020-01-07T00:00:00"/>
    <x v="104"/>
    <x v="0"/>
    <n v="1000"/>
    <n v="342.48"/>
    <n v="342475.2"/>
    <s v="20200107N300029697"/>
    <n v="2020005"/>
    <s v="Rolling"/>
    <s v="IN302679-38296183"/>
    <s v="NSE"/>
    <n v="0"/>
    <n v="7.53"/>
    <n v="0"/>
    <n v="61.98"/>
    <n v="69.514700000000005"/>
  </r>
  <r>
    <d v="2020-01-07T00:00:00"/>
    <x v="104"/>
    <x v="0"/>
    <n v="1500"/>
    <n v="341"/>
    <n v="511500"/>
    <s v="20200107N300029901"/>
    <n v="2020005"/>
    <s v="Rolling"/>
    <s v="IN302679-38296183"/>
    <s v="NSE"/>
    <n v="0"/>
    <n v="11.25"/>
    <n v="0"/>
    <n v="92.56"/>
    <n v="103.81310000000001"/>
  </r>
  <r>
    <d v="2020-01-07T00:00:00"/>
    <x v="104"/>
    <x v="1"/>
    <n v="2500"/>
    <n v="342"/>
    <n v="855000"/>
    <s v="20200107N300030105"/>
    <n v="2020005"/>
    <s v="Rolling"/>
    <s v="IN302679-38296183"/>
    <s v="NSE"/>
    <n v="213.97"/>
    <n v="18.809999999999999"/>
    <n v="0"/>
    <n v="154.72"/>
    <n v="387.50009999999997"/>
  </r>
  <r>
    <d v="2020-01-07T00:00:00"/>
    <x v="98"/>
    <x v="1"/>
    <n v="2500"/>
    <n v="128"/>
    <n v="320000"/>
    <s v="20200107N300030665"/>
    <n v="2020005"/>
    <s v="Rolling"/>
    <s v="IN302679-38296183"/>
    <s v="NSE"/>
    <n v="79.73"/>
    <n v="7.04"/>
    <n v="0"/>
    <n v="57.91"/>
    <n v="144.68"/>
  </r>
  <r>
    <d v="2020-01-07T00:00:00"/>
    <x v="98"/>
    <x v="0"/>
    <n v="5000"/>
    <n v="128.4"/>
    <n v="642000"/>
    <s v="20200107N300032629"/>
    <n v="2020005"/>
    <s v="Rolling"/>
    <s v="IN302679-38296183"/>
    <s v="NSE"/>
    <n v="0"/>
    <n v="14.12"/>
    <n v="0"/>
    <n v="116.18"/>
    <n v="130.304"/>
  </r>
  <r>
    <d v="2020-01-08T00:00:00"/>
    <x v="15"/>
    <x v="0"/>
    <n v="250"/>
    <n v="715.31"/>
    <n v="178828.6"/>
    <s v="20200108N300024798"/>
    <n v="2020006"/>
    <s v="Rolling"/>
    <s v="-"/>
    <s v="NSE"/>
    <n v="178.83"/>
    <n v="3.93"/>
    <n v="0"/>
    <n v="317.22000000000003"/>
    <n v="499.98410000000001"/>
  </r>
  <r>
    <d v="2020-01-08T00:00:00"/>
    <x v="57"/>
    <x v="1"/>
    <n v="5000"/>
    <n v="86.25"/>
    <n v="431250"/>
    <s v="20200108N300025105"/>
    <n v="2020006"/>
    <s v="Rolling"/>
    <s v="IN302679-38296183"/>
    <s v="NSE"/>
    <n v="108.54"/>
    <n v="9.49"/>
    <n v="0"/>
    <n v="78.010000000000005"/>
    <n v="196.03639999999999"/>
  </r>
  <r>
    <d v="2020-01-08T00:00:00"/>
    <x v="57"/>
    <x v="1"/>
    <n v="5000"/>
    <n v="86.75"/>
    <n v="433750"/>
    <s v="20200108N700023676"/>
    <n v="2020006"/>
    <s v="Rolling"/>
    <s v="IN302679-38296183"/>
    <s v="NSE"/>
    <n v="108.54"/>
    <n v="9.5399999999999991"/>
    <n v="0"/>
    <n v="78.55"/>
    <n v="196.63300000000001"/>
  </r>
  <r>
    <d v="2020-01-08T00:00:00"/>
    <x v="57"/>
    <x v="0"/>
    <n v="10000"/>
    <n v="87.17"/>
    <n v="871724.8"/>
    <s v="20200108N700026259"/>
    <n v="2020006"/>
    <s v="Rolling"/>
    <s v="IN302679-38296183"/>
    <s v="NSE"/>
    <n v="0"/>
    <n v="19.18"/>
    <n v="57.9"/>
    <n v="157.76"/>
    <n v="234.8382"/>
  </r>
  <r>
    <d v="2020-01-08T00:00:00"/>
    <x v="49"/>
    <x v="0"/>
    <n v="25"/>
    <n v="280"/>
    <n v="7000"/>
    <s v="20200108N900000107"/>
    <n v="2020006"/>
    <s v="Rolling"/>
    <s v="IN302679-38296183"/>
    <s v="NSE"/>
    <n v="7.08"/>
    <n v="0.15"/>
    <n v="0"/>
    <n v="29.53"/>
    <n v="36.764000000000003"/>
  </r>
  <r>
    <d v="2020-01-09T00:00:00"/>
    <x v="113"/>
    <x v="1"/>
    <n v="1000"/>
    <n v="471.24"/>
    <n v="471235.2"/>
    <s v="20200109N200001202"/>
    <n v="2020007"/>
    <s v="Rolling"/>
    <s v="IN302679-38296183"/>
    <s v="NSE"/>
    <n v="116.26"/>
    <n v="10.37"/>
    <n v="0"/>
    <n v="85.26"/>
    <n v="211.88720000000001"/>
  </r>
  <r>
    <d v="2020-01-09T00:00:00"/>
    <x v="113"/>
    <x v="0"/>
    <n v="1000"/>
    <n v="469.02"/>
    <n v="469024.8"/>
    <s v="20200109N300016231"/>
    <n v="2020007"/>
    <s v="Rolling"/>
    <s v="IN302679-38296183"/>
    <s v="NSE"/>
    <n v="0"/>
    <n v="10.32"/>
    <n v="0"/>
    <n v="84.88"/>
    <n v="95.198499999999996"/>
  </r>
  <r>
    <d v="2020-01-09T00:00:00"/>
    <x v="113"/>
    <x v="1"/>
    <n v="1500"/>
    <n v="463.28"/>
    <n v="694926"/>
    <s v="20200109N300017491"/>
    <n v="2020007"/>
    <s v="Rolling"/>
    <s v="IN302679-38296183"/>
    <s v="NSE"/>
    <n v="174.74"/>
    <n v="15.29"/>
    <n v="69.900000000000006"/>
    <n v="125.75"/>
    <n v="385.6782"/>
  </r>
  <r>
    <d v="2020-01-09T00:00:00"/>
    <x v="113"/>
    <x v="0"/>
    <n v="1500"/>
    <n v="459.95"/>
    <n v="689925"/>
    <s v="20200109N300033441"/>
    <n v="2020007"/>
    <s v="Rolling"/>
    <s v="IN302679-38296183"/>
    <s v="NSE"/>
    <n v="0"/>
    <n v="15.18"/>
    <n v="0"/>
    <n v="124.85"/>
    <n v="140.0283"/>
  </r>
  <r>
    <d v="2020-01-10T00:00:00"/>
    <x v="113"/>
    <x v="1"/>
    <n v="1500"/>
    <n v="465"/>
    <n v="697500"/>
    <s v="20200110N300016104"/>
    <n v="2020008"/>
    <s v="Rolling"/>
    <s v="IN302679-38296183"/>
    <s v="NSE"/>
    <n v="172.09"/>
    <n v="15.35"/>
    <n v="0"/>
    <n v="126.22"/>
    <n v="313.65499999999997"/>
  </r>
  <r>
    <d v="2020-01-10T00:00:00"/>
    <x v="57"/>
    <x v="1"/>
    <n v="5000"/>
    <n v="89.8"/>
    <n v="449000"/>
    <s v="20200110N300016381"/>
    <n v="2020008"/>
    <s v="Rolling"/>
    <s v="IN302679-38296183"/>
    <s v="NSE"/>
    <n v="112.47"/>
    <n v="9.8800000000000008"/>
    <n v="0"/>
    <n v="81.25"/>
    <n v="203.59800000000001"/>
  </r>
  <r>
    <d v="2020-01-10T00:00:00"/>
    <x v="92"/>
    <x v="1"/>
    <n v="100"/>
    <n v="1757.2"/>
    <n v="175720.45"/>
    <s v="20200110N300017856"/>
    <n v="2020008"/>
    <s v="Rolling"/>
    <s v="IN302679-38296183"/>
    <s v="NSE"/>
    <n v="43.6"/>
    <n v="3.87"/>
    <n v="0"/>
    <n v="31.8"/>
    <n v="79.265900000000002"/>
  </r>
  <r>
    <d v="2020-01-10T00:00:00"/>
    <x v="113"/>
    <x v="0"/>
    <n v="1500"/>
    <n v="460.3"/>
    <n v="690450"/>
    <s v="20200110N300019395"/>
    <n v="2020008"/>
    <s v="Rolling"/>
    <s v="IN302679-38296183"/>
    <s v="NSE"/>
    <n v="0"/>
    <n v="15.19"/>
    <n v="0"/>
    <n v="124.94"/>
    <n v="140.12989999999999"/>
  </r>
  <r>
    <d v="2020-01-10T00:00:00"/>
    <x v="57"/>
    <x v="0"/>
    <n v="5000"/>
    <n v="90.15"/>
    <n v="450750"/>
    <s v="20200110N300021220"/>
    <n v="2020008"/>
    <s v="Rolling"/>
    <s v="IN302679-38296183"/>
    <s v="NSE"/>
    <n v="0"/>
    <n v="9.92"/>
    <n v="0"/>
    <n v="81.59"/>
    <n v="91.507000000000005"/>
  </r>
  <r>
    <d v="2020-01-10T00:00:00"/>
    <x v="116"/>
    <x v="0"/>
    <n v="250"/>
    <n v="163.5"/>
    <n v="40875"/>
    <s v="20200110N300022770"/>
    <n v="2020008"/>
    <s v="Rolling"/>
    <s v="-"/>
    <s v="NSE"/>
    <n v="40.880000000000003"/>
    <n v="0.9"/>
    <n v="0"/>
    <n v="72.510000000000005"/>
    <n v="114.2893"/>
  </r>
  <r>
    <d v="2020-01-10T00:00:00"/>
    <x v="92"/>
    <x v="0"/>
    <n v="100"/>
    <n v="1731.18"/>
    <n v="173118.35"/>
    <s v="20200110N300023899"/>
    <n v="2020008"/>
    <s v="Rolling"/>
    <s v="IN302679-38296183"/>
    <s v="NSE"/>
    <n v="0"/>
    <n v="3.81"/>
    <n v="0"/>
    <n v="31.33"/>
    <n v="35.138500000000001"/>
  </r>
  <r>
    <d v="2020-01-10T00:00:00"/>
    <x v="113"/>
    <x v="0"/>
    <n v="2500"/>
    <n v="456.5"/>
    <n v="1141250"/>
    <s v="20200110N300032954"/>
    <n v="2020008"/>
    <s v="Rolling"/>
    <s v="IN302679-38296183"/>
    <s v="NSE"/>
    <n v="0"/>
    <n v="25.11"/>
    <n v="154.5"/>
    <n v="206.51"/>
    <n v="386.11720000000003"/>
  </r>
  <r>
    <d v="2020-01-10T00:00:00"/>
    <x v="113"/>
    <x v="1"/>
    <n v="2500"/>
    <n v="457"/>
    <n v="1142500"/>
    <s v="20200110N300033351"/>
    <n v="2020008"/>
    <s v="Rolling"/>
    <s v="IN302679-38296183"/>
    <s v="NSE"/>
    <n v="286.85000000000002"/>
    <n v="25.14"/>
    <n v="0"/>
    <n v="206.75"/>
    <n v="518.73559999999998"/>
  </r>
  <r>
    <d v="2020-01-10T00:00:00"/>
    <x v="15"/>
    <x v="1"/>
    <n v="250"/>
    <n v="740.45"/>
    <n v="185112.5"/>
    <s v="20200110N900014806"/>
    <n v="2020008"/>
    <s v="Rolling"/>
    <s v="-"/>
    <s v="NSE"/>
    <n v="185.11"/>
    <n v="4.07"/>
    <n v="0"/>
    <n v="328.38"/>
    <n v="517.5625"/>
  </r>
  <r>
    <d v="2020-01-13T00:00:00"/>
    <x v="113"/>
    <x v="1"/>
    <n v="500"/>
    <n v="458.6"/>
    <n v="229300"/>
    <s v="20200113N300016352"/>
    <n v="2020009"/>
    <s v="Rolling"/>
    <s v="IN302679-38296183"/>
    <s v="NSE"/>
    <n v="58.13"/>
    <n v="5.04"/>
    <n v="0"/>
    <n v="41.49"/>
    <n v="104.66459999999999"/>
  </r>
  <r>
    <d v="2020-01-13T00:00:00"/>
    <x v="113"/>
    <x v="1"/>
    <n v="500"/>
    <n v="461"/>
    <n v="230500"/>
    <s v="20200113N300016557"/>
    <n v="2020009"/>
    <s v="Rolling"/>
    <s v="IN302679-38296183"/>
    <s v="NSE"/>
    <n v="57.75"/>
    <n v="5.07"/>
    <n v="136.80000000000001"/>
    <n v="41.7"/>
    <n v="241.321"/>
  </r>
  <r>
    <d v="2020-01-13T00:00:00"/>
    <x v="49"/>
    <x v="0"/>
    <n v="2500"/>
    <n v="282.14999999999998"/>
    <n v="705375"/>
    <s v="20200113N300016878"/>
    <n v="2020009"/>
    <s v="Rolling"/>
    <s v="IN302679-38296183"/>
    <s v="NSE"/>
    <n v="0"/>
    <n v="15.52"/>
    <n v="0"/>
    <n v="127.64"/>
    <n v="143.1583"/>
  </r>
  <r>
    <d v="2020-01-13T00:00:00"/>
    <x v="113"/>
    <x v="0"/>
    <n v="500"/>
    <n v="459.1"/>
    <n v="229547.85"/>
    <s v="20200113N300017184"/>
    <n v="2020009"/>
    <s v="Rolling"/>
    <s v="IN302679-38296183"/>
    <s v="NSE"/>
    <n v="0"/>
    <n v="5.05"/>
    <n v="0"/>
    <n v="41.54"/>
    <n v="46.5899"/>
  </r>
  <r>
    <d v="2020-01-13T00:00:00"/>
    <x v="49"/>
    <x v="1"/>
    <n v="2500"/>
    <n v="282.25"/>
    <n v="705625"/>
    <s v="20200113N300021416"/>
    <n v="2020009"/>
    <s v="Rolling"/>
    <s v="IN302679-38296183"/>
    <s v="NSE"/>
    <n v="176.38"/>
    <n v="15.52"/>
    <n v="0"/>
    <n v="127.68"/>
    <n v="319.58350000000002"/>
  </r>
  <r>
    <d v="2020-01-13T00:00:00"/>
    <x v="92"/>
    <x v="1"/>
    <n v="100"/>
    <n v="1757"/>
    <n v="175700"/>
    <s v="20200113N300027029"/>
    <n v="2020009"/>
    <s v="Rolling"/>
    <s v="IN302679-38296183"/>
    <s v="NSE"/>
    <n v="44.1"/>
    <n v="3.87"/>
    <n v="0"/>
    <n v="31.79"/>
    <n v="79.755399999999995"/>
  </r>
  <r>
    <d v="2020-01-13T00:00:00"/>
    <x v="66"/>
    <x v="0"/>
    <n v="50"/>
    <n v="42"/>
    <n v="2100"/>
    <s v="20200113N300032687"/>
    <n v="2020009"/>
    <s v="Rolling"/>
    <s v="IN302679-38296183"/>
    <s v="NSE"/>
    <n v="2.1"/>
    <n v="0.05"/>
    <n v="0"/>
    <n v="29.51"/>
    <n v="31.656199999999998"/>
  </r>
  <r>
    <d v="2020-01-13T00:00:00"/>
    <x v="113"/>
    <x v="0"/>
    <n v="2500"/>
    <n v="465.25"/>
    <n v="1163125"/>
    <s v="20200113N300032794"/>
    <n v="2020009"/>
    <s v="Rolling"/>
    <s v="IN302679-38296183"/>
    <s v="NSE"/>
    <n v="0"/>
    <n v="25.59"/>
    <n v="0"/>
    <n v="210.47"/>
    <n v="236.05869999999999"/>
  </r>
  <r>
    <d v="2020-01-13T00:00:00"/>
    <x v="113"/>
    <x v="1"/>
    <n v="2000"/>
    <n v="469"/>
    <n v="938000"/>
    <s v="20200113N300032986"/>
    <n v="2020009"/>
    <s v="Rolling"/>
    <s v="IN302679-38296183"/>
    <s v="NSE"/>
    <n v="232.54"/>
    <n v="20.64"/>
    <n v="0"/>
    <n v="169.74"/>
    <n v="422.916"/>
  </r>
  <r>
    <d v="2020-01-13T00:00:00"/>
    <x v="92"/>
    <x v="0"/>
    <n v="100"/>
    <n v="1770.66"/>
    <n v="177065.75"/>
    <s v="20200113N300034854"/>
    <n v="2020009"/>
    <s v="Rolling"/>
    <s v="IN302679-38296183"/>
    <s v="NSE"/>
    <n v="0"/>
    <n v="3.9"/>
    <n v="0"/>
    <n v="32.04"/>
    <n v="35.935499999999998"/>
  </r>
  <r>
    <d v="2020-01-14T00:00:00"/>
    <x v="92"/>
    <x v="1"/>
    <n v="100"/>
    <n v="1772.55"/>
    <n v="177255"/>
    <s v="20200114N200001542"/>
    <n v="2020010"/>
    <s v="Rolling"/>
    <s v="IN302679-38296183"/>
    <s v="NSE"/>
    <n v="44.84"/>
    <n v="3.9"/>
    <n v="0"/>
    <n v="32.08"/>
    <n v="80.819699999999997"/>
  </r>
  <r>
    <d v="2020-01-14T00:00:00"/>
    <x v="57"/>
    <x v="1"/>
    <n v="5000"/>
    <n v="90"/>
    <n v="450000"/>
    <s v="20200114N300016425"/>
    <n v="2020010"/>
    <s v="Rolling"/>
    <s v="IN302679-38296183"/>
    <s v="NSE"/>
    <n v="113.31"/>
    <n v="9.9"/>
    <n v="0"/>
    <n v="81.430000000000007"/>
    <n v="204.64"/>
  </r>
  <r>
    <d v="2020-01-14T00:00:00"/>
    <x v="82"/>
    <x v="1"/>
    <n v="1000"/>
    <n v="211.05"/>
    <n v="211050"/>
    <s v="20200114N300017603"/>
    <n v="2020010"/>
    <s v="Rolling"/>
    <s v="IN302679-38296183"/>
    <s v="NSE"/>
    <n v="53.03"/>
    <n v="4.6399999999999997"/>
    <n v="0"/>
    <n v="38.19"/>
    <n v="95.863"/>
  </r>
  <r>
    <d v="2020-01-14T00:00:00"/>
    <x v="92"/>
    <x v="0"/>
    <n v="400"/>
    <n v="1789.97"/>
    <n v="715988.6"/>
    <s v="20200114N300020010"/>
    <n v="2020010"/>
    <s v="Rolling"/>
    <s v="IN302679-38296183"/>
    <s v="NSE"/>
    <n v="0"/>
    <n v="15.75"/>
    <n v="0"/>
    <n v="129.57"/>
    <n v="145.32169999999999"/>
  </r>
  <r>
    <d v="2020-01-14T00:00:00"/>
    <x v="66"/>
    <x v="0"/>
    <n v="50"/>
    <n v="39"/>
    <n v="1950"/>
    <s v="20200114N300025058"/>
    <n v="2020010"/>
    <s v="Rolling"/>
    <s v="IN302679-38296183"/>
    <s v="NSE"/>
    <n v="1.95"/>
    <n v="0.04"/>
    <n v="0"/>
    <n v="29.51"/>
    <n v="31.503"/>
  </r>
  <r>
    <d v="2020-01-14T00:00:00"/>
    <x v="92"/>
    <x v="1"/>
    <n v="300"/>
    <n v="1805"/>
    <n v="541501"/>
    <s v="20200114N300025104"/>
    <n v="2020010"/>
    <s v="Rolling"/>
    <s v="IN302679-38296183"/>
    <s v="NSE"/>
    <n v="134.51"/>
    <n v="11.91"/>
    <n v="0"/>
    <n v="97.99"/>
    <n v="244.41319999999999"/>
  </r>
  <r>
    <d v="2020-01-14T00:00:00"/>
    <x v="6"/>
    <x v="1"/>
    <n v="250"/>
    <n v="860"/>
    <n v="215000"/>
    <s v="20200114N300026597"/>
    <n v="2020010"/>
    <s v="Rolling"/>
    <s v="IN302679-38296183"/>
    <s v="NSE"/>
    <n v="54.05"/>
    <n v="4.7300000000000004"/>
    <n v="0"/>
    <n v="38.909999999999997"/>
    <n v="97.69"/>
  </r>
  <r>
    <d v="2020-01-14T00:00:00"/>
    <x v="113"/>
    <x v="1"/>
    <n v="100"/>
    <n v="469.55"/>
    <n v="46955"/>
    <s v="20200114N300027188"/>
    <n v="2020010"/>
    <s v="Rolling"/>
    <s v="IN302679-38296183"/>
    <s v="NSE"/>
    <n v="11.27"/>
    <n v="1.03"/>
    <n v="111.9"/>
    <n v="17.89"/>
    <n v="142.09309999999999"/>
  </r>
  <r>
    <d v="2020-01-14T00:00:00"/>
    <x v="113"/>
    <x v="0"/>
    <n v="100"/>
    <n v="468.5"/>
    <n v="46850"/>
    <s v="20200114N300032778"/>
    <n v="2020010"/>
    <s v="Rolling"/>
    <s v="IN302679-38296183"/>
    <s v="NSE"/>
    <n v="0"/>
    <n v="1.03"/>
    <n v="0"/>
    <n v="17.89"/>
    <n v="18.9206"/>
  </r>
  <r>
    <d v="2020-01-14T00:00:00"/>
    <x v="6"/>
    <x v="0"/>
    <n v="500"/>
    <n v="868"/>
    <n v="434000"/>
    <s v="20200114N300032829"/>
    <n v="2020010"/>
    <s v="Rolling"/>
    <s v="IN302679-38296183"/>
    <s v="NSE"/>
    <n v="0"/>
    <n v="9.5500000000000007"/>
    <n v="0"/>
    <n v="78.540000000000006"/>
    <n v="88.087999999999994"/>
  </r>
  <r>
    <d v="2020-01-14T00:00:00"/>
    <x v="57"/>
    <x v="0"/>
    <n v="5000"/>
    <n v="91.3"/>
    <n v="456488.85"/>
    <s v="20200114N300035132"/>
    <n v="2020010"/>
    <s v="Rolling"/>
    <s v="IN302679-38296183"/>
    <s v="NSE"/>
    <n v="0"/>
    <n v="10.039999999999999"/>
    <n v="0"/>
    <n v="82.6"/>
    <n v="92.642600000000002"/>
  </r>
  <r>
    <d v="2020-01-14T00:00:00"/>
    <x v="6"/>
    <x v="1"/>
    <n v="250"/>
    <n v="863.35"/>
    <n v="215837.5"/>
    <s v="20200114N300035173"/>
    <n v="2020010"/>
    <s v="Rolling"/>
    <s v="IN302679-38296183"/>
    <s v="NSE"/>
    <n v="54.05"/>
    <n v="4.75"/>
    <n v="0"/>
    <n v="39.07"/>
    <n v="97.868399999999994"/>
  </r>
  <r>
    <d v="2020-01-14T00:00:00"/>
    <x v="82"/>
    <x v="0"/>
    <n v="1000"/>
    <n v="213.15"/>
    <n v="213150"/>
    <s v="20200114N300035176"/>
    <n v="2020010"/>
    <s v="Rolling"/>
    <s v="IN302679-38296183"/>
    <s v="NSE"/>
    <n v="0"/>
    <n v="4.6900000000000004"/>
    <n v="0"/>
    <n v="38.57"/>
    <n v="43.2592"/>
  </r>
  <r>
    <d v="2020-01-15T00:00:00"/>
    <x v="57"/>
    <x v="1"/>
    <n v="5000"/>
    <n v="91.15"/>
    <n v="455750"/>
    <s v="20200115N300015934"/>
    <n v="2020011"/>
    <s v="Rolling"/>
    <s v="IN302679-38296183"/>
    <s v="NSE"/>
    <n v="114"/>
    <n v="10.029999999999999"/>
    <n v="0"/>
    <n v="82.47"/>
    <n v="206.49639999999999"/>
  </r>
  <r>
    <d v="2020-01-15T00:00:00"/>
    <x v="57"/>
    <x v="0"/>
    <n v="5000"/>
    <n v="90.6"/>
    <n v="453000"/>
    <s v="20200115N300016238"/>
    <n v="2020011"/>
    <s v="Rolling"/>
    <s v="IN302679-38296183"/>
    <s v="NSE"/>
    <n v="0"/>
    <n v="9.9700000000000006"/>
    <n v="27.3"/>
    <n v="81.98"/>
    <n v="119.246"/>
  </r>
  <r>
    <d v="2020-01-16T00:00:00"/>
    <x v="70"/>
    <x v="0"/>
    <n v="2500"/>
    <n v="249.25"/>
    <n v="623125"/>
    <s v="20200116N300021624"/>
    <n v="2020012"/>
    <s v="Rolling"/>
    <s v="IN302679-38296183"/>
    <s v="NSE"/>
    <n v="0"/>
    <n v="13.71"/>
    <n v="37.5"/>
    <n v="112.76"/>
    <n v="163.96870000000001"/>
  </r>
  <r>
    <d v="2020-01-16T00:00:00"/>
    <x v="70"/>
    <x v="1"/>
    <n v="2500"/>
    <n v="249.7"/>
    <n v="624250"/>
    <s v="20200116N300024713"/>
    <n v="2020012"/>
    <s v="Rolling"/>
    <s v="IN302679-38296183"/>
    <s v="NSE"/>
    <n v="156"/>
    <n v="13.73"/>
    <n v="0"/>
    <n v="112.96"/>
    <n v="282.6936"/>
  </r>
  <r>
    <d v="2020-01-17T00:00:00"/>
    <x v="113"/>
    <x v="0"/>
    <n v="2500"/>
    <n v="493.11"/>
    <n v="1232782.45"/>
    <s v="20200117N300018475"/>
    <n v="2020013"/>
    <s v="Rolling"/>
    <s v="IN302679-38296183"/>
    <s v="NSE"/>
    <n v="0"/>
    <n v="27.12"/>
    <n v="74.400000000000006"/>
    <n v="223.09"/>
    <n v="324.61130000000003"/>
  </r>
  <r>
    <d v="2020-01-17T00:00:00"/>
    <x v="113"/>
    <x v="1"/>
    <n v="2500"/>
    <n v="496.5"/>
    <n v="1241250"/>
    <s v="20200117N300028750"/>
    <n v="2020013"/>
    <s v="Rolling"/>
    <s v="IN302679-38296183"/>
    <s v="NSE"/>
    <n v="309"/>
    <n v="27.31"/>
    <n v="0"/>
    <n v="224.61"/>
    <n v="560.91759999999999"/>
  </r>
  <r>
    <d v="2020-01-20T00:00:00"/>
    <x v="57"/>
    <x v="1"/>
    <n v="10000"/>
    <n v="92.11"/>
    <n v="921055.75"/>
    <s v="20200120N200002065"/>
    <n v="2020014"/>
    <s v="Rolling"/>
    <s v="IN302679-38296183"/>
    <s v="NSE"/>
    <n v="226"/>
    <n v="20.260000000000002"/>
    <n v="54.6"/>
    <n v="166.67"/>
    <n v="467.53309999999999"/>
  </r>
  <r>
    <d v="2020-01-20T00:00:00"/>
    <x v="57"/>
    <x v="0"/>
    <n v="10000"/>
    <n v="89"/>
    <n v="890000"/>
    <s v="20200120N300034215"/>
    <n v="2020014"/>
    <s v="Rolling"/>
    <s v="IN302679-38296183"/>
    <s v="NSE"/>
    <n v="0"/>
    <n v="19.579999999999998"/>
    <n v="0"/>
    <n v="161.01"/>
    <n v="180.58969999999999"/>
  </r>
  <r>
    <d v="2020-01-21T00:00:00"/>
    <x v="57"/>
    <x v="1"/>
    <n v="5000"/>
    <n v="94.55"/>
    <n v="472750"/>
    <s v="20200121N300017835"/>
    <n v="2020015"/>
    <s v="Rolling"/>
    <s v="IN302679-38296183"/>
    <s v="NSE"/>
    <n v="118.19"/>
    <n v="10.4"/>
    <n v="0"/>
    <n v="85.55"/>
    <n v="214.14060000000001"/>
  </r>
  <r>
    <d v="2020-01-21T00:00:00"/>
    <x v="57"/>
    <x v="0"/>
    <n v="5000"/>
    <n v="95"/>
    <n v="475000"/>
    <s v="20200121N300018397"/>
    <n v="2020015"/>
    <s v="Rolling"/>
    <s v="IN302679-38296183"/>
    <s v="NSE"/>
    <n v="0"/>
    <n v="10.45"/>
    <n v="0"/>
    <n v="85.96"/>
    <n v="96.41"/>
  </r>
  <r>
    <d v="2020-01-21T00:00:00"/>
    <x v="17"/>
    <x v="0"/>
    <n v="10000"/>
    <n v="62.1"/>
    <n v="621000"/>
    <s v="20200121N300020739"/>
    <n v="2020015"/>
    <s v="Rolling"/>
    <s v="IN302679-38296183"/>
    <s v="NSE"/>
    <n v="0"/>
    <n v="13.66"/>
    <n v="0"/>
    <n v="112.39"/>
    <n v="126.0521"/>
  </r>
  <r>
    <d v="2020-01-21T00:00:00"/>
    <x v="17"/>
    <x v="1"/>
    <n v="10000"/>
    <n v="61.5"/>
    <n v="615000"/>
    <s v="20200121N300023762"/>
    <n v="2020015"/>
    <s v="Rolling"/>
    <s v="IN302679-38296183"/>
    <s v="NSE"/>
    <n v="154.5"/>
    <n v="13.53"/>
    <n v="0"/>
    <n v="111.29"/>
    <n v="279.32"/>
  </r>
  <r>
    <d v="2020-01-21T00:00:00"/>
    <x v="57"/>
    <x v="1"/>
    <n v="10000"/>
    <n v="93.8"/>
    <n v="938000"/>
    <s v="20200121N300024507"/>
    <n v="2020015"/>
    <s v="Rolling"/>
    <s v="IN302679-38296183"/>
    <s v="NSE"/>
    <n v="236.39"/>
    <n v="20.64"/>
    <n v="0"/>
    <n v="169.73"/>
    <n v="426.7561"/>
  </r>
  <r>
    <d v="2020-01-21T00:00:00"/>
    <x v="57"/>
    <x v="0"/>
    <n v="10000"/>
    <n v="95.15"/>
    <n v="951500"/>
    <s v="20200121N300025772"/>
    <n v="2020015"/>
    <s v="Rolling"/>
    <s v="IN302679-38296183"/>
    <s v="NSE"/>
    <n v="0"/>
    <n v="20.93"/>
    <n v="0"/>
    <n v="172.19"/>
    <n v="193.12289999999999"/>
  </r>
  <r>
    <d v="2020-01-21T00:00:00"/>
    <x v="57"/>
    <x v="1"/>
    <n v="10000"/>
    <n v="94.4"/>
    <n v="944000"/>
    <s v="20200121N300026883"/>
    <n v="2020015"/>
    <s v="Rolling"/>
    <s v="IN302679-38296183"/>
    <s v="NSE"/>
    <n v="236.42"/>
    <n v="20.77"/>
    <n v="219.3"/>
    <n v="170.83"/>
    <n v="647.31780000000003"/>
  </r>
  <r>
    <d v="2020-01-21T00:00:00"/>
    <x v="36"/>
    <x v="0"/>
    <n v="2500"/>
    <n v="267.2"/>
    <n v="668000"/>
    <s v="20200121N300029056"/>
    <n v="2020015"/>
    <s v="Rolling"/>
    <s v="IN302679-38296183"/>
    <s v="NSE"/>
    <n v="0"/>
    <n v="14.7"/>
    <n v="0"/>
    <n v="120.9"/>
    <n v="135.59620000000001"/>
  </r>
  <r>
    <d v="2020-01-21T00:00:00"/>
    <x v="57"/>
    <x v="0"/>
    <n v="10000"/>
    <n v="94.65"/>
    <n v="946500"/>
    <s v="20200121N300032590"/>
    <n v="2020015"/>
    <s v="Rolling"/>
    <s v="IN302679-38296183"/>
    <s v="NSE"/>
    <n v="0"/>
    <n v="20.82"/>
    <n v="0"/>
    <n v="171.28"/>
    <n v="192.10319999999999"/>
  </r>
  <r>
    <d v="2020-01-21T00:00:00"/>
    <x v="36"/>
    <x v="1"/>
    <n v="2500"/>
    <n v="267.35000000000002"/>
    <n v="668375"/>
    <s v="20200121N300033959"/>
    <n v="2020015"/>
    <s v="Rolling"/>
    <s v="IN302679-38296183"/>
    <s v="NSE"/>
    <n v="167.05"/>
    <n v="14.7"/>
    <n v="0"/>
    <n v="120.94"/>
    <n v="302.69420000000002"/>
  </r>
  <r>
    <d v="2020-01-21T00:00:00"/>
    <x v="76"/>
    <x v="0"/>
    <n v="30"/>
    <n v="115"/>
    <n v="3450"/>
    <s v="20200121N900017147"/>
    <n v="2020015"/>
    <s v="Rolling"/>
    <s v="IN302679-38296183"/>
    <s v="NSE"/>
    <n v="3.45"/>
    <n v="0.08"/>
    <n v="0"/>
    <n v="29.51"/>
    <n v="33.036000000000001"/>
  </r>
  <r>
    <d v="2020-01-22T00:00:00"/>
    <x v="36"/>
    <x v="0"/>
    <n v="2500"/>
    <n v="268.25"/>
    <n v="670625"/>
    <s v="20200122N300021134"/>
    <n v="2020016"/>
    <s v="Rolling"/>
    <s v="IN302679-38296183"/>
    <s v="NSE"/>
    <n v="0"/>
    <n v="14.75"/>
    <n v="0"/>
    <n v="121.36"/>
    <n v="136.11369999999999"/>
  </r>
  <r>
    <d v="2020-01-22T00:00:00"/>
    <x v="36"/>
    <x v="1"/>
    <n v="2500"/>
    <n v="266"/>
    <n v="665000"/>
    <s v="20200122N300032336"/>
    <n v="2020016"/>
    <s v="Rolling"/>
    <s v="IN302679-38296183"/>
    <s v="NSE"/>
    <n v="167"/>
    <n v="14.63"/>
    <n v="40.200000000000003"/>
    <n v="120.35"/>
    <n v="342.18"/>
  </r>
  <r>
    <d v="2020-01-23T00:00:00"/>
    <x v="116"/>
    <x v="0"/>
    <n v="5000"/>
    <n v="158.84"/>
    <n v="794206.65"/>
    <s v="20200123N200001180"/>
    <n v="2020017"/>
    <s v="Rolling"/>
    <s v="IN302679-38296183"/>
    <s v="NSE"/>
    <n v="0"/>
    <n v="17.47"/>
    <n v="0"/>
    <n v="143.74"/>
    <n v="161.21270000000001"/>
  </r>
  <r>
    <d v="2020-01-23T00:00:00"/>
    <x v="116"/>
    <x v="1"/>
    <n v="5000"/>
    <n v="165.01"/>
    <n v="825028.7"/>
    <s v="20200123N300030136"/>
    <n v="2020017"/>
    <s v="Rolling"/>
    <s v="IN302679-38296183"/>
    <s v="NSE"/>
    <n v="202.33"/>
    <n v="18.149999999999999"/>
    <n v="49.2"/>
    <n v="149.37"/>
    <n v="419.05189999999999"/>
  </r>
  <r>
    <d v="2020-01-23T00:00:00"/>
    <x v="117"/>
    <x v="0"/>
    <n v="100"/>
    <n v="156.75"/>
    <n v="15675"/>
    <s v="20200123N300030556"/>
    <n v="2020017"/>
    <s v="Rolling"/>
    <s v="IN302679-38296183"/>
    <s v="NSE"/>
    <n v="15.68"/>
    <n v="0.34"/>
    <n v="0"/>
    <n v="29.56"/>
    <n v="45.584899999999998"/>
  </r>
  <r>
    <d v="2020-01-24T00:00:00"/>
    <x v="49"/>
    <x v="1"/>
    <n v="2500"/>
    <n v="283.70999999999998"/>
    <n v="709269.8"/>
    <s v="20200124N300017026"/>
    <n v="2020018"/>
    <s v="Rolling"/>
    <s v="IN302679-38296183"/>
    <s v="NSE"/>
    <n v="181.19"/>
    <n v="15.6"/>
    <n v="0"/>
    <n v="128.34"/>
    <n v="325.13409999999999"/>
  </r>
  <r>
    <d v="2020-01-24T00:00:00"/>
    <x v="49"/>
    <x v="0"/>
    <n v="5000"/>
    <n v="286.99"/>
    <n v="1434956.55"/>
    <s v="20200124N300019060"/>
    <n v="2020018"/>
    <s v="Rolling"/>
    <s v="IN302679-38296183"/>
    <s v="NSE"/>
    <n v="0"/>
    <n v="31.57"/>
    <n v="123.3"/>
    <n v="259.68"/>
    <n v="414.54919999999998"/>
  </r>
  <r>
    <d v="2020-01-24T00:00:00"/>
    <x v="49"/>
    <x v="1"/>
    <n v="2500"/>
    <n v="293.44"/>
    <n v="733609.05"/>
    <s v="20200124N300020700"/>
    <n v="2020018"/>
    <s v="Rolling"/>
    <s v="IN302679-38296183"/>
    <s v="NSE"/>
    <n v="180.88"/>
    <n v="16.14"/>
    <n v="0"/>
    <n v="132.75"/>
    <n v="329.76929999999999"/>
  </r>
  <r>
    <d v="2020-01-24T00:00:00"/>
    <x v="49"/>
    <x v="1"/>
    <n v="1099"/>
    <n v="293.08"/>
    <n v="322092.34999999998"/>
    <s v="20200124N300020849"/>
    <n v="2020018"/>
    <s v="Rolling"/>
    <s v="IN302679-38296183"/>
    <s v="NSE"/>
    <n v="79.510000000000005"/>
    <n v="7.09"/>
    <n v="0"/>
    <n v="58.28"/>
    <n v="144.8759"/>
  </r>
  <r>
    <d v="2020-01-24T00:00:00"/>
    <x v="49"/>
    <x v="1"/>
    <n v="1001"/>
    <n v="294"/>
    <n v="294294"/>
    <s v="20200124N300022071"/>
    <n v="2020018"/>
    <s v="Rolling"/>
    <s v="IN302679-38296183"/>
    <s v="NSE"/>
    <n v="72.42"/>
    <n v="6.47"/>
    <n v="0"/>
    <n v="53.25"/>
    <n v="132.14439999999999"/>
  </r>
  <r>
    <d v="2020-01-24T00:00:00"/>
    <x v="49"/>
    <x v="0"/>
    <n v="2100"/>
    <n v="293"/>
    <n v="615300"/>
    <s v="20200124N300027702"/>
    <n v="2020018"/>
    <s v="Rolling"/>
    <s v="IN302679-38296183"/>
    <s v="NSE"/>
    <n v="0"/>
    <n v="13.54"/>
    <n v="0"/>
    <n v="111.34"/>
    <n v="124.8766"/>
  </r>
  <r>
    <d v="2020-01-27T00:00:00"/>
    <x v="49"/>
    <x v="1"/>
    <n v="1000"/>
    <n v="286.45999999999998"/>
    <n v="286463.5"/>
    <s v="20200127N200002865"/>
    <n v="2020019"/>
    <s v="Rolling"/>
    <s v="IN302679-38296183"/>
    <s v="NSE"/>
    <n v="73.569999999999993"/>
    <n v="6.3"/>
    <n v="0"/>
    <n v="51.83"/>
    <n v="131.7022"/>
  </r>
  <r>
    <d v="2020-01-27T00:00:00"/>
    <x v="49"/>
    <x v="1"/>
    <n v="1000"/>
    <n v="289"/>
    <n v="289000"/>
    <s v="20200127N300018506"/>
    <n v="2020019"/>
    <s v="Rolling"/>
    <s v="IN302679-38296183"/>
    <s v="NSE"/>
    <n v="73.569999999999993"/>
    <n v="6.36"/>
    <n v="0"/>
    <n v="52.3"/>
    <n v="132.22800000000001"/>
  </r>
  <r>
    <d v="2020-01-27T00:00:00"/>
    <x v="49"/>
    <x v="1"/>
    <n v="1000"/>
    <n v="292"/>
    <n v="292000"/>
    <s v="20200127N300019499"/>
    <n v="2020019"/>
    <s v="Rolling"/>
    <s v="IN302679-38296183"/>
    <s v="NSE"/>
    <n v="73.569999999999993"/>
    <n v="6.42"/>
    <n v="0"/>
    <n v="52.84"/>
    <n v="132.834"/>
  </r>
  <r>
    <d v="2020-01-27T00:00:00"/>
    <x v="49"/>
    <x v="1"/>
    <n v="2000"/>
    <n v="293.89999999999998"/>
    <n v="587800"/>
    <s v="20200127N300023621"/>
    <n v="2020019"/>
    <s v="Rolling"/>
    <s v="IN302679-38296183"/>
    <s v="NSE"/>
    <n v="147.15"/>
    <n v="12.93"/>
    <n v="0"/>
    <n v="106.37"/>
    <n v="266.45159999999998"/>
  </r>
  <r>
    <d v="2020-01-27T00:00:00"/>
    <x v="49"/>
    <x v="0"/>
    <n v="5000"/>
    <n v="295.39999999999998"/>
    <n v="1477000"/>
    <s v="20200127N300026017"/>
    <n v="2020019"/>
    <s v="Rolling"/>
    <s v="IN302679-38296183"/>
    <s v="NSE"/>
    <n v="0"/>
    <n v="32.49"/>
    <n v="0"/>
    <n v="267.26"/>
    <n v="299.75409999999999"/>
  </r>
  <r>
    <d v="2020-01-27T00:00:00"/>
    <x v="49"/>
    <x v="0"/>
    <n v="5000"/>
    <n v="295.17"/>
    <n v="1475825.4"/>
    <s v="20200127N300026085"/>
    <n v="2020019"/>
    <s v="Rolling"/>
    <s v="IN302679-38296183"/>
    <s v="NSE"/>
    <n v="0"/>
    <n v="32.47"/>
    <n v="0"/>
    <n v="267.05"/>
    <n v="299.51799999999997"/>
  </r>
  <r>
    <d v="2020-01-27T00:00:00"/>
    <x v="49"/>
    <x v="1"/>
    <n v="5000"/>
    <n v="295.5"/>
    <n v="1477500"/>
    <s v="20200127N300028435"/>
    <n v="2020019"/>
    <s v="Rolling"/>
    <s v="IN302679-38296183"/>
    <s v="NSE"/>
    <n v="367.87"/>
    <n v="32.51"/>
    <n v="0"/>
    <n v="267.37"/>
    <n v="667.745"/>
  </r>
  <r>
    <d v="2020-01-27T00:00:00"/>
    <x v="49"/>
    <x v="0"/>
    <n v="5900"/>
    <n v="297"/>
    <n v="1752300"/>
    <s v="20200127N300028834"/>
    <n v="2020019"/>
    <s v="Rolling"/>
    <s v="IN302679-38296183"/>
    <s v="NSE"/>
    <n v="0"/>
    <n v="38.549999999999997"/>
    <n v="280.8"/>
    <n v="317.08"/>
    <n v="636.43050000000005"/>
  </r>
  <r>
    <d v="2020-01-27T00:00:00"/>
    <x v="49"/>
    <x v="1"/>
    <n v="5900"/>
    <n v="291.64"/>
    <n v="1720664.75"/>
    <s v="20200127N300036295"/>
    <n v="2020019"/>
    <s v="Rolling"/>
    <s v="IN302679-38296183"/>
    <s v="NSE"/>
    <n v="434.26"/>
    <n v="37.85"/>
    <n v="0"/>
    <n v="311.39"/>
    <n v="783.50469999999996"/>
  </r>
  <r>
    <d v="2020-01-28T00:00:00"/>
    <x v="73"/>
    <x v="1"/>
    <n v="2500"/>
    <n v="145.1"/>
    <n v="362750"/>
    <s v="20200128N300021872"/>
    <n v="2020020"/>
    <s v="Rolling"/>
    <s v="IN302679-38296183"/>
    <s v="NSE"/>
    <n v="90.5"/>
    <n v="7.98"/>
    <n v="0"/>
    <n v="65.64"/>
    <n v="164.1206"/>
  </r>
  <r>
    <d v="2020-01-28T00:00:00"/>
    <x v="117"/>
    <x v="1"/>
    <n v="5000"/>
    <n v="151.9"/>
    <n v="759501.5"/>
    <s v="20200128N300022887"/>
    <n v="2020020"/>
    <s v="Rolling"/>
    <s v="IN302679-38296183"/>
    <s v="NSE"/>
    <n v="189.65"/>
    <n v="16.71"/>
    <n v="0"/>
    <n v="137.43"/>
    <n v="343.78890000000001"/>
  </r>
  <r>
    <d v="2020-01-28T00:00:00"/>
    <x v="73"/>
    <x v="0"/>
    <n v="2500"/>
    <n v="144.49"/>
    <n v="361219.05"/>
    <s v="20200128N300025640"/>
    <n v="2020020"/>
    <s v="Rolling"/>
    <s v="IN302679-38296183"/>
    <s v="NSE"/>
    <n v="0"/>
    <n v="7.95"/>
    <n v="152.69999999999999"/>
    <n v="65.41"/>
    <n v="226.0573"/>
  </r>
  <r>
    <d v="2020-01-28T00:00:00"/>
    <x v="117"/>
    <x v="0"/>
    <n v="180"/>
    <n v="152.5"/>
    <n v="27450"/>
    <s v="20200128N300025804"/>
    <n v="2020020"/>
    <s v="Rolling"/>
    <s v="IN302679-38296183"/>
    <s v="NSE"/>
    <n v="0"/>
    <n v="0.6"/>
    <n v="0"/>
    <n v="17.809999999999999"/>
    <n v="18.414000000000001"/>
  </r>
  <r>
    <d v="2020-01-28T00:00:00"/>
    <x v="44"/>
    <x v="1"/>
    <n v="1500"/>
    <n v="318"/>
    <n v="477000"/>
    <s v="20200128N300028683"/>
    <n v="2020020"/>
    <s v="Rolling"/>
    <s v="IN302679-38296183"/>
    <s v="NSE"/>
    <n v="118.76"/>
    <n v="10.49"/>
    <n v="0"/>
    <n v="86.32"/>
    <n v="215.57400000000001"/>
  </r>
  <r>
    <d v="2020-01-28T00:00:00"/>
    <x v="104"/>
    <x v="1"/>
    <n v="1000"/>
    <n v="339.4"/>
    <n v="339400"/>
    <s v="20200128N300028752"/>
    <n v="2020020"/>
    <s v="Rolling"/>
    <s v="IN302679-38296183"/>
    <s v="NSE"/>
    <n v="84.84"/>
    <n v="7.47"/>
    <n v="0"/>
    <n v="61.42"/>
    <n v="153.7268"/>
  </r>
  <r>
    <d v="2020-01-28T00:00:00"/>
    <x v="117"/>
    <x v="0"/>
    <n v="4820"/>
    <n v="151.5"/>
    <n v="730230"/>
    <s v="20200128N300031449"/>
    <n v="2020020"/>
    <s v="Rolling"/>
    <s v="IN302679-38296183"/>
    <s v="NSE"/>
    <n v="0"/>
    <n v="16.07"/>
    <n v="0"/>
    <n v="132.15"/>
    <n v="148.215"/>
  </r>
  <r>
    <d v="2020-01-28T00:00:00"/>
    <x v="44"/>
    <x v="0"/>
    <n v="1500"/>
    <n v="317.25"/>
    <n v="475875"/>
    <s v="20200128N300031463"/>
    <n v="2020020"/>
    <s v="Rolling"/>
    <s v="IN302679-38296183"/>
    <s v="NSE"/>
    <n v="0"/>
    <n v="10.47"/>
    <n v="0"/>
    <n v="86.11"/>
    <n v="96.579300000000003"/>
  </r>
  <r>
    <d v="2020-01-28T00:00:00"/>
    <x v="104"/>
    <x v="1"/>
    <n v="1500"/>
    <n v="339.9"/>
    <n v="509850"/>
    <s v="20200128N300031933"/>
    <n v="2020020"/>
    <s v="Rolling"/>
    <s v="IN302679-38296183"/>
    <s v="NSE"/>
    <n v="127.26"/>
    <n v="11.22"/>
    <n v="0"/>
    <n v="92.26"/>
    <n v="230.73670000000001"/>
  </r>
  <r>
    <d v="2020-01-28T00:00:00"/>
    <x v="104"/>
    <x v="0"/>
    <n v="2500"/>
    <n v="339"/>
    <n v="847500"/>
    <s v="20200128N300035014"/>
    <n v="2020020"/>
    <s v="Rolling"/>
    <s v="IN302679-38296183"/>
    <s v="NSE"/>
    <n v="0"/>
    <n v="18.649999999999999"/>
    <n v="0"/>
    <n v="153.37"/>
    <n v="172.01519999999999"/>
  </r>
  <r>
    <d v="2020-01-28T00:00:00"/>
    <x v="17"/>
    <x v="0"/>
    <n v="2500"/>
    <n v="60.6"/>
    <n v="151500"/>
    <s v="20200128N300036281"/>
    <n v="2020020"/>
    <s v="Rolling"/>
    <s v="-"/>
    <s v="NSE"/>
    <n v="151.5"/>
    <n v="3.33"/>
    <n v="0"/>
    <n v="268.75"/>
    <n v="423.58300000000003"/>
  </r>
  <r>
    <d v="2020-01-28T00:00:00"/>
    <x v="116"/>
    <x v="1"/>
    <n v="250"/>
    <n v="170"/>
    <n v="42500"/>
    <s v="20200128N900016518"/>
    <n v="2020020"/>
    <s v="Rolling"/>
    <s v="IN302679-38296183"/>
    <s v="NSE"/>
    <n v="42.5"/>
    <n v="0.94"/>
    <n v="0"/>
    <n v="75.39"/>
    <n v="118.825"/>
  </r>
  <r>
    <d v="2020-01-29T00:00:00"/>
    <x v="17"/>
    <x v="0"/>
    <n v="15000"/>
    <n v="61.1"/>
    <n v="916500"/>
    <s v="20200129N200002062"/>
    <n v="2020021"/>
    <s v="Rolling"/>
    <s v="IN302679-38296183"/>
    <s v="NSE"/>
    <n v="0"/>
    <n v="20.16"/>
    <n v="0"/>
    <n v="165.84"/>
    <n v="186.00280000000001"/>
  </r>
  <r>
    <d v="2020-01-29T00:00:00"/>
    <x v="17"/>
    <x v="1"/>
    <n v="15000"/>
    <n v="61.1"/>
    <n v="916500"/>
    <s v="20200129N300027492"/>
    <n v="2020021"/>
    <s v="Rolling"/>
    <s v="IN302679-38296183"/>
    <s v="NSE"/>
    <n v="229"/>
    <n v="20.16"/>
    <n v="55.2"/>
    <n v="165.85"/>
    <n v="470.21300000000002"/>
  </r>
  <r>
    <d v="2020-02-01T00:00:00"/>
    <x v="44"/>
    <x v="1"/>
    <n v="250"/>
    <n v="316.77999999999997"/>
    <n v="79195.5"/>
    <s v="20200201N200001210"/>
    <n v="2020024"/>
    <s v="Rolling"/>
    <s v="IN302679-38296183"/>
    <s v="NSE"/>
    <n v="19.27"/>
    <n v="1.74"/>
    <n v="0"/>
    <n v="18.02"/>
    <n v="39.032200000000003"/>
  </r>
  <r>
    <d v="2020-02-01T00:00:00"/>
    <x v="44"/>
    <x v="1"/>
    <n v="250"/>
    <n v="320"/>
    <n v="80000"/>
    <s v="20200201N300015472"/>
    <n v="2020024"/>
    <s v="Rolling"/>
    <s v="IN302679-38296183"/>
    <s v="NSE"/>
    <n v="19.27"/>
    <n v="1.76"/>
    <n v="0"/>
    <n v="18.02"/>
    <n v="39.049999999999997"/>
  </r>
  <r>
    <d v="2020-02-01T00:00:00"/>
    <x v="44"/>
    <x v="1"/>
    <n v="250"/>
    <n v="320"/>
    <n v="80000"/>
    <s v="20200201N300018781"/>
    <n v="2020024"/>
    <s v="Rolling"/>
    <s v="IN302679-38296183"/>
    <s v="NSE"/>
    <n v="19.27"/>
    <n v="1.76"/>
    <n v="0"/>
    <n v="18.02"/>
    <n v="39.049999999999997"/>
  </r>
  <r>
    <d v="2020-02-01T00:00:00"/>
    <x v="73"/>
    <x v="0"/>
    <n v="250"/>
    <n v="136.55000000000001"/>
    <n v="34137.5"/>
    <s v="20200201N300019066"/>
    <n v="2020024"/>
    <s v="Rolling"/>
    <s v="IN302679-38296183"/>
    <s v="NSE"/>
    <n v="0"/>
    <n v="0.75"/>
    <n v="0"/>
    <n v="17.84"/>
    <n v="18.591000000000001"/>
  </r>
  <r>
    <d v="2020-02-01T00:00:00"/>
    <x v="73"/>
    <x v="0"/>
    <n v="5000"/>
    <n v="137.19999999999999"/>
    <n v="686000"/>
    <s v="20200201N300019861"/>
    <n v="2020024"/>
    <s v="Rolling"/>
    <s v="IN302679-38296183"/>
    <s v="NSE"/>
    <n v="0"/>
    <n v="15.09"/>
    <n v="0"/>
    <n v="124.14"/>
    <n v="139.2319"/>
  </r>
  <r>
    <d v="2020-02-01T00:00:00"/>
    <x v="44"/>
    <x v="0"/>
    <n v="750"/>
    <n v="320.5"/>
    <n v="240375"/>
    <s v="20200201N300021343"/>
    <n v="2020024"/>
    <s v="Rolling"/>
    <s v="IN302679-38296183"/>
    <s v="NSE"/>
    <n v="0"/>
    <n v="5.29"/>
    <n v="174"/>
    <n v="43.5"/>
    <n v="222.78829999999999"/>
  </r>
  <r>
    <d v="2020-02-01T00:00:00"/>
    <x v="73"/>
    <x v="1"/>
    <n v="5250"/>
    <n v="137.5"/>
    <n v="721875"/>
    <s v="20200201N300026630"/>
    <n v="2020024"/>
    <s v="Rolling"/>
    <s v="IN302679-38296183"/>
    <s v="NSE"/>
    <n v="180.25"/>
    <n v="15.88"/>
    <n v="0"/>
    <n v="130.63"/>
    <n v="326.76130000000001"/>
  </r>
  <r>
    <d v="2020-02-01T00:00:00"/>
    <x v="44"/>
    <x v="0"/>
    <n v="1000"/>
    <n v="316"/>
    <n v="316000"/>
    <s v="20200201N300028112"/>
    <n v="2020024"/>
    <s v="Rolling"/>
    <s v="IN302679-38296183"/>
    <s v="NSE"/>
    <n v="0"/>
    <n v="6.95"/>
    <n v="0"/>
    <n v="57.18"/>
    <n v="64.132000000000005"/>
  </r>
  <r>
    <d v="2020-02-01T00:00:00"/>
    <x v="44"/>
    <x v="0"/>
    <n v="5090"/>
    <n v="309.88"/>
    <n v="1577279.55"/>
    <s v="20200201N300040105"/>
    <n v="2020024"/>
    <s v="Rolling"/>
    <s v="IN302679-38296183"/>
    <s v="NSE"/>
    <n v="0"/>
    <n v="34.700000000000003"/>
    <n v="0"/>
    <n v="285.41000000000003"/>
    <n v="320.11020000000002"/>
  </r>
  <r>
    <d v="2020-02-01T00:00:00"/>
    <x v="44"/>
    <x v="1"/>
    <n v="3613"/>
    <n v="303.92"/>
    <n v="1098072.5"/>
    <s v="20200201N300041936"/>
    <n v="2020024"/>
    <s v="Rolling"/>
    <s v="IN302679-38296183"/>
    <s v="NSE"/>
    <n v="278.99"/>
    <n v="24.16"/>
    <n v="0"/>
    <n v="198.7"/>
    <n v="501.84739999999999"/>
  </r>
  <r>
    <d v="2020-02-01T00:00:00"/>
    <x v="44"/>
    <x v="1"/>
    <n v="2477"/>
    <n v="301.75"/>
    <n v="747434.75"/>
    <s v="20200201N300042302"/>
    <n v="2020024"/>
    <s v="Rolling"/>
    <s v="IN302679-38296183"/>
    <s v="NSE"/>
    <n v="190.95"/>
    <n v="16.440000000000001"/>
    <n v="0"/>
    <n v="135.26"/>
    <n v="342.65350000000001"/>
  </r>
  <r>
    <d v="2020-02-01T00:00:00"/>
    <x v="112"/>
    <x v="1"/>
    <n v="2000"/>
    <n v="66.989999999999995"/>
    <n v="133989"/>
    <s v="20200201N300043705"/>
    <n v="2020024"/>
    <s v="Rolling"/>
    <s v="IN302679-38296183"/>
    <s v="NSE"/>
    <n v="133.99"/>
    <n v="2.95"/>
    <n v="0"/>
    <n v="237.68"/>
    <n v="374.61779999999999"/>
  </r>
  <r>
    <d v="2020-02-03T00:00:00"/>
    <x v="17"/>
    <x v="0"/>
    <n v="15000"/>
    <n v="58.96"/>
    <n v="884459.55"/>
    <s v="20200203N300017140"/>
    <n v="2020025"/>
    <s v="Rolling"/>
    <s v="IN302679-38296183"/>
    <s v="NSE"/>
    <n v="0"/>
    <n v="19.46"/>
    <n v="0"/>
    <n v="160.06"/>
    <n v="179.51849999999999"/>
  </r>
  <r>
    <d v="2020-02-03T00:00:00"/>
    <x v="17"/>
    <x v="0"/>
    <n v="15000"/>
    <n v="57.65"/>
    <n v="864750"/>
    <s v="20200203N300030858"/>
    <n v="2020025"/>
    <s v="Rolling"/>
    <s v="IN302679-38296183"/>
    <s v="NSE"/>
    <n v="0"/>
    <n v="19.02"/>
    <n v="0"/>
    <n v="156.49"/>
    <n v="175.5146"/>
  </r>
  <r>
    <d v="2020-02-03T00:00:00"/>
    <x v="17"/>
    <x v="1"/>
    <n v="30000"/>
    <n v="57.5"/>
    <n v="1725000"/>
    <s v="20200203N300031769"/>
    <n v="2020025"/>
    <s v="Rolling"/>
    <s v="IN302679-38296183"/>
    <s v="NSE"/>
    <n v="434.31"/>
    <n v="37.950000000000003"/>
    <n v="108.6"/>
    <n v="312.14"/>
    <n v="893.00120000000004"/>
  </r>
  <r>
    <d v="2020-02-03T00:00:00"/>
    <x v="17"/>
    <x v="1"/>
    <n v="2500"/>
    <n v="57.2"/>
    <n v="143000"/>
    <s v="20200203N900015224"/>
    <n v="2020025"/>
    <s v="Rolling"/>
    <s v="-"/>
    <s v="NSE"/>
    <n v="144.69"/>
    <n v="3.15"/>
    <n v="0"/>
    <n v="253.67"/>
    <n v="401.50580000000002"/>
  </r>
  <r>
    <d v="2020-02-05T00:00:00"/>
    <x v="37"/>
    <x v="1"/>
    <n v="5000"/>
    <n v="238.13"/>
    <n v="1190658.7"/>
    <s v="20200205N300016551"/>
    <n v="2020027"/>
    <s v="Rolling"/>
    <s v="IN302679-38296183"/>
    <s v="NSE"/>
    <n v="295.08"/>
    <n v="26.2"/>
    <n v="0"/>
    <n v="215.45"/>
    <n v="536.72500000000002"/>
  </r>
  <r>
    <d v="2020-02-05T00:00:00"/>
    <x v="37"/>
    <x v="0"/>
    <n v="2009"/>
    <n v="241.43"/>
    <n v="485039"/>
    <s v="20200205N300017132"/>
    <n v="2020027"/>
    <s v="Rolling"/>
    <s v="IN302679-38296183"/>
    <s v="NSE"/>
    <n v="0"/>
    <n v="10.67"/>
    <n v="0"/>
    <n v="87.78"/>
    <n v="98.450900000000004"/>
  </r>
  <r>
    <d v="2020-02-05T00:00:00"/>
    <x v="37"/>
    <x v="1"/>
    <n v="5000"/>
    <n v="240.73"/>
    <n v="1203653.8999999999"/>
    <s v="20200205N300017437"/>
    <n v="2020027"/>
    <s v="Rolling"/>
    <s v="IN302679-38296183"/>
    <s v="NSE"/>
    <n v="295.33999999999997"/>
    <n v="26.48"/>
    <n v="142.19999999999999"/>
    <n v="217.84"/>
    <n v="681.86040000000003"/>
  </r>
  <r>
    <d v="2020-02-05T00:00:00"/>
    <x v="37"/>
    <x v="0"/>
    <n v="7991"/>
    <n v="230.5"/>
    <n v="1841925.5"/>
    <s v="20200205N300023026"/>
    <n v="2020027"/>
    <s v="Rolling"/>
    <s v="IN302679-38296183"/>
    <s v="NSE"/>
    <n v="0"/>
    <n v="40.520000000000003"/>
    <n v="0"/>
    <n v="333.31"/>
    <n v="373.83240000000001"/>
  </r>
  <r>
    <d v="2020-02-05T00:00:00"/>
    <x v="26"/>
    <x v="0"/>
    <n v="100"/>
    <n v="29.07"/>
    <n v="2907"/>
    <s v="20200205N300023888"/>
    <n v="2020027"/>
    <s v="Rolling"/>
    <s v="IN302679-38296183"/>
    <s v="NSE"/>
    <n v="2.91"/>
    <n v="0.06"/>
    <n v="0"/>
    <n v="29.51"/>
    <n v="32.483899999999998"/>
  </r>
  <r>
    <d v="2020-02-05T00:00:00"/>
    <x v="40"/>
    <x v="0"/>
    <n v="150"/>
    <n v="20.5"/>
    <n v="3075"/>
    <s v="20200205N300024203"/>
    <n v="2020027"/>
    <s v="Rolling"/>
    <s v="IN302679-38296183"/>
    <s v="NSE"/>
    <n v="3.08"/>
    <n v="7.0000000000000007E-2"/>
    <n v="0"/>
    <n v="29.51"/>
    <n v="32.657600000000002"/>
  </r>
  <r>
    <d v="2020-02-05T00:00:00"/>
    <x v="66"/>
    <x v="0"/>
    <n v="200"/>
    <n v="38"/>
    <n v="7600"/>
    <s v="20200205N300026879"/>
    <n v="2020027"/>
    <s v="Rolling"/>
    <s v="IN302679-38296183"/>
    <s v="NSE"/>
    <n v="7.6"/>
    <n v="0.17"/>
    <n v="0"/>
    <n v="29.53"/>
    <n v="37.297199999999997"/>
  </r>
  <r>
    <d v="2020-02-06T00:00:00"/>
    <x v="37"/>
    <x v="1"/>
    <n v="250"/>
    <n v="234.54"/>
    <n v="58634.8"/>
    <s v="20200206N300017513"/>
    <n v="2020028"/>
    <s v="Rolling"/>
    <s v="IN302679-38296183"/>
    <s v="NSE"/>
    <n v="14.71"/>
    <n v="1.29"/>
    <n v="0"/>
    <n v="17.93"/>
    <n v="33.93"/>
  </r>
  <r>
    <d v="2020-02-06T00:00:00"/>
    <x v="44"/>
    <x v="0"/>
    <n v="2500"/>
    <n v="317.60000000000002"/>
    <n v="794000"/>
    <s v="20200206N300029132"/>
    <n v="2020028"/>
    <s v="Rolling"/>
    <s v="IN302679-38296183"/>
    <s v="NSE"/>
    <n v="0"/>
    <n v="17.47"/>
    <n v="0"/>
    <n v="143.69"/>
    <n v="161.15780000000001"/>
  </r>
  <r>
    <d v="2020-02-06T00:00:00"/>
    <x v="44"/>
    <x v="1"/>
    <n v="2500"/>
    <n v="323"/>
    <n v="807500"/>
    <s v="20200206N300032251"/>
    <n v="2020028"/>
    <s v="Rolling"/>
    <s v="IN302679-38296183"/>
    <s v="NSE"/>
    <n v="200.17"/>
    <n v="17.77"/>
    <n v="52.2"/>
    <n v="146.13"/>
    <n v="416.26499999999999"/>
  </r>
  <r>
    <d v="2020-02-06T00:00:00"/>
    <x v="81"/>
    <x v="0"/>
    <n v="250"/>
    <n v="52.5"/>
    <n v="13125"/>
    <s v="20200206N300034113"/>
    <n v="2020028"/>
    <s v="Rolling"/>
    <s v="IN302679-38296183"/>
    <s v="NSE"/>
    <n v="13.13"/>
    <n v="0.28999999999999998"/>
    <n v="0"/>
    <n v="29.55"/>
    <n v="42.968699999999998"/>
  </r>
  <r>
    <d v="2020-02-06T00:00:00"/>
    <x v="37"/>
    <x v="0"/>
    <n v="250"/>
    <n v="236.05"/>
    <n v="59012.5"/>
    <s v="20200206N300037609"/>
    <n v="2020028"/>
    <s v="Rolling"/>
    <s v="IN302679-38296183"/>
    <s v="NSE"/>
    <n v="0"/>
    <n v="1.3"/>
    <n v="0"/>
    <n v="17.93"/>
    <n v="19.228300000000001"/>
  </r>
  <r>
    <d v="2020-02-10T00:00:00"/>
    <x v="37"/>
    <x v="0"/>
    <n v="500"/>
    <n v="243.7"/>
    <n v="121850"/>
    <s v="20200210N300019280"/>
    <n v="2020030"/>
    <s v="Rolling"/>
    <s v="IN302679-38296183"/>
    <s v="NSE"/>
    <n v="0"/>
    <n v="2.68"/>
    <n v="0"/>
    <n v="22.05"/>
    <n v="24.730799999999999"/>
  </r>
  <r>
    <d v="2020-02-10T00:00:00"/>
    <x v="37"/>
    <x v="1"/>
    <n v="2500"/>
    <n v="238.5"/>
    <n v="596250"/>
    <s v="20200210N300021164"/>
    <n v="2020030"/>
    <s v="Rolling"/>
    <s v="IN302679-38296183"/>
    <s v="NSE"/>
    <n v="148.51"/>
    <n v="13.12"/>
    <n v="0"/>
    <n v="107.89"/>
    <n v="269.51740000000001"/>
  </r>
  <r>
    <d v="2020-02-10T00:00:00"/>
    <x v="37"/>
    <x v="0"/>
    <n v="2000"/>
    <n v="234.99"/>
    <n v="469981.2"/>
    <s v="20200210N300026755"/>
    <n v="2020030"/>
    <s v="Rolling"/>
    <s v="IN302679-38296183"/>
    <s v="NSE"/>
    <n v="0"/>
    <n v="10.34"/>
    <n v="0"/>
    <n v="85.04"/>
    <n v="95.379499999999993"/>
  </r>
  <r>
    <d v="2020-02-10T00:00:00"/>
    <x v="81"/>
    <x v="0"/>
    <n v="50"/>
    <n v="49"/>
    <n v="2450"/>
    <s v="20200210N300035708"/>
    <n v="2020030"/>
    <s v="Rolling"/>
    <s v="IN302679-38296183"/>
    <s v="NSE"/>
    <n v="2.29"/>
    <n v="0.05"/>
    <n v="36"/>
    <n v="29.51"/>
    <n v="67.853999999999999"/>
  </r>
  <r>
    <d v="2020-02-10T00:00:00"/>
    <x v="48"/>
    <x v="0"/>
    <n v="50"/>
    <n v="44"/>
    <n v="2200"/>
    <s v="20200210N300035720"/>
    <n v="2020030"/>
    <s v="Rolling"/>
    <s v="IN302679-38296183"/>
    <s v="NSE"/>
    <n v="2.2000000000000002"/>
    <n v="0.05"/>
    <n v="0"/>
    <n v="29.51"/>
    <n v="31.758400000000002"/>
  </r>
  <r>
    <d v="2020-02-11T00:00:00"/>
    <x v="82"/>
    <x v="0"/>
    <n v="2500"/>
    <n v="179.4"/>
    <n v="448500"/>
    <s v="20200211N300031828"/>
    <n v="2020031"/>
    <s v="Rolling"/>
    <s v="IN302679-38296183"/>
    <s v="NSE"/>
    <n v="0"/>
    <n v="9.8699999999999992"/>
    <n v="0"/>
    <n v="81.16"/>
    <n v="91.027000000000001"/>
  </r>
  <r>
    <d v="2020-02-11T00:00:00"/>
    <x v="82"/>
    <x v="0"/>
    <n v="2500"/>
    <n v="178.5"/>
    <n v="446249.9"/>
    <s v="20200211N300032185"/>
    <n v="2020031"/>
    <s v="Rolling"/>
    <s v="IN302679-38296183"/>
    <s v="NSE"/>
    <n v="0"/>
    <n v="9.82"/>
    <n v="54"/>
    <n v="80.75"/>
    <n v="144.5675"/>
  </r>
  <r>
    <d v="2020-02-11T00:00:00"/>
    <x v="82"/>
    <x v="1"/>
    <n v="5000"/>
    <n v="179.15"/>
    <n v="895750"/>
    <s v="20200211N300034422"/>
    <n v="2020031"/>
    <s v="Rolling"/>
    <s v="IN302679-38296183"/>
    <s v="NSE"/>
    <n v="224"/>
    <n v="19.71"/>
    <n v="0"/>
    <n v="162.09"/>
    <n v="405.79660000000001"/>
  </r>
  <r>
    <d v="2020-02-12T00:00:00"/>
    <x v="12"/>
    <x v="1"/>
    <n v="2500"/>
    <n v="82.05"/>
    <n v="205125"/>
    <s v="20200212N300016566"/>
    <n v="2020032"/>
    <s v="Rolling"/>
    <s v="IN302679-38296183"/>
    <s v="NSE"/>
    <n v="51.06"/>
    <n v="4.51"/>
    <n v="0"/>
    <n v="37.11"/>
    <n v="92.682699999999997"/>
  </r>
  <r>
    <d v="2020-02-12T00:00:00"/>
    <x v="118"/>
    <x v="1"/>
    <n v="100"/>
    <n v="2457.08"/>
    <n v="245708.25"/>
    <s v="20200212N300017855"/>
    <n v="2020032"/>
    <s v="Rolling"/>
    <s v="IN302679-38296183"/>
    <s v="NSE"/>
    <n v="61.59"/>
    <n v="5.41"/>
    <n v="0"/>
    <n v="44.47"/>
    <n v="111.4659"/>
  </r>
  <r>
    <d v="2020-02-12T00:00:00"/>
    <x v="118"/>
    <x v="1"/>
    <n v="100"/>
    <n v="2487"/>
    <n v="248700"/>
    <s v="20200212N300021668"/>
    <n v="2020032"/>
    <s v="Rolling"/>
    <s v="IN302679-38296183"/>
    <s v="NSE"/>
    <n v="61.95"/>
    <n v="5.47"/>
    <n v="0"/>
    <n v="45"/>
    <n v="112.42140000000001"/>
  </r>
  <r>
    <d v="2020-02-12T00:00:00"/>
    <x v="108"/>
    <x v="1"/>
    <n v="500"/>
    <n v="326.75"/>
    <n v="163375.75"/>
    <s v="20200212N300028701"/>
    <n v="2020032"/>
    <s v="Rolling"/>
    <s v="IN302679-38296183"/>
    <s v="NSE"/>
    <n v="41.6"/>
    <n v="3.59"/>
    <n v="0"/>
    <n v="29.57"/>
    <n v="74.764200000000002"/>
  </r>
  <r>
    <d v="2020-02-12T00:00:00"/>
    <x v="12"/>
    <x v="0"/>
    <n v="2500"/>
    <n v="81.349999999999994"/>
    <n v="203375"/>
    <s v="20200212N300028995"/>
    <n v="2020032"/>
    <s v="Rolling"/>
    <s v="IN302679-38296183"/>
    <s v="NSE"/>
    <n v="0"/>
    <n v="4.47"/>
    <n v="0"/>
    <n v="36.799999999999997"/>
    <n v="41.2742"/>
  </r>
  <r>
    <d v="2020-02-12T00:00:00"/>
    <x v="108"/>
    <x v="1"/>
    <n v="500"/>
    <n v="328"/>
    <n v="164000"/>
    <s v="20200212N300029087"/>
    <n v="2020032"/>
    <s v="Rolling"/>
    <s v="IN302679-38296183"/>
    <s v="NSE"/>
    <n v="41.6"/>
    <n v="3.61"/>
    <n v="0"/>
    <n v="29.68"/>
    <n v="74.888000000000005"/>
  </r>
  <r>
    <d v="2020-02-12T00:00:00"/>
    <x v="108"/>
    <x v="0"/>
    <n v="1000"/>
    <n v="332.4"/>
    <n v="332400"/>
    <s v="20200212N300030319"/>
    <n v="2020032"/>
    <s v="Rolling"/>
    <s v="IN302679-38296183"/>
    <s v="NSE"/>
    <n v="0"/>
    <n v="7.31"/>
    <n v="0"/>
    <n v="60.15"/>
    <n v="67.462800000000001"/>
  </r>
  <r>
    <d v="2020-02-12T00:00:00"/>
    <x v="108"/>
    <x v="0"/>
    <n v="1000"/>
    <n v="334.9"/>
    <n v="334900"/>
    <s v="20200212N300032285"/>
    <n v="2020032"/>
    <s v="Rolling"/>
    <s v="IN302679-38296183"/>
    <s v="NSE"/>
    <n v="0"/>
    <n v="7.37"/>
    <n v="82.2"/>
    <n v="60.6"/>
    <n v="150.1677"/>
  </r>
  <r>
    <d v="2020-02-12T00:00:00"/>
    <x v="108"/>
    <x v="1"/>
    <n v="1000"/>
    <n v="336.5"/>
    <n v="336500"/>
    <s v="20200212N300033877"/>
    <n v="2020032"/>
    <s v="Rolling"/>
    <s v="IN302679-38296183"/>
    <s v="NSE"/>
    <n v="83.2"/>
    <n v="7.4"/>
    <n v="0"/>
    <n v="60.89"/>
    <n v="151.49299999999999"/>
  </r>
  <r>
    <d v="2020-02-12T00:00:00"/>
    <x v="118"/>
    <x v="0"/>
    <n v="200"/>
    <n v="2483.67"/>
    <n v="496734.4"/>
    <s v="20200212N300035189"/>
    <n v="2020032"/>
    <s v="Rolling"/>
    <s v="IN302679-38296183"/>
    <s v="NSE"/>
    <n v="0"/>
    <n v="10.93"/>
    <n v="0"/>
    <n v="89.89"/>
    <n v="100.8181"/>
  </r>
  <r>
    <d v="2020-02-13T00:00:00"/>
    <x v="118"/>
    <x v="1"/>
    <n v="100"/>
    <n v="2490"/>
    <n v="249000"/>
    <s v="20200213N300017254"/>
    <n v="2020033"/>
    <s v="Rolling"/>
    <s v="IN302679-38296183"/>
    <s v="NSE"/>
    <n v="63.33"/>
    <n v="5.48"/>
    <n v="0"/>
    <n v="45.06"/>
    <n v="113.86799999999999"/>
  </r>
  <r>
    <d v="2020-02-13T00:00:00"/>
    <x v="44"/>
    <x v="1"/>
    <n v="2500"/>
    <n v="327.5"/>
    <n v="818750"/>
    <s v="20200213N300020482"/>
    <n v="2020033"/>
    <s v="Rolling"/>
    <s v="IN302679-38296183"/>
    <s v="NSE"/>
    <n v="205.41"/>
    <n v="18.010000000000002"/>
    <n v="0"/>
    <n v="148.16"/>
    <n v="371.58260000000001"/>
  </r>
  <r>
    <d v="2020-02-13T00:00:00"/>
    <x v="44"/>
    <x v="0"/>
    <n v="5000"/>
    <n v="328.99"/>
    <n v="1644925"/>
    <s v="20200213N300021717"/>
    <n v="2020033"/>
    <s v="Rolling"/>
    <s v="IN302679-38296183"/>
    <s v="NSE"/>
    <n v="0"/>
    <n v="36.19"/>
    <n v="0"/>
    <n v="297.67"/>
    <n v="333.85860000000002"/>
  </r>
  <r>
    <d v="2020-02-13T00:00:00"/>
    <x v="44"/>
    <x v="1"/>
    <n v="2500"/>
    <n v="329.18"/>
    <n v="822948.1"/>
    <s v="20200213N300023130"/>
    <n v="2020033"/>
    <s v="Rolling"/>
    <s v="IN302679-38296183"/>
    <s v="NSE"/>
    <n v="205.27"/>
    <n v="18.100000000000001"/>
    <n v="136.80000000000001"/>
    <n v="148.93"/>
    <n v="509.10480000000001"/>
  </r>
  <r>
    <d v="2020-02-13T00:00:00"/>
    <x v="118"/>
    <x v="1"/>
    <n v="150"/>
    <n v="2534"/>
    <n v="380100"/>
    <s v="20200213N300031914"/>
    <n v="2020033"/>
    <s v="Rolling"/>
    <s v="IN302679-38296183"/>
    <s v="NSE"/>
    <n v="94.99"/>
    <n v="8.36"/>
    <n v="0"/>
    <n v="68.78"/>
    <n v="172.13220000000001"/>
  </r>
  <r>
    <d v="2020-02-13T00:00:00"/>
    <x v="118"/>
    <x v="0"/>
    <n v="250"/>
    <n v="2549.81"/>
    <n v="637452.94999999995"/>
    <s v="20200213N300034682"/>
    <n v="2020033"/>
    <s v="Rolling"/>
    <s v="IN302679-38296183"/>
    <s v="NSE"/>
    <n v="0"/>
    <n v="14.02"/>
    <n v="0"/>
    <n v="115.36"/>
    <n v="129.38399999999999"/>
  </r>
  <r>
    <d v="2020-02-14T00:00:00"/>
    <x v="118"/>
    <x v="0"/>
    <n v="300"/>
    <n v="2488.9699999999998"/>
    <n v="746692"/>
    <s v="20200214N300017732"/>
    <n v="2020034"/>
    <s v="Rolling"/>
    <s v="IN302679-38296183"/>
    <s v="NSE"/>
    <n v="0"/>
    <n v="16.43"/>
    <n v="44.4"/>
    <n v="135.11000000000001"/>
    <n v="195.93729999999999"/>
  </r>
  <r>
    <d v="2020-02-14T00:00:00"/>
    <x v="118"/>
    <x v="1"/>
    <n v="300"/>
    <n v="2442.64"/>
    <n v="732791"/>
    <s v="20200214N300017953"/>
    <n v="2020034"/>
    <s v="Rolling"/>
    <s v="IN302679-38296183"/>
    <s v="NSE"/>
    <n v="185"/>
    <n v="16.12"/>
    <n v="0"/>
    <n v="132.61000000000001"/>
    <n v="333.73129999999998"/>
  </r>
  <r>
    <d v="2020-02-18T00:00:00"/>
    <x v="81"/>
    <x v="0"/>
    <n v="100"/>
    <n v="40"/>
    <n v="4000"/>
    <s v="20200218N300032420"/>
    <n v="2020036"/>
    <s v="Rolling"/>
    <s v="IN302679-38296183"/>
    <s v="NSE"/>
    <n v="4"/>
    <n v="0.09"/>
    <n v="0"/>
    <n v="29.52"/>
    <n v="33.607999999999997"/>
  </r>
  <r>
    <d v="2020-02-18T00:00:00"/>
    <x v="26"/>
    <x v="0"/>
    <n v="100"/>
    <n v="25"/>
    <n v="2500"/>
    <s v="20200218N300032439"/>
    <n v="2020036"/>
    <s v="Rolling"/>
    <s v="IN302679-38296183"/>
    <s v="NSE"/>
    <n v="3"/>
    <n v="0.06"/>
    <n v="0.3"/>
    <n v="29.51"/>
    <n v="32.865000000000002"/>
  </r>
  <r>
    <d v="2020-02-28T00:00:00"/>
    <x v="49"/>
    <x v="0"/>
    <n v="25"/>
    <n v="290"/>
    <n v="7250"/>
    <s v="20200228N300032124"/>
    <n v="2020043"/>
    <s v="Rolling"/>
    <s v="IN302679-38296183"/>
    <s v="NSE"/>
    <n v="7"/>
    <n v="0.16"/>
    <n v="0.3"/>
    <n v="29.53"/>
    <n v="36.989600000000003"/>
  </r>
  <r>
    <d v="2020-03-02T00:00:00"/>
    <x v="26"/>
    <x v="0"/>
    <n v="150"/>
    <n v="23"/>
    <n v="3450"/>
    <s v="20200302N900013311"/>
    <n v="2020044"/>
    <s v="Rolling"/>
    <s v="IN302679-38296183"/>
    <s v="NSE"/>
    <n v="3"/>
    <n v="0.08"/>
    <n v="0.3"/>
    <n v="29.51"/>
    <n v="32.886000000000003"/>
  </r>
  <r>
    <d v="2020-03-03T00:00:00"/>
    <x v="66"/>
    <x v="0"/>
    <n v="250"/>
    <n v="31"/>
    <n v="7750"/>
    <s v="20200303N900000726"/>
    <n v="2020045"/>
    <s v="Rolling"/>
    <s v="IN302679-38296183"/>
    <s v="NSE"/>
    <n v="8"/>
    <n v="0.17"/>
    <n v="0.3"/>
    <n v="29.53"/>
    <n v="38.000599999999999"/>
  </r>
  <r>
    <d v="2020-03-04T00:00:00"/>
    <x v="26"/>
    <x v="0"/>
    <n v="250"/>
    <n v="22"/>
    <n v="5500"/>
    <s v="20200304N300022479"/>
    <n v="2020046"/>
    <s v="Rolling"/>
    <s v="IN302679-38296183"/>
    <s v="NSE"/>
    <n v="5.75"/>
    <n v="0.12"/>
    <n v="0.6"/>
    <n v="29.52"/>
    <n v="35.991"/>
  </r>
  <r>
    <d v="2020-03-04T00:00:00"/>
    <x v="66"/>
    <x v="0"/>
    <n v="250"/>
    <n v="29"/>
    <n v="7250"/>
    <s v="20200304N300022521"/>
    <n v="2020046"/>
    <s v="Rolling"/>
    <s v="IN302679-38296183"/>
    <s v="NSE"/>
    <n v="7.25"/>
    <n v="0.16"/>
    <n v="0"/>
    <n v="29.53"/>
    <n v="36.939599999999999"/>
  </r>
  <r>
    <d v="2020-03-05T00:00:00"/>
    <x v="81"/>
    <x v="0"/>
    <n v="200"/>
    <n v="35.5"/>
    <n v="7100"/>
    <s v="20200305N900027338"/>
    <n v="2020047"/>
    <s v="Rolling"/>
    <s v="IN302679-38296183"/>
    <s v="NSE"/>
    <n v="7.1"/>
    <n v="0.16"/>
    <n v="0.3"/>
    <n v="29.53"/>
    <n v="37.086199999999998"/>
  </r>
  <r>
    <d v="2020-03-05T00:00:00"/>
    <x v="66"/>
    <x v="0"/>
    <n v="100"/>
    <n v="29"/>
    <n v="2900"/>
    <s v="20200305N900027377"/>
    <n v="2020047"/>
    <s v="Rolling"/>
    <s v="IN302679-38296183"/>
    <s v="NSE"/>
    <n v="2.9"/>
    <n v="0.06"/>
    <n v="0"/>
    <n v="29.51"/>
    <n v="32.473799999999997"/>
  </r>
  <r>
    <d v="2020-03-09T00:00:00"/>
    <x v="66"/>
    <x v="0"/>
    <n v="1000"/>
    <n v="20.55"/>
    <n v="20550"/>
    <s v="20200309N300032450"/>
    <n v="2020049"/>
    <s v="Rolling"/>
    <s v="IN302679-38296183"/>
    <s v="NSE"/>
    <n v="21"/>
    <n v="0.45"/>
    <n v="0.9"/>
    <n v="36.450000000000003"/>
    <n v="58.802199999999999"/>
  </r>
  <r>
    <d v="2020-03-12T00:00:00"/>
    <x v="23"/>
    <x v="0"/>
    <n v="250"/>
    <n v="17"/>
    <n v="4250"/>
    <s v="20200312N300054739"/>
    <n v="2020051"/>
    <s v="Rolling"/>
    <s v="IN302679-38296183"/>
    <s v="NSE"/>
    <n v="4"/>
    <n v="0.09"/>
    <n v="0.3"/>
    <n v="29.52"/>
    <n v="33.913600000000002"/>
  </r>
  <r>
    <d v="2020-03-13T00:00:00"/>
    <x v="15"/>
    <x v="0"/>
    <n v="20"/>
    <n v="625.79"/>
    <n v="12515.8"/>
    <s v="20200313N300030291"/>
    <n v="2020052"/>
    <s v="Rolling"/>
    <s v="IN302679-38296183"/>
    <s v="NSE"/>
    <n v="12.52"/>
    <n v="0.28000000000000003"/>
    <n v="0"/>
    <n v="29.55"/>
    <n v="42.345399999999998"/>
  </r>
  <r>
    <d v="2020-03-13T00:00:00"/>
    <x v="81"/>
    <x v="0"/>
    <n v="600"/>
    <n v="21.1"/>
    <n v="12660"/>
    <s v="20200313N300030475"/>
    <n v="2020052"/>
    <s v="Rolling"/>
    <s v="IN302679-38296183"/>
    <s v="NSE"/>
    <n v="12.66"/>
    <n v="0.28000000000000003"/>
    <n v="0"/>
    <n v="29.55"/>
    <n v="42.488599999999998"/>
  </r>
  <r>
    <d v="2020-03-13T00:00:00"/>
    <x v="23"/>
    <x v="0"/>
    <n v="600"/>
    <n v="15.2"/>
    <n v="9119.5"/>
    <s v="20200313N300030695"/>
    <n v="2020052"/>
    <s v="Rolling"/>
    <s v="IN302679-38296183"/>
    <s v="NSE"/>
    <n v="9.1999999999999993"/>
    <n v="0.2"/>
    <n v="1.2"/>
    <n v="29.54"/>
    <n v="40.140599999999999"/>
  </r>
  <r>
    <d v="2020-03-13T00:00:00"/>
    <x v="26"/>
    <x v="0"/>
    <n v="250"/>
    <n v="18.5"/>
    <n v="4625"/>
    <s v="20200313N300048665"/>
    <n v="2020052"/>
    <s v="Rolling"/>
    <s v="IN302679-38296183"/>
    <s v="NSE"/>
    <n v="4.63"/>
    <n v="0.1"/>
    <n v="0"/>
    <n v="29.52"/>
    <n v="34.2517"/>
  </r>
  <r>
    <d v="2020-03-17T00:00:00"/>
    <x v="15"/>
    <x v="0"/>
    <n v="10"/>
    <n v="572.29999999999995"/>
    <n v="5723"/>
    <s v="20200317N300026385"/>
    <n v="2020054"/>
    <s v="Rolling"/>
    <s v="IN302679-38296183"/>
    <s v="NSE"/>
    <n v="6"/>
    <n v="0.13"/>
    <n v="0.3"/>
    <n v="29.52"/>
    <n v="35.945900000000002"/>
  </r>
  <r>
    <d v="2020-03-23T00:00:00"/>
    <x v="26"/>
    <x v="0"/>
    <n v="100"/>
    <n v="14"/>
    <n v="1400"/>
    <s v="20200323N300061015"/>
    <n v="2020058"/>
    <s v="Rolling"/>
    <s v="IN302679-38296183"/>
    <s v="NSE"/>
    <n v="1"/>
    <n v="0.03"/>
    <n v="0.3"/>
    <n v="29.51"/>
    <n v="30.840800000000002"/>
  </r>
  <r>
    <d v="2020-03-25T00:00:00"/>
    <x v="95"/>
    <x v="1"/>
    <n v="100"/>
    <n v="119.2"/>
    <n v="11920"/>
    <s v="20200325N300031289"/>
    <n v="2020060"/>
    <s v="Rolling"/>
    <s v="IN302679-38296183"/>
    <s v="NSE"/>
    <n v="3"/>
    <n v="0.26"/>
    <n v="0"/>
    <n v="17.75"/>
    <n v="21.0122"/>
  </r>
  <r>
    <d v="2020-03-25T00:00:00"/>
    <x v="95"/>
    <x v="0"/>
    <n v="100"/>
    <n v="123.15"/>
    <n v="12315"/>
    <s v="20200325N300055309"/>
    <n v="2020060"/>
    <s v="Rolling"/>
    <s v="IN302679-38296183"/>
    <s v="NSE"/>
    <n v="0"/>
    <n v="0.27"/>
    <n v="0.9"/>
    <n v="17.75"/>
    <n v="18.9209"/>
  </r>
  <r>
    <d v="2020-03-26T00:00:00"/>
    <x v="48"/>
    <x v="0"/>
    <n v="100"/>
    <n v="22.5"/>
    <n v="2250"/>
    <s v="20200326N300019577"/>
    <n v="2020061"/>
    <s v="Rolling"/>
    <s v="IN302679-38296183"/>
    <s v="NSE"/>
    <n v="2"/>
    <n v="0.05"/>
    <n v="0.3"/>
    <n v="29.51"/>
    <n v="31.8596"/>
  </r>
  <r>
    <d v="2020-03-31T00:00:00"/>
    <x v="26"/>
    <x v="0"/>
    <n v="200"/>
    <n v="14.85"/>
    <n v="2970"/>
    <s v="20200331N300046609"/>
    <n v="2020064"/>
    <s v="Rolling"/>
    <s v="IN302679-38296183"/>
    <s v="NSE"/>
    <n v="3.01"/>
    <n v="7.0000000000000007E-2"/>
    <n v="0.3"/>
    <n v="29.51"/>
    <n v="32.885300000000001"/>
  </r>
  <r>
    <d v="2020-03-31T00:00:00"/>
    <x v="48"/>
    <x v="0"/>
    <n v="100"/>
    <n v="19.899999999999999"/>
    <n v="1990"/>
    <s v="20200331N300046690"/>
    <n v="2020064"/>
    <s v="Rolling"/>
    <s v="IN302679-38296183"/>
    <s v="NSE"/>
    <n v="1.99"/>
    <n v="0.04"/>
    <n v="0"/>
    <n v="29.51"/>
    <n v="31.543800000000001"/>
  </r>
  <r>
    <d v="2020-04-01T00:00:00"/>
    <x v="48"/>
    <x v="0"/>
    <n v="250"/>
    <n v="18.95"/>
    <n v="4737.5"/>
    <s v="20200401N300018634"/>
    <n v="2020065"/>
    <s v="Rolling"/>
    <s v="IN302679-38296183"/>
    <s v="NSE"/>
    <n v="4.74"/>
    <n v="0.1"/>
    <n v="0"/>
    <n v="29.52"/>
    <n v="34.364199999999997"/>
  </r>
  <r>
    <d v="2020-04-01T00:00:00"/>
    <x v="23"/>
    <x v="1"/>
    <n v="2000"/>
    <n v="22.4"/>
    <n v="44800"/>
    <s v="20200401N300019001"/>
    <n v="2020065"/>
    <s v="Rolling"/>
    <s v="IN302679-38296183"/>
    <s v="NSE"/>
    <n v="44.8"/>
    <n v="0.99"/>
    <n v="0"/>
    <n v="79.48"/>
    <n v="125.2654"/>
  </r>
  <r>
    <d v="2020-04-01T00:00:00"/>
    <x v="81"/>
    <x v="0"/>
    <n v="300"/>
    <n v="18.100000000000001"/>
    <n v="5430"/>
    <s v="20200401N300019376"/>
    <n v="2020065"/>
    <s v="Rolling"/>
    <s v="IN302679-38296183"/>
    <s v="NSE"/>
    <n v="5.43"/>
    <n v="0.12"/>
    <n v="0"/>
    <n v="29.53"/>
    <n v="35.079500000000003"/>
  </r>
  <r>
    <d v="2020-04-01T00:00:00"/>
    <x v="26"/>
    <x v="0"/>
    <n v="100"/>
    <n v="15"/>
    <n v="1500"/>
    <s v="20200401N300019573"/>
    <n v="2020065"/>
    <s v="Rolling"/>
    <s v="IN302679-38296183"/>
    <s v="NSE"/>
    <n v="1.5"/>
    <n v="0.03"/>
    <n v="0"/>
    <n v="29.51"/>
    <n v="31.042999999999999"/>
  </r>
  <r>
    <d v="2020-04-01T00:00:00"/>
    <x v="68"/>
    <x v="1"/>
    <n v="2500"/>
    <n v="199.95"/>
    <n v="499875"/>
    <s v="20200401N300027171"/>
    <n v="2020065"/>
    <s v="Rolling"/>
    <s v="IN302679-38296183"/>
    <s v="NSE"/>
    <n v="123.76"/>
    <n v="11"/>
    <n v="0"/>
    <n v="90.38"/>
    <n v="225.13759999999999"/>
  </r>
  <r>
    <d v="2020-04-01T00:00:00"/>
    <x v="68"/>
    <x v="0"/>
    <n v="5000"/>
    <n v="200.54"/>
    <n v="1002681.8"/>
    <s v="20200401N300028102"/>
    <n v="2020065"/>
    <s v="Rolling"/>
    <s v="IN302679-38296183"/>
    <s v="NSE"/>
    <n v="0"/>
    <n v="22.06"/>
    <n v="109.8"/>
    <n v="181.44"/>
    <n v="313.2987"/>
  </r>
  <r>
    <d v="2020-04-01T00:00:00"/>
    <x v="68"/>
    <x v="1"/>
    <n v="2500"/>
    <n v="199"/>
    <n v="497500"/>
    <s v="20200401N300031392"/>
    <n v="2020065"/>
    <s v="Rolling"/>
    <s v="IN302679-38296183"/>
    <s v="NSE"/>
    <n v="123.61"/>
    <n v="10.95"/>
    <n v="0"/>
    <n v="90.03"/>
    <n v="224.58519999999999"/>
  </r>
  <r>
    <d v="2020-04-01T00:00:00"/>
    <x v="73"/>
    <x v="1"/>
    <n v="5000"/>
    <n v="62.75"/>
    <n v="313769.90000000002"/>
    <s v="20200401N300040533"/>
    <n v="2020065"/>
    <s v="Rolling"/>
    <s v="IN302679-38296183"/>
    <s v="NSE"/>
    <n v="78.41"/>
    <n v="6.9"/>
    <n v="0"/>
    <n v="56.79"/>
    <n v="142.10310000000001"/>
  </r>
  <r>
    <d v="2020-04-01T00:00:00"/>
    <x v="73"/>
    <x v="0"/>
    <n v="5000"/>
    <n v="62.7"/>
    <n v="313500"/>
    <s v="20200401N300044655"/>
    <n v="2020065"/>
    <s v="Rolling"/>
    <s v="IN302679-38296183"/>
    <s v="NSE"/>
    <n v="0"/>
    <n v="6.9"/>
    <n v="0"/>
    <n v="56.73"/>
    <n v="63.627000000000002"/>
  </r>
  <r>
    <d v="2020-04-01T00:00:00"/>
    <x v="68"/>
    <x v="1"/>
    <n v="2500"/>
    <n v="194.9"/>
    <n v="487250"/>
    <s v="20200401N300045114"/>
    <n v="2020065"/>
    <s v="Rolling"/>
    <s v="IN302679-38296183"/>
    <s v="NSE"/>
    <n v="123.76"/>
    <n v="10.72"/>
    <n v="0"/>
    <n v="88.2"/>
    <n v="222.6797"/>
  </r>
  <r>
    <d v="2020-04-01T00:00:00"/>
    <x v="68"/>
    <x v="0"/>
    <n v="2500"/>
    <n v="193.15"/>
    <n v="482875"/>
    <s v="20200401N300045257"/>
    <n v="2020065"/>
    <s v="Rolling"/>
    <s v="IN302679-38296183"/>
    <s v="NSE"/>
    <n v="0"/>
    <n v="10.62"/>
    <n v="0"/>
    <n v="87.37"/>
    <n v="97.993600000000001"/>
  </r>
  <r>
    <d v="2020-04-03T00:00:00"/>
    <x v="48"/>
    <x v="0"/>
    <n v="100"/>
    <n v="18.05"/>
    <n v="1805"/>
    <s v="20200403N300037750"/>
    <n v="2020066"/>
    <s v="Rolling"/>
    <s v="IN302679-38296183"/>
    <s v="NSE"/>
    <n v="1.81"/>
    <n v="0.04"/>
    <n v="0"/>
    <n v="29.51"/>
    <n v="31.3597"/>
  </r>
  <r>
    <d v="2020-04-03T00:00:00"/>
    <x v="49"/>
    <x v="0"/>
    <n v="2500"/>
    <n v="286.64"/>
    <n v="716609.75"/>
    <s v="20200403N300037962"/>
    <n v="2020066"/>
    <s v="Rolling"/>
    <s v="IN302679-38296183"/>
    <s v="NSE"/>
    <n v="0"/>
    <n v="15.77"/>
    <n v="43.5"/>
    <n v="129.68"/>
    <n v="188.9453"/>
  </r>
  <r>
    <d v="2020-04-03T00:00:00"/>
    <x v="49"/>
    <x v="1"/>
    <n v="2500"/>
    <n v="287.39999999999998"/>
    <n v="718500"/>
    <s v="20200403N300044154"/>
    <n v="2020066"/>
    <s v="Rolling"/>
    <s v="IN302679-38296183"/>
    <s v="NSE"/>
    <n v="179.39"/>
    <n v="15.81"/>
    <n v="0"/>
    <n v="130.02000000000001"/>
    <n v="325.21699999999998"/>
  </r>
  <r>
    <d v="2020-04-03T00:00:00"/>
    <x v="48"/>
    <x v="0"/>
    <n v="150"/>
    <n v="18.05"/>
    <n v="2707.5"/>
    <s v="20200403N300046369"/>
    <n v="2020066"/>
    <s v="Rolling"/>
    <s v="IN302679-38296183"/>
    <s v="NSE"/>
    <n v="2.42"/>
    <n v="0.06"/>
    <n v="0"/>
    <n v="29.51"/>
    <n v="31.989599999999999"/>
  </r>
  <r>
    <d v="2020-04-03T00:00:00"/>
    <x v="81"/>
    <x v="0"/>
    <n v="200"/>
    <n v="16.95"/>
    <n v="3390"/>
    <s v="20200403N300067171"/>
    <n v="2020066"/>
    <s v="Rolling"/>
    <s v="IN302679-38296183"/>
    <s v="NSE"/>
    <n v="3.39"/>
    <n v="7.0000000000000007E-2"/>
    <n v="0"/>
    <n v="29.51"/>
    <n v="32.974600000000002"/>
  </r>
  <r>
    <d v="2020-04-07T00:00:00"/>
    <x v="67"/>
    <x v="1"/>
    <n v="2500"/>
    <n v="307.45"/>
    <n v="768620.25"/>
    <s v="20200407N300026888"/>
    <n v="2020067"/>
    <s v="Rolling"/>
    <s v="IN302679-38296183"/>
    <s v="NSE"/>
    <n v="190.97"/>
    <n v="16.91"/>
    <n v="0"/>
    <n v="139.1"/>
    <n v="346.97980000000001"/>
  </r>
  <r>
    <d v="2020-04-07T00:00:00"/>
    <x v="67"/>
    <x v="0"/>
    <n v="2500"/>
    <n v="304.98"/>
    <n v="762440.9"/>
    <s v="20200407N300028790"/>
    <n v="2020067"/>
    <s v="Rolling"/>
    <s v="IN302679-38296183"/>
    <s v="NSE"/>
    <n v="0"/>
    <n v="16.77"/>
    <n v="0"/>
    <n v="137.97"/>
    <n v="154.7439"/>
  </r>
  <r>
    <d v="2020-04-07T00:00:00"/>
    <x v="67"/>
    <x v="1"/>
    <n v="1500"/>
    <n v="308.5"/>
    <n v="462750"/>
    <s v="20200407N300030742"/>
    <n v="2020067"/>
    <s v="Rolling"/>
    <s v="IN302679-38296183"/>
    <s v="NSE"/>
    <n v="114.58"/>
    <n v="10.18"/>
    <n v="0"/>
    <n v="83.74"/>
    <n v="208.50049999999999"/>
  </r>
  <r>
    <d v="2020-04-07T00:00:00"/>
    <x v="67"/>
    <x v="1"/>
    <n v="1000"/>
    <n v="307.58999999999997"/>
    <n v="307588"/>
    <s v="20200407N300033140"/>
    <n v="2020067"/>
    <s v="Rolling"/>
    <s v="IN302679-38296183"/>
    <s v="NSE"/>
    <n v="75.95"/>
    <n v="6.77"/>
    <n v="197.7"/>
    <n v="55.66"/>
    <n v="336.077"/>
  </r>
  <r>
    <d v="2020-04-07T00:00:00"/>
    <x v="81"/>
    <x v="0"/>
    <n v="400"/>
    <n v="16.5"/>
    <n v="6600"/>
    <s v="20200407N300036016"/>
    <n v="2020067"/>
    <s v="Rolling"/>
    <s v="IN302679-38296183"/>
    <s v="NSE"/>
    <n v="6.6"/>
    <n v="0.15"/>
    <n v="0"/>
    <n v="29.53"/>
    <n v="36.275199999999998"/>
  </r>
  <r>
    <d v="2020-04-07T00:00:00"/>
    <x v="67"/>
    <x v="0"/>
    <n v="2500"/>
    <n v="301.64999999999998"/>
    <n v="754125"/>
    <s v="20200407N300039059"/>
    <n v="2020067"/>
    <s v="Rolling"/>
    <s v="IN302679-38296183"/>
    <s v="NSE"/>
    <n v="0"/>
    <n v="16.59"/>
    <n v="0"/>
    <n v="136.46"/>
    <n v="153.05080000000001"/>
  </r>
  <r>
    <d v="2020-04-07T00:00:00"/>
    <x v="36"/>
    <x v="0"/>
    <n v="2500"/>
    <n v="151.44"/>
    <n v="378597.6"/>
    <s v="20200407N300039148"/>
    <n v="2020067"/>
    <s v="Rolling"/>
    <s v="IN302679-38296183"/>
    <s v="NSE"/>
    <n v="0"/>
    <n v="8.33"/>
    <n v="0"/>
    <n v="68.510000000000005"/>
    <n v="76.839100000000002"/>
  </r>
  <r>
    <d v="2020-04-07T00:00:00"/>
    <x v="36"/>
    <x v="1"/>
    <n v="5000"/>
    <n v="151.21"/>
    <n v="756048.8"/>
    <s v="20200407N300039696"/>
    <n v="2020067"/>
    <s v="Rolling"/>
    <s v="IN302679-38296183"/>
    <s v="NSE"/>
    <n v="192.68"/>
    <n v="16.63"/>
    <n v="0"/>
    <n v="136.81"/>
    <n v="346.1232"/>
  </r>
  <r>
    <d v="2020-04-07T00:00:00"/>
    <x v="36"/>
    <x v="1"/>
    <n v="2500"/>
    <n v="154"/>
    <n v="385000"/>
    <s v="20200407N300040342"/>
    <n v="2020067"/>
    <s v="Rolling"/>
    <s v="IN302679-38296183"/>
    <s v="NSE"/>
    <n v="96.34"/>
    <n v="8.4700000000000006"/>
    <n v="0"/>
    <n v="69.67"/>
    <n v="174.48009999999999"/>
  </r>
  <r>
    <d v="2020-04-07T00:00:00"/>
    <x v="17"/>
    <x v="0"/>
    <n v="10000"/>
    <n v="29.95"/>
    <n v="299500"/>
    <s v="20200407N300044390"/>
    <n v="2020067"/>
    <s v="Rolling"/>
    <s v="IN302679-38296183"/>
    <s v="NSE"/>
    <n v="0"/>
    <n v="6.59"/>
    <n v="0"/>
    <n v="54.2"/>
    <n v="60.789200000000001"/>
  </r>
  <r>
    <d v="2020-04-07T00:00:00"/>
    <x v="36"/>
    <x v="0"/>
    <n v="1572"/>
    <n v="155.94"/>
    <n v="245131.4"/>
    <s v="20200407N300044876"/>
    <n v="2020067"/>
    <s v="Rolling"/>
    <s v="IN302679-38296183"/>
    <s v="NSE"/>
    <n v="0"/>
    <n v="5.39"/>
    <n v="0"/>
    <n v="44.36"/>
    <n v="49.752899999999997"/>
  </r>
  <r>
    <d v="2020-04-07T00:00:00"/>
    <x v="17"/>
    <x v="1"/>
    <n v="10000"/>
    <n v="29.9"/>
    <n v="299000"/>
    <s v="20200407N300050715"/>
    <n v="2020067"/>
    <s v="Rolling"/>
    <s v="IN302679-38296183"/>
    <s v="NSE"/>
    <n v="74.81"/>
    <n v="6.58"/>
    <n v="0"/>
    <n v="54.12"/>
    <n v="135.50810000000001"/>
  </r>
  <r>
    <d v="2020-04-07T00:00:00"/>
    <x v="36"/>
    <x v="1"/>
    <n v="2000"/>
    <n v="154.5"/>
    <n v="309000"/>
    <s v="20200407N300054707"/>
    <n v="2020067"/>
    <s v="Rolling"/>
    <s v="IN302679-38296183"/>
    <s v="NSE"/>
    <n v="77.069999999999993"/>
    <n v="6.8"/>
    <n v="0"/>
    <n v="55.91"/>
    <n v="139.77799999999999"/>
  </r>
  <r>
    <d v="2020-04-07T00:00:00"/>
    <x v="36"/>
    <x v="0"/>
    <n v="5428"/>
    <n v="157.5"/>
    <n v="854910"/>
    <s v="20200407N300069486"/>
    <n v="2020067"/>
    <s v="Rolling"/>
    <s v="IN302679-38296183"/>
    <s v="NSE"/>
    <n v="0"/>
    <n v="18.809999999999999"/>
    <n v="0"/>
    <n v="154.69999999999999"/>
    <n v="173.50810000000001"/>
  </r>
  <r>
    <d v="2020-04-08T00:00:00"/>
    <x v="36"/>
    <x v="1"/>
    <n v="5000"/>
    <n v="156.69"/>
    <n v="783468.3"/>
    <s v="20200408N300021712"/>
    <n v="2020068"/>
    <s v="Rolling"/>
    <s v="IN302679-38296183"/>
    <s v="NSE"/>
    <n v="198.5"/>
    <n v="17.239999999999998"/>
    <n v="0"/>
    <n v="141.79"/>
    <n v="357.52640000000002"/>
  </r>
  <r>
    <d v="2020-04-08T00:00:00"/>
    <x v="36"/>
    <x v="0"/>
    <n v="1325"/>
    <n v="159.9"/>
    <n v="211864.45"/>
    <s v="20200408N300022672"/>
    <n v="2020068"/>
    <s v="Rolling"/>
    <s v="IN302679-38296183"/>
    <s v="NSE"/>
    <n v="0"/>
    <n v="4.66"/>
    <n v="87"/>
    <n v="38.32"/>
    <n v="129.98140000000001"/>
  </r>
  <r>
    <d v="2020-04-08T00:00:00"/>
    <x v="36"/>
    <x v="0"/>
    <n v="3675"/>
    <n v="161.99"/>
    <n v="595319.80000000005"/>
    <s v="20200408N300023482"/>
    <n v="2020068"/>
    <s v="Rolling"/>
    <s v="IN302679-38296183"/>
    <s v="NSE"/>
    <n v="0"/>
    <n v="13.1"/>
    <n v="0"/>
    <n v="107.72"/>
    <n v="120.8169"/>
  </r>
  <r>
    <d v="2020-04-08T00:00:00"/>
    <x v="49"/>
    <x v="1"/>
    <n v="100"/>
    <n v="323.58"/>
    <n v="32357.85"/>
    <s v="20200408N300041441"/>
    <n v="2020068"/>
    <s v="Rolling"/>
    <s v="IN302679-38296183"/>
    <s v="NSE"/>
    <n v="8.01"/>
    <n v="0.71"/>
    <n v="0"/>
    <n v="57.4"/>
    <n v="66.121700000000004"/>
  </r>
  <r>
    <d v="2020-04-08T00:00:00"/>
    <x v="15"/>
    <x v="1"/>
    <n v="30"/>
    <n v="643.04999999999995"/>
    <n v="19291.5"/>
    <s v="20200408N300041549"/>
    <n v="2020068"/>
    <s v="Rolling"/>
    <s v="IN302679-38296183"/>
    <s v="NSE"/>
    <n v="19.29"/>
    <n v="0.42"/>
    <n v="0"/>
    <n v="34.22"/>
    <n v="53.934399999999997"/>
  </r>
  <r>
    <d v="2020-04-08T00:00:00"/>
    <x v="17"/>
    <x v="1"/>
    <n v="10000"/>
    <n v="30.95"/>
    <n v="309500"/>
    <s v="20200408N300044157"/>
    <n v="2020068"/>
    <s v="Rolling"/>
    <s v="IN302679-38296183"/>
    <s v="NSE"/>
    <n v="77.06"/>
    <n v="6.81"/>
    <n v="0"/>
    <n v="56.01"/>
    <n v="139.87899999999999"/>
  </r>
  <r>
    <d v="2020-04-08T00:00:00"/>
    <x v="17"/>
    <x v="0"/>
    <n v="10000"/>
    <n v="30.7"/>
    <n v="307000"/>
    <s v="20200408N300050754"/>
    <n v="2020068"/>
    <s v="Rolling"/>
    <s v="IN302679-38296183"/>
    <s v="NSE"/>
    <n v="0"/>
    <n v="6.75"/>
    <n v="0"/>
    <n v="55.57"/>
    <n v="62.324100000000001"/>
  </r>
  <r>
    <d v="2020-04-08T00:00:00"/>
    <x v="49"/>
    <x v="1"/>
    <n v="500"/>
    <n v="319.88"/>
    <n v="159940"/>
    <s v="20200408N300051290"/>
    <n v="2020068"/>
    <s v="Rolling"/>
    <s v="IN302679-38296183"/>
    <s v="NSE"/>
    <n v="40.049999999999997"/>
    <n v="3.52"/>
    <n v="0"/>
    <n v="28.94"/>
    <n v="72.508600000000001"/>
  </r>
  <r>
    <d v="2020-04-08T00:00:00"/>
    <x v="49"/>
    <x v="1"/>
    <n v="250"/>
    <n v="322"/>
    <n v="80501"/>
    <s v="20200408N300052480"/>
    <n v="2020068"/>
    <s v="Rolling"/>
    <s v="IN302679-38296183"/>
    <s v="NSE"/>
    <n v="20.03"/>
    <n v="1.77"/>
    <n v="0"/>
    <n v="18.02"/>
    <n v="39.820999999999998"/>
  </r>
  <r>
    <d v="2020-04-08T00:00:00"/>
    <x v="49"/>
    <x v="1"/>
    <n v="250"/>
    <n v="324.22000000000003"/>
    <n v="81055.199999999997"/>
    <s v="20200408N300053779"/>
    <n v="2020068"/>
    <s v="Rolling"/>
    <s v="IN302679-38296183"/>
    <s v="NSE"/>
    <n v="44.06"/>
    <n v="1.78"/>
    <n v="0"/>
    <n v="18.010000000000002"/>
    <n v="63.853099999999998"/>
  </r>
  <r>
    <d v="2020-04-08T00:00:00"/>
    <x v="49"/>
    <x v="0"/>
    <n v="1000"/>
    <n v="319"/>
    <n v="319000"/>
    <s v="20200408N300058393"/>
    <n v="2020068"/>
    <s v="Rolling"/>
    <s v="IN302679-38296183"/>
    <s v="NSE"/>
    <n v="0"/>
    <n v="7.02"/>
    <n v="0"/>
    <n v="57.73"/>
    <n v="64.748000000000005"/>
  </r>
  <r>
    <d v="2020-04-09T00:00:00"/>
    <x v="36"/>
    <x v="1"/>
    <n v="1000"/>
    <n v="165"/>
    <n v="165000"/>
    <s v="20200409N300033860"/>
    <n v="2020069"/>
    <s v="Rolling"/>
    <s v="IN302679-38296183"/>
    <s v="NSE"/>
    <n v="41.53"/>
    <n v="3.63"/>
    <n v="0"/>
    <n v="29.86"/>
    <n v="75.02"/>
  </r>
  <r>
    <d v="2020-04-09T00:00:00"/>
    <x v="49"/>
    <x v="1"/>
    <n v="500"/>
    <n v="332.7"/>
    <n v="166347.9"/>
    <s v="20200409N300040072"/>
    <n v="2020069"/>
    <s v="Rolling"/>
    <s v="IN302679-38296183"/>
    <s v="NSE"/>
    <n v="41.73"/>
    <n v="3.66"/>
    <n v="0"/>
    <n v="30.03"/>
    <n v="75.420599999999993"/>
  </r>
  <r>
    <d v="2020-04-09T00:00:00"/>
    <x v="36"/>
    <x v="0"/>
    <n v="1000"/>
    <n v="162.5"/>
    <n v="162500"/>
    <s v="20200409N300043060"/>
    <n v="2020069"/>
    <s v="Rolling"/>
    <s v="IN302679-38296183"/>
    <s v="NSE"/>
    <n v="0"/>
    <n v="3.58"/>
    <n v="0"/>
    <n v="29.4"/>
    <n v="32.975200000000001"/>
  </r>
  <r>
    <d v="2020-04-09T00:00:00"/>
    <x v="49"/>
    <x v="1"/>
    <n v="500"/>
    <n v="337"/>
    <n v="168500"/>
    <s v="20200409N300044895"/>
    <n v="2020069"/>
    <s v="Rolling"/>
    <s v="IN302679-38296183"/>
    <s v="NSE"/>
    <n v="41.71"/>
    <n v="3.71"/>
    <n v="0"/>
    <n v="30.49"/>
    <n v="75.906999999999996"/>
  </r>
  <r>
    <d v="2020-04-09T00:00:00"/>
    <x v="44"/>
    <x v="1"/>
    <n v="2500"/>
    <n v="185"/>
    <n v="462500"/>
    <s v="20200409N300045338"/>
    <n v="2020069"/>
    <s v="Rolling"/>
    <s v="IN302679-38296183"/>
    <s v="NSE"/>
    <n v="116.79"/>
    <n v="10.18"/>
    <n v="0"/>
    <n v="83.69"/>
    <n v="210.655"/>
  </r>
  <r>
    <d v="2020-04-09T00:00:00"/>
    <x v="44"/>
    <x v="0"/>
    <n v="2500"/>
    <n v="187.4"/>
    <n v="468500"/>
    <s v="20200409N300048904"/>
    <n v="2020069"/>
    <s v="Rolling"/>
    <s v="IN302679-38296183"/>
    <s v="NSE"/>
    <n v="0"/>
    <n v="10.31"/>
    <n v="0"/>
    <n v="84.77"/>
    <n v="95.077299999999994"/>
  </r>
  <r>
    <d v="2020-04-09T00:00:00"/>
    <x v="36"/>
    <x v="1"/>
    <n v="1000"/>
    <n v="164.75"/>
    <n v="164750"/>
    <s v="20200409N300050656"/>
    <n v="2020069"/>
    <s v="Rolling"/>
    <s v="IN302679-38296183"/>
    <s v="NSE"/>
    <n v="41.53"/>
    <n v="3.62"/>
    <n v="0"/>
    <n v="29.81"/>
    <n v="74.964600000000004"/>
  </r>
  <r>
    <d v="2020-04-09T00:00:00"/>
    <x v="36"/>
    <x v="1"/>
    <n v="1500"/>
    <n v="167.75"/>
    <n v="251625"/>
    <s v="20200409N300055254"/>
    <n v="2020069"/>
    <s v="Rolling"/>
    <s v="IN302679-38296183"/>
    <s v="NSE"/>
    <n v="62.3"/>
    <n v="5.54"/>
    <n v="0"/>
    <n v="45.53"/>
    <n v="113.3657"/>
  </r>
  <r>
    <d v="2020-04-09T00:00:00"/>
    <x v="36"/>
    <x v="0"/>
    <n v="2500"/>
    <n v="168.38"/>
    <n v="420949.9"/>
    <s v="20200409N300057577"/>
    <n v="2020069"/>
    <s v="Rolling"/>
    <s v="IN302679-38296183"/>
    <s v="NSE"/>
    <n v="0"/>
    <n v="9.26"/>
    <n v="0"/>
    <n v="76.17"/>
    <n v="85.430999999999997"/>
  </r>
  <r>
    <d v="2020-04-09T00:00:00"/>
    <x v="49"/>
    <x v="0"/>
    <n v="1000"/>
    <n v="332.5"/>
    <n v="332500"/>
    <s v="20200409N300058698"/>
    <n v="2020069"/>
    <s v="Rolling"/>
    <s v="IN302679-38296183"/>
    <s v="NSE"/>
    <n v="0"/>
    <n v="7.32"/>
    <n v="0"/>
    <n v="60.17"/>
    <n v="67.484999999999999"/>
  </r>
  <r>
    <d v="2020-04-09T00:00:00"/>
    <x v="44"/>
    <x v="1"/>
    <n v="5000"/>
    <n v="188"/>
    <n v="940000"/>
    <s v="20200409N300060577"/>
    <n v="2020069"/>
    <s v="Rolling"/>
    <s v="IN302679-38296183"/>
    <s v="NSE"/>
    <n v="233.58"/>
    <n v="20.68"/>
    <n v="0"/>
    <n v="170.09"/>
    <n v="424.35"/>
  </r>
  <r>
    <d v="2020-04-09T00:00:00"/>
    <x v="44"/>
    <x v="0"/>
    <n v="5000"/>
    <n v="186.4"/>
    <n v="932000"/>
    <s v="20200409N300062918"/>
    <n v="2020069"/>
    <s v="Rolling"/>
    <s v="IN302679-38296183"/>
    <s v="NSE"/>
    <n v="0"/>
    <n v="20.5"/>
    <n v="164.1"/>
    <n v="168.66"/>
    <n v="353.26400000000001"/>
  </r>
  <r>
    <d v="2020-04-09T00:00:00"/>
    <x v="36"/>
    <x v="1"/>
    <n v="2500"/>
    <n v="166"/>
    <n v="415000"/>
    <s v="20200409N300063017"/>
    <n v="2020069"/>
    <s v="Rolling"/>
    <s v="IN302679-38296183"/>
    <s v="NSE"/>
    <n v="103.83"/>
    <n v="9.1300000000000008"/>
    <n v="0"/>
    <n v="75.09"/>
    <n v="188.05"/>
  </r>
  <r>
    <d v="2020-04-09T00:00:00"/>
    <x v="36"/>
    <x v="0"/>
    <n v="2500"/>
    <n v="165.45"/>
    <n v="413625"/>
    <s v="20200409N300064731"/>
    <n v="2020069"/>
    <s v="Rolling"/>
    <s v="IN302679-38296183"/>
    <s v="NSE"/>
    <n v="0"/>
    <n v="9.1"/>
    <n v="0"/>
    <n v="74.849999999999994"/>
    <n v="83.949700000000007"/>
  </r>
  <r>
    <d v="2020-04-13T00:00:00"/>
    <x v="36"/>
    <x v="1"/>
    <n v="500"/>
    <n v="171.02"/>
    <n v="85511.25"/>
    <s v="20200413N300027845"/>
    <n v="2020070"/>
    <s v="Rolling"/>
    <s v="IN302679-38296183"/>
    <s v="NSE"/>
    <n v="20.64"/>
    <n v="1.88"/>
    <n v="0"/>
    <n v="18.03"/>
    <n v="40.551200000000001"/>
  </r>
  <r>
    <d v="2020-04-13T00:00:00"/>
    <x v="36"/>
    <x v="0"/>
    <n v="500"/>
    <n v="161.94999999999999"/>
    <n v="80975"/>
    <s v="20200413N300035730"/>
    <n v="2020070"/>
    <s v="Rolling"/>
    <s v="IN302679-38296183"/>
    <s v="NSE"/>
    <n v="0"/>
    <n v="1.78"/>
    <n v="0"/>
    <n v="18.02"/>
    <n v="19.801500000000001"/>
  </r>
  <r>
    <d v="2020-04-13T00:00:00"/>
    <x v="36"/>
    <x v="0"/>
    <n v="500"/>
    <n v="162.1"/>
    <n v="81050"/>
    <s v="20200413N300036996"/>
    <n v="2020070"/>
    <s v="Rolling"/>
    <s v="IN302679-38296183"/>
    <s v="NSE"/>
    <n v="0"/>
    <n v="1.78"/>
    <n v="0"/>
    <n v="18.02"/>
    <n v="19.8032"/>
  </r>
  <r>
    <d v="2020-04-13T00:00:00"/>
    <x v="67"/>
    <x v="0"/>
    <n v="500"/>
    <n v="331.95"/>
    <n v="165975"/>
    <s v="20200413N300038316"/>
    <n v="2020070"/>
    <s v="Rolling"/>
    <s v="IN302679-38296183"/>
    <s v="NSE"/>
    <n v="0"/>
    <n v="3.65"/>
    <n v="0"/>
    <n v="30.04"/>
    <n v="33.691400000000002"/>
  </r>
  <r>
    <d v="2020-04-13T00:00:00"/>
    <x v="36"/>
    <x v="1"/>
    <n v="500"/>
    <n v="165.5"/>
    <n v="82750"/>
    <s v="20200413N300038429"/>
    <n v="2020070"/>
    <s v="Rolling"/>
    <s v="IN302679-38296183"/>
    <s v="NSE"/>
    <n v="20.64"/>
    <n v="1.82"/>
    <n v="0"/>
    <n v="18.03"/>
    <n v="40.490600000000001"/>
  </r>
  <r>
    <d v="2020-04-13T00:00:00"/>
    <x v="67"/>
    <x v="0"/>
    <n v="1600"/>
    <n v="332.1"/>
    <n v="531360"/>
    <s v="20200413N300039109"/>
    <n v="2020070"/>
    <s v="Rolling"/>
    <s v="IN302679-38296183"/>
    <s v="NSE"/>
    <n v="0"/>
    <n v="11.69"/>
    <n v="0"/>
    <n v="96.16"/>
    <n v="107.85"/>
  </r>
  <r>
    <d v="2020-04-13T00:00:00"/>
    <x v="67"/>
    <x v="1"/>
    <n v="2100"/>
    <n v="333.25"/>
    <n v="699825"/>
    <s v="20200413N300046688"/>
    <n v="2020070"/>
    <s v="Rolling"/>
    <s v="IN302679-38296183"/>
    <s v="NSE"/>
    <n v="176.48"/>
    <n v="15.4"/>
    <n v="0"/>
    <n v="126.64"/>
    <n v="318.51609999999999"/>
  </r>
  <r>
    <d v="2020-04-13T00:00:00"/>
    <x v="67"/>
    <x v="0"/>
    <n v="500"/>
    <n v="335.97"/>
    <n v="167986"/>
    <s v="20200413N300048705"/>
    <n v="2020070"/>
    <s v="Rolling"/>
    <s v="IN302679-38296183"/>
    <s v="NSE"/>
    <n v="0"/>
    <n v="3.7"/>
    <n v="0"/>
    <n v="30.4"/>
    <n v="34.095700000000001"/>
  </r>
  <r>
    <d v="2020-04-13T00:00:00"/>
    <x v="67"/>
    <x v="0"/>
    <n v="600"/>
    <n v="334"/>
    <n v="200400"/>
    <s v="20200413N300049285"/>
    <n v="2020070"/>
    <s v="Rolling"/>
    <s v="IN302679-38296183"/>
    <s v="NSE"/>
    <n v="0"/>
    <n v="4.41"/>
    <n v="0"/>
    <n v="36.270000000000003"/>
    <n v="40.678800000000003"/>
  </r>
  <r>
    <d v="2020-04-13T00:00:00"/>
    <x v="44"/>
    <x v="0"/>
    <n v="5000"/>
    <n v="187"/>
    <n v="935000"/>
    <s v="20200413N300050997"/>
    <n v="2020070"/>
    <s v="Rolling"/>
    <s v="IN302679-38296183"/>
    <s v="NSE"/>
    <n v="0"/>
    <n v="20.57"/>
    <n v="0"/>
    <n v="169.21"/>
    <n v="189.7799"/>
  </r>
  <r>
    <d v="2020-04-13T00:00:00"/>
    <x v="17"/>
    <x v="0"/>
    <n v="10000"/>
    <n v="31.1"/>
    <n v="311000"/>
    <s v="20200413N300051422"/>
    <n v="2020070"/>
    <s v="Rolling"/>
    <s v="IN302679-38296183"/>
    <s v="NSE"/>
    <n v="0"/>
    <n v="6.84"/>
    <n v="0"/>
    <n v="56.26"/>
    <n v="63.1021"/>
  </r>
  <r>
    <d v="2020-04-13T00:00:00"/>
    <x v="67"/>
    <x v="1"/>
    <n v="1100"/>
    <n v="342.29"/>
    <n v="376515.3"/>
    <s v="20200413N300052066"/>
    <n v="2020070"/>
    <s v="Rolling"/>
    <s v="IN302679-38296183"/>
    <s v="NSE"/>
    <n v="92.13"/>
    <n v="8.2799999999999994"/>
    <n v="255.9"/>
    <n v="68.12"/>
    <n v="424.43349999999998"/>
  </r>
  <r>
    <d v="2020-04-13T00:00:00"/>
    <x v="44"/>
    <x v="1"/>
    <n v="5000"/>
    <n v="186.1"/>
    <n v="930500"/>
    <s v="20200413N300054681"/>
    <n v="2020070"/>
    <s v="Rolling"/>
    <s v="IN302679-38296183"/>
    <s v="NSE"/>
    <n v="231.77"/>
    <n v="20.47"/>
    <n v="0"/>
    <n v="168.38"/>
    <n v="420.62119999999999"/>
  </r>
  <r>
    <d v="2020-04-13T00:00:00"/>
    <x v="44"/>
    <x v="0"/>
    <n v="2500"/>
    <n v="186.05"/>
    <n v="465125"/>
    <s v="20200413N300055190"/>
    <n v="2020070"/>
    <s v="Rolling"/>
    <s v="IN302679-38296183"/>
    <s v="NSE"/>
    <n v="0"/>
    <n v="10.23"/>
    <n v="0"/>
    <n v="84.17"/>
    <n v="94.402699999999996"/>
  </r>
  <r>
    <d v="2020-04-13T00:00:00"/>
    <x v="67"/>
    <x v="1"/>
    <n v="2500"/>
    <n v="337.5"/>
    <n v="843750"/>
    <s v="20200413N300057469"/>
    <n v="2020070"/>
    <s v="Rolling"/>
    <s v="IN302679-38296183"/>
    <s v="NSE"/>
    <n v="210.09"/>
    <n v="18.559999999999999"/>
    <n v="0"/>
    <n v="152.68"/>
    <n v="381.33280000000002"/>
  </r>
  <r>
    <d v="2020-04-13T00:00:00"/>
    <x v="17"/>
    <x v="1"/>
    <n v="10000"/>
    <n v="31.1"/>
    <n v="311000"/>
    <s v="20200413N300060187"/>
    <n v="2020070"/>
    <s v="Rolling"/>
    <s v="IN302679-38296183"/>
    <s v="NSE"/>
    <n v="77.75"/>
    <n v="6.84"/>
    <n v="0"/>
    <n v="56.27"/>
    <n v="140.86199999999999"/>
  </r>
  <r>
    <d v="2020-04-13T00:00:00"/>
    <x v="67"/>
    <x v="0"/>
    <n v="2500"/>
    <n v="338.5"/>
    <n v="846250"/>
    <s v="20200413N300062312"/>
    <n v="2020070"/>
    <s v="Rolling"/>
    <s v="IN302679-38296183"/>
    <s v="NSE"/>
    <n v="0"/>
    <n v="18.62"/>
    <n v="0"/>
    <n v="153.15"/>
    <n v="171.76769999999999"/>
  </r>
  <r>
    <d v="2020-04-13T00:00:00"/>
    <x v="44"/>
    <x v="0"/>
    <n v="2500"/>
    <n v="184.05"/>
    <n v="460125"/>
    <s v="20200413N300064399"/>
    <n v="2020070"/>
    <s v="Rolling"/>
    <s v="IN302679-38296183"/>
    <s v="NSE"/>
    <n v="0"/>
    <n v="10.119999999999999"/>
    <n v="0"/>
    <n v="83.26"/>
    <n v="93.382800000000003"/>
  </r>
  <r>
    <d v="2020-04-13T00:00:00"/>
    <x v="44"/>
    <x v="1"/>
    <n v="5000"/>
    <n v="183.5"/>
    <n v="917500"/>
    <s v="20200413N300067371"/>
    <n v="2020070"/>
    <s v="Rolling"/>
    <s v="IN302679-38296183"/>
    <s v="NSE"/>
    <n v="231.77"/>
    <n v="20.190000000000001"/>
    <n v="0"/>
    <n v="166.03"/>
    <n v="417.98500000000001"/>
  </r>
  <r>
    <d v="2020-04-13T00:00:00"/>
    <x v="26"/>
    <x v="1"/>
    <n v="1550"/>
    <n v="23.7"/>
    <n v="36735"/>
    <s v="20200413N900020387"/>
    <n v="2020070"/>
    <s v="Rolling"/>
    <s v="IN302679-38296183"/>
    <s v="NSE"/>
    <n v="36.74"/>
    <n v="0.81"/>
    <n v="0"/>
    <n v="65.16"/>
    <n v="102.7081"/>
  </r>
  <r>
    <d v="2020-04-15T00:00:00"/>
    <x v="36"/>
    <x v="1"/>
    <n v="500"/>
    <n v="173"/>
    <n v="86500"/>
    <s v="20200415N300027098"/>
    <n v="2020071"/>
    <s v="Rolling"/>
    <s v="IN302679-38296183"/>
    <s v="NSE"/>
    <n v="21.42"/>
    <n v="1.9"/>
    <n v="0"/>
    <n v="18.04"/>
    <n v="41.363100000000003"/>
  </r>
  <r>
    <d v="2020-04-15T00:00:00"/>
    <x v="44"/>
    <x v="1"/>
    <n v="5000"/>
    <n v="186.9"/>
    <n v="934481.7"/>
    <s v="20200415N300027534"/>
    <n v="2020071"/>
    <s v="Rolling"/>
    <s v="IN302679-38296183"/>
    <s v="NSE"/>
    <n v="235.15"/>
    <n v="20.56"/>
    <n v="152.4"/>
    <n v="169.12"/>
    <n v="577.22860000000003"/>
  </r>
  <r>
    <d v="2020-04-15T00:00:00"/>
    <x v="81"/>
    <x v="0"/>
    <n v="2000"/>
    <n v="26.3"/>
    <n v="52600"/>
    <s v="20200415N300029472"/>
    <n v="2020071"/>
    <s v="Rolling"/>
    <s v="IN302679-38296183"/>
    <s v="NSE"/>
    <n v="0"/>
    <n v="1.1599999999999999"/>
    <n v="0"/>
    <n v="93.31"/>
    <n v="94.467200000000005"/>
  </r>
  <r>
    <d v="2020-04-15T00:00:00"/>
    <x v="81"/>
    <x v="1"/>
    <n v="2000"/>
    <n v="26.3"/>
    <n v="52600"/>
    <s v="20200415N300029985"/>
    <n v="2020071"/>
    <s v="Rolling"/>
    <s v="IN302679-38296183"/>
    <s v="NSE"/>
    <n v="13.15"/>
    <n v="1.1599999999999999"/>
    <n v="0"/>
    <n v="93.31"/>
    <n v="107.6172"/>
  </r>
  <r>
    <d v="2020-04-15T00:00:00"/>
    <x v="44"/>
    <x v="0"/>
    <n v="2068"/>
    <n v="190.64"/>
    <n v="394246.6"/>
    <s v="20200415N300033680"/>
    <n v="2020071"/>
    <s v="Rolling"/>
    <s v="IN302679-38296183"/>
    <s v="NSE"/>
    <n v="0"/>
    <n v="8.67"/>
    <n v="0"/>
    <n v="71.34"/>
    <n v="80.013400000000004"/>
  </r>
  <r>
    <d v="2020-04-15T00:00:00"/>
    <x v="44"/>
    <x v="1"/>
    <n v="2500"/>
    <n v="190.9"/>
    <n v="477250"/>
    <s v="20200415N300037509"/>
    <n v="2020071"/>
    <s v="Rolling"/>
    <s v="IN302679-38296183"/>
    <s v="NSE"/>
    <n v="117.4"/>
    <n v="10.5"/>
    <n v="0"/>
    <n v="86.36"/>
    <n v="214.2595"/>
  </r>
  <r>
    <d v="2020-04-15T00:00:00"/>
    <x v="67"/>
    <x v="1"/>
    <n v="500"/>
    <n v="349"/>
    <n v="174500"/>
    <s v="20200415N300046238"/>
    <n v="2020071"/>
    <s v="Rolling"/>
    <s v="IN302679-38296183"/>
    <s v="NSE"/>
    <n v="41.31"/>
    <n v="3.84"/>
    <n v="0"/>
    <n v="31.58"/>
    <n v="76.728999999999999"/>
  </r>
  <r>
    <d v="2020-04-15T00:00:00"/>
    <x v="67"/>
    <x v="0"/>
    <n v="500"/>
    <n v="347"/>
    <n v="173500"/>
    <s v="20200415N300053581"/>
    <n v="2020071"/>
    <s v="Rolling"/>
    <s v="IN302679-38296183"/>
    <s v="NSE"/>
    <n v="0"/>
    <n v="3.82"/>
    <n v="0"/>
    <n v="31.39"/>
    <n v="35.207000000000001"/>
  </r>
  <r>
    <d v="2020-04-15T00:00:00"/>
    <x v="36"/>
    <x v="0"/>
    <n v="500"/>
    <n v="169.75"/>
    <n v="84875"/>
    <s v="20200415N300059514"/>
    <n v="2020071"/>
    <s v="Rolling"/>
    <s v="IN302679-38296183"/>
    <s v="NSE"/>
    <n v="0"/>
    <n v="1.87"/>
    <n v="0"/>
    <n v="18.04"/>
    <n v="19.907299999999999"/>
  </r>
  <r>
    <d v="2020-04-15T00:00:00"/>
    <x v="44"/>
    <x v="0"/>
    <n v="5432"/>
    <n v="186.25"/>
    <n v="1011710"/>
    <s v="20200415N300061997"/>
    <n v="2020071"/>
    <s v="Rolling"/>
    <s v="IN302679-38296183"/>
    <s v="NSE"/>
    <n v="0"/>
    <n v="22.26"/>
    <n v="0"/>
    <n v="183.07"/>
    <n v="205.32769999999999"/>
  </r>
  <r>
    <d v="2020-04-15T00:00:00"/>
    <x v="67"/>
    <x v="0"/>
    <n v="2500"/>
    <n v="328"/>
    <n v="820000"/>
    <s v="20200415N300073925"/>
    <n v="2020071"/>
    <s v="Rolling"/>
    <s v="IN302679-38296183"/>
    <s v="NSE"/>
    <n v="0"/>
    <n v="18.04"/>
    <n v="0"/>
    <n v="148.38"/>
    <n v="166.42"/>
  </r>
  <r>
    <d v="2020-04-15T00:00:00"/>
    <x v="67"/>
    <x v="1"/>
    <n v="2500"/>
    <n v="326"/>
    <n v="815000"/>
    <s v="20200415N300077520"/>
    <n v="2020071"/>
    <s v="Rolling"/>
    <s v="IN302679-38296183"/>
    <s v="NSE"/>
    <n v="206.56"/>
    <n v="17.93"/>
    <n v="0"/>
    <n v="147.47999999999999"/>
    <n v="371.97030000000001"/>
  </r>
  <r>
    <d v="2020-04-16T00:00:00"/>
    <x v="67"/>
    <x v="0"/>
    <n v="500"/>
    <n v="321.26"/>
    <n v="160627.70000000001"/>
    <s v="20200416N200003809"/>
    <n v="2020072"/>
    <s v="Rolling"/>
    <s v="IN302679-38296183"/>
    <s v="NSE"/>
    <n v="0"/>
    <n v="3.53"/>
    <n v="267.60000000000002"/>
    <n v="29.06"/>
    <n v="300.19380000000001"/>
  </r>
  <r>
    <d v="2020-04-16T00:00:00"/>
    <x v="49"/>
    <x v="1"/>
    <n v="500"/>
    <n v="347"/>
    <n v="173501.15"/>
    <s v="20200416N300022893"/>
    <n v="2020072"/>
    <s v="Rolling"/>
    <s v="IN302679-38296183"/>
    <s v="NSE"/>
    <n v="43.61"/>
    <n v="3.82"/>
    <n v="0"/>
    <n v="31.39"/>
    <n v="78.816999999999993"/>
  </r>
  <r>
    <d v="2020-04-16T00:00:00"/>
    <x v="49"/>
    <x v="1"/>
    <n v="600"/>
    <n v="351"/>
    <n v="210600"/>
    <s v="20200416N300023601"/>
    <n v="2020072"/>
    <s v="Rolling"/>
    <s v="IN302679-38296183"/>
    <s v="NSE"/>
    <n v="52.33"/>
    <n v="4.63"/>
    <n v="0"/>
    <n v="38.11"/>
    <n v="95.0732"/>
  </r>
  <r>
    <d v="2020-04-16T00:00:00"/>
    <x v="67"/>
    <x v="1"/>
    <n v="500"/>
    <n v="327"/>
    <n v="163500"/>
    <s v="20200416N300027715"/>
    <n v="2020072"/>
    <s v="Rolling"/>
    <s v="IN302679-38296183"/>
    <s v="NSE"/>
    <n v="41.64"/>
    <n v="3.6"/>
    <n v="0"/>
    <n v="29.59"/>
    <n v="74.826999999999998"/>
  </r>
  <r>
    <d v="2020-04-16T00:00:00"/>
    <x v="44"/>
    <x v="0"/>
    <n v="2500"/>
    <n v="183"/>
    <n v="457500"/>
    <s v="20200416N300033123"/>
    <n v="2020072"/>
    <s v="Rolling"/>
    <s v="IN302679-38296183"/>
    <s v="NSE"/>
    <n v="0"/>
    <n v="10.07"/>
    <n v="0"/>
    <n v="82.79"/>
    <n v="92.855000000000004"/>
  </r>
  <r>
    <d v="2020-04-16T00:00:00"/>
    <x v="49"/>
    <x v="0"/>
    <n v="1100"/>
    <n v="344.5"/>
    <n v="378950"/>
    <s v="20200416N300033850"/>
    <n v="2020072"/>
    <s v="Rolling"/>
    <s v="IN302679-38296183"/>
    <s v="NSE"/>
    <n v="0"/>
    <n v="8.34"/>
    <n v="0"/>
    <n v="68.569999999999993"/>
    <n v="76.906999999999996"/>
  </r>
  <r>
    <d v="2020-04-16T00:00:00"/>
    <x v="67"/>
    <x v="0"/>
    <n v="2500"/>
    <n v="327.97"/>
    <n v="819927.15"/>
    <s v="20200416N300034384"/>
    <n v="2020072"/>
    <s v="Rolling"/>
    <s v="IN302679-38296183"/>
    <s v="NSE"/>
    <n v="0"/>
    <n v="18.04"/>
    <n v="0"/>
    <n v="148.37"/>
    <n v="166.4084"/>
  </r>
  <r>
    <d v="2020-04-16T00:00:00"/>
    <x v="67"/>
    <x v="1"/>
    <n v="2500"/>
    <n v="328.4"/>
    <n v="821000"/>
    <s v="20200416N300036100"/>
    <n v="2020072"/>
    <s v="Rolling"/>
    <s v="IN302679-38296183"/>
    <s v="NSE"/>
    <n v="208.21"/>
    <n v="18.059999999999999"/>
    <n v="0"/>
    <n v="148.56"/>
    <n v="374.8322"/>
  </r>
  <r>
    <d v="2020-04-16T00:00:00"/>
    <x v="44"/>
    <x v="1"/>
    <n v="2500"/>
    <n v="182.5"/>
    <n v="456250"/>
    <s v="20200416N300037187"/>
    <n v="2020072"/>
    <s v="Rolling"/>
    <s v="IN302679-38296183"/>
    <s v="NSE"/>
    <n v="115.29"/>
    <n v="10.039999999999999"/>
    <n v="0"/>
    <n v="82.56"/>
    <n v="207.88759999999999"/>
  </r>
  <r>
    <d v="2020-04-16T00:00:00"/>
    <x v="67"/>
    <x v="1"/>
    <n v="500"/>
    <n v="329"/>
    <n v="164500"/>
    <s v="20200416N300037811"/>
    <n v="2020072"/>
    <s v="Rolling"/>
    <s v="IN302679-38296183"/>
    <s v="NSE"/>
    <n v="41.64"/>
    <n v="3.62"/>
    <n v="0"/>
    <n v="29.77"/>
    <n v="75.028999999999996"/>
  </r>
  <r>
    <d v="2020-04-16T00:00:00"/>
    <x v="67"/>
    <x v="1"/>
    <n v="600"/>
    <n v="334"/>
    <n v="200400"/>
    <s v="20200416N300039708"/>
    <n v="2020072"/>
    <s v="Rolling"/>
    <s v="IN302679-38296183"/>
    <s v="NSE"/>
    <n v="49.97"/>
    <n v="4.41"/>
    <n v="0"/>
    <n v="36.26"/>
    <n v="90.638800000000003"/>
  </r>
  <r>
    <d v="2020-04-16T00:00:00"/>
    <x v="44"/>
    <x v="1"/>
    <n v="5000"/>
    <n v="185.75"/>
    <n v="928750"/>
    <s v="20200416N300041726"/>
    <n v="2020072"/>
    <s v="Rolling"/>
    <s v="IN302679-38296183"/>
    <s v="NSE"/>
    <n v="230.58"/>
    <n v="20.43"/>
    <n v="0"/>
    <n v="168.07"/>
    <n v="419.08260000000001"/>
  </r>
  <r>
    <d v="2020-04-16T00:00:00"/>
    <x v="44"/>
    <x v="0"/>
    <n v="5000"/>
    <n v="184.9"/>
    <n v="924500"/>
    <s v="20200416N300042056"/>
    <n v="2020072"/>
    <s v="Rolling"/>
    <s v="IN302679-38296183"/>
    <s v="NSE"/>
    <n v="0"/>
    <n v="20.34"/>
    <n v="0"/>
    <n v="167.31"/>
    <n v="187.64949999999999"/>
  </r>
  <r>
    <d v="2020-04-16T00:00:00"/>
    <x v="67"/>
    <x v="1"/>
    <n v="1000"/>
    <n v="337"/>
    <n v="337000"/>
    <s v="20200416N300043618"/>
    <n v="2020072"/>
    <s v="Rolling"/>
    <s v="IN302679-38296183"/>
    <s v="NSE"/>
    <n v="83.29"/>
    <n v="7.41"/>
    <n v="0"/>
    <n v="60.98"/>
    <n v="151.684"/>
  </r>
  <r>
    <d v="2020-04-16T00:00:00"/>
    <x v="67"/>
    <x v="1"/>
    <n v="1400"/>
    <n v="341"/>
    <n v="477400"/>
    <s v="20200416N300046790"/>
    <n v="2020072"/>
    <s v="Rolling"/>
    <s v="IN302679-38296183"/>
    <s v="NSE"/>
    <n v="116.6"/>
    <n v="10.5"/>
    <n v="0"/>
    <n v="86.39"/>
    <n v="213.49279999999999"/>
  </r>
  <r>
    <d v="2020-04-16T00:00:00"/>
    <x v="49"/>
    <x v="1"/>
    <n v="1500"/>
    <n v="351.16"/>
    <n v="526739.05000000005"/>
    <s v="20200416N300049915"/>
    <n v="2020072"/>
    <s v="Rolling"/>
    <s v="IN302679-38296183"/>
    <s v="NSE"/>
    <n v="130.83000000000001"/>
    <n v="11.59"/>
    <n v="0"/>
    <n v="95.34"/>
    <n v="237.75890000000001"/>
  </r>
  <r>
    <d v="2020-04-16T00:00:00"/>
    <x v="67"/>
    <x v="0"/>
    <n v="3500"/>
    <n v="339"/>
    <n v="1186500"/>
    <s v="20200416N300050955"/>
    <n v="2020072"/>
    <s v="Rolling"/>
    <s v="IN302679-38296183"/>
    <s v="NSE"/>
    <n v="0"/>
    <n v="26.1"/>
    <n v="0"/>
    <n v="214.71"/>
    <n v="240.81299999999999"/>
  </r>
  <r>
    <d v="2020-04-16T00:00:00"/>
    <x v="49"/>
    <x v="0"/>
    <n v="1500"/>
    <n v="349.5"/>
    <n v="524250"/>
    <s v="20200416N300053711"/>
    <n v="2020072"/>
    <s v="Rolling"/>
    <s v="IN302679-38296183"/>
    <s v="NSE"/>
    <n v="0"/>
    <n v="11.53"/>
    <n v="0"/>
    <n v="94.86"/>
    <n v="106.3938"/>
  </r>
  <r>
    <d v="2020-04-17T00:00:00"/>
    <x v="57"/>
    <x v="1"/>
    <n v="2500"/>
    <n v="44.85"/>
    <n v="112125"/>
    <s v="20200417N300024341"/>
    <n v="2020073"/>
    <s v="Rolling"/>
    <s v="IN302679-38296183"/>
    <s v="NSE"/>
    <n v="27.87"/>
    <n v="2.4700000000000002"/>
    <n v="0"/>
    <n v="20.29"/>
    <n v="50.626899999999999"/>
  </r>
  <r>
    <d v="2020-04-17T00:00:00"/>
    <x v="49"/>
    <x v="1"/>
    <n v="1500"/>
    <n v="351.5"/>
    <n v="527250"/>
    <s v="20200417N300025009"/>
    <n v="2020073"/>
    <s v="Rolling"/>
    <s v="IN302679-38296183"/>
    <s v="NSE"/>
    <n v="131.99"/>
    <n v="11.6"/>
    <n v="294.60000000000002"/>
    <n v="95.4"/>
    <n v="533.58960000000002"/>
  </r>
  <r>
    <d v="2020-04-17T00:00:00"/>
    <x v="49"/>
    <x v="0"/>
    <n v="1500"/>
    <n v="350.25"/>
    <n v="525375"/>
    <s v="20200417N300026560"/>
    <n v="2020073"/>
    <s v="Rolling"/>
    <s v="IN302679-38296183"/>
    <s v="NSE"/>
    <n v="0"/>
    <n v="11.56"/>
    <n v="0"/>
    <n v="95.07"/>
    <n v="106.6284"/>
  </r>
  <r>
    <d v="2020-04-17T00:00:00"/>
    <x v="67"/>
    <x v="1"/>
    <n v="2500"/>
    <n v="360"/>
    <n v="900000"/>
    <s v="20200417N300027126"/>
    <n v="2020073"/>
    <s v="Rolling"/>
    <s v="IN302679-38296183"/>
    <s v="NSE"/>
    <n v="221.76"/>
    <n v="19.8"/>
    <n v="0"/>
    <n v="162.87"/>
    <n v="404.43"/>
  </r>
  <r>
    <d v="2020-04-17T00:00:00"/>
    <x v="67"/>
    <x v="0"/>
    <n v="2000"/>
    <n v="352"/>
    <n v="704000"/>
    <s v="20200417N300043096"/>
    <n v="2020073"/>
    <s v="Rolling"/>
    <s v="IN302679-38296183"/>
    <s v="NSE"/>
    <n v="0"/>
    <n v="15.49"/>
    <n v="0"/>
    <n v="127.4"/>
    <n v="142.88800000000001"/>
  </r>
  <r>
    <d v="2020-04-17T00:00:00"/>
    <x v="57"/>
    <x v="1"/>
    <n v="2500"/>
    <n v="44.5"/>
    <n v="111250"/>
    <s v="20200417N300043361"/>
    <n v="2020073"/>
    <s v="Rolling"/>
    <s v="IN302679-38296183"/>
    <s v="NSE"/>
    <n v="27.87"/>
    <n v="2.4500000000000002"/>
    <n v="0"/>
    <n v="20.13"/>
    <n v="50.447600000000001"/>
  </r>
  <r>
    <d v="2020-04-17T00:00:00"/>
    <x v="67"/>
    <x v="1"/>
    <n v="600"/>
    <n v="355"/>
    <n v="213000"/>
    <s v="20200417N300044426"/>
    <n v="2020073"/>
    <s v="Rolling"/>
    <s v="IN302679-38296183"/>
    <s v="NSE"/>
    <n v="53.22"/>
    <n v="4.6900000000000004"/>
    <n v="0"/>
    <n v="38.54"/>
    <n v="96.445999999999998"/>
  </r>
  <r>
    <d v="2020-04-17T00:00:00"/>
    <x v="67"/>
    <x v="0"/>
    <n v="1100"/>
    <n v="355.68"/>
    <n v="391246.4"/>
    <s v="20200417N300046709"/>
    <n v="2020073"/>
    <s v="Rolling"/>
    <s v="IN302679-38296183"/>
    <s v="NSE"/>
    <n v="0"/>
    <n v="8.61"/>
    <n v="0"/>
    <n v="70.790000000000006"/>
    <n v="79.397300000000001"/>
  </r>
  <r>
    <d v="2020-04-17T00:00:00"/>
    <x v="57"/>
    <x v="0"/>
    <n v="5000"/>
    <n v="44.5"/>
    <n v="222500"/>
    <s v="20200417N300046754"/>
    <n v="2020073"/>
    <s v="Rolling"/>
    <s v="IN302679-38296183"/>
    <s v="NSE"/>
    <n v="0"/>
    <n v="4.8899999999999997"/>
    <n v="0"/>
    <n v="40.270000000000003"/>
    <n v="45.164900000000003"/>
  </r>
  <r>
    <d v="2020-04-17T00:00:00"/>
    <x v="119"/>
    <x v="0"/>
    <n v="100"/>
    <n v="2400"/>
    <n v="240000"/>
    <s v="20200417N300046815"/>
    <n v="2020073"/>
    <s v="Rolling"/>
    <s v="IN302679-38296183"/>
    <s v="NSE"/>
    <n v="0"/>
    <n v="5.28"/>
    <n v="0"/>
    <n v="43.43"/>
    <n v="48.71"/>
  </r>
  <r>
    <d v="2020-04-17T00:00:00"/>
    <x v="119"/>
    <x v="1"/>
    <n v="100"/>
    <n v="2370"/>
    <n v="237000"/>
    <s v="20200417N300046908"/>
    <n v="2020073"/>
    <s v="Rolling"/>
    <s v="IN302679-38296183"/>
    <s v="NSE"/>
    <n v="59.32"/>
    <n v="5.21"/>
    <n v="0"/>
    <n v="42.89"/>
    <n v="107.42400000000001"/>
  </r>
  <r>
    <d v="2020-04-17T00:00:00"/>
    <x v="67"/>
    <x v="0"/>
    <n v="500"/>
    <n v="357.75"/>
    <n v="178875"/>
    <s v="20200417N300047563"/>
    <n v="2020073"/>
    <s v="Rolling"/>
    <s v="IN302679-38296183"/>
    <s v="NSE"/>
    <n v="0"/>
    <n v="3.94"/>
    <n v="0"/>
    <n v="32.369999999999997"/>
    <n v="36.305199999999999"/>
  </r>
  <r>
    <d v="2020-04-17T00:00:00"/>
    <x v="67"/>
    <x v="0"/>
    <n v="600"/>
    <n v="353.69"/>
    <n v="212212.95"/>
    <s v="20200417N300049221"/>
    <n v="2020073"/>
    <s v="Rolling"/>
    <s v="IN302679-38296183"/>
    <s v="NSE"/>
    <n v="0"/>
    <n v="4.67"/>
    <n v="0"/>
    <n v="38.4"/>
    <n v="43.068800000000003"/>
  </r>
  <r>
    <d v="2020-04-17T00:00:00"/>
    <x v="119"/>
    <x v="1"/>
    <n v="250"/>
    <n v="2361.96"/>
    <n v="590488.85"/>
    <s v="20200417N300050666"/>
    <n v="2020073"/>
    <s v="Rolling"/>
    <s v="IN302679-38296183"/>
    <s v="NSE"/>
    <n v="148.29"/>
    <n v="12.99"/>
    <n v="0"/>
    <n v="106.86"/>
    <n v="268.1404"/>
  </r>
  <r>
    <d v="2020-04-17T00:00:00"/>
    <x v="67"/>
    <x v="1"/>
    <n v="1100"/>
    <n v="350.24"/>
    <n v="385261.85"/>
    <s v="20200417N300051666"/>
    <n v="2020073"/>
    <s v="Rolling"/>
    <s v="IN302679-38296183"/>
    <s v="NSE"/>
    <n v="97.58"/>
    <n v="8.48"/>
    <n v="0"/>
    <n v="69.709999999999994"/>
    <n v="175.7688"/>
  </r>
  <r>
    <d v="2020-04-17T00:00:00"/>
    <x v="67"/>
    <x v="1"/>
    <n v="2500"/>
    <n v="353"/>
    <n v="882500"/>
    <s v="20200417N300053056"/>
    <n v="2020073"/>
    <s v="Rolling"/>
    <s v="IN302679-38296183"/>
    <s v="NSE"/>
    <n v="221.76"/>
    <n v="19.420000000000002"/>
    <n v="0"/>
    <n v="159.69"/>
    <n v="400.86509999999998"/>
  </r>
  <r>
    <d v="2020-04-17T00:00:00"/>
    <x v="119"/>
    <x v="0"/>
    <n v="250"/>
    <n v="2373.61"/>
    <n v="593403.6"/>
    <s v="20200417N300055340"/>
    <n v="2020073"/>
    <s v="Rolling"/>
    <s v="IN302679-38296183"/>
    <s v="NSE"/>
    <n v="0"/>
    <n v="13.06"/>
    <n v="0"/>
    <n v="107.4"/>
    <n v="120.4551"/>
  </r>
  <r>
    <d v="2020-04-17T00:00:00"/>
    <x v="67"/>
    <x v="0"/>
    <n v="2500"/>
    <n v="355"/>
    <n v="887500"/>
    <s v="20200417N300060384"/>
    <n v="2020073"/>
    <s v="Rolling"/>
    <s v="IN302679-38296183"/>
    <s v="NSE"/>
    <n v="0"/>
    <n v="19.53"/>
    <n v="0"/>
    <n v="160.6"/>
    <n v="180.125"/>
  </r>
  <r>
    <d v="2020-04-17T00:00:00"/>
    <x v="44"/>
    <x v="0"/>
    <n v="5000"/>
    <n v="189.25"/>
    <n v="946250"/>
    <s v="20200417N300061686"/>
    <n v="2020073"/>
    <s v="Rolling"/>
    <s v="IN302679-38296183"/>
    <s v="NSE"/>
    <n v="0"/>
    <n v="20.82"/>
    <n v="0"/>
    <n v="171.2"/>
    <n v="192.0172"/>
  </r>
  <r>
    <d v="2020-04-17T00:00:00"/>
    <x v="44"/>
    <x v="1"/>
    <n v="5000"/>
    <n v="190.5"/>
    <n v="952500"/>
    <s v="20200417N300065409"/>
    <n v="2020073"/>
    <s v="Rolling"/>
    <s v="IN302679-38296183"/>
    <s v="NSE"/>
    <n v="237.34"/>
    <n v="20.96"/>
    <n v="0"/>
    <n v="172.36"/>
    <n v="430.65570000000002"/>
  </r>
  <r>
    <d v="2020-04-20T00:00:00"/>
    <x v="67"/>
    <x v="1"/>
    <n v="500"/>
    <n v="372"/>
    <n v="186000"/>
    <s v="20200420N300027011"/>
    <n v="2020074"/>
    <s v="Rolling"/>
    <s v="IN302679-38296183"/>
    <s v="NSE"/>
    <n v="46.59"/>
    <n v="4.09"/>
    <n v="0"/>
    <n v="33.659999999999997"/>
    <n v="84.341999999999999"/>
  </r>
  <r>
    <d v="2020-04-20T00:00:00"/>
    <x v="44"/>
    <x v="1"/>
    <n v="500"/>
    <n v="192"/>
    <n v="96000"/>
    <s v="20200420N300027152"/>
    <n v="2020074"/>
    <s v="Rolling"/>
    <s v="IN302679-38296183"/>
    <s v="NSE"/>
    <n v="24.4"/>
    <n v="2.11"/>
    <n v="0"/>
    <n v="18.079999999999998"/>
    <n v="44.591999999999999"/>
  </r>
  <r>
    <d v="2020-04-20T00:00:00"/>
    <x v="67"/>
    <x v="1"/>
    <n v="600"/>
    <n v="375"/>
    <n v="225000"/>
    <s v="20200420N300031277"/>
    <n v="2020074"/>
    <s v="Rolling"/>
    <s v="IN302679-38296183"/>
    <s v="NSE"/>
    <n v="55.9"/>
    <n v="4.95"/>
    <n v="0"/>
    <n v="40.72"/>
    <n v="101.57"/>
  </r>
  <r>
    <d v="2020-04-20T00:00:00"/>
    <x v="67"/>
    <x v="0"/>
    <n v="1100"/>
    <n v="373"/>
    <n v="410300"/>
    <s v="20200420N300036973"/>
    <n v="2020074"/>
    <s v="Rolling"/>
    <s v="IN302679-38296183"/>
    <s v="NSE"/>
    <n v="0"/>
    <n v="9.0299999999999994"/>
    <n v="0"/>
    <n v="74.25"/>
    <n v="83.276600000000002"/>
  </r>
  <r>
    <d v="2020-04-20T00:00:00"/>
    <x v="67"/>
    <x v="0"/>
    <n v="500"/>
    <n v="372"/>
    <n v="186000"/>
    <s v="20200420N300037302"/>
    <n v="2020074"/>
    <s v="Rolling"/>
    <s v="IN302679-38296183"/>
    <s v="NSE"/>
    <n v="0"/>
    <n v="4.09"/>
    <n v="0"/>
    <n v="33.659999999999997"/>
    <n v="37.752000000000002"/>
  </r>
  <r>
    <d v="2020-04-20T00:00:00"/>
    <x v="67"/>
    <x v="0"/>
    <n v="500"/>
    <n v="373"/>
    <n v="186500"/>
    <s v="20200420N300037766"/>
    <n v="2020074"/>
    <s v="Rolling"/>
    <s v="IN302679-38296183"/>
    <s v="NSE"/>
    <n v="0"/>
    <n v="4.0999999999999996"/>
    <n v="0"/>
    <n v="33.74"/>
    <n v="37.843000000000004"/>
  </r>
  <r>
    <d v="2020-04-20T00:00:00"/>
    <x v="44"/>
    <x v="0"/>
    <n v="500"/>
    <n v="190.94"/>
    <n v="95471.75"/>
    <s v="20200420N300038251"/>
    <n v="2020074"/>
    <s v="Rolling"/>
    <s v="IN302679-38296183"/>
    <s v="NSE"/>
    <n v="0"/>
    <n v="2.1"/>
    <n v="0"/>
    <n v="18.079999999999998"/>
    <n v="20.180499999999999"/>
  </r>
  <r>
    <d v="2020-04-20T00:00:00"/>
    <x v="44"/>
    <x v="0"/>
    <n v="500"/>
    <n v="190.95"/>
    <n v="95475"/>
    <s v="20200420N300039022"/>
    <n v="2020074"/>
    <s v="Rolling"/>
    <s v="IN302679-38296183"/>
    <s v="NSE"/>
    <n v="0"/>
    <n v="2.1"/>
    <n v="0"/>
    <n v="18.079999999999998"/>
    <n v="20.180499999999999"/>
  </r>
  <r>
    <d v="2020-04-20T00:00:00"/>
    <x v="67"/>
    <x v="1"/>
    <n v="1000"/>
    <n v="374.9"/>
    <n v="374900"/>
    <s v="20200420N300041364"/>
    <n v="2020074"/>
    <s v="Rolling"/>
    <s v="IN302679-38296183"/>
    <s v="NSE"/>
    <n v="93.17"/>
    <n v="8.25"/>
    <n v="0"/>
    <n v="67.84"/>
    <n v="169.2577"/>
  </r>
  <r>
    <d v="2020-04-20T00:00:00"/>
    <x v="44"/>
    <x v="1"/>
    <n v="500"/>
    <n v="195"/>
    <n v="97500"/>
    <s v="20200420N300041548"/>
    <n v="2020074"/>
    <s v="Rolling"/>
    <s v="IN302679-38296183"/>
    <s v="NSE"/>
    <n v="24.4"/>
    <n v="2.15"/>
    <n v="0"/>
    <n v="18.09"/>
    <n v="44.634999999999998"/>
  </r>
  <r>
    <d v="2020-04-20T00:00:00"/>
    <x v="44"/>
    <x v="1"/>
    <n v="2500"/>
    <n v="195.5"/>
    <n v="488750"/>
    <s v="20200420N300042237"/>
    <n v="2020074"/>
    <s v="Rolling"/>
    <s v="IN302679-38296183"/>
    <s v="NSE"/>
    <n v="121.54"/>
    <n v="10.75"/>
    <n v="295.8"/>
    <n v="88.46"/>
    <n v="516.55269999999996"/>
  </r>
  <r>
    <d v="2020-04-20T00:00:00"/>
    <x v="44"/>
    <x v="1"/>
    <n v="2500"/>
    <n v="196.75"/>
    <n v="491875"/>
    <s v="20200420N300043674"/>
    <n v="2020074"/>
    <s v="Rolling"/>
    <s v="IN302679-38296183"/>
    <s v="NSE"/>
    <n v="122.02"/>
    <n v="10.82"/>
    <n v="0"/>
    <n v="89.01"/>
    <n v="221.85130000000001"/>
  </r>
  <r>
    <d v="2020-04-20T00:00:00"/>
    <x v="67"/>
    <x v="1"/>
    <n v="500"/>
    <n v="377"/>
    <n v="188500"/>
    <s v="20200420N300046066"/>
    <n v="2020074"/>
    <s v="Rolling"/>
    <s v="IN302679-38296183"/>
    <s v="NSE"/>
    <n v="46.59"/>
    <n v="4.1500000000000004"/>
    <n v="0"/>
    <n v="34.11"/>
    <n v="84.846999999999994"/>
  </r>
  <r>
    <d v="2020-04-20T00:00:00"/>
    <x v="44"/>
    <x v="0"/>
    <n v="5000"/>
    <n v="195.75"/>
    <n v="978750"/>
    <s v="20200420N300046991"/>
    <n v="2020074"/>
    <s v="Rolling"/>
    <s v="IN302679-38296183"/>
    <s v="NSE"/>
    <n v="0"/>
    <n v="21.53"/>
    <n v="0"/>
    <n v="177.11"/>
    <n v="198.64259999999999"/>
  </r>
  <r>
    <d v="2020-04-20T00:00:00"/>
    <x v="67"/>
    <x v="0"/>
    <n v="500"/>
    <n v="374"/>
    <n v="187000"/>
    <s v="20200420N300047269"/>
    <n v="2020074"/>
    <s v="Rolling"/>
    <s v="IN302679-38296183"/>
    <s v="NSE"/>
    <n v="0"/>
    <n v="4.1100000000000003"/>
    <n v="0"/>
    <n v="33.840000000000003"/>
    <n v="37.954000000000001"/>
  </r>
  <r>
    <d v="2020-04-20T00:00:00"/>
    <x v="44"/>
    <x v="1"/>
    <n v="500"/>
    <n v="194.5"/>
    <n v="97250"/>
    <s v="20200420N300047419"/>
    <n v="2020074"/>
    <s v="Rolling"/>
    <s v="IN302679-38296183"/>
    <s v="NSE"/>
    <n v="24.4"/>
    <n v="2.14"/>
    <n v="0"/>
    <n v="18.09"/>
    <n v="44.629600000000003"/>
  </r>
  <r>
    <d v="2020-04-20T00:00:00"/>
    <x v="67"/>
    <x v="0"/>
    <n v="2500"/>
    <n v="373.5"/>
    <n v="933750"/>
    <s v="20200420N300047751"/>
    <n v="2020074"/>
    <s v="Rolling"/>
    <s v="IN302679-38296183"/>
    <s v="NSE"/>
    <n v="0"/>
    <n v="20.54"/>
    <n v="0"/>
    <n v="168.98"/>
    <n v="189.52269999999999"/>
  </r>
  <r>
    <d v="2020-04-20T00:00:00"/>
    <x v="44"/>
    <x v="0"/>
    <n v="500"/>
    <n v="194.05"/>
    <n v="97025"/>
    <s v="20200420N300047955"/>
    <n v="2020074"/>
    <s v="Rolling"/>
    <s v="IN302679-38296183"/>
    <s v="NSE"/>
    <n v="0"/>
    <n v="2.13"/>
    <n v="0"/>
    <n v="18.079999999999998"/>
    <n v="20.214500000000001"/>
  </r>
  <r>
    <d v="2020-04-20T00:00:00"/>
    <x v="67"/>
    <x v="0"/>
    <n v="2500"/>
    <n v="370"/>
    <n v="925000"/>
    <s v="20200420N300050095"/>
    <n v="2020074"/>
    <s v="Rolling"/>
    <s v="IN302679-38296183"/>
    <s v="NSE"/>
    <n v="0"/>
    <n v="20.350000000000001"/>
    <n v="0"/>
    <n v="167.38"/>
    <n v="187.73"/>
  </r>
  <r>
    <d v="2020-04-20T00:00:00"/>
    <x v="67"/>
    <x v="1"/>
    <n v="2500"/>
    <n v="372"/>
    <n v="930000"/>
    <s v="20200420N300054778"/>
    <n v="2020074"/>
    <s v="Rolling"/>
    <s v="IN302679-38296183"/>
    <s v="NSE"/>
    <n v="232.93"/>
    <n v="20.46"/>
    <n v="0"/>
    <n v="168.3"/>
    <n v="421.68990000000002"/>
  </r>
  <r>
    <d v="2020-04-20T00:00:00"/>
    <x v="119"/>
    <x v="0"/>
    <n v="250"/>
    <n v="2369.9299999999998"/>
    <n v="592482.4"/>
    <s v="20200420N300054942"/>
    <n v="2020074"/>
    <s v="Rolling"/>
    <s v="IN302679-38296183"/>
    <s v="NSE"/>
    <n v="0"/>
    <n v="13.03"/>
    <n v="0"/>
    <n v="107.22"/>
    <n v="120.2547"/>
  </r>
  <r>
    <d v="2020-04-20T00:00:00"/>
    <x v="119"/>
    <x v="1"/>
    <n v="250"/>
    <n v="2374.9"/>
    <n v="593725"/>
    <s v="20200420N300054971"/>
    <n v="2020074"/>
    <s v="Rolling"/>
    <s v="IN302679-38296183"/>
    <s v="NSE"/>
    <n v="148.28"/>
    <n v="13.06"/>
    <n v="0"/>
    <n v="107.43"/>
    <n v="268.77179999999998"/>
  </r>
  <r>
    <d v="2020-04-20T00:00:00"/>
    <x v="67"/>
    <x v="1"/>
    <n v="2500"/>
    <n v="372.75"/>
    <n v="931875"/>
    <s v="20200420N300058100"/>
    <n v="2020074"/>
    <s v="Rolling"/>
    <s v="IN302679-38296183"/>
    <s v="NSE"/>
    <n v="232.93"/>
    <n v="20.5"/>
    <n v="0"/>
    <n v="168.63"/>
    <n v="422.06130000000002"/>
  </r>
  <r>
    <d v="2020-04-20T00:00:00"/>
    <x v="10"/>
    <x v="0"/>
    <n v="500"/>
    <n v="469.25"/>
    <n v="234625"/>
    <s v="20200420N300065725"/>
    <n v="2020074"/>
    <s v="Rolling"/>
    <s v="IN302679-38296183"/>
    <s v="NSE"/>
    <n v="0"/>
    <n v="5.16"/>
    <n v="0"/>
    <n v="42.46"/>
    <n v="47.621899999999997"/>
  </r>
  <r>
    <d v="2020-04-20T00:00:00"/>
    <x v="10"/>
    <x v="1"/>
    <n v="500"/>
    <n v="472.25"/>
    <n v="236125"/>
    <s v="20200420N300066999"/>
    <n v="2020074"/>
    <s v="Rolling"/>
    <s v="IN302679-38296183"/>
    <s v="NSE"/>
    <n v="58.84"/>
    <n v="5.19"/>
    <n v="0"/>
    <n v="42.73"/>
    <n v="106.76479999999999"/>
  </r>
  <r>
    <d v="2020-04-21T00:00:00"/>
    <x v="67"/>
    <x v="0"/>
    <n v="500"/>
    <n v="342.41"/>
    <n v="171204.55"/>
    <s v="20200421N200004173"/>
    <n v="2020075"/>
    <s v="Rolling"/>
    <s v="IN302679-38296183"/>
    <s v="NSE"/>
    <n v="0"/>
    <n v="3.77"/>
    <n v="0"/>
    <n v="30.98"/>
    <n v="34.746499999999997"/>
  </r>
  <r>
    <d v="2020-04-21T00:00:00"/>
    <x v="67"/>
    <x v="0"/>
    <n v="2000"/>
    <n v="342.6"/>
    <n v="685200"/>
    <s v="20200421N300024457"/>
    <n v="2020075"/>
    <s v="Rolling"/>
    <s v="IN302679-38296183"/>
    <s v="NSE"/>
    <n v="0"/>
    <n v="15.07"/>
    <n v="222.9"/>
    <n v="124"/>
    <n v="361.97460000000001"/>
  </r>
  <r>
    <d v="2020-04-21T00:00:00"/>
    <x v="119"/>
    <x v="0"/>
    <n v="100"/>
    <n v="2321"/>
    <n v="232100"/>
    <s v="20200421N300026836"/>
    <n v="2020075"/>
    <s v="Rolling"/>
    <s v="IN302679-38296183"/>
    <s v="NSE"/>
    <n v="0"/>
    <n v="5.1100000000000003"/>
    <n v="0"/>
    <n v="42"/>
    <n v="47.106200000000001"/>
  </r>
  <r>
    <d v="2020-04-21T00:00:00"/>
    <x v="119"/>
    <x v="0"/>
    <n v="150"/>
    <n v="2315"/>
    <n v="347250"/>
    <s v="20200421N300029036"/>
    <n v="2020075"/>
    <s v="Rolling"/>
    <s v="IN302679-38296183"/>
    <s v="NSE"/>
    <n v="0"/>
    <n v="7.64"/>
    <n v="0"/>
    <n v="62.84"/>
    <n v="70.479399999999998"/>
  </r>
  <r>
    <d v="2020-04-21T00:00:00"/>
    <x v="67"/>
    <x v="0"/>
    <n v="2500"/>
    <n v="336.25"/>
    <n v="840625"/>
    <s v="20200421N300041789"/>
    <n v="2020075"/>
    <s v="Rolling"/>
    <s v="IN302679-38296183"/>
    <s v="NSE"/>
    <n v="0"/>
    <n v="18.489999999999998"/>
    <n v="0"/>
    <n v="152.12"/>
    <n v="170.6138"/>
  </r>
  <r>
    <d v="2020-04-21T00:00:00"/>
    <x v="67"/>
    <x v="0"/>
    <n v="2500"/>
    <n v="331"/>
    <n v="827500"/>
    <s v="20200421N300050209"/>
    <n v="2020075"/>
    <s v="Rolling"/>
    <s v="IN302679-38296183"/>
    <s v="NSE"/>
    <n v="0"/>
    <n v="18.21"/>
    <n v="0"/>
    <n v="149.72999999999999"/>
    <n v="167.93510000000001"/>
  </r>
  <r>
    <d v="2020-04-21T00:00:00"/>
    <x v="119"/>
    <x v="1"/>
    <n v="250"/>
    <n v="2321.25"/>
    <n v="580312.5"/>
    <s v="20200421N300060310"/>
    <n v="2020075"/>
    <s v="Rolling"/>
    <s v="IN302679-38296183"/>
    <s v="NSE"/>
    <n v="144.96"/>
    <n v="12.77"/>
    <n v="0"/>
    <n v="105.01"/>
    <n v="262.73669999999998"/>
  </r>
  <r>
    <d v="2020-04-21T00:00:00"/>
    <x v="67"/>
    <x v="0"/>
    <n v="1843"/>
    <n v="330.5"/>
    <n v="609111.5"/>
    <s v="20200421N300063168"/>
    <n v="2020075"/>
    <s v="Rolling"/>
    <s v="IN302679-38296183"/>
    <s v="NSE"/>
    <n v="0"/>
    <n v="13.4"/>
    <n v="0"/>
    <n v="110.22"/>
    <n v="123.6208"/>
  </r>
  <r>
    <d v="2020-04-21T00:00:00"/>
    <x v="67"/>
    <x v="1"/>
    <n v="9343"/>
    <n v="335.7"/>
    <n v="3136445.1"/>
    <s v="20200421N300068870"/>
    <n v="2020075"/>
    <s v="Rolling"/>
    <s v="IN302679-38296183"/>
    <s v="NSE"/>
    <n v="784.04"/>
    <n v="69"/>
    <n v="0"/>
    <n v="567.51"/>
    <n v="1420.5510999999999"/>
  </r>
  <r>
    <d v="2020-04-22T00:00:00"/>
    <x v="119"/>
    <x v="1"/>
    <n v="250"/>
    <n v="2324"/>
    <n v="581000"/>
    <s v="20200422N300026928"/>
    <n v="2020076"/>
    <s v="Rolling"/>
    <s v="IN302679-38296183"/>
    <s v="NSE"/>
    <n v="148.04"/>
    <n v="12.78"/>
    <n v="0"/>
    <n v="105.14"/>
    <n v="265.96199999999999"/>
  </r>
  <r>
    <d v="2020-04-22T00:00:00"/>
    <x v="67"/>
    <x v="1"/>
    <n v="500"/>
    <n v="327"/>
    <n v="163500"/>
    <s v="20200422N300027402"/>
    <n v="2020076"/>
    <s v="Rolling"/>
    <s v="IN302679-38296183"/>
    <s v="NSE"/>
    <n v="41.57"/>
    <n v="3.6"/>
    <n v="0"/>
    <n v="29.6"/>
    <n v="74.767200000000003"/>
  </r>
  <r>
    <d v="2020-04-22T00:00:00"/>
    <x v="67"/>
    <x v="1"/>
    <n v="600"/>
    <n v="333"/>
    <n v="199800"/>
    <s v="20200422N300029021"/>
    <n v="2020076"/>
    <s v="Rolling"/>
    <s v="IN302679-38296183"/>
    <s v="NSE"/>
    <n v="49.88"/>
    <n v="4.4000000000000004"/>
    <n v="0"/>
    <n v="36.15"/>
    <n v="90.4255"/>
  </r>
  <r>
    <d v="2020-04-22T00:00:00"/>
    <x v="119"/>
    <x v="1"/>
    <n v="250"/>
    <n v="2364"/>
    <n v="591000"/>
    <s v="20200422N300032974"/>
    <n v="2020076"/>
    <s v="Rolling"/>
    <s v="IN302679-38296183"/>
    <s v="NSE"/>
    <n v="147.66999999999999"/>
    <n v="13"/>
    <n v="143.1"/>
    <n v="106.95"/>
    <n v="410.72199999999998"/>
  </r>
  <r>
    <d v="2020-04-22T00:00:00"/>
    <x v="67"/>
    <x v="0"/>
    <n v="3600"/>
    <n v="333"/>
    <n v="1198800"/>
    <s v="20200422N300044068"/>
    <n v="2020076"/>
    <s v="Rolling"/>
    <s v="IN302679-38296183"/>
    <s v="NSE"/>
    <n v="0"/>
    <n v="26.37"/>
    <n v="0"/>
    <n v="216.94"/>
    <n v="243.31360000000001"/>
  </r>
  <r>
    <d v="2020-04-22T00:00:00"/>
    <x v="67"/>
    <x v="1"/>
    <n v="2500"/>
    <n v="332.9"/>
    <n v="832250"/>
    <s v="20200422N300063378"/>
    <n v="2020076"/>
    <s v="Rolling"/>
    <s v="IN302679-38296183"/>
    <s v="NSE"/>
    <n v="207.84"/>
    <n v="18.309999999999999"/>
    <n v="0"/>
    <n v="150.61000000000001"/>
    <n v="376.75979999999998"/>
  </r>
  <r>
    <d v="2020-04-22T00:00:00"/>
    <x v="119"/>
    <x v="0"/>
    <n v="500"/>
    <n v="2393.1799999999998"/>
    <n v="1196590"/>
    <s v="20200422N300063612"/>
    <n v="2020076"/>
    <s v="Rolling"/>
    <s v="IN302679-38296183"/>
    <s v="NSE"/>
    <n v="0"/>
    <n v="26.33"/>
    <n v="0"/>
    <n v="216.53"/>
    <n v="242.85499999999999"/>
  </r>
  <r>
    <d v="2020-04-23T00:00:00"/>
    <x v="119"/>
    <x v="0"/>
    <n v="100"/>
    <n v="2376.65"/>
    <n v="237665.35"/>
    <s v="20200423N200003277"/>
    <n v="2020077"/>
    <s v="Rolling"/>
    <s v="IN302679-38296183"/>
    <s v="NSE"/>
    <n v="0"/>
    <n v="5.23"/>
    <n v="0"/>
    <n v="43.01"/>
    <n v="48.238700000000001"/>
  </r>
  <r>
    <d v="2020-04-23T00:00:00"/>
    <x v="67"/>
    <x v="1"/>
    <n v="500"/>
    <n v="343"/>
    <n v="171500"/>
    <s v="20200423N300024316"/>
    <n v="2020077"/>
    <s v="Rolling"/>
    <s v="IN302679-38296183"/>
    <s v="NSE"/>
    <n v="42.75"/>
    <n v="3.77"/>
    <n v="0"/>
    <n v="31.03"/>
    <n v="77.552999999999997"/>
  </r>
  <r>
    <d v="2020-04-23T00:00:00"/>
    <x v="44"/>
    <x v="0"/>
    <n v="500"/>
    <n v="188"/>
    <n v="94000"/>
    <s v="20200423N300028424"/>
    <n v="2020077"/>
    <s v="Rolling"/>
    <s v="IN302679-38296183"/>
    <s v="NSE"/>
    <n v="0"/>
    <n v="2.0699999999999998"/>
    <n v="0"/>
    <n v="18.07"/>
    <n v="20.138000000000002"/>
  </r>
  <r>
    <d v="2020-04-23T00:00:00"/>
    <x v="67"/>
    <x v="0"/>
    <n v="500"/>
    <n v="341"/>
    <n v="170500"/>
    <s v="20200423N300029586"/>
    <n v="2020077"/>
    <s v="Rolling"/>
    <s v="IN302679-38296183"/>
    <s v="NSE"/>
    <n v="0"/>
    <n v="3.75"/>
    <n v="0"/>
    <n v="30.85"/>
    <n v="34.600999999999999"/>
  </r>
  <r>
    <d v="2020-04-23T00:00:00"/>
    <x v="119"/>
    <x v="1"/>
    <n v="100"/>
    <n v="2392"/>
    <n v="239200"/>
    <s v="20200423N300030041"/>
    <n v="2020077"/>
    <s v="Rolling"/>
    <s v="IN302679-38296183"/>
    <s v="NSE"/>
    <n v="60.08"/>
    <n v="5.26"/>
    <n v="0"/>
    <n v="43.3"/>
    <n v="108.6422"/>
  </r>
  <r>
    <d v="2020-04-23T00:00:00"/>
    <x v="0"/>
    <x v="1"/>
    <n v="250"/>
    <n v="809"/>
    <n v="202250"/>
    <s v="20200423N300034003"/>
    <n v="2020077"/>
    <s v="Rolling"/>
    <s v="IN302679-38296183"/>
    <s v="NSE"/>
    <n v="51.5"/>
    <n v="4.45"/>
    <n v="0"/>
    <n v="36.61"/>
    <n v="92.559399999999997"/>
  </r>
  <r>
    <d v="2020-04-23T00:00:00"/>
    <x v="0"/>
    <x v="1"/>
    <n v="250"/>
    <n v="823"/>
    <n v="205750"/>
    <s v="20200423N300035054"/>
    <n v="2020077"/>
    <s v="Rolling"/>
    <s v="IN302679-38296183"/>
    <s v="NSE"/>
    <n v="51.5"/>
    <n v="4.53"/>
    <n v="0"/>
    <n v="37.229999999999997"/>
    <n v="93.256600000000006"/>
  </r>
  <r>
    <d v="2020-04-23T00:00:00"/>
    <x v="119"/>
    <x v="1"/>
    <n v="50"/>
    <n v="2398"/>
    <n v="119900"/>
    <s v="20200423N300035895"/>
    <n v="2020077"/>
    <s v="Rolling"/>
    <s v="IN302679-38296183"/>
    <s v="NSE"/>
    <n v="29.99"/>
    <n v="2.64"/>
    <n v="0"/>
    <n v="21.7"/>
    <n v="54.327800000000003"/>
  </r>
  <r>
    <d v="2020-04-23T00:00:00"/>
    <x v="119"/>
    <x v="1"/>
    <n v="100"/>
    <n v="2418"/>
    <n v="241800"/>
    <s v="20200423N300038432"/>
    <n v="2020077"/>
    <s v="Rolling"/>
    <s v="IN302679-38296183"/>
    <s v="NSE"/>
    <n v="59.97"/>
    <n v="5.32"/>
    <n v="0"/>
    <n v="43.76"/>
    <n v="109.0496"/>
  </r>
  <r>
    <d v="2020-04-23T00:00:00"/>
    <x v="0"/>
    <x v="0"/>
    <n v="250"/>
    <n v="811"/>
    <n v="202750"/>
    <s v="20200423N300041517"/>
    <n v="2020077"/>
    <s v="Rolling"/>
    <s v="IN302679-38296183"/>
    <s v="NSE"/>
    <n v="0"/>
    <n v="4.46"/>
    <n v="0"/>
    <n v="36.69"/>
    <n v="41.150500000000001"/>
  </r>
  <r>
    <d v="2020-04-23T00:00:00"/>
    <x v="119"/>
    <x v="0"/>
    <n v="150"/>
    <n v="2406"/>
    <n v="360900"/>
    <s v="20200423N300041577"/>
    <n v="2020077"/>
    <s v="Rolling"/>
    <s v="IN302679-38296183"/>
    <s v="NSE"/>
    <n v="0"/>
    <n v="7.94"/>
    <n v="177.9"/>
    <n v="65.319999999999993"/>
    <n v="251.15979999999999"/>
  </r>
  <r>
    <d v="2020-04-23T00:00:00"/>
    <x v="44"/>
    <x v="0"/>
    <n v="250"/>
    <n v="187"/>
    <n v="46750"/>
    <s v="20200423N300042034"/>
    <n v="2020077"/>
    <s v="Rolling"/>
    <s v="IN302679-38296183"/>
    <s v="NSE"/>
    <n v="0"/>
    <n v="1.03"/>
    <n v="0"/>
    <n v="17.89"/>
    <n v="18.918600000000001"/>
  </r>
  <r>
    <d v="2020-04-23T00:00:00"/>
    <x v="0"/>
    <x v="1"/>
    <n v="250"/>
    <n v="835.85"/>
    <n v="208962.5"/>
    <s v="20200423N300045514"/>
    <n v="2020077"/>
    <s v="Rolling"/>
    <s v="IN302679-38296183"/>
    <s v="NSE"/>
    <n v="51.5"/>
    <n v="4.5999999999999996"/>
    <n v="0"/>
    <n v="37.81"/>
    <n v="93.907200000000003"/>
  </r>
  <r>
    <d v="2020-04-23T00:00:00"/>
    <x v="0"/>
    <x v="1"/>
    <n v="250"/>
    <n v="843"/>
    <n v="210750"/>
    <s v="20200423N300048387"/>
    <n v="2020077"/>
    <s v="Rolling"/>
    <s v="IN302679-38296183"/>
    <s v="NSE"/>
    <n v="51.5"/>
    <n v="4.6399999999999997"/>
    <n v="0"/>
    <n v="38.14"/>
    <n v="94.276600000000002"/>
  </r>
  <r>
    <d v="2020-04-23T00:00:00"/>
    <x v="0"/>
    <x v="0"/>
    <n v="750"/>
    <n v="829"/>
    <n v="621750"/>
    <s v="20200423N300051517"/>
    <n v="2020077"/>
    <s v="Rolling"/>
    <s v="IN302679-38296183"/>
    <s v="NSE"/>
    <n v="0"/>
    <n v="13.68"/>
    <n v="0"/>
    <n v="112.5"/>
    <n v="126.1785"/>
  </r>
  <r>
    <d v="2020-04-23T00:00:00"/>
    <x v="0"/>
    <x v="0"/>
    <n v="250"/>
    <n v="826"/>
    <n v="206500"/>
    <s v="20200423N300053378"/>
    <n v="2020077"/>
    <s v="Rolling"/>
    <s v="IN302679-38296183"/>
    <s v="NSE"/>
    <n v="0"/>
    <n v="4.54"/>
    <n v="0"/>
    <n v="37.369999999999997"/>
    <n v="41.9131"/>
  </r>
  <r>
    <d v="2020-04-23T00:00:00"/>
    <x v="44"/>
    <x v="0"/>
    <n v="2500"/>
    <n v="186.69"/>
    <n v="466730"/>
    <s v="20200423N300054589"/>
    <n v="2020077"/>
    <s v="Rolling"/>
    <s v="IN302679-38296183"/>
    <s v="NSE"/>
    <n v="0"/>
    <n v="10.27"/>
    <n v="0"/>
    <n v="84.45"/>
    <n v="94.7179"/>
  </r>
  <r>
    <d v="2020-04-23T00:00:00"/>
    <x v="68"/>
    <x v="0"/>
    <n v="250"/>
    <n v="201.15"/>
    <n v="50287.5"/>
    <s v="20200423N300055105"/>
    <n v="2020077"/>
    <s v="Rolling"/>
    <s v="IN302679-38296183"/>
    <s v="NSE"/>
    <n v="0"/>
    <n v="1.1100000000000001"/>
    <n v="0"/>
    <n v="17.899999999999999"/>
    <n v="19.0063"/>
  </r>
  <r>
    <d v="2020-04-23T00:00:00"/>
    <x v="83"/>
    <x v="0"/>
    <n v="250"/>
    <n v="1186.8699999999999"/>
    <n v="296717.40000000002"/>
    <s v="20200423N300055283"/>
    <n v="2020077"/>
    <s v="Rolling"/>
    <s v="IN302679-38296183"/>
    <s v="NSE"/>
    <n v="0"/>
    <n v="6.53"/>
    <n v="0"/>
    <n v="53.71"/>
    <n v="60.237699999999997"/>
  </r>
  <r>
    <d v="2020-04-23T00:00:00"/>
    <x v="83"/>
    <x v="1"/>
    <n v="250"/>
    <n v="1191"/>
    <n v="297750"/>
    <s v="20200423N300055309"/>
    <n v="2020077"/>
    <s v="Rolling"/>
    <s v="IN302679-38296183"/>
    <s v="NSE"/>
    <n v="74.31"/>
    <n v="6.55"/>
    <n v="0"/>
    <n v="53.88"/>
    <n v="134.7405"/>
  </r>
  <r>
    <d v="2020-04-23T00:00:00"/>
    <x v="68"/>
    <x v="1"/>
    <n v="250"/>
    <n v="203.25"/>
    <n v="50812.5"/>
    <s v="20200423N300055659"/>
    <n v="2020077"/>
    <s v="Rolling"/>
    <s v="IN302679-38296183"/>
    <s v="NSE"/>
    <n v="12.64"/>
    <n v="1.1200000000000001"/>
    <n v="0"/>
    <n v="17.899999999999999"/>
    <n v="31.657800000000002"/>
  </r>
  <r>
    <d v="2020-04-23T00:00:00"/>
    <x v="0"/>
    <x v="0"/>
    <n v="250"/>
    <n v="811"/>
    <n v="202750"/>
    <s v="20200423N300056685"/>
    <n v="2020077"/>
    <s v="Rolling"/>
    <s v="IN302679-38296183"/>
    <s v="NSE"/>
    <n v="0"/>
    <n v="4.46"/>
    <n v="0"/>
    <n v="36.69"/>
    <n v="41.150500000000001"/>
  </r>
  <r>
    <d v="2020-04-23T00:00:00"/>
    <x v="0"/>
    <x v="1"/>
    <n v="500"/>
    <n v="821"/>
    <n v="410500"/>
    <s v="20200423N300058922"/>
    <n v="2020077"/>
    <s v="Rolling"/>
    <s v="IN302679-38296183"/>
    <s v="NSE"/>
    <n v="103"/>
    <n v="9.0299999999999994"/>
    <n v="0"/>
    <n v="74.28"/>
    <n v="186.31100000000001"/>
  </r>
  <r>
    <d v="2020-04-23T00:00:00"/>
    <x v="44"/>
    <x v="1"/>
    <n v="3250"/>
    <n v="187.9"/>
    <n v="610675"/>
    <s v="20200423N300059495"/>
    <n v="2020077"/>
    <s v="Rolling"/>
    <s v="IN302679-38296183"/>
    <s v="NSE"/>
    <n v="152.27000000000001"/>
    <n v="13.44"/>
    <n v="0"/>
    <n v="110.51"/>
    <n v="276.21510000000001"/>
  </r>
  <r>
    <d v="2020-04-24T00:00:00"/>
    <x v="67"/>
    <x v="0"/>
    <n v="500"/>
    <n v="336.7"/>
    <n v="168350"/>
    <s v="20200424N300024249"/>
    <n v="2020078"/>
    <s v="Rolling"/>
    <s v="IN302679-38296183"/>
    <s v="NSE"/>
    <n v="0"/>
    <n v="3.7"/>
    <n v="0"/>
    <n v="30.46"/>
    <n v="34.163800000000002"/>
  </r>
  <r>
    <d v="2020-04-24T00:00:00"/>
    <x v="0"/>
    <x v="0"/>
    <n v="250"/>
    <n v="800.97"/>
    <n v="200242.25"/>
    <s v="20200424N300024723"/>
    <n v="2020078"/>
    <s v="Rolling"/>
    <s v="IN302679-38296183"/>
    <s v="NSE"/>
    <n v="0"/>
    <n v="4.41"/>
    <n v="0"/>
    <n v="36.24"/>
    <n v="40.645299999999999"/>
  </r>
  <r>
    <d v="2020-04-24T00:00:00"/>
    <x v="119"/>
    <x v="0"/>
    <n v="250"/>
    <n v="2392"/>
    <n v="598000"/>
    <s v="20200424N300024971"/>
    <n v="2020078"/>
    <s v="Rolling"/>
    <s v="IN302679-38296183"/>
    <s v="NSE"/>
    <n v="0"/>
    <n v="13.16"/>
    <n v="0"/>
    <n v="108.21"/>
    <n v="121.3659"/>
  </r>
  <r>
    <d v="2020-04-24T00:00:00"/>
    <x v="6"/>
    <x v="0"/>
    <n v="500"/>
    <n v="775"/>
    <n v="387500"/>
    <s v="20200424N300025312"/>
    <n v="2020078"/>
    <s v="Rolling"/>
    <s v="IN302679-38296183"/>
    <s v="NSE"/>
    <n v="0"/>
    <n v="8.5299999999999994"/>
    <n v="0"/>
    <n v="70.12"/>
    <n v="78.644999999999996"/>
  </r>
  <r>
    <d v="2020-04-24T00:00:00"/>
    <x v="0"/>
    <x v="1"/>
    <n v="250"/>
    <n v="816.79"/>
    <n v="204197.1"/>
    <s v="20200424N300028494"/>
    <n v="2020078"/>
    <s v="Rolling"/>
    <s v="IN302679-38296183"/>
    <s v="NSE"/>
    <n v="50.79"/>
    <n v="4.49"/>
    <n v="0"/>
    <n v="36.96"/>
    <n v="92.242400000000004"/>
  </r>
  <r>
    <d v="2020-04-24T00:00:00"/>
    <x v="0"/>
    <x v="1"/>
    <n v="250"/>
    <n v="826"/>
    <n v="206500"/>
    <s v="20200424N300029368"/>
    <n v="2020078"/>
    <s v="Rolling"/>
    <s v="IN302679-38296183"/>
    <s v="NSE"/>
    <n v="50.79"/>
    <n v="4.54"/>
    <n v="0"/>
    <n v="37.369999999999997"/>
    <n v="92.703000000000003"/>
  </r>
  <r>
    <d v="2020-04-24T00:00:00"/>
    <x v="119"/>
    <x v="1"/>
    <n v="250"/>
    <n v="2412.0300000000002"/>
    <n v="603006.4"/>
    <s v="20200424N300029567"/>
    <n v="2020078"/>
    <s v="Rolling"/>
    <s v="IN302679-38296183"/>
    <s v="NSE"/>
    <n v="151.01"/>
    <n v="13.27"/>
    <n v="0"/>
    <n v="109.15"/>
    <n v="273.42619999999999"/>
  </r>
  <r>
    <d v="2020-04-24T00:00:00"/>
    <x v="0"/>
    <x v="0"/>
    <n v="250"/>
    <n v="822.9"/>
    <n v="205725"/>
    <s v="20200424N300031664"/>
    <n v="2020078"/>
    <s v="Rolling"/>
    <s v="IN302679-38296183"/>
    <s v="NSE"/>
    <n v="0"/>
    <n v="4.53"/>
    <n v="0"/>
    <n v="37.22"/>
    <n v="41.746000000000002"/>
  </r>
  <r>
    <d v="2020-04-24T00:00:00"/>
    <x v="0"/>
    <x v="0"/>
    <n v="250"/>
    <n v="811"/>
    <n v="202750"/>
    <s v="20200424N300033262"/>
    <n v="2020078"/>
    <s v="Rolling"/>
    <s v="IN302679-38296183"/>
    <s v="NSE"/>
    <n v="0"/>
    <n v="4.46"/>
    <n v="0"/>
    <n v="36.69"/>
    <n v="41.150399999999998"/>
  </r>
  <r>
    <d v="2020-04-24T00:00:00"/>
    <x v="0"/>
    <x v="0"/>
    <n v="250"/>
    <n v="803"/>
    <n v="200750"/>
    <s v="20200424N300035254"/>
    <n v="2020078"/>
    <s v="Rolling"/>
    <s v="IN302679-38296183"/>
    <s v="NSE"/>
    <n v="0"/>
    <n v="4.42"/>
    <n v="0"/>
    <n v="36.33"/>
    <n v="40.746600000000001"/>
  </r>
  <r>
    <d v="2020-04-24T00:00:00"/>
    <x v="119"/>
    <x v="1"/>
    <n v="50"/>
    <n v="2434.9"/>
    <n v="121745"/>
    <s v="20200424N300037571"/>
    <n v="2020078"/>
    <s v="Rolling"/>
    <s v="IN302679-38296183"/>
    <s v="NSE"/>
    <n v="30.2"/>
    <n v="2.68"/>
    <n v="0"/>
    <n v="22.03"/>
    <n v="54.908299999999997"/>
  </r>
  <r>
    <d v="2020-04-24T00:00:00"/>
    <x v="119"/>
    <x v="1"/>
    <n v="50"/>
    <n v="2447.0500000000002"/>
    <n v="122352.5"/>
    <s v="20200424N300038581"/>
    <n v="2020078"/>
    <s v="Rolling"/>
    <s v="IN302679-38296183"/>
    <s v="NSE"/>
    <n v="30.27"/>
    <n v="2.69"/>
    <n v="187.5"/>
    <n v="22.14"/>
    <n v="242.6018"/>
  </r>
  <r>
    <d v="2020-04-24T00:00:00"/>
    <x v="0"/>
    <x v="1"/>
    <n v="500"/>
    <n v="810.5"/>
    <n v="405250"/>
    <s v="20200424N300045109"/>
    <n v="2020078"/>
    <s v="Rolling"/>
    <s v="IN302679-38296183"/>
    <s v="NSE"/>
    <n v="101.59"/>
    <n v="8.92"/>
    <n v="0"/>
    <n v="73.33"/>
    <n v="183.8356"/>
  </r>
  <r>
    <d v="2020-04-24T00:00:00"/>
    <x v="6"/>
    <x v="0"/>
    <n v="600"/>
    <n v="755"/>
    <n v="453000"/>
    <s v="20200424N300045860"/>
    <n v="2020078"/>
    <s v="Rolling"/>
    <s v="IN302679-38296183"/>
    <s v="NSE"/>
    <n v="0"/>
    <n v="9.9700000000000006"/>
    <n v="0"/>
    <n v="82.01"/>
    <n v="91.976600000000005"/>
  </r>
  <r>
    <d v="2020-04-24T00:00:00"/>
    <x v="6"/>
    <x v="1"/>
    <n v="1100"/>
    <n v="772"/>
    <n v="849200"/>
    <s v="20200424N300048577"/>
    <n v="2020078"/>
    <s v="Rolling"/>
    <s v="IN302679-38296183"/>
    <s v="NSE"/>
    <n v="211.21"/>
    <n v="18.68"/>
    <n v="0"/>
    <n v="153.66999999999999"/>
    <n v="383.56240000000003"/>
  </r>
  <r>
    <d v="2020-04-24T00:00:00"/>
    <x v="44"/>
    <x v="0"/>
    <n v="2500"/>
    <n v="182.6"/>
    <n v="456499.75"/>
    <s v="20200424N300051761"/>
    <n v="2020078"/>
    <s v="Rolling"/>
    <s v="IN302679-38296183"/>
    <s v="NSE"/>
    <n v="0"/>
    <n v="10.039999999999999"/>
    <n v="0"/>
    <n v="82.62"/>
    <n v="92.6631"/>
  </r>
  <r>
    <d v="2020-04-24T00:00:00"/>
    <x v="119"/>
    <x v="0"/>
    <n v="100"/>
    <n v="2462.0500000000002"/>
    <n v="246205"/>
    <s v="20200424N300051822"/>
    <n v="2020078"/>
    <s v="Rolling"/>
    <s v="IN302679-38296183"/>
    <s v="NSE"/>
    <n v="0"/>
    <n v="5.42"/>
    <n v="0"/>
    <n v="44.59"/>
    <n v="50.006500000000003"/>
  </r>
  <r>
    <d v="2020-04-24T00:00:00"/>
    <x v="44"/>
    <x v="1"/>
    <n v="240"/>
    <n v="181.7"/>
    <n v="43608"/>
    <s v="20200424N300060433"/>
    <n v="2020078"/>
    <s v="Rolling"/>
    <s v="IN302679-38296183"/>
    <s v="NSE"/>
    <n v="10.87"/>
    <n v="0.96"/>
    <n v="0"/>
    <n v="17.88"/>
    <n v="29.709399999999999"/>
  </r>
  <r>
    <d v="2020-04-24T00:00:00"/>
    <x v="44"/>
    <x v="1"/>
    <n v="2260"/>
    <n v="179.5"/>
    <n v="405670"/>
    <s v="20200424N300072298"/>
    <n v="2020078"/>
    <s v="Rolling"/>
    <s v="IN302679-38296183"/>
    <s v="NSE"/>
    <n v="102.35"/>
    <n v="8.92"/>
    <n v="0"/>
    <n v="73.41"/>
    <n v="184.6849"/>
  </r>
  <r>
    <d v="2020-04-24T00:00:00"/>
    <x v="67"/>
    <x v="1"/>
    <n v="500"/>
    <n v="333.85"/>
    <n v="166925"/>
    <s v="20200424N300072361"/>
    <n v="2020078"/>
    <s v="Rolling"/>
    <s v="IN302679-38296183"/>
    <s v="NSE"/>
    <n v="41.91"/>
    <n v="3.67"/>
    <n v="0"/>
    <n v="30.2"/>
    <n v="75.782300000000006"/>
  </r>
  <r>
    <d v="2020-04-27T00:00:00"/>
    <x v="6"/>
    <x v="1"/>
    <n v="250"/>
    <n v="830"/>
    <n v="207500"/>
    <s v="20200427N200002927"/>
    <n v="2020079"/>
    <s v="Rolling"/>
    <s v="IN302679-38296183"/>
    <s v="NSE"/>
    <n v="54.22"/>
    <n v="4.57"/>
    <n v="0"/>
    <n v="37.549999999999997"/>
    <n v="96.334999999999994"/>
  </r>
  <r>
    <d v="2020-04-27T00:00:00"/>
    <x v="6"/>
    <x v="1"/>
    <n v="250"/>
    <n v="850"/>
    <n v="212500"/>
    <s v="20200427N200003270"/>
    <n v="2020079"/>
    <s v="Rolling"/>
    <s v="IN302679-38296183"/>
    <s v="NSE"/>
    <n v="54.22"/>
    <n v="4.68"/>
    <n v="0"/>
    <n v="38.450000000000003"/>
    <n v="97.344999999999999"/>
  </r>
  <r>
    <d v="2020-04-27T00:00:00"/>
    <x v="119"/>
    <x v="0"/>
    <n v="50"/>
    <n v="2501.9499999999998"/>
    <n v="125097.65"/>
    <s v="20200427N300032603"/>
    <n v="2020079"/>
    <s v="Rolling"/>
    <s v="IN302679-38296183"/>
    <s v="NSE"/>
    <n v="0"/>
    <n v="2.75"/>
    <n v="0"/>
    <n v="22.63"/>
    <n v="25.381900000000002"/>
  </r>
  <r>
    <d v="2020-04-27T00:00:00"/>
    <x v="119"/>
    <x v="0"/>
    <n v="50"/>
    <n v="2492"/>
    <n v="124600"/>
    <s v="20200427N300032921"/>
    <n v="2020079"/>
    <s v="Rolling"/>
    <s v="IN302679-38296183"/>
    <s v="NSE"/>
    <n v="0"/>
    <n v="2.74"/>
    <n v="0"/>
    <n v="22.55"/>
    <n v="25.2912"/>
  </r>
  <r>
    <d v="2020-04-27T00:00:00"/>
    <x v="0"/>
    <x v="0"/>
    <n v="250"/>
    <n v="836"/>
    <n v="209000"/>
    <s v="20200427N300038340"/>
    <n v="2020079"/>
    <s v="Rolling"/>
    <s v="IN302679-38296183"/>
    <s v="NSE"/>
    <n v="0"/>
    <n v="4.5999999999999996"/>
    <n v="0"/>
    <n v="37.82"/>
    <n v="42.417999999999999"/>
  </r>
  <r>
    <d v="2020-04-27T00:00:00"/>
    <x v="45"/>
    <x v="0"/>
    <n v="2500"/>
    <n v="46.95"/>
    <n v="117375"/>
    <s v="20200427N300038752"/>
    <n v="2020079"/>
    <s v="Rolling"/>
    <s v="IN302679-38296183"/>
    <s v="NSE"/>
    <n v="0"/>
    <n v="2.58"/>
    <n v="0"/>
    <n v="21.24"/>
    <n v="23.822299999999998"/>
  </r>
  <r>
    <d v="2020-04-27T00:00:00"/>
    <x v="44"/>
    <x v="0"/>
    <n v="2500"/>
    <n v="182.5"/>
    <n v="456250"/>
    <s v="20200427N300039664"/>
    <n v="2020079"/>
    <s v="Rolling"/>
    <s v="IN302679-38296183"/>
    <s v="NSE"/>
    <n v="0"/>
    <n v="10.039999999999999"/>
    <n v="0"/>
    <n v="82.56"/>
    <n v="92.5976"/>
  </r>
  <r>
    <d v="2020-04-27T00:00:00"/>
    <x v="0"/>
    <x v="1"/>
    <n v="250"/>
    <n v="846"/>
    <n v="211500"/>
    <s v="20200427N300041148"/>
    <n v="2020079"/>
    <s v="Rolling"/>
    <s v="IN302679-38296183"/>
    <s v="NSE"/>
    <n v="52.56"/>
    <n v="4.6500000000000004"/>
    <n v="0"/>
    <n v="38.270000000000003"/>
    <n v="95.483000000000004"/>
  </r>
  <r>
    <d v="2020-04-27T00:00:00"/>
    <x v="119"/>
    <x v="0"/>
    <n v="150"/>
    <n v="2472"/>
    <n v="370800"/>
    <s v="20200427N300041278"/>
    <n v="2020079"/>
    <s v="Rolling"/>
    <s v="IN302679-38296183"/>
    <s v="NSE"/>
    <n v="0"/>
    <n v="8.16"/>
    <n v="0"/>
    <n v="67.099999999999994"/>
    <n v="75.257599999999996"/>
  </r>
  <r>
    <d v="2020-04-27T00:00:00"/>
    <x v="6"/>
    <x v="1"/>
    <n v="250"/>
    <n v="860"/>
    <n v="215000"/>
    <s v="20200427N300046787"/>
    <n v="2020079"/>
    <s v="Rolling"/>
    <s v="IN302679-38296183"/>
    <s v="NSE"/>
    <n v="54.22"/>
    <n v="4.7300000000000004"/>
    <n v="0"/>
    <n v="38.909999999999997"/>
    <n v="97.86"/>
  </r>
  <r>
    <d v="2020-04-27T00:00:00"/>
    <x v="44"/>
    <x v="1"/>
    <n v="2500"/>
    <n v="182.8"/>
    <n v="457000"/>
    <s v="20200427N300049791"/>
    <n v="2020079"/>
    <s v="Rolling"/>
    <s v="IN302679-38296183"/>
    <s v="NSE"/>
    <n v="114.16"/>
    <n v="10.050000000000001"/>
    <n v="0"/>
    <n v="82.7"/>
    <n v="206.91399999999999"/>
  </r>
  <r>
    <d v="2020-04-27T00:00:00"/>
    <x v="6"/>
    <x v="1"/>
    <n v="250"/>
    <n v="869"/>
    <n v="217250"/>
    <s v="20200427N300049866"/>
    <n v="2020079"/>
    <s v="Rolling"/>
    <s v="IN302679-38296183"/>
    <s v="NSE"/>
    <n v="54.22"/>
    <n v="4.78"/>
    <n v="0"/>
    <n v="39.31"/>
    <n v="98.309600000000003"/>
  </r>
  <r>
    <d v="2020-04-27T00:00:00"/>
    <x v="45"/>
    <x v="1"/>
    <n v="2500"/>
    <n v="46.85"/>
    <n v="117125"/>
    <s v="20200427N300050071"/>
    <n v="2020079"/>
    <s v="Rolling"/>
    <s v="IN302679-38296183"/>
    <s v="NSE"/>
    <n v="29.31"/>
    <n v="2.58"/>
    <n v="0"/>
    <n v="21.19"/>
    <n v="53.076799999999999"/>
  </r>
  <r>
    <d v="2020-04-27T00:00:00"/>
    <x v="119"/>
    <x v="1"/>
    <n v="250"/>
    <n v="2493.5"/>
    <n v="623375"/>
    <s v="20200427N300050314"/>
    <n v="2020079"/>
    <s v="Rolling"/>
    <s v="IN302679-38296183"/>
    <s v="NSE"/>
    <n v="156.01"/>
    <n v="13.71"/>
    <n v="0"/>
    <n v="112.82"/>
    <n v="282.5444"/>
  </r>
  <r>
    <d v="2020-04-27T00:00:00"/>
    <x v="6"/>
    <x v="1"/>
    <n v="100"/>
    <n v="872"/>
    <n v="87200"/>
    <s v="20200427N300050373"/>
    <n v="2020079"/>
    <s v="Rolling"/>
    <s v="IN302679-38296183"/>
    <s v="NSE"/>
    <n v="21.69"/>
    <n v="1.92"/>
    <n v="0"/>
    <n v="18.05"/>
    <n v="41.6584"/>
  </r>
  <r>
    <d v="2020-04-27T00:00:00"/>
    <x v="119"/>
    <x v="0"/>
    <n v="50"/>
    <n v="2501"/>
    <n v="125050"/>
    <s v="20200427N300055397"/>
    <n v="2020079"/>
    <s v="Rolling"/>
    <s v="IN302679-38296183"/>
    <s v="NSE"/>
    <n v="0"/>
    <n v="2.75"/>
    <n v="0"/>
    <n v="22.63"/>
    <n v="25.381"/>
  </r>
  <r>
    <d v="2020-04-27T00:00:00"/>
    <x v="119"/>
    <x v="1"/>
    <n v="50"/>
    <n v="2521.9"/>
    <n v="126095"/>
    <s v="20200427N300058287"/>
    <n v="2020079"/>
    <s v="Rolling"/>
    <s v="IN302679-38296183"/>
    <s v="NSE"/>
    <n v="31.2"/>
    <n v="2.77"/>
    <n v="0"/>
    <n v="22.83"/>
    <n v="56.804099999999998"/>
  </r>
  <r>
    <d v="2020-04-27T00:00:00"/>
    <x v="119"/>
    <x v="1"/>
    <n v="50"/>
    <n v="2521.7399999999998"/>
    <n v="126087.2"/>
    <s v="20200427N300059648"/>
    <n v="2020079"/>
    <s v="Rolling"/>
    <s v="IN302679-38296183"/>
    <s v="NSE"/>
    <n v="31.67"/>
    <n v="2.77"/>
    <n v="0"/>
    <n v="22.83"/>
    <n v="57.273800000000001"/>
  </r>
  <r>
    <d v="2020-04-27T00:00:00"/>
    <x v="6"/>
    <x v="1"/>
    <n v="150"/>
    <n v="869"/>
    <n v="130350"/>
    <s v="20200427N300060343"/>
    <n v="2020079"/>
    <s v="Rolling"/>
    <s v="IN302679-38296183"/>
    <s v="NSE"/>
    <n v="32.53"/>
    <n v="2.87"/>
    <n v="0"/>
    <n v="23.58"/>
    <n v="58.977600000000002"/>
  </r>
  <r>
    <d v="2020-04-27T00:00:00"/>
    <x v="119"/>
    <x v="0"/>
    <n v="50"/>
    <n v="2524.4"/>
    <n v="126220"/>
    <s v="20200427N300060609"/>
    <n v="2020079"/>
    <s v="Rolling"/>
    <s v="IN302679-38296183"/>
    <s v="NSE"/>
    <n v="0"/>
    <n v="2.78"/>
    <n v="0"/>
    <n v="22.84"/>
    <n v="25.616800000000001"/>
  </r>
  <r>
    <d v="2020-04-27T00:00:00"/>
    <x v="6"/>
    <x v="0"/>
    <n v="1250"/>
    <n v="879.14"/>
    <n v="1098924.3500000001"/>
    <s v="20200427N300065981"/>
    <n v="2020079"/>
    <s v="Rolling"/>
    <s v="IN302679-38296183"/>
    <s v="NSE"/>
    <n v="0"/>
    <n v="24.18"/>
    <n v="164.7"/>
    <n v="198.9"/>
    <n v="387.7765"/>
  </r>
  <r>
    <d v="2020-04-28T00:00:00"/>
    <x v="0"/>
    <x v="0"/>
    <n v="500"/>
    <n v="822.5"/>
    <n v="411250"/>
    <s v="20200428N300026406"/>
    <n v="2020080"/>
    <s v="Rolling"/>
    <s v="IN302679-38296183"/>
    <s v="NSE"/>
    <n v="0"/>
    <n v="9.0500000000000007"/>
    <n v="0"/>
    <n v="74.42"/>
    <n v="83.467699999999994"/>
  </r>
  <r>
    <d v="2020-04-28T00:00:00"/>
    <x v="119"/>
    <x v="1"/>
    <n v="50"/>
    <n v="2541"/>
    <n v="127050"/>
    <s v="20200428N300026973"/>
    <n v="2020080"/>
    <s v="Rolling"/>
    <s v="IN302679-38296183"/>
    <s v="NSE"/>
    <n v="30.89"/>
    <n v="2.8"/>
    <n v="0"/>
    <n v="22.99"/>
    <n v="56.675199999999997"/>
  </r>
  <r>
    <d v="2020-04-28T00:00:00"/>
    <x v="119"/>
    <x v="0"/>
    <n v="50"/>
    <n v="2521"/>
    <n v="126050"/>
    <s v="20200428N300030223"/>
    <n v="2020080"/>
    <s v="Rolling"/>
    <s v="IN302679-38296183"/>
    <s v="NSE"/>
    <n v="0"/>
    <n v="2.77"/>
    <n v="0"/>
    <n v="22.8"/>
    <n v="25.5731"/>
  </r>
  <r>
    <d v="2020-04-28T00:00:00"/>
    <x v="119"/>
    <x v="0"/>
    <n v="50"/>
    <n v="2489.12"/>
    <n v="124455.75"/>
    <s v="20200428N300031387"/>
    <n v="2020080"/>
    <s v="Rolling"/>
    <s v="IN302679-38296183"/>
    <s v="NSE"/>
    <n v="0"/>
    <n v="2.74"/>
    <n v="0"/>
    <n v="22.51"/>
    <n v="25.248200000000001"/>
  </r>
  <r>
    <d v="2020-04-28T00:00:00"/>
    <x v="119"/>
    <x v="0"/>
    <n v="50"/>
    <n v="2480.83"/>
    <n v="124041.7"/>
    <s v="20200428N300031679"/>
    <n v="2020080"/>
    <s v="Rolling"/>
    <s v="IN302679-38296183"/>
    <s v="NSE"/>
    <n v="0"/>
    <n v="2.73"/>
    <n v="0"/>
    <n v="22.44"/>
    <n v="25.168900000000001"/>
  </r>
  <r>
    <d v="2020-04-28T00:00:00"/>
    <x v="119"/>
    <x v="0"/>
    <n v="50"/>
    <n v="2442"/>
    <n v="122100"/>
    <s v="20200428N300032638"/>
    <n v="2020080"/>
    <s v="Rolling"/>
    <s v="IN302679-38296183"/>
    <s v="NSE"/>
    <n v="0"/>
    <n v="2.69"/>
    <n v="69"/>
    <n v="22.09"/>
    <n v="93.776700000000005"/>
  </r>
  <r>
    <d v="2020-04-28T00:00:00"/>
    <x v="119"/>
    <x v="0"/>
    <n v="50"/>
    <n v="2452"/>
    <n v="122600"/>
    <s v="20200428N300033281"/>
    <n v="2020080"/>
    <s v="Rolling"/>
    <s v="IN302679-38296183"/>
    <s v="NSE"/>
    <n v="0"/>
    <n v="2.7"/>
    <n v="0"/>
    <n v="22.19"/>
    <n v="24.8873"/>
  </r>
  <r>
    <d v="2020-04-28T00:00:00"/>
    <x v="119"/>
    <x v="0"/>
    <n v="50"/>
    <n v="2454"/>
    <n v="122700"/>
    <s v="20200428N300036681"/>
    <n v="2020080"/>
    <s v="Rolling"/>
    <s v="IN302679-38296183"/>
    <s v="NSE"/>
    <n v="0"/>
    <n v="2.7"/>
    <n v="0"/>
    <n v="22.2"/>
    <n v="24.8994"/>
  </r>
  <r>
    <d v="2020-04-28T00:00:00"/>
    <x v="0"/>
    <x v="1"/>
    <n v="500"/>
    <n v="812"/>
    <n v="406000"/>
    <s v="20200428N300046338"/>
    <n v="2020080"/>
    <s v="Rolling"/>
    <s v="IN302679-38296183"/>
    <s v="NSE"/>
    <n v="102.66"/>
    <n v="8.93"/>
    <n v="0"/>
    <n v="73.47"/>
    <n v="185.06200000000001"/>
  </r>
  <r>
    <d v="2020-04-28T00:00:00"/>
    <x v="119"/>
    <x v="1"/>
    <n v="250"/>
    <n v="2455"/>
    <n v="613750"/>
    <s v="20200428N300060044"/>
    <n v="2020080"/>
    <s v="Rolling"/>
    <s v="IN302679-38296183"/>
    <s v="NSE"/>
    <n v="154.44999999999999"/>
    <n v="13.5"/>
    <n v="0"/>
    <n v="111.07"/>
    <n v="279.02260000000001"/>
  </r>
  <r>
    <d v="2020-04-29T00:00:00"/>
    <x v="49"/>
    <x v="1"/>
    <n v="500"/>
    <n v="362"/>
    <n v="181000"/>
    <s v="20200429N200003077"/>
    <n v="2020081"/>
    <s v="Rolling"/>
    <s v="IN302679-38296183"/>
    <s v="NSE"/>
    <n v="44.6"/>
    <n v="3.98"/>
    <n v="0"/>
    <n v="32.76"/>
    <n v="81.341899999999995"/>
  </r>
  <r>
    <d v="2020-04-29T00:00:00"/>
    <x v="119"/>
    <x v="1"/>
    <n v="100"/>
    <n v="2477"/>
    <n v="247700"/>
    <s v="20200429N200004520"/>
    <n v="2020081"/>
    <s v="Rolling"/>
    <s v="IN302679-38296183"/>
    <s v="NSE"/>
    <n v="62.11"/>
    <n v="5.45"/>
    <n v="0"/>
    <n v="44.82"/>
    <n v="112.3794"/>
  </r>
  <r>
    <d v="2020-04-29T00:00:00"/>
    <x v="49"/>
    <x v="0"/>
    <n v="500"/>
    <n v="356.5"/>
    <n v="178250"/>
    <s v="20200429N300026522"/>
    <n v="2020081"/>
    <s v="Rolling"/>
    <s v="IN302679-38296183"/>
    <s v="NSE"/>
    <n v="0"/>
    <n v="3.92"/>
    <n v="0"/>
    <n v="32.25"/>
    <n v="36.171599999999998"/>
  </r>
  <r>
    <d v="2020-04-29T00:00:00"/>
    <x v="68"/>
    <x v="1"/>
    <n v="250"/>
    <n v="230"/>
    <n v="57500"/>
    <s v="20200429N300028897"/>
    <n v="2020081"/>
    <s v="Rolling"/>
    <s v="IN302679-38296183"/>
    <s v="NSE"/>
    <n v="14.53"/>
    <n v="1.27"/>
    <n v="0"/>
    <n v="17.93"/>
    <n v="33.725000000000001"/>
  </r>
  <r>
    <d v="2020-04-29T00:00:00"/>
    <x v="36"/>
    <x v="1"/>
    <n v="2500"/>
    <n v="163.5"/>
    <n v="408750"/>
    <s v="20200429N300031471"/>
    <n v="2020081"/>
    <s v="Rolling"/>
    <s v="IN302679-38296183"/>
    <s v="NSE"/>
    <n v="102.86"/>
    <n v="8.99"/>
    <n v="0"/>
    <n v="73.959999999999994"/>
    <n v="185.8126"/>
  </r>
  <r>
    <d v="2020-04-29T00:00:00"/>
    <x v="36"/>
    <x v="0"/>
    <n v="2500"/>
    <n v="165.25"/>
    <n v="413125"/>
    <s v="20200429N300038568"/>
    <n v="2020081"/>
    <s v="Rolling"/>
    <s v="IN302679-38296183"/>
    <s v="NSE"/>
    <n v="0"/>
    <n v="9.09"/>
    <n v="126.3"/>
    <n v="74.760000000000005"/>
    <n v="210.14869999999999"/>
  </r>
  <r>
    <d v="2020-04-29T00:00:00"/>
    <x v="36"/>
    <x v="1"/>
    <n v="2500"/>
    <n v="164.78"/>
    <n v="411962.25"/>
    <s v="20200429N300042529"/>
    <n v="2020081"/>
    <s v="Rolling"/>
    <s v="IN302679-38296183"/>
    <s v="NSE"/>
    <n v="102.86"/>
    <n v="9.06"/>
    <n v="0"/>
    <n v="74.55"/>
    <n v="186.47309999999999"/>
  </r>
  <r>
    <d v="2020-04-29T00:00:00"/>
    <x v="36"/>
    <x v="0"/>
    <n v="2500"/>
    <n v="164.8"/>
    <n v="412000"/>
    <s v="20200429N300044007"/>
    <n v="2020081"/>
    <s v="Rolling"/>
    <s v="IN302679-38296183"/>
    <s v="NSE"/>
    <n v="0"/>
    <n v="9.06"/>
    <n v="0"/>
    <n v="74.55"/>
    <n v="83.614099999999993"/>
  </r>
  <r>
    <d v="2020-04-29T00:00:00"/>
    <x v="119"/>
    <x v="0"/>
    <n v="100"/>
    <n v="2492"/>
    <n v="249200"/>
    <s v="20200429N300054060"/>
    <n v="2020081"/>
    <s v="Rolling"/>
    <s v="IN302679-38296183"/>
    <s v="NSE"/>
    <n v="0"/>
    <n v="5.48"/>
    <n v="0"/>
    <n v="45.1"/>
    <n v="50.5822"/>
  </r>
  <r>
    <d v="2020-04-29T00:00:00"/>
    <x v="49"/>
    <x v="0"/>
    <n v="2250"/>
    <n v="353.25"/>
    <n v="794812.5"/>
    <s v="20200429N300059114"/>
    <n v="2020081"/>
    <s v="Rolling"/>
    <s v="IN302679-38296183"/>
    <s v="NSE"/>
    <n v="0"/>
    <n v="17.489999999999998"/>
    <n v="0"/>
    <n v="143.83000000000001"/>
    <n v="161.3159"/>
  </r>
  <r>
    <d v="2020-04-29T00:00:00"/>
    <x v="49"/>
    <x v="1"/>
    <n v="2250"/>
    <n v="352.02"/>
    <n v="792049.35"/>
    <s v="20200429N300065959"/>
    <n v="2020081"/>
    <s v="Rolling"/>
    <s v="IN302679-38296183"/>
    <s v="NSE"/>
    <n v="199.03"/>
    <n v="17.43"/>
    <n v="0"/>
    <n v="143.33000000000001"/>
    <n v="359.78539999999998"/>
  </r>
  <r>
    <d v="2020-04-29T00:00:00"/>
    <x v="68"/>
    <x v="0"/>
    <n v="250"/>
    <n v="234.8"/>
    <n v="58700"/>
    <s v="20200429N300066200"/>
    <n v="2020081"/>
    <s v="Rolling"/>
    <s v="IN302679-38296183"/>
    <s v="NSE"/>
    <n v="0"/>
    <n v="1.29"/>
    <n v="0"/>
    <n v="17.940000000000001"/>
    <n v="19.231400000000001"/>
  </r>
  <r>
    <d v="2020-04-30T00:00:00"/>
    <x v="12"/>
    <x v="0"/>
    <n v="100"/>
    <n v="50.1"/>
    <n v="5010"/>
    <s v="20200430N300028017"/>
    <n v="2020082"/>
    <s v="Rolling"/>
    <s v="-"/>
    <s v="NSE"/>
    <n v="5.01"/>
    <n v="0.11"/>
    <n v="0"/>
    <n v="29.52"/>
    <n v="34.6402"/>
  </r>
  <r>
    <d v="2020-04-30T00:00:00"/>
    <x v="17"/>
    <x v="0"/>
    <n v="500"/>
    <n v="33"/>
    <n v="16500"/>
    <s v="20200430N300034431"/>
    <n v="2020082"/>
    <s v="Rolling"/>
    <s v="-"/>
    <s v="NSE"/>
    <n v="16.989999999999998"/>
    <n v="0.36"/>
    <n v="0.9"/>
    <n v="29.57"/>
    <n v="47.823"/>
  </r>
  <r>
    <d v="2020-05-04T00:00:00"/>
    <x v="57"/>
    <x v="0"/>
    <n v="5000"/>
    <n v="46.2"/>
    <n v="231000"/>
    <s v="20200504N200004288"/>
    <n v="2020083"/>
    <s v="Rolling"/>
    <s v="IN302679-38296183"/>
    <s v="NSE"/>
    <n v="0"/>
    <n v="5.08"/>
    <n v="0"/>
    <n v="41.8"/>
    <n v="46.881999999999998"/>
  </r>
  <r>
    <d v="2020-05-04T00:00:00"/>
    <x v="57"/>
    <x v="1"/>
    <n v="5000"/>
    <n v="44.1"/>
    <n v="220500"/>
    <s v="20200504N300082559"/>
    <n v="2020083"/>
    <s v="Rolling"/>
    <s v="IN302679-38296183"/>
    <s v="NSE"/>
    <n v="56"/>
    <n v="4.8499999999999996"/>
    <n v="13.8"/>
    <n v="39.909999999999997"/>
    <n v="114.5611"/>
  </r>
  <r>
    <d v="2020-05-05T00:00:00"/>
    <x v="81"/>
    <x v="0"/>
    <n v="50"/>
    <n v="23.5"/>
    <n v="1175"/>
    <s v="20200505N300054792"/>
    <n v="2020084"/>
    <s v="Rolling"/>
    <s v="IN302679-38296183"/>
    <s v="NSE"/>
    <n v="1"/>
    <n v="0.03"/>
    <n v="0.3"/>
    <n v="29.5"/>
    <n v="30.825900000000001"/>
  </r>
  <r>
    <d v="2020-05-06T00:00:00"/>
    <x v="67"/>
    <x v="0"/>
    <n v="250"/>
    <n v="336"/>
    <n v="84000"/>
    <s v="20200506N300035853"/>
    <n v="2020085"/>
    <s v="Rolling"/>
    <s v="IN302679-38296183"/>
    <s v="NSE"/>
    <n v="0"/>
    <n v="1.85"/>
    <n v="0"/>
    <n v="18.03"/>
    <n v="19.878"/>
  </r>
  <r>
    <d v="2020-05-06T00:00:00"/>
    <x v="57"/>
    <x v="0"/>
    <n v="2500"/>
    <n v="43.7"/>
    <n v="109250"/>
    <s v="20200506N300039963"/>
    <n v="2020085"/>
    <s v="Rolling"/>
    <s v="IN302679-38296183"/>
    <s v="NSE"/>
    <n v="0"/>
    <n v="2.4"/>
    <n v="0"/>
    <n v="19.77"/>
    <n v="22.173500000000001"/>
  </r>
  <r>
    <d v="2020-05-06T00:00:00"/>
    <x v="67"/>
    <x v="1"/>
    <n v="250"/>
    <n v="340.55"/>
    <n v="85137.5"/>
    <s v="20200506N300040676"/>
    <n v="2020085"/>
    <s v="Rolling"/>
    <s v="IN302679-38296183"/>
    <s v="NSE"/>
    <n v="21.28"/>
    <n v="1.87"/>
    <n v="0"/>
    <n v="18.04"/>
    <n v="41.192999999999998"/>
  </r>
  <r>
    <d v="2020-05-06T00:00:00"/>
    <x v="67"/>
    <x v="0"/>
    <n v="250"/>
    <n v="340.5"/>
    <n v="85125"/>
    <s v="20200506N300040999"/>
    <n v="2020085"/>
    <s v="Rolling"/>
    <s v="IN302679-38296183"/>
    <s v="NSE"/>
    <n v="0"/>
    <n v="1.87"/>
    <n v="0"/>
    <n v="18.04"/>
    <n v="19.912800000000001"/>
  </r>
  <r>
    <d v="2020-05-06T00:00:00"/>
    <x v="67"/>
    <x v="0"/>
    <n v="2250"/>
    <n v="339.9"/>
    <n v="764775"/>
    <s v="20200506N300041093"/>
    <n v="2020085"/>
    <s v="Rolling"/>
    <s v="IN302679-38296183"/>
    <s v="NSE"/>
    <n v="0"/>
    <n v="16.829999999999998"/>
    <n v="0"/>
    <n v="138.4"/>
    <n v="155.22499999999999"/>
  </r>
  <r>
    <d v="2020-05-06T00:00:00"/>
    <x v="67"/>
    <x v="1"/>
    <n v="2500"/>
    <n v="342"/>
    <n v="855000"/>
    <s v="20200506N300047919"/>
    <n v="2020085"/>
    <s v="Rolling"/>
    <s v="IN302679-38296183"/>
    <s v="NSE"/>
    <n v="212.75"/>
    <n v="18.809999999999999"/>
    <n v="0"/>
    <n v="154.72"/>
    <n v="386.2801"/>
  </r>
  <r>
    <d v="2020-05-06T00:00:00"/>
    <x v="57"/>
    <x v="0"/>
    <n v="2500"/>
    <n v="43.2"/>
    <n v="108000"/>
    <s v="20200506N300047988"/>
    <n v="2020085"/>
    <s v="Rolling"/>
    <s v="IN302679-38296183"/>
    <s v="NSE"/>
    <n v="0"/>
    <n v="2.38"/>
    <n v="0"/>
    <n v="19.55"/>
    <n v="21.925999999999998"/>
  </r>
  <r>
    <d v="2020-05-06T00:00:00"/>
    <x v="67"/>
    <x v="0"/>
    <n v="250"/>
    <n v="342"/>
    <n v="85500"/>
    <s v="20200506N300048360"/>
    <n v="2020085"/>
    <s v="Rolling"/>
    <s v="IN302679-38296183"/>
    <s v="NSE"/>
    <n v="0"/>
    <n v="1.88"/>
    <n v="0"/>
    <n v="18.04"/>
    <n v="19.920999999999999"/>
  </r>
  <r>
    <d v="2020-05-06T00:00:00"/>
    <x v="81"/>
    <x v="0"/>
    <n v="100"/>
    <n v="23"/>
    <n v="2300"/>
    <s v="20200506N300049331"/>
    <n v="2020085"/>
    <s v="Rolling"/>
    <s v="IN302679-38296183"/>
    <s v="NSE"/>
    <n v="2.2999999999999998"/>
    <n v="0.05"/>
    <n v="0"/>
    <n v="29.51"/>
    <n v="31.860600000000002"/>
  </r>
  <r>
    <d v="2020-05-06T00:00:00"/>
    <x v="67"/>
    <x v="0"/>
    <n v="1000"/>
    <n v="340.75"/>
    <n v="340750"/>
    <s v="20200506N300055631"/>
    <n v="2020085"/>
    <s v="Rolling"/>
    <s v="IN302679-38296183"/>
    <s v="NSE"/>
    <n v="0"/>
    <n v="7.5"/>
    <n v="120.6"/>
    <n v="61.66"/>
    <n v="189.75659999999999"/>
  </r>
  <r>
    <d v="2020-05-06T00:00:00"/>
    <x v="57"/>
    <x v="1"/>
    <n v="5000"/>
    <n v="43.65"/>
    <n v="218250"/>
    <s v="20200506N300057497"/>
    <n v="2020085"/>
    <s v="Rolling"/>
    <s v="IN302679-38296183"/>
    <s v="NSE"/>
    <n v="54.44"/>
    <n v="4.8"/>
    <n v="0"/>
    <n v="39.49"/>
    <n v="98.7316"/>
  </r>
  <r>
    <d v="2020-05-06T00:00:00"/>
    <x v="67"/>
    <x v="0"/>
    <n v="1250"/>
    <n v="338.62"/>
    <n v="423278"/>
    <s v="20200506N300060198"/>
    <n v="2020085"/>
    <s v="Rolling"/>
    <s v="IN302679-38296183"/>
    <s v="NSE"/>
    <n v="0"/>
    <n v="9.31"/>
    <n v="0"/>
    <n v="76.599999999999994"/>
    <n v="85.912099999999995"/>
  </r>
  <r>
    <d v="2020-05-06T00:00:00"/>
    <x v="67"/>
    <x v="1"/>
    <n v="2500"/>
    <n v="340.28"/>
    <n v="850706.8"/>
    <s v="20200506N300064083"/>
    <n v="2020085"/>
    <s v="Rolling"/>
    <s v="IN302679-38296183"/>
    <s v="NSE"/>
    <n v="213.17"/>
    <n v="18.72"/>
    <n v="0"/>
    <n v="153.94"/>
    <n v="385.82549999999998"/>
  </r>
  <r>
    <d v="2020-05-06T00:00:00"/>
    <x v="23"/>
    <x v="0"/>
    <n v="100"/>
    <n v="21.1"/>
    <n v="2110"/>
    <s v="20200506N300064339"/>
    <n v="2020085"/>
    <s v="Rolling"/>
    <s v="IN302679-38296183"/>
    <s v="NSE"/>
    <n v="2.11"/>
    <n v="0.05"/>
    <n v="0"/>
    <n v="29.51"/>
    <n v="31.666399999999999"/>
  </r>
  <r>
    <d v="2020-05-06T00:00:00"/>
    <x v="17"/>
    <x v="0"/>
    <n v="100"/>
    <n v="29.5"/>
    <n v="2950"/>
    <s v="20200506N300066326"/>
    <n v="2020085"/>
    <s v="Rolling"/>
    <s v="IN302679-38296183"/>
    <s v="NSE"/>
    <n v="2.95"/>
    <n v="7.0000000000000007E-2"/>
    <n v="0"/>
    <n v="29.51"/>
    <n v="32.524999999999999"/>
  </r>
  <r>
    <d v="2020-05-07T00:00:00"/>
    <x v="67"/>
    <x v="0"/>
    <n v="500"/>
    <n v="335"/>
    <n v="167500"/>
    <s v="20200507N200002799"/>
    <n v="2020086"/>
    <s v="Rolling"/>
    <s v="IN302679-38296183"/>
    <s v="NSE"/>
    <n v="0"/>
    <n v="3.69"/>
    <n v="0"/>
    <n v="30.31"/>
    <n v="33.994999999999997"/>
  </r>
  <r>
    <d v="2020-05-07T00:00:00"/>
    <x v="10"/>
    <x v="1"/>
    <n v="250"/>
    <n v="463"/>
    <n v="115750"/>
    <s v="20200507N300025352"/>
    <n v="2020086"/>
    <s v="Rolling"/>
    <s v="IN302679-38296183"/>
    <s v="NSE"/>
    <n v="28.81"/>
    <n v="2.5499999999999998"/>
    <n v="0"/>
    <n v="20.95"/>
    <n v="52.306600000000003"/>
  </r>
  <r>
    <d v="2020-05-07T00:00:00"/>
    <x v="36"/>
    <x v="0"/>
    <n v="2028"/>
    <n v="166"/>
    <n v="336648"/>
    <s v="20200507N300027610"/>
    <n v="2020086"/>
    <s v="Rolling"/>
    <s v="IN302679-38296183"/>
    <s v="NSE"/>
    <n v="0"/>
    <n v="7.41"/>
    <n v="0"/>
    <n v="60.92"/>
    <n v="68.3262"/>
  </r>
  <r>
    <d v="2020-05-07T00:00:00"/>
    <x v="36"/>
    <x v="1"/>
    <n v="2028"/>
    <n v="167.25"/>
    <n v="339183"/>
    <s v="20200507N300033352"/>
    <n v="2020086"/>
    <s v="Rolling"/>
    <s v="IN302679-38296183"/>
    <s v="NSE"/>
    <n v="84.57"/>
    <n v="7.46"/>
    <n v="0"/>
    <n v="61.38"/>
    <n v="153.41200000000001"/>
  </r>
  <r>
    <d v="2020-05-07T00:00:00"/>
    <x v="36"/>
    <x v="0"/>
    <n v="250"/>
    <n v="167.95"/>
    <n v="41987.5"/>
    <s v="20200507N300033780"/>
    <n v="2020086"/>
    <s v="Rolling"/>
    <s v="IN302679-38296183"/>
    <s v="NSE"/>
    <n v="0"/>
    <n v="0.92"/>
    <n v="0"/>
    <n v="17.87"/>
    <n v="18.793700000000001"/>
  </r>
  <r>
    <d v="2020-05-07T00:00:00"/>
    <x v="0"/>
    <x v="1"/>
    <n v="250"/>
    <n v="832.16"/>
    <n v="208040.8"/>
    <s v="20200507N300037251"/>
    <n v="2020086"/>
    <s v="Rolling"/>
    <s v="IN302679-38296183"/>
    <s v="NSE"/>
    <n v="51.47"/>
    <n v="4.58"/>
    <n v="100.8"/>
    <n v="37.659999999999997"/>
    <n v="194.5069"/>
  </r>
  <r>
    <d v="2020-05-07T00:00:00"/>
    <x v="36"/>
    <x v="1"/>
    <n v="250"/>
    <n v="168.4"/>
    <n v="42100"/>
    <s v="20200507N300038055"/>
    <n v="2020086"/>
    <s v="Rolling"/>
    <s v="IN302679-38296183"/>
    <s v="NSE"/>
    <n v="10.42"/>
    <n v="0.93"/>
    <n v="0"/>
    <n v="17.87"/>
    <n v="29.216200000000001"/>
  </r>
  <r>
    <d v="2020-05-07T00:00:00"/>
    <x v="10"/>
    <x v="0"/>
    <n v="250"/>
    <n v="459"/>
    <n v="114750"/>
    <s v="20200507N300039130"/>
    <n v="2020086"/>
    <s v="Rolling"/>
    <s v="IN302679-38296183"/>
    <s v="NSE"/>
    <n v="0"/>
    <n v="2.52"/>
    <n v="0"/>
    <n v="20.77"/>
    <n v="23.294599999999999"/>
  </r>
  <r>
    <d v="2020-05-07T00:00:00"/>
    <x v="0"/>
    <x v="0"/>
    <n v="250"/>
    <n v="830"/>
    <n v="207500"/>
    <s v="20200507N300040367"/>
    <n v="2020086"/>
    <s v="Rolling"/>
    <s v="IN302679-38296183"/>
    <s v="NSE"/>
    <n v="0"/>
    <n v="4.57"/>
    <n v="0"/>
    <n v="37.549999999999997"/>
    <n v="42.115000000000002"/>
  </r>
  <r>
    <d v="2020-05-07T00:00:00"/>
    <x v="67"/>
    <x v="1"/>
    <n v="500"/>
    <n v="337.5"/>
    <n v="168750"/>
    <s v="20200507N300045427"/>
    <n v="2020086"/>
    <s v="Rolling"/>
    <s v="IN302679-38296183"/>
    <s v="NSE"/>
    <n v="42.11"/>
    <n v="3.71"/>
    <n v="0"/>
    <n v="30.54"/>
    <n v="76.3626"/>
  </r>
  <r>
    <d v="2020-05-07T00:00:00"/>
    <x v="67"/>
    <x v="0"/>
    <n v="500"/>
    <n v="336"/>
    <n v="168000"/>
    <s v="20200507N300046619"/>
    <n v="2020086"/>
    <s v="Rolling"/>
    <s v="IN302679-38296183"/>
    <s v="NSE"/>
    <n v="0"/>
    <n v="3.7"/>
    <n v="0"/>
    <n v="30.4"/>
    <n v="34.095999999999997"/>
  </r>
  <r>
    <d v="2020-05-07T00:00:00"/>
    <x v="49"/>
    <x v="0"/>
    <n v="500"/>
    <n v="352.09"/>
    <n v="176047.25"/>
    <s v="20200507N300047670"/>
    <n v="2020086"/>
    <s v="Rolling"/>
    <s v="IN302679-38296183"/>
    <s v="NSE"/>
    <n v="0"/>
    <n v="3.87"/>
    <n v="0"/>
    <n v="31.87"/>
    <n v="35.743099999999998"/>
  </r>
  <r>
    <d v="2020-05-07T00:00:00"/>
    <x v="67"/>
    <x v="0"/>
    <n v="500"/>
    <n v="337.5"/>
    <n v="168750"/>
    <s v="20200507N300047829"/>
    <n v="2020086"/>
    <s v="Rolling"/>
    <s v="IN302679-38296183"/>
    <s v="NSE"/>
    <n v="0"/>
    <n v="3.71"/>
    <n v="0"/>
    <n v="30.54"/>
    <n v="34.252600000000001"/>
  </r>
  <r>
    <d v="2020-05-07T00:00:00"/>
    <x v="49"/>
    <x v="0"/>
    <n v="250"/>
    <n v="352"/>
    <n v="88000"/>
    <s v="20200507N300051810"/>
    <n v="2020086"/>
    <s v="Rolling"/>
    <s v="IN302679-38296183"/>
    <s v="NSE"/>
    <n v="0"/>
    <n v="1.94"/>
    <n v="0"/>
    <n v="18.05"/>
    <n v="19.9861"/>
  </r>
  <r>
    <d v="2020-05-07T00:00:00"/>
    <x v="67"/>
    <x v="0"/>
    <n v="600"/>
    <n v="336.5"/>
    <n v="201900"/>
    <s v="20200507N300053249"/>
    <n v="2020086"/>
    <s v="Rolling"/>
    <s v="IN302679-38296183"/>
    <s v="NSE"/>
    <n v="0"/>
    <n v="4.4400000000000004"/>
    <n v="0"/>
    <n v="36.54"/>
    <n v="40.9818"/>
  </r>
  <r>
    <d v="2020-05-07T00:00:00"/>
    <x v="67"/>
    <x v="1"/>
    <n v="1600"/>
    <n v="337.5"/>
    <n v="540000"/>
    <s v="20200507N300056618"/>
    <n v="2020086"/>
    <s v="Rolling"/>
    <s v="IN302679-38296183"/>
    <s v="NSE"/>
    <n v="134.75"/>
    <n v="11.88"/>
    <n v="0"/>
    <n v="97.72"/>
    <n v="244.35"/>
  </r>
  <r>
    <d v="2020-05-07T00:00:00"/>
    <x v="49"/>
    <x v="1"/>
    <n v="750"/>
    <n v="349.9"/>
    <n v="262425"/>
    <s v="20200507N300058204"/>
    <n v="2020086"/>
    <s v="Rolling"/>
    <s v="IN302679-38296183"/>
    <s v="NSE"/>
    <n v="65.81"/>
    <n v="5.77"/>
    <n v="0"/>
    <n v="47.49"/>
    <n v="119.0733"/>
  </r>
  <r>
    <d v="2020-05-07T00:00:00"/>
    <x v="81"/>
    <x v="0"/>
    <n v="50"/>
    <n v="23.25"/>
    <n v="1162.5"/>
    <s v="20200507N300059378"/>
    <n v="2020086"/>
    <s v="Rolling"/>
    <s v="IN302679-38296183"/>
    <s v="NSE"/>
    <n v="1.1599999999999999"/>
    <n v="0.03"/>
    <n v="0"/>
    <n v="29.5"/>
    <n v="30.685600000000001"/>
  </r>
  <r>
    <d v="2020-05-07T00:00:00"/>
    <x v="76"/>
    <x v="0"/>
    <n v="25"/>
    <n v="75.95"/>
    <n v="1898.75"/>
    <s v="20200507N300059441"/>
    <n v="2020086"/>
    <s v="Rolling"/>
    <s v="IN302679-38296183"/>
    <s v="NSE"/>
    <n v="1.9"/>
    <n v="0.04"/>
    <n v="0"/>
    <n v="29.51"/>
    <n v="31.451799999999999"/>
  </r>
  <r>
    <d v="2020-05-08T00:00:00"/>
    <x v="49"/>
    <x v="1"/>
    <n v="1100"/>
    <n v="352"/>
    <n v="387200"/>
    <s v="20200508N300024193"/>
    <n v="2020087"/>
    <s v="Rolling"/>
    <s v="IN302679-38296183"/>
    <s v="NSE"/>
    <n v="96.83"/>
    <n v="8.52"/>
    <n v="0"/>
    <n v="70.069999999999993"/>
    <n v="175.41839999999999"/>
  </r>
  <r>
    <d v="2020-05-08T00:00:00"/>
    <x v="119"/>
    <x v="1"/>
    <n v="100"/>
    <n v="2443.5"/>
    <n v="244350"/>
    <s v="20200508N300025233"/>
    <n v="2020087"/>
    <s v="Rolling"/>
    <s v="IN302679-38296183"/>
    <s v="NSE"/>
    <n v="60.93"/>
    <n v="5.38"/>
    <n v="0"/>
    <n v="44.21"/>
    <n v="110.51560000000001"/>
  </r>
  <r>
    <d v="2020-05-08T00:00:00"/>
    <x v="119"/>
    <x v="0"/>
    <n v="100"/>
    <n v="2431"/>
    <n v="243100"/>
    <s v="20200508N300026869"/>
    <n v="2020087"/>
    <s v="Rolling"/>
    <s v="IN302679-38296183"/>
    <s v="NSE"/>
    <n v="0"/>
    <n v="5.35"/>
    <n v="0"/>
    <n v="43.99"/>
    <n v="49.338200000000001"/>
  </r>
  <r>
    <d v="2020-05-08T00:00:00"/>
    <x v="68"/>
    <x v="1"/>
    <n v="250"/>
    <n v="260"/>
    <n v="65000"/>
    <s v="20200508N300027282"/>
    <n v="2020087"/>
    <s v="Rolling"/>
    <s v="IN302679-38296183"/>
    <s v="NSE"/>
    <n v="15.82"/>
    <n v="1.43"/>
    <n v="0"/>
    <n v="17.96"/>
    <n v="35.21"/>
  </r>
  <r>
    <d v="2020-05-08T00:00:00"/>
    <x v="49"/>
    <x v="0"/>
    <n v="1100"/>
    <n v="351.25"/>
    <n v="386375"/>
    <s v="20200508N300028277"/>
    <n v="2020087"/>
    <s v="Rolling"/>
    <s v="IN302679-38296183"/>
    <s v="NSE"/>
    <n v="0"/>
    <n v="8.5"/>
    <n v="0"/>
    <n v="69.92"/>
    <n v="78.420199999999994"/>
  </r>
  <r>
    <d v="2020-05-08T00:00:00"/>
    <x v="113"/>
    <x v="0"/>
    <n v="100"/>
    <n v="541.89"/>
    <n v="54188.7"/>
    <s v="20200508N300029819"/>
    <n v="2020087"/>
    <s v="Rolling"/>
    <s v="IN302679-38296183"/>
    <s v="NSE"/>
    <n v="0"/>
    <n v="1.19"/>
    <n v="0"/>
    <n v="17.920000000000002"/>
    <n v="19.112200000000001"/>
  </r>
  <r>
    <d v="2020-05-08T00:00:00"/>
    <x v="0"/>
    <x v="0"/>
    <n v="250"/>
    <n v="836"/>
    <n v="209000"/>
    <s v="20200508N300031661"/>
    <n v="2020087"/>
    <s v="Rolling"/>
    <s v="IN302679-38296183"/>
    <s v="NSE"/>
    <n v="0"/>
    <n v="4.5999999999999996"/>
    <n v="0"/>
    <n v="37.82"/>
    <n v="42.417999999999999"/>
  </r>
  <r>
    <d v="2020-05-08T00:00:00"/>
    <x v="68"/>
    <x v="0"/>
    <n v="250"/>
    <n v="257"/>
    <n v="64250"/>
    <s v="20200508N300031895"/>
    <n v="2020087"/>
    <s v="Rolling"/>
    <s v="IN302679-38296183"/>
    <s v="NSE"/>
    <n v="0"/>
    <n v="1.41"/>
    <n v="0"/>
    <n v="17.95"/>
    <n v="19.363600000000002"/>
  </r>
  <r>
    <d v="2020-05-08T00:00:00"/>
    <x v="68"/>
    <x v="0"/>
    <n v="250"/>
    <n v="258"/>
    <n v="64500"/>
    <s v="20200508N300032838"/>
    <n v="2020087"/>
    <s v="Rolling"/>
    <s v="IN302679-38296183"/>
    <s v="NSE"/>
    <n v="0"/>
    <n v="1.42"/>
    <n v="0"/>
    <n v="17.96"/>
    <n v="19.379000000000001"/>
  </r>
  <r>
    <d v="2020-05-08T00:00:00"/>
    <x v="49"/>
    <x v="1"/>
    <n v="100"/>
    <n v="356"/>
    <n v="35600"/>
    <s v="20200508N300036884"/>
    <n v="2020087"/>
    <s v="Rolling"/>
    <s v="IN302679-38296183"/>
    <s v="NSE"/>
    <n v="8.8000000000000007"/>
    <n v="0.78"/>
    <n v="0"/>
    <n v="17.84"/>
    <n v="27.423200000000001"/>
  </r>
  <r>
    <d v="2020-05-08T00:00:00"/>
    <x v="113"/>
    <x v="1"/>
    <n v="100"/>
    <n v="544"/>
    <n v="54400"/>
    <s v="20200508N300037746"/>
    <n v="2020087"/>
    <s v="Rolling"/>
    <s v="IN302679-38296183"/>
    <s v="NSE"/>
    <n v="13.57"/>
    <n v="1.2"/>
    <n v="0"/>
    <n v="17.920000000000002"/>
    <n v="32.686799999999998"/>
  </r>
  <r>
    <d v="2020-05-08T00:00:00"/>
    <x v="0"/>
    <x v="0"/>
    <n v="250"/>
    <n v="824"/>
    <n v="206000"/>
    <s v="20200508N300037924"/>
    <n v="2020087"/>
    <s v="Rolling"/>
    <s v="IN302679-38296183"/>
    <s v="NSE"/>
    <n v="0"/>
    <n v="4.53"/>
    <n v="0"/>
    <n v="37.28"/>
    <n v="41.812199999999997"/>
  </r>
  <r>
    <d v="2020-05-08T00:00:00"/>
    <x v="68"/>
    <x v="0"/>
    <n v="250"/>
    <n v="253.9"/>
    <n v="63475"/>
    <s v="20200508N300047248"/>
    <n v="2020087"/>
    <s v="Rolling"/>
    <s v="IN302679-38296183"/>
    <s v="NSE"/>
    <n v="0"/>
    <n v="1.4"/>
    <n v="0"/>
    <n v="17.95"/>
    <n v="19.346499999999999"/>
  </r>
  <r>
    <d v="2020-05-08T00:00:00"/>
    <x v="68"/>
    <x v="1"/>
    <n v="196"/>
    <n v="245"/>
    <n v="48020"/>
    <s v="20200508N300053994"/>
    <n v="2020087"/>
    <s v="Rolling"/>
    <s v="IN302679-38296183"/>
    <s v="NSE"/>
    <n v="12.4"/>
    <n v="1.06"/>
    <n v="0"/>
    <n v="17.89"/>
    <n v="31.346399999999999"/>
  </r>
  <r>
    <d v="2020-05-08T00:00:00"/>
    <x v="0"/>
    <x v="1"/>
    <n v="500"/>
    <n v="815"/>
    <n v="407500"/>
    <s v="20200508N300054111"/>
    <n v="2020087"/>
    <s v="Rolling"/>
    <s v="IN302679-38296183"/>
    <s v="NSE"/>
    <n v="102.4"/>
    <n v="8.9700000000000006"/>
    <n v="79.5"/>
    <n v="73.739999999999995"/>
    <n v="264.60520000000002"/>
  </r>
  <r>
    <d v="2020-05-08T00:00:00"/>
    <x v="68"/>
    <x v="1"/>
    <n v="304"/>
    <n v="245"/>
    <n v="74480"/>
    <s v="20200508N300054145"/>
    <n v="2020087"/>
    <s v="Rolling"/>
    <s v="IN302679-38296183"/>
    <s v="NSE"/>
    <n v="19.239999999999998"/>
    <n v="1.64"/>
    <n v="0"/>
    <n v="18"/>
    <n v="38.878599999999999"/>
  </r>
  <r>
    <d v="2020-05-08T00:00:00"/>
    <x v="49"/>
    <x v="0"/>
    <n v="100"/>
    <n v="358.6"/>
    <n v="35860"/>
    <s v="20200508N300062972"/>
    <n v="2020087"/>
    <s v="Rolling"/>
    <s v="IN302679-38296183"/>
    <s v="NSE"/>
    <n v="0"/>
    <n v="0.79"/>
    <n v="0"/>
    <n v="17.84"/>
    <n v="18.629000000000001"/>
  </r>
  <r>
    <d v="2020-05-12T00:00:00"/>
    <x v="67"/>
    <x v="0"/>
    <n v="500"/>
    <n v="314"/>
    <n v="157000"/>
    <s v="20200512N300024486"/>
    <n v="2020089"/>
    <s v="Rolling"/>
    <s v="IN302679-38296183"/>
    <s v="NSE"/>
    <n v="0"/>
    <n v="3.45"/>
    <n v="0"/>
    <n v="28.41"/>
    <n v="31.864000000000001"/>
  </r>
  <r>
    <d v="2020-05-12T00:00:00"/>
    <x v="57"/>
    <x v="0"/>
    <n v="5000"/>
    <n v="41"/>
    <n v="205000"/>
    <s v="20200512N300053358"/>
    <n v="2020089"/>
    <s v="Rolling"/>
    <s v="-"/>
    <s v="NSE"/>
    <n v="205.44"/>
    <n v="4.51"/>
    <n v="15.9"/>
    <n v="363.66"/>
    <n v="589.50990000000002"/>
  </r>
  <r>
    <d v="2020-05-12T00:00:00"/>
    <x v="67"/>
    <x v="1"/>
    <n v="500"/>
    <n v="319"/>
    <n v="159500"/>
    <s v="20200512N300058393"/>
    <n v="2020089"/>
    <s v="Rolling"/>
    <s v="IN302679-38296183"/>
    <s v="NSE"/>
    <n v="39.56"/>
    <n v="3.51"/>
    <n v="0"/>
    <n v="28.86"/>
    <n v="71.929000000000002"/>
  </r>
  <r>
    <d v="2020-05-13T00:00:00"/>
    <x v="49"/>
    <x v="0"/>
    <n v="500"/>
    <n v="344"/>
    <n v="172000"/>
    <s v="20200513N200005701"/>
    <n v="2020090"/>
    <s v="Rolling"/>
    <s v="IN302679-38296183"/>
    <s v="NSE"/>
    <n v="0"/>
    <n v="3.78"/>
    <n v="0"/>
    <n v="31.13"/>
    <n v="34.914000000000001"/>
  </r>
  <r>
    <d v="2020-05-13T00:00:00"/>
    <x v="57"/>
    <x v="1"/>
    <n v="5000"/>
    <n v="44"/>
    <n v="220000"/>
    <s v="20200513N300026099"/>
    <n v="2020090"/>
    <s v="Rolling"/>
    <s v="-"/>
    <s v="NSE"/>
    <n v="220.32"/>
    <n v="4.84"/>
    <n v="65.400000000000006"/>
    <n v="390.26"/>
    <n v="680.82"/>
  </r>
  <r>
    <d v="2020-05-13T00:00:00"/>
    <x v="49"/>
    <x v="0"/>
    <n v="500"/>
    <n v="342"/>
    <n v="171000"/>
    <s v="20200513N300027140"/>
    <n v="2020090"/>
    <s v="Rolling"/>
    <s v="IN302679-38296183"/>
    <s v="NSE"/>
    <n v="0"/>
    <n v="3.76"/>
    <n v="0"/>
    <n v="30.95"/>
    <n v="34.712000000000003"/>
  </r>
  <r>
    <d v="2020-05-13T00:00:00"/>
    <x v="73"/>
    <x v="0"/>
    <n v="2500"/>
    <n v="92.25"/>
    <n v="230625"/>
    <s v="20200513N300034640"/>
    <n v="2020090"/>
    <s v="Rolling"/>
    <s v="-"/>
    <s v="NSE"/>
    <n v="0"/>
    <n v="5.07"/>
    <n v="0"/>
    <n v="41.73"/>
    <n v="46.803800000000003"/>
  </r>
  <r>
    <d v="2020-05-13T00:00:00"/>
    <x v="49"/>
    <x v="0"/>
    <n v="500"/>
    <n v="338"/>
    <n v="169000"/>
    <s v="20200513N300039763"/>
    <n v="2020090"/>
    <s v="Rolling"/>
    <s v="IN302679-38296183"/>
    <s v="NSE"/>
    <n v="0"/>
    <n v="3.72"/>
    <n v="0"/>
    <n v="30.58"/>
    <n v="34.298000000000002"/>
  </r>
  <r>
    <d v="2020-05-13T00:00:00"/>
    <x v="73"/>
    <x v="1"/>
    <n v="2500"/>
    <n v="90"/>
    <n v="225000"/>
    <s v="20200513N300043142"/>
    <n v="2020090"/>
    <s v="Rolling"/>
    <s v="-"/>
    <s v="NSE"/>
    <n v="56.91"/>
    <n v="4.95"/>
    <n v="0"/>
    <n v="40.700000000000003"/>
    <n v="102.56019999999999"/>
  </r>
  <r>
    <d v="2020-05-13T00:00:00"/>
    <x v="27"/>
    <x v="0"/>
    <n v="500"/>
    <n v="24.7"/>
    <n v="12350"/>
    <s v="20200513N300047547"/>
    <n v="2020090"/>
    <s v="Rolling"/>
    <s v="IN302679-38296183"/>
    <s v="NSE"/>
    <n v="0"/>
    <n v="0.27"/>
    <n v="0"/>
    <n v="17.75"/>
    <n v="18.021799999999999"/>
  </r>
  <r>
    <d v="2020-05-13T00:00:00"/>
    <x v="73"/>
    <x v="0"/>
    <n v="5000"/>
    <n v="91"/>
    <n v="455000"/>
    <s v="20200513N300047753"/>
    <n v="2020090"/>
    <s v="Rolling"/>
    <s v="-"/>
    <s v="NSE"/>
    <n v="455.31"/>
    <n v="10.01"/>
    <n v="0"/>
    <n v="807.15"/>
    <n v="1272.47"/>
  </r>
  <r>
    <d v="2020-05-13T00:00:00"/>
    <x v="27"/>
    <x v="1"/>
    <n v="500"/>
    <n v="26.6"/>
    <n v="13300"/>
    <s v="20200513N300060605"/>
    <n v="2020090"/>
    <s v="Rolling"/>
    <s v="IN302679-38296183"/>
    <s v="NSE"/>
    <n v="3.21"/>
    <n v="0.28999999999999998"/>
    <n v="0"/>
    <n v="17.75"/>
    <n v="21.252600000000001"/>
  </r>
  <r>
    <d v="2020-05-13T00:00:00"/>
    <x v="49"/>
    <x v="1"/>
    <n v="1500"/>
    <n v="337.31"/>
    <n v="505964.6"/>
    <s v="20200513N300069136"/>
    <n v="2020090"/>
    <s v="Rolling"/>
    <s v="IN302679-38296183"/>
    <s v="NSE"/>
    <n v="127.25"/>
    <n v="11.13"/>
    <n v="0"/>
    <n v="91.55"/>
    <n v="229.93119999999999"/>
  </r>
  <r>
    <d v="2020-05-14T00:00:00"/>
    <x v="67"/>
    <x v="0"/>
    <n v="500"/>
    <n v="327.10000000000002"/>
    <n v="163550"/>
    <s v="20200514N300036749"/>
    <n v="2020091"/>
    <s v="Rolling"/>
    <s v="IN302679-38296183"/>
    <s v="NSE"/>
    <n v="0"/>
    <n v="3.6"/>
    <n v="0"/>
    <n v="29.6"/>
    <n v="33.1982"/>
  </r>
  <r>
    <d v="2020-05-14T00:00:00"/>
    <x v="49"/>
    <x v="0"/>
    <n v="1500"/>
    <n v="341"/>
    <n v="511500"/>
    <s v="20200514N300039299"/>
    <n v="2020091"/>
    <s v="Rolling"/>
    <s v="IN302679-38296183"/>
    <s v="NSE"/>
    <n v="0"/>
    <n v="11.25"/>
    <n v="40.5"/>
    <n v="92.57"/>
    <n v="144.32320000000001"/>
  </r>
  <r>
    <d v="2020-05-14T00:00:00"/>
    <x v="67"/>
    <x v="1"/>
    <n v="500"/>
    <n v="328.5"/>
    <n v="164250"/>
    <s v="20200514N300059113"/>
    <n v="2020091"/>
    <s v="Rolling"/>
    <s v="IN302679-38296183"/>
    <s v="NSE"/>
    <n v="40.98"/>
    <n v="3.61"/>
    <n v="0"/>
    <n v="29.72"/>
    <n v="74.313599999999994"/>
  </r>
  <r>
    <d v="2020-05-14T00:00:00"/>
    <x v="49"/>
    <x v="1"/>
    <n v="1500"/>
    <n v="336"/>
    <n v="504000"/>
    <s v="20200514N300060557"/>
    <n v="2020091"/>
    <s v="Rolling"/>
    <s v="IN302679-38296183"/>
    <s v="NSE"/>
    <n v="127.03"/>
    <n v="11.09"/>
    <n v="0"/>
    <n v="91.2"/>
    <n v="229.31809999999999"/>
  </r>
  <r>
    <d v="2020-05-15T00:00:00"/>
    <x v="67"/>
    <x v="0"/>
    <n v="2500"/>
    <n v="322.43"/>
    <n v="806066.25"/>
    <s v="20200515N300023857"/>
    <n v="2020092"/>
    <s v="Rolling"/>
    <s v="IN302679-38296183"/>
    <s v="NSE"/>
    <n v="0"/>
    <n v="17.73"/>
    <n v="0"/>
    <n v="145.88"/>
    <n v="163.6129"/>
  </r>
  <r>
    <d v="2020-05-15T00:00:00"/>
    <x v="49"/>
    <x v="0"/>
    <n v="500"/>
    <n v="323"/>
    <n v="161500"/>
    <s v="20200515N300026892"/>
    <n v="2020092"/>
    <s v="Rolling"/>
    <s v="IN302679-38296183"/>
    <s v="NSE"/>
    <n v="0"/>
    <n v="3.55"/>
    <n v="0"/>
    <n v="29.23"/>
    <n v="32.783000000000001"/>
  </r>
  <r>
    <d v="2020-05-15T00:00:00"/>
    <x v="49"/>
    <x v="1"/>
    <n v="500"/>
    <n v="325"/>
    <n v="162500"/>
    <s v="20200515N300029751"/>
    <n v="2020092"/>
    <s v="Rolling"/>
    <s v="IN302679-38296183"/>
    <s v="NSE"/>
    <n v="40.5"/>
    <n v="3.58"/>
    <n v="0"/>
    <n v="29.41"/>
    <n v="73.484999999999999"/>
  </r>
  <r>
    <d v="2020-05-15T00:00:00"/>
    <x v="73"/>
    <x v="0"/>
    <n v="2500"/>
    <n v="89.1"/>
    <n v="222750"/>
    <s v="20200515N300031931"/>
    <n v="2020092"/>
    <s v="Rolling"/>
    <s v="IN302679-38296183"/>
    <s v="NSE"/>
    <n v="0"/>
    <n v="4.9000000000000004"/>
    <n v="0"/>
    <n v="40.31"/>
    <n v="45.210599999999999"/>
  </r>
  <r>
    <d v="2020-05-15T00:00:00"/>
    <x v="73"/>
    <x v="1"/>
    <n v="2500"/>
    <n v="89.1"/>
    <n v="222750"/>
    <s v="20200515N300044147"/>
    <n v="2020092"/>
    <s v="Rolling"/>
    <s v="IN302679-38296183"/>
    <s v="NSE"/>
    <n v="55.96"/>
    <n v="4.9000000000000004"/>
    <n v="71.7"/>
    <n v="40.32"/>
    <n v="172.88050000000001"/>
  </r>
  <r>
    <d v="2020-05-15T00:00:00"/>
    <x v="67"/>
    <x v="1"/>
    <n v="2500"/>
    <n v="322.5"/>
    <n v="806250"/>
    <s v="20200515N300052975"/>
    <n v="2020092"/>
    <s v="Rolling"/>
    <s v="IN302679-38296183"/>
    <s v="NSE"/>
    <n v="201.54"/>
    <n v="17.739999999999998"/>
    <n v="0"/>
    <n v="145.9"/>
    <n v="365.17759999999998"/>
  </r>
  <r>
    <d v="2020-05-18T00:00:00"/>
    <x v="67"/>
    <x v="0"/>
    <n v="500"/>
    <n v="311.89999999999998"/>
    <n v="155950"/>
    <s v="20200518N300024649"/>
    <n v="2020093"/>
    <s v="Rolling"/>
    <s v="IN302679-38296183"/>
    <s v="NSE"/>
    <n v="0"/>
    <n v="3.43"/>
    <n v="0"/>
    <n v="28.22"/>
    <n v="31.6509"/>
  </r>
  <r>
    <d v="2020-05-18T00:00:00"/>
    <x v="45"/>
    <x v="1"/>
    <n v="5000"/>
    <n v="40"/>
    <n v="200000"/>
    <s v="20200518N300025093"/>
    <n v="2020093"/>
    <s v="Rolling"/>
    <s v="IN302679-38296183"/>
    <s v="NSE"/>
    <n v="49.22"/>
    <n v="4.4000000000000004"/>
    <n v="0"/>
    <n v="36.19"/>
    <n v="89.81"/>
  </r>
  <r>
    <d v="2020-05-18T00:00:00"/>
    <x v="67"/>
    <x v="0"/>
    <n v="600"/>
    <n v="307.05"/>
    <n v="184230"/>
    <s v="20200518N300029387"/>
    <n v="2020093"/>
    <s v="Rolling"/>
    <s v="IN302679-38296183"/>
    <s v="NSE"/>
    <n v="0"/>
    <n v="4.05"/>
    <n v="0"/>
    <n v="33.340000000000003"/>
    <n v="37.393000000000001"/>
  </r>
  <r>
    <d v="2020-05-18T00:00:00"/>
    <x v="45"/>
    <x v="0"/>
    <n v="5000"/>
    <n v="39.4"/>
    <n v="197000"/>
    <s v="20200518N300029780"/>
    <n v="2020093"/>
    <s v="Rolling"/>
    <s v="IN302679-38296183"/>
    <s v="NSE"/>
    <n v="0"/>
    <n v="4.33"/>
    <n v="0"/>
    <n v="35.65"/>
    <n v="39.984099999999998"/>
  </r>
  <r>
    <d v="2020-05-18T00:00:00"/>
    <x v="67"/>
    <x v="0"/>
    <n v="1000"/>
    <n v="302"/>
    <n v="302000"/>
    <s v="20200518N300030009"/>
    <n v="2020093"/>
    <s v="Rolling"/>
    <s v="IN302679-38296183"/>
    <s v="NSE"/>
    <n v="0"/>
    <n v="6.64"/>
    <n v="0"/>
    <n v="54.66"/>
    <n v="61.304000000000002"/>
  </r>
  <r>
    <d v="2020-05-18T00:00:00"/>
    <x v="45"/>
    <x v="0"/>
    <n v="5000"/>
    <n v="39.299999999999997"/>
    <n v="196500"/>
    <s v="20200518N300031544"/>
    <n v="2020093"/>
    <s v="Rolling"/>
    <s v="IN302679-38296183"/>
    <s v="NSE"/>
    <n v="0"/>
    <n v="4.32"/>
    <n v="0"/>
    <n v="35.56"/>
    <n v="39.883000000000003"/>
  </r>
  <r>
    <d v="2020-05-18T00:00:00"/>
    <x v="12"/>
    <x v="0"/>
    <n v="100"/>
    <n v="43"/>
    <n v="4300"/>
    <s v="20200518N300042290"/>
    <n v="2020093"/>
    <s v="Rolling"/>
    <s v="IN302679-38296183"/>
    <s v="NSE"/>
    <n v="4.3"/>
    <n v="0.09"/>
    <n v="0"/>
    <n v="29.52"/>
    <n v="33.9146"/>
  </r>
  <r>
    <d v="2020-05-18T00:00:00"/>
    <x v="45"/>
    <x v="1"/>
    <n v="5000"/>
    <n v="38.799999999999997"/>
    <n v="194000"/>
    <s v="20200518N300044792"/>
    <n v="2020093"/>
    <s v="Rolling"/>
    <s v="IN302679-38296183"/>
    <s v="NSE"/>
    <n v="49.09"/>
    <n v="4.2699999999999996"/>
    <n v="114.3"/>
    <n v="35.090000000000003"/>
    <n v="202.74770000000001"/>
  </r>
  <r>
    <d v="2020-05-18T00:00:00"/>
    <x v="67"/>
    <x v="0"/>
    <n v="1000"/>
    <n v="296.25"/>
    <n v="296250"/>
    <s v="20200518N300044977"/>
    <n v="2020093"/>
    <s v="Rolling"/>
    <s v="IN302679-38296183"/>
    <s v="NSE"/>
    <n v="0"/>
    <n v="6.52"/>
    <n v="0"/>
    <n v="53.61"/>
    <n v="60.127600000000001"/>
  </r>
  <r>
    <d v="2020-05-18T00:00:00"/>
    <x v="73"/>
    <x v="1"/>
    <n v="4750"/>
    <n v="93.1"/>
    <n v="442225"/>
    <s v="20200518N300049957"/>
    <n v="2020093"/>
    <s v="Rolling"/>
    <s v="-"/>
    <s v="NSE"/>
    <n v="442.23"/>
    <n v="9.73"/>
    <n v="0"/>
    <n v="784.52"/>
    <n v="1236.4791"/>
  </r>
  <r>
    <d v="2020-05-18T00:00:00"/>
    <x v="67"/>
    <x v="0"/>
    <n v="1000"/>
    <n v="295.10000000000002"/>
    <n v="295100"/>
    <s v="20200518N300050155"/>
    <n v="2020093"/>
    <s v="Rolling"/>
    <s v="IN302679-38296183"/>
    <s v="NSE"/>
    <n v="0"/>
    <n v="6.49"/>
    <n v="0"/>
    <n v="53.4"/>
    <n v="59.892200000000003"/>
  </r>
  <r>
    <d v="2020-05-18T00:00:00"/>
    <x v="57"/>
    <x v="0"/>
    <n v="2500"/>
    <n v="40.1"/>
    <n v="100250"/>
    <s v="20200518N300051241"/>
    <n v="2020093"/>
    <s v="Rolling"/>
    <s v="-"/>
    <s v="NSE"/>
    <n v="100.25"/>
    <n v="2.21"/>
    <n v="0"/>
    <n v="177.84"/>
    <n v="280.29559999999998"/>
  </r>
  <r>
    <d v="2020-05-18T00:00:00"/>
    <x v="67"/>
    <x v="1"/>
    <n v="3600"/>
    <n v="302.10000000000002"/>
    <n v="1087560"/>
    <s v="20200518N300066728"/>
    <n v="2020093"/>
    <s v="Rolling"/>
    <s v="IN302679-38296183"/>
    <s v="NSE"/>
    <n v="271.13"/>
    <n v="23.93"/>
    <n v="0"/>
    <n v="196.8"/>
    <n v="491.8562"/>
  </r>
  <r>
    <d v="2020-05-18T00:00:00"/>
    <x v="81"/>
    <x v="0"/>
    <n v="50"/>
    <n v="22.5"/>
    <n v="1125"/>
    <s v="20200518N300067437"/>
    <n v="2020093"/>
    <s v="Rolling"/>
    <s v="IN302679-38296183"/>
    <s v="NSE"/>
    <n v="1.1299999999999999"/>
    <n v="0.02"/>
    <n v="0"/>
    <n v="29.5"/>
    <n v="30.654699999999998"/>
  </r>
  <r>
    <d v="2020-05-18T00:00:00"/>
    <x v="67"/>
    <x v="1"/>
    <n v="500"/>
    <n v="298.5"/>
    <n v="149250"/>
    <s v="20200518N300076082"/>
    <n v="2020093"/>
    <s v="Rolling"/>
    <s v="IN302679-38296183"/>
    <s v="NSE"/>
    <n v="37.659999999999997"/>
    <n v="3.28"/>
    <n v="0"/>
    <n v="27.01"/>
    <n v="67.953599999999994"/>
  </r>
  <r>
    <d v="2020-05-19T00:00:00"/>
    <x v="45"/>
    <x v="0"/>
    <n v="5000"/>
    <n v="38.6"/>
    <n v="193000"/>
    <s v="20200519N300020957"/>
    <n v="2020094"/>
    <s v="Rolling"/>
    <s v="IN302679-38296183"/>
    <s v="NSE"/>
    <n v="0"/>
    <n v="4.25"/>
    <n v="0"/>
    <n v="34.93"/>
    <n v="39.176000000000002"/>
  </r>
  <r>
    <d v="2020-05-19T00:00:00"/>
    <x v="57"/>
    <x v="0"/>
    <n v="5000"/>
    <n v="40.5"/>
    <n v="202500"/>
    <s v="20200519N300021321"/>
    <n v="2020094"/>
    <s v="Rolling"/>
    <s v="IN302679-38296183"/>
    <s v="NSE"/>
    <n v="0"/>
    <n v="4.46"/>
    <n v="0"/>
    <n v="36.64"/>
    <n v="41.094999999999999"/>
  </r>
  <r>
    <d v="2020-05-19T00:00:00"/>
    <x v="67"/>
    <x v="1"/>
    <n v="2500"/>
    <n v="305.17"/>
    <n v="762932.7"/>
    <s v="20200519N300021681"/>
    <n v="2020094"/>
    <s v="Rolling"/>
    <s v="IN302679-38296183"/>
    <s v="NSE"/>
    <n v="189.91"/>
    <n v="16.78"/>
    <n v="260.39999999999998"/>
    <n v="138.04"/>
    <n v="605.13440000000003"/>
  </r>
  <r>
    <d v="2020-05-19T00:00:00"/>
    <x v="67"/>
    <x v="0"/>
    <n v="2500"/>
    <n v="303"/>
    <n v="757500"/>
    <s v="20200519N300023096"/>
    <n v="2020094"/>
    <s v="Rolling"/>
    <s v="IN302679-38296183"/>
    <s v="NSE"/>
    <n v="0"/>
    <n v="16.670000000000002"/>
    <n v="0"/>
    <n v="137.08000000000001"/>
    <n v="153.745"/>
  </r>
  <r>
    <d v="2020-05-19T00:00:00"/>
    <x v="68"/>
    <x v="0"/>
    <n v="5000"/>
    <n v="219.25"/>
    <n v="1096250"/>
    <s v="20200519N300024580"/>
    <n v="2020094"/>
    <s v="Rolling"/>
    <s v="IN302679-38296183"/>
    <s v="NSE"/>
    <n v="0"/>
    <n v="24.12"/>
    <n v="0"/>
    <n v="198.37"/>
    <n v="222.48750000000001"/>
  </r>
  <r>
    <d v="2020-05-19T00:00:00"/>
    <x v="68"/>
    <x v="1"/>
    <n v="5000"/>
    <n v="221.25"/>
    <n v="1106250"/>
    <s v="20200519N300025725"/>
    <n v="2020094"/>
    <s v="Rolling"/>
    <s v="IN302679-38296183"/>
    <s v="NSE"/>
    <n v="275.31"/>
    <n v="24.34"/>
    <n v="0"/>
    <n v="200.18"/>
    <n v="499.82740000000001"/>
  </r>
  <r>
    <d v="2020-05-19T00:00:00"/>
    <x v="17"/>
    <x v="0"/>
    <n v="250"/>
    <n v="27.25"/>
    <n v="6812.5"/>
    <s v="20200519N300030259"/>
    <n v="2020094"/>
    <s v="Rolling"/>
    <s v="IN302679-38296183"/>
    <s v="NSE"/>
    <n v="0"/>
    <n v="0.15"/>
    <n v="0"/>
    <n v="17.73"/>
    <n v="17.879899999999999"/>
  </r>
  <r>
    <d v="2020-05-19T00:00:00"/>
    <x v="44"/>
    <x v="0"/>
    <n v="5000"/>
    <n v="156.15"/>
    <n v="780750"/>
    <s v="20200519N300032537"/>
    <n v="2020094"/>
    <s v="Rolling"/>
    <s v="IN302679-38296183"/>
    <s v="NSE"/>
    <n v="0"/>
    <n v="17.18"/>
    <n v="0"/>
    <n v="141.29"/>
    <n v="158.4666"/>
  </r>
  <r>
    <d v="2020-05-19T00:00:00"/>
    <x v="17"/>
    <x v="0"/>
    <n v="10000"/>
    <n v="27.5"/>
    <n v="275000"/>
    <s v="20200519N300032616"/>
    <n v="2020094"/>
    <s v="Rolling"/>
    <s v="IN302679-38296183"/>
    <s v="NSE"/>
    <n v="0"/>
    <n v="6.05"/>
    <n v="0"/>
    <n v="49.76"/>
    <n v="55.81"/>
  </r>
  <r>
    <d v="2020-05-19T00:00:00"/>
    <x v="67"/>
    <x v="0"/>
    <n v="500"/>
    <n v="308"/>
    <n v="154000"/>
    <s v="20200519N300037866"/>
    <n v="2020094"/>
    <s v="Rolling"/>
    <s v="IN302679-38296183"/>
    <s v="NSE"/>
    <n v="0"/>
    <n v="3.39"/>
    <n v="0"/>
    <n v="27.87"/>
    <n v="31.257999999999999"/>
  </r>
  <r>
    <d v="2020-05-19T00:00:00"/>
    <x v="44"/>
    <x v="1"/>
    <n v="5000"/>
    <n v="156.30000000000001"/>
    <n v="781500"/>
    <s v="20200519N300041177"/>
    <n v="2020094"/>
    <s v="Rolling"/>
    <s v="IN302679-38296183"/>
    <s v="NSE"/>
    <n v="195.28"/>
    <n v="17.190000000000001"/>
    <n v="0"/>
    <n v="141.41999999999999"/>
    <n v="353.89280000000002"/>
  </r>
  <r>
    <d v="2020-05-19T00:00:00"/>
    <x v="67"/>
    <x v="0"/>
    <n v="1000"/>
    <n v="301.25"/>
    <n v="301250"/>
    <s v="20200519N300045396"/>
    <n v="2020094"/>
    <s v="Rolling"/>
    <s v="IN302679-38296183"/>
    <s v="NSE"/>
    <n v="0"/>
    <n v="6.63"/>
    <n v="0"/>
    <n v="54.51"/>
    <n v="61.137500000000003"/>
  </r>
  <r>
    <d v="2020-05-19T00:00:00"/>
    <x v="45"/>
    <x v="0"/>
    <n v="5000"/>
    <n v="37.450000000000003"/>
    <n v="187250"/>
    <s v="20200519N300045470"/>
    <n v="2020094"/>
    <s v="Rolling"/>
    <s v="IN302679-38296183"/>
    <s v="NSE"/>
    <n v="0"/>
    <n v="4.12"/>
    <n v="0"/>
    <n v="33.880000000000003"/>
    <n v="37.999600000000001"/>
  </r>
  <r>
    <d v="2020-05-19T00:00:00"/>
    <x v="57"/>
    <x v="0"/>
    <n v="5000"/>
    <n v="39.049999999999997"/>
    <n v="195250"/>
    <s v="20200519N300049125"/>
    <n v="2020094"/>
    <s v="Rolling"/>
    <s v="IN302679-38296183"/>
    <s v="NSE"/>
    <n v="0"/>
    <n v="4.3"/>
    <n v="0"/>
    <n v="35.33"/>
    <n v="39.625700000000002"/>
  </r>
  <r>
    <d v="2020-05-19T00:00:00"/>
    <x v="57"/>
    <x v="0"/>
    <n v="5000"/>
    <n v="38.5"/>
    <n v="192500"/>
    <s v="20200519N300049990"/>
    <n v="2020094"/>
    <s v="Rolling"/>
    <s v="IN302679-38296183"/>
    <s v="NSE"/>
    <n v="0"/>
    <n v="4.24"/>
    <n v="0"/>
    <n v="34.83"/>
    <n v="39.065100000000001"/>
  </r>
  <r>
    <d v="2020-05-19T00:00:00"/>
    <x v="67"/>
    <x v="1"/>
    <n v="814"/>
    <n v="301.10000000000002"/>
    <n v="245095.4"/>
    <s v="20200519N300053341"/>
    <n v="2020094"/>
    <s v="Rolling"/>
    <s v="IN302679-38296183"/>
    <s v="NSE"/>
    <n v="61.72"/>
    <n v="5.39"/>
    <n v="0"/>
    <n v="44.35"/>
    <n v="111.46210000000001"/>
  </r>
  <r>
    <d v="2020-05-19T00:00:00"/>
    <x v="17"/>
    <x v="1"/>
    <n v="10250"/>
    <n v="26.7"/>
    <n v="273675"/>
    <s v="20200519N300053407"/>
    <n v="2020094"/>
    <s v="Rolling"/>
    <s v="IN302679-38296183"/>
    <s v="NSE"/>
    <n v="69.38"/>
    <n v="6.02"/>
    <n v="0"/>
    <n v="49.52"/>
    <n v="124.9209"/>
  </r>
  <r>
    <d v="2020-05-19T00:00:00"/>
    <x v="17"/>
    <x v="0"/>
    <n v="1000"/>
    <n v="26.6"/>
    <n v="26600"/>
    <s v="20200519N300056403"/>
    <n v="2020094"/>
    <s v="Rolling"/>
    <s v="IN302679-38296183"/>
    <s v="NSE"/>
    <n v="27.07"/>
    <n v="0.59"/>
    <n v="0"/>
    <n v="47.2"/>
    <n v="74.8553"/>
  </r>
  <r>
    <d v="2020-05-19T00:00:00"/>
    <x v="57"/>
    <x v="1"/>
    <n v="15000"/>
    <n v="38.1"/>
    <n v="571500"/>
    <s v="20200519N300056429"/>
    <n v="2020094"/>
    <s v="Rolling"/>
    <s v="IN302679-38296183"/>
    <s v="NSE"/>
    <n v="145.22"/>
    <n v="12.57"/>
    <n v="0"/>
    <n v="103.4"/>
    <n v="261.1925"/>
  </r>
  <r>
    <d v="2020-05-19T00:00:00"/>
    <x v="45"/>
    <x v="1"/>
    <n v="10000"/>
    <n v="36.450000000000003"/>
    <n v="364500"/>
    <s v="20200519N300056450"/>
    <n v="2020094"/>
    <s v="Rolling"/>
    <s v="IN302679-38296183"/>
    <s v="NSE"/>
    <n v="93.09"/>
    <n v="8.02"/>
    <n v="0"/>
    <n v="65.95"/>
    <n v="167.05850000000001"/>
  </r>
  <r>
    <d v="2020-05-19T00:00:00"/>
    <x v="67"/>
    <x v="1"/>
    <n v="686"/>
    <n v="299.75"/>
    <n v="205628.5"/>
    <s v="20200519N300056499"/>
    <n v="2020094"/>
    <s v="Rolling"/>
    <s v="IN302679-38296183"/>
    <s v="NSE"/>
    <n v="52.02"/>
    <n v="4.5199999999999996"/>
    <n v="0"/>
    <n v="37.21"/>
    <n v="93.753799999999998"/>
  </r>
  <r>
    <d v="2020-05-20T00:00:00"/>
    <x v="0"/>
    <x v="1"/>
    <n v="500"/>
    <n v="808"/>
    <n v="404000"/>
    <s v="20200520N300038190"/>
    <n v="2020095"/>
    <s v="Rolling"/>
    <s v="IN302679-38296183"/>
    <s v="NSE"/>
    <n v="100.7"/>
    <n v="8.89"/>
    <n v="0"/>
    <n v="73.12"/>
    <n v="182.708"/>
  </r>
  <r>
    <d v="2020-05-20T00:00:00"/>
    <x v="0"/>
    <x v="0"/>
    <n v="500"/>
    <n v="805"/>
    <n v="402500"/>
    <s v="20200520N300039964"/>
    <n v="2020095"/>
    <s v="Rolling"/>
    <s v="IN302679-38296183"/>
    <s v="NSE"/>
    <n v="0"/>
    <n v="8.86"/>
    <n v="0"/>
    <n v="72.84"/>
    <n v="81.694999999999993"/>
  </r>
  <r>
    <d v="2020-05-20T00:00:00"/>
    <x v="67"/>
    <x v="0"/>
    <n v="2000"/>
    <n v="299"/>
    <n v="598000"/>
    <s v="20200520N300040897"/>
    <n v="2020095"/>
    <s v="Rolling"/>
    <s v="IN302679-38296183"/>
    <s v="NSE"/>
    <n v="0"/>
    <n v="13.16"/>
    <n v="140.4"/>
    <n v="108.22"/>
    <n v="261.77609999999999"/>
  </r>
  <r>
    <d v="2020-05-20T00:00:00"/>
    <x v="67"/>
    <x v="0"/>
    <n v="500"/>
    <n v="300.10000000000002"/>
    <n v="150050"/>
    <s v="20200520N300041009"/>
    <n v="2020095"/>
    <s v="Rolling"/>
    <s v="IN302679-38296183"/>
    <s v="NSE"/>
    <n v="0"/>
    <n v="3.3"/>
    <n v="0"/>
    <n v="27.15"/>
    <n v="30.4512"/>
  </r>
  <r>
    <d v="2020-05-20T00:00:00"/>
    <x v="67"/>
    <x v="1"/>
    <n v="2500"/>
    <n v="300.89999999999998"/>
    <n v="752250"/>
    <s v="20200520N300044043"/>
    <n v="2020095"/>
    <s v="Rolling"/>
    <s v="IN302679-38296183"/>
    <s v="NSE"/>
    <n v="187.82"/>
    <n v="16.55"/>
    <n v="0"/>
    <n v="136.11000000000001"/>
    <n v="340.4794"/>
  </r>
  <r>
    <d v="2020-05-20T00:00:00"/>
    <x v="0"/>
    <x v="0"/>
    <n v="500"/>
    <n v="803.25"/>
    <n v="401625"/>
    <s v="20200520N300044548"/>
    <n v="2020095"/>
    <s v="Rolling"/>
    <s v="IN302679-38296183"/>
    <s v="NSE"/>
    <n v="0"/>
    <n v="8.84"/>
    <n v="0"/>
    <n v="72.680000000000007"/>
    <n v="81.515699999999995"/>
  </r>
  <r>
    <d v="2020-05-20T00:00:00"/>
    <x v="0"/>
    <x v="1"/>
    <n v="500"/>
    <n v="806"/>
    <n v="403000"/>
    <s v="20200520N300044622"/>
    <n v="2020095"/>
    <s v="Rolling"/>
    <s v="IN302679-38296183"/>
    <s v="NSE"/>
    <n v="100.7"/>
    <n v="8.8699999999999992"/>
    <n v="0"/>
    <n v="72.930000000000007"/>
    <n v="182.49600000000001"/>
  </r>
  <r>
    <d v="2020-05-20T00:00:00"/>
    <x v="45"/>
    <x v="0"/>
    <n v="15000"/>
    <n v="36.700000000000003"/>
    <n v="550500"/>
    <s v="20200520N300045149"/>
    <n v="2020095"/>
    <s v="Rolling"/>
    <s v="IN302679-38296183"/>
    <s v="NSE"/>
    <n v="0"/>
    <n v="12.11"/>
    <n v="0"/>
    <n v="99.63"/>
    <n v="111.7413"/>
  </r>
  <r>
    <d v="2020-05-20T00:00:00"/>
    <x v="45"/>
    <x v="1"/>
    <n v="15000"/>
    <n v="36.9"/>
    <n v="553500"/>
    <s v="20200520N300046733"/>
    <n v="2020095"/>
    <s v="Rolling"/>
    <s v="IN302679-38296183"/>
    <s v="NSE"/>
    <n v="138"/>
    <n v="12.18"/>
    <n v="0"/>
    <n v="100.16"/>
    <n v="250.33709999999999"/>
  </r>
  <r>
    <d v="2020-05-20T00:00:00"/>
    <x v="10"/>
    <x v="0"/>
    <n v="500"/>
    <n v="452.25"/>
    <n v="226125"/>
    <s v="20200520N300047318"/>
    <n v="2020095"/>
    <s v="Rolling"/>
    <s v="IN302679-38296183"/>
    <s v="NSE"/>
    <n v="0"/>
    <n v="4.97"/>
    <n v="0"/>
    <n v="40.92"/>
    <n v="45.8947"/>
  </r>
  <r>
    <d v="2020-05-20T00:00:00"/>
    <x v="10"/>
    <x v="1"/>
    <n v="500"/>
    <n v="455.25"/>
    <n v="227625"/>
    <s v="20200520N300048747"/>
    <n v="2020095"/>
    <s v="Rolling"/>
    <s v="IN302679-38296183"/>
    <s v="NSE"/>
    <n v="56.72"/>
    <n v="5.01"/>
    <n v="0"/>
    <n v="41.18"/>
    <n v="102.908"/>
  </r>
  <r>
    <d v="2020-05-20T00:00:00"/>
    <x v="81"/>
    <x v="0"/>
    <n v="50"/>
    <n v="21.5"/>
    <n v="1075"/>
    <s v="20200520N900018406"/>
    <n v="2020095"/>
    <s v="Rolling"/>
    <s v="IN302679-38296183"/>
    <s v="NSE"/>
    <n v="1.08"/>
    <n v="0.02"/>
    <n v="0"/>
    <n v="29.5"/>
    <n v="30.6037"/>
  </r>
  <r>
    <d v="2020-05-21T00:00:00"/>
    <x v="67"/>
    <x v="0"/>
    <n v="500"/>
    <n v="307.07"/>
    <n v="153533.15"/>
    <s v="20200521N300023816"/>
    <n v="2020096"/>
    <s v="Rolling"/>
    <s v="IN302679-38296183"/>
    <s v="NSE"/>
    <n v="0"/>
    <n v="3.38"/>
    <n v="0"/>
    <n v="27.79"/>
    <n v="31.167999999999999"/>
  </r>
  <r>
    <d v="2020-05-21T00:00:00"/>
    <x v="57"/>
    <x v="1"/>
    <n v="15000"/>
    <n v="39.6"/>
    <n v="594000"/>
    <s v="20200521N300024658"/>
    <n v="2020096"/>
    <s v="Rolling"/>
    <s v="IN302679-38296183"/>
    <s v="NSE"/>
    <n v="148.69"/>
    <n v="13.07"/>
    <n v="0"/>
    <n v="107.5"/>
    <n v="269.25819999999999"/>
  </r>
  <r>
    <d v="2020-05-21T00:00:00"/>
    <x v="67"/>
    <x v="1"/>
    <n v="500"/>
    <n v="308.5"/>
    <n v="154250"/>
    <s v="20200521N300026425"/>
    <n v="2020096"/>
    <s v="Rolling"/>
    <s v="IN302679-38296183"/>
    <s v="NSE"/>
    <n v="38.47"/>
    <n v="3.39"/>
    <n v="0"/>
    <n v="27.91"/>
    <n v="69.773600000000002"/>
  </r>
  <r>
    <d v="2020-05-21T00:00:00"/>
    <x v="57"/>
    <x v="0"/>
    <n v="15000"/>
    <n v="39.5"/>
    <n v="592500"/>
    <s v="20200521N300029046"/>
    <n v="2020096"/>
    <s v="Rolling"/>
    <s v="IN302679-38296183"/>
    <s v="NSE"/>
    <n v="0"/>
    <n v="13.04"/>
    <n v="80.7"/>
    <n v="107.26"/>
    <n v="200.99520000000001"/>
  </r>
  <r>
    <d v="2020-05-21T00:00:00"/>
    <x v="57"/>
    <x v="1"/>
    <n v="15000"/>
    <n v="39.700000000000003"/>
    <n v="595500"/>
    <s v="20200521N300031062"/>
    <n v="2020096"/>
    <s v="Rolling"/>
    <s v="IN302679-38296183"/>
    <s v="NSE"/>
    <n v="148.84"/>
    <n v="13.1"/>
    <n v="0"/>
    <n v="107.77"/>
    <n v="269.71100000000001"/>
  </r>
  <r>
    <d v="2020-05-21T00:00:00"/>
    <x v="57"/>
    <x v="0"/>
    <n v="15000"/>
    <n v="39.799999999999997"/>
    <n v="597000"/>
    <s v="20200521N300037473"/>
    <n v="2020096"/>
    <s v="Rolling"/>
    <s v="IN302679-38296183"/>
    <s v="NSE"/>
    <n v="0"/>
    <n v="13.13"/>
    <n v="0"/>
    <n v="108.02"/>
    <n v="121.154"/>
  </r>
  <r>
    <d v="2020-05-22T00:00:00"/>
    <x v="67"/>
    <x v="1"/>
    <n v="2500"/>
    <n v="303.5"/>
    <n v="758750"/>
    <s v="20200522N300025168"/>
    <n v="2020097"/>
    <s v="Rolling"/>
    <s v="IN302679-38296183"/>
    <s v="NSE"/>
    <n v="183.76"/>
    <n v="16.690000000000001"/>
    <n v="0"/>
    <n v="137.30000000000001"/>
    <n v="337.75259999999997"/>
  </r>
  <r>
    <d v="2020-05-22T00:00:00"/>
    <x v="67"/>
    <x v="0"/>
    <n v="2500"/>
    <n v="301"/>
    <n v="752500"/>
    <s v="20200522N300030353"/>
    <n v="2020097"/>
    <s v="Rolling"/>
    <s v="IN302679-38296183"/>
    <s v="NSE"/>
    <n v="0"/>
    <n v="16.559999999999999"/>
    <n v="0"/>
    <n v="136.15"/>
    <n v="152.70509999999999"/>
  </r>
  <r>
    <d v="2020-05-22T00:00:00"/>
    <x v="57"/>
    <x v="0"/>
    <n v="15000"/>
    <n v="38.5"/>
    <n v="577500"/>
    <s v="20200522N300030655"/>
    <n v="2020097"/>
    <s v="Rolling"/>
    <s v="IN302679-38296183"/>
    <s v="NSE"/>
    <n v="0"/>
    <n v="12.71"/>
    <n v="0"/>
    <n v="104.5"/>
    <n v="117.205"/>
  </r>
  <r>
    <d v="2020-05-22T00:00:00"/>
    <x v="67"/>
    <x v="0"/>
    <n v="500"/>
    <n v="301.25"/>
    <n v="150625"/>
    <s v="20200522N300031301"/>
    <n v="2020097"/>
    <s v="Rolling"/>
    <s v="IN302679-38296183"/>
    <s v="NSE"/>
    <n v="0"/>
    <n v="3.31"/>
    <n v="0"/>
    <n v="27.25"/>
    <n v="30.563700000000001"/>
  </r>
  <r>
    <d v="2020-05-22T00:00:00"/>
    <x v="67"/>
    <x v="0"/>
    <n v="500"/>
    <n v="294.25"/>
    <n v="147125"/>
    <s v="20200522N300032072"/>
    <n v="2020097"/>
    <s v="Rolling"/>
    <s v="IN302679-38296183"/>
    <s v="NSE"/>
    <n v="0"/>
    <n v="3.24"/>
    <n v="0"/>
    <n v="26.62"/>
    <n v="29.8567"/>
  </r>
  <r>
    <d v="2020-05-22T00:00:00"/>
    <x v="67"/>
    <x v="0"/>
    <n v="100"/>
    <n v="292.95"/>
    <n v="29295"/>
    <s v="20200522N300033409"/>
    <n v="2020097"/>
    <s v="Rolling"/>
    <s v="IN302679-38296183"/>
    <s v="NSE"/>
    <n v="0"/>
    <n v="0.64"/>
    <n v="0"/>
    <n v="17.82"/>
    <n v="18.464500000000001"/>
  </r>
  <r>
    <d v="2020-05-22T00:00:00"/>
    <x v="67"/>
    <x v="0"/>
    <n v="500"/>
    <n v="291.89999999999998"/>
    <n v="145950"/>
    <s v="20200522N300033647"/>
    <n v="2020097"/>
    <s v="Rolling"/>
    <s v="IN302679-38296183"/>
    <s v="NSE"/>
    <n v="0"/>
    <n v="3.21"/>
    <n v="0"/>
    <n v="26.42"/>
    <n v="29.630800000000001"/>
  </r>
  <r>
    <d v="2020-05-22T00:00:00"/>
    <x v="67"/>
    <x v="0"/>
    <n v="900"/>
    <n v="291.25"/>
    <n v="262125"/>
    <s v="20200522N300034068"/>
    <n v="2020097"/>
    <s v="Rolling"/>
    <s v="IN302679-38296183"/>
    <s v="NSE"/>
    <n v="0"/>
    <n v="5.77"/>
    <n v="0"/>
    <n v="47.43"/>
    <n v="53.196899999999999"/>
  </r>
  <r>
    <d v="2020-05-22T00:00:00"/>
    <x v="67"/>
    <x v="0"/>
    <n v="500"/>
    <n v="285.95"/>
    <n v="142975"/>
    <s v="20200522N300039583"/>
    <n v="2020097"/>
    <s v="Rolling"/>
    <s v="IN302679-38296183"/>
    <s v="NSE"/>
    <n v="0"/>
    <n v="3.15"/>
    <n v="0"/>
    <n v="25.87"/>
    <n v="29.0154"/>
  </r>
  <r>
    <d v="2020-05-22T00:00:00"/>
    <x v="67"/>
    <x v="1"/>
    <n v="3000"/>
    <n v="289.05"/>
    <n v="867150"/>
    <s v="20200522N300049565"/>
    <n v="2020097"/>
    <s v="Rolling"/>
    <s v="IN302679-38296183"/>
    <s v="NSE"/>
    <n v="220.51"/>
    <n v="19.079999999999998"/>
    <n v="0"/>
    <n v="156.91999999999999"/>
    <n v="396.50740000000002"/>
  </r>
  <r>
    <d v="2020-05-22T00:00:00"/>
    <x v="67"/>
    <x v="1"/>
    <n v="2500"/>
    <n v="289"/>
    <n v="722500"/>
    <s v="20200522N300049883"/>
    <n v="2020097"/>
    <s v="Rolling"/>
    <s v="IN302679-38296183"/>
    <s v="NSE"/>
    <n v="183.85"/>
    <n v="15.9"/>
    <n v="175.5"/>
    <n v="130.74"/>
    <n v="505.98500000000001"/>
  </r>
  <r>
    <d v="2020-05-22T00:00:00"/>
    <x v="57"/>
    <x v="1"/>
    <n v="15000"/>
    <n v="37.700000000000003"/>
    <n v="565500"/>
    <s v="20200522N300050062"/>
    <n v="2020097"/>
    <s v="Rolling"/>
    <s v="IN302679-38296183"/>
    <s v="NSE"/>
    <n v="142.88"/>
    <n v="12.44"/>
    <n v="0"/>
    <n v="102.31"/>
    <n v="257.63159999999999"/>
  </r>
  <r>
    <d v="2020-05-22T00:00:00"/>
    <x v="67"/>
    <x v="0"/>
    <n v="2500"/>
    <n v="290.10000000000002"/>
    <n v="725250"/>
    <s v="20200522N300056814"/>
    <n v="2020097"/>
    <s v="Rolling"/>
    <s v="IN302679-38296183"/>
    <s v="NSE"/>
    <n v="0"/>
    <n v="15.96"/>
    <n v="0"/>
    <n v="131.24"/>
    <n v="147.19560000000001"/>
  </r>
  <r>
    <d v="2020-05-26T00:00:00"/>
    <x v="67"/>
    <x v="1"/>
    <n v="2500"/>
    <n v="297.02999999999997"/>
    <n v="742565.6"/>
    <s v="20200526N300023594"/>
    <n v="2020098"/>
    <s v="Rolling"/>
    <s v="IN302679-38296183"/>
    <s v="NSE"/>
    <n v="184.05"/>
    <n v="16.34"/>
    <n v="111"/>
    <n v="134.36000000000001"/>
    <n v="445.74650000000003"/>
  </r>
  <r>
    <d v="2020-05-26T00:00:00"/>
    <x v="67"/>
    <x v="0"/>
    <n v="2500"/>
    <n v="294.75"/>
    <n v="736875"/>
    <s v="20200526N300025805"/>
    <n v="2020098"/>
    <s v="Rolling"/>
    <s v="IN302679-38296183"/>
    <s v="NSE"/>
    <n v="0"/>
    <n v="16.21"/>
    <n v="0"/>
    <n v="133.34"/>
    <n v="149.5513"/>
  </r>
  <r>
    <d v="2020-05-26T00:00:00"/>
    <x v="81"/>
    <x v="0"/>
    <n v="100"/>
    <n v="21.7"/>
    <n v="2170"/>
    <s v="20200526N300034121"/>
    <n v="2020098"/>
    <s v="Rolling"/>
    <s v="IN302679-38296183"/>
    <s v="NSE"/>
    <n v="2.17"/>
    <n v="0.05"/>
    <n v="0"/>
    <n v="29.51"/>
    <n v="31.727799999999998"/>
  </r>
  <r>
    <d v="2020-05-26T00:00:00"/>
    <x v="0"/>
    <x v="0"/>
    <n v="500"/>
    <n v="800.68"/>
    <n v="400338.2"/>
    <s v="20200526N300034429"/>
    <n v="2020098"/>
    <s v="Rolling"/>
    <s v="IN302679-38296183"/>
    <s v="NSE"/>
    <n v="0"/>
    <n v="8.81"/>
    <n v="0"/>
    <n v="72.45"/>
    <n v="81.257499999999993"/>
  </r>
  <r>
    <d v="2020-05-26T00:00:00"/>
    <x v="57"/>
    <x v="0"/>
    <n v="10000"/>
    <n v="37.9"/>
    <n v="379000"/>
    <s v="20200526N300034874"/>
    <n v="2020098"/>
    <s v="Rolling"/>
    <s v="IN302679-38296183"/>
    <s v="NSE"/>
    <n v="0"/>
    <n v="8.34"/>
    <n v="0"/>
    <n v="68.58"/>
    <n v="76.918000000000006"/>
  </r>
  <r>
    <d v="2020-05-26T00:00:00"/>
    <x v="0"/>
    <x v="1"/>
    <n v="27"/>
    <n v="812.25"/>
    <n v="21930.75"/>
    <s v="20200526N300036776"/>
    <n v="2020098"/>
    <s v="Rolling"/>
    <s v="IN302679-38296183"/>
    <s v="NSE"/>
    <n v="5.44"/>
    <n v="0.48"/>
    <n v="0"/>
    <n v="17.78"/>
    <n v="23.7026"/>
  </r>
  <r>
    <d v="2020-05-26T00:00:00"/>
    <x v="0"/>
    <x v="1"/>
    <n v="473"/>
    <n v="810.5"/>
    <n v="383366.5"/>
    <s v="20200526N300037786"/>
    <n v="2020098"/>
    <s v="Rolling"/>
    <s v="IN302679-38296183"/>
    <s v="NSE"/>
    <n v="95.27"/>
    <n v="8.43"/>
    <n v="0"/>
    <n v="69.38"/>
    <n v="173.084"/>
  </r>
  <r>
    <d v="2020-05-26T00:00:00"/>
    <x v="67"/>
    <x v="0"/>
    <n v="500"/>
    <n v="293.64999999999998"/>
    <n v="146825"/>
    <s v="20200526N300042535"/>
    <n v="2020098"/>
    <s v="Rolling"/>
    <s v="IN302679-38296183"/>
    <s v="NSE"/>
    <n v="0"/>
    <n v="3.23"/>
    <n v="0"/>
    <n v="26.57"/>
    <n v="29.8001"/>
  </r>
  <r>
    <d v="2020-05-26T00:00:00"/>
    <x v="67"/>
    <x v="0"/>
    <n v="600"/>
    <n v="290.5"/>
    <n v="174300"/>
    <s v="20200526N300049088"/>
    <n v="2020098"/>
    <s v="Rolling"/>
    <s v="IN302679-38296183"/>
    <s v="NSE"/>
    <n v="0"/>
    <n v="3.83"/>
    <n v="0"/>
    <n v="31.54"/>
    <n v="35.374600000000001"/>
  </r>
  <r>
    <d v="2020-05-26T00:00:00"/>
    <x v="67"/>
    <x v="1"/>
    <n v="1100"/>
    <n v="292.89999999999998"/>
    <n v="322190"/>
    <s v="20200526N300055352"/>
    <n v="2020098"/>
    <s v="Rolling"/>
    <s v="IN302679-38296183"/>
    <s v="NSE"/>
    <n v="81.08"/>
    <n v="7.09"/>
    <n v="0"/>
    <n v="58.3"/>
    <n v="146.4682"/>
  </r>
  <r>
    <d v="2020-05-26T00:00:00"/>
    <x v="57"/>
    <x v="1"/>
    <n v="10000"/>
    <n v="38.1"/>
    <n v="381000"/>
    <s v="20200526N300056831"/>
    <n v="2020098"/>
    <s v="Rolling"/>
    <s v="IN302679-38296183"/>
    <s v="NSE"/>
    <n v="95"/>
    <n v="8.3800000000000008"/>
    <n v="0"/>
    <n v="68.95"/>
    <n v="172.33199999999999"/>
  </r>
  <r>
    <d v="2020-05-27T00:00:00"/>
    <x v="67"/>
    <x v="1"/>
    <n v="500"/>
    <n v="303.89999999999998"/>
    <n v="151950"/>
    <s v="20200527N300037016"/>
    <n v="2020099"/>
    <s v="Rolling"/>
    <s v="IN302679-38296183"/>
    <s v="NSE"/>
    <n v="38.43"/>
    <n v="3.34"/>
    <n v="0"/>
    <n v="27.5"/>
    <n v="69.272999999999996"/>
  </r>
  <r>
    <d v="2020-05-27T00:00:00"/>
    <x v="67"/>
    <x v="1"/>
    <n v="600"/>
    <n v="306.10000000000002"/>
    <n v="183660"/>
    <s v="20200527N300041608"/>
    <n v="2020099"/>
    <s v="Rolling"/>
    <s v="IN302679-38296183"/>
    <s v="NSE"/>
    <n v="45.72"/>
    <n v="4.04"/>
    <n v="39"/>
    <n v="33.24"/>
    <n v="122.00060000000001"/>
  </r>
  <r>
    <d v="2020-05-27T00:00:00"/>
    <x v="67"/>
    <x v="1"/>
    <n v="1000"/>
    <n v="307.10000000000002"/>
    <n v="307100"/>
    <s v="20200527N300042299"/>
    <n v="2020099"/>
    <s v="Rolling"/>
    <s v="IN302679-38296183"/>
    <s v="NSE"/>
    <n v="76.86"/>
    <n v="6.76"/>
    <n v="0"/>
    <n v="55.58"/>
    <n v="139.1962"/>
  </r>
  <r>
    <d v="2020-05-27T00:00:00"/>
    <x v="67"/>
    <x v="0"/>
    <n v="2100"/>
    <n v="308.8"/>
    <n v="648480"/>
    <s v="20200527N300044973"/>
    <n v="2020099"/>
    <s v="Rolling"/>
    <s v="IN302679-38296183"/>
    <s v="NSE"/>
    <n v="0"/>
    <n v="14.27"/>
    <n v="0"/>
    <n v="117.35"/>
    <n v="131.6164"/>
  </r>
  <r>
    <d v="2020-05-28T00:00:00"/>
    <x v="57"/>
    <x v="1"/>
    <n v="2500"/>
    <n v="41.45"/>
    <n v="103625"/>
    <s v="20200528B100004563"/>
    <n v="202021038"/>
    <s v="Rolling"/>
    <s v="IN302679-38296183"/>
    <s v="BSE"/>
    <n v="104"/>
    <n v="2.9"/>
    <n v="3.3"/>
    <n v="183.94"/>
    <n v="294.14139999999998"/>
  </r>
  <r>
    <d v="2020-05-28T00:00:00"/>
    <x v="67"/>
    <x v="0"/>
    <n v="2500"/>
    <n v="325"/>
    <n v="812500"/>
    <s v="20200528N300022037"/>
    <n v="2020100"/>
    <s v="Rolling"/>
    <s v="IN302679-38296183"/>
    <s v="NSE"/>
    <n v="0"/>
    <n v="17.88"/>
    <n v="0"/>
    <n v="147.03"/>
    <n v="164.905"/>
  </r>
  <r>
    <d v="2020-05-28T00:00:00"/>
    <x v="57"/>
    <x v="1"/>
    <n v="5000"/>
    <n v="41.35"/>
    <n v="206750"/>
    <s v="20200528N300022513"/>
    <n v="2020100"/>
    <s v="Rolling"/>
    <s v="IN302679-38296183"/>
    <s v="NSE"/>
    <n v="51.99"/>
    <n v="4.55"/>
    <n v="0"/>
    <n v="37.42"/>
    <n v="93.958500000000001"/>
  </r>
  <r>
    <d v="2020-05-28T00:00:00"/>
    <x v="57"/>
    <x v="1"/>
    <n v="10000"/>
    <n v="41.3"/>
    <n v="413000"/>
    <s v="20200528N300027466"/>
    <n v="2020100"/>
    <s v="Rolling"/>
    <s v="IN302679-38296183"/>
    <s v="NSE"/>
    <n v="103.96"/>
    <n v="9.09"/>
    <n v="0"/>
    <n v="74.73"/>
    <n v="187.77619999999999"/>
  </r>
  <r>
    <d v="2020-05-28T00:00:00"/>
    <x v="57"/>
    <x v="1"/>
    <n v="5000"/>
    <n v="42"/>
    <n v="210000"/>
    <s v="20200528N300033888"/>
    <n v="2020100"/>
    <s v="Rolling"/>
    <s v="IN302679-38296183"/>
    <s v="NSE"/>
    <n v="51.99"/>
    <n v="4.62"/>
    <n v="0"/>
    <n v="38"/>
    <n v="94.61"/>
  </r>
  <r>
    <d v="2020-05-28T00:00:00"/>
    <x v="67"/>
    <x v="1"/>
    <n v="2500"/>
    <n v="325.60000000000002"/>
    <n v="814000"/>
    <s v="20200528N300035693"/>
    <n v="2020100"/>
    <s v="Rolling"/>
    <s v="IN302679-38296183"/>
    <s v="NSE"/>
    <n v="203.61"/>
    <n v="17.91"/>
    <n v="0"/>
    <n v="147.31"/>
    <n v="368.82830000000001"/>
  </r>
  <r>
    <d v="2020-05-28T00:00:00"/>
    <x v="57"/>
    <x v="1"/>
    <n v="5000"/>
    <n v="42"/>
    <n v="210000"/>
    <s v="20200528N300035855"/>
    <n v="2020100"/>
    <s v="Rolling"/>
    <s v="IN302679-38296183"/>
    <s v="NSE"/>
    <n v="51.99"/>
    <n v="4.62"/>
    <n v="0"/>
    <n v="38"/>
    <n v="94.61"/>
  </r>
  <r>
    <d v="2020-05-28T00:00:00"/>
    <x v="67"/>
    <x v="1"/>
    <n v="500"/>
    <n v="326.3"/>
    <n v="163150"/>
    <s v="20200528N300036241"/>
    <n v="2020100"/>
    <s v="Rolling"/>
    <s v="IN302679-38296183"/>
    <s v="NSE"/>
    <n v="40.72"/>
    <n v="3.59"/>
    <n v="0"/>
    <n v="29.53"/>
    <n v="73.839200000000005"/>
  </r>
  <r>
    <d v="2020-05-28T00:00:00"/>
    <x v="67"/>
    <x v="1"/>
    <n v="600"/>
    <n v="328"/>
    <n v="196800"/>
    <s v="20200528N300036711"/>
    <n v="2020100"/>
    <s v="Rolling"/>
    <s v="IN302679-38296183"/>
    <s v="NSE"/>
    <n v="48.87"/>
    <n v="4.33"/>
    <n v="0"/>
    <n v="35.61"/>
    <n v="88.809600000000003"/>
  </r>
  <r>
    <d v="2020-05-28T00:00:00"/>
    <x v="57"/>
    <x v="0"/>
    <n v="25000"/>
    <n v="41.65"/>
    <n v="1041243.85"/>
    <s v="20200528N300049075"/>
    <n v="2020100"/>
    <s v="Rolling"/>
    <s v="IN302679-38296183"/>
    <s v="NSE"/>
    <n v="0"/>
    <n v="22.91"/>
    <n v="0"/>
    <n v="188.44"/>
    <n v="211.3477"/>
  </r>
  <r>
    <d v="2020-05-28T00:00:00"/>
    <x v="57"/>
    <x v="0"/>
    <n v="25000"/>
    <n v="41.6"/>
    <n v="1040000"/>
    <s v="20200528N300049263"/>
    <n v="2020100"/>
    <s v="Rolling"/>
    <s v="IN302679-38296183"/>
    <s v="NSE"/>
    <n v="0"/>
    <n v="22.88"/>
    <n v="0"/>
    <n v="188.2"/>
    <n v="211.08"/>
  </r>
  <r>
    <d v="2020-05-28T00:00:00"/>
    <x v="67"/>
    <x v="0"/>
    <n v="1100"/>
    <n v="326.5"/>
    <n v="359150"/>
    <s v="20200528N300051024"/>
    <n v="2020100"/>
    <s v="Rolling"/>
    <s v="IN302679-38296183"/>
    <s v="NSE"/>
    <n v="0"/>
    <n v="7.9"/>
    <n v="0"/>
    <n v="64.989999999999995"/>
    <n v="72.891400000000004"/>
  </r>
  <r>
    <d v="2020-05-28T00:00:00"/>
    <x v="57"/>
    <x v="1"/>
    <n v="25000"/>
    <n v="41.2"/>
    <n v="1030000"/>
    <s v="20200528N300052251"/>
    <n v="2020100"/>
    <s v="Rolling"/>
    <s v="IN302679-38296183"/>
    <s v="NSE"/>
    <n v="259.94"/>
    <n v="22.66"/>
    <n v="0"/>
    <n v="186.39"/>
    <n v="468.99"/>
  </r>
  <r>
    <d v="2020-05-28T00:00:00"/>
    <x v="57"/>
    <x v="0"/>
    <n v="25000"/>
    <n v="41.45"/>
    <n v="1036250"/>
    <s v="20200528N300053053"/>
    <n v="2020100"/>
    <s v="Rolling"/>
    <s v="IN302679-38296183"/>
    <s v="NSE"/>
    <n v="0"/>
    <n v="22.8"/>
    <n v="257.7"/>
    <n v="187.55"/>
    <n v="468.04759999999999"/>
  </r>
  <r>
    <d v="2020-05-28T00:00:00"/>
    <x v="57"/>
    <x v="1"/>
    <n v="25000"/>
    <n v="42.05"/>
    <n v="1051250"/>
    <s v="20200528N300054623"/>
    <n v="2020100"/>
    <s v="Rolling"/>
    <s v="IN302679-38296183"/>
    <s v="NSE"/>
    <n v="259.94"/>
    <n v="23.13"/>
    <n v="0"/>
    <n v="190.23"/>
    <n v="473.29759999999999"/>
  </r>
  <r>
    <d v="2020-05-29T00:00:00"/>
    <x v="57"/>
    <x v="1"/>
    <n v="5000"/>
    <n v="41.85"/>
    <n v="209250"/>
    <s v="20200529N300026877"/>
    <n v="2020101"/>
    <s v="Rolling"/>
    <s v="IN302679-38296183"/>
    <s v="NSE"/>
    <n v="55.69"/>
    <n v="4.5999999999999996"/>
    <n v="0"/>
    <n v="37.86"/>
    <n v="98.153800000000004"/>
  </r>
  <r>
    <d v="2020-05-29T00:00:00"/>
    <x v="67"/>
    <x v="0"/>
    <n v="2500"/>
    <n v="322"/>
    <n v="805000"/>
    <s v="20200529N300028025"/>
    <n v="2020101"/>
    <s v="Rolling"/>
    <s v="IN302679-38296183"/>
    <s v="NSE"/>
    <n v="0"/>
    <n v="17.71"/>
    <n v="0"/>
    <n v="145.66999999999999"/>
    <n v="163.38"/>
  </r>
  <r>
    <d v="2020-05-29T00:00:00"/>
    <x v="67"/>
    <x v="1"/>
    <n v="2500"/>
    <n v="323.5"/>
    <n v="808750"/>
    <s v="20200529N300030933"/>
    <n v="2020101"/>
    <s v="Rolling"/>
    <s v="IN302679-38296183"/>
    <s v="NSE"/>
    <n v="201.96"/>
    <n v="17.79"/>
    <n v="0"/>
    <n v="146.35"/>
    <n v="366.1026"/>
  </r>
  <r>
    <d v="2020-05-29T00:00:00"/>
    <x v="57"/>
    <x v="1"/>
    <n v="5000"/>
    <n v="44.5"/>
    <n v="222500"/>
    <s v="20200529N300040677"/>
    <n v="2020101"/>
    <s v="Rolling"/>
    <s v="IN302679-38296183"/>
    <s v="NSE"/>
    <n v="55.69"/>
    <n v="4.8899999999999997"/>
    <n v="0"/>
    <n v="40.270000000000003"/>
    <n v="100.8549"/>
  </r>
  <r>
    <d v="2020-05-29T00:00:00"/>
    <x v="67"/>
    <x v="1"/>
    <n v="500"/>
    <n v="325.05"/>
    <n v="162525"/>
    <s v="20200529N300043421"/>
    <n v="2020101"/>
    <s v="Rolling"/>
    <s v="IN302679-38296183"/>
    <s v="NSE"/>
    <n v="40.39"/>
    <n v="3.58"/>
    <n v="0"/>
    <n v="29.38"/>
    <n v="73.346000000000004"/>
  </r>
  <r>
    <d v="2020-05-29T00:00:00"/>
    <x v="57"/>
    <x v="1"/>
    <n v="5000"/>
    <n v="44.45"/>
    <n v="222250"/>
    <s v="20200529N300050413"/>
    <n v="2020101"/>
    <s v="Rolling"/>
    <s v="IN302679-38296183"/>
    <s v="NSE"/>
    <n v="55.69"/>
    <n v="4.8899999999999997"/>
    <n v="0"/>
    <n v="40.21"/>
    <n v="100.7894"/>
  </r>
  <r>
    <d v="2020-05-29T00:00:00"/>
    <x v="67"/>
    <x v="0"/>
    <n v="500"/>
    <n v="324.85000000000002"/>
    <n v="162425"/>
    <s v="20200529N300050996"/>
    <n v="2020101"/>
    <s v="Rolling"/>
    <s v="IN302679-38296183"/>
    <s v="NSE"/>
    <n v="0"/>
    <n v="3.57"/>
    <n v="0"/>
    <n v="29.39"/>
    <n v="32.963299999999997"/>
  </r>
  <r>
    <d v="2020-05-29T00:00:00"/>
    <x v="57"/>
    <x v="0"/>
    <n v="15000"/>
    <n v="44.75"/>
    <n v="671250"/>
    <s v="20200529N300051750"/>
    <n v="2020101"/>
    <s v="Rolling"/>
    <s v="IN302679-38296183"/>
    <s v="NSE"/>
    <n v="0"/>
    <n v="14.77"/>
    <n v="0"/>
    <n v="121.47"/>
    <n v="136.23759999999999"/>
  </r>
  <r>
    <d v="2020-05-29T00:00:00"/>
    <x v="57"/>
    <x v="0"/>
    <n v="25000"/>
    <n v="44.75"/>
    <n v="1118750"/>
    <s v="20200529N300051852"/>
    <n v="2020101"/>
    <s v="Rolling"/>
    <s v="IN302679-38296183"/>
    <s v="NSE"/>
    <n v="0"/>
    <n v="24.61"/>
    <n v="0"/>
    <n v="202.45"/>
    <n v="227.06290000000001"/>
  </r>
  <r>
    <d v="2020-05-29T00:00:00"/>
    <x v="57"/>
    <x v="1"/>
    <n v="25000"/>
    <n v="44.8"/>
    <n v="1120000"/>
    <s v="20200529N300061418"/>
    <n v="2020101"/>
    <s v="Rolling"/>
    <s v="IN302679-38296183"/>
    <s v="NSE"/>
    <n v="278.39999999999998"/>
    <n v="24.64"/>
    <n v="165.6"/>
    <n v="202.69"/>
    <n v="671.3297"/>
  </r>
  <r>
    <d v="2020-05-29T00:00:00"/>
    <x v="12"/>
    <x v="0"/>
    <n v="100"/>
    <n v="42.25"/>
    <n v="4225"/>
    <s v="20200529N300062284"/>
    <n v="2020101"/>
    <s v="Rolling"/>
    <s v="IN302679-38296183"/>
    <s v="NSE"/>
    <n v="4.2300000000000004"/>
    <n v="0.09"/>
    <n v="0"/>
    <n v="29.52"/>
    <n v="33.8429"/>
  </r>
  <r>
    <d v="2020-05-29T00:00:00"/>
    <x v="57"/>
    <x v="0"/>
    <n v="100"/>
    <n v="45"/>
    <n v="4500"/>
    <s v="20200529N300062596"/>
    <n v="2020101"/>
    <s v="Rolling"/>
    <s v="IN302679-38296183"/>
    <s v="NSE"/>
    <n v="4.46"/>
    <n v="0.1"/>
    <n v="0"/>
    <n v="29.52"/>
    <n v="34.079000000000001"/>
  </r>
  <r>
    <d v="2020-05-29T00:00:00"/>
    <x v="81"/>
    <x v="0"/>
    <n v="100"/>
    <n v="22.75"/>
    <n v="2275"/>
    <s v="20200529N300063151"/>
    <n v="2020101"/>
    <s v="Rolling"/>
    <s v="IN302679-38296183"/>
    <s v="NSE"/>
    <n v="2.2799999999999998"/>
    <n v="0.05"/>
    <n v="0"/>
    <n v="29.51"/>
    <n v="31.8401"/>
  </r>
  <r>
    <d v="2020-05-29T00:00:00"/>
    <x v="67"/>
    <x v="0"/>
    <n v="10"/>
    <n v="330"/>
    <n v="3300"/>
    <s v="20200529N300064120"/>
    <n v="2020101"/>
    <s v="Rolling"/>
    <s v="IN302679-38296183"/>
    <s v="NSE"/>
    <n v="3.23"/>
    <n v="7.0000000000000007E-2"/>
    <n v="0"/>
    <n v="29.51"/>
    <n v="32.812600000000003"/>
  </r>
  <r>
    <d v="2020-06-01T00:00:00"/>
    <x v="67"/>
    <x v="0"/>
    <n v="500"/>
    <n v="343.8"/>
    <n v="171900"/>
    <s v="20200601N300023516"/>
    <n v="2020102"/>
    <s v="Rolling"/>
    <s v="IN302679-38296183"/>
    <s v="NSE"/>
    <n v="0"/>
    <n v="3.7"/>
    <n v="0"/>
    <n v="31.09"/>
    <n v="34.785899999999998"/>
  </r>
  <r>
    <d v="2020-06-01T00:00:00"/>
    <x v="57"/>
    <x v="1"/>
    <n v="5000"/>
    <n v="46.3"/>
    <n v="231500"/>
    <s v="20200601N300024715"/>
    <n v="2020102"/>
    <s v="Rolling"/>
    <s v="IN302679-38296183"/>
    <s v="NSE"/>
    <n v="57.81"/>
    <n v="4.9800000000000004"/>
    <n v="0"/>
    <n v="41.87"/>
    <n v="104.65730000000001"/>
  </r>
  <r>
    <d v="2020-06-01T00:00:00"/>
    <x v="67"/>
    <x v="1"/>
    <n v="500"/>
    <n v="346.15"/>
    <n v="173075"/>
    <s v="20200601N300028984"/>
    <n v="2020102"/>
    <s v="Rolling"/>
    <s v="IN302679-38296183"/>
    <s v="NSE"/>
    <n v="43.19"/>
    <n v="3.72"/>
    <n v="24.3"/>
    <n v="31.31"/>
    <n v="102.52119999999999"/>
  </r>
  <r>
    <d v="2020-06-01T00:00:00"/>
    <x v="57"/>
    <x v="0"/>
    <n v="5000"/>
    <n v="46.2"/>
    <n v="231000"/>
    <s v="20200601N300062706"/>
    <n v="2020102"/>
    <s v="Rolling"/>
    <s v="IN302679-38296183"/>
    <s v="NSE"/>
    <n v="0"/>
    <n v="4.97"/>
    <n v="0"/>
    <n v="41.79"/>
    <n v="46.756500000000003"/>
  </r>
  <r>
    <d v="2020-06-02T00:00:00"/>
    <x v="57"/>
    <x v="1"/>
    <n v="5000"/>
    <n v="46.25"/>
    <n v="231250"/>
    <s v="20200602N300021890"/>
    <n v="2020103"/>
    <s v="Rolling"/>
    <s v="IN302679-38296183"/>
    <s v="NSE"/>
    <n v="58.99"/>
    <n v="7.98"/>
    <n v="0"/>
    <n v="42.34"/>
    <n v="109.3079"/>
  </r>
  <r>
    <d v="2020-06-02T00:00:00"/>
    <x v="57"/>
    <x v="0"/>
    <n v="5000"/>
    <n v="47.05"/>
    <n v="235250"/>
    <s v="20200602N300023790"/>
    <n v="2020103"/>
    <s v="Rolling"/>
    <s v="IN302679-38296183"/>
    <s v="NSE"/>
    <n v="0"/>
    <n v="8.1199999999999992"/>
    <n v="0"/>
    <n v="43.09"/>
    <n v="51.206099999999999"/>
  </r>
  <r>
    <d v="2020-06-02T00:00:00"/>
    <x v="67"/>
    <x v="0"/>
    <n v="2500"/>
    <n v="338.52"/>
    <n v="846297.35"/>
    <s v="20200602N300024123"/>
    <n v="2020103"/>
    <s v="Rolling"/>
    <s v="IN302679-38296183"/>
    <s v="NSE"/>
    <n v="0"/>
    <n v="29.2"/>
    <n v="0"/>
    <n v="155.05000000000001"/>
    <n v="184.24760000000001"/>
  </r>
  <r>
    <d v="2020-06-02T00:00:00"/>
    <x v="119"/>
    <x v="0"/>
    <n v="100"/>
    <n v="2751.8"/>
    <n v="275179.8"/>
    <s v="20200602N300038378"/>
    <n v="2020103"/>
    <s v="Rolling"/>
    <s v="IN302679-38296183"/>
    <s v="NSE"/>
    <n v="0"/>
    <n v="9.49"/>
    <n v="0"/>
    <n v="50.41"/>
    <n v="59.9039"/>
  </r>
  <r>
    <d v="2020-06-02T00:00:00"/>
    <x v="119"/>
    <x v="1"/>
    <n v="100"/>
    <n v="2763.9"/>
    <n v="276390"/>
    <s v="20200602N300040129"/>
    <n v="2020103"/>
    <s v="Rolling"/>
    <s v="IN302679-38296183"/>
    <s v="NSE"/>
    <n v="69.11"/>
    <n v="9.5399999999999991"/>
    <n v="0"/>
    <n v="50.63"/>
    <n v="129.27539999999999"/>
  </r>
  <r>
    <d v="2020-06-02T00:00:00"/>
    <x v="67"/>
    <x v="1"/>
    <n v="2500"/>
    <n v="338.5"/>
    <n v="846250"/>
    <s v="20200602N300044172"/>
    <n v="2020103"/>
    <s v="Rolling"/>
    <s v="IN302679-38296183"/>
    <s v="NSE"/>
    <n v="212.8"/>
    <n v="29.2"/>
    <n v="0"/>
    <n v="155.03"/>
    <n v="397.02539999999999"/>
  </r>
  <r>
    <d v="2020-06-02T00:00:00"/>
    <x v="57"/>
    <x v="1"/>
    <n v="5000"/>
    <n v="47.1"/>
    <n v="235500"/>
    <s v="20200602N300044300"/>
    <n v="2020103"/>
    <s v="Rolling"/>
    <s v="IN302679-38296183"/>
    <s v="NSE"/>
    <n v="58.99"/>
    <n v="8.1199999999999992"/>
    <n v="0"/>
    <n v="43.14"/>
    <n v="110.25490000000001"/>
  </r>
  <r>
    <d v="2020-06-02T00:00:00"/>
    <x v="57"/>
    <x v="0"/>
    <n v="5000"/>
    <n v="47.35"/>
    <n v="236750"/>
    <s v="20200602N300046272"/>
    <n v="2020103"/>
    <s v="Rolling"/>
    <s v="IN302679-38296183"/>
    <s v="NSE"/>
    <n v="0"/>
    <n v="8.17"/>
    <n v="0"/>
    <n v="43.37"/>
    <n v="51.5379"/>
  </r>
  <r>
    <d v="2020-06-02T00:00:00"/>
    <x v="57"/>
    <x v="0"/>
    <n v="10000"/>
    <n v="47.3"/>
    <n v="473000"/>
    <s v="20200602N300046409"/>
    <n v="2020103"/>
    <s v="Rolling"/>
    <s v="IN302679-38296183"/>
    <s v="NSE"/>
    <n v="0"/>
    <n v="16.32"/>
    <n v="0"/>
    <n v="86.66"/>
    <n v="102.9785"/>
  </r>
  <r>
    <d v="2020-06-02T00:00:00"/>
    <x v="67"/>
    <x v="0"/>
    <n v="1100"/>
    <n v="343.9"/>
    <n v="378290"/>
    <s v="20200602N300048915"/>
    <n v="2020103"/>
    <s v="Rolling"/>
    <s v="IN302679-38296183"/>
    <s v="NSE"/>
    <n v="0"/>
    <n v="13.05"/>
    <n v="0"/>
    <n v="69.3"/>
    <n v="82.350999999999999"/>
  </r>
  <r>
    <d v="2020-06-02T00:00:00"/>
    <x v="45"/>
    <x v="0"/>
    <n v="25000"/>
    <n v="42.1"/>
    <n v="1052500"/>
    <s v="20200602N300050135"/>
    <n v="2020103"/>
    <s v="Rolling"/>
    <s v="IN302679-38296183"/>
    <s v="NSE"/>
    <n v="0"/>
    <n v="36.31"/>
    <n v="0"/>
    <n v="192.81"/>
    <n v="229.12129999999999"/>
  </r>
  <r>
    <d v="2020-06-02T00:00:00"/>
    <x v="57"/>
    <x v="1"/>
    <n v="10000"/>
    <n v="47.65"/>
    <n v="476500"/>
    <s v="20200602N300050892"/>
    <n v="2020103"/>
    <s v="Rolling"/>
    <s v="IN302679-38296183"/>
    <s v="NSE"/>
    <n v="117.99"/>
    <n v="16.440000000000001"/>
    <n v="0"/>
    <n v="87.18"/>
    <n v="221.60810000000001"/>
  </r>
  <r>
    <d v="2020-06-02T00:00:00"/>
    <x v="67"/>
    <x v="1"/>
    <n v="1100"/>
    <n v="346"/>
    <n v="380600"/>
    <s v="20200602N300052031"/>
    <n v="2020103"/>
    <s v="Rolling"/>
    <s v="IN302679-38296183"/>
    <s v="NSE"/>
    <n v="93.63"/>
    <n v="13.13"/>
    <n v="0"/>
    <n v="69.73"/>
    <n v="176.4907"/>
  </r>
  <r>
    <d v="2020-06-02T00:00:00"/>
    <x v="119"/>
    <x v="1"/>
    <n v="100"/>
    <n v="2777.45"/>
    <n v="277745"/>
    <s v="20200602N300052253"/>
    <n v="2020103"/>
    <s v="Rolling"/>
    <s v="IN302679-38296183"/>
    <s v="NSE"/>
    <n v="69.11"/>
    <n v="9.58"/>
    <n v="0"/>
    <n v="50.89"/>
    <n v="129.5822"/>
  </r>
  <r>
    <d v="2020-06-02T00:00:00"/>
    <x v="119"/>
    <x v="0"/>
    <n v="100"/>
    <n v="2764"/>
    <n v="276400"/>
    <s v="20200602N300052306"/>
    <n v="2020103"/>
    <s v="Rolling"/>
    <s v="IN302679-38296183"/>
    <s v="NSE"/>
    <n v="0"/>
    <n v="9.5399999999999991"/>
    <n v="0"/>
    <n v="50.64"/>
    <n v="60.175800000000002"/>
  </r>
  <r>
    <d v="2020-06-02T00:00:00"/>
    <x v="57"/>
    <x v="0"/>
    <n v="5000"/>
    <n v="47"/>
    <n v="235000"/>
    <s v="20200602N300052712"/>
    <n v="2020103"/>
    <s v="Rolling"/>
    <s v="IN302679-38296183"/>
    <s v="NSE"/>
    <n v="0"/>
    <n v="8.11"/>
    <n v="0"/>
    <n v="43.05"/>
    <n v="51.157499999999999"/>
  </r>
  <r>
    <d v="2020-06-02T00:00:00"/>
    <x v="57"/>
    <x v="1"/>
    <n v="5000"/>
    <n v="47.3"/>
    <n v="236500"/>
    <s v="20200602N300060935"/>
    <n v="2020103"/>
    <s v="Rolling"/>
    <s v="IN302679-38296183"/>
    <s v="NSE"/>
    <n v="58.57"/>
    <n v="8.16"/>
    <n v="240.6"/>
    <n v="43.34"/>
    <n v="350.66899999999998"/>
  </r>
  <r>
    <d v="2020-06-02T00:00:00"/>
    <x v="45"/>
    <x v="1"/>
    <n v="25000"/>
    <n v="42"/>
    <n v="1050000"/>
    <s v="20200602N300064236"/>
    <n v="2020103"/>
    <s v="Rolling"/>
    <s v="IN302679-38296183"/>
    <s v="NSE"/>
    <n v="262.81"/>
    <n v="36.229999999999997"/>
    <n v="0"/>
    <n v="192.35"/>
    <n v="491.38510000000002"/>
  </r>
  <r>
    <d v="2020-06-03T00:00:00"/>
    <x v="67"/>
    <x v="0"/>
    <n v="500"/>
    <n v="361.44"/>
    <n v="180720.85"/>
    <s v="20200603N300037757"/>
    <n v="2020104"/>
    <s v="Rolling"/>
    <s v="IN302679-38296183"/>
    <s v="NSE"/>
    <n v="0"/>
    <n v="6.23"/>
    <n v="11.1"/>
    <n v="33.11"/>
    <n v="50.444699999999997"/>
  </r>
  <r>
    <d v="2020-06-03T00:00:00"/>
    <x v="67"/>
    <x v="1"/>
    <n v="500"/>
    <n v="363.9"/>
    <n v="181950"/>
    <s v="20200603N300051067"/>
    <n v="2020104"/>
    <s v="Rolling"/>
    <s v="IN302679-38296183"/>
    <s v="NSE"/>
    <n v="45"/>
    <n v="6.28"/>
    <n v="0"/>
    <n v="33.340000000000003"/>
    <n v="84.6173"/>
  </r>
  <r>
    <d v="2020-06-04T00:00:00"/>
    <x v="67"/>
    <x v="1"/>
    <n v="250"/>
    <n v="361.9"/>
    <n v="90475"/>
    <s v="20200604N300023671"/>
    <n v="2020105"/>
    <s v="Rolling"/>
    <s v="IN302679-38296183"/>
    <s v="NSE"/>
    <n v="21.97"/>
    <n v="3.12"/>
    <n v="0"/>
    <n v="18.260000000000002"/>
    <n v="43.351399999999998"/>
  </r>
  <r>
    <d v="2020-06-04T00:00:00"/>
    <x v="67"/>
    <x v="0"/>
    <n v="250"/>
    <n v="357.25"/>
    <n v="89312.5"/>
    <s v="20200604N300026335"/>
    <n v="2020105"/>
    <s v="Rolling"/>
    <s v="IN302679-38296183"/>
    <s v="NSE"/>
    <n v="0"/>
    <n v="3.08"/>
    <n v="0"/>
    <n v="18.260000000000002"/>
    <n v="21.3413"/>
  </r>
  <r>
    <d v="2020-06-04T00:00:00"/>
    <x v="67"/>
    <x v="0"/>
    <n v="2500"/>
    <n v="355.95"/>
    <n v="889865.2"/>
    <s v="20200604N300026721"/>
    <n v="2020105"/>
    <s v="Rolling"/>
    <s v="IN302679-38296183"/>
    <s v="NSE"/>
    <n v="0"/>
    <n v="30.7"/>
    <n v="238.2"/>
    <n v="163.03"/>
    <n v="431.93040000000002"/>
  </r>
  <r>
    <d v="2020-06-04T00:00:00"/>
    <x v="67"/>
    <x v="1"/>
    <n v="2500"/>
    <n v="359"/>
    <n v="897500"/>
    <s v="20200604N300031505"/>
    <n v="2020105"/>
    <s v="Rolling"/>
    <s v="IN302679-38296183"/>
    <s v="NSE"/>
    <n v="219.97"/>
    <n v="30.96"/>
    <n v="0"/>
    <n v="164.43"/>
    <n v="415.36349999999999"/>
  </r>
  <r>
    <d v="2020-06-04T00:00:00"/>
    <x v="67"/>
    <x v="1"/>
    <n v="250"/>
    <n v="361"/>
    <n v="90250"/>
    <s v="20200604N300031960"/>
    <n v="2020105"/>
    <s v="Rolling"/>
    <s v="IN302679-38296183"/>
    <s v="NSE"/>
    <n v="21.97"/>
    <n v="3.11"/>
    <n v="0"/>
    <n v="18.260000000000002"/>
    <n v="43.343600000000002"/>
  </r>
  <r>
    <d v="2020-06-04T00:00:00"/>
    <x v="67"/>
    <x v="0"/>
    <n v="250"/>
    <n v="358.5"/>
    <n v="89625"/>
    <s v="20200604N300034690"/>
    <n v="2020105"/>
    <s v="Rolling"/>
    <s v="IN302679-38296183"/>
    <s v="NSE"/>
    <n v="0"/>
    <n v="3.09"/>
    <n v="0"/>
    <n v="18.260000000000002"/>
    <n v="21.3521"/>
  </r>
  <r>
    <d v="2020-06-04T00:00:00"/>
    <x v="68"/>
    <x v="0"/>
    <n v="500"/>
    <n v="247.35"/>
    <n v="123675"/>
    <s v="20200604N300035670"/>
    <n v="2020105"/>
    <s v="Rolling"/>
    <s v="IN302679-38296183"/>
    <s v="NSE"/>
    <n v="0"/>
    <n v="4.2699999999999996"/>
    <n v="0"/>
    <n v="22.66"/>
    <n v="26.9268"/>
  </r>
  <r>
    <d v="2020-06-04T00:00:00"/>
    <x v="68"/>
    <x v="0"/>
    <n v="600"/>
    <n v="246.96"/>
    <n v="148176"/>
    <s v="20200604N300035857"/>
    <n v="2020105"/>
    <s v="Rolling"/>
    <s v="IN302679-38296183"/>
    <s v="NSE"/>
    <n v="0"/>
    <n v="5.1100000000000003"/>
    <n v="0"/>
    <n v="27.15"/>
    <n v="32.262099999999997"/>
  </r>
  <r>
    <d v="2020-06-04T00:00:00"/>
    <x v="68"/>
    <x v="1"/>
    <n v="596"/>
    <n v="248.35"/>
    <n v="148016.6"/>
    <s v="20200604N300037811"/>
    <n v="2020105"/>
    <s v="Rolling"/>
    <s v="IN302679-38296183"/>
    <s v="NSE"/>
    <n v="36.869999999999997"/>
    <n v="5.1100000000000003"/>
    <n v="0"/>
    <n v="27.12"/>
    <n v="69.096599999999995"/>
  </r>
  <r>
    <d v="2020-06-04T00:00:00"/>
    <x v="17"/>
    <x v="0"/>
    <n v="150"/>
    <n v="32"/>
    <n v="4800"/>
    <s v="20200604N300039118"/>
    <n v="2020105"/>
    <s v="Rolling"/>
    <s v="IN302679-38296183"/>
    <s v="NSE"/>
    <n v="4.8"/>
    <n v="0.17"/>
    <n v="0"/>
    <n v="29.53"/>
    <n v="34.495600000000003"/>
  </r>
  <r>
    <d v="2020-06-04T00:00:00"/>
    <x v="68"/>
    <x v="1"/>
    <n v="504"/>
    <n v="247.19"/>
    <n v="124582.25"/>
    <s v="20200604N300040192"/>
    <n v="2020105"/>
    <s v="Rolling"/>
    <s v="IN302679-38296183"/>
    <s v="NSE"/>
    <n v="31.18"/>
    <n v="4.3"/>
    <n v="0"/>
    <n v="22.82"/>
    <n v="58.298000000000002"/>
  </r>
  <r>
    <d v="2020-06-04T00:00:00"/>
    <x v="67"/>
    <x v="0"/>
    <n v="2500"/>
    <n v="350.78"/>
    <n v="876944.75"/>
    <s v="20200604N300054529"/>
    <n v="2020105"/>
    <s v="Rolling"/>
    <s v="IN302679-38296183"/>
    <s v="NSE"/>
    <n v="0"/>
    <n v="30.25"/>
    <n v="0"/>
    <n v="160.66"/>
    <n v="190.9144"/>
  </r>
  <r>
    <d v="2020-06-04T00:00:00"/>
    <x v="67"/>
    <x v="1"/>
    <n v="2500"/>
    <n v="349.25"/>
    <n v="873125"/>
    <s v="20200604N300056475"/>
    <n v="2020105"/>
    <s v="Rolling"/>
    <s v="IN302679-38296183"/>
    <s v="NSE"/>
    <n v="219.74"/>
    <n v="30.12"/>
    <n v="0"/>
    <n v="159.97"/>
    <n v="409.8329"/>
  </r>
  <r>
    <d v="2020-06-04T00:00:00"/>
    <x v="67"/>
    <x v="0"/>
    <n v="2500"/>
    <n v="350"/>
    <n v="875000"/>
    <s v="20200604N300056922"/>
    <n v="2020105"/>
    <s v="Rolling"/>
    <s v="IN302679-38296183"/>
    <s v="NSE"/>
    <n v="0"/>
    <n v="30.19"/>
    <n v="0"/>
    <n v="160.31"/>
    <n v="190.4975"/>
  </r>
  <r>
    <d v="2020-06-04T00:00:00"/>
    <x v="67"/>
    <x v="0"/>
    <n v="2500"/>
    <n v="347"/>
    <n v="867500"/>
    <s v="20200604N300057779"/>
    <n v="2020105"/>
    <s v="Rolling"/>
    <s v="IN302679-38296183"/>
    <s v="NSE"/>
    <n v="0"/>
    <n v="29.93"/>
    <n v="0"/>
    <n v="158.94"/>
    <n v="188.86879999999999"/>
  </r>
  <r>
    <d v="2020-06-04T00:00:00"/>
    <x v="67"/>
    <x v="1"/>
    <n v="5000"/>
    <n v="348.75"/>
    <n v="1743750"/>
    <s v="20200604N300062515"/>
    <n v="2020105"/>
    <s v="Rolling"/>
    <s v="IN302679-38296183"/>
    <s v="NSE"/>
    <n v="439.48"/>
    <n v="60.16"/>
    <n v="0"/>
    <n v="319.47000000000003"/>
    <n v="819.10940000000005"/>
  </r>
  <r>
    <d v="2020-06-05T00:00:00"/>
    <x v="67"/>
    <x v="0"/>
    <n v="250"/>
    <n v="350.5"/>
    <n v="87625"/>
    <s v="20200605N300025094"/>
    <n v="2020106"/>
    <s v="Rolling"/>
    <s v="IN302679-38296183"/>
    <s v="NSE"/>
    <n v="0"/>
    <n v="3.02"/>
    <n v="0"/>
    <n v="18.239999999999998"/>
    <n v="21.263000000000002"/>
  </r>
  <r>
    <d v="2020-06-05T00:00:00"/>
    <x v="67"/>
    <x v="1"/>
    <n v="250"/>
    <n v="353.1"/>
    <n v="88275"/>
    <s v="20200605N300027696"/>
    <n v="2020106"/>
    <s v="Rolling"/>
    <s v="IN302679-38296183"/>
    <s v="NSE"/>
    <n v="21.98"/>
    <n v="3.05"/>
    <n v="0"/>
    <n v="18.25"/>
    <n v="43.275500000000001"/>
  </r>
  <r>
    <d v="2020-06-05T00:00:00"/>
    <x v="67"/>
    <x v="1"/>
    <n v="250"/>
    <n v="353"/>
    <n v="88250"/>
    <s v="20200605N300027885"/>
    <n v="2020106"/>
    <s v="Rolling"/>
    <s v="IN302679-38296183"/>
    <s v="NSE"/>
    <n v="21.98"/>
    <n v="3.04"/>
    <n v="0"/>
    <n v="18.25"/>
    <n v="43.2746"/>
  </r>
  <r>
    <d v="2020-06-05T00:00:00"/>
    <x v="68"/>
    <x v="1"/>
    <n v="250"/>
    <n v="239"/>
    <n v="59750"/>
    <s v="20200605N300032710"/>
    <n v="2020106"/>
    <s v="Rolling"/>
    <s v="IN302679-38296183"/>
    <s v="NSE"/>
    <n v="14.69"/>
    <n v="2.06"/>
    <n v="30.3"/>
    <n v="18.079999999999998"/>
    <n v="65.131500000000003"/>
  </r>
  <r>
    <d v="2020-06-05T00:00:00"/>
    <x v="68"/>
    <x v="0"/>
    <n v="250"/>
    <n v="235"/>
    <n v="58750"/>
    <s v="20200605N300040619"/>
    <n v="2020106"/>
    <s v="Rolling"/>
    <s v="IN302679-38296183"/>
    <s v="NSE"/>
    <n v="0"/>
    <n v="2.0299999999999998"/>
    <n v="0"/>
    <n v="18.059999999999999"/>
    <n v="20.0869"/>
  </r>
  <r>
    <d v="2020-06-05T00:00:00"/>
    <x v="67"/>
    <x v="0"/>
    <n v="250"/>
    <n v="349.9"/>
    <n v="87475"/>
    <s v="20200605N300043428"/>
    <n v="2020106"/>
    <s v="Rolling"/>
    <s v="IN302679-38296183"/>
    <s v="NSE"/>
    <n v="0"/>
    <n v="3.02"/>
    <n v="0"/>
    <n v="18.239999999999998"/>
    <n v="21.257899999999999"/>
  </r>
  <r>
    <d v="2020-06-05T00:00:00"/>
    <x v="68"/>
    <x v="0"/>
    <n v="1100"/>
    <n v="237"/>
    <n v="260696.55"/>
    <s v="20200605N300044259"/>
    <n v="2020106"/>
    <s v="Rolling"/>
    <s v="IN302679-38296183"/>
    <s v="NSE"/>
    <n v="0"/>
    <n v="8.99"/>
    <n v="0"/>
    <n v="47.76"/>
    <n v="56.754100000000001"/>
  </r>
  <r>
    <d v="2020-06-05T00:00:00"/>
    <x v="68"/>
    <x v="1"/>
    <n v="1100"/>
    <n v="237.7"/>
    <n v="261470"/>
    <s v="20200605N300046383"/>
    <n v="2020106"/>
    <s v="Rolling"/>
    <s v="IN302679-38296183"/>
    <s v="NSE"/>
    <n v="65.25"/>
    <n v="9.02"/>
    <n v="0"/>
    <n v="47.9"/>
    <n v="122.1708"/>
  </r>
  <r>
    <d v="2020-06-05T00:00:00"/>
    <x v="76"/>
    <x v="0"/>
    <n v="25"/>
    <n v="89.5"/>
    <n v="2237.5"/>
    <s v="20200605N300072494"/>
    <n v="2020106"/>
    <s v="Rolling"/>
    <s v="IN302679-38296183"/>
    <s v="NSE"/>
    <n v="2.2400000000000002"/>
    <n v="0.08"/>
    <n v="0"/>
    <n v="29.51"/>
    <n v="31.827200000000001"/>
  </r>
  <r>
    <d v="2020-06-05T00:00:00"/>
    <x v="17"/>
    <x v="0"/>
    <n v="350"/>
    <n v="33.9"/>
    <n v="11865"/>
    <s v="20200605N300073132"/>
    <n v="2020106"/>
    <s v="Rolling"/>
    <s v="IN302679-38296183"/>
    <s v="NSE"/>
    <n v="11.87"/>
    <n v="0.41"/>
    <n v="0"/>
    <n v="29.57"/>
    <n v="41.849299999999999"/>
  </r>
  <r>
    <d v="2020-06-08T00:00:00"/>
    <x v="26"/>
    <x v="0"/>
    <n v="150"/>
    <n v="27.7"/>
    <n v="4155"/>
    <s v="20200608N300048157"/>
    <n v="2020107"/>
    <s v="Rolling"/>
    <s v="IN302679-38296183"/>
    <s v="NSE"/>
    <n v="4.16"/>
    <n v="0.14000000000000001"/>
    <n v="0"/>
    <n v="29.53"/>
    <n v="33.833399999999997"/>
  </r>
  <r>
    <d v="2020-06-08T00:00:00"/>
    <x v="48"/>
    <x v="0"/>
    <n v="250"/>
    <n v="31.5"/>
    <n v="7875"/>
    <s v="20200608N300049497"/>
    <n v="2020107"/>
    <s v="Rolling"/>
    <s v="IN302679-38296183"/>
    <s v="NSE"/>
    <n v="7.88"/>
    <n v="0.27"/>
    <n v="0"/>
    <n v="29.55"/>
    <n v="37.701700000000002"/>
  </r>
  <r>
    <d v="2020-06-08T00:00:00"/>
    <x v="68"/>
    <x v="1"/>
    <n v="500"/>
    <n v="258.76"/>
    <n v="129380"/>
    <s v="20200608N300060218"/>
    <n v="2020107"/>
    <s v="Rolling"/>
    <s v="IN302679-38296183"/>
    <s v="NSE"/>
    <n v="32.520000000000003"/>
    <n v="4.46"/>
    <n v="0"/>
    <n v="23.7"/>
    <n v="60.683799999999998"/>
  </r>
  <r>
    <d v="2020-06-08T00:00:00"/>
    <x v="68"/>
    <x v="1"/>
    <n v="600"/>
    <n v="259.7"/>
    <n v="155820"/>
    <s v="20200608N300060336"/>
    <n v="2020107"/>
    <s v="Rolling"/>
    <s v="IN302679-38296183"/>
    <s v="NSE"/>
    <n v="39.25"/>
    <n v="5.38"/>
    <n v="110.7"/>
    <n v="28.55"/>
    <n v="183.8758"/>
  </r>
  <r>
    <d v="2020-06-08T00:00:00"/>
    <x v="68"/>
    <x v="0"/>
    <n v="1100"/>
    <n v="258.8"/>
    <n v="284680"/>
    <s v="20200608N300066839"/>
    <n v="2020107"/>
    <s v="Rolling"/>
    <s v="IN302679-38296183"/>
    <s v="NSE"/>
    <n v="0"/>
    <n v="9.82"/>
    <n v="0"/>
    <n v="52.17"/>
    <n v="61.991300000000003"/>
  </r>
  <r>
    <d v="2020-06-08T00:00:00"/>
    <x v="67"/>
    <x v="0"/>
    <n v="2500"/>
    <n v="358.23"/>
    <n v="895565.2"/>
    <s v="20200608N300066931"/>
    <n v="2020107"/>
    <s v="Rolling"/>
    <s v="IN302679-38296183"/>
    <s v="NSE"/>
    <n v="0"/>
    <n v="30.9"/>
    <n v="0"/>
    <n v="164.08"/>
    <n v="194.977"/>
  </r>
  <r>
    <d v="2020-06-08T00:00:00"/>
    <x v="67"/>
    <x v="1"/>
    <n v="2500"/>
    <n v="360.25"/>
    <n v="900625"/>
    <s v="20200608N300067583"/>
    <n v="2020107"/>
    <s v="Rolling"/>
    <s v="IN302679-38296183"/>
    <s v="NSE"/>
    <n v="224.52"/>
    <n v="31.07"/>
    <n v="0"/>
    <n v="165"/>
    <n v="420.59160000000003"/>
  </r>
  <r>
    <d v="2020-06-08T00:00:00"/>
    <x v="49"/>
    <x v="0"/>
    <n v="10"/>
    <n v="383.2"/>
    <n v="3832"/>
    <s v="20200608N300069254"/>
    <n v="2020107"/>
    <s v="Rolling"/>
    <s v="IN302679-38296183"/>
    <s v="NSE"/>
    <n v="3.83"/>
    <n v="0.13"/>
    <n v="0"/>
    <n v="29.52"/>
    <n v="33.482199999999999"/>
  </r>
  <r>
    <d v="2020-06-08T00:00:00"/>
    <x v="68"/>
    <x v="1"/>
    <n v="2500"/>
    <n v="259"/>
    <n v="647500"/>
    <s v="20200608N300073188"/>
    <n v="2020107"/>
    <s v="Rolling"/>
    <s v="IN302679-38296183"/>
    <s v="NSE"/>
    <n v="162.6"/>
    <n v="22.34"/>
    <n v="0"/>
    <n v="118.63"/>
    <n v="303.56880000000001"/>
  </r>
  <r>
    <d v="2020-06-08T00:00:00"/>
    <x v="68"/>
    <x v="0"/>
    <n v="2500"/>
    <n v="262.29000000000002"/>
    <n v="655734.05000000005"/>
    <s v="20200608N300078632"/>
    <n v="2020107"/>
    <s v="Rolling"/>
    <s v="IN302679-38296183"/>
    <s v="NSE"/>
    <n v="0"/>
    <n v="22.62"/>
    <n v="0"/>
    <n v="120.14"/>
    <n v="142.76300000000001"/>
  </r>
  <r>
    <d v="2020-06-08T00:00:00"/>
    <x v="17"/>
    <x v="0"/>
    <n v="100"/>
    <n v="32.5"/>
    <n v="3250"/>
    <s v="20200608N300080999"/>
    <n v="2020107"/>
    <s v="Rolling"/>
    <s v="IN302679-38296183"/>
    <s v="NSE"/>
    <n v="3.25"/>
    <n v="0.11"/>
    <n v="0"/>
    <n v="29.52"/>
    <n v="32.882100000000001"/>
  </r>
  <r>
    <d v="2020-06-09T00:00:00"/>
    <x v="67"/>
    <x v="0"/>
    <n v="1100"/>
    <n v="358.95"/>
    <n v="394845"/>
    <s v="20200609N300027132"/>
    <n v="2020108"/>
    <s v="Rolling"/>
    <s v="IN302679-38296183"/>
    <s v="NSE"/>
    <n v="0"/>
    <n v="13.62"/>
    <n v="226.8"/>
    <n v="72.34"/>
    <n v="312.76220000000001"/>
  </r>
  <r>
    <d v="2020-06-09T00:00:00"/>
    <x v="67"/>
    <x v="1"/>
    <n v="1100"/>
    <n v="360.9"/>
    <n v="396990"/>
    <s v="20200609N300033033"/>
    <n v="2020108"/>
    <s v="Rolling"/>
    <s v="IN302679-38296183"/>
    <s v="NSE"/>
    <n v="98.68"/>
    <n v="13.7"/>
    <n v="0"/>
    <n v="72.73"/>
    <n v="185.1062"/>
  </r>
  <r>
    <d v="2020-06-09T00:00:00"/>
    <x v="68"/>
    <x v="1"/>
    <n v="1100"/>
    <n v="263.5"/>
    <n v="289850"/>
    <s v="20200609N300034482"/>
    <n v="2020108"/>
    <s v="Rolling"/>
    <s v="IN302679-38296183"/>
    <s v="NSE"/>
    <n v="73.209999999999994"/>
    <n v="10"/>
    <n v="0"/>
    <n v="53.1"/>
    <n v="136.3099"/>
  </r>
  <r>
    <d v="2020-06-09T00:00:00"/>
    <x v="67"/>
    <x v="1"/>
    <n v="500"/>
    <n v="361.5"/>
    <n v="180750"/>
    <s v="20200609N300034768"/>
    <n v="2020108"/>
    <s v="Rolling"/>
    <s v="IN302679-38296183"/>
    <s v="NSE"/>
    <n v="44.91"/>
    <n v="6.24"/>
    <n v="0"/>
    <n v="33.119999999999997"/>
    <n v="84.265900000000002"/>
  </r>
  <r>
    <d v="2020-06-09T00:00:00"/>
    <x v="67"/>
    <x v="1"/>
    <n v="600"/>
    <n v="365.9"/>
    <n v="219540"/>
    <s v="20200609N300038369"/>
    <n v="2020108"/>
    <s v="Rolling"/>
    <s v="IN302679-38296183"/>
    <s v="NSE"/>
    <n v="53.9"/>
    <n v="7.57"/>
    <n v="0"/>
    <n v="40.22"/>
    <n v="101.6942"/>
  </r>
  <r>
    <d v="2020-06-09T00:00:00"/>
    <x v="68"/>
    <x v="0"/>
    <n v="1100"/>
    <n v="268.89999999999998"/>
    <n v="295794.15000000002"/>
    <s v="20200609N300042670"/>
    <n v="2020108"/>
    <s v="Rolling"/>
    <s v="IN302679-38296183"/>
    <s v="NSE"/>
    <n v="0"/>
    <n v="10.210000000000001"/>
    <n v="0"/>
    <n v="54.2"/>
    <n v="64.405000000000001"/>
  </r>
  <r>
    <d v="2020-06-09T00:00:00"/>
    <x v="67"/>
    <x v="0"/>
    <n v="1100"/>
    <n v="366.9"/>
    <n v="403590"/>
    <s v="20200609N300042988"/>
    <n v="2020108"/>
    <s v="Rolling"/>
    <s v="IN302679-38296183"/>
    <s v="NSE"/>
    <n v="0"/>
    <n v="13.92"/>
    <n v="0"/>
    <n v="73.94"/>
    <n v="87.863900000000001"/>
  </r>
  <r>
    <d v="2020-06-09T00:00:00"/>
    <x v="67"/>
    <x v="0"/>
    <n v="2500"/>
    <n v="366.69"/>
    <n v="916716.35"/>
    <s v="20200609N300043096"/>
    <n v="2020108"/>
    <s v="Rolling"/>
    <s v="IN302679-38296183"/>
    <s v="NSE"/>
    <n v="0"/>
    <n v="31.63"/>
    <n v="0"/>
    <n v="167.95"/>
    <n v="199.57669999999999"/>
  </r>
  <r>
    <d v="2020-06-09T00:00:00"/>
    <x v="67"/>
    <x v="0"/>
    <n v="1000"/>
    <n v="363"/>
    <n v="363000"/>
    <s v="20200609N300056316"/>
    <n v="2020108"/>
    <s v="Rolling"/>
    <s v="IN302679-38296183"/>
    <s v="NSE"/>
    <n v="0"/>
    <n v="12.52"/>
    <n v="0"/>
    <n v="66.510000000000005"/>
    <n v="79.033500000000004"/>
  </r>
  <r>
    <d v="2020-06-09T00:00:00"/>
    <x v="67"/>
    <x v="0"/>
    <n v="1000"/>
    <n v="362"/>
    <n v="362000"/>
    <s v="20200609N300057019"/>
    <n v="2020108"/>
    <s v="Rolling"/>
    <s v="IN302679-38296183"/>
    <s v="NSE"/>
    <n v="0"/>
    <n v="12.49"/>
    <n v="0"/>
    <n v="66.319999999999993"/>
    <n v="78.808999999999997"/>
  </r>
  <r>
    <d v="2020-06-09T00:00:00"/>
    <x v="67"/>
    <x v="0"/>
    <n v="1000"/>
    <n v="361"/>
    <n v="361000"/>
    <s v="20200609N300057167"/>
    <n v="2020108"/>
    <s v="Rolling"/>
    <s v="IN302679-38296183"/>
    <s v="NSE"/>
    <n v="0"/>
    <n v="12.45"/>
    <n v="0"/>
    <n v="66.14"/>
    <n v="78.594499999999996"/>
  </r>
  <r>
    <d v="2020-06-09T00:00:00"/>
    <x v="67"/>
    <x v="0"/>
    <n v="1000"/>
    <n v="360.1"/>
    <n v="360100"/>
    <s v="20200609N300058362"/>
    <n v="2020108"/>
    <s v="Rolling"/>
    <s v="IN302679-38296183"/>
    <s v="NSE"/>
    <n v="0"/>
    <n v="12.42"/>
    <n v="0"/>
    <n v="65.98"/>
    <n v="78.403599999999997"/>
  </r>
  <r>
    <d v="2020-06-09T00:00:00"/>
    <x v="67"/>
    <x v="0"/>
    <n v="1000"/>
    <n v="359.25"/>
    <n v="359250"/>
    <s v="20200609N300061933"/>
    <n v="2020108"/>
    <s v="Rolling"/>
    <s v="IN302679-38296183"/>
    <s v="NSE"/>
    <n v="0"/>
    <n v="12.39"/>
    <n v="0"/>
    <n v="65.83"/>
    <n v="78.224199999999996"/>
  </r>
  <r>
    <d v="2020-06-09T00:00:00"/>
    <x v="67"/>
    <x v="1"/>
    <n v="3758"/>
    <n v="355.78"/>
    <n v="1337023.6000000001"/>
    <s v="20200609N300062710"/>
    <n v="2020108"/>
    <s v="Rolling"/>
    <s v="IN302679-38296183"/>
    <s v="NSE"/>
    <n v="337.57"/>
    <n v="46.13"/>
    <n v="0"/>
    <n v="244.96"/>
    <n v="628.65750000000003"/>
  </r>
  <r>
    <d v="2020-06-09T00:00:00"/>
    <x v="67"/>
    <x v="1"/>
    <n v="10"/>
    <n v="355"/>
    <n v="3550"/>
    <s v="20200609N300065331"/>
    <n v="2020108"/>
    <s v="Rolling"/>
    <s v="IN302679-38296183"/>
    <s v="NSE"/>
    <n v="0.9"/>
    <n v="0.12"/>
    <n v="0"/>
    <n v="29.52"/>
    <n v="30.5426"/>
  </r>
  <r>
    <d v="2020-06-09T00:00:00"/>
    <x v="67"/>
    <x v="1"/>
    <n v="3742"/>
    <n v="351.66"/>
    <n v="1315909.1000000001"/>
    <s v="20200609N300065549"/>
    <n v="2020108"/>
    <s v="Rolling"/>
    <s v="IN302679-38296183"/>
    <s v="NSE"/>
    <n v="338.83"/>
    <n v="45.4"/>
    <n v="0"/>
    <n v="241.08"/>
    <n v="625.30870000000004"/>
  </r>
  <r>
    <d v="2020-06-10T00:00:00"/>
    <x v="67"/>
    <x v="0"/>
    <n v="2100"/>
    <n v="350"/>
    <n v="735000"/>
    <s v="20200610N300023369"/>
    <n v="2020109"/>
    <s v="Rolling"/>
    <s v="IN302679-38296183"/>
    <s v="NSE"/>
    <n v="0"/>
    <n v="25.36"/>
    <n v="85.2"/>
    <n v="134.66"/>
    <n v="245.2176"/>
  </r>
  <r>
    <d v="2020-06-10T00:00:00"/>
    <x v="67"/>
    <x v="1"/>
    <n v="2100"/>
    <n v="351.5"/>
    <n v="738150"/>
    <s v="20200610N300035983"/>
    <n v="2020109"/>
    <s v="Rolling"/>
    <s v="IN302679-38296183"/>
    <s v="NSE"/>
    <n v="183.74"/>
    <n v="25.47"/>
    <n v="0"/>
    <n v="135.22999999999999"/>
    <n v="344.43630000000002"/>
  </r>
  <r>
    <d v="2020-06-10T00:00:00"/>
    <x v="36"/>
    <x v="0"/>
    <n v="10"/>
    <n v="189.75"/>
    <n v="1897.5"/>
    <s v="20200610N300037748"/>
    <n v="2020109"/>
    <s v="Rolling"/>
    <s v="IN302679-38296183"/>
    <s v="NSE"/>
    <n v="1.9"/>
    <n v="7.0000000000000007E-2"/>
    <n v="0"/>
    <n v="29.51"/>
    <n v="31.4754"/>
  </r>
  <r>
    <d v="2020-06-10T00:00:00"/>
    <x v="0"/>
    <x v="0"/>
    <n v="250"/>
    <n v="939.25"/>
    <n v="234812.5"/>
    <s v="20200610N300038567"/>
    <n v="2020109"/>
    <s v="Rolling"/>
    <s v="IN302679-38296183"/>
    <s v="NSE"/>
    <n v="0"/>
    <n v="8.1"/>
    <n v="0"/>
    <n v="43.02"/>
    <n v="51.121099999999998"/>
  </r>
  <r>
    <d v="2020-06-10T00:00:00"/>
    <x v="0"/>
    <x v="1"/>
    <n v="250"/>
    <n v="945"/>
    <n v="236250"/>
    <s v="20200610N300038752"/>
    <n v="2020109"/>
    <s v="Rolling"/>
    <s v="IN302679-38296183"/>
    <s v="NSE"/>
    <n v="59.65"/>
    <n v="8.15"/>
    <n v="0"/>
    <n v="43.29"/>
    <n v="111.0907"/>
  </r>
  <r>
    <d v="2020-06-10T00:00:00"/>
    <x v="0"/>
    <x v="1"/>
    <n v="100"/>
    <n v="951.61"/>
    <n v="95160.75"/>
    <s v="20200610N300042994"/>
    <n v="2020109"/>
    <s v="Rolling"/>
    <s v="IN302679-38296183"/>
    <s v="NSE"/>
    <n v="23.86"/>
    <n v="3.28"/>
    <n v="0"/>
    <n v="18.29"/>
    <n v="45.433100000000003"/>
  </r>
  <r>
    <d v="2020-06-10T00:00:00"/>
    <x v="0"/>
    <x v="0"/>
    <n v="200"/>
    <n v="966"/>
    <n v="193200"/>
    <s v="20200610N300043138"/>
    <n v="2020109"/>
    <s v="Rolling"/>
    <s v="IN302679-38296183"/>
    <s v="NSE"/>
    <n v="0"/>
    <n v="6.67"/>
    <n v="0"/>
    <n v="35.4"/>
    <n v="42.065399999999997"/>
  </r>
  <r>
    <d v="2020-06-10T00:00:00"/>
    <x v="0"/>
    <x v="1"/>
    <n v="100"/>
    <n v="959.4"/>
    <n v="95940"/>
    <s v="20200610N300044673"/>
    <n v="2020109"/>
    <s v="Rolling"/>
    <s v="IN302679-38296183"/>
    <s v="NSE"/>
    <n v="23.86"/>
    <n v="3.31"/>
    <n v="0"/>
    <n v="18.3"/>
    <n v="45.47"/>
  </r>
  <r>
    <d v="2020-06-10T00:00:00"/>
    <x v="0"/>
    <x v="0"/>
    <n v="250"/>
    <n v="965"/>
    <n v="241250"/>
    <s v="20200610N300050614"/>
    <n v="2020109"/>
    <s v="Rolling"/>
    <s v="IN302679-38296183"/>
    <s v="NSE"/>
    <n v="0"/>
    <n v="8.32"/>
    <n v="0"/>
    <n v="44.2"/>
    <n v="52.523099999999999"/>
  </r>
  <r>
    <d v="2020-06-10T00:00:00"/>
    <x v="0"/>
    <x v="1"/>
    <n v="250"/>
    <n v="957.9"/>
    <n v="239475"/>
    <s v="20200610N300053564"/>
    <n v="2020109"/>
    <s v="Rolling"/>
    <s v="IN302679-38296183"/>
    <s v="NSE"/>
    <n v="59.65"/>
    <n v="8.26"/>
    <n v="0"/>
    <n v="43.87"/>
    <n v="111.78189999999999"/>
  </r>
  <r>
    <d v="2020-06-10T00:00:00"/>
    <x v="117"/>
    <x v="0"/>
    <n v="100"/>
    <n v="203.5"/>
    <n v="20350"/>
    <s v="20200610N300059994"/>
    <n v="2020109"/>
    <s v="Rolling"/>
    <s v="IN302679-38296183"/>
    <s v="NSE"/>
    <n v="20.350000000000001"/>
    <n v="0.7"/>
    <n v="0"/>
    <n v="36.14"/>
    <n v="57.192100000000003"/>
  </r>
  <r>
    <d v="2020-06-11T00:00:00"/>
    <x v="117"/>
    <x v="1"/>
    <n v="100"/>
    <n v="206.21"/>
    <n v="20621.150000000001"/>
    <s v="20200611N300025532"/>
    <n v="2020110"/>
    <s v="Rolling"/>
    <s v="IN302679-38296183"/>
    <s v="NSE"/>
    <n v="20.62"/>
    <n v="0.71"/>
    <n v="0"/>
    <n v="36.64"/>
    <n v="57.971499999999999"/>
  </r>
  <r>
    <d v="2020-06-11T00:00:00"/>
    <x v="0"/>
    <x v="0"/>
    <n v="250"/>
    <n v="965.74"/>
    <n v="241435.9"/>
    <s v="20200611N300027107"/>
    <n v="2020110"/>
    <s v="Rolling"/>
    <s v="IN302679-38296183"/>
    <s v="NSE"/>
    <n v="0"/>
    <n v="8.33"/>
    <n v="0"/>
    <n v="44.23"/>
    <n v="52.559600000000003"/>
  </r>
  <r>
    <d v="2020-06-11T00:00:00"/>
    <x v="0"/>
    <x v="1"/>
    <n v="250"/>
    <n v="975"/>
    <n v="243750"/>
    <s v="20200611N300027524"/>
    <n v="2020110"/>
    <s v="Rolling"/>
    <s v="IN302679-38296183"/>
    <s v="NSE"/>
    <n v="60.65"/>
    <n v="8.41"/>
    <n v="0"/>
    <n v="44.66"/>
    <n v="113.71939999999999"/>
  </r>
  <r>
    <d v="2020-06-11T00:00:00"/>
    <x v="67"/>
    <x v="1"/>
    <n v="2100"/>
    <n v="353"/>
    <n v="741300"/>
    <s v="20200611N300029043"/>
    <n v="2020110"/>
    <s v="Rolling"/>
    <s v="IN302679-38296183"/>
    <s v="NSE"/>
    <n v="181.6"/>
    <n v="25.57"/>
    <n v="0"/>
    <n v="135.81"/>
    <n v="342.98489999999998"/>
  </r>
  <r>
    <d v="2020-06-11T00:00:00"/>
    <x v="67"/>
    <x v="0"/>
    <n v="2100"/>
    <n v="351.25"/>
    <n v="737625"/>
    <s v="20200611N300029443"/>
    <n v="2020110"/>
    <s v="Rolling"/>
    <s v="IN302679-38296183"/>
    <s v="NSE"/>
    <n v="0"/>
    <n v="25.45"/>
    <n v="362.1"/>
    <n v="135.16999999999999"/>
    <n v="522.71799999999996"/>
  </r>
  <r>
    <d v="2020-06-11T00:00:00"/>
    <x v="67"/>
    <x v="0"/>
    <n v="2100"/>
    <n v="352.25"/>
    <n v="739725"/>
    <s v="20200611N300033365"/>
    <n v="2020110"/>
    <s v="Rolling"/>
    <s v="IN302679-38296183"/>
    <s v="NSE"/>
    <n v="0"/>
    <n v="25.52"/>
    <n v="0"/>
    <n v="135.54"/>
    <n v="161.06049999999999"/>
  </r>
  <r>
    <d v="2020-06-11T00:00:00"/>
    <x v="26"/>
    <x v="0"/>
    <n v="100"/>
    <n v="26.5"/>
    <n v="2650"/>
    <s v="20200611N300033882"/>
    <n v="2020110"/>
    <s v="Rolling"/>
    <s v="IN302679-38296183"/>
    <s v="NSE"/>
    <n v="2.65"/>
    <n v="0.09"/>
    <n v="0"/>
    <n v="29.52"/>
    <n v="32.261400000000002"/>
  </r>
  <r>
    <d v="2020-06-11T00:00:00"/>
    <x v="67"/>
    <x v="1"/>
    <n v="1093"/>
    <n v="345.1"/>
    <n v="377194.3"/>
    <s v="20200611N300042147"/>
    <n v="2020110"/>
    <s v="Rolling"/>
    <s v="IN302679-38296183"/>
    <s v="NSE"/>
    <n v="94.52"/>
    <n v="13.01"/>
    <n v="0"/>
    <n v="69.099999999999994"/>
    <n v="176.63319999999999"/>
  </r>
  <r>
    <d v="2020-06-11T00:00:00"/>
    <x v="67"/>
    <x v="0"/>
    <n v="5000"/>
    <n v="346.15"/>
    <n v="1730750"/>
    <s v="20200611N300044159"/>
    <n v="2020110"/>
    <s v="Rolling"/>
    <s v="IN302679-38296183"/>
    <s v="NSE"/>
    <n v="0"/>
    <n v="59.71"/>
    <n v="0"/>
    <n v="317.10000000000002"/>
    <n v="376.8109"/>
  </r>
  <r>
    <d v="2020-06-11T00:00:00"/>
    <x v="67"/>
    <x v="1"/>
    <n v="6007"/>
    <n v="343.03"/>
    <n v="2060563.8"/>
    <s v="20200611N300046856"/>
    <n v="2020110"/>
    <s v="Rolling"/>
    <s v="IN302679-38296183"/>
    <s v="NSE"/>
    <n v="519.46"/>
    <n v="71.09"/>
    <n v="0"/>
    <n v="377.51"/>
    <n v="968.05920000000003"/>
  </r>
  <r>
    <d v="2020-06-11T00:00:00"/>
    <x v="67"/>
    <x v="1"/>
    <n v="7500"/>
    <n v="344.9"/>
    <n v="2586750"/>
    <s v="20200611N300047059"/>
    <n v="2020110"/>
    <s v="Rolling"/>
    <s v="IN302679-38296183"/>
    <s v="NSE"/>
    <n v="648.5"/>
    <n v="89.24"/>
    <n v="0"/>
    <n v="473.93"/>
    <n v="1211.6729"/>
  </r>
  <r>
    <d v="2020-06-11T00:00:00"/>
    <x v="67"/>
    <x v="0"/>
    <n v="7500"/>
    <n v="343.9"/>
    <n v="2579250"/>
    <s v="20200611N300054435"/>
    <n v="2020110"/>
    <s v="Rolling"/>
    <s v="IN302679-38296183"/>
    <s v="NSE"/>
    <n v="0"/>
    <n v="88.98"/>
    <n v="0"/>
    <n v="472.54"/>
    <n v="561.52419999999995"/>
  </r>
  <r>
    <d v="2020-06-16T00:00:00"/>
    <x v="117"/>
    <x v="1"/>
    <n v="100"/>
    <n v="219"/>
    <n v="21900"/>
    <s v="20200616N300034698"/>
    <n v="2020113"/>
    <s v="Rolling"/>
    <s v="IN302679-38296183"/>
    <s v="NSE"/>
    <n v="22.17"/>
    <n v="0.76"/>
    <n v="0.9"/>
    <n v="38.9"/>
    <n v="62.7256"/>
  </r>
  <r>
    <d v="2020-06-16T00:00:00"/>
    <x v="49"/>
    <x v="0"/>
    <n v="15"/>
    <n v="389"/>
    <n v="5835"/>
    <s v="20200616N300035387"/>
    <n v="2020113"/>
    <s v="Rolling"/>
    <s v="IN302679-38296183"/>
    <s v="NSE"/>
    <n v="5.84"/>
    <n v="0.2"/>
    <n v="0"/>
    <n v="29.54"/>
    <n v="35.581299999999999"/>
  </r>
  <r>
    <d v="2020-06-17T00:00:00"/>
    <x v="81"/>
    <x v="0"/>
    <n v="50"/>
    <n v="28"/>
    <n v="1400"/>
    <s v="20200617N300051894"/>
    <n v="2020114"/>
    <s v="Rolling"/>
    <s v="IN302679-38296183"/>
    <s v="NSE"/>
    <n v="1"/>
    <n v="0.05"/>
    <n v="0.3"/>
    <n v="29.51"/>
    <n v="30.8583"/>
  </r>
  <r>
    <d v="2020-06-18T00:00:00"/>
    <x v="26"/>
    <x v="0"/>
    <n v="100"/>
    <n v="26.25"/>
    <n v="2625"/>
    <s v="20200618N300030950"/>
    <n v="2020115"/>
    <s v="Rolling"/>
    <s v="IN302679-38296183"/>
    <s v="NSE"/>
    <n v="2.1800000000000002"/>
    <n v="0.09"/>
    <n v="0.3"/>
    <n v="29.51"/>
    <n v="32.080599999999997"/>
  </r>
  <r>
    <d v="2020-06-18T00:00:00"/>
    <x v="48"/>
    <x v="0"/>
    <n v="50"/>
    <n v="36.5"/>
    <n v="1825"/>
    <s v="20200618N300034369"/>
    <n v="2020115"/>
    <s v="Rolling"/>
    <s v="IN302679-38296183"/>
    <s v="NSE"/>
    <n v="1.83"/>
    <n v="0.06"/>
    <n v="0"/>
    <n v="29.51"/>
    <n v="31.402999999999999"/>
  </r>
  <r>
    <d v="2020-06-22T00:00:00"/>
    <x v="48"/>
    <x v="0"/>
    <n v="50"/>
    <n v="35.5"/>
    <n v="1775"/>
    <s v="20200622N300068538"/>
    <n v="2020117"/>
    <s v="Rolling"/>
    <s v="IN302679-38296183"/>
    <s v="NSE"/>
    <n v="2"/>
    <n v="0.06"/>
    <n v="0.3"/>
    <n v="29.51"/>
    <n v="31.871300000000002"/>
  </r>
  <r>
    <d v="2020-06-23T00:00:00"/>
    <x v="48"/>
    <x v="0"/>
    <n v="50"/>
    <n v="34"/>
    <n v="1700"/>
    <s v="20200623N300033446"/>
    <n v="2020118"/>
    <s v="Rolling"/>
    <s v="IN302679-38296183"/>
    <s v="NSE"/>
    <n v="2"/>
    <n v="0.06"/>
    <n v="0.3"/>
    <n v="29.51"/>
    <n v="31.8687"/>
  </r>
  <r>
    <d v="2020-06-24T00:00:00"/>
    <x v="48"/>
    <x v="0"/>
    <n v="50"/>
    <n v="31.85"/>
    <n v="1592.5"/>
    <s v="20200624N300032601"/>
    <n v="2020119"/>
    <s v="Rolling"/>
    <s v="IN302679-38296183"/>
    <s v="NSE"/>
    <n v="1.59"/>
    <n v="0.05"/>
    <n v="0"/>
    <n v="29.51"/>
    <n v="31.154900000000001"/>
  </r>
  <r>
    <d v="2020-06-24T00:00:00"/>
    <x v="36"/>
    <x v="0"/>
    <n v="10"/>
    <n v="195"/>
    <n v="1950"/>
    <s v="20200624N300077150"/>
    <n v="2020119"/>
    <s v="Rolling"/>
    <s v="IN302679-38296183"/>
    <s v="NSE"/>
    <n v="2.41"/>
    <n v="7.0000000000000007E-2"/>
    <n v="0.3"/>
    <n v="29.51"/>
    <n v="32.287300000000002"/>
  </r>
  <r>
    <d v="2020-06-25T00:00:00"/>
    <x v="81"/>
    <x v="0"/>
    <n v="50"/>
    <n v="31.5"/>
    <n v="1575"/>
    <s v="20200625N300031347"/>
    <n v="2020120"/>
    <s v="Rolling"/>
    <s v="IN302679-38296183"/>
    <s v="NSE"/>
    <n v="1.58"/>
    <n v="0.05"/>
    <n v="0"/>
    <n v="29.51"/>
    <n v="31.144400000000001"/>
  </r>
  <r>
    <d v="2020-06-25T00:00:00"/>
    <x v="66"/>
    <x v="0"/>
    <n v="100"/>
    <n v="27"/>
    <n v="2700"/>
    <s v="20200625N300065047"/>
    <n v="2020120"/>
    <s v="Rolling"/>
    <s v="IN302679-38296183"/>
    <s v="NSE"/>
    <n v="2.4300000000000002"/>
    <n v="0.09"/>
    <n v="0.3"/>
    <n v="29.52"/>
    <n v="32.343200000000003"/>
  </r>
  <r>
    <d v="2020-06-30T00:00:00"/>
    <x v="12"/>
    <x v="0"/>
    <n v="50"/>
    <n v="47"/>
    <n v="2350"/>
    <s v="20200630N300058861"/>
    <n v="2020123"/>
    <s v="Rolling"/>
    <s v="IN302679-38296183"/>
    <s v="NSE"/>
    <n v="2"/>
    <n v="0.08"/>
    <n v="0.3"/>
    <n v="29.51"/>
    <n v="31.891100000000002"/>
  </r>
  <r>
    <d v="2020-07-01T00:00:00"/>
    <x v="66"/>
    <x v="0"/>
    <n v="100"/>
    <n v="25.25"/>
    <n v="2525"/>
    <s v="20200701N300026462"/>
    <n v="2020124"/>
    <s v="Rolling"/>
    <s v="IN302679-38296183"/>
    <s v="NSE"/>
    <n v="2.5299999999999998"/>
    <n v="0.09"/>
    <n v="0.38"/>
    <n v="29.52"/>
    <n v="32.517200000000003"/>
  </r>
  <r>
    <d v="2020-07-01T00:00:00"/>
    <x v="68"/>
    <x v="0"/>
    <n v="500"/>
    <n v="317.62"/>
    <n v="158809.70000000001"/>
    <s v="20200701N300026880"/>
    <n v="2020124"/>
    <s v="Rolling"/>
    <s v="IN302679-38296183"/>
    <s v="NSE"/>
    <n v="0"/>
    <n v="5.48"/>
    <n v="4.62"/>
    <n v="29.1"/>
    <n v="39.198900000000002"/>
  </r>
  <r>
    <d v="2020-07-01T00:00:00"/>
    <x v="68"/>
    <x v="1"/>
    <n v="500"/>
    <n v="320.89999999999998"/>
    <n v="160450"/>
    <s v="20200701N300027597"/>
    <n v="2020124"/>
    <s v="Rolling"/>
    <s v="IN302679-38296183"/>
    <s v="NSE"/>
    <n v="39.479999999999997"/>
    <n v="5.54"/>
    <n v="0"/>
    <n v="29.4"/>
    <n v="74.415499999999994"/>
  </r>
  <r>
    <d v="2020-07-03T00:00:00"/>
    <x v="67"/>
    <x v="1"/>
    <n v="2500"/>
    <n v="365.5"/>
    <n v="913750"/>
    <s v="20200703N300051666"/>
    <n v="2020126"/>
    <s v="Rolling"/>
    <s v="IN302679-38296183"/>
    <s v="NSE"/>
    <n v="228"/>
    <n v="31.52"/>
    <n v="0"/>
    <n v="167.41"/>
    <n v="426.93459999999999"/>
  </r>
  <r>
    <d v="2020-07-03T00:00:00"/>
    <x v="67"/>
    <x v="0"/>
    <n v="2500"/>
    <n v="364.5"/>
    <n v="911250"/>
    <s v="20200703N300053744"/>
    <n v="2020126"/>
    <s v="Rolling"/>
    <s v="IN302679-38296183"/>
    <s v="NSE"/>
    <n v="0"/>
    <n v="31.44"/>
    <n v="27"/>
    <n v="166.95"/>
    <n v="225.38810000000001"/>
  </r>
  <r>
    <d v="2020-07-06T00:00:00"/>
    <x v="67"/>
    <x v="0"/>
    <n v="2500"/>
    <n v="363"/>
    <n v="907500"/>
    <s v="20200706N300037417"/>
    <n v="2020127"/>
    <s v="Rolling"/>
    <s v="IN302679-38296183"/>
    <s v="NSE"/>
    <n v="0"/>
    <n v="31.31"/>
    <n v="54"/>
    <n v="166.26"/>
    <n v="251.56880000000001"/>
  </r>
  <r>
    <d v="2020-07-06T00:00:00"/>
    <x v="67"/>
    <x v="1"/>
    <n v="1003"/>
    <n v="363.75"/>
    <n v="364841.25"/>
    <s v="20200706N300056839"/>
    <n v="2020127"/>
    <s v="Rolling"/>
    <s v="IN302679-38296183"/>
    <s v="NSE"/>
    <n v="90.92"/>
    <n v="12.59"/>
    <n v="0"/>
    <n v="66.849999999999994"/>
    <n v="170.357"/>
  </r>
  <r>
    <d v="2020-07-06T00:00:00"/>
    <x v="67"/>
    <x v="1"/>
    <n v="1497"/>
    <n v="364.25"/>
    <n v="545282.25"/>
    <s v="20200706N300061690"/>
    <n v="2020127"/>
    <s v="Rolling"/>
    <s v="IN302679-38296183"/>
    <s v="NSE"/>
    <n v="135.47"/>
    <n v="18.809999999999999"/>
    <n v="0"/>
    <n v="99.9"/>
    <n v="254.1823"/>
  </r>
  <r>
    <d v="2020-07-06T00:00:00"/>
    <x v="67"/>
    <x v="0"/>
    <n v="2500"/>
    <n v="361.67"/>
    <n v="904166.95"/>
    <s v="20200706N300066006"/>
    <n v="2020127"/>
    <s v="Rolling"/>
    <s v="IN302679-38296183"/>
    <s v="NSE"/>
    <n v="0"/>
    <n v="31.2"/>
    <n v="0"/>
    <n v="165.58"/>
    <n v="196.77500000000001"/>
  </r>
  <r>
    <d v="2020-07-06T00:00:00"/>
    <x v="67"/>
    <x v="1"/>
    <n v="2500"/>
    <n v="361.6"/>
    <n v="904000"/>
    <s v="20200706N300071462"/>
    <n v="2020127"/>
    <s v="Rolling"/>
    <s v="IN302679-38296183"/>
    <s v="NSE"/>
    <n v="226.61"/>
    <n v="31.19"/>
    <n v="0"/>
    <n v="165.65"/>
    <n v="423.44830000000002"/>
  </r>
  <r>
    <d v="2020-07-07T00:00:00"/>
    <x v="68"/>
    <x v="1"/>
    <n v="500"/>
    <n v="372.5"/>
    <n v="186250"/>
    <s v="20200707N300031560"/>
    <n v="2020128"/>
    <s v="Rolling"/>
    <s v="IN302679-38296183"/>
    <s v="NSE"/>
    <n v="46.38"/>
    <n v="6.43"/>
    <n v="0"/>
    <n v="34.119999999999997"/>
    <n v="86.925600000000003"/>
  </r>
  <r>
    <d v="2020-07-07T00:00:00"/>
    <x v="68"/>
    <x v="0"/>
    <n v="500"/>
    <n v="372"/>
    <n v="186000"/>
    <s v="20200707N300032842"/>
    <n v="2020128"/>
    <s v="Rolling"/>
    <s v="IN302679-38296183"/>
    <s v="NSE"/>
    <n v="0"/>
    <n v="6.42"/>
    <n v="28.06"/>
    <n v="34.08"/>
    <n v="68.557000000000002"/>
  </r>
  <r>
    <d v="2020-07-07T00:00:00"/>
    <x v="68"/>
    <x v="1"/>
    <n v="1500"/>
    <n v="372.5"/>
    <n v="558750"/>
    <s v="20200707N300033381"/>
    <n v="2020128"/>
    <s v="Rolling"/>
    <s v="IN302679-38296183"/>
    <s v="NSE"/>
    <n v="139.15"/>
    <n v="19.28"/>
    <n v="0"/>
    <n v="102.37"/>
    <n v="260.79689999999999"/>
  </r>
  <r>
    <d v="2020-07-07T00:00:00"/>
    <x v="68"/>
    <x v="0"/>
    <n v="1500"/>
    <n v="370.48"/>
    <n v="555726.25"/>
    <s v="20200707N300035155"/>
    <n v="2020128"/>
    <s v="Rolling"/>
    <s v="IN302679-38296183"/>
    <s v="NSE"/>
    <n v="0"/>
    <n v="19.170000000000002"/>
    <n v="0"/>
    <n v="101.82"/>
    <n v="120.99250000000001"/>
  </r>
  <r>
    <d v="2020-07-07T00:00:00"/>
    <x v="67"/>
    <x v="0"/>
    <n v="500"/>
    <n v="363.5"/>
    <n v="181750"/>
    <s v="20200707N300036216"/>
    <n v="2020128"/>
    <s v="Rolling"/>
    <s v="IN302679-38296183"/>
    <s v="NSE"/>
    <n v="0"/>
    <n v="6.27"/>
    <n v="5.45"/>
    <n v="33.29"/>
    <n v="45.010599999999997"/>
  </r>
  <r>
    <d v="2020-07-07T00:00:00"/>
    <x v="66"/>
    <x v="0"/>
    <n v="100"/>
    <n v="25.5"/>
    <n v="2550"/>
    <s v="20200707N300039397"/>
    <n v="2020128"/>
    <s v="Rolling"/>
    <s v="IN302679-38296183"/>
    <s v="NSE"/>
    <n v="2.5499999999999998"/>
    <n v="0.09"/>
    <n v="0.38"/>
    <n v="29.52"/>
    <n v="32.537999999999997"/>
  </r>
  <r>
    <d v="2020-07-07T00:00:00"/>
    <x v="44"/>
    <x v="0"/>
    <n v="2500"/>
    <n v="185.5"/>
    <n v="463750"/>
    <s v="20200707N300044231"/>
    <n v="2020128"/>
    <s v="Rolling"/>
    <s v="IN302679-38296183"/>
    <s v="NSE"/>
    <n v="0"/>
    <n v="16"/>
    <n v="16.739999999999998"/>
    <n v="84.97"/>
    <n v="117.70950000000001"/>
  </r>
  <r>
    <d v="2020-07-07T00:00:00"/>
    <x v="68"/>
    <x v="0"/>
    <n v="500"/>
    <n v="367.25"/>
    <n v="183625"/>
    <s v="20200707N300048134"/>
    <n v="2020128"/>
    <s v="Rolling"/>
    <s v="IN302679-38296183"/>
    <s v="NSE"/>
    <n v="0"/>
    <n v="6.34"/>
    <n v="0"/>
    <n v="33.65"/>
    <n v="39.985199999999999"/>
  </r>
  <r>
    <d v="2020-07-07T00:00:00"/>
    <x v="67"/>
    <x v="1"/>
    <n v="500"/>
    <n v="367.9"/>
    <n v="183950"/>
    <s v="20200707N300051786"/>
    <n v="2020128"/>
    <s v="Rolling"/>
    <s v="IN302679-38296183"/>
    <s v="NSE"/>
    <n v="45.71"/>
    <n v="6.35"/>
    <n v="0"/>
    <n v="33.700000000000003"/>
    <n v="85.756299999999996"/>
  </r>
  <r>
    <d v="2020-07-07T00:00:00"/>
    <x v="68"/>
    <x v="1"/>
    <n v="500"/>
    <n v="370"/>
    <n v="185000"/>
    <s v="20200707N300053840"/>
    <n v="2020128"/>
    <s v="Rolling"/>
    <s v="IN302679-38296183"/>
    <s v="NSE"/>
    <n v="46.38"/>
    <n v="6.38"/>
    <n v="0"/>
    <n v="33.89"/>
    <n v="86.652500000000003"/>
  </r>
  <r>
    <d v="2020-07-07T00:00:00"/>
    <x v="44"/>
    <x v="1"/>
    <n v="2500"/>
    <n v="186.5"/>
    <n v="466250"/>
    <s v="20200707N300053865"/>
    <n v="2020128"/>
    <s v="Rolling"/>
    <s v="IN302679-38296183"/>
    <s v="NSE"/>
    <n v="116.19"/>
    <n v="16.09"/>
    <n v="0"/>
    <n v="85.42"/>
    <n v="217.69560000000001"/>
  </r>
  <r>
    <d v="2020-07-07T00:00:00"/>
    <x v="6"/>
    <x v="0"/>
    <n v="250"/>
    <n v="982.5"/>
    <n v="245625"/>
    <s v="20200707N300059459"/>
    <n v="2020128"/>
    <s v="Rolling"/>
    <s v="IN302679-38296183"/>
    <s v="NSE"/>
    <n v="0"/>
    <n v="8.4700000000000006"/>
    <n v="7.37"/>
    <n v="45"/>
    <n v="60.844000000000001"/>
  </r>
  <r>
    <d v="2020-07-07T00:00:00"/>
    <x v="44"/>
    <x v="0"/>
    <n v="500"/>
    <n v="188.2"/>
    <n v="94100"/>
    <s v="20200707N300060922"/>
    <n v="2020128"/>
    <s v="Rolling"/>
    <s v="IN302679-38296183"/>
    <s v="NSE"/>
    <n v="0"/>
    <n v="3.25"/>
    <n v="0"/>
    <n v="18.28"/>
    <n v="21.526499999999999"/>
  </r>
  <r>
    <d v="2020-07-07T00:00:00"/>
    <x v="44"/>
    <x v="1"/>
    <n v="500"/>
    <n v="188.5"/>
    <n v="94250"/>
    <s v="20200707N300061022"/>
    <n v="2020128"/>
    <s v="Rolling"/>
    <s v="IN302679-38296183"/>
    <s v="NSE"/>
    <n v="23.3"/>
    <n v="3.25"/>
    <n v="0"/>
    <n v="18.29"/>
    <n v="44.841700000000003"/>
  </r>
  <r>
    <d v="2020-07-07T00:00:00"/>
    <x v="6"/>
    <x v="1"/>
    <n v="250"/>
    <n v="980"/>
    <n v="245000"/>
    <s v="20200707N300069762"/>
    <n v="2020128"/>
    <s v="Rolling"/>
    <s v="IN302679-38296183"/>
    <s v="NSE"/>
    <n v="61.33"/>
    <n v="8.4499999999999993"/>
    <n v="0"/>
    <n v="44.89"/>
    <n v="114.6725"/>
  </r>
  <r>
    <d v="2020-07-08T00:00:00"/>
    <x v="68"/>
    <x v="0"/>
    <n v="500"/>
    <n v="387.5"/>
    <n v="193750"/>
    <s v="20200708N300052488"/>
    <n v="2020129"/>
    <s v="Rolling"/>
    <s v="IN302679-38296183"/>
    <s v="NSE"/>
    <n v="0"/>
    <n v="6.68"/>
    <n v="5.76"/>
    <n v="35.5"/>
    <n v="47.944400000000002"/>
  </r>
  <r>
    <d v="2020-07-08T00:00:00"/>
    <x v="68"/>
    <x v="1"/>
    <n v="500"/>
    <n v="391.5"/>
    <n v="195750"/>
    <s v="20200708N300052754"/>
    <n v="2020129"/>
    <s v="Rolling"/>
    <s v="IN302679-38296183"/>
    <s v="NSE"/>
    <n v="48.4"/>
    <n v="6.75"/>
    <n v="0"/>
    <n v="35.86"/>
    <n v="91.013400000000004"/>
  </r>
  <r>
    <d v="2020-07-08T00:00:00"/>
    <x v="48"/>
    <x v="0"/>
    <n v="50"/>
    <n v="32.049999999999997"/>
    <n v="1602.5"/>
    <s v="20200708N300062545"/>
    <n v="2020129"/>
    <s v="Rolling"/>
    <s v="IN302679-38296183"/>
    <s v="NSE"/>
    <n v="1.6"/>
    <n v="0.06"/>
    <n v="0.24"/>
    <n v="29.51"/>
    <n v="31.4053"/>
  </r>
  <r>
    <d v="2020-07-09T00:00:00"/>
    <x v="67"/>
    <x v="0"/>
    <n v="2500"/>
    <n v="370.05"/>
    <n v="925125"/>
    <s v="20200709N300044584"/>
    <n v="2020130"/>
    <s v="Rolling"/>
    <s v="IN302679-38296183"/>
    <s v="NSE"/>
    <n v="0"/>
    <n v="31.92"/>
    <n v="28"/>
    <n v="169.49"/>
    <n v="229.40690000000001"/>
  </r>
  <r>
    <d v="2020-07-09T00:00:00"/>
    <x v="67"/>
    <x v="1"/>
    <n v="869"/>
    <n v="366"/>
    <n v="318054"/>
    <s v="20200709N300052270"/>
    <n v="2020130"/>
    <s v="Rolling"/>
    <s v="IN302679-38296183"/>
    <s v="NSE"/>
    <n v="80.489999999999995"/>
    <n v="10.97"/>
    <n v="0"/>
    <n v="58.29"/>
    <n v="149.75290000000001"/>
  </r>
  <r>
    <d v="2020-07-09T00:00:00"/>
    <x v="67"/>
    <x v="1"/>
    <n v="1631"/>
    <n v="369.4"/>
    <n v="602495.9"/>
    <s v="20200709N300062565"/>
    <n v="2020130"/>
    <s v="Rolling"/>
    <s v="IN302679-38296183"/>
    <s v="NSE"/>
    <n v="150.51"/>
    <n v="20.79"/>
    <n v="0"/>
    <n v="110.38"/>
    <n v="281.67599999999999"/>
  </r>
  <r>
    <d v="2020-07-10T00:00:00"/>
    <x v="67"/>
    <x v="0"/>
    <n v="2500"/>
    <n v="366.25"/>
    <n v="915625"/>
    <s v="20200710N300031747"/>
    <n v="2020131"/>
    <s v="Rolling"/>
    <s v="IN302679-38296183"/>
    <s v="NSE"/>
    <n v="0"/>
    <n v="31.59"/>
    <n v="0"/>
    <n v="167.76"/>
    <n v="199.3493"/>
  </r>
  <r>
    <d v="2020-07-10T00:00:00"/>
    <x v="67"/>
    <x v="1"/>
    <n v="2500"/>
    <n v="365.75"/>
    <n v="914375"/>
    <s v="20200710N300040832"/>
    <n v="2020131"/>
    <s v="Rolling"/>
    <s v="IN302679-38296183"/>
    <s v="NSE"/>
    <n v="227.65"/>
    <n v="31.55"/>
    <n v="0"/>
    <n v="167.52"/>
    <n v="426.71600000000001"/>
  </r>
  <r>
    <d v="2020-07-10T00:00:00"/>
    <x v="67"/>
    <x v="0"/>
    <n v="1078"/>
    <n v="359.65"/>
    <n v="387702.7"/>
    <s v="20200710N300061881"/>
    <n v="2020131"/>
    <s v="Rolling"/>
    <s v="IN302679-38296183"/>
    <s v="NSE"/>
    <n v="0"/>
    <n v="13.38"/>
    <n v="39"/>
    <n v="71.03"/>
    <n v="123.4057"/>
  </r>
  <r>
    <d v="2020-07-10T00:00:00"/>
    <x v="67"/>
    <x v="1"/>
    <n v="1078"/>
    <n v="360.7"/>
    <n v="388834.6"/>
    <s v="20200710N300063022"/>
    <n v="2020131"/>
    <s v="Rolling"/>
    <s v="IN302679-38296183"/>
    <s v="NSE"/>
    <n v="98.35"/>
    <n v="13.41"/>
    <n v="0"/>
    <n v="71.239999999999995"/>
    <n v="183.00479999999999"/>
  </r>
  <r>
    <d v="2020-07-13T00:00:00"/>
    <x v="67"/>
    <x v="1"/>
    <n v="2500"/>
    <n v="357.5"/>
    <n v="893750"/>
    <s v="20200713N300053088"/>
    <n v="2020132"/>
    <s v="Rolling"/>
    <s v="IN302679-38296183"/>
    <s v="NSE"/>
    <n v="223"/>
    <n v="30.83"/>
    <n v="0"/>
    <n v="163.74"/>
    <n v="417.57440000000003"/>
  </r>
  <r>
    <d v="2020-07-13T00:00:00"/>
    <x v="67"/>
    <x v="0"/>
    <n v="2500"/>
    <n v="355.25"/>
    <n v="888125"/>
    <s v="20200713N300054319"/>
    <n v="2020132"/>
    <s v="Rolling"/>
    <s v="IN302679-38296183"/>
    <s v="NSE"/>
    <n v="0"/>
    <n v="30.64"/>
    <n v="27"/>
    <n v="162.71"/>
    <n v="220.35040000000001"/>
  </r>
  <r>
    <d v="2020-07-14T00:00:00"/>
    <x v="67"/>
    <x v="0"/>
    <n v="2500"/>
    <n v="349"/>
    <n v="872500"/>
    <s v="20200714N300026969"/>
    <n v="2020133"/>
    <s v="Rolling"/>
    <s v="IN302679-38296183"/>
    <s v="NSE"/>
    <n v="0"/>
    <n v="30.1"/>
    <n v="26"/>
    <n v="159.85"/>
    <n v="215.9513"/>
  </r>
  <r>
    <d v="2020-07-14T00:00:00"/>
    <x v="67"/>
    <x v="1"/>
    <n v="2500"/>
    <n v="350.25"/>
    <n v="875625"/>
    <s v="20200714N300028612"/>
    <n v="2020133"/>
    <s v="Rolling"/>
    <s v="IN302679-38296183"/>
    <s v="NSE"/>
    <n v="219"/>
    <n v="30.21"/>
    <n v="0"/>
    <n v="160.4"/>
    <n v="409.60910000000001"/>
  </r>
  <r>
    <d v="2020-07-15T00:00:00"/>
    <x v="67"/>
    <x v="0"/>
    <n v="500"/>
    <n v="355"/>
    <n v="177500"/>
    <s v="20200715N300037653"/>
    <n v="2020134"/>
    <s v="Rolling"/>
    <s v="IN302679-38296183"/>
    <s v="NSE"/>
    <n v="0"/>
    <n v="6.12"/>
    <n v="0"/>
    <n v="32.520000000000003"/>
    <n v="38.643999999999998"/>
  </r>
  <r>
    <d v="2020-07-15T00:00:00"/>
    <x v="67"/>
    <x v="0"/>
    <n v="600"/>
    <n v="354"/>
    <n v="212400"/>
    <s v="20200715N300038563"/>
    <n v="2020134"/>
    <s v="Rolling"/>
    <s v="IN302679-38296183"/>
    <s v="NSE"/>
    <n v="0"/>
    <n v="7.33"/>
    <n v="0"/>
    <n v="38.92"/>
    <n v="46.247799999999998"/>
  </r>
  <r>
    <d v="2020-07-15T00:00:00"/>
    <x v="67"/>
    <x v="0"/>
    <n v="1000"/>
    <n v="352"/>
    <n v="352000"/>
    <s v="20200715N300046125"/>
    <n v="2020134"/>
    <s v="Rolling"/>
    <s v="IN302679-38296183"/>
    <s v="NSE"/>
    <n v="0"/>
    <n v="12.14"/>
    <n v="26"/>
    <n v="64.5"/>
    <n v="102.64409999999999"/>
  </r>
  <r>
    <d v="2020-07-15T00:00:00"/>
    <x v="67"/>
    <x v="0"/>
    <n v="400"/>
    <n v="350.25"/>
    <n v="140100"/>
    <s v="20200715N300047308"/>
    <n v="2020134"/>
    <s v="Rolling"/>
    <s v="IN302679-38296183"/>
    <s v="NSE"/>
    <n v="0"/>
    <n v="4.83"/>
    <n v="0"/>
    <n v="25.66"/>
    <n v="30.493400000000001"/>
  </r>
  <r>
    <d v="2020-07-15T00:00:00"/>
    <x v="67"/>
    <x v="1"/>
    <n v="827"/>
    <n v="345.85"/>
    <n v="286017.95"/>
    <s v="20200715N300059027"/>
    <n v="2020134"/>
    <s v="Rolling"/>
    <s v="IN302679-38296183"/>
    <s v="NSE"/>
    <n v="72.11"/>
    <n v="9.8699999999999992"/>
    <n v="0"/>
    <n v="52.41"/>
    <n v="134.38759999999999"/>
  </r>
  <r>
    <d v="2020-07-15T00:00:00"/>
    <x v="67"/>
    <x v="1"/>
    <n v="1673"/>
    <n v="344.2"/>
    <n v="575846.6"/>
    <s v="20200715N300063054"/>
    <n v="2020134"/>
    <s v="Rolling"/>
    <s v="IN302679-38296183"/>
    <s v="NSE"/>
    <n v="145.88999999999999"/>
    <n v="19.87"/>
    <n v="0"/>
    <n v="105.5"/>
    <n v="271.2568"/>
  </r>
  <r>
    <d v="2020-07-20T00:00:00"/>
    <x v="48"/>
    <x v="0"/>
    <n v="100"/>
    <n v="26.2"/>
    <n v="2620"/>
    <s v="20200720N300031232"/>
    <n v="2020137"/>
    <s v="Rolling"/>
    <s v="IN302679-38296183"/>
    <s v="NSE"/>
    <n v="3"/>
    <n v="0.09"/>
    <n v="0"/>
    <n v="29.52"/>
    <n v="32.610399999999998"/>
  </r>
  <r>
    <d v="2020-07-28T00:00:00"/>
    <x v="66"/>
    <x v="0"/>
    <n v="100"/>
    <n v="11.5"/>
    <n v="1150"/>
    <s v="20200728N300030018"/>
    <n v="2020143"/>
    <s v="Rolling"/>
    <s v="IN302679-38296183"/>
    <s v="NSE"/>
    <n v="1"/>
    <n v="0.04"/>
    <n v="0"/>
    <n v="29.51"/>
    <n v="30.549700000000001"/>
  </r>
  <r>
    <d v="2020-08-06T00:00:00"/>
    <x v="67"/>
    <x v="0"/>
    <n v="1100"/>
    <n v="351.97"/>
    <n v="387167.8"/>
    <s v="20200806N200002174"/>
    <n v="2020150"/>
    <s v="Rolling"/>
    <s v="IN302679-38296183"/>
    <s v="NSE"/>
    <n v="0"/>
    <n v="13.36"/>
    <n v="0"/>
    <n v="70.94"/>
    <n v="84.297300000000007"/>
  </r>
  <r>
    <d v="2020-08-06T00:00:00"/>
    <x v="67"/>
    <x v="1"/>
    <n v="1100"/>
    <n v="354.5"/>
    <n v="389950"/>
    <s v="20200806N200003269"/>
    <n v="2020150"/>
    <s v="Rolling"/>
    <s v="IN302679-38296183"/>
    <s v="NSE"/>
    <n v="97.98"/>
    <n v="13.45"/>
    <n v="0"/>
    <n v="71.44"/>
    <n v="182.8733"/>
  </r>
  <r>
    <d v="2020-08-06T00:00:00"/>
    <x v="12"/>
    <x v="0"/>
    <n v="100"/>
    <n v="49.45"/>
    <n v="4945"/>
    <s v="20200806N300027802"/>
    <n v="2020150"/>
    <s v="Rolling"/>
    <s v="IN302679-38296183"/>
    <s v="NSE"/>
    <n v="4.8099999999999996"/>
    <n v="0.17"/>
    <n v="0.74"/>
    <n v="29.53"/>
    <n v="35.250599999999999"/>
  </r>
  <r>
    <d v="2020-08-06T00:00:00"/>
    <x v="67"/>
    <x v="0"/>
    <n v="500"/>
    <n v="352.5"/>
    <n v="176250"/>
    <s v="20200806N300040343"/>
    <n v="2020150"/>
    <s v="Rolling"/>
    <s v="IN302679-38296183"/>
    <s v="NSE"/>
    <n v="0"/>
    <n v="6.08"/>
    <n v="0"/>
    <n v="32.29"/>
    <n v="38.370600000000003"/>
  </r>
  <r>
    <d v="2020-08-06T00:00:00"/>
    <x v="67"/>
    <x v="1"/>
    <n v="1600"/>
    <n v="351.5"/>
    <n v="562400"/>
    <s v="20200806N300042803"/>
    <n v="2020150"/>
    <s v="Rolling"/>
    <s v="IN302679-38296183"/>
    <s v="NSE"/>
    <n v="142.52000000000001"/>
    <n v="19.399999999999999"/>
    <n v="0"/>
    <n v="103.04"/>
    <n v="264.96280000000002"/>
  </r>
  <r>
    <d v="2020-08-06T00:00:00"/>
    <x v="67"/>
    <x v="0"/>
    <n v="541"/>
    <n v="358.48"/>
    <n v="193938.2"/>
    <s v="20200806N300050499"/>
    <n v="2020150"/>
    <s v="Rolling"/>
    <s v="IN302679-38296183"/>
    <s v="NSE"/>
    <n v="0"/>
    <n v="6.69"/>
    <n v="0"/>
    <n v="35.53"/>
    <n v="42.2209"/>
  </r>
  <r>
    <d v="2020-08-06T00:00:00"/>
    <x v="67"/>
    <x v="1"/>
    <n v="2500"/>
    <n v="361.2"/>
    <n v="903005.55"/>
    <s v="20200806N300052701"/>
    <n v="2020150"/>
    <s v="Rolling"/>
    <s v="IN302679-38296183"/>
    <s v="NSE"/>
    <n v="222.69"/>
    <n v="31.15"/>
    <n v="0"/>
    <n v="165.44"/>
    <n v="419.28359999999998"/>
  </r>
  <r>
    <d v="2020-08-06T00:00:00"/>
    <x v="67"/>
    <x v="0"/>
    <n v="3059"/>
    <n v="357.25"/>
    <n v="1092827.75"/>
    <s v="20200806N300056474"/>
    <n v="2020150"/>
    <s v="Rolling"/>
    <s v="IN302679-38296183"/>
    <s v="NSE"/>
    <n v="0"/>
    <n v="37.700000000000003"/>
    <n v="55.26"/>
    <n v="200.2"/>
    <n v="293.1628"/>
  </r>
  <r>
    <d v="2020-08-07T00:00:00"/>
    <x v="67"/>
    <x v="0"/>
    <n v="1100"/>
    <n v="354.25"/>
    <n v="389675"/>
    <s v="20200807N200001887"/>
    <n v="2020151"/>
    <s v="Rolling"/>
    <s v="IN302679-38296183"/>
    <s v="NSE"/>
    <n v="0"/>
    <n v="13.44"/>
    <n v="23.86"/>
    <n v="71.39"/>
    <n v="108.6938"/>
  </r>
  <r>
    <d v="2020-08-07T00:00:00"/>
    <x v="67"/>
    <x v="1"/>
    <n v="1100"/>
    <n v="357.25"/>
    <n v="392975"/>
    <s v="20200807N300035903"/>
    <n v="2020151"/>
    <s v="Rolling"/>
    <s v="IN302679-38296183"/>
    <s v="NSE"/>
    <n v="98.17"/>
    <n v="13.56"/>
    <n v="0"/>
    <n v="72"/>
    <n v="183.7277"/>
  </r>
  <r>
    <d v="2020-08-07T00:00:00"/>
    <x v="68"/>
    <x v="1"/>
    <n v="1100"/>
    <n v="304.5"/>
    <n v="334950"/>
    <s v="20200807N300041616"/>
    <n v="2020151"/>
    <s v="Rolling"/>
    <s v="IN302679-38296183"/>
    <s v="NSE"/>
    <n v="83.66"/>
    <n v="11.56"/>
    <n v="0"/>
    <n v="61.37"/>
    <n v="156.58580000000001"/>
  </r>
  <r>
    <d v="2020-08-07T00:00:00"/>
    <x v="68"/>
    <x v="0"/>
    <n v="1100"/>
    <n v="307.2"/>
    <n v="337920"/>
    <s v="20200807N300045499"/>
    <n v="2020151"/>
    <s v="Rolling"/>
    <s v="IN302679-38296183"/>
    <s v="NSE"/>
    <n v="0"/>
    <n v="11.66"/>
    <n v="10.14"/>
    <n v="61.91"/>
    <n v="83.708299999999994"/>
  </r>
  <r>
    <d v="2020-08-07T00:00:00"/>
    <x v="67"/>
    <x v="0"/>
    <n v="1100"/>
    <n v="358.25"/>
    <n v="394075"/>
    <s v="20200807N300048133"/>
    <n v="2020151"/>
    <s v="Rolling"/>
    <s v="IN302679-38296183"/>
    <s v="NSE"/>
    <n v="0"/>
    <n v="13.6"/>
    <n v="0"/>
    <n v="72.2"/>
    <n v="85.795599999999993"/>
  </r>
  <r>
    <d v="2020-08-07T00:00:00"/>
    <x v="67"/>
    <x v="1"/>
    <n v="1100"/>
    <n v="358.15"/>
    <n v="393965"/>
    <s v="20200807N300064783"/>
    <n v="2020151"/>
    <s v="Rolling"/>
    <s v="IN302679-38296183"/>
    <s v="NSE"/>
    <n v="98.17"/>
    <n v="13.59"/>
    <n v="0"/>
    <n v="72.180000000000007"/>
    <n v="183.9418"/>
  </r>
  <r>
    <d v="2020-08-10T00:00:00"/>
    <x v="67"/>
    <x v="0"/>
    <n v="1100"/>
    <n v="361.1"/>
    <n v="397210"/>
    <s v="20200810N300029329"/>
    <n v="2020152"/>
    <s v="Rolling"/>
    <s v="IN302679-38296183"/>
    <s v="NSE"/>
    <n v="0"/>
    <n v="13.7"/>
    <n v="12"/>
    <n v="72.77"/>
    <n v="98.473699999999994"/>
  </r>
  <r>
    <d v="2020-08-10T00:00:00"/>
    <x v="67"/>
    <x v="1"/>
    <n v="1100"/>
    <n v="362.25"/>
    <n v="398475"/>
    <s v="20200810N300067102"/>
    <n v="2020152"/>
    <s v="Rolling"/>
    <s v="IN302679-38296183"/>
    <s v="NSE"/>
    <n v="99"/>
    <n v="13.75"/>
    <n v="0"/>
    <n v="73"/>
    <n v="185.7474"/>
  </r>
  <r>
    <d v="2020-08-11T00:00:00"/>
    <x v="67"/>
    <x v="0"/>
    <n v="500"/>
    <n v="367.25"/>
    <n v="183625"/>
    <s v="20200811N300042041"/>
    <n v="2020153"/>
    <s v="Rolling"/>
    <s v="IN302679-38296183"/>
    <s v="NSE"/>
    <n v="0"/>
    <n v="6.34"/>
    <n v="8"/>
    <n v="33.64"/>
    <n v="47.975099999999998"/>
  </r>
  <r>
    <d v="2020-08-11T00:00:00"/>
    <x v="67"/>
    <x v="0"/>
    <n v="250"/>
    <n v="365"/>
    <n v="91250"/>
    <s v="20200811N300053712"/>
    <n v="2020153"/>
    <s v="Rolling"/>
    <s v="IN302679-38296183"/>
    <s v="NSE"/>
    <n v="0"/>
    <n v="3.15"/>
    <n v="0"/>
    <n v="18.27"/>
    <n v="21.418099999999999"/>
  </r>
  <r>
    <d v="2020-08-11T00:00:00"/>
    <x v="67"/>
    <x v="1"/>
    <n v="750"/>
    <n v="369.5"/>
    <n v="277125"/>
    <s v="20200811N300065228"/>
    <n v="2020153"/>
    <s v="Rolling"/>
    <s v="IN302679-38296183"/>
    <s v="NSE"/>
    <n v="69"/>
    <n v="9.56"/>
    <n v="0"/>
    <n v="50.77"/>
    <n v="129.33080000000001"/>
  </r>
  <r>
    <d v="2020-08-12T00:00:00"/>
    <x v="67"/>
    <x v="0"/>
    <n v="500"/>
    <n v="365.5"/>
    <n v="182750"/>
    <s v="20200812N300031238"/>
    <n v="2020154"/>
    <s v="Rolling"/>
    <s v="IN302679-38296183"/>
    <s v="NSE"/>
    <n v="0"/>
    <n v="6.3"/>
    <n v="5"/>
    <n v="33.479999999999997"/>
    <n v="44.7849"/>
  </r>
  <r>
    <d v="2020-08-12T00:00:00"/>
    <x v="67"/>
    <x v="1"/>
    <n v="500"/>
    <n v="368.5"/>
    <n v="184250"/>
    <s v="20200812N300053954"/>
    <n v="2020154"/>
    <s v="Rolling"/>
    <s v="IN302679-38296183"/>
    <s v="NSE"/>
    <n v="46"/>
    <n v="6.36"/>
    <n v="0"/>
    <n v="33.76"/>
    <n v="86.116600000000005"/>
  </r>
  <r>
    <d v="2020-08-13T00:00:00"/>
    <x v="67"/>
    <x v="1"/>
    <n v="500"/>
    <n v="371.7"/>
    <n v="185850"/>
    <s v="20200813N300035199"/>
    <n v="2020155"/>
    <s v="Rolling"/>
    <s v="IN302679-38296183"/>
    <s v="NSE"/>
    <n v="46.18"/>
    <n v="6.41"/>
    <n v="0"/>
    <n v="34.049999999999997"/>
    <n v="86.641999999999996"/>
  </r>
  <r>
    <d v="2020-08-13T00:00:00"/>
    <x v="49"/>
    <x v="0"/>
    <n v="10"/>
    <n v="399"/>
    <n v="3990"/>
    <s v="20200813N300042266"/>
    <n v="2020155"/>
    <s v="Rolling"/>
    <s v="IN302679-38296183"/>
    <s v="NSE"/>
    <n v="3.99"/>
    <n v="0.14000000000000001"/>
    <n v="0.6"/>
    <n v="29.52"/>
    <n v="34.247700000000002"/>
  </r>
  <r>
    <d v="2020-08-13T00:00:00"/>
    <x v="12"/>
    <x v="1"/>
    <n v="400"/>
    <n v="58.1"/>
    <n v="23240"/>
    <s v="20200813N300049894"/>
    <n v="2020155"/>
    <s v="Rolling"/>
    <s v="IN302679-38296183"/>
    <s v="NSE"/>
    <n v="5.96"/>
    <n v="0.8"/>
    <n v="0"/>
    <n v="41.28"/>
    <n v="48.041800000000002"/>
  </r>
  <r>
    <d v="2020-08-13T00:00:00"/>
    <x v="12"/>
    <x v="1"/>
    <n v="2500"/>
    <n v="57.9"/>
    <n v="144750"/>
    <s v="20200813N300050208"/>
    <n v="2020155"/>
    <s v="Rolling"/>
    <s v="IN302679-38296183"/>
    <s v="NSE"/>
    <n v="37.270000000000003"/>
    <n v="4.99"/>
    <n v="0"/>
    <n v="26.52"/>
    <n v="68.783900000000003"/>
  </r>
  <r>
    <d v="2020-08-13T00:00:00"/>
    <x v="12"/>
    <x v="1"/>
    <n v="2500"/>
    <n v="58.9"/>
    <n v="147250"/>
    <s v="20200813N300052397"/>
    <n v="2020155"/>
    <s v="Rolling"/>
    <s v="IN302679-38296183"/>
    <s v="NSE"/>
    <n v="55.6"/>
    <n v="5.08"/>
    <n v="0"/>
    <n v="26.98"/>
    <n v="87.6601"/>
  </r>
  <r>
    <d v="2020-08-13T00:00:00"/>
    <x v="67"/>
    <x v="0"/>
    <n v="500"/>
    <n v="367.1"/>
    <n v="183550"/>
    <s v="20200813N300053001"/>
    <n v="2020155"/>
    <s v="Rolling"/>
    <s v="IN302679-38296183"/>
    <s v="NSE"/>
    <n v="0"/>
    <n v="6.33"/>
    <n v="5.51"/>
    <n v="33.630000000000003"/>
    <n v="45.472499999999997"/>
  </r>
  <r>
    <d v="2020-08-13T00:00:00"/>
    <x v="12"/>
    <x v="0"/>
    <n v="5000"/>
    <n v="61"/>
    <n v="305000"/>
    <s v="20200813N300066317"/>
    <n v="2020155"/>
    <s v="Rolling"/>
    <s v="IN302679-38296183"/>
    <s v="NSE"/>
    <n v="0"/>
    <n v="10.52"/>
    <n v="8.89"/>
    <n v="55.9"/>
    <n v="75.312600000000003"/>
  </r>
  <r>
    <d v="2020-08-14T00:00:00"/>
    <x v="12"/>
    <x v="0"/>
    <n v="2500"/>
    <n v="63.8"/>
    <n v="159500"/>
    <s v="20200814N300026534"/>
    <n v="2020156"/>
    <s v="Rolling"/>
    <s v="IN302679-38296183"/>
    <s v="NSE"/>
    <n v="0"/>
    <n v="5.5"/>
    <n v="5"/>
    <n v="29.22"/>
    <n v="39.722700000000003"/>
  </r>
  <r>
    <d v="2020-08-14T00:00:00"/>
    <x v="12"/>
    <x v="1"/>
    <n v="2500"/>
    <n v="61"/>
    <n v="152500"/>
    <s v="20200814N300041147"/>
    <n v="2020156"/>
    <s v="Rolling"/>
    <s v="IN302679-38296183"/>
    <s v="NSE"/>
    <n v="39"/>
    <n v="5.26"/>
    <n v="0"/>
    <n v="27.94"/>
    <n v="72.201300000000003"/>
  </r>
  <r>
    <d v="2020-08-18T00:00:00"/>
    <x v="12"/>
    <x v="1"/>
    <n v="5000"/>
    <n v="63.4"/>
    <n v="317000"/>
    <s v="20200818N200003040"/>
    <n v="2020158"/>
    <s v="Rolling"/>
    <s v="IN302679-38296183"/>
    <s v="NSE"/>
    <n v="84.52"/>
    <n v="10.94"/>
    <n v="0"/>
    <n v="58.08"/>
    <n v="153.53659999999999"/>
  </r>
  <r>
    <d v="2020-08-18T00:00:00"/>
    <x v="12"/>
    <x v="1"/>
    <n v="2500"/>
    <n v="64.25"/>
    <n v="160625"/>
    <s v="20200818N300031175"/>
    <n v="2020158"/>
    <s v="Rolling"/>
    <s v="IN302679-38296183"/>
    <s v="NSE"/>
    <n v="42.04"/>
    <n v="5.54"/>
    <n v="0"/>
    <n v="29.43"/>
    <n v="77.011700000000005"/>
  </r>
  <r>
    <d v="2020-08-18T00:00:00"/>
    <x v="12"/>
    <x v="1"/>
    <n v="5000"/>
    <n v="65.95"/>
    <n v="329750"/>
    <s v="20200818N300043435"/>
    <n v="2020158"/>
    <s v="Rolling"/>
    <s v="IN302679-38296183"/>
    <s v="NSE"/>
    <n v="84.08"/>
    <n v="11.38"/>
    <n v="0"/>
    <n v="60.42"/>
    <n v="155.87649999999999"/>
  </r>
  <r>
    <d v="2020-08-18T00:00:00"/>
    <x v="12"/>
    <x v="1"/>
    <n v="2500"/>
    <n v="67.25"/>
    <n v="168125"/>
    <s v="20200818N300047355"/>
    <n v="2020158"/>
    <s v="Rolling"/>
    <s v="IN302679-38296183"/>
    <s v="NSE"/>
    <n v="42.04"/>
    <n v="5.8"/>
    <n v="0"/>
    <n v="30.81"/>
    <n v="78.650400000000005"/>
  </r>
  <r>
    <d v="2020-08-18T00:00:00"/>
    <x v="12"/>
    <x v="0"/>
    <n v="6696"/>
    <n v="68.3"/>
    <n v="457336.8"/>
    <s v="20200818N300047653"/>
    <n v="2020158"/>
    <s v="Rolling"/>
    <s v="IN302679-38296183"/>
    <s v="NSE"/>
    <n v="0"/>
    <n v="15.78"/>
    <n v="0"/>
    <n v="83.78"/>
    <n v="99.558000000000007"/>
  </r>
  <r>
    <d v="2020-08-18T00:00:00"/>
    <x v="12"/>
    <x v="1"/>
    <n v="6500"/>
    <n v="68.7"/>
    <n v="446550"/>
    <s v="20200818N300047903"/>
    <n v="2020158"/>
    <s v="Rolling"/>
    <s v="IN302679-38296183"/>
    <s v="NSE"/>
    <n v="109.31"/>
    <n v="15.41"/>
    <n v="0"/>
    <n v="81.819999999999993"/>
    <n v="206.536"/>
  </r>
  <r>
    <d v="2020-08-18T00:00:00"/>
    <x v="12"/>
    <x v="0"/>
    <n v="14804"/>
    <n v="68.44"/>
    <n v="1013123.85"/>
    <s v="20200818N300062375"/>
    <n v="2020158"/>
    <s v="Rolling"/>
    <s v="IN302679-38296183"/>
    <s v="NSE"/>
    <n v="0"/>
    <n v="34.950000000000003"/>
    <n v="44"/>
    <n v="185.62"/>
    <n v="264.5727"/>
  </r>
  <r>
    <d v="2020-08-19T00:00:00"/>
    <x v="12"/>
    <x v="1"/>
    <n v="10000"/>
    <n v="67.900000000000006"/>
    <n v="679000"/>
    <s v="20200819N300028924"/>
    <n v="2020159"/>
    <s v="Rolling"/>
    <s v="IN302679-38296183"/>
    <s v="NSE"/>
    <n v="172"/>
    <n v="23.43"/>
    <n v="0"/>
    <n v="124.4"/>
    <n v="319.82549999999998"/>
  </r>
  <r>
    <d v="2020-08-19T00:00:00"/>
    <x v="12"/>
    <x v="0"/>
    <n v="10000"/>
    <n v="69.900000000000006"/>
    <n v="699000"/>
    <s v="20200819N300059509"/>
    <n v="2020159"/>
    <s v="Rolling"/>
    <s v="IN302679-38296183"/>
    <s v="NSE"/>
    <n v="0"/>
    <n v="24.12"/>
    <n v="21"/>
    <n v="128.06"/>
    <n v="173.1756"/>
  </r>
  <r>
    <d v="2020-08-24T00:00:00"/>
    <x v="67"/>
    <x v="1"/>
    <n v="500"/>
    <n v="376"/>
    <n v="188000"/>
    <s v="20200824N300038867"/>
    <n v="2020162"/>
    <s v="Rolling"/>
    <s v="IN302679-38296183"/>
    <s v="NSE"/>
    <n v="47.18"/>
    <n v="6.49"/>
    <n v="0"/>
    <n v="34.44"/>
    <n v="88.105999999999995"/>
  </r>
  <r>
    <d v="2020-08-24T00:00:00"/>
    <x v="67"/>
    <x v="0"/>
    <n v="3091"/>
    <n v="377.8"/>
    <n v="1167779.8"/>
    <s v="20200824N300055114"/>
    <n v="2020162"/>
    <s v="Rolling"/>
    <s v="IN302679-38296183"/>
    <s v="NSE"/>
    <n v="0"/>
    <n v="40.29"/>
    <n v="35"/>
    <n v="213.93"/>
    <n v="289.21839999999997"/>
  </r>
  <r>
    <d v="2020-08-24T00:00:00"/>
    <x v="67"/>
    <x v="1"/>
    <n v="2591"/>
    <n v="378.5"/>
    <n v="980693.5"/>
    <s v="20200824N300057091"/>
    <n v="2020162"/>
    <s v="Rolling"/>
    <s v="IN302679-38296183"/>
    <s v="NSE"/>
    <n v="244.82"/>
    <n v="33.83"/>
    <n v="0"/>
    <n v="179.67"/>
    <n v="458.32389999999998"/>
  </r>
  <r>
    <d v="2020-08-26T00:00:00"/>
    <x v="17"/>
    <x v="0"/>
    <n v="2500"/>
    <n v="35.5"/>
    <n v="88750"/>
    <s v="20200826N300029226"/>
    <n v="2020164"/>
    <s v="Rolling"/>
    <s v="IN302679-38296183"/>
    <s v="NSE"/>
    <n v="0"/>
    <n v="3.06"/>
    <n v="3"/>
    <n v="18.25"/>
    <n v="24.311900000000001"/>
  </r>
  <r>
    <d v="2020-08-26T00:00:00"/>
    <x v="17"/>
    <x v="1"/>
    <n v="2500"/>
    <n v="35.450000000000003"/>
    <n v="88625"/>
    <s v="20200826N300055281"/>
    <n v="2020164"/>
    <s v="Rolling"/>
    <s v="IN302679-38296183"/>
    <s v="NSE"/>
    <n v="22"/>
    <n v="3.06"/>
    <n v="0"/>
    <n v="18.25"/>
    <n v="43.307499999999997"/>
  </r>
  <r>
    <d v="2020-08-27T00:00:00"/>
    <x v="67"/>
    <x v="0"/>
    <n v="500"/>
    <n v="394.05"/>
    <n v="197025"/>
    <s v="20200827B700007780"/>
    <n v="202021103"/>
    <s v="Rolling"/>
    <s v="IN302679-38296183"/>
    <s v="BSE"/>
    <n v="0"/>
    <n v="5.42"/>
    <n v="6"/>
    <n v="35.85"/>
    <n v="47.2682"/>
  </r>
  <r>
    <d v="2020-08-27T00:00:00"/>
    <x v="67"/>
    <x v="1"/>
    <n v="500"/>
    <n v="391.85"/>
    <n v="195925"/>
    <s v="20200827B700009424"/>
    <n v="202021103"/>
    <s v="Rolling"/>
    <s v="IN302679-38296183"/>
    <s v="BSE"/>
    <n v="49"/>
    <n v="5.39"/>
    <n v="0"/>
    <n v="35.65"/>
    <n v="90.037999999999997"/>
  </r>
  <r>
    <d v="2020-08-27T00:00:00"/>
    <x v="67"/>
    <x v="0"/>
    <n v="500"/>
    <n v="394.1"/>
    <n v="197050"/>
    <s v="20200827N300039128"/>
    <n v="2020165"/>
    <s v="Rolling"/>
    <s v="IN302679-38296183"/>
    <s v="NSE"/>
    <n v="0"/>
    <n v="6.8"/>
    <n v="0"/>
    <n v="36.11"/>
    <n v="42.908200000000001"/>
  </r>
  <r>
    <d v="2020-08-27T00:00:00"/>
    <x v="67"/>
    <x v="0"/>
    <n v="600"/>
    <n v="394"/>
    <n v="236400"/>
    <s v="20200827N300043597"/>
    <n v="2020165"/>
    <s v="Rolling"/>
    <s v="IN302679-38296183"/>
    <s v="NSE"/>
    <n v="0"/>
    <n v="8.16"/>
    <n v="12.76"/>
    <n v="43.31"/>
    <n v="64.225899999999996"/>
  </r>
  <r>
    <d v="2020-08-27T00:00:00"/>
    <x v="67"/>
    <x v="1"/>
    <n v="1100"/>
    <n v="396.9"/>
    <n v="436590"/>
    <s v="20200827N300048864"/>
    <n v="2020165"/>
    <s v="Rolling"/>
    <s v="IN302679-38296183"/>
    <s v="NSE"/>
    <n v="108.39"/>
    <n v="15.06"/>
    <n v="0"/>
    <n v="79.989999999999995"/>
    <n v="203.44239999999999"/>
  </r>
  <r>
    <d v="2020-08-27T00:00:00"/>
    <x v="26"/>
    <x v="0"/>
    <n v="50"/>
    <n v="32.15"/>
    <n v="1607.5"/>
    <s v="20200827N300056611"/>
    <n v="2020165"/>
    <s v="Rolling"/>
    <s v="IN302679-38296183"/>
    <s v="NSE"/>
    <n v="1.61"/>
    <n v="0.06"/>
    <n v="0.24"/>
    <n v="29.51"/>
    <n v="31.415500000000002"/>
  </r>
  <r>
    <d v="2020-08-31T00:00:00"/>
    <x v="120"/>
    <x v="1"/>
    <n v="500"/>
    <n v="375.5"/>
    <n v="187750"/>
    <s v="20200831N300045829"/>
    <n v="2020167"/>
    <s v="Rolling"/>
    <s v="IN302679-38296183"/>
    <s v="NSE"/>
    <n v="46.6"/>
    <n v="6.48"/>
    <n v="0"/>
    <n v="34.4"/>
    <n v="87.477500000000006"/>
  </r>
  <r>
    <d v="2020-08-31T00:00:00"/>
    <x v="120"/>
    <x v="0"/>
    <n v="500"/>
    <n v="372.25"/>
    <n v="186125"/>
    <s v="20200831N300046682"/>
    <n v="2020167"/>
    <s v="Rolling"/>
    <s v="IN302679-38296183"/>
    <s v="NSE"/>
    <n v="0"/>
    <n v="6.42"/>
    <n v="5.58"/>
    <n v="34.1"/>
    <n v="46.101300000000002"/>
  </r>
  <r>
    <d v="2020-08-31T00:00:00"/>
    <x v="67"/>
    <x v="0"/>
    <n v="1100"/>
    <n v="409.89"/>
    <n v="450875.05"/>
    <s v="20200831N300047542"/>
    <n v="2020167"/>
    <s v="Rolling"/>
    <s v="IN302679-38296183"/>
    <s v="NSE"/>
    <n v="0"/>
    <n v="15.56"/>
    <n v="0"/>
    <n v="82.6"/>
    <n v="98.155199999999994"/>
  </r>
  <r>
    <d v="2020-08-31T00:00:00"/>
    <x v="67"/>
    <x v="1"/>
    <n v="1100"/>
    <n v="409.85"/>
    <n v="450835"/>
    <s v="20200831N300050555"/>
    <n v="2020167"/>
    <s v="Rolling"/>
    <s v="IN302679-38296183"/>
    <s v="NSE"/>
    <n v="108.74"/>
    <n v="15.55"/>
    <n v="0"/>
    <n v="82.6"/>
    <n v="206.8938"/>
  </r>
  <r>
    <d v="2020-08-31T00:00:00"/>
    <x v="67"/>
    <x v="0"/>
    <n v="1100"/>
    <n v="401.25"/>
    <n v="441375"/>
    <s v="20200831N300055569"/>
    <n v="2020167"/>
    <s v="Rolling"/>
    <s v="IN302679-38296183"/>
    <s v="NSE"/>
    <n v="0"/>
    <n v="15.23"/>
    <n v="0"/>
    <n v="80.87"/>
    <n v="96.097399999999993"/>
  </r>
  <r>
    <d v="2020-08-31T00:00:00"/>
    <x v="10"/>
    <x v="0"/>
    <n v="100"/>
    <n v="532.87"/>
    <n v="53287.199999999997"/>
    <s v="20200831N300065976"/>
    <n v="2020167"/>
    <s v="Rolling"/>
    <s v="IN302679-38296183"/>
    <s v="NSE"/>
    <n v="0"/>
    <n v="1.84"/>
    <n v="1.6"/>
    <n v="18.03"/>
    <n v="21.468399999999999"/>
  </r>
  <r>
    <d v="2020-08-31T00:00:00"/>
    <x v="67"/>
    <x v="1"/>
    <n v="575"/>
    <n v="396"/>
    <n v="227700"/>
    <s v="20200831N300071759"/>
    <n v="2020167"/>
    <s v="Rolling"/>
    <s v="IN302679-38296183"/>
    <s v="NSE"/>
    <n v="56.84"/>
    <n v="7.86"/>
    <n v="0"/>
    <n v="41.72"/>
    <n v="106.4156"/>
  </r>
  <r>
    <d v="2020-08-31T00:00:00"/>
    <x v="10"/>
    <x v="1"/>
    <n v="52"/>
    <n v="528.6"/>
    <n v="27487.200000000001"/>
    <s v="20200831N300073865"/>
    <n v="2020167"/>
    <s v="Rolling"/>
    <s v="IN302679-38296183"/>
    <s v="NSE"/>
    <n v="6.88"/>
    <n v="0.95"/>
    <n v="0"/>
    <n v="17.87"/>
    <n v="25.6983"/>
  </r>
  <r>
    <d v="2020-08-31T00:00:00"/>
    <x v="67"/>
    <x v="1"/>
    <n v="252"/>
    <n v="392.2"/>
    <n v="98834.4"/>
    <s v="20200831N300074373"/>
    <n v="2020167"/>
    <s v="Rolling"/>
    <s v="IN302679-38296183"/>
    <s v="NSE"/>
    <n v="24.91"/>
    <n v="3.41"/>
    <n v="0"/>
    <n v="18.309999999999999"/>
    <n v="46.629800000000003"/>
  </r>
  <r>
    <d v="2020-08-31T00:00:00"/>
    <x v="67"/>
    <x v="1"/>
    <n v="5000"/>
    <n v="393"/>
    <n v="1965000"/>
    <s v="20200831N300074450"/>
    <n v="2020167"/>
    <s v="Rolling"/>
    <s v="IN302679-38296183"/>
    <s v="NSE"/>
    <n v="494.29"/>
    <n v="67.790000000000006"/>
    <n v="0"/>
    <n v="360.01"/>
    <n v="922.0924"/>
  </r>
  <r>
    <d v="2020-08-31T00:00:00"/>
    <x v="67"/>
    <x v="0"/>
    <n v="4727"/>
    <n v="390.04"/>
    <n v="1843702.55"/>
    <s v="20200831N300078525"/>
    <n v="2020167"/>
    <s v="Rolling"/>
    <s v="IN302679-38296183"/>
    <s v="NSE"/>
    <n v="0"/>
    <n v="63.61"/>
    <n v="82.14"/>
    <n v="337.79"/>
    <n v="483.53769999999997"/>
  </r>
  <r>
    <d v="2020-08-31T00:00:00"/>
    <x v="49"/>
    <x v="0"/>
    <n v="40"/>
    <n v="379"/>
    <n v="15160"/>
    <s v="20200831N300078929"/>
    <n v="2020167"/>
    <s v="Rolling"/>
    <s v="IN302679-38296183"/>
    <s v="NSE"/>
    <n v="0"/>
    <n v="0.52"/>
    <n v="0"/>
    <n v="29.59"/>
    <n v="30.113"/>
  </r>
  <r>
    <d v="2020-08-31T00:00:00"/>
    <x v="49"/>
    <x v="0"/>
    <n v="2500"/>
    <n v="379.25"/>
    <n v="948125"/>
    <s v="20200831N300080619"/>
    <n v="2020167"/>
    <s v="Rolling"/>
    <s v="IN302679-38296183"/>
    <s v="NSE"/>
    <n v="0"/>
    <n v="32.71"/>
    <n v="56.44"/>
    <n v="173.71"/>
    <n v="262.86040000000003"/>
  </r>
  <r>
    <d v="2020-08-31T00:00:00"/>
    <x v="49"/>
    <x v="0"/>
    <n v="2500"/>
    <n v="373.25"/>
    <n v="933125"/>
    <s v="20200831N300091449"/>
    <n v="2020167"/>
    <s v="Rolling"/>
    <s v="IN302679-38296183"/>
    <s v="NSE"/>
    <n v="15.05"/>
    <n v="32.19"/>
    <n v="2.2400000000000002"/>
    <n v="170.95"/>
    <n v="220.43289999999999"/>
  </r>
  <r>
    <d v="2020-08-31T00:00:00"/>
    <x v="49"/>
    <x v="1"/>
    <n v="5000"/>
    <n v="376.25"/>
    <n v="1881250"/>
    <s v="20200831N300091945"/>
    <n v="2020167"/>
    <s v="Rolling"/>
    <s v="IN302679-38296183"/>
    <s v="NSE"/>
    <n v="470.33"/>
    <n v="64.900000000000006"/>
    <n v="0"/>
    <n v="344.66"/>
    <n v="879.89329999999995"/>
  </r>
  <r>
    <d v="2020-08-31T00:00:00"/>
    <x v="10"/>
    <x v="1"/>
    <n v="48"/>
    <n v="521.95000000000005"/>
    <n v="25053.599999999999"/>
    <s v="20200831N300094424"/>
    <n v="2020167"/>
    <s v="Rolling"/>
    <s v="IN302679-38296183"/>
    <s v="NSE"/>
    <n v="6.35"/>
    <n v="0.86"/>
    <n v="0"/>
    <n v="17.86"/>
    <n v="25.074400000000001"/>
  </r>
  <r>
    <d v="2020-09-01T00:00:00"/>
    <x v="67"/>
    <x v="0"/>
    <n v="2500"/>
    <n v="391.25"/>
    <n v="978121.2"/>
    <s v="20200901N300025261"/>
    <n v="2020168"/>
    <s v="Rolling"/>
    <s v="IN302679-38296183"/>
    <s v="NSE"/>
    <n v="0"/>
    <n v="33.75"/>
    <n v="61.14"/>
    <n v="179.2"/>
    <n v="274.08519999999999"/>
  </r>
  <r>
    <d v="2020-09-01T00:00:00"/>
    <x v="67"/>
    <x v="1"/>
    <n v="2500"/>
    <n v="392.25"/>
    <n v="980625"/>
    <s v="20200901N300025936"/>
    <n v="2020168"/>
    <s v="Rolling"/>
    <s v="IN302679-38296183"/>
    <s v="NSE"/>
    <n v="245.69"/>
    <n v="33.83"/>
    <n v="0"/>
    <n v="179.66"/>
    <n v="459.18150000000003"/>
  </r>
  <r>
    <d v="2020-09-01T00:00:00"/>
    <x v="49"/>
    <x v="1"/>
    <n v="2500"/>
    <n v="386.67"/>
    <n v="966679.1"/>
    <s v="20200901N300026170"/>
    <n v="2020168"/>
    <s v="Rolling"/>
    <s v="IN302679-38296183"/>
    <s v="NSE"/>
    <n v="246.32"/>
    <n v="33.35"/>
    <n v="0"/>
    <n v="177.1"/>
    <n v="456.77019999999999"/>
  </r>
  <r>
    <d v="2020-09-01T00:00:00"/>
    <x v="49"/>
    <x v="1"/>
    <n v="2500"/>
    <n v="390"/>
    <n v="975000"/>
    <s v="20200901N300026836"/>
    <n v="2020168"/>
    <s v="Rolling"/>
    <s v="IN302679-38296183"/>
    <s v="NSE"/>
    <n v="246.21"/>
    <n v="33.64"/>
    <n v="0"/>
    <n v="178.63"/>
    <n v="458.47750000000002"/>
  </r>
  <r>
    <d v="2020-09-01T00:00:00"/>
    <x v="67"/>
    <x v="1"/>
    <n v="1100"/>
    <n v="397.9"/>
    <n v="437690"/>
    <s v="20200901N300028052"/>
    <n v="2020168"/>
    <s v="Rolling"/>
    <s v="IN302679-38296183"/>
    <s v="NSE"/>
    <n v="108.11"/>
    <n v="15.1"/>
    <n v="0"/>
    <n v="80.19"/>
    <n v="203.40049999999999"/>
  </r>
  <r>
    <d v="2020-09-01T00:00:00"/>
    <x v="49"/>
    <x v="1"/>
    <n v="1500"/>
    <n v="394.37"/>
    <n v="591558.15"/>
    <s v="20200901N300031440"/>
    <n v="2020168"/>
    <s v="Rolling"/>
    <s v="IN302679-38296183"/>
    <s v="NSE"/>
    <n v="147.72999999999999"/>
    <n v="20.41"/>
    <n v="0"/>
    <n v="108.38"/>
    <n v="276.51889999999997"/>
  </r>
  <r>
    <d v="2020-09-01T00:00:00"/>
    <x v="67"/>
    <x v="0"/>
    <n v="1100"/>
    <n v="392"/>
    <n v="431200"/>
    <s v="20200901N300035174"/>
    <n v="2020168"/>
    <s v="Rolling"/>
    <s v="IN302679-38296183"/>
    <s v="NSE"/>
    <n v="0"/>
    <n v="14.88"/>
    <n v="0"/>
    <n v="79"/>
    <n v="93.876400000000004"/>
  </r>
  <r>
    <d v="2020-09-01T00:00:00"/>
    <x v="67"/>
    <x v="0"/>
    <n v="500"/>
    <n v="393"/>
    <n v="196500"/>
    <s v="20200901N300037501"/>
    <n v="2020168"/>
    <s v="Rolling"/>
    <s v="IN302679-38296183"/>
    <s v="NSE"/>
    <n v="0"/>
    <n v="6.78"/>
    <n v="0"/>
    <n v="36"/>
    <n v="42.779299999999999"/>
  </r>
  <r>
    <d v="2020-09-01T00:00:00"/>
    <x v="67"/>
    <x v="0"/>
    <n v="600"/>
    <n v="392"/>
    <n v="235200"/>
    <s v="20200901N300042175"/>
    <n v="2020168"/>
    <s v="Rolling"/>
    <s v="IN302679-38296183"/>
    <s v="NSE"/>
    <n v="0"/>
    <n v="8.11"/>
    <n v="0"/>
    <n v="43.09"/>
    <n v="51.2044"/>
  </r>
  <r>
    <d v="2020-09-01T00:00:00"/>
    <x v="49"/>
    <x v="0"/>
    <n v="2311"/>
    <n v="398.44"/>
    <n v="920798.7"/>
    <s v="20200901N300045326"/>
    <n v="2020168"/>
    <s v="Rolling"/>
    <s v="IN302679-38296183"/>
    <s v="NSE"/>
    <n v="0"/>
    <n v="31.77"/>
    <n v="0"/>
    <n v="168.7"/>
    <n v="200.4674"/>
  </r>
  <r>
    <d v="2020-09-01T00:00:00"/>
    <x v="67"/>
    <x v="1"/>
    <n v="1100"/>
    <n v="394.45"/>
    <n v="433895"/>
    <s v="20200901N300054114"/>
    <n v="2020168"/>
    <s v="Rolling"/>
    <s v="IN302679-38296183"/>
    <s v="NSE"/>
    <n v="108.11"/>
    <n v="14.97"/>
    <n v="0"/>
    <n v="79.489999999999995"/>
    <n v="202.5693"/>
  </r>
  <r>
    <d v="2020-09-01T00:00:00"/>
    <x v="67"/>
    <x v="1"/>
    <n v="500"/>
    <n v="396"/>
    <n v="198000"/>
    <s v="20200901N300058114"/>
    <n v="2020168"/>
    <s v="Rolling"/>
    <s v="IN302679-38296183"/>
    <s v="NSE"/>
    <n v="49.14"/>
    <n v="6.83"/>
    <n v="0"/>
    <n v="36.28"/>
    <n v="92.251000000000005"/>
  </r>
  <r>
    <d v="2020-09-01T00:00:00"/>
    <x v="67"/>
    <x v="0"/>
    <n v="500"/>
    <n v="394.25"/>
    <n v="197125"/>
    <s v="20200901N300061388"/>
    <n v="2020168"/>
    <s v="Rolling"/>
    <s v="IN302679-38296183"/>
    <s v="NSE"/>
    <n v="0"/>
    <n v="6.8"/>
    <n v="0"/>
    <n v="36.11"/>
    <n v="42.910800000000002"/>
  </r>
  <r>
    <d v="2020-09-01T00:00:00"/>
    <x v="49"/>
    <x v="0"/>
    <n v="4189"/>
    <n v="398"/>
    <n v="1667222"/>
    <s v="20200901N300061939"/>
    <n v="2020168"/>
    <s v="Rolling"/>
    <s v="IN302679-38296183"/>
    <s v="NSE"/>
    <n v="0"/>
    <n v="57.52"/>
    <n v="77.25"/>
    <n v="305.45"/>
    <n v="440.21940000000001"/>
  </r>
  <r>
    <d v="2020-09-01T00:00:00"/>
    <x v="113"/>
    <x v="1"/>
    <n v="250"/>
    <n v="548.4"/>
    <n v="137100"/>
    <s v="20200901N300062332"/>
    <n v="2020168"/>
    <s v="Rolling"/>
    <s v="IN302679-38296183"/>
    <s v="NSE"/>
    <n v="34.15"/>
    <n v="4.7300000000000004"/>
    <n v="0"/>
    <n v="25.12"/>
    <n v="64"/>
  </r>
  <r>
    <d v="2020-09-01T00:00:00"/>
    <x v="113"/>
    <x v="0"/>
    <n v="250"/>
    <n v="544.5"/>
    <n v="136125"/>
    <s v="20200901N300064835"/>
    <n v="2020168"/>
    <s v="Rolling"/>
    <s v="IN302679-38296183"/>
    <s v="NSE"/>
    <n v="0"/>
    <n v="4.7"/>
    <n v="4.08"/>
    <n v="24.94"/>
    <n v="33.7164"/>
  </r>
  <r>
    <d v="2020-09-01T00:00:00"/>
    <x v="121"/>
    <x v="0"/>
    <n v="1100"/>
    <n v="21.4"/>
    <n v="23540"/>
    <s v="20200901N300065104"/>
    <n v="2020168"/>
    <s v="Rolling"/>
    <s v="IN302679-38296183"/>
    <s v="NSE"/>
    <n v="23.54"/>
    <n v="0.81"/>
    <n v="3.53"/>
    <n v="41.81"/>
    <n v="69.6922"/>
  </r>
  <r>
    <d v="2020-09-02T00:00:00"/>
    <x v="67"/>
    <x v="0"/>
    <n v="1100"/>
    <n v="392.5"/>
    <n v="431750"/>
    <s v="20200902N200002211"/>
    <n v="2020169"/>
    <s v="Rolling"/>
    <s v="IN302679-38296183"/>
    <s v="NSE"/>
    <n v="0"/>
    <n v="14.9"/>
    <n v="0"/>
    <n v="79.099999999999994"/>
    <n v="93.9953"/>
  </r>
  <r>
    <d v="2020-09-02T00:00:00"/>
    <x v="119"/>
    <x v="0"/>
    <n v="100"/>
    <n v="2925.32"/>
    <n v="292531.8"/>
    <s v="20200902N300025382"/>
    <n v="2020169"/>
    <s v="Rolling"/>
    <s v="IN302679-38296183"/>
    <s v="NSE"/>
    <n v="0"/>
    <n v="10.09"/>
    <n v="0"/>
    <n v="53.61"/>
    <n v="63.702199999999998"/>
  </r>
  <r>
    <d v="2020-09-02T00:00:00"/>
    <x v="118"/>
    <x v="0"/>
    <n v="150"/>
    <n v="2250"/>
    <n v="337500"/>
    <s v="20200902N300029016"/>
    <n v="2020169"/>
    <s v="Rolling"/>
    <s v="IN302679-38296183"/>
    <s v="NSE"/>
    <n v="0"/>
    <n v="11.64"/>
    <n v="10.130000000000001"/>
    <n v="61.84"/>
    <n v="83.613799999999998"/>
  </r>
  <r>
    <d v="2020-09-02T00:00:00"/>
    <x v="119"/>
    <x v="1"/>
    <n v="100"/>
    <n v="2945.25"/>
    <n v="294525"/>
    <s v="20200902N300029831"/>
    <n v="2020169"/>
    <s v="Rolling"/>
    <s v="IN302679-38296183"/>
    <s v="NSE"/>
    <n v="72.87"/>
    <n v="10.16"/>
    <n v="0"/>
    <n v="53.96"/>
    <n v="136.99109999999999"/>
  </r>
  <r>
    <d v="2020-09-02T00:00:00"/>
    <x v="119"/>
    <x v="0"/>
    <n v="50"/>
    <n v="2918.25"/>
    <n v="145912.5"/>
    <s v="20200902N300032766"/>
    <n v="2020169"/>
    <s v="Rolling"/>
    <s v="IN302679-38296183"/>
    <s v="NSE"/>
    <n v="0"/>
    <n v="5.03"/>
    <n v="21.81"/>
    <n v="26.73"/>
    <n v="53.573999999999998"/>
  </r>
  <r>
    <d v="2020-09-02T00:00:00"/>
    <x v="67"/>
    <x v="0"/>
    <n v="1000"/>
    <n v="387.9"/>
    <n v="387900"/>
    <s v="20200902N300033773"/>
    <n v="2020169"/>
    <s v="Rolling"/>
    <s v="IN302679-38296183"/>
    <s v="NSE"/>
    <n v="0"/>
    <n v="13.38"/>
    <n v="0"/>
    <n v="71.069999999999993"/>
    <n v="84.452600000000004"/>
  </r>
  <r>
    <d v="2020-09-02T00:00:00"/>
    <x v="119"/>
    <x v="0"/>
    <n v="50"/>
    <n v="2891.75"/>
    <n v="144587.5"/>
    <s v="20200902N300034635"/>
    <n v="2020169"/>
    <s v="Rolling"/>
    <s v="IN302679-38296183"/>
    <s v="NSE"/>
    <n v="0"/>
    <n v="4.99"/>
    <n v="0"/>
    <n v="26.49"/>
    <n v="31.478300000000001"/>
  </r>
  <r>
    <d v="2020-09-02T00:00:00"/>
    <x v="119"/>
    <x v="0"/>
    <n v="50"/>
    <n v="2881"/>
    <n v="144050"/>
    <s v="20200902N300035289"/>
    <n v="2020169"/>
    <s v="Rolling"/>
    <s v="IN302679-38296183"/>
    <s v="NSE"/>
    <n v="0"/>
    <n v="4.97"/>
    <n v="0"/>
    <n v="26.39"/>
    <n v="31.3597"/>
  </r>
  <r>
    <d v="2020-09-02T00:00:00"/>
    <x v="119"/>
    <x v="1"/>
    <n v="150"/>
    <n v="2905.25"/>
    <n v="435787.5"/>
    <s v="20200902N300044793"/>
    <n v="2020169"/>
    <s v="Rolling"/>
    <s v="IN302679-38296183"/>
    <s v="NSE"/>
    <n v="109.3"/>
    <n v="15.03"/>
    <n v="0"/>
    <n v="79.84"/>
    <n v="204.1747"/>
  </r>
  <r>
    <d v="2020-09-02T00:00:00"/>
    <x v="67"/>
    <x v="1"/>
    <n v="2100"/>
    <n v="384"/>
    <n v="806400"/>
    <s v="20200902N300045815"/>
    <n v="2020169"/>
    <s v="Rolling"/>
    <s v="IN302679-38296183"/>
    <s v="NSE"/>
    <n v="202.57"/>
    <n v="27.82"/>
    <n v="0"/>
    <n v="147.76"/>
    <n v="378.15100000000001"/>
  </r>
  <r>
    <d v="2020-09-02T00:00:00"/>
    <x v="67"/>
    <x v="1"/>
    <n v="2500"/>
    <n v="384.75"/>
    <n v="961875"/>
    <s v="20200902N300046522"/>
    <n v="2020169"/>
    <s v="Rolling"/>
    <s v="IN302679-38296183"/>
    <s v="NSE"/>
    <n v="241.34"/>
    <n v="33.18"/>
    <n v="0"/>
    <n v="176.22"/>
    <n v="450.74470000000002"/>
  </r>
  <r>
    <d v="2020-09-02T00:00:00"/>
    <x v="67"/>
    <x v="0"/>
    <n v="2500"/>
    <n v="384.05"/>
    <n v="960125"/>
    <s v="20200902N300049234"/>
    <n v="2020169"/>
    <s v="Rolling"/>
    <s v="IN302679-38296183"/>
    <s v="NSE"/>
    <n v="0"/>
    <n v="33.119999999999997"/>
    <n v="82.06"/>
    <n v="175.91"/>
    <n v="291.09429999999998"/>
  </r>
  <r>
    <d v="2020-09-02T00:00:00"/>
    <x v="67"/>
    <x v="1"/>
    <n v="2500"/>
    <n v="383.9"/>
    <n v="959750"/>
    <s v="20200902N300049817"/>
    <n v="2020169"/>
    <s v="Rolling"/>
    <s v="IN302679-38296183"/>
    <s v="NSE"/>
    <n v="241.16"/>
    <n v="33.11"/>
    <n v="0"/>
    <n v="175.85"/>
    <n v="450.12139999999999"/>
  </r>
  <r>
    <d v="2020-09-02T00:00:00"/>
    <x v="67"/>
    <x v="0"/>
    <n v="1155"/>
    <n v="388"/>
    <n v="448140"/>
    <s v="20200902N300050982"/>
    <n v="2020169"/>
    <s v="Rolling"/>
    <s v="IN302679-38296183"/>
    <s v="NSE"/>
    <n v="0"/>
    <n v="15.46"/>
    <n v="0"/>
    <n v="82.12"/>
    <n v="97.5809"/>
  </r>
  <r>
    <d v="2020-09-02T00:00:00"/>
    <x v="67"/>
    <x v="0"/>
    <n v="1345"/>
    <n v="389"/>
    <n v="523205"/>
    <s v="20200902N300051263"/>
    <n v="2020169"/>
    <s v="Rolling"/>
    <s v="IN302679-38296183"/>
    <s v="NSE"/>
    <n v="0"/>
    <n v="18.05"/>
    <n v="0"/>
    <n v="95.87"/>
    <n v="113.9208"/>
  </r>
  <r>
    <d v="2020-09-02T00:00:00"/>
    <x v="118"/>
    <x v="1"/>
    <n v="150"/>
    <n v="2216.96"/>
    <n v="332544.3"/>
    <s v="20200902N300056897"/>
    <n v="2020169"/>
    <s v="Rolling"/>
    <s v="IN302679-38296183"/>
    <s v="NSE"/>
    <n v="83.76"/>
    <n v="11.47"/>
    <n v="0"/>
    <n v="60.92"/>
    <n v="156.15270000000001"/>
  </r>
  <r>
    <d v="2020-09-03T00:00:00"/>
    <x v="82"/>
    <x v="0"/>
    <n v="2500"/>
    <n v="136.1"/>
    <n v="340250"/>
    <s v="20200903N300025034"/>
    <n v="2020170"/>
    <s v="Rolling"/>
    <s v="IN302679-38296183"/>
    <s v="NSE"/>
    <n v="0"/>
    <n v="11.74"/>
    <n v="10"/>
    <n v="62.35"/>
    <n v="84.0886"/>
  </r>
  <r>
    <d v="2020-09-03T00:00:00"/>
    <x v="82"/>
    <x v="1"/>
    <n v="2500"/>
    <n v="134.25"/>
    <n v="335625"/>
    <s v="20200903N300048490"/>
    <n v="2020170"/>
    <s v="Rolling"/>
    <s v="IN302679-38296183"/>
    <s v="NSE"/>
    <n v="84"/>
    <n v="11.58"/>
    <n v="0"/>
    <n v="61.49"/>
    <n v="157.06899999999999"/>
  </r>
  <r>
    <d v="2020-09-09T00:00:00"/>
    <x v="67"/>
    <x v="0"/>
    <n v="5000"/>
    <n v="365.15"/>
    <n v="1825750"/>
    <s v="20200909N300061523"/>
    <n v="2020174"/>
    <s v="Rolling"/>
    <s v="IN302679-38296183"/>
    <s v="NSE"/>
    <n v="0"/>
    <n v="62.99"/>
    <n v="55"/>
    <n v="334.5"/>
    <n v="452.48840000000001"/>
  </r>
  <r>
    <d v="2020-09-09T00:00:00"/>
    <x v="67"/>
    <x v="1"/>
    <n v="5000"/>
    <n v="367.45"/>
    <n v="1837250"/>
    <s v="20200909N300063608"/>
    <n v="2020174"/>
    <s v="Rolling"/>
    <s v="IN302679-38296183"/>
    <s v="NSE"/>
    <n v="458"/>
    <n v="63.39"/>
    <n v="0"/>
    <n v="336.6"/>
    <n v="857.98530000000005"/>
  </r>
  <r>
    <d v="2020-09-10T00:00:00"/>
    <x v="67"/>
    <x v="0"/>
    <n v="5000"/>
    <n v="368.2"/>
    <n v="1841000"/>
    <s v="20200910N300050804"/>
    <n v="2020175"/>
    <s v="Rolling"/>
    <s v="IN302679-38296183"/>
    <s v="NSE"/>
    <n v="0"/>
    <n v="63.51"/>
    <n v="55.53"/>
    <n v="337.29"/>
    <n v="456.33449999999999"/>
  </r>
  <r>
    <d v="2020-09-10T00:00:00"/>
    <x v="67"/>
    <x v="1"/>
    <n v="5000"/>
    <n v="368.9"/>
    <n v="1844500"/>
    <s v="20200910N300056882"/>
    <n v="2020175"/>
    <s v="Rolling"/>
    <s v="IN302679-38296183"/>
    <s v="NSE"/>
    <n v="460.9"/>
    <n v="63.64"/>
    <n v="0"/>
    <n v="337.94"/>
    <n v="862.47529999999995"/>
  </r>
  <r>
    <d v="2020-09-10T00:00:00"/>
    <x v="81"/>
    <x v="0"/>
    <n v="100"/>
    <n v="31"/>
    <n v="3100"/>
    <s v="20200910N300060029"/>
    <n v="2020175"/>
    <s v="Rolling"/>
    <s v="IN302679-38296183"/>
    <s v="NSE"/>
    <n v="3.1"/>
    <n v="0.11"/>
    <n v="0.47"/>
    <n v="29.52"/>
    <n v="33.197000000000003"/>
  </r>
  <r>
    <d v="2020-09-11T00:00:00"/>
    <x v="67"/>
    <x v="0"/>
    <n v="5000"/>
    <n v="371.73"/>
    <n v="1858646.95"/>
    <s v="20200911N300025842"/>
    <n v="2020176"/>
    <s v="Rolling"/>
    <s v="IN302679-38296183"/>
    <s v="NSE"/>
    <n v="0"/>
    <n v="64.12"/>
    <n v="56"/>
    <n v="340.53"/>
    <n v="460.65359999999998"/>
  </r>
  <r>
    <d v="2020-09-11T00:00:00"/>
    <x v="67"/>
    <x v="1"/>
    <n v="2377"/>
    <n v="367.5"/>
    <n v="873554.85"/>
    <s v="20200911N300035112"/>
    <n v="2020176"/>
    <s v="Rolling"/>
    <s v="IN302679-38296183"/>
    <s v="NSE"/>
    <n v="220.06"/>
    <n v="30.14"/>
    <n v="0"/>
    <n v="160.04"/>
    <n v="410.23809999999997"/>
  </r>
  <r>
    <d v="2020-09-11T00:00:00"/>
    <x v="67"/>
    <x v="1"/>
    <n v="2623"/>
    <n v="370.76"/>
    <n v="972510.15"/>
    <s v="20200911N300056161"/>
    <n v="2020176"/>
    <s v="Rolling"/>
    <s v="IN302679-38296183"/>
    <s v="NSE"/>
    <n v="242.94"/>
    <n v="33.549999999999997"/>
    <n v="0"/>
    <n v="178.17"/>
    <n v="454.66160000000002"/>
  </r>
  <r>
    <d v="2020-09-17T00:00:00"/>
    <x v="67"/>
    <x v="1"/>
    <n v="2500"/>
    <n v="368.75"/>
    <n v="921875"/>
    <s v="20200917N300049618"/>
    <n v="2020180"/>
    <s v="Rolling"/>
    <s v="IN302679-38296183"/>
    <s v="NSE"/>
    <n v="230"/>
    <n v="31.81"/>
    <n v="0"/>
    <n v="168.9"/>
    <n v="430.70510000000002"/>
  </r>
  <r>
    <d v="2020-09-17T00:00:00"/>
    <x v="67"/>
    <x v="0"/>
    <n v="2500"/>
    <n v="368.75"/>
    <n v="921875"/>
    <s v="20200917N300053527"/>
    <n v="2020180"/>
    <s v="Rolling"/>
    <s v="IN302679-38296183"/>
    <s v="NSE"/>
    <n v="0"/>
    <n v="31.8"/>
    <n v="28"/>
    <n v="168.91"/>
    <n v="228.7148"/>
  </r>
  <r>
    <d v="2020-09-18T00:00:00"/>
    <x v="119"/>
    <x v="0"/>
    <n v="250"/>
    <n v="3024.31"/>
    <n v="756076.35"/>
    <s v="20200918N300025461"/>
    <n v="2020181"/>
    <s v="Rolling"/>
    <s v="IN302679-38296183"/>
    <s v="NSE"/>
    <n v="0"/>
    <n v="26.08"/>
    <n v="23"/>
    <n v="138.47999999999999"/>
    <n v="187.56399999999999"/>
  </r>
  <r>
    <d v="2020-09-18T00:00:00"/>
    <x v="119"/>
    <x v="1"/>
    <n v="250"/>
    <n v="3026.25"/>
    <n v="756562.5"/>
    <s v="20200918N300063920"/>
    <n v="2020181"/>
    <s v="Rolling"/>
    <s v="IN302679-38296183"/>
    <s v="NSE"/>
    <n v="189"/>
    <n v="26.1"/>
    <n v="0"/>
    <n v="138.61000000000001"/>
    <n v="353.7115"/>
  </r>
  <r>
    <d v="2020-09-21T00:00:00"/>
    <x v="67"/>
    <x v="0"/>
    <n v="2500"/>
    <n v="365.09"/>
    <n v="912713.45"/>
    <s v="20200921N300028607"/>
    <n v="2020182"/>
    <s v="Rolling"/>
    <s v="IN302679-38296183"/>
    <s v="NSE"/>
    <n v="0"/>
    <n v="31.49"/>
    <n v="54.05"/>
    <n v="167.22"/>
    <n v="252.7586"/>
  </r>
  <r>
    <d v="2020-09-21T00:00:00"/>
    <x v="67"/>
    <x v="1"/>
    <n v="2500"/>
    <n v="365.55"/>
    <n v="913875"/>
    <s v="20200921N300033840"/>
    <n v="2020182"/>
    <s v="Rolling"/>
    <s v="IN302679-38296183"/>
    <s v="NSE"/>
    <n v="223.97"/>
    <n v="31.53"/>
    <n v="0"/>
    <n v="167.43"/>
    <n v="422.92869999999999"/>
  </r>
  <r>
    <d v="2020-09-21T00:00:00"/>
    <x v="119"/>
    <x v="0"/>
    <n v="100"/>
    <n v="2982.25"/>
    <n v="298225"/>
    <s v="20200921N300035736"/>
    <n v="2020182"/>
    <s v="Rolling"/>
    <s v="IN302679-38296183"/>
    <s v="NSE"/>
    <n v="0"/>
    <n v="10.29"/>
    <n v="8.9499999999999993"/>
    <n v="54.64"/>
    <n v="73.878699999999995"/>
  </r>
  <r>
    <d v="2020-09-21T00:00:00"/>
    <x v="119"/>
    <x v="1"/>
    <n v="100"/>
    <n v="3005"/>
    <n v="300500"/>
    <s v="20200921N300047352"/>
    <n v="2020182"/>
    <s v="Rolling"/>
    <s v="IN302679-38296183"/>
    <s v="NSE"/>
    <n v="74.84"/>
    <n v="10.37"/>
    <n v="0"/>
    <n v="55.05"/>
    <n v="140.25729999999999"/>
  </r>
  <r>
    <d v="2020-09-21T00:00:00"/>
    <x v="67"/>
    <x v="0"/>
    <n v="2500"/>
    <n v="352.76"/>
    <n v="881891.2"/>
    <s v="20200921N300071668"/>
    <n v="2020182"/>
    <s v="Rolling"/>
    <s v="IN302679-38296183"/>
    <s v="NSE"/>
    <n v="0"/>
    <n v="30.43"/>
    <n v="0"/>
    <n v="161.59"/>
    <n v="192.0155"/>
  </r>
  <r>
    <d v="2020-09-21T00:00:00"/>
    <x v="67"/>
    <x v="1"/>
    <n v="2500"/>
    <n v="351.4"/>
    <n v="878500"/>
    <s v="20200921N300074807"/>
    <n v="2020182"/>
    <s v="Rolling"/>
    <s v="IN302679-38296183"/>
    <s v="NSE"/>
    <n v="224.19"/>
    <n v="30.31"/>
    <n v="0"/>
    <n v="160.96"/>
    <n v="415.45830000000001"/>
  </r>
  <r>
    <d v="2020-09-22T00:00:00"/>
    <x v="67"/>
    <x v="1"/>
    <n v="2500"/>
    <n v="352"/>
    <n v="880000"/>
    <s v="20200922N300029519"/>
    <n v="2020183"/>
    <s v="Rolling"/>
    <s v="IN302679-38296183"/>
    <s v="NSE"/>
    <n v="220"/>
    <n v="30.36"/>
    <n v="0"/>
    <n v="161.24"/>
    <n v="411.6001"/>
  </r>
  <r>
    <d v="2020-09-22T00:00:00"/>
    <x v="67"/>
    <x v="0"/>
    <n v="1151"/>
    <n v="356.15"/>
    <n v="409928.65"/>
    <s v="20200922N300037235"/>
    <n v="2020183"/>
    <s v="Rolling"/>
    <s v="IN302679-38296183"/>
    <s v="NSE"/>
    <n v="0"/>
    <n v="14.14"/>
    <n v="0"/>
    <n v="75.099999999999994"/>
    <n v="89.242599999999996"/>
  </r>
  <r>
    <d v="2020-09-22T00:00:00"/>
    <x v="67"/>
    <x v="0"/>
    <n v="1349"/>
    <n v="351.1"/>
    <n v="473633.9"/>
    <s v="20200922N300063320"/>
    <n v="2020183"/>
    <s v="Rolling"/>
    <s v="IN302679-38296183"/>
    <s v="NSE"/>
    <n v="0"/>
    <n v="16.34"/>
    <n v="27"/>
    <n v="86.77"/>
    <n v="130.1104"/>
  </r>
  <r>
    <d v="2020-09-24T00:00:00"/>
    <x v="15"/>
    <x v="1"/>
    <n v="10"/>
    <n v="995"/>
    <n v="9950"/>
    <s v="20200924N200002995"/>
    <n v="2020185"/>
    <s v="Rolling"/>
    <s v="IN302679-38296183"/>
    <s v="NSE"/>
    <n v="9.9499999999999993"/>
    <n v="0.34"/>
    <n v="0"/>
    <n v="29.56"/>
    <n v="39.853299999999997"/>
  </r>
  <r>
    <d v="2020-09-24T00:00:00"/>
    <x v="36"/>
    <x v="1"/>
    <n v="100"/>
    <n v="264"/>
    <n v="26400"/>
    <s v="20200924N300023475"/>
    <n v="2020185"/>
    <s v="Rolling"/>
    <s v="IN302679-38296183"/>
    <s v="NSE"/>
    <n v="26.4"/>
    <n v="0.91"/>
    <n v="0"/>
    <n v="46.89"/>
    <n v="74.200800000000001"/>
  </r>
  <r>
    <d v="2020-09-24T00:00:00"/>
    <x v="49"/>
    <x v="1"/>
    <n v="100"/>
    <n v="415"/>
    <n v="41500"/>
    <s v="20200924N300023760"/>
    <n v="2020185"/>
    <s v="Rolling"/>
    <s v="IN302679-38296183"/>
    <s v="NSE"/>
    <n v="41.95"/>
    <n v="1.43"/>
    <n v="0"/>
    <n v="73.709999999999994"/>
    <n v="117.09180000000001"/>
  </r>
  <r>
    <d v="2020-09-24T00:00:00"/>
    <x v="23"/>
    <x v="1"/>
    <n v="200"/>
    <n v="48.5"/>
    <n v="9700"/>
    <s v="20200924N300024083"/>
    <n v="2020185"/>
    <s v="Rolling"/>
    <s v="IN302679-38296183"/>
    <s v="NSE"/>
    <n v="9.6999999999999993"/>
    <n v="0.33"/>
    <n v="0"/>
    <n v="29.56"/>
    <n v="39.594700000000003"/>
  </r>
  <r>
    <d v="2020-09-24T00:00:00"/>
    <x v="59"/>
    <x v="1"/>
    <n v="5000"/>
    <n v="1.9"/>
    <n v="9500"/>
    <s v="20200924N300029551"/>
    <n v="2020185"/>
    <s v="TT"/>
    <s v="IN302679-38296183"/>
    <s v="NSE"/>
    <n v="10"/>
    <n v="0.33"/>
    <n v="0"/>
    <n v="29.57"/>
    <n v="39.8979"/>
  </r>
  <r>
    <d v="2020-09-25T00:00:00"/>
    <x v="17"/>
    <x v="0"/>
    <n v="300"/>
    <n v="28.05"/>
    <n v="8415"/>
    <s v="20200925N300037791"/>
    <n v="2020186"/>
    <s v="Rolling"/>
    <s v="IN302679-38296183"/>
    <s v="NSE"/>
    <n v="8.2100000000000009"/>
    <n v="0.28999999999999998"/>
    <n v="1.43"/>
    <n v="29.55"/>
    <n v="39.4803"/>
  </r>
  <r>
    <d v="2020-09-25T00:00:00"/>
    <x v="48"/>
    <x v="0"/>
    <n v="150"/>
    <n v="25.25"/>
    <n v="3787.5"/>
    <s v="20200925N300040205"/>
    <n v="2020186"/>
    <s v="Rolling"/>
    <s v="IN302679-38296183"/>
    <s v="NSE"/>
    <n v="3.79"/>
    <n v="0.13"/>
    <n v="0.56999999999999995"/>
    <n v="29.52"/>
    <n v="34.0107"/>
  </r>
  <r>
    <d v="2020-10-01T00:00:00"/>
    <x v="57"/>
    <x v="0"/>
    <n v="15000"/>
    <n v="50.05"/>
    <n v="750750"/>
    <s v="20201001N300026780"/>
    <n v="2020190"/>
    <s v="Rolling"/>
    <s v="IN302679-38296183"/>
    <s v="NSE"/>
    <n v="0"/>
    <n v="25.9"/>
    <n v="0"/>
    <n v="137.56"/>
    <n v="163.46090000000001"/>
  </r>
  <r>
    <d v="2020-10-01T00:00:00"/>
    <x v="119"/>
    <x v="0"/>
    <n v="100"/>
    <n v="3064"/>
    <n v="306400"/>
    <s v="20201001N300037754"/>
    <n v="2020190"/>
    <s v="Rolling"/>
    <s v="IN302679-38296183"/>
    <s v="NSE"/>
    <n v="0"/>
    <n v="10.57"/>
    <n v="9.19"/>
    <n v="56.14"/>
    <n v="75.900800000000004"/>
  </r>
  <r>
    <d v="2020-10-01T00:00:00"/>
    <x v="119"/>
    <x v="1"/>
    <n v="48"/>
    <n v="3034.82"/>
    <n v="145671.25"/>
    <s v="20201001N300040343"/>
    <n v="2020190"/>
    <s v="Rolling"/>
    <s v="IN302679-38296183"/>
    <s v="NSE"/>
    <n v="36.43"/>
    <n v="5.03"/>
    <n v="0"/>
    <n v="26.69"/>
    <n v="68.145499999999998"/>
  </r>
  <r>
    <d v="2020-10-01T00:00:00"/>
    <x v="57"/>
    <x v="1"/>
    <n v="15000"/>
    <n v="50.15"/>
    <n v="752250"/>
    <s v="20201001N300041384"/>
    <n v="2020190"/>
    <s v="Rolling"/>
    <s v="IN302679-38296183"/>
    <s v="NSE"/>
    <n v="189.28"/>
    <n v="25.95"/>
    <n v="0"/>
    <n v="137.82"/>
    <n v="353.05259999999998"/>
  </r>
  <r>
    <d v="2020-10-01T00:00:00"/>
    <x v="57"/>
    <x v="0"/>
    <n v="15000"/>
    <n v="50.55"/>
    <n v="758250"/>
    <s v="20201001N300055160"/>
    <n v="2020190"/>
    <s v="Rolling"/>
    <s v="IN302679-38296183"/>
    <s v="NSE"/>
    <n v="0"/>
    <n v="26.16"/>
    <n v="44.81"/>
    <n v="138.93"/>
    <n v="209.89959999999999"/>
  </r>
  <r>
    <d v="2020-10-01T00:00:00"/>
    <x v="57"/>
    <x v="1"/>
    <n v="15000"/>
    <n v="50.65"/>
    <n v="759750"/>
    <s v="20201001N300055611"/>
    <n v="2020190"/>
    <s v="Rolling"/>
    <s v="IN302679-38296183"/>
    <s v="NSE"/>
    <n v="188.81"/>
    <n v="26.21"/>
    <n v="0"/>
    <n v="139.19"/>
    <n v="354.21140000000003"/>
  </r>
  <r>
    <d v="2020-10-01T00:00:00"/>
    <x v="119"/>
    <x v="1"/>
    <n v="52"/>
    <n v="2984"/>
    <n v="155168"/>
    <s v="20201001N300056001"/>
    <n v="2020190"/>
    <s v="Rolling"/>
    <s v="IN302679-38296183"/>
    <s v="NSE"/>
    <n v="39.47"/>
    <n v="5.35"/>
    <n v="0"/>
    <n v="28.43"/>
    <n v="73.253299999999996"/>
  </r>
  <r>
    <d v="2020-10-05T00:00:00"/>
    <x v="54"/>
    <x v="0"/>
    <n v="50"/>
    <n v="120.5"/>
    <n v="6025"/>
    <s v="20201005B700006046"/>
    <n v="202021129"/>
    <s v="Rolling"/>
    <s v="IN302679-38296183"/>
    <s v="BSE"/>
    <n v="6"/>
    <n v="0.17"/>
    <n v="1"/>
    <n v="29.53"/>
    <n v="36.695599999999999"/>
  </r>
  <r>
    <d v="2020-10-05T00:00:00"/>
    <x v="67"/>
    <x v="1"/>
    <n v="5000"/>
    <n v="378.5"/>
    <n v="1892500"/>
    <s v="20201005N300022481"/>
    <n v="2020191"/>
    <s v="Rolling"/>
    <s v="IN302679-38296183"/>
    <s v="NSE"/>
    <n v="470.72"/>
    <n v="65.290000000000006"/>
    <n v="0"/>
    <n v="346.72"/>
    <n v="882.73109999999997"/>
  </r>
  <r>
    <d v="2020-10-05T00:00:00"/>
    <x v="67"/>
    <x v="0"/>
    <n v="5000"/>
    <n v="375.15"/>
    <n v="1875750"/>
    <s v="20201005N300044640"/>
    <n v="2020191"/>
    <s v="Rolling"/>
    <s v="IN302679-38296183"/>
    <s v="NSE"/>
    <n v="0"/>
    <n v="64.709999999999994"/>
    <n v="84"/>
    <n v="343.66"/>
    <n v="492.3734"/>
  </r>
  <r>
    <d v="2020-10-05T00:00:00"/>
    <x v="67"/>
    <x v="0"/>
    <n v="2500"/>
    <n v="375.1"/>
    <n v="937750"/>
    <s v="20201005N300045428"/>
    <n v="2020191"/>
    <s v="Rolling"/>
    <s v="IN302679-38296183"/>
    <s v="NSE"/>
    <n v="0"/>
    <n v="32.35"/>
    <n v="0"/>
    <n v="171.81"/>
    <n v="204.16239999999999"/>
  </r>
  <r>
    <d v="2020-10-05T00:00:00"/>
    <x v="67"/>
    <x v="1"/>
    <n v="2500"/>
    <n v="376.25"/>
    <n v="940625"/>
    <s v="20201005N300048391"/>
    <n v="2020191"/>
    <s v="Rolling"/>
    <s v="IN302679-38296183"/>
    <s v="NSE"/>
    <n v="235.28"/>
    <n v="32.450000000000003"/>
    <n v="0"/>
    <n v="172.33"/>
    <n v="440.0616"/>
  </r>
  <r>
    <d v="2020-10-06T00:00:00"/>
    <x v="67"/>
    <x v="0"/>
    <n v="2500"/>
    <n v="380.5"/>
    <n v="951250"/>
    <s v="20201006N300054407"/>
    <n v="2020192"/>
    <s v="Rolling"/>
    <s v="IN302679-38296183"/>
    <s v="NSE"/>
    <n v="0"/>
    <n v="32.82"/>
    <n v="29"/>
    <n v="174.27"/>
    <n v="236.0881"/>
  </r>
  <r>
    <d v="2020-10-06T00:00:00"/>
    <x v="67"/>
    <x v="1"/>
    <n v="2500"/>
    <n v="380.9"/>
    <n v="952250"/>
    <s v="20201006N300056180"/>
    <n v="2020192"/>
    <s v="Rolling"/>
    <s v="IN302679-38296183"/>
    <s v="NSE"/>
    <n v="238"/>
    <n v="32.85"/>
    <n v="0"/>
    <n v="174.46"/>
    <n v="445.31290000000001"/>
  </r>
  <r>
    <d v="2020-10-07T00:00:00"/>
    <x v="67"/>
    <x v="1"/>
    <n v="500"/>
    <n v="382"/>
    <n v="191000"/>
    <s v="20201007N300032206"/>
    <n v="2020193"/>
    <s v="Rolling"/>
    <s v="IN302679-38296183"/>
    <s v="NSE"/>
    <n v="47.45"/>
    <n v="6.59"/>
    <n v="0"/>
    <n v="34.99"/>
    <n v="89.029499999999999"/>
  </r>
  <r>
    <d v="2020-10-07T00:00:00"/>
    <x v="67"/>
    <x v="0"/>
    <n v="500"/>
    <n v="380.7"/>
    <n v="190350"/>
    <s v="20201007N300038742"/>
    <n v="2020193"/>
    <s v="Rolling"/>
    <s v="IN302679-38296183"/>
    <s v="NSE"/>
    <n v="0"/>
    <n v="6.57"/>
    <n v="11"/>
    <n v="34.869999999999997"/>
    <n v="52.437100000000001"/>
  </r>
  <r>
    <d v="2020-10-07T00:00:00"/>
    <x v="67"/>
    <x v="0"/>
    <n v="500"/>
    <n v="378.25"/>
    <n v="189125"/>
    <s v="20201007N300040259"/>
    <n v="2020193"/>
    <s v="Rolling"/>
    <s v="IN302679-38296183"/>
    <s v="NSE"/>
    <n v="0"/>
    <n v="6.52"/>
    <n v="0"/>
    <n v="34.65"/>
    <n v="41.174799999999998"/>
  </r>
  <r>
    <d v="2020-10-07T00:00:00"/>
    <x v="67"/>
    <x v="1"/>
    <n v="500"/>
    <n v="380.75"/>
    <n v="190375"/>
    <s v="20201007N300046803"/>
    <n v="2020193"/>
    <s v="Rolling"/>
    <s v="IN302679-38296183"/>
    <s v="NSE"/>
    <n v="47.55"/>
    <n v="6.57"/>
    <n v="0"/>
    <n v="34.880000000000003"/>
    <n v="88.998000000000005"/>
  </r>
  <r>
    <d v="2020-10-08T00:00:00"/>
    <x v="57"/>
    <x v="0"/>
    <n v="2500"/>
    <n v="52"/>
    <n v="130000"/>
    <s v="20201008N300042199"/>
    <n v="2020194"/>
    <s v="Rolling"/>
    <s v="-"/>
    <s v="NSE"/>
    <n v="130"/>
    <n v="4.49"/>
    <n v="20"/>
    <n v="230.91"/>
    <n v="385.39499999999998"/>
  </r>
  <r>
    <d v="2020-10-13T00:00:00"/>
    <x v="67"/>
    <x v="0"/>
    <n v="500"/>
    <n v="395.25"/>
    <n v="197625"/>
    <s v="20201013N300048143"/>
    <n v="2020197"/>
    <s v="Rolling"/>
    <s v="IN302679-38296183"/>
    <s v="NSE"/>
    <n v="0"/>
    <n v="6.82"/>
    <n v="6"/>
    <n v="36.22"/>
    <n v="49.037999999999997"/>
  </r>
  <r>
    <d v="2020-10-13T00:00:00"/>
    <x v="67"/>
    <x v="1"/>
    <n v="500"/>
    <n v="396.5"/>
    <n v="198250"/>
    <s v="20201013N300054797"/>
    <n v="2020197"/>
    <s v="Rolling"/>
    <s v="IN302679-38296183"/>
    <s v="NSE"/>
    <n v="49"/>
    <n v="6.84"/>
    <n v="0"/>
    <n v="36.32"/>
    <n v="92.159599999999998"/>
  </r>
  <r>
    <d v="2020-10-14T00:00:00"/>
    <x v="73"/>
    <x v="1"/>
    <n v="200"/>
    <n v="99"/>
    <n v="19800"/>
    <s v="20201014N300024949"/>
    <n v="2020198"/>
    <s v="Rolling"/>
    <s v="IN302679-38296183"/>
    <s v="NSE"/>
    <n v="19.8"/>
    <n v="0.68"/>
    <n v="0"/>
    <n v="35.17"/>
    <n v="55.653100000000002"/>
  </r>
  <r>
    <d v="2020-10-14T00:00:00"/>
    <x v="70"/>
    <x v="0"/>
    <n v="25"/>
    <n v="351"/>
    <n v="8775"/>
    <s v="20201014N300025810"/>
    <n v="2020198"/>
    <s v="Rolling"/>
    <s v="IN302679-38296183"/>
    <s v="NSE"/>
    <n v="9.1999999999999993"/>
    <n v="0.3"/>
    <n v="1"/>
    <n v="29.55"/>
    <n v="40.052799999999998"/>
  </r>
  <r>
    <d v="2020-10-15T00:00:00"/>
    <x v="6"/>
    <x v="0"/>
    <n v="225"/>
    <n v="1472.25"/>
    <n v="331256.25"/>
    <s v="20201015N300038099"/>
    <n v="2020199"/>
    <s v="Rolling"/>
    <s v="IN302679-38296183"/>
    <s v="NSE"/>
    <n v="0"/>
    <n v="11.43"/>
    <n v="10"/>
    <n v="60.69"/>
    <n v="82.118300000000005"/>
  </r>
  <r>
    <d v="2020-10-15T00:00:00"/>
    <x v="6"/>
    <x v="1"/>
    <n v="73"/>
    <n v="1441.43"/>
    <n v="105224.75"/>
    <s v="20201015N300055481"/>
    <n v="2020199"/>
    <s v="Rolling"/>
    <s v="IN302679-38296183"/>
    <s v="NSE"/>
    <n v="25.99"/>
    <n v="3.63"/>
    <n v="0"/>
    <n v="19.28"/>
    <n v="48.900399999999998"/>
  </r>
  <r>
    <d v="2020-10-15T00:00:00"/>
    <x v="6"/>
    <x v="1"/>
    <n v="47"/>
    <n v="1415.05"/>
    <n v="66507.5"/>
    <s v="20201015N300056925"/>
    <n v="2020199"/>
    <s v="Rolling"/>
    <s v="IN302679-38296183"/>
    <s v="NSE"/>
    <n v="17.010000000000002"/>
    <n v="2.29"/>
    <n v="0"/>
    <n v="18.11"/>
    <n v="37.414499999999997"/>
  </r>
  <r>
    <d v="2020-10-15T00:00:00"/>
    <x v="6"/>
    <x v="1"/>
    <n v="105"/>
    <n v="1414.28"/>
    <n v="148499.25"/>
    <s v="20201015N300057452"/>
    <n v="2020199"/>
    <s v="Rolling"/>
    <s v="IN302679-38296183"/>
    <s v="NSE"/>
    <n v="38"/>
    <n v="5.12"/>
    <n v="0"/>
    <n v="27.22"/>
    <n v="70.343299999999999"/>
  </r>
  <r>
    <d v="2020-10-21T00:00:00"/>
    <x v="67"/>
    <x v="0"/>
    <n v="500"/>
    <n v="416.88"/>
    <n v="208440"/>
    <s v="20201021N300048511"/>
    <n v="2020203"/>
    <s v="Rolling"/>
    <s v="IN302679-38296183"/>
    <s v="NSE"/>
    <n v="0"/>
    <n v="7.19"/>
    <n v="0"/>
    <n v="38.18"/>
    <n v="45.371200000000002"/>
  </r>
  <r>
    <d v="2020-10-21T00:00:00"/>
    <x v="67"/>
    <x v="0"/>
    <n v="600"/>
    <n v="415.1"/>
    <n v="249060"/>
    <s v="20201021N300048788"/>
    <n v="2020203"/>
    <s v="Rolling"/>
    <s v="IN302679-38296183"/>
    <s v="NSE"/>
    <n v="0"/>
    <n v="8.59"/>
    <n v="0"/>
    <n v="45.63"/>
    <n v="54.222499999999997"/>
  </r>
  <r>
    <d v="2020-10-21T00:00:00"/>
    <x v="67"/>
    <x v="0"/>
    <n v="400"/>
    <n v="412"/>
    <n v="164800"/>
    <s v="20201021N300050479"/>
    <n v="2020203"/>
    <s v="Rolling"/>
    <s v="IN302679-38296183"/>
    <s v="NSE"/>
    <n v="0"/>
    <n v="5.69"/>
    <n v="19"/>
    <n v="30.19"/>
    <n v="54.875599999999999"/>
  </r>
  <r>
    <d v="2020-10-21T00:00:00"/>
    <x v="67"/>
    <x v="1"/>
    <n v="662"/>
    <n v="410.62"/>
    <n v="271832.95"/>
    <s v="20201021N300051952"/>
    <n v="2020203"/>
    <s v="Rolling"/>
    <s v="IN302679-38296183"/>
    <s v="NSE"/>
    <n v="68.739999999999995"/>
    <n v="9.3800000000000008"/>
    <n v="0"/>
    <n v="49.8"/>
    <n v="127.9182"/>
  </r>
  <r>
    <d v="2020-10-21T00:00:00"/>
    <x v="67"/>
    <x v="1"/>
    <n v="838"/>
    <n v="419.9"/>
    <n v="351876.2"/>
    <s v="20201021N300057342"/>
    <n v="2020203"/>
    <s v="Rolling"/>
    <s v="IN302679-38296183"/>
    <s v="NSE"/>
    <n v="87.26"/>
    <n v="12.14"/>
    <n v="0"/>
    <n v="64.459999999999994"/>
    <n v="163.85980000000001"/>
  </r>
  <r>
    <d v="2020-10-22T00:00:00"/>
    <x v="67"/>
    <x v="1"/>
    <n v="250"/>
    <n v="418.55"/>
    <n v="104637.5"/>
    <s v="20201022N300036517"/>
    <n v="2020204"/>
    <s v="Rolling"/>
    <s v="IN302679-38296183"/>
    <s v="NSE"/>
    <n v="25.9"/>
    <n v="3.61"/>
    <n v="0"/>
    <n v="19.170000000000002"/>
    <n v="48.68"/>
  </r>
  <r>
    <d v="2020-10-22T00:00:00"/>
    <x v="67"/>
    <x v="0"/>
    <n v="250"/>
    <n v="414.1"/>
    <n v="103525"/>
    <s v="20201022N300040778"/>
    <n v="2020204"/>
    <s v="Rolling"/>
    <s v="IN302679-38296183"/>
    <s v="NSE"/>
    <n v="0"/>
    <n v="3.57"/>
    <n v="6.49"/>
    <n v="18.97"/>
    <n v="29.031700000000001"/>
  </r>
  <r>
    <d v="2020-10-22T00:00:00"/>
    <x v="122"/>
    <x v="1"/>
    <n v="10"/>
    <n v="4985"/>
    <n v="49850"/>
    <s v="20201022N300042811"/>
    <n v="2020204"/>
    <s v="Rolling"/>
    <s v="IN302679-38296183"/>
    <s v="NSE"/>
    <n v="12.52"/>
    <n v="1.72"/>
    <n v="0"/>
    <n v="18.010000000000002"/>
    <n v="32.2498"/>
  </r>
  <r>
    <d v="2020-10-22T00:00:00"/>
    <x v="67"/>
    <x v="0"/>
    <n v="250"/>
    <n v="412"/>
    <n v="103000"/>
    <s v="20201022N300047471"/>
    <n v="2020204"/>
    <s v="Rolling"/>
    <s v="IN302679-38296183"/>
    <s v="NSE"/>
    <n v="0"/>
    <n v="3.55"/>
    <n v="0"/>
    <n v="18.87"/>
    <n v="22.423500000000001"/>
  </r>
  <r>
    <d v="2020-10-22T00:00:00"/>
    <x v="67"/>
    <x v="1"/>
    <n v="250"/>
    <n v="412.9"/>
    <n v="103225"/>
    <s v="20201022N300050508"/>
    <n v="2020204"/>
    <s v="Rolling"/>
    <s v="IN302679-38296183"/>
    <s v="NSE"/>
    <n v="25.58"/>
    <n v="3.56"/>
    <n v="0"/>
    <n v="18.91"/>
    <n v="48.051299999999998"/>
  </r>
  <r>
    <d v="2020-10-22T00:00:00"/>
    <x v="122"/>
    <x v="0"/>
    <n v="10"/>
    <n v="5030.25"/>
    <n v="50302.5"/>
    <s v="20201022N300051115"/>
    <n v="2020204"/>
    <s v="Rolling"/>
    <s v="IN302679-38296183"/>
    <s v="NSE"/>
    <n v="0"/>
    <n v="1.74"/>
    <n v="1.51"/>
    <n v="18.010000000000002"/>
    <n v="21.255500000000001"/>
  </r>
  <r>
    <d v="2020-10-23T00:00:00"/>
    <x v="67"/>
    <x v="1"/>
    <n v="500"/>
    <n v="418.9"/>
    <n v="209450"/>
    <s v="20201023N300032159"/>
    <n v="2020205"/>
    <s v="Rolling"/>
    <s v="IN302679-38296183"/>
    <s v="NSE"/>
    <n v="52.11"/>
    <n v="7.23"/>
    <n v="0"/>
    <n v="38.380000000000003"/>
    <n v="97.716099999999997"/>
  </r>
  <r>
    <d v="2020-10-23T00:00:00"/>
    <x v="67"/>
    <x v="0"/>
    <n v="500"/>
    <n v="415.5"/>
    <n v="207750"/>
    <s v="20201023N300035711"/>
    <n v="2020205"/>
    <s v="Rolling"/>
    <s v="IN302679-38296183"/>
    <s v="NSE"/>
    <n v="0"/>
    <n v="7.17"/>
    <n v="0"/>
    <n v="38.06"/>
    <n v="45.227400000000003"/>
  </r>
  <r>
    <d v="2020-10-23T00:00:00"/>
    <x v="67"/>
    <x v="1"/>
    <n v="1100"/>
    <n v="414.75"/>
    <n v="456225"/>
    <s v="20201023N300045366"/>
    <n v="2020205"/>
    <s v="Rolling"/>
    <s v="IN302679-38296183"/>
    <s v="NSE"/>
    <n v="114.45"/>
    <n v="15.74"/>
    <n v="0"/>
    <n v="83.59"/>
    <n v="213.77979999999999"/>
  </r>
  <r>
    <d v="2020-10-23T00:00:00"/>
    <x v="67"/>
    <x v="0"/>
    <n v="1100"/>
    <n v="413.75"/>
    <n v="455125"/>
    <s v="20201023N300047243"/>
    <n v="2020205"/>
    <s v="Rolling"/>
    <s v="IN302679-38296183"/>
    <s v="NSE"/>
    <n v="0"/>
    <n v="15.7"/>
    <n v="0"/>
    <n v="83.38"/>
    <n v="99.081900000000005"/>
  </r>
  <r>
    <d v="2020-10-23T00:00:00"/>
    <x v="67"/>
    <x v="0"/>
    <n v="1100"/>
    <n v="418.1"/>
    <n v="459910"/>
    <s v="20201023N300052776"/>
    <n v="2020205"/>
    <s v="Rolling"/>
    <s v="IN302679-38296183"/>
    <s v="NSE"/>
    <n v="0"/>
    <n v="15.87"/>
    <n v="34"/>
    <n v="84.26"/>
    <n v="134.12690000000001"/>
  </r>
  <r>
    <d v="2020-10-23T00:00:00"/>
    <x v="67"/>
    <x v="1"/>
    <n v="1100"/>
    <n v="417.15"/>
    <n v="458865"/>
    <s v="20201023N300055141"/>
    <n v="2020205"/>
    <s v="Rolling"/>
    <s v="IN302679-38296183"/>
    <s v="NSE"/>
    <n v="114.45"/>
    <n v="15.83"/>
    <n v="0"/>
    <n v="84.07"/>
    <n v="214.35079999999999"/>
  </r>
  <r>
    <d v="2020-10-26T00:00:00"/>
    <x v="67"/>
    <x v="1"/>
    <n v="250"/>
    <n v="415.5"/>
    <n v="103875"/>
    <s v="20201026N300027069"/>
    <n v="2020206"/>
    <s v="Rolling"/>
    <s v="IN302679-38296183"/>
    <s v="NSE"/>
    <n v="25.38"/>
    <n v="3.58"/>
    <n v="0"/>
    <n v="19.03"/>
    <n v="47.993699999999997"/>
  </r>
  <r>
    <d v="2020-10-26T00:00:00"/>
    <x v="67"/>
    <x v="0"/>
    <n v="250"/>
    <n v="410"/>
    <n v="102500"/>
    <s v="20201026N300040767"/>
    <n v="2020206"/>
    <s v="Rolling"/>
    <s v="IN302679-38296183"/>
    <s v="NSE"/>
    <n v="0"/>
    <n v="3.54"/>
    <n v="0"/>
    <n v="18.78"/>
    <n v="22.316299999999998"/>
  </r>
  <r>
    <d v="2020-10-26T00:00:00"/>
    <x v="67"/>
    <x v="0"/>
    <n v="500"/>
    <n v="408.1"/>
    <n v="204050"/>
    <s v="20201026N300043985"/>
    <n v="2020206"/>
    <s v="Rolling"/>
    <s v="IN302679-38296183"/>
    <s v="NSE"/>
    <n v="0"/>
    <n v="7.04"/>
    <n v="21"/>
    <n v="37.380000000000003"/>
    <n v="65.419700000000006"/>
  </r>
  <r>
    <d v="2020-10-26T00:00:00"/>
    <x v="67"/>
    <x v="0"/>
    <n v="600"/>
    <n v="404.65"/>
    <n v="242790"/>
    <s v="20201026N300045334"/>
    <n v="2020206"/>
    <s v="Rolling"/>
    <s v="IN302679-38296183"/>
    <s v="NSE"/>
    <n v="0"/>
    <n v="8.3800000000000008"/>
    <n v="0"/>
    <n v="44.5"/>
    <n v="52.875999999999998"/>
  </r>
  <r>
    <d v="2020-10-26T00:00:00"/>
    <x v="67"/>
    <x v="0"/>
    <n v="400"/>
    <n v="402.1"/>
    <n v="160840"/>
    <s v="20201026N300047837"/>
    <n v="2020206"/>
    <s v="Rolling"/>
    <s v="IN302679-38296183"/>
    <s v="NSE"/>
    <n v="0"/>
    <n v="5.55"/>
    <n v="0"/>
    <n v="29.46"/>
    <n v="35.009"/>
  </r>
  <r>
    <d v="2020-10-26T00:00:00"/>
    <x v="67"/>
    <x v="1"/>
    <n v="1500"/>
    <n v="404.7"/>
    <n v="607050"/>
    <s v="20201026N300059526"/>
    <n v="2020206"/>
    <s v="Rolling"/>
    <s v="IN302679-38296183"/>
    <s v="NSE"/>
    <n v="152.62"/>
    <n v="20.94"/>
    <n v="0"/>
    <n v="111.22"/>
    <n v="284.78320000000002"/>
  </r>
  <r>
    <d v="2020-10-27T00:00:00"/>
    <x v="67"/>
    <x v="1"/>
    <n v="1100"/>
    <n v="400.5"/>
    <n v="440550"/>
    <s v="20201027N300029876"/>
    <n v="2020207"/>
    <s v="Rolling"/>
    <s v="IN302679-38296183"/>
    <s v="NSE"/>
    <n v="112"/>
    <n v="15.2"/>
    <n v="0"/>
    <n v="80.72"/>
    <n v="207.91890000000001"/>
  </r>
  <r>
    <d v="2020-10-27T00:00:00"/>
    <x v="67"/>
    <x v="0"/>
    <n v="548"/>
    <n v="410.41"/>
    <n v="224907.1"/>
    <s v="20201027N300046418"/>
    <n v="2020207"/>
    <s v="Rolling"/>
    <s v="IN302679-38296183"/>
    <s v="NSE"/>
    <n v="0"/>
    <n v="7.76"/>
    <n v="14"/>
    <n v="41.21"/>
    <n v="62.969299999999997"/>
  </r>
  <r>
    <d v="2020-10-27T00:00:00"/>
    <x v="67"/>
    <x v="0"/>
    <n v="552"/>
    <n v="410.88"/>
    <n v="226807.5"/>
    <s v="20201027N300056422"/>
    <n v="2020207"/>
    <s v="Rolling"/>
    <s v="IN302679-38296183"/>
    <s v="NSE"/>
    <n v="0"/>
    <n v="7.82"/>
    <n v="0"/>
    <n v="41.57"/>
    <n v="49.394799999999996"/>
  </r>
  <r>
    <d v="2020-10-28T00:00:00"/>
    <x v="67"/>
    <x v="0"/>
    <n v="500"/>
    <n v="397.25"/>
    <n v="198625"/>
    <s v="20201028N300053365"/>
    <n v="2020208"/>
    <s v="Rolling"/>
    <s v="IN302679-38296183"/>
    <s v="NSE"/>
    <n v="0"/>
    <n v="6.85"/>
    <n v="30"/>
    <n v="36.39"/>
    <n v="73.242500000000007"/>
  </r>
  <r>
    <d v="2020-10-28T00:00:00"/>
    <x v="67"/>
    <x v="0"/>
    <n v="2000"/>
    <n v="396.87"/>
    <n v="793739.55"/>
    <s v="20201028N300054736"/>
    <n v="2020208"/>
    <s v="Rolling"/>
    <s v="IN302679-38296183"/>
    <s v="NSE"/>
    <n v="0"/>
    <n v="27.38"/>
    <n v="0"/>
    <n v="145.43"/>
    <n v="172.81379999999999"/>
  </r>
  <r>
    <d v="2020-10-28T00:00:00"/>
    <x v="67"/>
    <x v="1"/>
    <n v="2500"/>
    <n v="395.06"/>
    <n v="987643.55"/>
    <s v="20201028N300057900"/>
    <n v="2020208"/>
    <s v="Rolling"/>
    <s v="IN302679-38296183"/>
    <s v="NSE"/>
    <n v="248"/>
    <n v="34.07"/>
    <n v="0"/>
    <n v="180.94"/>
    <n v="463.0138"/>
  </r>
  <r>
    <d v="2020-10-29T00:00:00"/>
    <x v="67"/>
    <x v="1"/>
    <n v="5000"/>
    <n v="398.3"/>
    <n v="1991504.15"/>
    <s v="20201029N300045503"/>
    <n v="2020209"/>
    <s v="Rolling"/>
    <s v="IN302679-38296183"/>
    <s v="NSE"/>
    <n v="495.61"/>
    <n v="68.709999999999994"/>
    <n v="0"/>
    <n v="364.82"/>
    <n v="929.13710000000003"/>
  </r>
  <r>
    <d v="2020-10-29T00:00:00"/>
    <x v="67"/>
    <x v="0"/>
    <n v="5000"/>
    <n v="394.1"/>
    <n v="1970500"/>
    <s v="20201029N300046786"/>
    <n v="2020209"/>
    <s v="Rolling"/>
    <s v="IN302679-38296183"/>
    <s v="NSE"/>
    <n v="0"/>
    <n v="67.98"/>
    <n v="58.74"/>
    <n v="361.02"/>
    <n v="487.74220000000003"/>
  </r>
  <r>
    <d v="2020-10-29T00:00:00"/>
    <x v="70"/>
    <x v="0"/>
    <n v="25"/>
    <n v="335.5"/>
    <n v="8387.5"/>
    <s v="20201029N300051979"/>
    <n v="2020209"/>
    <s v="Rolling"/>
    <s v="IN302679-38296183"/>
    <s v="NSE"/>
    <n v="8.39"/>
    <n v="0.28999999999999998"/>
    <n v="1.26"/>
    <n v="29.55"/>
    <n v="39.489400000000003"/>
  </r>
  <r>
    <d v="2020-10-30T00:00:00"/>
    <x v="120"/>
    <x v="1"/>
    <n v="1500"/>
    <n v="359"/>
    <n v="538500"/>
    <s v="20201030N300035416"/>
    <n v="2020210"/>
    <s v="Rolling"/>
    <s v="IN302679-38296183"/>
    <s v="NSE"/>
    <n v="135"/>
    <n v="18.579999999999998"/>
    <n v="0"/>
    <n v="98.66"/>
    <n v="252.23830000000001"/>
  </r>
  <r>
    <d v="2020-10-30T00:00:00"/>
    <x v="120"/>
    <x v="0"/>
    <n v="1500"/>
    <n v="359.6"/>
    <n v="539400"/>
    <s v="20201030N300052914"/>
    <n v="2020210"/>
    <s v="Rolling"/>
    <s v="IN302679-38296183"/>
    <s v="NSE"/>
    <n v="0"/>
    <n v="18.61"/>
    <n v="16"/>
    <n v="98.82"/>
    <n v="133.42930000000001"/>
  </r>
  <r>
    <d v="2020-11-03T00:00:00"/>
    <x v="123"/>
    <x v="0"/>
    <n v="500"/>
    <n v="90.65"/>
    <n v="45325"/>
    <s v="20201103N200002685"/>
    <n v="2020212"/>
    <s v="Rolling"/>
    <s v="IN302679-38296183"/>
    <s v="NSE"/>
    <n v="0"/>
    <n v="1.56"/>
    <n v="0"/>
    <n v="17.98"/>
    <n v="19.543800000000001"/>
  </r>
  <r>
    <d v="2020-11-03T00:00:00"/>
    <x v="123"/>
    <x v="0"/>
    <n v="600"/>
    <n v="90.05"/>
    <n v="54030"/>
    <s v="20201103N200003295"/>
    <n v="2020212"/>
    <s v="Rolling"/>
    <s v="IN302679-38296183"/>
    <s v="NSE"/>
    <n v="0"/>
    <n v="1.86"/>
    <n v="2.98"/>
    <n v="18.04"/>
    <n v="22.884"/>
  </r>
  <r>
    <d v="2020-11-03T00:00:00"/>
    <x v="123"/>
    <x v="1"/>
    <n v="355"/>
    <n v="88.4"/>
    <n v="31382"/>
    <s v="20201103N300030074"/>
    <n v="2020212"/>
    <s v="Rolling"/>
    <s v="IN302679-38296183"/>
    <s v="NSE"/>
    <n v="7.82"/>
    <n v="1.08"/>
    <n v="0"/>
    <n v="17.89"/>
    <n v="26.7927"/>
  </r>
  <r>
    <d v="2020-11-03T00:00:00"/>
    <x v="123"/>
    <x v="1"/>
    <n v="381"/>
    <n v="84"/>
    <n v="32003.95"/>
    <s v="20201103N300030110"/>
    <n v="2020212"/>
    <s v="Rolling"/>
    <s v="IN302679-38296183"/>
    <s v="NSE"/>
    <n v="8.39"/>
    <n v="1.1000000000000001"/>
    <n v="0"/>
    <n v="17.899999999999999"/>
    <n v="27.394200000000001"/>
  </r>
  <r>
    <d v="2020-11-03T00:00:00"/>
    <x v="123"/>
    <x v="1"/>
    <n v="171"/>
    <n v="85.1"/>
    <n v="14552.1"/>
    <s v="20201103N300030129"/>
    <n v="2020212"/>
    <s v="Rolling"/>
    <s v="IN302679-38296183"/>
    <s v="NSE"/>
    <n v="3.77"/>
    <n v="0.5"/>
    <n v="0"/>
    <n v="17.79"/>
    <n v="22.062000000000001"/>
  </r>
  <r>
    <d v="2020-11-03T00:00:00"/>
    <x v="67"/>
    <x v="1"/>
    <n v="500"/>
    <n v="432.95"/>
    <n v="216475"/>
    <s v="20201103N300032819"/>
    <n v="2020212"/>
    <s v="Rolling"/>
    <s v="IN302679-38296183"/>
    <s v="NSE"/>
    <n v="54.92"/>
    <n v="7.47"/>
    <n v="0"/>
    <n v="39.659999999999997"/>
    <n v="102.0484"/>
  </r>
  <r>
    <d v="2020-11-03T00:00:00"/>
    <x v="67"/>
    <x v="0"/>
    <n v="232"/>
    <n v="437.5"/>
    <n v="101500"/>
    <s v="20201103N300043844"/>
    <n v="2020212"/>
    <s v="Rolling"/>
    <s v="IN302679-38296183"/>
    <s v="NSE"/>
    <n v="0"/>
    <n v="3.5"/>
    <n v="0"/>
    <n v="18.600000000000001"/>
    <n v="22.101800000000001"/>
  </r>
  <r>
    <d v="2020-11-03T00:00:00"/>
    <x v="67"/>
    <x v="1"/>
    <n v="1232"/>
    <n v="437.9"/>
    <n v="539492.80000000005"/>
    <s v="20201103N300044387"/>
    <n v="2020212"/>
    <s v="Rolling"/>
    <s v="IN302679-38296183"/>
    <s v="NSE"/>
    <n v="134.85"/>
    <n v="18.61"/>
    <n v="0"/>
    <n v="98.84"/>
    <n v="252.30240000000001"/>
  </r>
  <r>
    <d v="2020-11-03T00:00:00"/>
    <x v="67"/>
    <x v="0"/>
    <n v="679"/>
    <n v="442.9"/>
    <n v="300729.09999999998"/>
    <s v="20201103N300052864"/>
    <n v="2020212"/>
    <s v="Rolling"/>
    <s v="IN302679-38296183"/>
    <s v="NSE"/>
    <n v="0"/>
    <n v="10.38"/>
    <n v="0"/>
    <n v="55.09"/>
    <n v="65.465199999999996"/>
  </r>
  <r>
    <d v="2020-11-03T00:00:00"/>
    <x v="67"/>
    <x v="0"/>
    <n v="821"/>
    <n v="443"/>
    <n v="363703"/>
    <s v="20201103N300053184"/>
    <n v="2020212"/>
    <s v="Rolling"/>
    <s v="IN302679-38296183"/>
    <s v="NSE"/>
    <n v="0"/>
    <n v="12.55"/>
    <n v="23.02"/>
    <n v="66.63"/>
    <n v="102.1978"/>
  </r>
  <r>
    <d v="2020-11-03T00:00:00"/>
    <x v="123"/>
    <x v="1"/>
    <n v="193"/>
    <n v="86"/>
    <n v="16598"/>
    <s v="20201103N300053282"/>
    <n v="2020212"/>
    <s v="Rolling"/>
    <s v="IN302679-38296183"/>
    <s v="NSE"/>
    <n v="4.25"/>
    <n v="0.56999999999999995"/>
    <n v="0"/>
    <n v="17.8"/>
    <n v="22.622599999999998"/>
  </r>
  <r>
    <d v="2020-11-04T00:00:00"/>
    <x v="120"/>
    <x v="0"/>
    <n v="500"/>
    <n v="362.76"/>
    <n v="181382.45"/>
    <s v="20201104N300028224"/>
    <n v="2020213"/>
    <s v="Rolling"/>
    <s v="IN302679-38296183"/>
    <s v="NSE"/>
    <n v="0"/>
    <n v="6.26"/>
    <n v="0"/>
    <n v="33.229999999999997"/>
    <n v="39.4876"/>
  </r>
  <r>
    <d v="2020-11-04T00:00:00"/>
    <x v="120"/>
    <x v="1"/>
    <n v="113"/>
    <n v="357.1"/>
    <n v="40352.300000000003"/>
    <s v="20201104N300031001"/>
    <n v="2020213"/>
    <s v="Rolling"/>
    <s v="IN302679-38296183"/>
    <s v="NSE"/>
    <n v="10.08"/>
    <n v="1.39"/>
    <n v="0"/>
    <n v="17.95"/>
    <n v="29.4221"/>
  </r>
  <r>
    <d v="2020-11-04T00:00:00"/>
    <x v="120"/>
    <x v="1"/>
    <n v="387"/>
    <n v="356.8"/>
    <n v="138081.60000000001"/>
    <s v="20201104N300031060"/>
    <n v="2020213"/>
    <s v="Rolling"/>
    <s v="IN302679-38296183"/>
    <s v="NSE"/>
    <n v="34.51"/>
    <n v="4.76"/>
    <n v="0"/>
    <n v="25.3"/>
    <n v="64.573800000000006"/>
  </r>
  <r>
    <d v="2020-11-04T00:00:00"/>
    <x v="120"/>
    <x v="1"/>
    <n v="226"/>
    <n v="353.9"/>
    <n v="79981.399999999994"/>
    <s v="20201104N300044149"/>
    <n v="2020213"/>
    <s v="Rolling"/>
    <s v="IN302679-38296183"/>
    <s v="NSE"/>
    <n v="19.78"/>
    <n v="2.76"/>
    <n v="0"/>
    <n v="18.21"/>
    <n v="40.749400000000001"/>
  </r>
  <r>
    <d v="2020-11-04T00:00:00"/>
    <x v="67"/>
    <x v="0"/>
    <n v="2500"/>
    <n v="427.25"/>
    <n v="1068125"/>
    <s v="20201104N300046089"/>
    <n v="2020213"/>
    <s v="Rolling"/>
    <s v="IN302679-38296183"/>
    <s v="NSE"/>
    <n v="0"/>
    <n v="36.85"/>
    <n v="0"/>
    <n v="195.69"/>
    <n v="232.5402"/>
  </r>
  <r>
    <d v="2020-11-04T00:00:00"/>
    <x v="67"/>
    <x v="1"/>
    <n v="2500"/>
    <n v="429.9"/>
    <n v="1074750"/>
    <s v="20201104N300047578"/>
    <n v="2020213"/>
    <s v="Rolling"/>
    <s v="IN302679-38296183"/>
    <s v="NSE"/>
    <n v="268.92"/>
    <n v="37.08"/>
    <n v="0"/>
    <n v="196.91"/>
    <n v="502.90890000000002"/>
  </r>
  <r>
    <d v="2020-11-04T00:00:00"/>
    <x v="67"/>
    <x v="1"/>
    <n v="2500"/>
    <n v="432.9"/>
    <n v="1082250"/>
    <s v="20201104N300048153"/>
    <n v="2020213"/>
    <s v="Rolling"/>
    <s v="IN302679-38296183"/>
    <s v="NSE"/>
    <n v="268.92"/>
    <n v="37.340000000000003"/>
    <n v="0"/>
    <n v="198.28"/>
    <n v="504.5376"/>
  </r>
  <r>
    <d v="2020-11-04T00:00:00"/>
    <x v="67"/>
    <x v="0"/>
    <n v="2500"/>
    <n v="431.05"/>
    <n v="1077625"/>
    <s v="20201104N300048487"/>
    <n v="2020213"/>
    <s v="Rolling"/>
    <s v="IN302679-38296183"/>
    <s v="NSE"/>
    <n v="0"/>
    <n v="37.18"/>
    <n v="63.93"/>
    <n v="197.43"/>
    <n v="298.53809999999999"/>
  </r>
  <r>
    <d v="2020-11-04T00:00:00"/>
    <x v="120"/>
    <x v="0"/>
    <n v="2500"/>
    <n v="355.05"/>
    <n v="887625"/>
    <s v="20201104N300049924"/>
    <n v="2020213"/>
    <s v="Rolling"/>
    <s v="IN302679-38296183"/>
    <s v="NSE"/>
    <n v="0"/>
    <n v="30.62"/>
    <n v="32.07"/>
    <n v="166.12"/>
    <n v="228.81309999999999"/>
  </r>
  <r>
    <d v="2020-11-04T00:00:00"/>
    <x v="120"/>
    <x v="1"/>
    <n v="2274"/>
    <n v="357.45"/>
    <n v="812841.3"/>
    <s v="20201104N300050786"/>
    <n v="2020213"/>
    <s v="Rolling"/>
    <s v="IN302679-38296183"/>
    <s v="NSE"/>
    <n v="202.79"/>
    <n v="28.04"/>
    <n v="0"/>
    <n v="148.91999999999999"/>
    <n v="379.75299999999999"/>
  </r>
  <r>
    <d v="2020-11-05T00:00:00"/>
    <x v="123"/>
    <x v="0"/>
    <n v="2500"/>
    <n v="86.05"/>
    <n v="215125"/>
    <s v="20201105N300024311"/>
    <n v="2020214"/>
    <s v="Rolling"/>
    <s v="IN302679-38296183"/>
    <s v="NSE"/>
    <n v="0"/>
    <n v="7.42"/>
    <n v="6.45"/>
    <n v="39.42"/>
    <n v="53.291800000000002"/>
  </r>
  <r>
    <d v="2020-11-05T00:00:00"/>
    <x v="123"/>
    <x v="1"/>
    <n v="2500"/>
    <n v="85.85"/>
    <n v="214625"/>
    <s v="20201105N300026290"/>
    <n v="2020214"/>
    <s v="Rolling"/>
    <s v="IN302679-38296183"/>
    <s v="NSE"/>
    <n v="53.72"/>
    <n v="7.4"/>
    <n v="0"/>
    <n v="39.340000000000003"/>
    <n v="100.46420000000001"/>
  </r>
  <r>
    <d v="2020-11-05T00:00:00"/>
    <x v="67"/>
    <x v="1"/>
    <n v="2500"/>
    <n v="439.45"/>
    <n v="1098625"/>
    <s v="20201105N300037670"/>
    <n v="2020214"/>
    <s v="Rolling"/>
    <s v="IN302679-38296183"/>
    <s v="NSE"/>
    <n v="274.32"/>
    <n v="37.9"/>
    <n v="0"/>
    <n v="201.29"/>
    <n v="513.5127"/>
  </r>
  <r>
    <d v="2020-11-05T00:00:00"/>
    <x v="120"/>
    <x v="1"/>
    <n v="500"/>
    <n v="369.9"/>
    <n v="184950"/>
    <s v="20201105N300038098"/>
    <n v="2020214"/>
    <s v="Rolling"/>
    <s v="IN302679-38296183"/>
    <s v="NSE"/>
    <n v="46.06"/>
    <n v="6.38"/>
    <n v="0"/>
    <n v="33.89"/>
    <n v="86.330600000000004"/>
  </r>
  <r>
    <d v="2020-11-05T00:00:00"/>
    <x v="120"/>
    <x v="0"/>
    <n v="500"/>
    <n v="367.05"/>
    <n v="183525"/>
    <s v="20201105N300040091"/>
    <n v="2020214"/>
    <s v="Rolling"/>
    <s v="IN302679-38296183"/>
    <s v="NSE"/>
    <n v="0"/>
    <n v="6.33"/>
    <n v="5.51"/>
    <n v="33.619999999999997"/>
    <n v="45.4617"/>
  </r>
  <r>
    <d v="2020-11-05T00:00:00"/>
    <x v="67"/>
    <x v="0"/>
    <n v="2500"/>
    <n v="439.05"/>
    <n v="1097625"/>
    <s v="20201105N300045502"/>
    <n v="2020214"/>
    <s v="Rolling"/>
    <s v="IN302679-38296183"/>
    <s v="NSE"/>
    <n v="0"/>
    <n v="37.869999999999997"/>
    <n v="39.04"/>
    <n v="201.09"/>
    <n v="277.99810000000002"/>
  </r>
  <r>
    <d v="2020-11-05T00:00:00"/>
    <x v="67"/>
    <x v="0"/>
    <n v="500"/>
    <n v="438.05"/>
    <n v="219025"/>
    <s v="20201105N300050578"/>
    <n v="2020214"/>
    <s v="Rolling"/>
    <s v="IN302679-38296183"/>
    <s v="NSE"/>
    <n v="0"/>
    <n v="7.56"/>
    <n v="0"/>
    <n v="40.130000000000003"/>
    <n v="47.686399999999999"/>
  </r>
  <r>
    <d v="2020-11-05T00:00:00"/>
    <x v="67"/>
    <x v="1"/>
    <n v="500"/>
    <n v="439.9"/>
    <n v="219950"/>
    <s v="20201105N300052139"/>
    <n v="2020214"/>
    <s v="Rolling"/>
    <s v="IN302679-38296183"/>
    <s v="NSE"/>
    <n v="54.9"/>
    <n v="7.59"/>
    <n v="0"/>
    <n v="40.299999999999997"/>
    <n v="102.7882"/>
  </r>
  <r>
    <d v="2020-11-06T00:00:00"/>
    <x v="67"/>
    <x v="1"/>
    <n v="2500"/>
    <n v="441.9"/>
    <n v="1104750"/>
    <s v="20201106N300032753"/>
    <n v="2020215"/>
    <s v="Rolling"/>
    <s v="IN302679-38296183"/>
    <s v="NSE"/>
    <n v="275.86"/>
    <n v="38.11"/>
    <n v="0"/>
    <n v="202.4"/>
    <n v="516.37390000000005"/>
  </r>
  <r>
    <d v="2020-11-06T00:00:00"/>
    <x v="67"/>
    <x v="0"/>
    <n v="2500"/>
    <n v="441.1"/>
    <n v="1102750"/>
    <s v="20201106N300037203"/>
    <n v="2020215"/>
    <s v="Rolling"/>
    <s v="IN302679-38296183"/>
    <s v="NSE"/>
    <n v="0"/>
    <n v="38.04"/>
    <n v="0"/>
    <n v="202.03"/>
    <n v="240.07490000000001"/>
  </r>
  <r>
    <d v="2020-11-06T00:00:00"/>
    <x v="67"/>
    <x v="1"/>
    <n v="2500"/>
    <n v="444.73"/>
    <n v="1111820.45"/>
    <s v="20201106N300048156"/>
    <n v="2020215"/>
    <s v="Rolling"/>
    <s v="IN302679-38296183"/>
    <s v="NSE"/>
    <n v="275.86"/>
    <n v="38.36"/>
    <n v="0"/>
    <n v="203.7"/>
    <n v="517.91790000000003"/>
  </r>
  <r>
    <d v="2020-11-06T00:00:00"/>
    <x v="67"/>
    <x v="0"/>
    <n v="2500"/>
    <n v="442.25"/>
    <n v="1105625"/>
    <s v="20201106N300051022"/>
    <n v="2020215"/>
    <s v="Rolling"/>
    <s v="IN302679-38296183"/>
    <s v="NSE"/>
    <n v="0"/>
    <n v="38.14"/>
    <n v="98.95"/>
    <n v="202.56"/>
    <n v="339.65410000000003"/>
  </r>
  <r>
    <d v="2020-11-06T00:00:00"/>
    <x v="17"/>
    <x v="0"/>
    <n v="250"/>
    <n v="27.9"/>
    <n v="6975"/>
    <s v="20201106N300052994"/>
    <n v="2020215"/>
    <s v="Rolling"/>
    <s v="IN302679-38296183"/>
    <s v="NSE"/>
    <n v="6.98"/>
    <n v="0.24"/>
    <n v="1.05"/>
    <n v="29.54"/>
    <n v="37.810699999999997"/>
  </r>
  <r>
    <d v="2020-11-06T00:00:00"/>
    <x v="67"/>
    <x v="0"/>
    <n v="500"/>
    <n v="439.2"/>
    <n v="219600"/>
    <s v="20201106N300055883"/>
    <n v="2020215"/>
    <s v="Rolling"/>
    <s v="IN302679-38296183"/>
    <s v="NSE"/>
    <n v="0"/>
    <n v="7.58"/>
    <n v="0"/>
    <n v="40.229999999999997"/>
    <n v="47.806199999999997"/>
  </r>
  <r>
    <d v="2020-11-06T00:00:00"/>
    <x v="67"/>
    <x v="0"/>
    <n v="2000"/>
    <n v="437.2"/>
    <n v="874400"/>
    <s v="20201106N300056274"/>
    <n v="2020215"/>
    <s v="Rolling"/>
    <s v="IN302679-38296183"/>
    <s v="NSE"/>
    <n v="0"/>
    <n v="30.17"/>
    <n v="0"/>
    <n v="160.19999999999999"/>
    <n v="190.36670000000001"/>
  </r>
  <r>
    <d v="2020-11-06T00:00:00"/>
    <x v="67"/>
    <x v="1"/>
    <n v="2500"/>
    <n v="440.7"/>
    <n v="1101750"/>
    <s v="20201106N300058471"/>
    <n v="2020215"/>
    <s v="Rolling"/>
    <s v="IN302679-38296183"/>
    <s v="NSE"/>
    <n v="276.3"/>
    <n v="38.01"/>
    <n v="0"/>
    <n v="201.84"/>
    <n v="516.15030000000002"/>
  </r>
  <r>
    <d v="2020-11-09T00:00:00"/>
    <x v="67"/>
    <x v="1"/>
    <n v="250"/>
    <n v="459.95"/>
    <n v="114987.5"/>
    <s v="20201109N300032767"/>
    <n v="2020216"/>
    <s v="Rolling"/>
    <s v="IN302679-38296183"/>
    <s v="NSE"/>
    <n v="28.53"/>
    <n v="3.97"/>
    <n v="0"/>
    <n v="21.07"/>
    <n v="53.567"/>
  </r>
  <r>
    <d v="2020-11-09T00:00:00"/>
    <x v="67"/>
    <x v="0"/>
    <n v="250"/>
    <n v="457.45"/>
    <n v="114362.5"/>
    <s v="20201109N300040949"/>
    <n v="2020216"/>
    <s v="Rolling"/>
    <s v="IN302679-38296183"/>
    <s v="NSE"/>
    <n v="0"/>
    <n v="3.95"/>
    <n v="0"/>
    <n v="20.96"/>
    <n v="24.9056"/>
  </r>
  <r>
    <d v="2020-11-09T00:00:00"/>
    <x v="67"/>
    <x v="0"/>
    <n v="250"/>
    <n v="456.05"/>
    <n v="114012.5"/>
    <s v="20201109N300042480"/>
    <n v="2020216"/>
    <s v="Rolling"/>
    <s v="IN302679-38296183"/>
    <s v="NSE"/>
    <n v="0"/>
    <n v="3.93"/>
    <n v="0"/>
    <n v="20.89"/>
    <n v="24.823399999999999"/>
  </r>
  <r>
    <d v="2020-11-09T00:00:00"/>
    <x v="67"/>
    <x v="1"/>
    <n v="2750"/>
    <n v="454.9"/>
    <n v="1250975"/>
    <s v="20201109N300043223"/>
    <n v="2020216"/>
    <s v="Rolling"/>
    <s v="IN302679-38296183"/>
    <s v="NSE"/>
    <n v="313.77999999999997"/>
    <n v="43.16"/>
    <n v="0"/>
    <n v="229.19"/>
    <n v="586.12869999999998"/>
  </r>
  <r>
    <d v="2020-11-09T00:00:00"/>
    <x v="67"/>
    <x v="0"/>
    <n v="2500"/>
    <n v="454.05"/>
    <n v="1135125"/>
    <s v="20201109N300044286"/>
    <n v="2020216"/>
    <s v="Rolling"/>
    <s v="IN302679-38296183"/>
    <s v="NSE"/>
    <n v="0"/>
    <n v="39.159999999999997"/>
    <n v="116"/>
    <n v="207.97"/>
    <n v="363.13189999999997"/>
  </r>
  <r>
    <d v="2020-11-09T00:00:00"/>
    <x v="67"/>
    <x v="0"/>
    <n v="2500"/>
    <n v="455.1"/>
    <n v="1137750"/>
    <s v="20201109N300047366"/>
    <n v="2020216"/>
    <s v="Rolling"/>
    <s v="IN302679-38296183"/>
    <s v="NSE"/>
    <n v="0"/>
    <n v="39.25"/>
    <n v="0"/>
    <n v="208.45"/>
    <n v="247.70249999999999"/>
  </r>
  <r>
    <d v="2020-11-09T00:00:00"/>
    <x v="67"/>
    <x v="1"/>
    <n v="2500"/>
    <n v="457.9"/>
    <n v="1144750"/>
    <s v="20201109N300049251"/>
    <n v="2020216"/>
    <s v="Rolling"/>
    <s v="IN302679-38296183"/>
    <s v="NSE"/>
    <n v="285.38"/>
    <n v="39.49"/>
    <n v="0"/>
    <n v="209.72"/>
    <n v="534.59370000000001"/>
  </r>
  <r>
    <d v="2020-11-09T00:00:00"/>
    <x v="67"/>
    <x v="1"/>
    <n v="2500"/>
    <n v="457.65"/>
    <n v="1144125"/>
    <s v="20201109N300050570"/>
    <n v="2020216"/>
    <s v="Rolling"/>
    <s v="IN302679-38296183"/>
    <s v="NSE"/>
    <n v="285.26"/>
    <n v="39.47"/>
    <n v="0"/>
    <n v="209.61"/>
    <n v="534.34230000000002"/>
  </r>
  <r>
    <d v="2020-11-09T00:00:00"/>
    <x v="67"/>
    <x v="0"/>
    <n v="2500"/>
    <n v="457.16"/>
    <n v="1142898.8"/>
    <s v="20201109N300052058"/>
    <n v="2020216"/>
    <s v="Rolling"/>
    <s v="IN302679-38296183"/>
    <s v="NSE"/>
    <n v="0"/>
    <n v="39.43"/>
    <n v="0"/>
    <n v="209.39"/>
    <n v="248.82"/>
  </r>
  <r>
    <d v="2020-11-09T00:00:00"/>
    <x v="67"/>
    <x v="0"/>
    <n v="500"/>
    <n v="458.1"/>
    <n v="229050"/>
    <s v="20201109N300056698"/>
    <n v="2020216"/>
    <s v="Rolling"/>
    <s v="IN302679-38296183"/>
    <s v="NSE"/>
    <n v="0"/>
    <n v="7.9"/>
    <n v="0"/>
    <n v="41.96"/>
    <n v="49.862200000000001"/>
  </r>
  <r>
    <d v="2020-11-09T00:00:00"/>
    <x v="67"/>
    <x v="1"/>
    <n v="500"/>
    <n v="461.9"/>
    <n v="230950"/>
    <s v="20201109N300057417"/>
    <n v="2020216"/>
    <s v="Rolling"/>
    <s v="IN302679-38296183"/>
    <s v="NSE"/>
    <n v="57.05"/>
    <n v="7.97"/>
    <n v="0"/>
    <n v="42.31"/>
    <n v="107.3278"/>
  </r>
  <r>
    <d v="2020-11-10T00:00:00"/>
    <x v="67"/>
    <x v="1"/>
    <n v="250"/>
    <n v="477.9"/>
    <n v="119475"/>
    <s v="20201110N300030035"/>
    <n v="2020217"/>
    <s v="Rolling"/>
    <s v="IN302679-38296183"/>
    <s v="NSE"/>
    <n v="30.09"/>
    <n v="4.12"/>
    <n v="0"/>
    <n v="21.89"/>
    <n v="56.101900000000001"/>
  </r>
  <r>
    <d v="2020-11-10T00:00:00"/>
    <x v="67"/>
    <x v="1"/>
    <n v="250"/>
    <n v="478.9"/>
    <n v="119725"/>
    <s v="20201110N300030166"/>
    <n v="2020217"/>
    <s v="Rolling"/>
    <s v="IN302679-38296183"/>
    <s v="NSE"/>
    <n v="30.09"/>
    <n v="4.13"/>
    <n v="0"/>
    <n v="21.93"/>
    <n v="56.150599999999997"/>
  </r>
  <r>
    <d v="2020-11-10T00:00:00"/>
    <x v="67"/>
    <x v="1"/>
    <n v="250"/>
    <n v="481"/>
    <n v="120250"/>
    <s v="20201110N300031389"/>
    <n v="2020217"/>
    <s v="Rolling"/>
    <s v="IN302679-38296183"/>
    <s v="NSE"/>
    <n v="30.09"/>
    <n v="4.1500000000000004"/>
    <n v="0"/>
    <n v="22.03"/>
    <n v="56.268599999999999"/>
  </r>
  <r>
    <d v="2020-11-10T00:00:00"/>
    <x v="67"/>
    <x v="1"/>
    <n v="350"/>
    <n v="480.9"/>
    <n v="168315"/>
    <s v="20201110N300032455"/>
    <n v="2020217"/>
    <s v="Rolling"/>
    <s v="IN302679-38296183"/>
    <s v="NSE"/>
    <n v="42.12"/>
    <n v="5.81"/>
    <n v="0"/>
    <n v="30.84"/>
    <n v="78.766900000000007"/>
  </r>
  <r>
    <d v="2020-11-10T00:00:00"/>
    <x v="67"/>
    <x v="1"/>
    <n v="150"/>
    <n v="481.9"/>
    <n v="72285"/>
    <s v="20201110N300043934"/>
    <n v="2020217"/>
    <s v="Rolling"/>
    <s v="IN302679-38296183"/>
    <s v="NSE"/>
    <n v="18.05"/>
    <n v="2.4900000000000002"/>
    <n v="0"/>
    <n v="18.149999999999999"/>
    <n v="38.693800000000003"/>
  </r>
  <r>
    <d v="2020-11-10T00:00:00"/>
    <x v="67"/>
    <x v="0"/>
    <n v="1250"/>
    <n v="482.05"/>
    <n v="602562.5"/>
    <s v="20201110N300045150"/>
    <n v="2020217"/>
    <s v="Rolling"/>
    <s v="IN302679-38296183"/>
    <s v="NSE"/>
    <n v="0"/>
    <n v="20.79"/>
    <n v="0"/>
    <n v="110.39"/>
    <n v="131.17840000000001"/>
  </r>
  <r>
    <d v="2020-11-10T00:00:00"/>
    <x v="67"/>
    <x v="0"/>
    <n v="2500"/>
    <n v="482.05"/>
    <n v="1205125"/>
    <s v="20201110N300046402"/>
    <n v="2020217"/>
    <s v="Rolling"/>
    <s v="IN302679-38296183"/>
    <s v="NSE"/>
    <n v="0"/>
    <n v="41.58"/>
    <n v="0"/>
    <n v="220.79"/>
    <n v="262.36680000000001"/>
  </r>
  <r>
    <d v="2020-11-10T00:00:00"/>
    <x v="67"/>
    <x v="0"/>
    <n v="755"/>
    <n v="481"/>
    <n v="363155"/>
    <s v="20201110N300046810"/>
    <n v="2020217"/>
    <s v="Rolling"/>
    <s v="IN302679-38296183"/>
    <s v="NSE"/>
    <n v="0"/>
    <n v="12.53"/>
    <n v="0"/>
    <n v="66.540000000000006"/>
    <n v="79.068799999999996"/>
  </r>
  <r>
    <d v="2020-11-10T00:00:00"/>
    <x v="67"/>
    <x v="0"/>
    <n v="1245"/>
    <n v="480.05"/>
    <n v="597662.25"/>
    <s v="20201110N300047171"/>
    <n v="2020217"/>
    <s v="Rolling"/>
    <s v="IN302679-38296183"/>
    <s v="NSE"/>
    <n v="0"/>
    <n v="20.62"/>
    <n v="0"/>
    <n v="109.5"/>
    <n v="130.11949999999999"/>
  </r>
  <r>
    <d v="2020-11-10T00:00:00"/>
    <x v="67"/>
    <x v="0"/>
    <n v="500"/>
    <n v="479.1"/>
    <n v="239550"/>
    <s v="20201110N300052173"/>
    <n v="2020217"/>
    <s v="Rolling"/>
    <s v="IN302679-38296183"/>
    <s v="NSE"/>
    <n v="0"/>
    <n v="8.26"/>
    <n v="0"/>
    <n v="43.89"/>
    <n v="52.154499999999999"/>
  </r>
  <r>
    <d v="2020-11-10T00:00:00"/>
    <x v="67"/>
    <x v="0"/>
    <n v="1500"/>
    <n v="479.07"/>
    <n v="718605.85"/>
    <s v="20201110N300055877"/>
    <n v="2020217"/>
    <s v="Rolling"/>
    <s v="IN302679-38296183"/>
    <s v="NSE"/>
    <n v="0"/>
    <n v="24.79"/>
    <n v="0"/>
    <n v="131.66"/>
    <n v="156.45189999999999"/>
  </r>
  <r>
    <d v="2020-11-10T00:00:00"/>
    <x v="67"/>
    <x v="1"/>
    <n v="6500"/>
    <n v="482.9"/>
    <n v="3138850"/>
    <s v="20201110N300057674"/>
    <n v="2020217"/>
    <s v="Rolling"/>
    <s v="IN302679-38296183"/>
    <s v="NSE"/>
    <n v="782.27"/>
    <n v="108.29"/>
    <n v="0"/>
    <n v="575.04999999999995"/>
    <n v="1465.6103000000001"/>
  </r>
  <r>
    <d v="2020-11-10T00:00:00"/>
    <x v="67"/>
    <x v="1"/>
    <n v="2500"/>
    <n v="483.9"/>
    <n v="1209750"/>
    <s v="20201110N300064113"/>
    <n v="2020217"/>
    <s v="Rolling"/>
    <s v="IN302679-38296183"/>
    <s v="NSE"/>
    <n v="300.87"/>
    <n v="41.74"/>
    <n v="0"/>
    <n v="221.64"/>
    <n v="564.24639999999999"/>
  </r>
  <r>
    <d v="2020-11-10T00:00:00"/>
    <x v="67"/>
    <x v="0"/>
    <n v="2500"/>
    <n v="482.1"/>
    <n v="1205250"/>
    <s v="20201110N300064464"/>
    <n v="2020217"/>
    <s v="Rolling"/>
    <s v="IN302679-38296183"/>
    <s v="NSE"/>
    <n v="0"/>
    <n v="41.58"/>
    <n v="0"/>
    <n v="220.82"/>
    <n v="262.40100000000001"/>
  </r>
  <r>
    <d v="2020-11-10T00:00:00"/>
    <x v="67"/>
    <x v="1"/>
    <n v="500"/>
    <n v="477.75"/>
    <n v="238875"/>
    <s v="20201110N300065946"/>
    <n v="2020217"/>
    <s v="Rolling"/>
    <s v="IN302679-38296183"/>
    <s v="NSE"/>
    <n v="59.71"/>
    <n v="8.24"/>
    <n v="0"/>
    <n v="43.78"/>
    <n v="111.7312"/>
  </r>
  <r>
    <d v="2020-11-10T00:00:00"/>
    <x v="67"/>
    <x v="0"/>
    <n v="2500"/>
    <n v="477.1"/>
    <n v="1192750"/>
    <s v="20201110N300067493"/>
    <n v="2020217"/>
    <s v="Rolling"/>
    <s v="IN302679-38296183"/>
    <s v="NSE"/>
    <n v="0"/>
    <n v="41.15"/>
    <n v="184"/>
    <n v="218.52"/>
    <n v="443.66989999999998"/>
  </r>
  <r>
    <d v="2020-11-10T00:00:00"/>
    <x v="67"/>
    <x v="1"/>
    <n v="2000"/>
    <n v="481.75"/>
    <n v="963500"/>
    <s v="20201110N300069791"/>
    <n v="2020217"/>
    <s v="Rolling"/>
    <s v="IN302679-38296183"/>
    <s v="NSE"/>
    <n v="240.7"/>
    <n v="33.24"/>
    <n v="0"/>
    <n v="176.52"/>
    <n v="450.46080000000001"/>
  </r>
  <r>
    <d v="2020-11-11T00:00:00"/>
    <x v="68"/>
    <x v="0"/>
    <n v="1100"/>
    <n v="339.15"/>
    <n v="373065"/>
    <s v="20201111N300064241"/>
    <n v="2020218"/>
    <s v="Rolling"/>
    <s v="IN302679-38296183"/>
    <s v="NSE"/>
    <n v="0"/>
    <n v="12.87"/>
    <n v="11"/>
    <n v="68.349999999999994"/>
    <n v="92.220699999999994"/>
  </r>
  <r>
    <d v="2020-11-11T00:00:00"/>
    <x v="68"/>
    <x v="1"/>
    <n v="1100"/>
    <n v="339.9"/>
    <n v="373890"/>
    <s v="20201111N300066454"/>
    <n v="2020218"/>
    <s v="Rolling"/>
    <s v="IN302679-38296183"/>
    <s v="NSE"/>
    <n v="93"/>
    <n v="12.9"/>
    <n v="0"/>
    <n v="68.510000000000005"/>
    <n v="174.4092"/>
  </r>
  <r>
    <d v="2020-11-12T00:00:00"/>
    <x v="67"/>
    <x v="1"/>
    <n v="250"/>
    <n v="479.9"/>
    <n v="119975"/>
    <s v="20201112N300033497"/>
    <n v="2020219"/>
    <s v="Rolling"/>
    <s v="IN302679-38296183"/>
    <s v="NSE"/>
    <n v="29.73"/>
    <n v="4.1399999999999997"/>
    <n v="0"/>
    <n v="21.98"/>
    <n v="55.849200000000003"/>
  </r>
  <r>
    <d v="2020-11-12T00:00:00"/>
    <x v="67"/>
    <x v="0"/>
    <n v="2750"/>
    <n v="477.1"/>
    <n v="1312025"/>
    <s v="20201112N300042322"/>
    <n v="2020219"/>
    <s v="Rolling"/>
    <s v="IN302679-38296183"/>
    <s v="NSE"/>
    <n v="0"/>
    <n v="45.26"/>
    <n v="0"/>
    <n v="240.37"/>
    <n v="285.63490000000002"/>
  </r>
  <r>
    <d v="2020-11-12T00:00:00"/>
    <x v="68"/>
    <x v="0"/>
    <n v="500"/>
    <n v="336.1"/>
    <n v="168050"/>
    <s v="20201112N300042842"/>
    <n v="2020219"/>
    <s v="Rolling"/>
    <s v="IN302679-38296183"/>
    <s v="NSE"/>
    <n v="0"/>
    <n v="5.8"/>
    <n v="5.04"/>
    <n v="30.79"/>
    <n v="41.627699999999997"/>
  </r>
  <r>
    <d v="2020-11-12T00:00:00"/>
    <x v="68"/>
    <x v="1"/>
    <n v="500"/>
    <n v="338.2"/>
    <n v="169100"/>
    <s v="20201112N300044787"/>
    <n v="2020219"/>
    <s v="Rolling"/>
    <s v="IN302679-38296183"/>
    <s v="NSE"/>
    <n v="42.14"/>
    <n v="5.83"/>
    <n v="0"/>
    <n v="30.99"/>
    <n v="78.963999999999999"/>
  </r>
  <r>
    <d v="2020-11-12T00:00:00"/>
    <x v="67"/>
    <x v="0"/>
    <n v="1100"/>
    <n v="474.1"/>
    <n v="521510"/>
    <s v="20201112N300049797"/>
    <n v="2020219"/>
    <s v="Rolling"/>
    <s v="IN302679-38296183"/>
    <s v="NSE"/>
    <n v="0"/>
    <n v="17.989999999999998"/>
    <n v="0"/>
    <n v="95.55"/>
    <n v="113.5421"/>
  </r>
  <r>
    <d v="2020-11-12T00:00:00"/>
    <x v="67"/>
    <x v="0"/>
    <n v="900"/>
    <n v="473.16"/>
    <n v="425840.6"/>
    <s v="20201112N300050732"/>
    <n v="2020219"/>
    <s v="Rolling"/>
    <s v="IN302679-38296183"/>
    <s v="NSE"/>
    <n v="0"/>
    <n v="14.69"/>
    <n v="0"/>
    <n v="78.010000000000005"/>
    <n v="92.701400000000007"/>
  </r>
  <r>
    <d v="2020-11-12T00:00:00"/>
    <x v="67"/>
    <x v="1"/>
    <n v="2000"/>
    <n v="474.9"/>
    <n v="949800"/>
    <s v="20201112N300052098"/>
    <n v="2020219"/>
    <s v="Rolling"/>
    <s v="IN302679-38296183"/>
    <s v="NSE"/>
    <n v="237.81"/>
    <n v="32.770000000000003"/>
    <n v="0"/>
    <n v="174.03"/>
    <n v="444.60829999999999"/>
  </r>
  <r>
    <d v="2020-11-12T00:00:00"/>
    <x v="67"/>
    <x v="1"/>
    <n v="2500"/>
    <n v="475.9"/>
    <n v="1189750"/>
    <s v="20201112N300052631"/>
    <n v="2020219"/>
    <s v="Rolling"/>
    <s v="IN302679-38296183"/>
    <s v="NSE"/>
    <n v="297.26"/>
    <n v="41.05"/>
    <n v="0"/>
    <n v="217.97"/>
    <n v="556.27639999999997"/>
  </r>
  <r>
    <d v="2020-11-12T00:00:00"/>
    <x v="67"/>
    <x v="1"/>
    <n v="2500"/>
    <n v="476.9"/>
    <n v="1192250"/>
    <s v="20201112N300052905"/>
    <n v="2020219"/>
    <s v="Rolling"/>
    <s v="IN302679-38296183"/>
    <s v="NSE"/>
    <n v="297.06"/>
    <n v="41.13"/>
    <n v="0"/>
    <n v="218.44"/>
    <n v="556.6327"/>
  </r>
  <r>
    <d v="2020-11-12T00:00:00"/>
    <x v="67"/>
    <x v="0"/>
    <n v="2500"/>
    <n v="474.1"/>
    <n v="1185250"/>
    <s v="20201112N300053347"/>
    <n v="2020219"/>
    <s v="Rolling"/>
    <s v="IN302679-38296183"/>
    <s v="NSE"/>
    <n v="0"/>
    <n v="40.89"/>
    <n v="102.96"/>
    <n v="217.15"/>
    <n v="361.00110000000001"/>
  </r>
  <r>
    <d v="2020-11-13T00:00:00"/>
    <x v="68"/>
    <x v="1"/>
    <n v="1100"/>
    <n v="330.9"/>
    <n v="363990"/>
    <s v="20201113N300027653"/>
    <n v="2020220"/>
    <s v="Rolling"/>
    <s v="IN302679-38296183"/>
    <s v="NSE"/>
    <n v="92.89"/>
    <n v="12.56"/>
    <n v="0"/>
    <n v="66.69"/>
    <n v="172.1379"/>
  </r>
  <r>
    <d v="2020-11-13T00:00:00"/>
    <x v="68"/>
    <x v="1"/>
    <n v="1000"/>
    <n v="332"/>
    <n v="332000"/>
    <s v="20201113N300032414"/>
    <n v="2020220"/>
    <s v="Rolling"/>
    <s v="IN302679-38296183"/>
    <s v="NSE"/>
    <n v="84.8"/>
    <n v="11.45"/>
    <n v="0"/>
    <n v="60.83"/>
    <n v="157.084"/>
  </r>
  <r>
    <d v="2020-11-13T00:00:00"/>
    <x v="67"/>
    <x v="1"/>
    <n v="500"/>
    <n v="476.9"/>
    <n v="238450"/>
    <s v="20201113N300034341"/>
    <n v="2020220"/>
    <s v="Rolling"/>
    <s v="IN302679-38296183"/>
    <s v="NSE"/>
    <n v="60.39"/>
    <n v="8.23"/>
    <n v="0"/>
    <n v="43.69"/>
    <n v="112.3065"/>
  </r>
  <r>
    <d v="2020-11-13T00:00:00"/>
    <x v="67"/>
    <x v="0"/>
    <n v="500"/>
    <n v="474.1"/>
    <n v="237050"/>
    <s v="20201113N300040201"/>
    <n v="2020220"/>
    <s v="Rolling"/>
    <s v="IN302679-38296183"/>
    <s v="NSE"/>
    <n v="0"/>
    <n v="8.18"/>
    <n v="0"/>
    <n v="43.43"/>
    <n v="51.608199999999997"/>
  </r>
  <r>
    <d v="2020-11-13T00:00:00"/>
    <x v="67"/>
    <x v="1"/>
    <n v="500"/>
    <n v="476.9"/>
    <n v="238450"/>
    <s v="20201113N300047055"/>
    <n v="2020220"/>
    <s v="Rolling"/>
    <s v="IN302679-38296183"/>
    <s v="NSE"/>
    <n v="60.39"/>
    <n v="8.23"/>
    <n v="0"/>
    <n v="43.68"/>
    <n v="112.29649999999999"/>
  </r>
  <r>
    <d v="2020-11-13T00:00:00"/>
    <x v="67"/>
    <x v="0"/>
    <n v="500"/>
    <n v="475.1"/>
    <n v="237550"/>
    <s v="20201113N300047193"/>
    <n v="2020220"/>
    <s v="Rolling"/>
    <s v="IN302679-38296183"/>
    <s v="NSE"/>
    <n v="0"/>
    <n v="8.1999999999999993"/>
    <n v="0"/>
    <n v="43.52"/>
    <n v="51.715499999999999"/>
  </r>
  <r>
    <d v="2020-11-13T00:00:00"/>
    <x v="68"/>
    <x v="0"/>
    <n v="782"/>
    <n v="343.97"/>
    <n v="268983"/>
    <s v="20201113N300049817"/>
    <n v="2020220"/>
    <s v="Rolling"/>
    <s v="IN302679-38296183"/>
    <s v="NSE"/>
    <n v="0"/>
    <n v="9.2799999999999994"/>
    <n v="0"/>
    <n v="49.28"/>
    <n v="58.56"/>
  </r>
  <r>
    <d v="2020-11-13T00:00:00"/>
    <x v="67"/>
    <x v="0"/>
    <n v="4500"/>
    <n v="484.25"/>
    <n v="2179125"/>
    <s v="20201113N300051624"/>
    <n v="2020220"/>
    <s v="Rolling"/>
    <s v="IN302679-38296183"/>
    <s v="NSE"/>
    <n v="0"/>
    <n v="75.180000000000007"/>
    <n v="79.319999999999993"/>
    <n v="399.24"/>
    <n v="553.73990000000003"/>
  </r>
  <r>
    <d v="2020-11-13T00:00:00"/>
    <x v="68"/>
    <x v="0"/>
    <n v="1318"/>
    <n v="344.25"/>
    <n v="453721.5"/>
    <s v="20201113N300053421"/>
    <n v="2020220"/>
    <s v="Rolling"/>
    <s v="IN302679-38296183"/>
    <s v="NSE"/>
    <n v="0"/>
    <n v="15.65"/>
    <n v="21.68"/>
    <n v="83.13"/>
    <n v="120.4633"/>
  </r>
  <r>
    <d v="2020-11-13T00:00:00"/>
    <x v="67"/>
    <x v="1"/>
    <n v="4500"/>
    <n v="485.3"/>
    <n v="2183850"/>
    <s v="20201113N300056565"/>
    <n v="2020220"/>
    <s v="Rolling"/>
    <s v="IN302679-38296183"/>
    <s v="NSE"/>
    <n v="543.53"/>
    <n v="75.34"/>
    <n v="0"/>
    <n v="400.11"/>
    <n v="1018.9829"/>
  </r>
  <r>
    <d v="2020-11-17T00:00:00"/>
    <x v="67"/>
    <x v="0"/>
    <n v="1100"/>
    <n v="486.23"/>
    <n v="534853.19999999995"/>
    <s v="20201117N300030288"/>
    <n v="2020222"/>
    <s v="Rolling"/>
    <s v="IN302679-38296183"/>
    <s v="NSE"/>
    <n v="0"/>
    <n v="18.45"/>
    <n v="0"/>
    <n v="97.99"/>
    <n v="116.44240000000001"/>
  </r>
  <r>
    <d v="2020-11-17T00:00:00"/>
    <x v="67"/>
    <x v="0"/>
    <n v="1150"/>
    <n v="485.05"/>
    <n v="557807.5"/>
    <s v="20201117N300040316"/>
    <n v="2020222"/>
    <s v="Rolling"/>
    <s v="IN302679-38296183"/>
    <s v="NSE"/>
    <n v="0"/>
    <n v="19.239999999999998"/>
    <n v="0"/>
    <n v="102.2"/>
    <n v="121.4444"/>
  </r>
  <r>
    <d v="2020-11-17T00:00:00"/>
    <x v="67"/>
    <x v="0"/>
    <n v="2250"/>
    <n v="481.15"/>
    <n v="1082587.5"/>
    <s v="20201117N300042599"/>
    <n v="2020222"/>
    <s v="Rolling"/>
    <s v="IN302679-38296183"/>
    <s v="NSE"/>
    <n v="0"/>
    <n v="37.35"/>
    <n v="0"/>
    <n v="198.34"/>
    <n v="235.6893"/>
  </r>
  <r>
    <d v="2020-11-17T00:00:00"/>
    <x v="67"/>
    <x v="0"/>
    <n v="500"/>
    <n v="480.15"/>
    <n v="240075"/>
    <s v="20201117N300044004"/>
    <n v="2020222"/>
    <s v="Rolling"/>
    <s v="IN302679-38296183"/>
    <s v="NSE"/>
    <n v="0"/>
    <n v="8.2799999999999994"/>
    <n v="0"/>
    <n v="43.99"/>
    <n v="52.272599999999997"/>
  </r>
  <r>
    <d v="2020-11-17T00:00:00"/>
    <x v="67"/>
    <x v="1"/>
    <n v="5000"/>
    <n v="480.9"/>
    <n v="2404500"/>
    <s v="20201117N300058012"/>
    <n v="2020222"/>
    <s v="Rolling"/>
    <s v="IN302679-38296183"/>
    <s v="NSE"/>
    <n v="603.87"/>
    <n v="82.96"/>
    <n v="0"/>
    <n v="440.53"/>
    <n v="1127.3552999999999"/>
  </r>
  <r>
    <d v="2020-11-17T00:00:00"/>
    <x v="67"/>
    <x v="1"/>
    <n v="5000"/>
    <n v="480.9"/>
    <n v="2404500"/>
    <s v="20201117N300058839"/>
    <n v="2020222"/>
    <s v="Rolling"/>
    <s v="IN302679-38296183"/>
    <s v="NSE"/>
    <n v="603.57000000000005"/>
    <n v="82.96"/>
    <n v="0"/>
    <n v="440.52"/>
    <n v="1127.0455999999999"/>
  </r>
  <r>
    <d v="2020-11-17T00:00:00"/>
    <x v="67"/>
    <x v="0"/>
    <n v="5000"/>
    <n v="481.1"/>
    <n v="2405500"/>
    <s v="20201117N300060374"/>
    <n v="2020222"/>
    <s v="Rolling"/>
    <s v="IN302679-38296183"/>
    <s v="NSE"/>
    <n v="0"/>
    <n v="82.99"/>
    <n v="0"/>
    <n v="440.72"/>
    <n v="523.7097"/>
  </r>
  <r>
    <d v="2020-11-17T00:00:00"/>
    <x v="67"/>
    <x v="0"/>
    <n v="5000"/>
    <n v="485.25"/>
    <n v="2426250"/>
    <s v="20201117N300068912"/>
    <n v="2020222"/>
    <s v="Rolling"/>
    <s v="IN302679-38296183"/>
    <s v="NSE"/>
    <n v="0"/>
    <n v="83.71"/>
    <n v="217"/>
    <n v="444.52"/>
    <n v="745.22580000000005"/>
  </r>
  <r>
    <d v="2020-11-17T00:00:00"/>
    <x v="67"/>
    <x v="1"/>
    <n v="5000"/>
    <n v="485.9"/>
    <n v="2429500"/>
    <s v="20201117N300070683"/>
    <n v="2020222"/>
    <s v="Rolling"/>
    <s v="IN302679-38296183"/>
    <s v="NSE"/>
    <n v="603.57000000000005"/>
    <n v="83.82"/>
    <n v="0"/>
    <n v="445.11"/>
    <n v="1132.4978000000001"/>
  </r>
  <r>
    <d v="2020-11-18T00:00:00"/>
    <x v="67"/>
    <x v="1"/>
    <n v="5000"/>
    <n v="492.9"/>
    <n v="2464500"/>
    <s v="20201118N300055401"/>
    <n v="2020223"/>
    <s v="Rolling"/>
    <s v="IN302679-38296183"/>
    <s v="NSE"/>
    <n v="617.61"/>
    <n v="85.03"/>
    <n v="0"/>
    <n v="451.52"/>
    <n v="1154.1552999999999"/>
  </r>
  <r>
    <d v="2020-11-18T00:00:00"/>
    <x v="67"/>
    <x v="0"/>
    <n v="5000"/>
    <n v="492.49"/>
    <n v="2462454.0499999998"/>
    <s v="20201118N300058401"/>
    <n v="2020223"/>
    <s v="Rolling"/>
    <s v="IN302679-38296183"/>
    <s v="NSE"/>
    <n v="0"/>
    <n v="84.95"/>
    <n v="147.36000000000001"/>
    <n v="451.15"/>
    <n v="683.46410000000003"/>
  </r>
  <r>
    <d v="2020-11-18T00:00:00"/>
    <x v="67"/>
    <x v="0"/>
    <n v="5000"/>
    <n v="493.05"/>
    <n v="2465250"/>
    <s v="20201118N300058517"/>
    <n v="2020223"/>
    <s v="Rolling"/>
    <s v="IN302679-38296183"/>
    <s v="NSE"/>
    <n v="0"/>
    <n v="85.05"/>
    <n v="0"/>
    <n v="451.67"/>
    <n v="536.72149999999999"/>
  </r>
  <r>
    <d v="2020-11-18T00:00:00"/>
    <x v="67"/>
    <x v="1"/>
    <n v="5000"/>
    <n v="497.9"/>
    <n v="2489500"/>
    <s v="20201118N300068906"/>
    <n v="2020223"/>
    <s v="Rolling"/>
    <s v="IN302679-38296183"/>
    <s v="NSE"/>
    <n v="617.12"/>
    <n v="85.89"/>
    <n v="0"/>
    <n v="456.09"/>
    <n v="1159.0978"/>
  </r>
  <r>
    <d v="2020-11-18T00:00:00"/>
    <x v="76"/>
    <x v="0"/>
    <n v="50"/>
    <n v="85.45"/>
    <n v="4272.5"/>
    <s v="20201118N300072052"/>
    <n v="2020223"/>
    <s v="Rolling"/>
    <s v="IN302679-38296183"/>
    <s v="NSE"/>
    <n v="4.2699999999999996"/>
    <n v="0.15"/>
    <n v="0.64"/>
    <n v="29.53"/>
    <n v="34.587400000000002"/>
  </r>
  <r>
    <d v="2020-11-19T00:00:00"/>
    <x v="70"/>
    <x v="1"/>
    <n v="500"/>
    <n v="348.15"/>
    <n v="174075"/>
    <s v="20201119N200002877"/>
    <n v="2020224"/>
    <s v="Rolling"/>
    <s v="IN302679-38296183"/>
    <s v="NSE"/>
    <n v="43.27"/>
    <n v="6.01"/>
    <n v="0"/>
    <n v="31.89"/>
    <n v="81.165499999999994"/>
  </r>
  <r>
    <d v="2020-11-19T00:00:00"/>
    <x v="70"/>
    <x v="0"/>
    <n v="500"/>
    <n v="347"/>
    <n v="173500"/>
    <s v="20201119N300030133"/>
    <n v="2020224"/>
    <s v="Rolling"/>
    <s v="IN302679-38296183"/>
    <s v="NSE"/>
    <n v="0"/>
    <n v="5.99"/>
    <n v="0"/>
    <n v="31.79"/>
    <n v="37.775799999999997"/>
  </r>
  <r>
    <d v="2020-11-19T00:00:00"/>
    <x v="70"/>
    <x v="0"/>
    <n v="2500"/>
    <n v="346.99"/>
    <n v="867476.65"/>
    <s v="20201119N300030619"/>
    <n v="2020224"/>
    <s v="Rolling"/>
    <s v="IN302679-38296183"/>
    <s v="NSE"/>
    <n v="0"/>
    <n v="29.93"/>
    <n v="0"/>
    <n v="158.93"/>
    <n v="188.8578"/>
  </r>
  <r>
    <d v="2020-11-19T00:00:00"/>
    <x v="70"/>
    <x v="1"/>
    <n v="2500"/>
    <n v="345.75"/>
    <n v="864375"/>
    <s v="20201119N300032462"/>
    <n v="2020224"/>
    <s v="Rolling"/>
    <s v="IN302679-38296183"/>
    <s v="NSE"/>
    <n v="216.34"/>
    <n v="29.82"/>
    <n v="0"/>
    <n v="158.33000000000001"/>
    <n v="404.49130000000002"/>
  </r>
  <r>
    <d v="2020-11-19T00:00:00"/>
    <x v="70"/>
    <x v="1"/>
    <n v="2500"/>
    <n v="345.75"/>
    <n v="864375"/>
    <s v="20201119N300032667"/>
    <n v="2020224"/>
    <s v="Rolling"/>
    <s v="IN302679-38296183"/>
    <s v="NSE"/>
    <n v="216.34"/>
    <n v="29.82"/>
    <n v="0"/>
    <n v="158.35"/>
    <n v="404.51139999999998"/>
  </r>
  <r>
    <d v="2020-11-19T00:00:00"/>
    <x v="70"/>
    <x v="0"/>
    <n v="2500"/>
    <n v="346"/>
    <n v="865000"/>
    <s v="20201119N300043184"/>
    <n v="2020224"/>
    <s v="Rolling"/>
    <s v="IN302679-38296183"/>
    <s v="NSE"/>
    <n v="0"/>
    <n v="29.84"/>
    <n v="0"/>
    <n v="158.47"/>
    <n v="188.3125"/>
  </r>
  <r>
    <d v="2020-11-19T00:00:00"/>
    <x v="70"/>
    <x v="0"/>
    <n v="5000"/>
    <n v="349"/>
    <n v="1745000"/>
    <s v="20201119N300044932"/>
    <n v="2020224"/>
    <s v="Rolling"/>
    <s v="IN302679-38296183"/>
    <s v="NSE"/>
    <n v="0"/>
    <n v="60.2"/>
    <n v="0"/>
    <n v="319.69"/>
    <n v="379.89350000000002"/>
  </r>
  <r>
    <d v="2020-11-19T00:00:00"/>
    <x v="70"/>
    <x v="0"/>
    <n v="2500"/>
    <n v="347.05"/>
    <n v="867625"/>
    <s v="20201119N300050749"/>
    <n v="2020224"/>
    <s v="Rolling"/>
    <s v="IN302679-38296183"/>
    <s v="NSE"/>
    <n v="0"/>
    <n v="29.93"/>
    <n v="161.38999999999999"/>
    <n v="158.96"/>
    <n v="350.28309999999999"/>
  </r>
  <r>
    <d v="2020-11-19T00:00:00"/>
    <x v="70"/>
    <x v="0"/>
    <n v="2500"/>
    <n v="346.25"/>
    <n v="865625"/>
    <s v="20201119N300051914"/>
    <n v="2020224"/>
    <s v="Rolling"/>
    <s v="IN302679-38296183"/>
    <s v="NSE"/>
    <n v="0"/>
    <n v="29.86"/>
    <n v="0"/>
    <n v="158.59"/>
    <n v="188.45410000000001"/>
  </r>
  <r>
    <d v="2020-11-19T00:00:00"/>
    <x v="70"/>
    <x v="1"/>
    <n v="4512"/>
    <n v="344.16"/>
    <n v="1552855.9"/>
    <s v="20201119N300062056"/>
    <n v="2020224"/>
    <s v="Rolling"/>
    <s v="IN302679-38296183"/>
    <s v="NSE"/>
    <n v="390.26"/>
    <n v="53.57"/>
    <n v="0"/>
    <n v="284.48"/>
    <n v="728.31370000000004"/>
  </r>
  <r>
    <d v="2020-11-19T00:00:00"/>
    <x v="70"/>
    <x v="1"/>
    <n v="5488"/>
    <n v="344.5"/>
    <n v="1890616"/>
    <s v="20201119N300062294"/>
    <n v="2020224"/>
    <s v="Rolling"/>
    <s v="IN302679-38296183"/>
    <s v="NSE"/>
    <n v="474.91"/>
    <n v="65.23"/>
    <n v="0"/>
    <n v="346.39"/>
    <n v="886.52660000000003"/>
  </r>
  <r>
    <d v="2020-11-19T00:00:00"/>
    <x v="67"/>
    <x v="1"/>
    <n v="622"/>
    <n v="483.8"/>
    <n v="300923.59999999998"/>
    <s v="20201119N300063297"/>
    <n v="2020224"/>
    <s v="Rolling"/>
    <s v="IN302679-38296183"/>
    <s v="NSE"/>
    <n v="74.760000000000005"/>
    <n v="10.38"/>
    <n v="0"/>
    <n v="55.13"/>
    <n v="140.27189999999999"/>
  </r>
  <r>
    <d v="2020-11-19T00:00:00"/>
    <x v="67"/>
    <x v="0"/>
    <n v="622"/>
    <n v="481.05"/>
    <n v="299213.09999999998"/>
    <s v="20201119N300064341"/>
    <n v="2020224"/>
    <s v="Rolling"/>
    <s v="IN302679-38296183"/>
    <s v="NSE"/>
    <n v="0"/>
    <n v="10.32"/>
    <n v="0"/>
    <n v="54.82"/>
    <n v="65.142799999999994"/>
  </r>
  <r>
    <d v="2020-11-19T00:00:00"/>
    <x v="123"/>
    <x v="1"/>
    <n v="5000"/>
    <n v="89.95"/>
    <n v="449750"/>
    <s v="20201119N300067094"/>
    <n v="2020224"/>
    <s v="Rolling"/>
    <s v="IN302679-38296183"/>
    <s v="NSE"/>
    <n v="112.66"/>
    <n v="15.52"/>
    <n v="0"/>
    <n v="82.41"/>
    <n v="210.58629999999999"/>
  </r>
  <r>
    <d v="2020-11-19T00:00:00"/>
    <x v="123"/>
    <x v="0"/>
    <n v="5000"/>
    <n v="90.3"/>
    <n v="451500"/>
    <s v="20201119N300067926"/>
    <n v="2020224"/>
    <s v="Rolling"/>
    <s v="IN302679-38296183"/>
    <s v="NSE"/>
    <n v="0"/>
    <n v="15.58"/>
    <n v="13.55"/>
    <n v="82.72"/>
    <n v="111.8468"/>
  </r>
  <r>
    <d v="2020-11-19T00:00:00"/>
    <x v="67"/>
    <x v="0"/>
    <n v="2500"/>
    <n v="481.09"/>
    <n v="1202734.75"/>
    <s v="20201119N300069605"/>
    <n v="2020224"/>
    <s v="Rolling"/>
    <s v="IN302679-38296183"/>
    <s v="NSE"/>
    <n v="0"/>
    <n v="41.49"/>
    <n v="45.06"/>
    <n v="220.35"/>
    <n v="306.9042"/>
  </r>
  <r>
    <d v="2020-11-19T00:00:00"/>
    <x v="67"/>
    <x v="1"/>
    <n v="1963"/>
    <n v="479.9"/>
    <n v="942043.7"/>
    <s v="20201119N300072583"/>
    <n v="2020224"/>
    <s v="Rolling"/>
    <s v="IN302679-38296183"/>
    <s v="NSE"/>
    <n v="235.93"/>
    <n v="32.5"/>
    <n v="0"/>
    <n v="172.59"/>
    <n v="441.02050000000003"/>
  </r>
  <r>
    <d v="2020-11-19T00:00:00"/>
    <x v="67"/>
    <x v="1"/>
    <n v="537"/>
    <n v="478.35"/>
    <n v="256873.95"/>
    <s v="20201119N300073866"/>
    <n v="2020224"/>
    <s v="Rolling"/>
    <s v="IN302679-38296183"/>
    <s v="NSE"/>
    <n v="64.540000000000006"/>
    <n v="8.86"/>
    <n v="0"/>
    <n v="47.07"/>
    <n v="120.4721"/>
  </r>
  <r>
    <d v="2020-11-20T00:00:00"/>
    <x v="123"/>
    <x v="1"/>
    <n v="5000"/>
    <n v="91.5"/>
    <n v="457500"/>
    <s v="20201120N300046907"/>
    <n v="2020225"/>
    <s v="Rolling"/>
    <s v="IN302679-38296183"/>
    <s v="NSE"/>
    <n v="114.19"/>
    <n v="15.78"/>
    <n v="0"/>
    <n v="83.82"/>
    <n v="213.7938"/>
  </r>
  <r>
    <d v="2020-11-20T00:00:00"/>
    <x v="123"/>
    <x v="0"/>
    <n v="5000"/>
    <n v="91.1"/>
    <n v="455500"/>
    <s v="20201120N300047004"/>
    <n v="2020225"/>
    <s v="Rolling"/>
    <s v="IN302679-38296183"/>
    <s v="NSE"/>
    <n v="0"/>
    <n v="15.71"/>
    <n v="0"/>
    <n v="83.44"/>
    <n v="99.154799999999994"/>
  </r>
  <r>
    <d v="2020-11-20T00:00:00"/>
    <x v="123"/>
    <x v="0"/>
    <n v="5000"/>
    <n v="91.2"/>
    <n v="456000"/>
    <s v="20201120N300051963"/>
    <n v="2020225"/>
    <s v="Rolling"/>
    <s v="IN302679-38296183"/>
    <s v="NSE"/>
    <n v="0"/>
    <n v="15.73"/>
    <n v="27.35"/>
    <n v="83.54"/>
    <n v="126.622"/>
  </r>
  <r>
    <d v="2020-11-20T00:00:00"/>
    <x v="123"/>
    <x v="1"/>
    <n v="5000"/>
    <n v="91.6"/>
    <n v="458000"/>
    <s v="20201120N300059358"/>
    <n v="2020225"/>
    <s v="Rolling"/>
    <s v="IN302679-38296183"/>
    <s v="NSE"/>
    <n v="114.19"/>
    <n v="15.8"/>
    <n v="0"/>
    <n v="83.91"/>
    <n v="213.90100000000001"/>
  </r>
  <r>
    <d v="2020-11-20T00:00:00"/>
    <x v="119"/>
    <x v="1"/>
    <n v="250"/>
    <n v="3080"/>
    <n v="770000.15"/>
    <s v="20201120N300059888"/>
    <n v="2020225"/>
    <s v="Rolling"/>
    <s v="IN302679-38296183"/>
    <s v="NSE"/>
    <n v="192.79"/>
    <n v="26.56"/>
    <n v="0"/>
    <n v="141.06"/>
    <n v="360.41489999999999"/>
  </r>
  <r>
    <d v="2020-11-20T00:00:00"/>
    <x v="67"/>
    <x v="1"/>
    <n v="1100"/>
    <n v="475"/>
    <n v="522500"/>
    <s v="20201120N300060293"/>
    <n v="2020225"/>
    <s v="Rolling"/>
    <s v="IN302679-38296183"/>
    <s v="NSE"/>
    <n v="131.79"/>
    <n v="18.03"/>
    <n v="0"/>
    <n v="95.73"/>
    <n v="245.5463"/>
  </r>
  <r>
    <d v="2020-11-20T00:00:00"/>
    <x v="119"/>
    <x v="0"/>
    <n v="33"/>
    <n v="3077"/>
    <n v="101541"/>
    <s v="20201120N300061995"/>
    <n v="2020225"/>
    <s v="Rolling"/>
    <s v="IN302679-38296183"/>
    <s v="NSE"/>
    <n v="0"/>
    <n v="3.5"/>
    <n v="0"/>
    <n v="18.600000000000001"/>
    <n v="22.103200000000001"/>
  </r>
  <r>
    <d v="2020-11-20T00:00:00"/>
    <x v="67"/>
    <x v="0"/>
    <n v="1100"/>
    <n v="474.1"/>
    <n v="521510"/>
    <s v="20201120N300062314"/>
    <n v="2020225"/>
    <s v="Rolling"/>
    <s v="IN302679-38296183"/>
    <s v="NSE"/>
    <n v="0"/>
    <n v="17.989999999999998"/>
    <n v="0"/>
    <n v="95.55"/>
    <n v="113.5421"/>
  </r>
  <r>
    <d v="2020-11-20T00:00:00"/>
    <x v="119"/>
    <x v="0"/>
    <n v="217"/>
    <n v="3077"/>
    <n v="667709"/>
    <s v="20201120N300062366"/>
    <n v="2020225"/>
    <s v="Rolling"/>
    <s v="IN302679-38296183"/>
    <s v="NSE"/>
    <n v="0"/>
    <n v="23.04"/>
    <n v="23.08"/>
    <n v="122.33"/>
    <n v="168.446"/>
  </r>
  <r>
    <d v="2020-11-20T00:00:00"/>
    <x v="68"/>
    <x v="1"/>
    <n v="1500"/>
    <n v="348.3"/>
    <n v="522450"/>
    <s v="20201120N300062841"/>
    <n v="2020225"/>
    <s v="Rolling"/>
    <s v="IN302679-38296183"/>
    <s v="NSE"/>
    <n v="131.49"/>
    <n v="18.02"/>
    <n v="0"/>
    <n v="95.74"/>
    <n v="245.25470000000001"/>
  </r>
  <r>
    <d v="2020-11-20T00:00:00"/>
    <x v="68"/>
    <x v="0"/>
    <n v="22"/>
    <n v="352.1"/>
    <n v="7746.2"/>
    <s v="20201120N300063808"/>
    <n v="2020225"/>
    <s v="Rolling"/>
    <s v="IN302679-38296183"/>
    <s v="NSE"/>
    <n v="0"/>
    <n v="0.27"/>
    <n v="0"/>
    <n v="17.75"/>
    <n v="18.017299999999999"/>
  </r>
  <r>
    <d v="2020-11-20T00:00:00"/>
    <x v="68"/>
    <x v="0"/>
    <n v="1478"/>
    <n v="353"/>
    <n v="521734"/>
    <s v="20201120N300064237"/>
    <n v="2020225"/>
    <s v="Rolling"/>
    <s v="IN302679-38296183"/>
    <s v="NSE"/>
    <n v="0"/>
    <n v="18"/>
    <n v="15.88"/>
    <n v="95.58"/>
    <n v="129.4598"/>
  </r>
  <r>
    <d v="2020-11-20T00:00:00"/>
    <x v="67"/>
    <x v="1"/>
    <n v="2500"/>
    <n v="480.9"/>
    <n v="1202250"/>
    <s v="20201120N300064904"/>
    <n v="2020225"/>
    <s v="Rolling"/>
    <s v="IN302679-38296183"/>
    <s v="NSE"/>
    <n v="299.52"/>
    <n v="41.48"/>
    <n v="0"/>
    <n v="220.26"/>
    <n v="561.25750000000005"/>
  </r>
  <r>
    <d v="2020-11-20T00:00:00"/>
    <x v="67"/>
    <x v="0"/>
    <n v="2500"/>
    <n v="482.1"/>
    <n v="1205250"/>
    <s v="20201120N300067286"/>
    <n v="2020225"/>
    <s v="Rolling"/>
    <s v="IN302679-38296183"/>
    <s v="NSE"/>
    <n v="0"/>
    <n v="41.58"/>
    <n v="123.69"/>
    <n v="220.81"/>
    <n v="386.08109999999999"/>
  </r>
  <r>
    <d v="2020-11-20T00:00:00"/>
    <x v="67"/>
    <x v="0"/>
    <n v="2500"/>
    <n v="482"/>
    <n v="1205000"/>
    <s v="20201120N300067504"/>
    <n v="2020225"/>
    <s v="Rolling"/>
    <s v="IN302679-38296183"/>
    <s v="NSE"/>
    <n v="0"/>
    <n v="41.57"/>
    <n v="0"/>
    <n v="220.78"/>
    <n v="262.3526"/>
  </r>
  <r>
    <d v="2020-11-20T00:00:00"/>
    <x v="67"/>
    <x v="1"/>
    <n v="2500"/>
    <n v="479.51"/>
    <n v="1198771.75"/>
    <s v="20201120N300075248"/>
    <n v="2020225"/>
    <s v="Rolling"/>
    <s v="IN302679-38296183"/>
    <s v="NSE"/>
    <n v="299.52"/>
    <n v="41.36"/>
    <n v="0"/>
    <n v="219.63"/>
    <n v="560.50779999999997"/>
  </r>
  <r>
    <d v="2020-11-20T00:00:00"/>
    <x v="67"/>
    <x v="1"/>
    <n v="2500"/>
    <n v="478.9"/>
    <n v="1197250"/>
    <s v="20201120N900031249"/>
    <n v="2020225"/>
    <s v="Rolling"/>
    <s v="IN302679-38296183"/>
    <s v="NSE"/>
    <n v="299.52"/>
    <n v="41.31"/>
    <n v="0"/>
    <n v="219.35"/>
    <n v="560.17510000000004"/>
  </r>
  <r>
    <d v="2020-11-20T00:00:00"/>
    <x v="67"/>
    <x v="0"/>
    <n v="2500"/>
    <n v="476.1"/>
    <n v="1190250"/>
    <s v="20201120N900031800"/>
    <n v="2020225"/>
    <s v="Rolling"/>
    <s v="IN302679-38296183"/>
    <s v="NSE"/>
    <n v="0"/>
    <n v="41.06"/>
    <n v="0"/>
    <n v="218.07"/>
    <n v="259.1336"/>
  </r>
  <r>
    <d v="2020-11-23T00:00:00"/>
    <x v="67"/>
    <x v="0"/>
    <n v="2500"/>
    <n v="480.1"/>
    <n v="1200250"/>
    <s v="20201123N300033214"/>
    <n v="2020226"/>
    <s v="Rolling"/>
    <s v="IN302679-38296183"/>
    <s v="NSE"/>
    <n v="0"/>
    <n v="41.41"/>
    <n v="0"/>
    <n v="219.9"/>
    <n v="261.30860000000001"/>
  </r>
  <r>
    <d v="2020-11-23T00:00:00"/>
    <x v="67"/>
    <x v="1"/>
    <n v="1122"/>
    <n v="474.43"/>
    <n v="532311.05000000005"/>
    <s v="20201123N300037420"/>
    <n v="2020226"/>
    <s v="Rolling"/>
    <s v="IN302679-38296183"/>
    <s v="NSE"/>
    <n v="132.15"/>
    <n v="18.36"/>
    <n v="0"/>
    <n v="97.52"/>
    <n v="248.03479999999999"/>
  </r>
  <r>
    <d v="2020-11-23T00:00:00"/>
    <x v="67"/>
    <x v="0"/>
    <n v="5000"/>
    <n v="472"/>
    <n v="2360000"/>
    <s v="20201123N300038920"/>
    <n v="2020226"/>
    <s v="Rolling"/>
    <s v="IN302679-38296183"/>
    <s v="NSE"/>
    <n v="0"/>
    <n v="81.42"/>
    <n v="158"/>
    <n v="432.38"/>
    <n v="671.8"/>
  </r>
  <r>
    <d v="2020-11-23T00:00:00"/>
    <x v="67"/>
    <x v="0"/>
    <n v="3622"/>
    <n v="470.1"/>
    <n v="1702702.2"/>
    <s v="20201123N300064688"/>
    <n v="2020226"/>
    <s v="Rolling"/>
    <s v="IN302679-38296183"/>
    <s v="NSE"/>
    <n v="0"/>
    <n v="58.74"/>
    <n v="0"/>
    <n v="311.95"/>
    <n v="370.69319999999999"/>
  </r>
  <r>
    <d v="2020-11-23T00:00:00"/>
    <x v="67"/>
    <x v="1"/>
    <n v="10000"/>
    <n v="468.45"/>
    <n v="4684500"/>
    <s v="20201123N300069509"/>
    <n v="2020226"/>
    <s v="Rolling"/>
    <s v="IN302679-38296183"/>
    <s v="NSE"/>
    <n v="1178.05"/>
    <n v="161.62"/>
    <n v="0"/>
    <n v="858.26"/>
    <n v="2197.9250999999999"/>
  </r>
  <r>
    <d v="2020-11-23T00:00:00"/>
    <x v="81"/>
    <x v="1"/>
    <n v="2000"/>
    <n v="43.9"/>
    <n v="87800"/>
    <s v="20201123N300071854"/>
    <n v="2020226"/>
    <s v="Rolling"/>
    <s v="IN302679-38296183"/>
    <s v="NSE"/>
    <n v="87.8"/>
    <n v="3.03"/>
    <n v="0"/>
    <n v="155.94999999999999"/>
    <n v="246.7791"/>
  </r>
  <r>
    <d v="2020-11-24T00:00:00"/>
    <x v="123"/>
    <x v="1"/>
    <n v="5000"/>
    <n v="94.4"/>
    <n v="472000"/>
    <s v="20201124N300038695"/>
    <n v="2020227"/>
    <s v="Rolling"/>
    <s v="IN302679-38296183"/>
    <s v="NSE"/>
    <n v="117.81"/>
    <n v="16.28"/>
    <n v="0"/>
    <n v="86.47"/>
    <n v="220.5641"/>
  </r>
  <r>
    <d v="2020-11-24T00:00:00"/>
    <x v="123"/>
    <x v="0"/>
    <n v="5000"/>
    <n v="94.1"/>
    <n v="470500"/>
    <s v="20201124N300050228"/>
    <n v="2020227"/>
    <s v="Rolling"/>
    <s v="IN302679-38296183"/>
    <s v="NSE"/>
    <n v="0"/>
    <n v="16.23"/>
    <n v="14.12"/>
    <n v="86.21"/>
    <n v="116.5622"/>
  </r>
  <r>
    <d v="2020-11-24T00:00:00"/>
    <x v="118"/>
    <x v="1"/>
    <n v="100"/>
    <n v="2419.9499999999998"/>
    <n v="241995"/>
    <s v="20201124N300053219"/>
    <n v="2020227"/>
    <s v="Rolling"/>
    <s v="IN302679-38296183"/>
    <s v="NSE"/>
    <n v="60.59"/>
    <n v="8.35"/>
    <n v="0"/>
    <n v="44.34"/>
    <n v="113.2788"/>
  </r>
  <r>
    <d v="2020-11-24T00:00:00"/>
    <x v="120"/>
    <x v="1"/>
    <n v="1346"/>
    <n v="398.9"/>
    <n v="536919.4"/>
    <s v="20201124N300053950"/>
    <n v="2020227"/>
    <s v="Rolling"/>
    <s v="IN302679-38296183"/>
    <s v="NSE"/>
    <n v="133.93"/>
    <n v="18.52"/>
    <n v="0"/>
    <n v="98.37"/>
    <n v="250.8237"/>
  </r>
  <r>
    <d v="2020-11-24T00:00:00"/>
    <x v="120"/>
    <x v="0"/>
    <n v="1346"/>
    <n v="397.1"/>
    <n v="534496.6"/>
    <s v="20201124N300055501"/>
    <n v="2020227"/>
    <s v="Rolling"/>
    <s v="IN302679-38296183"/>
    <s v="NSE"/>
    <n v="0"/>
    <n v="18.440000000000001"/>
    <n v="16.03"/>
    <n v="97.93"/>
    <n v="132.40010000000001"/>
  </r>
  <r>
    <d v="2020-11-24T00:00:00"/>
    <x v="67"/>
    <x v="0"/>
    <n v="3745"/>
    <n v="473.15"/>
    <n v="1771946.75"/>
    <s v="20201124N300057906"/>
    <n v="2020227"/>
    <s v="Rolling"/>
    <s v="IN302679-38296183"/>
    <s v="NSE"/>
    <n v="0"/>
    <n v="61.13"/>
    <n v="0"/>
    <n v="324.61"/>
    <n v="385.74189999999999"/>
  </r>
  <r>
    <d v="2020-11-24T00:00:00"/>
    <x v="67"/>
    <x v="1"/>
    <n v="3745"/>
    <n v="474.25"/>
    <n v="1776066.25"/>
    <s v="20201124N300060261"/>
    <n v="2020227"/>
    <s v="Rolling"/>
    <s v="IN302679-38296183"/>
    <s v="NSE"/>
    <n v="445.06"/>
    <n v="61.27"/>
    <n v="0"/>
    <n v="325.39999999999998"/>
    <n v="831.73429999999996"/>
  </r>
  <r>
    <d v="2020-11-24T00:00:00"/>
    <x v="67"/>
    <x v="1"/>
    <n v="5000"/>
    <n v="474.9"/>
    <n v="2374500"/>
    <s v="20201124N300060397"/>
    <n v="2020227"/>
    <s v="Rolling"/>
    <s v="IN302679-38296183"/>
    <s v="NSE"/>
    <n v="594.21"/>
    <n v="81.92"/>
    <n v="0"/>
    <n v="435.03"/>
    <n v="1111.1602"/>
  </r>
  <r>
    <d v="2020-11-24T00:00:00"/>
    <x v="67"/>
    <x v="0"/>
    <n v="5000"/>
    <n v="474.98"/>
    <n v="2374885"/>
    <s v="20201124N300061988"/>
    <n v="2020227"/>
    <s v="Rolling"/>
    <s v="IN302679-38296183"/>
    <s v="NSE"/>
    <n v="0"/>
    <n v="81.93"/>
    <n v="0"/>
    <n v="435.1"/>
    <n v="517.03380000000004"/>
  </r>
  <r>
    <d v="2020-11-24T00:00:00"/>
    <x v="67"/>
    <x v="0"/>
    <n v="2500"/>
    <n v="474.2"/>
    <n v="1185500"/>
    <s v="20201124N300062379"/>
    <n v="2020227"/>
    <s v="Rolling"/>
    <s v="IN302679-38296183"/>
    <s v="NSE"/>
    <n v="0"/>
    <n v="40.9"/>
    <n v="0"/>
    <n v="217.2"/>
    <n v="258.09980000000002"/>
  </r>
  <r>
    <d v="2020-11-24T00:00:00"/>
    <x v="67"/>
    <x v="0"/>
    <n v="7500"/>
    <n v="474.2"/>
    <n v="3556500"/>
    <s v="20201124N300062586"/>
    <n v="2020227"/>
    <s v="Rolling"/>
    <s v="IN302679-38296183"/>
    <s v="NSE"/>
    <n v="0"/>
    <n v="122.7"/>
    <n v="266.63"/>
    <n v="651.58000000000004"/>
    <n v="1040.9092000000001"/>
  </r>
  <r>
    <d v="2020-11-24T00:00:00"/>
    <x v="118"/>
    <x v="0"/>
    <n v="100"/>
    <n v="2405"/>
    <n v="240500"/>
    <s v="20201124N300064444"/>
    <n v="2020227"/>
    <s v="Rolling"/>
    <s v="IN302679-38296183"/>
    <s v="NSE"/>
    <n v="0"/>
    <n v="8.3000000000000007"/>
    <n v="7.22"/>
    <n v="44.06"/>
    <n v="59.577300000000001"/>
  </r>
  <r>
    <d v="2020-11-24T00:00:00"/>
    <x v="67"/>
    <x v="1"/>
    <n v="10000"/>
    <n v="478.2"/>
    <n v="4782000"/>
    <s v="20201124N300067424"/>
    <n v="2020227"/>
    <s v="Rolling"/>
    <s v="IN302679-38296183"/>
    <s v="NSE"/>
    <n v="1188.4100000000001"/>
    <n v="164.98"/>
    <n v="0"/>
    <n v="876.13"/>
    <n v="2229.5198"/>
  </r>
  <r>
    <d v="2020-11-25T00:00:00"/>
    <x v="67"/>
    <x v="1"/>
    <n v="500"/>
    <n v="487.8"/>
    <n v="243900"/>
    <s v="20201125N300030881"/>
    <n v="2020228"/>
    <s v="Rolling"/>
    <s v="IN302679-38296183"/>
    <s v="NSE"/>
    <n v="59.48"/>
    <n v="8.41"/>
    <n v="0"/>
    <n v="44.69"/>
    <n v="112.58459999999999"/>
  </r>
  <r>
    <d v="2020-11-25T00:00:00"/>
    <x v="118"/>
    <x v="0"/>
    <n v="100"/>
    <n v="2381.06"/>
    <n v="238106.3"/>
    <s v="20201125N300035516"/>
    <n v="2020228"/>
    <s v="Rolling"/>
    <s v="IN302679-38296183"/>
    <s v="NSE"/>
    <n v="0"/>
    <n v="8.2100000000000009"/>
    <n v="7.14"/>
    <n v="43.62"/>
    <n v="58.974600000000002"/>
  </r>
  <r>
    <d v="2020-11-25T00:00:00"/>
    <x v="67"/>
    <x v="0"/>
    <n v="500"/>
    <n v="485.1"/>
    <n v="242550"/>
    <s v="20201125N300044422"/>
    <n v="2020228"/>
    <s v="Rolling"/>
    <s v="IN302679-38296183"/>
    <s v="NSE"/>
    <n v="0"/>
    <n v="8.3699999999999992"/>
    <n v="0"/>
    <n v="44.44"/>
    <n v="52.808"/>
  </r>
  <r>
    <d v="2020-11-25T00:00:00"/>
    <x v="67"/>
    <x v="0"/>
    <n v="500"/>
    <n v="482.1"/>
    <n v="241050"/>
    <s v="20201125N300052434"/>
    <n v="2020228"/>
    <s v="Rolling"/>
    <s v="IN302679-38296183"/>
    <s v="NSE"/>
    <n v="0"/>
    <n v="8.32"/>
    <n v="0"/>
    <n v="44.16"/>
    <n v="52.476199999999999"/>
  </r>
  <r>
    <d v="2020-11-25T00:00:00"/>
    <x v="67"/>
    <x v="0"/>
    <n v="600"/>
    <n v="481.1"/>
    <n v="288660"/>
    <s v="20201125N300055572"/>
    <n v="2020228"/>
    <s v="Rolling"/>
    <s v="IN302679-38296183"/>
    <s v="NSE"/>
    <n v="0"/>
    <n v="9.9600000000000009"/>
    <n v="0"/>
    <n v="52.87"/>
    <n v="62.828600000000002"/>
  </r>
  <r>
    <d v="2020-11-25T00:00:00"/>
    <x v="67"/>
    <x v="1"/>
    <n v="1100"/>
    <n v="482.9"/>
    <n v="531190"/>
    <s v="20201125N300058277"/>
    <n v="2020228"/>
    <s v="Rolling"/>
    <s v="IN302679-38296183"/>
    <s v="NSE"/>
    <n v="130.85"/>
    <n v="18.329999999999998"/>
    <n v="0"/>
    <n v="97.32"/>
    <n v="246.49600000000001"/>
  </r>
  <r>
    <d v="2020-11-25T00:00:00"/>
    <x v="67"/>
    <x v="0"/>
    <n v="2500"/>
    <n v="482.1"/>
    <n v="1205250"/>
    <s v="20201125N300059068"/>
    <n v="2020228"/>
    <s v="Rolling"/>
    <s v="IN302679-38296183"/>
    <s v="NSE"/>
    <n v="0"/>
    <n v="41.58"/>
    <n v="0"/>
    <n v="220.81"/>
    <n v="262.3913"/>
  </r>
  <r>
    <d v="2020-11-25T00:00:00"/>
    <x v="123"/>
    <x v="1"/>
    <n v="5000"/>
    <n v="93.9"/>
    <n v="469500"/>
    <s v="20201125N300059643"/>
    <n v="2020228"/>
    <s v="Rolling"/>
    <s v="IN302679-38296183"/>
    <s v="NSE"/>
    <n v="116.9"/>
    <n v="16.2"/>
    <n v="0"/>
    <n v="86.02"/>
    <n v="219.11779999999999"/>
  </r>
  <r>
    <d v="2020-11-25T00:00:00"/>
    <x v="67"/>
    <x v="0"/>
    <n v="2500"/>
    <n v="478.1"/>
    <n v="1195250"/>
    <s v="20201125N300061864"/>
    <n v="2020228"/>
    <s v="Rolling"/>
    <s v="IN302679-38296183"/>
    <s v="NSE"/>
    <n v="0"/>
    <n v="41.24"/>
    <n v="0"/>
    <n v="218.98"/>
    <n v="260.21609999999998"/>
  </r>
  <r>
    <d v="2020-11-25T00:00:00"/>
    <x v="123"/>
    <x v="0"/>
    <n v="5000"/>
    <n v="93.6"/>
    <n v="468000"/>
    <s v="20201125N300062097"/>
    <n v="2020228"/>
    <s v="Rolling"/>
    <s v="IN302679-38296183"/>
    <s v="NSE"/>
    <n v="0"/>
    <n v="16.149999999999999"/>
    <n v="14.04"/>
    <n v="85.74"/>
    <n v="115.926"/>
  </r>
  <r>
    <d v="2020-11-25T00:00:00"/>
    <x v="67"/>
    <x v="0"/>
    <n v="5000"/>
    <n v="474.1"/>
    <n v="2370500"/>
    <s v="20201125N300064932"/>
    <n v="2020228"/>
    <s v="Rolling"/>
    <s v="IN302679-38296183"/>
    <s v="NSE"/>
    <n v="0"/>
    <n v="81.78"/>
    <n v="165.82"/>
    <n v="434.3"/>
    <n v="681.90239999999994"/>
  </r>
  <r>
    <d v="2020-11-25T00:00:00"/>
    <x v="67"/>
    <x v="1"/>
    <n v="10000"/>
    <n v="472.1"/>
    <n v="4721000"/>
    <s v="20201125N300070118"/>
    <n v="2020228"/>
    <s v="Rolling"/>
    <s v="IN302679-38296183"/>
    <s v="NSE"/>
    <n v="1189.5899999999999"/>
    <n v="162.87"/>
    <n v="0"/>
    <n v="864.93"/>
    <n v="2217.3944999999999"/>
  </r>
  <r>
    <d v="2020-11-25T00:00:00"/>
    <x v="118"/>
    <x v="1"/>
    <n v="100"/>
    <n v="2353.5100000000002"/>
    <n v="235350.55"/>
    <s v="20201125N300071085"/>
    <n v="2020228"/>
    <s v="Rolling"/>
    <s v="IN302679-38296183"/>
    <s v="NSE"/>
    <n v="59.18"/>
    <n v="8.1199999999999992"/>
    <n v="0"/>
    <n v="43.11"/>
    <n v="110.4098"/>
  </r>
  <r>
    <d v="2020-11-26T00:00:00"/>
    <x v="67"/>
    <x v="0"/>
    <n v="2500"/>
    <n v="473.1"/>
    <n v="1182750"/>
    <s v="20201126N200003077"/>
    <n v="2020229"/>
    <s v="Rolling"/>
    <s v="IN302679-38296183"/>
    <s v="NSE"/>
    <n v="0"/>
    <n v="40.799999999999997"/>
    <n v="0"/>
    <n v="216.69"/>
    <n v="257.49489999999997"/>
  </r>
  <r>
    <d v="2020-11-26T00:00:00"/>
    <x v="67"/>
    <x v="0"/>
    <n v="7500"/>
    <n v="472.18"/>
    <n v="3541347.65"/>
    <s v="20201126N300027120"/>
    <n v="2020229"/>
    <s v="Rolling"/>
    <s v="IN302679-38296183"/>
    <s v="NSE"/>
    <n v="0"/>
    <n v="122.18"/>
    <n v="0"/>
    <n v="648.80999999999995"/>
    <n v="770.9864"/>
  </r>
  <r>
    <d v="2020-11-26T00:00:00"/>
    <x v="67"/>
    <x v="1"/>
    <n v="10000"/>
    <n v="474.25"/>
    <n v="4742500"/>
    <s v="20201126N300029842"/>
    <n v="2020229"/>
    <s v="Rolling"/>
    <s v="IN302679-38296183"/>
    <s v="NSE"/>
    <n v="1182.3599999999999"/>
    <n v="163.62"/>
    <n v="0"/>
    <n v="868.88"/>
    <n v="2214.8562000000002"/>
  </r>
  <r>
    <d v="2020-11-26T00:00:00"/>
    <x v="67"/>
    <x v="1"/>
    <n v="10000"/>
    <n v="473.9"/>
    <n v="4739000"/>
    <s v="20201126N300049574"/>
    <n v="2020229"/>
    <s v="Rolling"/>
    <s v="IN302679-38296183"/>
    <s v="NSE"/>
    <n v="1182.43"/>
    <n v="163.5"/>
    <n v="0"/>
    <n v="868.23"/>
    <n v="2214.1554999999998"/>
  </r>
  <r>
    <d v="2020-11-26T00:00:00"/>
    <x v="67"/>
    <x v="0"/>
    <n v="10000"/>
    <n v="473"/>
    <n v="4730000"/>
    <s v="20201126N300049884"/>
    <n v="2020229"/>
    <s v="Rolling"/>
    <s v="IN302679-38296183"/>
    <s v="NSE"/>
    <n v="0"/>
    <n v="163.19"/>
    <n v="355"/>
    <n v="866.59"/>
    <n v="1384.7753"/>
  </r>
  <r>
    <d v="2020-11-26T00:00:00"/>
    <x v="67"/>
    <x v="0"/>
    <n v="2500"/>
    <n v="473.1"/>
    <n v="1182750"/>
    <s v="20201126N300050479"/>
    <n v="2020229"/>
    <s v="Rolling"/>
    <s v="IN302679-38296183"/>
    <s v="NSE"/>
    <n v="0"/>
    <n v="40.799999999999997"/>
    <n v="0"/>
    <n v="216.69"/>
    <n v="257.49489999999997"/>
  </r>
  <r>
    <d v="2020-11-26T00:00:00"/>
    <x v="67"/>
    <x v="0"/>
    <n v="2500"/>
    <n v="472.1"/>
    <n v="1180250"/>
    <s v="20201126N300050735"/>
    <n v="2020229"/>
    <s v="Rolling"/>
    <s v="IN302679-38296183"/>
    <s v="NSE"/>
    <n v="0"/>
    <n v="40.72"/>
    <n v="0"/>
    <n v="216.24"/>
    <n v="256.95870000000002"/>
  </r>
  <r>
    <d v="2020-11-26T00:00:00"/>
    <x v="67"/>
    <x v="1"/>
    <n v="5000"/>
    <n v="470"/>
    <n v="2350000"/>
    <s v="20201126N300058289"/>
    <n v="2020229"/>
    <s v="Rolling"/>
    <s v="IN302679-38296183"/>
    <s v="NSE"/>
    <n v="591.21"/>
    <n v="81.08"/>
    <n v="0"/>
    <n v="430.54"/>
    <n v="1102.825"/>
  </r>
  <r>
    <d v="2020-11-27T00:00:00"/>
    <x v="123"/>
    <x v="1"/>
    <n v="5000"/>
    <n v="96.5"/>
    <n v="482500"/>
    <s v="20201127N200002684"/>
    <n v="2020230"/>
    <s v="Rolling"/>
    <s v="IN302679-38296183"/>
    <s v="NSE"/>
    <n v="120.31"/>
    <n v="16.649999999999999"/>
    <n v="0"/>
    <n v="88.39"/>
    <n v="225.34610000000001"/>
  </r>
  <r>
    <d v="2020-11-27T00:00:00"/>
    <x v="67"/>
    <x v="0"/>
    <n v="5000"/>
    <n v="477.17"/>
    <n v="2385849.35"/>
    <s v="20201127N300027768"/>
    <n v="2020230"/>
    <s v="Rolling"/>
    <s v="IN302679-38296183"/>
    <s v="NSE"/>
    <n v="0"/>
    <n v="82.31"/>
    <n v="0"/>
    <n v="437.07"/>
    <n v="519.3818"/>
  </r>
  <r>
    <d v="2020-11-27T00:00:00"/>
    <x v="123"/>
    <x v="0"/>
    <n v="5000"/>
    <n v="96"/>
    <n v="480000"/>
    <s v="20201127N300031667"/>
    <n v="2020230"/>
    <s v="Rolling"/>
    <s v="IN302679-38296183"/>
    <s v="NSE"/>
    <n v="0"/>
    <n v="16.559999999999999"/>
    <n v="14.4"/>
    <n v="87.94"/>
    <n v="118.8997"/>
  </r>
  <r>
    <d v="2020-11-27T00:00:00"/>
    <x v="67"/>
    <x v="1"/>
    <n v="5000"/>
    <n v="477.31"/>
    <n v="2386565.5"/>
    <s v="20201127N300051032"/>
    <n v="2020230"/>
    <s v="Rolling"/>
    <s v="IN302679-38296183"/>
    <s v="NSE"/>
    <n v="595.15"/>
    <n v="82.34"/>
    <n v="0"/>
    <n v="437.23"/>
    <n v="1114.7164"/>
  </r>
  <r>
    <d v="2020-11-27T00:00:00"/>
    <x v="67"/>
    <x v="1"/>
    <n v="5000"/>
    <n v="475.9"/>
    <n v="2379500"/>
    <s v="20201127N300054985"/>
    <n v="2020230"/>
    <s v="Rolling"/>
    <s v="IN302679-38296183"/>
    <s v="NSE"/>
    <n v="595.27"/>
    <n v="82.09"/>
    <n v="0"/>
    <n v="435.95"/>
    <n v="1113.3126999999999"/>
  </r>
  <r>
    <d v="2020-11-27T00:00:00"/>
    <x v="67"/>
    <x v="1"/>
    <n v="5000"/>
    <n v="476.9"/>
    <n v="2384500"/>
    <s v="20201127N300055053"/>
    <n v="2020230"/>
    <s v="Rolling"/>
    <s v="IN302679-38296183"/>
    <s v="NSE"/>
    <n v="595.27"/>
    <n v="82.27"/>
    <n v="0"/>
    <n v="436.87"/>
    <n v="1114.4051999999999"/>
  </r>
  <r>
    <d v="2020-11-27T00:00:00"/>
    <x v="67"/>
    <x v="0"/>
    <n v="10000"/>
    <n v="475"/>
    <n v="4750000"/>
    <s v="20201127N300063244"/>
    <n v="2020230"/>
    <s v="Rolling"/>
    <s v="IN302679-38296183"/>
    <s v="NSE"/>
    <n v="0"/>
    <n v="163.88"/>
    <n v="213.6"/>
    <n v="870.24"/>
    <n v="1247.7152000000001"/>
  </r>
  <r>
    <d v="2020-12-01T00:00:00"/>
    <x v="67"/>
    <x v="1"/>
    <n v="2500"/>
    <n v="479.9"/>
    <n v="1199750"/>
    <s v="20201201N300038673"/>
    <n v="2020231"/>
    <s v="Rolling"/>
    <s v="IN302679-38296183"/>
    <s v="NSE"/>
    <n v="301.69"/>
    <n v="41.39"/>
    <n v="0"/>
    <n v="219.83"/>
    <n v="562.9117"/>
  </r>
  <r>
    <d v="2020-12-01T00:00:00"/>
    <x v="67"/>
    <x v="0"/>
    <n v="2500"/>
    <n v="479"/>
    <n v="1197500"/>
    <s v="20201201N300042797"/>
    <n v="2020231"/>
    <s v="Rolling"/>
    <s v="IN302679-38296183"/>
    <s v="NSE"/>
    <n v="0"/>
    <n v="41.31"/>
    <n v="0"/>
    <n v="219.4"/>
    <n v="260.71379999999999"/>
  </r>
  <r>
    <d v="2020-12-01T00:00:00"/>
    <x v="67"/>
    <x v="0"/>
    <n v="2500"/>
    <n v="483.1"/>
    <n v="1207750"/>
    <s v="20201201N300050786"/>
    <n v="2020231"/>
    <s v="Rolling"/>
    <s v="IN302679-38296183"/>
    <s v="NSE"/>
    <n v="0"/>
    <n v="41.67"/>
    <n v="181"/>
    <n v="221.27"/>
    <n v="443.93740000000003"/>
  </r>
  <r>
    <d v="2020-12-01T00:00:00"/>
    <x v="67"/>
    <x v="0"/>
    <n v="2500"/>
    <n v="481.1"/>
    <n v="1202745"/>
    <s v="20201201N300059338"/>
    <n v="2020231"/>
    <s v="Rolling"/>
    <s v="IN302679-38296183"/>
    <s v="NSE"/>
    <n v="0"/>
    <n v="41.49"/>
    <n v="0"/>
    <n v="220.36"/>
    <n v="261.85469999999998"/>
  </r>
  <r>
    <d v="2020-12-01T00:00:00"/>
    <x v="67"/>
    <x v="1"/>
    <n v="5000"/>
    <n v="483.9"/>
    <n v="2419500"/>
    <s v="20201201N300066565"/>
    <n v="2020231"/>
    <s v="Rolling"/>
    <s v="IN302679-38296183"/>
    <s v="NSE"/>
    <n v="604.16"/>
    <n v="83.47"/>
    <n v="0"/>
    <n v="443.3"/>
    <n v="1130.933"/>
  </r>
  <r>
    <d v="2020-12-01T00:00:00"/>
    <x v="67"/>
    <x v="0"/>
    <n v="2500"/>
    <n v="487"/>
    <n v="1217500"/>
    <s v="20201201N300070401"/>
    <n v="2020231"/>
    <s v="Rolling"/>
    <s v="IN302679-38296183"/>
    <s v="NSE"/>
    <n v="0"/>
    <n v="42"/>
    <n v="0"/>
    <n v="223.06"/>
    <n v="265.06380000000001"/>
  </r>
  <r>
    <d v="2020-12-01T00:00:00"/>
    <x v="67"/>
    <x v="0"/>
    <n v="2500"/>
    <n v="486.05"/>
    <n v="1215125"/>
    <s v="20201201N300073087"/>
    <n v="2020231"/>
    <s v="Rolling"/>
    <s v="IN302679-38296183"/>
    <s v="NSE"/>
    <n v="0"/>
    <n v="41.92"/>
    <n v="0"/>
    <n v="222.62"/>
    <n v="264.54180000000002"/>
  </r>
  <r>
    <d v="2020-12-01T00:00:00"/>
    <x v="67"/>
    <x v="1"/>
    <n v="5000"/>
    <n v="484.65"/>
    <n v="2423250.85"/>
    <s v="20201201N300075268"/>
    <n v="2020231"/>
    <s v="Rolling"/>
    <s v="IN302679-38296183"/>
    <s v="NSE"/>
    <n v="604.16"/>
    <n v="83.6"/>
    <n v="0"/>
    <n v="443.97"/>
    <n v="1131.7324000000001"/>
  </r>
  <r>
    <d v="2020-12-02T00:00:00"/>
    <x v="67"/>
    <x v="1"/>
    <n v="5000"/>
    <n v="479.45"/>
    <n v="2397250"/>
    <s v="20201202B700003226"/>
    <n v="202021170"/>
    <s v="Rolling"/>
    <s v="IN302679-38296183"/>
    <s v="BSE"/>
    <n v="600"/>
    <n v="65.92"/>
    <n v="0"/>
    <n v="436.19"/>
    <n v="1102.1142"/>
  </r>
  <r>
    <d v="2020-12-02T00:00:00"/>
    <x v="67"/>
    <x v="0"/>
    <n v="5000"/>
    <n v="480.1"/>
    <n v="2400500"/>
    <s v="20201202B700005921"/>
    <n v="202021170"/>
    <s v="Rolling"/>
    <s v="IN302679-38296183"/>
    <s v="BSE"/>
    <n v="0"/>
    <n v="66.010000000000005"/>
    <n v="72"/>
    <n v="436.8"/>
    <n v="574.81479999999999"/>
  </r>
  <r>
    <d v="2020-12-02T00:00:00"/>
    <x v="67"/>
    <x v="0"/>
    <n v="2500"/>
    <n v="481.1"/>
    <n v="1202750"/>
    <s v="20201202N300031289"/>
    <n v="2020232"/>
    <s v="Rolling"/>
    <s v="IN302679-38296183"/>
    <s v="NSE"/>
    <n v="0"/>
    <n v="41.49"/>
    <n v="0"/>
    <n v="220.36"/>
    <n v="261.85489999999999"/>
  </r>
  <r>
    <d v="2020-12-02T00:00:00"/>
    <x v="67"/>
    <x v="1"/>
    <n v="2500"/>
    <n v="479.1"/>
    <n v="1197750"/>
    <s v="20201202N300048493"/>
    <n v="2020232"/>
    <s v="Rolling"/>
    <s v="IN302679-38296183"/>
    <s v="NSE"/>
    <n v="300"/>
    <n v="41.32"/>
    <n v="0"/>
    <n v="219.44"/>
    <n v="560.76239999999996"/>
  </r>
  <r>
    <d v="2020-12-02T00:00:00"/>
    <x v="67"/>
    <x v="0"/>
    <n v="5000"/>
    <n v="480.05"/>
    <n v="2400250"/>
    <s v="20201202N300053927"/>
    <n v="2020232"/>
    <s v="Rolling"/>
    <s v="IN302679-38296183"/>
    <s v="NSE"/>
    <n v="0"/>
    <n v="82.81"/>
    <n v="144"/>
    <n v="439.75"/>
    <n v="666.55849999999998"/>
  </r>
  <r>
    <d v="2020-12-02T00:00:00"/>
    <x v="67"/>
    <x v="0"/>
    <n v="2500"/>
    <n v="475.1"/>
    <n v="1187750"/>
    <s v="20201202N300059090"/>
    <n v="2020232"/>
    <s v="Rolling"/>
    <s v="IN302679-38296183"/>
    <s v="NSE"/>
    <n v="0"/>
    <n v="40.98"/>
    <n v="0"/>
    <n v="217.61"/>
    <n v="258.5874"/>
  </r>
  <r>
    <d v="2020-12-02T00:00:00"/>
    <x v="67"/>
    <x v="1"/>
    <n v="7500"/>
    <n v="481.52"/>
    <n v="3611370"/>
    <s v="20201202N300066616"/>
    <n v="2020232"/>
    <s v="Rolling"/>
    <s v="IN302679-38296183"/>
    <s v="NSE"/>
    <n v="900"/>
    <n v="124.59"/>
    <n v="0"/>
    <n v="661.65"/>
    <n v="1686.2421999999999"/>
  </r>
  <r>
    <d v="2020-12-03T00:00:00"/>
    <x v="67"/>
    <x v="0"/>
    <n v="500"/>
    <n v="481.7"/>
    <n v="240850"/>
    <s v="20201203N300029117"/>
    <n v="2020233"/>
    <s v="Rolling"/>
    <s v="IN302679-38296183"/>
    <s v="NSE"/>
    <n v="0"/>
    <n v="8.31"/>
    <n v="0"/>
    <n v="44.13"/>
    <n v="52.439300000000003"/>
  </r>
  <r>
    <d v="2020-12-03T00:00:00"/>
    <x v="67"/>
    <x v="1"/>
    <n v="500"/>
    <n v="481.3"/>
    <n v="240650"/>
    <s v="20201203N300029332"/>
    <n v="2020233"/>
    <s v="Rolling"/>
    <s v="IN302679-38296183"/>
    <s v="NSE"/>
    <n v="60.2"/>
    <n v="8.3000000000000007"/>
    <n v="0"/>
    <n v="44.09"/>
    <n v="112.5924"/>
  </r>
  <r>
    <d v="2020-12-03T00:00:00"/>
    <x v="67"/>
    <x v="0"/>
    <n v="2500"/>
    <n v="481.1"/>
    <n v="1202750"/>
    <s v="20201203N300029525"/>
    <n v="2020233"/>
    <s v="Rolling"/>
    <s v="IN302679-38296183"/>
    <s v="NSE"/>
    <n v="0"/>
    <n v="41.49"/>
    <n v="0"/>
    <n v="220.36"/>
    <n v="261.85489999999999"/>
  </r>
  <r>
    <d v="2020-12-03T00:00:00"/>
    <x v="67"/>
    <x v="1"/>
    <n v="2500"/>
    <n v="482.4"/>
    <n v="1206000"/>
    <s v="20201203N300036192"/>
    <n v="2020233"/>
    <s v="Rolling"/>
    <s v="IN302679-38296183"/>
    <s v="NSE"/>
    <n v="300.57"/>
    <n v="41.61"/>
    <n v="0"/>
    <n v="220.97"/>
    <n v="563.14689999999996"/>
  </r>
  <r>
    <d v="2020-12-03T00:00:00"/>
    <x v="67"/>
    <x v="1"/>
    <n v="500"/>
    <n v="481"/>
    <n v="240500"/>
    <s v="20201203N300050299"/>
    <n v="2020233"/>
    <s v="Rolling"/>
    <s v="IN302679-38296183"/>
    <s v="NSE"/>
    <n v="60.2"/>
    <n v="8.3000000000000007"/>
    <n v="0"/>
    <n v="44.06"/>
    <n v="112.5573"/>
  </r>
  <r>
    <d v="2020-12-03T00:00:00"/>
    <x v="67"/>
    <x v="0"/>
    <n v="500"/>
    <n v="481.94"/>
    <n v="240967.5"/>
    <s v="20201203N300050405"/>
    <n v="2020233"/>
    <s v="Rolling"/>
    <s v="IN302679-38296183"/>
    <s v="NSE"/>
    <n v="0"/>
    <n v="8.31"/>
    <n v="0"/>
    <n v="44.15"/>
    <n v="52.4634"/>
  </r>
  <r>
    <d v="2020-12-03T00:00:00"/>
    <x v="67"/>
    <x v="1"/>
    <n v="2500"/>
    <n v="482.05"/>
    <n v="1205125"/>
    <s v="20201203N300050499"/>
    <n v="2020233"/>
    <s v="Rolling"/>
    <s v="IN302679-38296183"/>
    <s v="NSE"/>
    <n v="301.02"/>
    <n v="41.58"/>
    <n v="0"/>
    <n v="220.79"/>
    <n v="563.38639999999998"/>
  </r>
  <r>
    <d v="2020-12-03T00:00:00"/>
    <x v="67"/>
    <x v="0"/>
    <n v="2500"/>
    <n v="481.1"/>
    <n v="1202750"/>
    <s v="20201203N300054283"/>
    <n v="2020233"/>
    <s v="Rolling"/>
    <s v="IN302679-38296183"/>
    <s v="NSE"/>
    <n v="0"/>
    <n v="41.49"/>
    <n v="87"/>
    <n v="220.36"/>
    <n v="348.85489999999999"/>
  </r>
  <r>
    <d v="2020-12-04T00:00:00"/>
    <x v="67"/>
    <x v="1"/>
    <n v="500"/>
    <n v="491.35"/>
    <n v="245675"/>
    <s v="20201204N300040176"/>
    <n v="2020234"/>
    <s v="Rolling"/>
    <s v="IN302679-38296183"/>
    <s v="NSE"/>
    <n v="61.86"/>
    <n v="8.48"/>
    <n v="0"/>
    <n v="45"/>
    <n v="115.3359"/>
  </r>
  <r>
    <d v="2020-12-04T00:00:00"/>
    <x v="67"/>
    <x v="1"/>
    <n v="500"/>
    <n v="493"/>
    <n v="246500"/>
    <s v="20201204N300040307"/>
    <n v="2020234"/>
    <s v="Rolling"/>
    <s v="IN302679-38296183"/>
    <s v="NSE"/>
    <n v="61.86"/>
    <n v="8.5"/>
    <n v="0"/>
    <n v="45.16"/>
    <n v="115.5243"/>
  </r>
  <r>
    <d v="2020-12-04T00:00:00"/>
    <x v="67"/>
    <x v="1"/>
    <n v="4500"/>
    <n v="490.9"/>
    <n v="2209050"/>
    <s v="20201204N300041393"/>
    <n v="2020234"/>
    <s v="Rolling"/>
    <s v="IN302679-38296183"/>
    <s v="NSE"/>
    <n v="556.26"/>
    <n v="76.209999999999994"/>
    <n v="0"/>
    <n v="404.75"/>
    <n v="1037.2219"/>
  </r>
  <r>
    <d v="2020-12-04T00:00:00"/>
    <x v="67"/>
    <x v="1"/>
    <n v="2000"/>
    <n v="493.9"/>
    <n v="987800"/>
    <s v="20201204N300044935"/>
    <n v="2020234"/>
    <s v="Rolling"/>
    <s v="IN302679-38296183"/>
    <s v="NSE"/>
    <n v="247.43"/>
    <n v="34.08"/>
    <n v="0"/>
    <n v="180.98"/>
    <n v="462.48919999999998"/>
  </r>
  <r>
    <d v="2020-12-04T00:00:00"/>
    <x v="67"/>
    <x v="0"/>
    <n v="5000"/>
    <n v="491.5"/>
    <n v="2457500"/>
    <s v="20201204N300060764"/>
    <n v="2020234"/>
    <s v="Rolling"/>
    <s v="IN302679-38296183"/>
    <s v="NSE"/>
    <n v="0"/>
    <n v="84.78"/>
    <n v="0"/>
    <n v="450.24"/>
    <n v="535.02380000000005"/>
  </r>
  <r>
    <d v="2020-12-04T00:00:00"/>
    <x v="67"/>
    <x v="1"/>
    <n v="5000"/>
    <n v="495.04"/>
    <n v="2475204.1"/>
    <s v="20201204N300065293"/>
    <n v="2020234"/>
    <s v="Rolling"/>
    <s v="IN302679-38296183"/>
    <s v="NSE"/>
    <n v="618.59"/>
    <n v="85.39"/>
    <n v="0"/>
    <n v="453.48"/>
    <n v="1157.4646"/>
  </r>
  <r>
    <d v="2020-12-04T00:00:00"/>
    <x v="67"/>
    <x v="0"/>
    <n v="7500"/>
    <n v="500"/>
    <n v="3750000"/>
    <s v="20201204N300068230"/>
    <n v="2020234"/>
    <s v="Rolling"/>
    <s v="IN302679-38296183"/>
    <s v="NSE"/>
    <n v="0"/>
    <n v="129.38"/>
    <n v="186"/>
    <n v="687.04"/>
    <n v="1002.415"/>
  </r>
  <r>
    <d v="2020-12-07T00:00:00"/>
    <x v="67"/>
    <x v="0"/>
    <n v="2500"/>
    <n v="510.1"/>
    <n v="1275250"/>
    <s v="20201207N300064742"/>
    <n v="2020235"/>
    <s v="Rolling"/>
    <s v="IN302679-38296183"/>
    <s v="NSE"/>
    <n v="0"/>
    <n v="44"/>
    <n v="192"/>
    <n v="233.64"/>
    <n v="469.6361"/>
  </r>
  <r>
    <d v="2020-12-07T00:00:00"/>
    <x v="67"/>
    <x v="1"/>
    <n v="2500"/>
    <n v="512.1"/>
    <n v="1280250"/>
    <s v="20201207N300066389"/>
    <n v="2020235"/>
    <s v="Rolling"/>
    <s v="IN302679-38296183"/>
    <s v="NSE"/>
    <n v="319.41000000000003"/>
    <n v="44.17"/>
    <n v="0"/>
    <n v="234.55"/>
    <n v="598.12860000000001"/>
  </r>
  <r>
    <d v="2020-12-07T00:00:00"/>
    <x v="67"/>
    <x v="1"/>
    <n v="5000"/>
    <n v="511.98"/>
    <n v="2559876.65"/>
    <s v="20201207N300066515"/>
    <n v="2020235"/>
    <s v="Rolling"/>
    <s v="IN302679-38296183"/>
    <s v="NSE"/>
    <n v="638.77"/>
    <n v="88.32"/>
    <n v="0"/>
    <n v="468.99"/>
    <n v="1196.0758000000001"/>
  </r>
  <r>
    <d v="2020-12-07T00:00:00"/>
    <x v="67"/>
    <x v="0"/>
    <n v="2500"/>
    <n v="511.1"/>
    <n v="1277750"/>
    <s v="20201207N300069759"/>
    <n v="2020235"/>
    <s v="Rolling"/>
    <s v="IN302679-38296183"/>
    <s v="NSE"/>
    <n v="0"/>
    <n v="44.08"/>
    <n v="0"/>
    <n v="234.09"/>
    <n v="278.17239999999998"/>
  </r>
  <r>
    <d v="2020-12-07T00:00:00"/>
    <x v="67"/>
    <x v="0"/>
    <n v="5000"/>
    <n v="512"/>
    <n v="2560000"/>
    <s v="20201207N300069957"/>
    <n v="2020235"/>
    <s v="Rolling"/>
    <s v="IN302679-38296183"/>
    <s v="NSE"/>
    <n v="0"/>
    <n v="88.32"/>
    <n v="0"/>
    <n v="469.01"/>
    <n v="557.33019999999999"/>
  </r>
  <r>
    <d v="2020-12-07T00:00:00"/>
    <x v="67"/>
    <x v="0"/>
    <n v="2500"/>
    <n v="509.1"/>
    <n v="1272750"/>
    <s v="20201207N300071088"/>
    <n v="2020235"/>
    <s v="Rolling"/>
    <s v="IN302679-38296183"/>
    <s v="NSE"/>
    <n v="0"/>
    <n v="43.91"/>
    <n v="0"/>
    <n v="233.18"/>
    <n v="277.0899"/>
  </r>
  <r>
    <d v="2020-12-07T00:00:00"/>
    <x v="67"/>
    <x v="1"/>
    <n v="5000"/>
    <n v="510.1"/>
    <n v="2550500"/>
    <s v="20201207N300080846"/>
    <n v="2020235"/>
    <s v="Rolling"/>
    <s v="IN302679-38296183"/>
    <s v="NSE"/>
    <n v="638.82000000000005"/>
    <n v="87.99"/>
    <n v="0"/>
    <n v="467.27"/>
    <n v="1194.0825"/>
  </r>
  <r>
    <d v="2020-12-08T00:00:00"/>
    <x v="101"/>
    <x v="1"/>
    <n v="5000"/>
    <n v="118.9"/>
    <n v="594500"/>
    <s v="20201208N200002781"/>
    <n v="2020236"/>
    <s v="Rolling"/>
    <s v="IN302679-38296183"/>
    <s v="NSE"/>
    <n v="152.53"/>
    <n v="20.51"/>
    <n v="0"/>
    <n v="108.91"/>
    <n v="281.95030000000003"/>
  </r>
  <r>
    <d v="2020-12-08T00:00:00"/>
    <x v="101"/>
    <x v="1"/>
    <n v="5000"/>
    <n v="121.09"/>
    <n v="605456.80000000005"/>
    <s v="20201208N300029658"/>
    <n v="2020236"/>
    <s v="Rolling"/>
    <s v="IN302679-38296183"/>
    <s v="NSE"/>
    <n v="152.53"/>
    <n v="20.89"/>
    <n v="0"/>
    <n v="110.92"/>
    <n v="284.33800000000002"/>
  </r>
  <r>
    <d v="2020-12-08T00:00:00"/>
    <x v="101"/>
    <x v="0"/>
    <n v="5000"/>
    <n v="125"/>
    <n v="625000"/>
    <s v="20201208N300034787"/>
    <n v="2020236"/>
    <s v="Rolling"/>
    <s v="IN302679-38296183"/>
    <s v="NSE"/>
    <n v="0"/>
    <n v="21.56"/>
    <n v="0"/>
    <n v="114.52"/>
    <n v="136.08279999999999"/>
  </r>
  <r>
    <d v="2020-12-08T00:00:00"/>
    <x v="101"/>
    <x v="0"/>
    <n v="5000"/>
    <n v="123.1"/>
    <n v="615500"/>
    <s v="20201208N300052210"/>
    <n v="2020236"/>
    <s v="Rolling"/>
    <s v="IN302679-38296183"/>
    <s v="NSE"/>
    <n v="0"/>
    <n v="21.23"/>
    <n v="37.35"/>
    <n v="112.76"/>
    <n v="171.34479999999999"/>
  </r>
  <r>
    <d v="2020-12-08T00:00:00"/>
    <x v="57"/>
    <x v="0"/>
    <n v="10000"/>
    <n v="65.5"/>
    <n v="655000"/>
    <s v="20201208N300062878"/>
    <n v="2020236"/>
    <s v="Rolling"/>
    <s v="IN302679-38296183"/>
    <s v="NSE"/>
    <n v="0"/>
    <n v="22.6"/>
    <n v="19.649999999999999"/>
    <n v="119.99"/>
    <n v="162.23750000000001"/>
  </r>
  <r>
    <d v="2020-12-08T00:00:00"/>
    <x v="57"/>
    <x v="1"/>
    <n v="10000"/>
    <n v="65.95"/>
    <n v="659500"/>
    <s v="20201208N300069032"/>
    <n v="2020236"/>
    <s v="Rolling"/>
    <s v="IN302679-38296183"/>
    <s v="NSE"/>
    <n v="163.94"/>
    <n v="22.75"/>
    <n v="0"/>
    <n v="120.82"/>
    <n v="307.5127"/>
  </r>
  <r>
    <d v="2020-12-09T00:00:00"/>
    <x v="124"/>
    <x v="1"/>
    <n v="25"/>
    <n v="860.6"/>
    <n v="21515"/>
    <s v="20201209N300042990"/>
    <n v="2020237"/>
    <s v="Rolling"/>
    <s v="IN302679-38296183"/>
    <s v="NSE"/>
    <n v="5"/>
    <n v="0.74"/>
    <n v="0"/>
    <n v="17.84"/>
    <n v="23.5822"/>
  </r>
  <r>
    <d v="2020-12-09T00:00:00"/>
    <x v="124"/>
    <x v="0"/>
    <n v="25"/>
    <n v="845"/>
    <n v="21125"/>
    <s v="20201209N300073065"/>
    <n v="2020237"/>
    <s v="Rolling"/>
    <s v="IN302679-38296183"/>
    <s v="NSE"/>
    <n v="0"/>
    <n v="0.73"/>
    <n v="1"/>
    <n v="17.829999999999998"/>
    <n v="19.558900000000001"/>
  </r>
  <r>
    <d v="2020-12-18T00:00:00"/>
    <x v="124"/>
    <x v="0"/>
    <n v="10"/>
    <n v="742.05"/>
    <n v="7420.5"/>
    <s v="20201218N300060563"/>
    <n v="2020244"/>
    <s v="Rolling"/>
    <s v="IN302679-38296183"/>
    <s v="NSE"/>
    <n v="7"/>
    <n v="0.26"/>
    <n v="1"/>
    <n v="29.54"/>
    <n v="37.795999999999999"/>
  </r>
  <r>
    <d v="2020-12-21T00:00:00"/>
    <x v="124"/>
    <x v="0"/>
    <n v="5"/>
    <n v="716"/>
    <n v="3580"/>
    <s v="20201221N300040507"/>
    <n v="2020245"/>
    <s v="Rolling"/>
    <s v="IN302679-38296183"/>
    <s v="NSE"/>
    <n v="4"/>
    <n v="0.12"/>
    <n v="1"/>
    <n v="29.52"/>
    <n v="34.643500000000003"/>
  </r>
  <r>
    <d v="2020-12-22T00:00:00"/>
    <x v="124"/>
    <x v="0"/>
    <n v="10"/>
    <n v="686"/>
    <n v="6860"/>
    <s v="20201222N300076061"/>
    <n v="2020246"/>
    <s v="Rolling"/>
    <s v="IN302679-38296183"/>
    <s v="NSE"/>
    <n v="7"/>
    <n v="0.24"/>
    <n v="1"/>
    <n v="29.54"/>
    <n v="37.776600000000002"/>
  </r>
  <r>
    <d v="2020-12-28T00:00:00"/>
    <x v="57"/>
    <x v="0"/>
    <n v="5000"/>
    <n v="67.099999999999994"/>
    <n v="335500"/>
    <s v="20201228N300066465"/>
    <n v="2020249"/>
    <s v="Rolling"/>
    <s v="IN302679-38296183"/>
    <s v="NSE"/>
    <n v="0"/>
    <n v="11.57"/>
    <n v="10"/>
    <n v="61.47"/>
    <n v="83.044799999999995"/>
  </r>
  <r>
    <d v="2020-12-28T00:00:00"/>
    <x v="57"/>
    <x v="1"/>
    <n v="5000"/>
    <n v="67.400000000000006"/>
    <n v="337000"/>
    <s v="20201228N300068873"/>
    <n v="2020249"/>
    <s v="Rolling"/>
    <s v="IN302679-38296183"/>
    <s v="NSE"/>
    <n v="84"/>
    <n v="11.63"/>
    <n v="0"/>
    <n v="61.74"/>
    <n v="157.3665"/>
  </r>
  <r>
    <d v="2020-12-29T00:00:00"/>
    <x v="26"/>
    <x v="1"/>
    <n v="500"/>
    <n v="66.150000000000006"/>
    <n v="33075"/>
    <s v="20201229N300058884"/>
    <n v="2020250"/>
    <s v="Rolling"/>
    <s v="IN302679-38296183"/>
    <s v="NSE"/>
    <n v="33"/>
    <n v="1.1399999999999999"/>
    <n v="0"/>
    <n v="58.75"/>
    <n v="92.891099999999994"/>
  </r>
  <r>
    <d v="2020-12-30T00:00:00"/>
    <x v="48"/>
    <x v="1"/>
    <n v="1750"/>
    <n v="66.3"/>
    <n v="116025"/>
    <s v="20201230N200075887"/>
    <n v="2020251"/>
    <s v="Rolling"/>
    <s v="IN302679-38296183"/>
    <s v="NSE"/>
    <n v="116"/>
    <n v="4"/>
    <n v="0"/>
    <n v="206.08"/>
    <n v="326.0829"/>
  </r>
  <r>
    <d v="2021-01-05T00:00:00"/>
    <x v="57"/>
    <x v="0"/>
    <n v="5000"/>
    <n v="70.099999999999994"/>
    <n v="350500"/>
    <s v="20210105N200005240"/>
    <n v="2021003"/>
    <s v="Rolling"/>
    <s v="IN302679-38296183"/>
    <s v="NSE"/>
    <n v="0"/>
    <n v="12.09"/>
    <n v="10.47"/>
    <n v="64.22"/>
    <n v="86.782300000000006"/>
  </r>
  <r>
    <d v="2021-01-05T00:00:00"/>
    <x v="57"/>
    <x v="1"/>
    <n v="5000"/>
    <n v="69.5"/>
    <n v="347500"/>
    <s v="20210105N300043064"/>
    <n v="2021003"/>
    <s v="Rolling"/>
    <s v="IN302679-38296183"/>
    <s v="NSE"/>
    <n v="87.47"/>
    <n v="11.99"/>
    <n v="0"/>
    <n v="63.64"/>
    <n v="163.09880000000001"/>
  </r>
  <r>
    <d v="2021-01-05T00:00:00"/>
    <x v="17"/>
    <x v="0"/>
    <n v="100"/>
    <n v="35.299999999999997"/>
    <n v="3530"/>
    <s v="20210105N300049819"/>
    <n v="2021003"/>
    <s v="Rolling"/>
    <s v="IN302679-38296183"/>
    <s v="NSE"/>
    <n v="3.53"/>
    <n v="0.12"/>
    <n v="0.53"/>
    <n v="29.52"/>
    <n v="33.701700000000002"/>
  </r>
  <r>
    <d v="2021-01-06T00:00:00"/>
    <x v="57"/>
    <x v="0"/>
    <n v="5000"/>
    <n v="71.8"/>
    <n v="359000"/>
    <s v="20210106N300076208"/>
    <n v="2021004"/>
    <s v="Rolling"/>
    <s v="IN302679-38296183"/>
    <s v="NSE"/>
    <n v="0"/>
    <n v="12.39"/>
    <n v="11"/>
    <n v="65.77"/>
    <n v="89.155500000000004"/>
  </r>
  <r>
    <d v="2021-01-06T00:00:00"/>
    <x v="57"/>
    <x v="1"/>
    <n v="5000"/>
    <n v="72.55"/>
    <n v="362750"/>
    <s v="20210106N300081161"/>
    <n v="2021004"/>
    <s v="Rolling"/>
    <s v="IN302679-38296183"/>
    <s v="NSE"/>
    <n v="90.2"/>
    <n v="12.52"/>
    <n v="0"/>
    <n v="66.459999999999994"/>
    <n v="169.17500000000001"/>
  </r>
  <r>
    <d v="2021-01-06T00:00:00"/>
    <x v="57"/>
    <x v="1"/>
    <n v="2500"/>
    <n v="72.900000000000006"/>
    <n v="182250"/>
    <s v="20210106N300083166"/>
    <n v="2021004"/>
    <s v="Rolling"/>
    <s v="-"/>
    <s v="NSE"/>
    <n v="180.8"/>
    <n v="6.29"/>
    <n v="0"/>
    <n v="323.70999999999998"/>
    <n v="510.79759999999999"/>
  </r>
  <r>
    <d v="2021-01-07T00:00:00"/>
    <x v="57"/>
    <x v="0"/>
    <n v="5000"/>
    <n v="74.05"/>
    <n v="370250"/>
    <s v="20210107N200002699"/>
    <n v="2021005"/>
    <s v="Rolling"/>
    <s v="IN302679-38296183"/>
    <s v="NSE"/>
    <n v="0"/>
    <n v="12.77"/>
    <n v="11"/>
    <n v="67.83"/>
    <n v="91.6036"/>
  </r>
  <r>
    <d v="2021-01-07T00:00:00"/>
    <x v="57"/>
    <x v="1"/>
    <n v="5000"/>
    <n v="74.55"/>
    <n v="372750"/>
    <s v="20210107N300032973"/>
    <n v="2021005"/>
    <s v="Rolling"/>
    <s v="IN302679-38296183"/>
    <s v="NSE"/>
    <n v="93"/>
    <n v="12.86"/>
    <n v="0"/>
    <n v="68.290000000000006"/>
    <n v="174.1499"/>
  </r>
  <r>
    <d v="2021-01-08T00:00:00"/>
    <x v="66"/>
    <x v="0"/>
    <n v="100"/>
    <n v="17.899999999999999"/>
    <n v="1790"/>
    <s v="20210108N300070440"/>
    <n v="2021006"/>
    <s v="Rolling"/>
    <s v="IN302679-38296183"/>
    <s v="NSE"/>
    <n v="2"/>
    <n v="0.06"/>
    <n v="0"/>
    <n v="15.85"/>
    <n v="17.911799999999999"/>
  </r>
  <r>
    <d v="2021-01-14T00:00:00"/>
    <x v="70"/>
    <x v="0"/>
    <n v="2500"/>
    <n v="432.69"/>
    <n v="1081718.95"/>
    <s v="20210114N200002162"/>
    <n v="2021010"/>
    <s v="Rolling"/>
    <s v="IN302679-38296183"/>
    <s v="NSE"/>
    <n v="0"/>
    <n v="37.32"/>
    <n v="32.729999999999997"/>
    <n v="198.18"/>
    <n v="268.2294"/>
  </r>
  <r>
    <d v="2021-01-14T00:00:00"/>
    <x v="70"/>
    <x v="1"/>
    <n v="2500"/>
    <n v="445"/>
    <n v="1112500"/>
    <s v="20210114N200002829"/>
    <n v="2021010"/>
    <s v="Rolling"/>
    <s v="IN302679-38296183"/>
    <s v="NSE"/>
    <n v="274.23"/>
    <n v="38.380000000000003"/>
    <n v="0"/>
    <n v="203.82"/>
    <n v="516.43129999999996"/>
  </r>
  <r>
    <d v="2021-01-14T00:00:00"/>
    <x v="66"/>
    <x v="0"/>
    <n v="100"/>
    <n v="17.7"/>
    <n v="1770"/>
    <s v="20210114N300044491"/>
    <n v="2021010"/>
    <s v="Rolling"/>
    <s v="IN302679-38296183"/>
    <s v="NSE"/>
    <n v="1.77"/>
    <n v="0.06"/>
    <n v="0.27"/>
    <n v="15.68"/>
    <n v="17.781099999999999"/>
  </r>
  <r>
    <d v="2021-01-15T00:00:00"/>
    <x v="70"/>
    <x v="1"/>
    <n v="500"/>
    <n v="457.6"/>
    <n v="228800"/>
    <s v="20210115N200003596"/>
    <n v="2021011"/>
    <s v="Rolling"/>
    <s v="IN302679-38296183"/>
    <s v="NSE"/>
    <n v="55.8"/>
    <n v="7.89"/>
    <n v="0"/>
    <n v="41.91"/>
    <n v="105.6036"/>
  </r>
  <r>
    <d v="2021-01-15T00:00:00"/>
    <x v="70"/>
    <x v="0"/>
    <n v="500"/>
    <n v="453.05"/>
    <n v="226525"/>
    <s v="20210115N300034809"/>
    <n v="2021011"/>
    <s v="Rolling"/>
    <s v="IN302679-38296183"/>
    <s v="NSE"/>
    <n v="0"/>
    <n v="7.82"/>
    <n v="0"/>
    <n v="41.5"/>
    <n v="49.315199999999997"/>
  </r>
  <r>
    <d v="2021-01-15T00:00:00"/>
    <x v="70"/>
    <x v="0"/>
    <n v="2500"/>
    <n v="448.1"/>
    <n v="1120250"/>
    <s v="20210115N300037974"/>
    <n v="2021011"/>
    <s v="Rolling"/>
    <s v="IN302679-38296183"/>
    <s v="NSE"/>
    <n v="0"/>
    <n v="38.65"/>
    <n v="0"/>
    <n v="205.23"/>
    <n v="243.87809999999999"/>
  </r>
  <r>
    <d v="2021-01-15T00:00:00"/>
    <x v="70"/>
    <x v="1"/>
    <n v="499"/>
    <n v="451.9"/>
    <n v="225498.1"/>
    <s v="20210115N300040055"/>
    <n v="2021011"/>
    <s v="Rolling"/>
    <s v="IN302679-38296183"/>
    <s v="NSE"/>
    <n v="55.69"/>
    <n v="7.78"/>
    <n v="0"/>
    <n v="41.31"/>
    <n v="104.77970000000001"/>
  </r>
  <r>
    <d v="2021-01-15T00:00:00"/>
    <x v="70"/>
    <x v="1"/>
    <n v="2001"/>
    <n v="450.77"/>
    <n v="901991.3"/>
    <s v="20210115N300040400"/>
    <n v="2021011"/>
    <s v="Rolling"/>
    <s v="IN302679-38296183"/>
    <s v="NSE"/>
    <n v="223.5"/>
    <n v="31.12"/>
    <n v="0"/>
    <n v="165.24"/>
    <n v="419.85829999999999"/>
  </r>
  <r>
    <d v="2021-01-15T00:00:00"/>
    <x v="70"/>
    <x v="0"/>
    <n v="2500"/>
    <n v="442"/>
    <n v="1105000"/>
    <s v="20210115N300071851"/>
    <n v="2021011"/>
    <s v="Rolling"/>
    <s v="IN302679-38296183"/>
    <s v="NSE"/>
    <n v="0"/>
    <n v="38.119999999999997"/>
    <n v="74"/>
    <n v="202.45"/>
    <n v="314.57240000000002"/>
  </r>
  <r>
    <d v="2021-01-15T00:00:00"/>
    <x v="70"/>
    <x v="1"/>
    <n v="2500"/>
    <n v="441"/>
    <n v="1102500"/>
    <s v="20210115N300076415"/>
    <n v="2021011"/>
    <s v="Rolling"/>
    <s v="IN302679-38296183"/>
    <s v="NSE"/>
    <n v="279.01"/>
    <n v="38.04"/>
    <n v="0"/>
    <n v="201.99"/>
    <n v="519.03629999999998"/>
  </r>
  <r>
    <d v="2021-01-18T00:00:00"/>
    <x v="70"/>
    <x v="0"/>
    <n v="2500"/>
    <n v="441.25"/>
    <n v="1103125"/>
    <s v="20210118N300035938"/>
    <n v="2021012"/>
    <s v="Rolling"/>
    <s v="IN302679-38296183"/>
    <s v="NSE"/>
    <n v="0"/>
    <n v="38.06"/>
    <n v="66"/>
    <n v="202.1"/>
    <n v="306.15780000000001"/>
  </r>
  <r>
    <d v="2021-01-18T00:00:00"/>
    <x v="70"/>
    <x v="1"/>
    <n v="2500"/>
    <n v="440"/>
    <n v="1100000"/>
    <s v="20210118N300042238"/>
    <n v="2021012"/>
    <s v="Rolling"/>
    <s v="IN302679-38296183"/>
    <s v="NSE"/>
    <n v="274.95999999999998"/>
    <n v="37.950000000000003"/>
    <n v="0"/>
    <n v="201.53"/>
    <n v="514.44000000000005"/>
  </r>
  <r>
    <d v="2021-01-18T00:00:00"/>
    <x v="70"/>
    <x v="1"/>
    <n v="2500"/>
    <n v="441"/>
    <n v="1102500"/>
    <s v="20210118N300045525"/>
    <n v="2021012"/>
    <s v="Rolling"/>
    <s v="IN302679-38296183"/>
    <s v="NSE"/>
    <n v="275.04000000000002"/>
    <n v="38.04"/>
    <n v="0"/>
    <n v="201.99"/>
    <n v="515.06659999999999"/>
  </r>
  <r>
    <d v="2021-01-18T00:00:00"/>
    <x v="70"/>
    <x v="0"/>
    <n v="2500"/>
    <n v="437.5"/>
    <n v="1093750"/>
    <s v="20210118N300059765"/>
    <n v="2021012"/>
    <s v="Rolling"/>
    <s v="IN302679-38296183"/>
    <s v="NSE"/>
    <n v="0"/>
    <n v="37.729999999999997"/>
    <n v="0"/>
    <n v="200.38"/>
    <n v="238.11439999999999"/>
  </r>
  <r>
    <d v="2021-01-19T00:00:00"/>
    <x v="70"/>
    <x v="1"/>
    <n v="500"/>
    <n v="438"/>
    <n v="219000"/>
    <s v="20210119N200003150"/>
    <n v="2021013"/>
    <s v="Rolling"/>
    <s v="IN302679-38296183"/>
    <s v="NSE"/>
    <n v="54.56"/>
    <n v="7.56"/>
    <n v="0"/>
    <n v="40.130000000000003"/>
    <n v="102.24550000000001"/>
  </r>
  <r>
    <d v="2021-01-19T00:00:00"/>
    <x v="6"/>
    <x v="0"/>
    <n v="250"/>
    <n v="1724"/>
    <n v="431000"/>
    <s v="20210119N300031216"/>
    <n v="2021013"/>
    <s v="Rolling"/>
    <s v="IN302679-38296183"/>
    <s v="NSE"/>
    <n v="0"/>
    <n v="14.87"/>
    <n v="38.479999999999997"/>
    <n v="78.959999999999994"/>
    <n v="132.30950000000001"/>
  </r>
  <r>
    <d v="2021-01-19T00:00:00"/>
    <x v="70"/>
    <x v="0"/>
    <n v="500"/>
    <n v="434.9"/>
    <n v="217450"/>
    <s v="20210119N300032644"/>
    <n v="2021013"/>
    <s v="Rolling"/>
    <s v="IN302679-38296183"/>
    <s v="NSE"/>
    <n v="0"/>
    <n v="7.5"/>
    <n v="6.52"/>
    <n v="39.840000000000003"/>
    <n v="53.862099999999998"/>
  </r>
  <r>
    <d v="2021-01-19T00:00:00"/>
    <x v="6"/>
    <x v="0"/>
    <n v="250"/>
    <n v="1705.08"/>
    <n v="426269.1"/>
    <s v="20210119N300032985"/>
    <n v="2021013"/>
    <s v="Rolling"/>
    <s v="IN302679-38296183"/>
    <s v="NSE"/>
    <n v="0"/>
    <n v="14.71"/>
    <n v="0"/>
    <n v="78.069999999999993"/>
    <n v="92.776499999999999"/>
  </r>
  <r>
    <d v="2021-01-19T00:00:00"/>
    <x v="81"/>
    <x v="1"/>
    <n v="700"/>
    <n v="59.9"/>
    <n v="41930"/>
    <s v="20210119N300045165"/>
    <n v="2021013"/>
    <s v="Rolling"/>
    <s v="IN302679-38296183"/>
    <s v="NSE"/>
    <n v="41.87"/>
    <n v="1.45"/>
    <n v="0"/>
    <n v="74.459999999999994"/>
    <n v="117.77679999999999"/>
  </r>
  <r>
    <d v="2021-01-19T00:00:00"/>
    <x v="6"/>
    <x v="0"/>
    <n v="50"/>
    <n v="1686"/>
    <n v="84300"/>
    <s v="20210119N300045294"/>
    <n v="2021013"/>
    <s v="Rolling"/>
    <s v="IN302679-38296183"/>
    <s v="NSE"/>
    <n v="0"/>
    <n v="2.91"/>
    <n v="0"/>
    <n v="18.2"/>
    <n v="21.108000000000001"/>
  </r>
  <r>
    <d v="2021-01-19T00:00:00"/>
    <x v="6"/>
    <x v="0"/>
    <n v="200"/>
    <n v="1676"/>
    <n v="335200"/>
    <s v="20210119N300051122"/>
    <n v="2021013"/>
    <s v="Rolling"/>
    <s v="IN302679-38296183"/>
    <s v="NSE"/>
    <n v="0"/>
    <n v="11.56"/>
    <n v="0"/>
    <n v="61.42"/>
    <n v="72.984300000000005"/>
  </r>
  <r>
    <d v="2021-01-19T00:00:00"/>
    <x v="6"/>
    <x v="1"/>
    <n v="750"/>
    <n v="1685.1"/>
    <n v="1263825"/>
    <s v="20210119N300063715"/>
    <n v="2021013"/>
    <s v="Rolling"/>
    <s v="IN302679-38296183"/>
    <s v="NSE"/>
    <n v="317.57"/>
    <n v="43.6"/>
    <n v="0"/>
    <n v="231.55"/>
    <n v="592.72199999999998"/>
  </r>
  <r>
    <d v="2021-01-20T00:00:00"/>
    <x v="70"/>
    <x v="1"/>
    <n v="2500"/>
    <n v="442.4"/>
    <n v="1106000"/>
    <s v="20210120N300035927"/>
    <n v="2021014"/>
    <s v="Rolling"/>
    <s v="IN302679-38296183"/>
    <s v="NSE"/>
    <n v="278.08"/>
    <n v="38.159999999999997"/>
    <n v="0"/>
    <n v="202.63"/>
    <n v="518.86670000000004"/>
  </r>
  <r>
    <d v="2021-01-20T00:00:00"/>
    <x v="70"/>
    <x v="0"/>
    <n v="2500"/>
    <n v="446.1"/>
    <n v="1115250"/>
    <s v="20210120N300040350"/>
    <n v="2021014"/>
    <s v="Rolling"/>
    <s v="IN302679-38296183"/>
    <s v="NSE"/>
    <n v="0"/>
    <n v="38.479999999999997"/>
    <n v="99.91"/>
    <n v="204.32"/>
    <n v="342.70609999999999"/>
  </r>
  <r>
    <d v="2021-01-20T00:00:00"/>
    <x v="70"/>
    <x v="0"/>
    <n v="500"/>
    <n v="444.94"/>
    <n v="222470"/>
    <s v="20210120N300041406"/>
    <n v="2021014"/>
    <s v="Rolling"/>
    <s v="IN302679-38296183"/>
    <s v="NSE"/>
    <n v="0"/>
    <n v="7.68"/>
    <n v="0"/>
    <n v="40.700000000000003"/>
    <n v="48.375500000000002"/>
  </r>
  <r>
    <d v="2021-01-20T00:00:00"/>
    <x v="70"/>
    <x v="0"/>
    <n v="500"/>
    <n v="443.7"/>
    <n v="221850"/>
    <s v="20210120N300046725"/>
    <n v="2021014"/>
    <s v="Rolling"/>
    <s v="IN302679-38296183"/>
    <s v="NSE"/>
    <n v="0"/>
    <n v="7.65"/>
    <n v="0"/>
    <n v="40.65"/>
    <n v="48.303800000000003"/>
  </r>
  <r>
    <d v="2021-01-20T00:00:00"/>
    <x v="70"/>
    <x v="0"/>
    <n v="1100"/>
    <n v="444"/>
    <n v="488400"/>
    <s v="20210120N300053714"/>
    <n v="2021014"/>
    <s v="Rolling"/>
    <s v="IN302679-38296183"/>
    <s v="NSE"/>
    <n v="0"/>
    <n v="16.850000000000001"/>
    <n v="0"/>
    <n v="89.48"/>
    <n v="106.32980000000001"/>
  </r>
  <r>
    <d v="2021-01-20T00:00:00"/>
    <x v="70"/>
    <x v="0"/>
    <n v="400"/>
    <n v="444"/>
    <n v="177600"/>
    <s v="20210120N300055532"/>
    <n v="2021014"/>
    <s v="Rolling"/>
    <s v="IN302679-38296183"/>
    <s v="NSE"/>
    <n v="0"/>
    <n v="6.13"/>
    <n v="0"/>
    <n v="32.54"/>
    <n v="38.667200000000001"/>
  </r>
  <r>
    <d v="2021-01-20T00:00:00"/>
    <x v="70"/>
    <x v="0"/>
    <n v="2500"/>
    <n v="443"/>
    <n v="1107500"/>
    <s v="20210120N300059237"/>
    <n v="2021014"/>
    <s v="Rolling"/>
    <s v="IN302679-38296183"/>
    <s v="NSE"/>
    <n v="0"/>
    <n v="38.21"/>
    <n v="0"/>
    <n v="202.91"/>
    <n v="241.1189"/>
  </r>
  <r>
    <d v="2021-01-20T00:00:00"/>
    <x v="57"/>
    <x v="0"/>
    <n v="10000"/>
    <n v="76.95"/>
    <n v="769500"/>
    <s v="20210120N300059508"/>
    <n v="2021014"/>
    <s v="Rolling"/>
    <s v="IN302679-38296183"/>
    <s v="NSE"/>
    <n v="0"/>
    <n v="26.55"/>
    <n v="23.09"/>
    <n v="140.97999999999999"/>
    <n v="190.61779999999999"/>
  </r>
  <r>
    <d v="2021-01-20T00:00:00"/>
    <x v="57"/>
    <x v="1"/>
    <n v="3906"/>
    <n v="75.3"/>
    <n v="294121.8"/>
    <s v="20210120N300060764"/>
    <n v="2021014"/>
    <s v="Rolling"/>
    <s v="IN302679-38296183"/>
    <s v="NSE"/>
    <n v="75.11"/>
    <n v="10.15"/>
    <n v="0"/>
    <n v="53.89"/>
    <n v="139.1472"/>
  </r>
  <r>
    <d v="2021-01-20T00:00:00"/>
    <x v="70"/>
    <x v="1"/>
    <n v="5000"/>
    <n v="445.7"/>
    <n v="2228500"/>
    <s v="20210120N300066613"/>
    <n v="2021014"/>
    <s v="Rolling"/>
    <s v="IN302679-38296183"/>
    <s v="NSE"/>
    <n v="555.63"/>
    <n v="76.88"/>
    <n v="0"/>
    <n v="408.28"/>
    <n v="1040.7933"/>
  </r>
  <r>
    <d v="2021-01-20T00:00:00"/>
    <x v="57"/>
    <x v="1"/>
    <n v="6094"/>
    <n v="77.900000000000006"/>
    <n v="474722.6"/>
    <s v="20210120N300068009"/>
    <n v="2021014"/>
    <s v="Rolling"/>
    <s v="IN302679-38296183"/>
    <s v="NSE"/>
    <n v="117.18"/>
    <n v="16.38"/>
    <n v="0"/>
    <n v="86.98"/>
    <n v="220.5378"/>
  </r>
  <r>
    <d v="2021-01-21T00:00:00"/>
    <x v="57"/>
    <x v="0"/>
    <n v="2500"/>
    <n v="78.25"/>
    <n v="195625"/>
    <s v="20210121N200003838"/>
    <n v="2021015"/>
    <s v="Rolling"/>
    <s v="IN302679-38296183"/>
    <s v="NSE"/>
    <n v="0"/>
    <n v="6.75"/>
    <n v="29"/>
    <n v="35.840000000000003"/>
    <n v="71.589100000000002"/>
  </r>
  <r>
    <d v="2021-01-21T00:00:00"/>
    <x v="57"/>
    <x v="1"/>
    <n v="2500"/>
    <n v="77.75"/>
    <n v="194375"/>
    <s v="20210121N300055476"/>
    <n v="2021015"/>
    <s v="Rolling"/>
    <s v="IN302679-38296183"/>
    <s v="NSE"/>
    <n v="47.81"/>
    <n v="6.71"/>
    <n v="0"/>
    <n v="35.619999999999997"/>
    <n v="90.136099999999999"/>
  </r>
  <r>
    <d v="2021-01-21T00:00:00"/>
    <x v="57"/>
    <x v="1"/>
    <n v="10000"/>
    <n v="76.45"/>
    <n v="764500"/>
    <s v="20210121N300075589"/>
    <n v="2021015"/>
    <s v="Rolling"/>
    <s v="IN302679-38296183"/>
    <s v="NSE"/>
    <n v="191.19"/>
    <n v="26.38"/>
    <n v="0"/>
    <n v="140.05000000000001"/>
    <n v="357.61520000000002"/>
  </r>
  <r>
    <d v="2021-01-21T00:00:00"/>
    <x v="57"/>
    <x v="0"/>
    <n v="10000"/>
    <n v="75.8"/>
    <n v="758000"/>
    <s v="20210121N300077381"/>
    <n v="2021015"/>
    <s v="Rolling"/>
    <s v="IN302679-38296183"/>
    <s v="NSE"/>
    <n v="0"/>
    <n v="26.15"/>
    <n v="0"/>
    <n v="138.88"/>
    <n v="165.0309"/>
  </r>
  <r>
    <d v="2021-01-22T00:00:00"/>
    <x v="49"/>
    <x v="0"/>
    <n v="2500"/>
    <n v="415"/>
    <n v="1037500"/>
    <s v="20210122N200002746"/>
    <n v="2021016"/>
    <s v="Rolling"/>
    <s v="IN302679-38296183"/>
    <s v="NSE"/>
    <n v="0"/>
    <n v="35.79"/>
    <n v="115.99"/>
    <n v="190.08"/>
    <n v="341.86380000000003"/>
  </r>
  <r>
    <d v="2021-01-22T00:00:00"/>
    <x v="49"/>
    <x v="0"/>
    <n v="25"/>
    <n v="409"/>
    <n v="10225"/>
    <s v="20210122N300031850"/>
    <n v="2021016"/>
    <s v="Rolling"/>
    <s v="IN302679-38296183"/>
    <s v="NSE"/>
    <n v="0"/>
    <n v="0.35"/>
    <n v="0"/>
    <n v="29.56"/>
    <n v="29.912800000000001"/>
  </r>
  <r>
    <d v="2021-01-22T00:00:00"/>
    <x v="49"/>
    <x v="1"/>
    <n v="982"/>
    <n v="406.19"/>
    <n v="398875.05"/>
    <s v="20210122N300033310"/>
    <n v="2021016"/>
    <s v="Rolling"/>
    <s v="IN302679-38296183"/>
    <s v="NSE"/>
    <n v="98.47"/>
    <n v="13.76"/>
    <n v="0"/>
    <n v="73.06"/>
    <n v="185.2912"/>
  </r>
  <r>
    <d v="2021-01-22T00:00:00"/>
    <x v="49"/>
    <x v="0"/>
    <n v="1000"/>
    <n v="404.48"/>
    <n v="404484.15"/>
    <s v="20210122N300036975"/>
    <n v="2021016"/>
    <s v="Rolling"/>
    <s v="IN302679-38296183"/>
    <s v="NSE"/>
    <n v="0"/>
    <n v="13.95"/>
    <n v="0"/>
    <n v="74.12"/>
    <n v="88.074700000000007"/>
  </r>
  <r>
    <d v="2021-01-22T00:00:00"/>
    <x v="49"/>
    <x v="0"/>
    <n v="2500"/>
    <n v="405.94"/>
    <n v="1014839.95"/>
    <s v="20210122N300037420"/>
    <n v="2021016"/>
    <s v="Rolling"/>
    <s v="IN302679-38296183"/>
    <s v="NSE"/>
    <n v="0"/>
    <n v="35.01"/>
    <n v="0"/>
    <n v="185.9"/>
    <n v="220.9117"/>
  </r>
  <r>
    <d v="2021-01-22T00:00:00"/>
    <x v="49"/>
    <x v="0"/>
    <n v="1000"/>
    <n v="403.1"/>
    <n v="403100"/>
    <s v="20210122N300039320"/>
    <n v="2021016"/>
    <s v="Rolling"/>
    <s v="IN302679-38296183"/>
    <s v="NSE"/>
    <n v="0"/>
    <n v="13.91"/>
    <n v="0"/>
    <n v="73.86"/>
    <n v="87.767099999999999"/>
  </r>
  <r>
    <d v="2021-01-22T00:00:00"/>
    <x v="49"/>
    <x v="0"/>
    <n v="25"/>
    <n v="397.8"/>
    <n v="9945"/>
    <s v="20210122N300070806"/>
    <n v="2021016"/>
    <s v="Rolling"/>
    <s v="IN302679-38296183"/>
    <s v="NSE"/>
    <n v="0"/>
    <n v="0.34"/>
    <n v="0"/>
    <n v="29.56"/>
    <n v="29.903099999999998"/>
  </r>
  <r>
    <d v="2021-01-22T00:00:00"/>
    <x v="49"/>
    <x v="1"/>
    <n v="2437"/>
    <n v="396.6"/>
    <n v="966515.55"/>
    <s v="20210122N300072194"/>
    <n v="2021016"/>
    <s v="Rolling"/>
    <s v="IN302679-38296183"/>
    <s v="NSE"/>
    <n v="244.67"/>
    <n v="33.340000000000003"/>
    <n v="0"/>
    <n v="177.08"/>
    <n v="455.09480000000002"/>
  </r>
  <r>
    <d v="2021-01-22T00:00:00"/>
    <x v="49"/>
    <x v="0"/>
    <n v="2500"/>
    <n v="400.9"/>
    <n v="1002250"/>
    <s v="20210122N300075394"/>
    <n v="2021016"/>
    <s v="Rolling"/>
    <s v="IN302679-38296183"/>
    <s v="NSE"/>
    <n v="20.059999999999999"/>
    <n v="34.58"/>
    <n v="3.01"/>
    <n v="183.63"/>
    <n v="241.2775"/>
  </r>
  <r>
    <d v="2021-01-22T00:00:00"/>
    <x v="49"/>
    <x v="1"/>
    <n v="6081"/>
    <n v="393.61"/>
    <n v="2393560.4"/>
    <s v="20210122N300079869"/>
    <n v="2021016"/>
    <s v="Rolling"/>
    <s v="IN302679-38296183"/>
    <s v="NSE"/>
    <n v="609.79999999999995"/>
    <n v="82.58"/>
    <n v="0"/>
    <n v="438.52"/>
    <n v="1130.8979999999999"/>
  </r>
  <r>
    <d v="2021-01-25T00:00:00"/>
    <x v="49"/>
    <x v="0"/>
    <n v="5000"/>
    <n v="381.1"/>
    <n v="1905500"/>
    <s v="20210125N300032894"/>
    <n v="2021017"/>
    <s v="Rolling"/>
    <s v="IN302679-38296183"/>
    <s v="NSE"/>
    <n v="0"/>
    <n v="65.739999999999995"/>
    <n v="63.65"/>
    <n v="349.11"/>
    <n v="478.49979999999999"/>
  </r>
  <r>
    <d v="2021-01-25T00:00:00"/>
    <x v="49"/>
    <x v="0"/>
    <n v="566"/>
    <n v="382.1"/>
    <n v="216268.6"/>
    <s v="20210125N300060670"/>
    <n v="2021017"/>
    <s v="Rolling"/>
    <s v="IN302679-38296183"/>
    <s v="NSE"/>
    <n v="0"/>
    <n v="7.46"/>
    <n v="0"/>
    <n v="39.619999999999997"/>
    <n v="47.081299999999999"/>
  </r>
  <r>
    <d v="2021-01-25T00:00:00"/>
    <x v="49"/>
    <x v="1"/>
    <n v="318"/>
    <n v="382.9"/>
    <n v="121762.2"/>
    <s v="20210125N300064868"/>
    <n v="2021017"/>
    <s v="Rolling"/>
    <s v="IN302679-38296183"/>
    <s v="NSE"/>
    <n v="30.34"/>
    <n v="4.2"/>
    <n v="0"/>
    <n v="22.31"/>
    <n v="56.8508"/>
  </r>
  <r>
    <d v="2021-01-25T00:00:00"/>
    <x v="49"/>
    <x v="1"/>
    <n v="5248"/>
    <n v="381.9"/>
    <n v="2004211.2"/>
    <s v="20210125N300065449"/>
    <n v="2021017"/>
    <s v="Rolling"/>
    <s v="IN302679-38296183"/>
    <s v="NSE"/>
    <n v="500.63"/>
    <n v="69.150000000000006"/>
    <n v="0"/>
    <n v="367.2"/>
    <n v="936.97519999999997"/>
  </r>
  <r>
    <d v="2021-01-25T00:00:00"/>
    <x v="101"/>
    <x v="1"/>
    <n v="10000"/>
    <n v="136.80000000000001"/>
    <n v="1368000"/>
    <s v="20210125N300065870"/>
    <n v="2021017"/>
    <s v="Rolling"/>
    <s v="IN302679-38296183"/>
    <s v="NSE"/>
    <n v="337.49"/>
    <n v="47.2"/>
    <n v="0"/>
    <n v="250.63"/>
    <n v="635.31600000000003"/>
  </r>
  <r>
    <d v="2021-01-25T00:00:00"/>
    <x v="101"/>
    <x v="0"/>
    <n v="50"/>
    <n v="136.1"/>
    <n v="6805"/>
    <s v="20210125N300067685"/>
    <n v="2021017"/>
    <s v="Rolling"/>
    <s v="IN302679-38296183"/>
    <s v="NSE"/>
    <n v="0"/>
    <n v="0.23"/>
    <n v="0"/>
    <n v="17.739999999999998"/>
    <n v="17.974799999999998"/>
  </r>
  <r>
    <d v="2021-01-25T00:00:00"/>
    <x v="101"/>
    <x v="0"/>
    <n v="50"/>
    <n v="135.44999999999999"/>
    <n v="6772.5"/>
    <s v="20210125N300067825"/>
    <n v="2021017"/>
    <s v="Rolling"/>
    <s v="IN302679-38296183"/>
    <s v="NSE"/>
    <n v="0"/>
    <n v="0.23"/>
    <n v="0"/>
    <n v="17.739999999999998"/>
    <n v="17.973700000000001"/>
  </r>
  <r>
    <d v="2021-01-25T00:00:00"/>
    <x v="101"/>
    <x v="0"/>
    <n v="9900"/>
    <n v="135.94999999999999"/>
    <n v="1345912.55"/>
    <s v="20210125N300069410"/>
    <n v="2021017"/>
    <s v="Rolling"/>
    <s v="IN302679-38296183"/>
    <s v="NSE"/>
    <n v="0"/>
    <n v="46.43"/>
    <n v="0"/>
    <n v="246.61"/>
    <n v="293.04379999999998"/>
  </r>
  <r>
    <d v="2021-01-25T00:00:00"/>
    <x v="101"/>
    <x v="0"/>
    <n v="10000"/>
    <n v="135.05000000000001"/>
    <n v="1350500"/>
    <s v="20210125N300069828"/>
    <n v="2021017"/>
    <s v="Rolling"/>
    <s v="IN302679-38296183"/>
    <s v="NSE"/>
    <n v="0"/>
    <n v="46.59"/>
    <n v="121.35"/>
    <n v="247.42"/>
    <n v="415.3623"/>
  </r>
  <r>
    <d v="2021-01-25T00:00:00"/>
    <x v="101"/>
    <x v="0"/>
    <n v="10000"/>
    <n v="134.05000000000001"/>
    <n v="1340500"/>
    <s v="20210125N300070233"/>
    <n v="2021017"/>
    <s v="Rolling"/>
    <s v="IN302679-38296183"/>
    <s v="NSE"/>
    <n v="0"/>
    <n v="46.25"/>
    <n v="0"/>
    <n v="245.59"/>
    <n v="291.83730000000003"/>
  </r>
  <r>
    <d v="2021-01-25T00:00:00"/>
    <x v="101"/>
    <x v="1"/>
    <n v="50"/>
    <n v="133.9"/>
    <n v="6695"/>
    <s v="20210125N300073128"/>
    <n v="2021017"/>
    <s v="Rolling"/>
    <s v="IN302679-38296183"/>
    <s v="NSE"/>
    <n v="1.69"/>
    <n v="0.23"/>
    <n v="0"/>
    <n v="17.739999999999998"/>
    <n v="19.660900000000002"/>
  </r>
  <r>
    <d v="2021-01-25T00:00:00"/>
    <x v="101"/>
    <x v="1"/>
    <n v="50"/>
    <n v="133.9"/>
    <n v="6695"/>
    <s v="20210125N300073557"/>
    <n v="2021017"/>
    <s v="Rolling"/>
    <s v="IN302679-38296183"/>
    <s v="NSE"/>
    <n v="1.69"/>
    <n v="0.23"/>
    <n v="0"/>
    <n v="17.739999999999998"/>
    <n v="19.660900000000002"/>
  </r>
  <r>
    <d v="2021-01-25T00:00:00"/>
    <x v="101"/>
    <x v="1"/>
    <n v="50"/>
    <n v="133.9"/>
    <n v="6695"/>
    <s v="20210125N300074456"/>
    <n v="2021017"/>
    <s v="Rolling"/>
    <s v="IN302679-38296183"/>
    <s v="NSE"/>
    <n v="1.69"/>
    <n v="0.23"/>
    <n v="0"/>
    <n v="17.739999999999998"/>
    <n v="19.660900000000002"/>
  </r>
  <r>
    <d v="2021-01-25T00:00:00"/>
    <x v="101"/>
    <x v="1"/>
    <n v="19875"/>
    <n v="133.9"/>
    <n v="2661262.5"/>
    <s v="20210125N300075139"/>
    <n v="2021017"/>
    <s v="Rolling"/>
    <s v="IN302679-38296183"/>
    <s v="NSE"/>
    <n v="670.48"/>
    <n v="91.81"/>
    <n v="0"/>
    <n v="504.7"/>
    <n v="1266.9935"/>
  </r>
  <r>
    <d v="2021-01-25T00:00:00"/>
    <x v="101"/>
    <x v="0"/>
    <n v="25"/>
    <n v="133.25"/>
    <n v="3331.25"/>
    <s v="20210125N300076705"/>
    <n v="2021017"/>
    <s v="Rolling"/>
    <s v="IN302679-38296183"/>
    <s v="NSE"/>
    <n v="0"/>
    <n v="0.12"/>
    <n v="0"/>
    <n v="17.72"/>
    <n v="17.835000000000001"/>
  </r>
  <r>
    <d v="2021-01-27T00:00:00"/>
    <x v="124"/>
    <x v="0"/>
    <n v="25"/>
    <n v="711.1"/>
    <n v="17777.5"/>
    <s v="20210127N300033598"/>
    <n v="2021018"/>
    <s v="Rolling"/>
    <s v="IN302679-38296183"/>
    <s v="NSE"/>
    <n v="17.78"/>
    <n v="0.61"/>
    <n v="2.67"/>
    <n v="31.58"/>
    <n v="52.643300000000004"/>
  </r>
  <r>
    <d v="2021-01-27T00:00:00"/>
    <x v="48"/>
    <x v="1"/>
    <n v="500"/>
    <n v="59.05"/>
    <n v="29525"/>
    <s v="20210127N300038368"/>
    <n v="2021018"/>
    <s v="Rolling"/>
    <s v="IN302679-38296183"/>
    <s v="NSE"/>
    <n v="29.53"/>
    <n v="1.02"/>
    <n v="0"/>
    <n v="52.44"/>
    <n v="82.988699999999994"/>
  </r>
  <r>
    <d v="2021-01-27T00:00:00"/>
    <x v="57"/>
    <x v="1"/>
    <n v="100"/>
    <n v="70.25"/>
    <n v="7025"/>
    <s v="20210127N300038550"/>
    <n v="2021018"/>
    <s v="Rolling"/>
    <s v="IN302679-38296183"/>
    <s v="NSE"/>
    <n v="7.03"/>
    <n v="0.24"/>
    <n v="0"/>
    <n v="29.54"/>
    <n v="36.812399999999997"/>
  </r>
  <r>
    <d v="2021-01-27T00:00:00"/>
    <x v="81"/>
    <x v="0"/>
    <n v="100"/>
    <n v="58.85"/>
    <n v="5885"/>
    <s v="20210127N300038773"/>
    <n v="2021018"/>
    <s v="Rolling"/>
    <s v="IN302679-38296183"/>
    <s v="NSE"/>
    <n v="5.89"/>
    <n v="0.2"/>
    <n v="0.88"/>
    <n v="29.54"/>
    <n v="36.512999999999998"/>
  </r>
  <r>
    <d v="2021-01-27T00:00:00"/>
    <x v="49"/>
    <x v="1"/>
    <n v="5000"/>
    <n v="375.25"/>
    <n v="1876250"/>
    <s v="20210127N300039735"/>
    <n v="2021018"/>
    <s v="Rolling"/>
    <s v="IN302679-38296183"/>
    <s v="NSE"/>
    <n v="475.32"/>
    <n v="64.73"/>
    <n v="0"/>
    <n v="343.75"/>
    <n v="883.80060000000003"/>
  </r>
  <r>
    <d v="2021-01-27T00:00:00"/>
    <x v="49"/>
    <x v="1"/>
    <n v="5000"/>
    <n v="385.8"/>
    <n v="1929000"/>
    <s v="20210127N300046199"/>
    <n v="2021018"/>
    <s v="Rolling"/>
    <s v="IN302679-38296183"/>
    <s v="NSE"/>
    <n v="475.72"/>
    <n v="66.55"/>
    <n v="0"/>
    <n v="353.42"/>
    <n v="895.69079999999997"/>
  </r>
  <r>
    <d v="2021-01-27T00:00:00"/>
    <x v="49"/>
    <x v="0"/>
    <n v="100"/>
    <n v="382.15"/>
    <n v="38215"/>
    <s v="20210127N300055748"/>
    <n v="2021018"/>
    <s v="Rolling"/>
    <s v="IN302679-38296183"/>
    <s v="NSE"/>
    <n v="0"/>
    <n v="1.32"/>
    <n v="0"/>
    <n v="17.940000000000001"/>
    <n v="19.258400000000002"/>
  </r>
  <r>
    <d v="2021-01-27T00:00:00"/>
    <x v="49"/>
    <x v="0"/>
    <n v="100"/>
    <n v="383.1"/>
    <n v="38310"/>
    <s v="20210127N300056133"/>
    <n v="2021018"/>
    <s v="Rolling"/>
    <s v="IN302679-38296183"/>
    <s v="NSE"/>
    <n v="0"/>
    <n v="1.32"/>
    <n v="0"/>
    <n v="17.940000000000001"/>
    <n v="19.261700000000001"/>
  </r>
  <r>
    <d v="2021-01-27T00:00:00"/>
    <x v="49"/>
    <x v="0"/>
    <n v="100"/>
    <n v="381.9"/>
    <n v="38190"/>
    <s v="20210127N300056893"/>
    <n v="2021018"/>
    <s v="Rolling"/>
    <s v="IN302679-38296183"/>
    <s v="NSE"/>
    <n v="0"/>
    <n v="1.32"/>
    <n v="0"/>
    <n v="17.940000000000001"/>
    <n v="19.2576"/>
  </r>
  <r>
    <d v="2021-01-27T00:00:00"/>
    <x v="49"/>
    <x v="0"/>
    <n v="100"/>
    <n v="381.45"/>
    <n v="38145"/>
    <s v="20210127N300056933"/>
    <n v="2021018"/>
    <s v="Rolling"/>
    <s v="IN302679-38296183"/>
    <s v="NSE"/>
    <n v="0"/>
    <n v="1.32"/>
    <n v="0"/>
    <n v="17.940000000000001"/>
    <n v="19.256"/>
  </r>
  <r>
    <d v="2021-01-27T00:00:00"/>
    <x v="49"/>
    <x v="0"/>
    <n v="100"/>
    <n v="380.9"/>
    <n v="38090"/>
    <s v="20210127N300056982"/>
    <n v="2021018"/>
    <s v="Rolling"/>
    <s v="IN302679-38296183"/>
    <s v="NSE"/>
    <n v="0"/>
    <n v="1.31"/>
    <n v="0"/>
    <n v="17.940000000000001"/>
    <n v="19.254100000000001"/>
  </r>
  <r>
    <d v="2021-01-27T00:00:00"/>
    <x v="49"/>
    <x v="0"/>
    <n v="100"/>
    <n v="379.75"/>
    <n v="37975"/>
    <s v="20210127N300057305"/>
    <n v="2021018"/>
    <s v="Rolling"/>
    <s v="IN302679-38296183"/>
    <s v="NSE"/>
    <n v="0"/>
    <n v="1.31"/>
    <n v="0"/>
    <n v="17.940000000000001"/>
    <n v="19.2502"/>
  </r>
  <r>
    <d v="2021-01-27T00:00:00"/>
    <x v="49"/>
    <x v="0"/>
    <n v="100"/>
    <n v="381.15"/>
    <n v="38115"/>
    <s v="20210127N300057353"/>
    <n v="2021018"/>
    <s v="Rolling"/>
    <s v="IN302679-38296183"/>
    <s v="NSE"/>
    <n v="0"/>
    <n v="1.32"/>
    <n v="0"/>
    <n v="17.940000000000001"/>
    <n v="19.254999999999999"/>
  </r>
  <r>
    <d v="2021-01-27T00:00:00"/>
    <x v="49"/>
    <x v="0"/>
    <n v="100"/>
    <n v="380.25"/>
    <n v="38025"/>
    <s v="20210127N300057494"/>
    <n v="2021018"/>
    <s v="Rolling"/>
    <s v="IN302679-38296183"/>
    <s v="NSE"/>
    <n v="0"/>
    <n v="1.31"/>
    <n v="0"/>
    <n v="17.940000000000001"/>
    <n v="19.251899999999999"/>
  </r>
  <r>
    <d v="2021-01-27T00:00:00"/>
    <x v="49"/>
    <x v="0"/>
    <n v="100"/>
    <n v="379.25"/>
    <n v="37925"/>
    <s v="20210127N300057515"/>
    <n v="2021018"/>
    <s v="Rolling"/>
    <s v="IN302679-38296183"/>
    <s v="NSE"/>
    <n v="0"/>
    <n v="1.31"/>
    <n v="0"/>
    <n v="17.940000000000001"/>
    <n v="19.2485"/>
  </r>
  <r>
    <d v="2021-01-27T00:00:00"/>
    <x v="49"/>
    <x v="0"/>
    <n v="100"/>
    <n v="379.75"/>
    <n v="37975"/>
    <s v="20210127N300057583"/>
    <n v="2021018"/>
    <s v="Rolling"/>
    <s v="IN302679-38296183"/>
    <s v="NSE"/>
    <n v="0"/>
    <n v="1.31"/>
    <n v="0"/>
    <n v="17.940000000000001"/>
    <n v="19.2502"/>
  </r>
  <r>
    <d v="2021-01-27T00:00:00"/>
    <x v="49"/>
    <x v="0"/>
    <n v="100"/>
    <n v="379.35"/>
    <n v="37935"/>
    <s v="20210127N300057713"/>
    <n v="2021018"/>
    <s v="Rolling"/>
    <s v="IN302679-38296183"/>
    <s v="NSE"/>
    <n v="0"/>
    <n v="1.31"/>
    <n v="0"/>
    <n v="17.940000000000001"/>
    <n v="19.248799999999999"/>
  </r>
  <r>
    <d v="2021-01-27T00:00:00"/>
    <x v="49"/>
    <x v="0"/>
    <n v="100"/>
    <n v="379.25"/>
    <n v="37925"/>
    <s v="20210127N300057815"/>
    <n v="2021018"/>
    <s v="Rolling"/>
    <s v="IN302679-38296183"/>
    <s v="NSE"/>
    <n v="0"/>
    <n v="1.31"/>
    <n v="0"/>
    <n v="17.940000000000001"/>
    <n v="19.2485"/>
  </r>
  <r>
    <d v="2021-01-27T00:00:00"/>
    <x v="49"/>
    <x v="0"/>
    <n v="100"/>
    <n v="379.1"/>
    <n v="37910"/>
    <s v="20210127N300057829"/>
    <n v="2021018"/>
    <s v="Rolling"/>
    <s v="IN302679-38296183"/>
    <s v="NSE"/>
    <n v="0"/>
    <n v="1.31"/>
    <n v="0"/>
    <n v="17.940000000000001"/>
    <n v="19.247900000000001"/>
  </r>
  <r>
    <d v="2021-01-27T00:00:00"/>
    <x v="49"/>
    <x v="0"/>
    <n v="5000"/>
    <n v="380.15"/>
    <n v="1900750"/>
    <s v="20210127N300058048"/>
    <n v="2021018"/>
    <s v="Rolling"/>
    <s v="IN302679-38296183"/>
    <s v="NSE"/>
    <n v="0"/>
    <n v="65.58"/>
    <n v="114.21"/>
    <n v="348.24"/>
    <n v="528.02589999999998"/>
  </r>
  <r>
    <d v="2021-01-27T00:00:00"/>
    <x v="49"/>
    <x v="0"/>
    <n v="500"/>
    <n v="379.8"/>
    <n v="189900"/>
    <s v="20210127N300058247"/>
    <n v="2021018"/>
    <s v="Rolling"/>
    <s v="IN302679-38296183"/>
    <s v="NSE"/>
    <n v="0"/>
    <n v="6.55"/>
    <n v="0"/>
    <n v="34.799999999999997"/>
    <n v="41.351599999999998"/>
  </r>
  <r>
    <d v="2021-01-27T00:00:00"/>
    <x v="49"/>
    <x v="0"/>
    <n v="500"/>
    <n v="379.45"/>
    <n v="189725"/>
    <s v="20210127N300058329"/>
    <n v="2021018"/>
    <s v="Rolling"/>
    <s v="IN302679-38296183"/>
    <s v="NSE"/>
    <n v="0"/>
    <n v="6.55"/>
    <n v="0"/>
    <n v="34.76"/>
    <n v="41.305599999999998"/>
  </r>
  <r>
    <d v="2021-01-27T00:00:00"/>
    <x v="49"/>
    <x v="0"/>
    <n v="500"/>
    <n v="379.89"/>
    <n v="189943.75"/>
    <s v="20210127N300058391"/>
    <n v="2021018"/>
    <s v="Rolling"/>
    <s v="IN302679-38296183"/>
    <s v="NSE"/>
    <n v="0"/>
    <n v="6.55"/>
    <n v="0"/>
    <n v="34.799999999999997"/>
    <n v="41.353000000000002"/>
  </r>
  <r>
    <d v="2021-01-27T00:00:00"/>
    <x v="49"/>
    <x v="0"/>
    <n v="250"/>
    <n v="379.65"/>
    <n v="94912.5"/>
    <s v="20210127N300058504"/>
    <n v="2021018"/>
    <s v="Rolling"/>
    <s v="IN302679-38296183"/>
    <s v="NSE"/>
    <n v="0"/>
    <n v="3.27"/>
    <n v="0"/>
    <n v="18.29"/>
    <n v="21.564499999999999"/>
  </r>
  <r>
    <d v="2021-01-27T00:00:00"/>
    <x v="49"/>
    <x v="0"/>
    <n v="50"/>
    <n v="379.45"/>
    <n v="18972.5"/>
    <s v="20210127N300058566"/>
    <n v="2021018"/>
    <s v="Rolling"/>
    <s v="IN302679-38296183"/>
    <s v="NSE"/>
    <n v="0"/>
    <n v="0.65"/>
    <n v="0"/>
    <n v="17.82"/>
    <n v="18.474499999999999"/>
  </r>
  <r>
    <d v="2021-01-27T00:00:00"/>
    <x v="49"/>
    <x v="0"/>
    <n v="500"/>
    <n v="379.35"/>
    <n v="189675"/>
    <s v="20210127N300058611"/>
    <n v="2021018"/>
    <s v="Rolling"/>
    <s v="IN302679-38296183"/>
    <s v="NSE"/>
    <n v="0"/>
    <n v="6.54"/>
    <n v="0"/>
    <n v="34.75"/>
    <n v="41.293799999999997"/>
  </r>
  <r>
    <d v="2021-01-27T00:00:00"/>
    <x v="49"/>
    <x v="0"/>
    <n v="400"/>
    <n v="379.45"/>
    <n v="151780"/>
    <s v="20210127N300058845"/>
    <n v="2021018"/>
    <s v="Rolling"/>
    <s v="IN302679-38296183"/>
    <s v="NSE"/>
    <n v="0"/>
    <n v="5.24"/>
    <n v="0"/>
    <n v="27.81"/>
    <n v="33.046399999999998"/>
  </r>
  <r>
    <d v="2021-01-27T00:00:00"/>
    <x v="49"/>
    <x v="0"/>
    <n v="487"/>
    <n v="379.45"/>
    <n v="184792.15"/>
    <s v="20210127N300059161"/>
    <n v="2021018"/>
    <s v="Rolling"/>
    <s v="IN302679-38296183"/>
    <s v="NSE"/>
    <n v="0"/>
    <n v="6.38"/>
    <n v="0"/>
    <n v="33.86"/>
    <n v="40.235300000000002"/>
  </r>
  <r>
    <d v="2021-01-27T00:00:00"/>
    <x v="49"/>
    <x v="0"/>
    <n v="513"/>
    <n v="379.45"/>
    <n v="194657.85"/>
    <s v="20210127N300060938"/>
    <n v="2021018"/>
    <s v="Rolling"/>
    <s v="IN302679-38296183"/>
    <s v="NSE"/>
    <n v="0"/>
    <n v="6.72"/>
    <n v="0"/>
    <n v="35.659999999999997"/>
    <n v="42.375700000000002"/>
  </r>
  <r>
    <d v="2021-01-27T00:00:00"/>
    <x v="73"/>
    <x v="1"/>
    <n v="50"/>
    <n v="163.5"/>
    <n v="8175"/>
    <s v="20210127N300063395"/>
    <n v="2021018"/>
    <s v="Rolling"/>
    <s v="IN302679-38296183"/>
    <s v="NSE"/>
    <n v="8.18"/>
    <n v="0.28000000000000003"/>
    <n v="0"/>
    <n v="29.55"/>
    <n v="38.012099999999997"/>
  </r>
  <r>
    <d v="2021-01-27T00:00:00"/>
    <x v="66"/>
    <x v="0"/>
    <n v="100"/>
    <n v="15.75"/>
    <n v="1575"/>
    <s v="20210127N300063518"/>
    <n v="2021018"/>
    <s v="Rolling"/>
    <s v="IN302679-38296183"/>
    <s v="NSE"/>
    <n v="1.58"/>
    <n v="0.05"/>
    <n v="0.24"/>
    <n v="13.95"/>
    <n v="15.824400000000001"/>
  </r>
  <r>
    <d v="2021-01-28T00:00:00"/>
    <x v="124"/>
    <x v="0"/>
    <n v="25"/>
    <n v="700"/>
    <n v="17500"/>
    <s v="20210128N300054671"/>
    <n v="2021019"/>
    <s v="Rolling"/>
    <s v="IN302679-38296183"/>
    <s v="NSE"/>
    <n v="17.5"/>
    <n v="0.6"/>
    <n v="2.63"/>
    <n v="31.08"/>
    <n v="51.813800000000001"/>
  </r>
  <r>
    <d v="2021-01-28T00:00:00"/>
    <x v="12"/>
    <x v="1"/>
    <n v="50"/>
    <n v="114"/>
    <n v="5700"/>
    <s v="20210128N300054757"/>
    <n v="2021019"/>
    <s v="Rolling"/>
    <s v="IN302679-38296183"/>
    <s v="NSE"/>
    <n v="5.7"/>
    <n v="0.2"/>
    <n v="0"/>
    <n v="29.54"/>
    <n v="35.436700000000002"/>
  </r>
  <r>
    <d v="2021-01-28T00:00:00"/>
    <x v="81"/>
    <x v="1"/>
    <n v="100"/>
    <n v="59.75"/>
    <n v="5975"/>
    <s v="20210128N300056867"/>
    <n v="2021019"/>
    <s v="Rolling"/>
    <s v="IN302679-38296183"/>
    <s v="NSE"/>
    <n v="5.98"/>
    <n v="0.21"/>
    <n v="0"/>
    <n v="29.54"/>
    <n v="35.726199999999999"/>
  </r>
  <r>
    <d v="2021-01-28T00:00:00"/>
    <x v="81"/>
    <x v="1"/>
    <n v="100"/>
    <n v="59.75"/>
    <n v="5975"/>
    <s v="20210128N300056910"/>
    <n v="2021019"/>
    <s v="Rolling"/>
    <s v="IN302679-38296183"/>
    <s v="NSE"/>
    <n v="5.98"/>
    <n v="0.21"/>
    <n v="0"/>
    <n v="29.54"/>
    <n v="35.726199999999999"/>
  </r>
  <r>
    <d v="2021-01-28T00:00:00"/>
    <x v="17"/>
    <x v="0"/>
    <n v="50"/>
    <n v="32"/>
    <n v="1600"/>
    <s v="20210128N300057076"/>
    <n v="2021019"/>
    <s v="Rolling"/>
    <s v="IN302679-38296183"/>
    <s v="NSE"/>
    <n v="1.6"/>
    <n v="0.06"/>
    <n v="0.24"/>
    <n v="14.17"/>
    <n v="16.065200000000001"/>
  </r>
  <r>
    <d v="2021-01-28T00:00:00"/>
    <x v="66"/>
    <x v="0"/>
    <n v="100"/>
    <n v="15.1"/>
    <n v="1510"/>
    <s v="20210128N300057215"/>
    <n v="2021019"/>
    <s v="Rolling"/>
    <s v="IN302679-38296183"/>
    <s v="NSE"/>
    <n v="1.51"/>
    <n v="0.05"/>
    <n v="0.23"/>
    <n v="13.37"/>
    <n v="15.162100000000001"/>
  </r>
  <r>
    <d v="2021-01-28T00:00:00"/>
    <x v="57"/>
    <x v="1"/>
    <n v="1100"/>
    <n v="70.900000000000006"/>
    <n v="77990"/>
    <s v="20210128N300058774"/>
    <n v="2021019"/>
    <s v="Rolling"/>
    <s v="IN302679-38296183"/>
    <s v="NSE"/>
    <n v="19.61"/>
    <n v="2.69"/>
    <n v="0"/>
    <n v="18.18"/>
    <n v="40.480699999999999"/>
  </r>
  <r>
    <d v="2021-01-28T00:00:00"/>
    <x v="57"/>
    <x v="1"/>
    <n v="1100"/>
    <n v="71.900000000000006"/>
    <n v="79090"/>
    <s v="20210128N300059045"/>
    <n v="2021019"/>
    <s v="Rolling"/>
    <s v="IN302679-38296183"/>
    <s v="NSE"/>
    <n v="19.61"/>
    <n v="2.73"/>
    <n v="0"/>
    <n v="18.190000000000001"/>
    <n v="40.528599999999997"/>
  </r>
  <r>
    <d v="2021-01-28T00:00:00"/>
    <x v="67"/>
    <x v="0"/>
    <n v="5000"/>
    <n v="523.07000000000005"/>
    <n v="2615362.25"/>
    <s v="20210128N300063848"/>
    <n v="2021019"/>
    <s v="Rolling"/>
    <s v="IN302679-38296183"/>
    <s v="NSE"/>
    <n v="0"/>
    <n v="90.23"/>
    <n v="0"/>
    <n v="479.2"/>
    <n v="569.43020000000001"/>
  </r>
  <r>
    <d v="2021-01-28T00:00:00"/>
    <x v="57"/>
    <x v="0"/>
    <n v="100"/>
    <n v="71.099999999999994"/>
    <n v="7110"/>
    <s v="20210128N300064318"/>
    <n v="2021019"/>
    <s v="Rolling"/>
    <s v="IN302679-38296183"/>
    <s v="NSE"/>
    <n v="0"/>
    <n v="0.25"/>
    <n v="0"/>
    <n v="17.739999999999998"/>
    <n v="17.985299999999999"/>
  </r>
  <r>
    <d v="2021-01-28T00:00:00"/>
    <x v="67"/>
    <x v="1"/>
    <n v="100"/>
    <n v="524.1"/>
    <n v="52410"/>
    <s v="20210128N300064724"/>
    <n v="2021019"/>
    <s v="Rolling"/>
    <s v="IN302679-38296183"/>
    <s v="NSE"/>
    <n v="13.15"/>
    <n v="1.81"/>
    <n v="0"/>
    <n v="18.03"/>
    <n v="32.988100000000003"/>
  </r>
  <r>
    <d v="2021-01-28T00:00:00"/>
    <x v="57"/>
    <x v="0"/>
    <n v="2100"/>
    <n v="71.25"/>
    <n v="149625"/>
    <s v="20210128N300064936"/>
    <n v="2021019"/>
    <s v="Rolling"/>
    <s v="IN302679-38296183"/>
    <s v="NSE"/>
    <n v="0"/>
    <n v="5.16"/>
    <n v="4.7"/>
    <n v="27.41"/>
    <n v="37.272100000000002"/>
  </r>
  <r>
    <d v="2021-01-28T00:00:00"/>
    <x v="67"/>
    <x v="1"/>
    <n v="100"/>
    <n v="522.1"/>
    <n v="52210"/>
    <s v="20210128N300066046"/>
    <n v="2021019"/>
    <s v="Rolling"/>
    <s v="IN302679-38296183"/>
    <s v="NSE"/>
    <n v="13.15"/>
    <n v="1.8"/>
    <n v="0"/>
    <n v="18.02"/>
    <n v="32.971299999999999"/>
  </r>
  <r>
    <d v="2021-01-28T00:00:00"/>
    <x v="67"/>
    <x v="1"/>
    <n v="100"/>
    <n v="523.1"/>
    <n v="52310"/>
    <s v="20210128N300066086"/>
    <n v="2021019"/>
    <s v="Rolling"/>
    <s v="IN302679-38296183"/>
    <s v="NSE"/>
    <n v="13.15"/>
    <n v="1.8"/>
    <n v="0"/>
    <n v="18.02"/>
    <n v="32.974699999999999"/>
  </r>
  <r>
    <d v="2021-01-28T00:00:00"/>
    <x v="67"/>
    <x v="1"/>
    <n v="100"/>
    <n v="524.1"/>
    <n v="52410"/>
    <s v="20210128N300066118"/>
    <n v="2021019"/>
    <s v="Rolling"/>
    <s v="IN302679-38296183"/>
    <s v="NSE"/>
    <n v="13.15"/>
    <n v="1.81"/>
    <n v="0"/>
    <n v="18.03"/>
    <n v="32.988100000000003"/>
  </r>
  <r>
    <d v="2021-01-28T00:00:00"/>
    <x v="67"/>
    <x v="1"/>
    <n v="100"/>
    <n v="523.9"/>
    <n v="52390"/>
    <s v="20210128N300066142"/>
    <n v="2021019"/>
    <s v="Rolling"/>
    <s v="IN302679-38296183"/>
    <s v="NSE"/>
    <n v="13.15"/>
    <n v="1.81"/>
    <n v="0"/>
    <n v="18.03"/>
    <n v="32.987499999999997"/>
  </r>
  <r>
    <d v="2021-01-28T00:00:00"/>
    <x v="67"/>
    <x v="1"/>
    <n v="100"/>
    <n v="524.9"/>
    <n v="52490"/>
    <s v="20210128N300066188"/>
    <n v="2021019"/>
    <s v="Rolling"/>
    <s v="IN302679-38296183"/>
    <s v="NSE"/>
    <n v="13.15"/>
    <n v="1.81"/>
    <n v="0"/>
    <n v="18.03"/>
    <n v="32.990900000000003"/>
  </r>
  <r>
    <d v="2021-01-28T00:00:00"/>
    <x v="67"/>
    <x v="1"/>
    <n v="100"/>
    <n v="524.70000000000005"/>
    <n v="52470"/>
    <s v="20210128N300066525"/>
    <n v="2021019"/>
    <s v="Rolling"/>
    <s v="IN302679-38296183"/>
    <s v="NSE"/>
    <n v="13.15"/>
    <n v="1.81"/>
    <n v="0"/>
    <n v="18.03"/>
    <n v="32.990200000000002"/>
  </r>
  <r>
    <d v="2021-01-28T00:00:00"/>
    <x v="67"/>
    <x v="1"/>
    <n v="100"/>
    <n v="524.79999999999995"/>
    <n v="52480"/>
    <s v="20210128N300066604"/>
    <n v="2021019"/>
    <s v="Rolling"/>
    <s v="IN302679-38296183"/>
    <s v="NSE"/>
    <n v="13.15"/>
    <n v="1.81"/>
    <n v="0"/>
    <n v="18.03"/>
    <n v="32.990499999999997"/>
  </r>
  <r>
    <d v="2021-01-28T00:00:00"/>
    <x v="67"/>
    <x v="1"/>
    <n v="100"/>
    <n v="525.1"/>
    <n v="52510"/>
    <s v="20210128N300066719"/>
    <n v="2021019"/>
    <s v="Rolling"/>
    <s v="IN302679-38296183"/>
    <s v="NSE"/>
    <n v="13.15"/>
    <n v="1.81"/>
    <n v="0"/>
    <n v="18.03"/>
    <n v="32.991599999999998"/>
  </r>
  <r>
    <d v="2021-01-28T00:00:00"/>
    <x v="67"/>
    <x v="1"/>
    <n v="100"/>
    <n v="525.9"/>
    <n v="52590"/>
    <s v="20210128N300066741"/>
    <n v="2021019"/>
    <s v="Rolling"/>
    <s v="IN302679-38296183"/>
    <s v="NSE"/>
    <n v="13.15"/>
    <n v="1.81"/>
    <n v="0"/>
    <n v="18.03"/>
    <n v="32.994399999999999"/>
  </r>
  <r>
    <d v="2021-01-28T00:00:00"/>
    <x v="67"/>
    <x v="1"/>
    <n v="100"/>
    <n v="525.70000000000005"/>
    <n v="52570"/>
    <s v="20210128N300066762"/>
    <n v="2021019"/>
    <s v="Rolling"/>
    <s v="IN302679-38296183"/>
    <s v="NSE"/>
    <n v="13.15"/>
    <n v="1.81"/>
    <n v="0"/>
    <n v="18.03"/>
    <n v="32.993699999999997"/>
  </r>
  <r>
    <d v="2021-01-28T00:00:00"/>
    <x v="67"/>
    <x v="1"/>
    <n v="2500"/>
    <n v="525.96"/>
    <n v="1314892.8"/>
    <s v="20210128N300066834"/>
    <n v="2021019"/>
    <s v="Rolling"/>
    <s v="IN302679-38296183"/>
    <s v="NSE"/>
    <n v="328.24"/>
    <n v="45.36"/>
    <n v="0"/>
    <n v="240.89"/>
    <n v="614.49350000000004"/>
  </r>
  <r>
    <d v="2021-01-28T00:00:00"/>
    <x v="67"/>
    <x v="1"/>
    <n v="1000"/>
    <n v="526.9"/>
    <n v="526900"/>
    <s v="20210128N300066867"/>
    <n v="2021019"/>
    <s v="Rolling"/>
    <s v="IN302679-38296183"/>
    <s v="NSE"/>
    <n v="131.44999999999999"/>
    <n v="18.18"/>
    <n v="0"/>
    <n v="96.52"/>
    <n v="246.1481"/>
  </r>
  <r>
    <d v="2021-01-28T00:00:00"/>
    <x v="67"/>
    <x v="1"/>
    <n v="100"/>
    <n v="526.9"/>
    <n v="52690"/>
    <s v="20210128N300066922"/>
    <n v="2021019"/>
    <s v="Rolling"/>
    <s v="IN302679-38296183"/>
    <s v="NSE"/>
    <n v="13.15"/>
    <n v="1.82"/>
    <n v="0"/>
    <n v="18.03"/>
    <n v="32.997799999999998"/>
  </r>
  <r>
    <d v="2021-01-28T00:00:00"/>
    <x v="67"/>
    <x v="1"/>
    <n v="100"/>
    <n v="527.1"/>
    <n v="52710"/>
    <s v="20210128N300066962"/>
    <n v="2021019"/>
    <s v="Rolling"/>
    <s v="IN302679-38296183"/>
    <s v="NSE"/>
    <n v="13.15"/>
    <n v="1.82"/>
    <n v="0"/>
    <n v="18.03"/>
    <n v="32.9985"/>
  </r>
  <r>
    <d v="2021-01-28T00:00:00"/>
    <x v="67"/>
    <x v="1"/>
    <n v="200"/>
    <n v="526.95000000000005"/>
    <n v="105390"/>
    <s v="20210128N300067026"/>
    <n v="2021019"/>
    <s v="Rolling"/>
    <s v="IN302679-38296183"/>
    <s v="NSE"/>
    <n v="26.29"/>
    <n v="3.64"/>
    <n v="0"/>
    <n v="19.309999999999999"/>
    <n v="49.235999999999997"/>
  </r>
  <r>
    <d v="2021-01-28T00:00:00"/>
    <x v="67"/>
    <x v="0"/>
    <n v="500"/>
    <n v="527.79999999999995"/>
    <n v="263900"/>
    <s v="20210128N300071222"/>
    <n v="2021019"/>
    <s v="Rolling"/>
    <s v="IN302679-38296183"/>
    <s v="NSE"/>
    <n v="0"/>
    <n v="9.1"/>
    <n v="0"/>
    <n v="48.35"/>
    <n v="57.454599999999999"/>
  </r>
  <r>
    <d v="2021-01-28T00:00:00"/>
    <x v="67"/>
    <x v="0"/>
    <n v="2000"/>
    <n v="527.99"/>
    <n v="1055980.8999999999"/>
    <s v="20210128N300071390"/>
    <n v="2021019"/>
    <s v="Rolling"/>
    <s v="IN302679-38296183"/>
    <s v="NSE"/>
    <n v="0"/>
    <n v="36.43"/>
    <n v="118.2"/>
    <n v="193.46"/>
    <n v="348.0915"/>
  </r>
  <r>
    <d v="2021-01-28T00:00:00"/>
    <x v="67"/>
    <x v="1"/>
    <n v="100"/>
    <n v="529.70000000000005"/>
    <n v="52970"/>
    <s v="20210128N300072084"/>
    <n v="2021019"/>
    <s v="Rolling"/>
    <s v="IN302679-38296183"/>
    <s v="NSE"/>
    <n v="13.15"/>
    <n v="1.83"/>
    <n v="0"/>
    <n v="18.03"/>
    <n v="33.0075"/>
  </r>
  <r>
    <d v="2021-01-28T00:00:00"/>
    <x v="67"/>
    <x v="1"/>
    <n v="100"/>
    <n v="528.9"/>
    <n v="52890"/>
    <s v="20210128N300072151"/>
    <n v="2021019"/>
    <s v="Rolling"/>
    <s v="IN302679-38296183"/>
    <s v="NSE"/>
    <n v="13.15"/>
    <n v="1.82"/>
    <n v="0"/>
    <n v="18.03"/>
    <n v="33.0047"/>
  </r>
  <r>
    <d v="2021-01-28T00:00:00"/>
    <x v="67"/>
    <x v="1"/>
    <n v="100"/>
    <n v="528.9"/>
    <n v="52890"/>
    <s v="20210128N300072229"/>
    <n v="2021019"/>
    <s v="Rolling"/>
    <s v="IN302679-38296183"/>
    <s v="NSE"/>
    <n v="13.15"/>
    <n v="1.82"/>
    <n v="0"/>
    <n v="18.03"/>
    <n v="33.004600000000003"/>
  </r>
  <r>
    <d v="2021-01-28T00:00:00"/>
    <x v="67"/>
    <x v="1"/>
    <n v="100"/>
    <n v="529.1"/>
    <n v="52910"/>
    <s v="20210128N300072443"/>
    <n v="2021019"/>
    <s v="Rolling"/>
    <s v="IN302679-38296183"/>
    <s v="NSE"/>
    <n v="13.15"/>
    <n v="1.83"/>
    <n v="0"/>
    <n v="18.03"/>
    <n v="33.005400000000002"/>
  </r>
  <r>
    <d v="2021-01-28T00:00:00"/>
    <x v="67"/>
    <x v="1"/>
    <n v="100"/>
    <n v="528.70000000000005"/>
    <n v="52870"/>
    <s v="20210128N300072645"/>
    <n v="2021019"/>
    <s v="Rolling"/>
    <s v="IN302679-38296183"/>
    <s v="NSE"/>
    <n v="13.15"/>
    <n v="1.82"/>
    <n v="0"/>
    <n v="18.03"/>
    <n v="33.004100000000001"/>
  </r>
  <r>
    <d v="2021-01-28T00:00:00"/>
    <x v="67"/>
    <x v="1"/>
    <n v="500"/>
    <n v="529.1"/>
    <n v="264550"/>
    <s v="20210128N300072959"/>
    <n v="2021019"/>
    <s v="Rolling"/>
    <s v="IN302679-38296183"/>
    <s v="NSE"/>
    <n v="65.73"/>
    <n v="9.1300000000000008"/>
    <n v="0"/>
    <n v="48.46"/>
    <n v="123.3169"/>
  </r>
  <r>
    <d v="2021-01-28T00:00:00"/>
    <x v="67"/>
    <x v="1"/>
    <n v="500"/>
    <n v="528.9"/>
    <n v="264450"/>
    <s v="20210128N300072992"/>
    <n v="2021019"/>
    <s v="Rolling"/>
    <s v="IN302679-38296183"/>
    <s v="NSE"/>
    <n v="65.73"/>
    <n v="9.1199999999999992"/>
    <n v="0"/>
    <n v="48.45"/>
    <n v="123.3035"/>
  </r>
  <r>
    <d v="2021-01-28T00:00:00"/>
    <x v="67"/>
    <x v="1"/>
    <n v="100"/>
    <n v="529.20000000000005"/>
    <n v="52920"/>
    <s v="20210128N300073080"/>
    <n v="2021019"/>
    <s v="Rolling"/>
    <s v="IN302679-38296183"/>
    <s v="NSE"/>
    <n v="13.15"/>
    <n v="1.83"/>
    <n v="0"/>
    <n v="18.03"/>
    <n v="33.005800000000001"/>
  </r>
  <r>
    <d v="2021-01-28T00:00:00"/>
    <x v="67"/>
    <x v="1"/>
    <n v="300"/>
    <n v="529.13"/>
    <n v="158739.70000000001"/>
    <s v="20210128N300073112"/>
    <n v="2021019"/>
    <s v="Rolling"/>
    <s v="IN302679-38296183"/>
    <s v="NSE"/>
    <n v="39.44"/>
    <n v="5.48"/>
    <n v="0"/>
    <n v="29.08"/>
    <n v="73.996499999999997"/>
  </r>
  <r>
    <d v="2021-01-28T00:00:00"/>
    <x v="67"/>
    <x v="1"/>
    <n v="600"/>
    <n v="528.92999999999995"/>
    <n v="317358.25"/>
    <s v="20210128N300073628"/>
    <n v="2021019"/>
    <s v="Rolling"/>
    <s v="IN302679-38296183"/>
    <s v="NSE"/>
    <n v="78.87"/>
    <n v="10.95"/>
    <n v="0"/>
    <n v="58.14"/>
    <n v="147.9588"/>
  </r>
  <r>
    <d v="2021-01-29T00:00:00"/>
    <x v="67"/>
    <x v="0"/>
    <n v="250"/>
    <n v="532.1"/>
    <n v="133025"/>
    <s v="20210129N300034717"/>
    <n v="2021020"/>
    <s v="Rolling"/>
    <s v="IN302679-38296183"/>
    <s v="NSE"/>
    <n v="0"/>
    <n v="4.59"/>
    <n v="0"/>
    <n v="24.37"/>
    <n v="28.959399999999999"/>
  </r>
  <r>
    <d v="2021-01-29T00:00:00"/>
    <x v="67"/>
    <x v="0"/>
    <n v="100"/>
    <n v="530.1"/>
    <n v="53010"/>
    <s v="20210129N300038184"/>
    <n v="2021020"/>
    <s v="Rolling"/>
    <s v="IN302679-38296183"/>
    <s v="NSE"/>
    <n v="0"/>
    <n v="1.83"/>
    <n v="0"/>
    <n v="18.03"/>
    <n v="19.858799999999999"/>
  </r>
  <r>
    <d v="2021-01-29T00:00:00"/>
    <x v="67"/>
    <x v="0"/>
    <n v="100"/>
    <n v="529.70000000000005"/>
    <n v="52970"/>
    <s v="20210129N300038670"/>
    <n v="2021020"/>
    <s v="Rolling"/>
    <s v="IN302679-38296183"/>
    <s v="NSE"/>
    <n v="0"/>
    <n v="1.83"/>
    <n v="0"/>
    <n v="18.03"/>
    <n v="19.857500000000002"/>
  </r>
  <r>
    <d v="2021-01-29T00:00:00"/>
    <x v="67"/>
    <x v="1"/>
    <n v="450"/>
    <n v="538.9"/>
    <n v="242505"/>
    <s v="20210129N300063937"/>
    <n v="2021020"/>
    <s v="Rolling"/>
    <s v="IN302679-38296183"/>
    <s v="NSE"/>
    <n v="60.44"/>
    <n v="8.3699999999999992"/>
    <n v="0"/>
    <n v="44.43"/>
    <n v="113.2364"/>
  </r>
  <r>
    <d v="2021-01-29T00:00:00"/>
    <x v="67"/>
    <x v="0"/>
    <n v="2500"/>
    <n v="541.5"/>
    <n v="1353742.85"/>
    <s v="20210129N300065128"/>
    <n v="2021020"/>
    <s v="Rolling"/>
    <s v="IN302679-38296183"/>
    <s v="NSE"/>
    <n v="0"/>
    <n v="46.7"/>
    <n v="0"/>
    <n v="248.03"/>
    <n v="294.73430000000002"/>
  </r>
  <r>
    <d v="2021-01-29T00:00:00"/>
    <x v="67"/>
    <x v="0"/>
    <n v="2500"/>
    <n v="540.1"/>
    <n v="1350250"/>
    <s v="20210129N300067383"/>
    <n v="2021020"/>
    <s v="Rolling"/>
    <s v="IN302679-38296183"/>
    <s v="NSE"/>
    <n v="0"/>
    <n v="46.58"/>
    <n v="88"/>
    <n v="247.37"/>
    <n v="381.95370000000003"/>
  </r>
  <r>
    <d v="2021-01-29T00:00:00"/>
    <x v="67"/>
    <x v="1"/>
    <n v="5000"/>
    <n v="534.1"/>
    <n v="2670491.7000000002"/>
    <s v="20210129N300071272"/>
    <n v="2021020"/>
    <s v="Rolling"/>
    <s v="IN302679-38296183"/>
    <s v="NSE"/>
    <n v="671.56"/>
    <n v="92.13"/>
    <n v="0"/>
    <n v="489.25"/>
    <n v="1252.9423999999999"/>
  </r>
  <r>
    <d v="2021-02-01T00:00:00"/>
    <x v="67"/>
    <x v="1"/>
    <n v="1100"/>
    <n v="554.5"/>
    <n v="609950"/>
    <s v="20210201N300033842"/>
    <n v="2021021"/>
    <s v="Rolling"/>
    <s v="IN302679-38296183"/>
    <s v="NSE"/>
    <n v="160.51"/>
    <n v="21.04"/>
    <n v="0"/>
    <n v="111.74"/>
    <n v="293.29309999999998"/>
  </r>
  <r>
    <d v="2021-02-01T00:00:00"/>
    <x v="67"/>
    <x v="1"/>
    <n v="1100"/>
    <n v="565.1"/>
    <n v="621610"/>
    <s v="20210201N300035218"/>
    <n v="2021021"/>
    <s v="Rolling"/>
    <s v="IN302679-38296183"/>
    <s v="NSE"/>
    <n v="160.51"/>
    <n v="21.45"/>
    <n v="0"/>
    <n v="113.89"/>
    <n v="295.84559999999999"/>
  </r>
  <r>
    <d v="2021-02-01T00:00:00"/>
    <x v="44"/>
    <x v="1"/>
    <n v="500"/>
    <n v="285.10000000000002"/>
    <n v="142550"/>
    <s v="20210201N300037723"/>
    <n v="2021021"/>
    <s v="Rolling"/>
    <s v="IN302679-38296183"/>
    <s v="NSE"/>
    <n v="36.42"/>
    <n v="4.92"/>
    <n v="0"/>
    <n v="26.12"/>
    <n v="67.457999999999998"/>
  </r>
  <r>
    <d v="2021-02-01T00:00:00"/>
    <x v="44"/>
    <x v="0"/>
    <n v="5000"/>
    <n v="283.25"/>
    <n v="1416250"/>
    <s v="20210201N300037924"/>
    <n v="2021021"/>
    <s v="Rolling"/>
    <s v="IN302679-38296183"/>
    <s v="NSE"/>
    <n v="0"/>
    <n v="48.86"/>
    <n v="88.13"/>
    <n v="259.47000000000003"/>
    <n v="396.4606"/>
  </r>
  <r>
    <d v="2021-02-01T00:00:00"/>
    <x v="101"/>
    <x v="0"/>
    <n v="5000"/>
    <n v="132.25"/>
    <n v="661250"/>
    <s v="20210201N300038436"/>
    <n v="2021021"/>
    <s v="Rolling"/>
    <s v="IN302679-38296183"/>
    <s v="NSE"/>
    <n v="0"/>
    <n v="22.81"/>
    <n v="30.38"/>
    <n v="121.15"/>
    <n v="174.34309999999999"/>
  </r>
  <r>
    <d v="2021-02-01T00:00:00"/>
    <x v="44"/>
    <x v="1"/>
    <n v="500"/>
    <n v="285.89999999999998"/>
    <n v="142950"/>
    <s v="20210201N300044435"/>
    <n v="2021021"/>
    <s v="Rolling"/>
    <s v="IN302679-38296183"/>
    <s v="NSE"/>
    <n v="36.42"/>
    <n v="4.93"/>
    <n v="0"/>
    <n v="26.19"/>
    <n v="67.541799999999995"/>
  </r>
  <r>
    <d v="2021-02-01T00:00:00"/>
    <x v="44"/>
    <x v="1"/>
    <n v="500"/>
    <n v="286.25"/>
    <n v="143125"/>
    <s v="20210201N300044491"/>
    <n v="2021021"/>
    <s v="Rolling"/>
    <s v="IN302679-38296183"/>
    <s v="NSE"/>
    <n v="36.42"/>
    <n v="4.9400000000000004"/>
    <n v="0"/>
    <n v="26.21"/>
    <n v="67.567899999999995"/>
  </r>
  <r>
    <d v="2021-02-01T00:00:00"/>
    <x v="44"/>
    <x v="1"/>
    <n v="500"/>
    <n v="286.89999999999998"/>
    <n v="143450"/>
    <s v="20210201N300044581"/>
    <n v="2021021"/>
    <s v="Rolling"/>
    <s v="IN302679-38296183"/>
    <s v="NSE"/>
    <n v="36.42"/>
    <n v="4.95"/>
    <n v="0"/>
    <n v="26.29"/>
    <n v="67.658900000000003"/>
  </r>
  <r>
    <d v="2021-02-01T00:00:00"/>
    <x v="44"/>
    <x v="1"/>
    <n v="500"/>
    <n v="285.7"/>
    <n v="142850"/>
    <s v="20210201N300044798"/>
    <n v="2021021"/>
    <s v="Rolling"/>
    <s v="IN302679-38296183"/>
    <s v="NSE"/>
    <n v="36.42"/>
    <n v="4.93"/>
    <n v="0"/>
    <n v="26.17"/>
    <n v="67.518299999999996"/>
  </r>
  <r>
    <d v="2021-02-01T00:00:00"/>
    <x v="44"/>
    <x v="1"/>
    <n v="500"/>
    <n v="286.55"/>
    <n v="143275"/>
    <s v="20210201N300045039"/>
    <n v="2021021"/>
    <s v="Rolling"/>
    <s v="IN302679-38296183"/>
    <s v="NSE"/>
    <n v="36.42"/>
    <n v="4.9400000000000004"/>
    <n v="0"/>
    <n v="26.25"/>
    <n v="67.613"/>
  </r>
  <r>
    <d v="2021-02-01T00:00:00"/>
    <x v="44"/>
    <x v="1"/>
    <n v="500"/>
    <n v="285.10000000000002"/>
    <n v="142550"/>
    <s v="20210201N300045593"/>
    <n v="2021021"/>
    <s v="Rolling"/>
    <s v="IN302679-38296183"/>
    <s v="NSE"/>
    <n v="36.42"/>
    <n v="4.92"/>
    <n v="0"/>
    <n v="26.12"/>
    <n v="67.457999999999998"/>
  </r>
  <r>
    <d v="2021-02-01T00:00:00"/>
    <x v="44"/>
    <x v="1"/>
    <n v="500"/>
    <n v="286.25"/>
    <n v="143125"/>
    <s v="20210201N300046357"/>
    <n v="2021021"/>
    <s v="Rolling"/>
    <s v="IN302679-38296183"/>
    <s v="NSE"/>
    <n v="36.42"/>
    <n v="4.9400000000000004"/>
    <n v="0"/>
    <n v="26.23"/>
    <n v="67.587699999999998"/>
  </r>
  <r>
    <d v="2021-02-01T00:00:00"/>
    <x v="44"/>
    <x v="1"/>
    <n v="500"/>
    <n v="286.55"/>
    <n v="143275"/>
    <s v="20210201N300046399"/>
    <n v="2021021"/>
    <s v="Rolling"/>
    <s v="IN302679-38296183"/>
    <s v="NSE"/>
    <n v="36.42"/>
    <n v="4.9400000000000004"/>
    <n v="0"/>
    <n v="26.25"/>
    <n v="67.613"/>
  </r>
  <r>
    <d v="2021-02-01T00:00:00"/>
    <x v="67"/>
    <x v="1"/>
    <n v="1100"/>
    <n v="567.1"/>
    <n v="623810"/>
    <s v="20210201N300048016"/>
    <n v="2021021"/>
    <s v="Rolling"/>
    <s v="IN302679-38296183"/>
    <s v="NSE"/>
    <n v="160.51"/>
    <n v="21.52"/>
    <n v="0"/>
    <n v="114.29"/>
    <n v="296.32150000000001"/>
  </r>
  <r>
    <d v="2021-02-01T00:00:00"/>
    <x v="101"/>
    <x v="1"/>
    <n v="2500"/>
    <n v="132.9"/>
    <n v="332250"/>
    <s v="20210201N300048129"/>
    <n v="2021021"/>
    <s v="Rolling"/>
    <s v="IN302679-38296183"/>
    <s v="NSE"/>
    <n v="84.02"/>
    <n v="11.46"/>
    <n v="0"/>
    <n v="60.85"/>
    <n v="156.33260000000001"/>
  </r>
  <r>
    <d v="2021-02-01T00:00:00"/>
    <x v="44"/>
    <x v="1"/>
    <n v="500"/>
    <n v="285.10000000000002"/>
    <n v="142550"/>
    <s v="20210201N300048554"/>
    <n v="2021021"/>
    <s v="Rolling"/>
    <s v="IN302679-38296183"/>
    <s v="NSE"/>
    <n v="36.42"/>
    <n v="4.92"/>
    <n v="0"/>
    <n v="26.12"/>
    <n v="67.457999999999998"/>
  </r>
  <r>
    <d v="2021-02-01T00:00:00"/>
    <x v="101"/>
    <x v="1"/>
    <n v="2500"/>
    <n v="132.9"/>
    <n v="332250"/>
    <s v="20210201N300048796"/>
    <n v="2021021"/>
    <s v="Rolling"/>
    <s v="IN302679-38296183"/>
    <s v="NSE"/>
    <n v="84.31"/>
    <n v="11.46"/>
    <n v="0"/>
    <n v="60.87"/>
    <n v="156.64259999999999"/>
  </r>
  <r>
    <d v="2021-02-01T00:00:00"/>
    <x v="44"/>
    <x v="1"/>
    <n v="500"/>
    <n v="286.89999999999998"/>
    <n v="143450"/>
    <s v="20210201N300049794"/>
    <n v="2021021"/>
    <s v="Rolling"/>
    <s v="IN302679-38296183"/>
    <s v="NSE"/>
    <n v="36.42"/>
    <n v="4.95"/>
    <n v="0"/>
    <n v="26.28"/>
    <n v="67.649000000000001"/>
  </r>
  <r>
    <d v="2021-02-01T00:00:00"/>
    <x v="67"/>
    <x v="1"/>
    <n v="1100"/>
    <n v="564.1"/>
    <n v="620510"/>
    <s v="20210201N300050493"/>
    <n v="2021021"/>
    <s v="Rolling"/>
    <s v="IN302679-38296183"/>
    <s v="NSE"/>
    <n v="160.51"/>
    <n v="21.41"/>
    <n v="0"/>
    <n v="113.68"/>
    <n v="295.5976"/>
  </r>
  <r>
    <d v="2021-02-01T00:00:00"/>
    <x v="44"/>
    <x v="1"/>
    <n v="2000"/>
    <n v="287.89999999999998"/>
    <n v="575800"/>
    <s v="20210201N300051650"/>
    <n v="2021021"/>
    <s v="Rolling"/>
    <s v="IN302679-38296183"/>
    <s v="NSE"/>
    <n v="145.69999999999999"/>
    <n v="19.87"/>
    <n v="0"/>
    <n v="105.49"/>
    <n v="271.05509999999998"/>
  </r>
  <r>
    <d v="2021-02-01T00:00:00"/>
    <x v="57"/>
    <x v="1"/>
    <n v="500"/>
    <n v="72.599999999999994"/>
    <n v="36300"/>
    <s v="20210201N300054199"/>
    <n v="2021021"/>
    <s v="Rolling"/>
    <s v="IN302679-38296183"/>
    <s v="NSE"/>
    <n v="9.34"/>
    <n v="1.25"/>
    <n v="0"/>
    <n v="17.93"/>
    <n v="28.522400000000001"/>
  </r>
  <r>
    <d v="2021-02-01T00:00:00"/>
    <x v="101"/>
    <x v="1"/>
    <n v="500"/>
    <n v="134.1"/>
    <n v="67050"/>
    <s v="20210201N300054682"/>
    <n v="2021021"/>
    <s v="Rolling"/>
    <s v="IN302679-38296183"/>
    <s v="NSE"/>
    <n v="16.8"/>
    <n v="2.31"/>
    <n v="0"/>
    <n v="18.12"/>
    <n v="37.2333"/>
  </r>
  <r>
    <d v="2021-02-01T00:00:00"/>
    <x v="57"/>
    <x v="1"/>
    <n v="600"/>
    <n v="73.400000000000006"/>
    <n v="44040"/>
    <s v="20210201N300055184"/>
    <n v="2021021"/>
    <s v="Rolling"/>
    <s v="IN302679-38296183"/>
    <s v="NSE"/>
    <n v="11.21"/>
    <n v="1.52"/>
    <n v="0"/>
    <n v="17.97"/>
    <n v="30.699400000000001"/>
  </r>
  <r>
    <d v="2021-02-01T00:00:00"/>
    <x v="67"/>
    <x v="1"/>
    <n v="1100"/>
    <n v="569.9"/>
    <n v="626890"/>
    <s v="20210201N300055369"/>
    <n v="2021021"/>
    <s v="Rolling"/>
    <s v="IN302679-38296183"/>
    <s v="NSE"/>
    <n v="160.51"/>
    <n v="21.63"/>
    <n v="0"/>
    <n v="114.85"/>
    <n v="296.98770000000002"/>
  </r>
  <r>
    <d v="2021-02-01T00:00:00"/>
    <x v="101"/>
    <x v="1"/>
    <n v="2000"/>
    <n v="136.1"/>
    <n v="272200"/>
    <s v="20210201N300059505"/>
    <n v="2021021"/>
    <s v="Rolling"/>
    <s v="IN302679-38296183"/>
    <s v="NSE"/>
    <n v="67.22"/>
    <n v="9.39"/>
    <n v="0"/>
    <n v="49.88"/>
    <n v="126.4906"/>
  </r>
  <r>
    <d v="2021-02-01T00:00:00"/>
    <x v="57"/>
    <x v="1"/>
    <n v="400"/>
    <n v="74.5"/>
    <n v="29800"/>
    <s v="20210201N300059905"/>
    <n v="2021021"/>
    <s v="Rolling"/>
    <s v="IN302679-38296183"/>
    <s v="NSE"/>
    <n v="7.48"/>
    <n v="1.03"/>
    <n v="0"/>
    <n v="17.89"/>
    <n v="26.398099999999999"/>
  </r>
  <r>
    <d v="2021-02-01T00:00:00"/>
    <x v="67"/>
    <x v="1"/>
    <n v="500"/>
    <n v="572.4"/>
    <n v="286200"/>
    <s v="20210201N300060241"/>
    <n v="2021021"/>
    <s v="Rolling"/>
    <s v="IN302679-38296183"/>
    <s v="NSE"/>
    <n v="72.959999999999994"/>
    <n v="9.8699999999999992"/>
    <n v="0"/>
    <n v="52.43"/>
    <n v="135.26390000000001"/>
  </r>
  <r>
    <d v="2021-02-01T00:00:00"/>
    <x v="44"/>
    <x v="1"/>
    <n v="500"/>
    <n v="293.3"/>
    <n v="146650"/>
    <s v="20210201N300060597"/>
    <n v="2021021"/>
    <s v="Rolling"/>
    <s v="IN302679-38296183"/>
    <s v="NSE"/>
    <n v="36.42"/>
    <n v="5.0599999999999996"/>
    <n v="0"/>
    <n v="26.87"/>
    <n v="68.349400000000003"/>
  </r>
  <r>
    <d v="2021-02-01T00:00:00"/>
    <x v="44"/>
    <x v="1"/>
    <n v="500"/>
    <n v="294"/>
    <n v="147000"/>
    <s v="20210201N300063580"/>
    <n v="2021021"/>
    <s v="Rolling"/>
    <s v="IN302679-38296183"/>
    <s v="NSE"/>
    <n v="36.42"/>
    <n v="5.07"/>
    <n v="0"/>
    <n v="26.93"/>
    <n v="68.421499999999995"/>
  </r>
  <r>
    <d v="2021-02-01T00:00:00"/>
    <x v="44"/>
    <x v="0"/>
    <n v="1460"/>
    <n v="296.8"/>
    <n v="433328"/>
    <s v="20210201N300068242"/>
    <n v="2021021"/>
    <s v="Rolling"/>
    <s v="IN302679-38296183"/>
    <s v="NSE"/>
    <n v="0"/>
    <n v="14.95"/>
    <n v="0"/>
    <n v="79.400000000000006"/>
    <n v="94.349500000000006"/>
  </r>
  <r>
    <d v="2021-02-01T00:00:00"/>
    <x v="44"/>
    <x v="1"/>
    <n v="500"/>
    <n v="297"/>
    <n v="148500"/>
    <s v="20210201N300068272"/>
    <n v="2021021"/>
    <s v="Rolling"/>
    <s v="IN302679-38296183"/>
    <s v="NSE"/>
    <n v="36.42"/>
    <n v="5.12"/>
    <n v="0"/>
    <n v="27.21"/>
    <n v="68.753299999999996"/>
  </r>
  <r>
    <d v="2021-02-01T00:00:00"/>
    <x v="67"/>
    <x v="0"/>
    <n v="2485"/>
    <n v="577.23"/>
    <n v="1434418.2"/>
    <s v="20210201N300068295"/>
    <n v="2021021"/>
    <s v="Rolling"/>
    <s v="IN302679-38296183"/>
    <s v="NSE"/>
    <n v="0"/>
    <n v="49.49"/>
    <n v="0"/>
    <n v="262.81"/>
    <n v="312.29730000000001"/>
  </r>
  <r>
    <d v="2021-02-01T00:00:00"/>
    <x v="67"/>
    <x v="1"/>
    <n v="1000"/>
    <n v="579"/>
    <n v="579000"/>
    <s v="20210201N300068503"/>
    <n v="2021021"/>
    <s v="Rolling"/>
    <s v="IN302679-38296183"/>
    <s v="NSE"/>
    <n v="145.91"/>
    <n v="19.98"/>
    <n v="0"/>
    <n v="106.08"/>
    <n v="271.96570000000003"/>
  </r>
  <r>
    <d v="2021-02-01T00:00:00"/>
    <x v="44"/>
    <x v="1"/>
    <n v="1000"/>
    <n v="299"/>
    <n v="299000"/>
    <s v="20210201N300068670"/>
    <n v="2021021"/>
    <s v="Rolling"/>
    <s v="IN302679-38296183"/>
    <s v="NSE"/>
    <n v="72.849999999999994"/>
    <n v="10.32"/>
    <n v="0"/>
    <n v="54.78"/>
    <n v="137.94550000000001"/>
  </r>
  <r>
    <d v="2021-02-01T00:00:00"/>
    <x v="101"/>
    <x v="0"/>
    <n v="1062"/>
    <n v="138.65"/>
    <n v="147246.29999999999"/>
    <s v="20210201N300068714"/>
    <n v="2021021"/>
    <s v="Rolling"/>
    <s v="IN302679-38296183"/>
    <s v="NSE"/>
    <n v="0"/>
    <n v="5.08"/>
    <n v="0"/>
    <n v="26.98"/>
    <n v="32.059899999999999"/>
  </r>
  <r>
    <d v="2021-02-01T00:00:00"/>
    <x v="67"/>
    <x v="1"/>
    <n v="500"/>
    <n v="579.45000000000005"/>
    <n v="289725.25"/>
    <s v="20210201N300068908"/>
    <n v="2021021"/>
    <s v="Rolling"/>
    <s v="IN302679-38296183"/>
    <s v="NSE"/>
    <n v="72.959999999999994"/>
    <n v="10"/>
    <n v="0"/>
    <n v="53.09"/>
    <n v="136.0455"/>
  </r>
  <r>
    <d v="2021-02-01T00:00:00"/>
    <x v="57"/>
    <x v="0"/>
    <n v="623"/>
    <n v="74.95"/>
    <n v="46693.85"/>
    <s v="20210201N300069260"/>
    <n v="2021021"/>
    <s v="Rolling"/>
    <s v="IN302679-38296183"/>
    <s v="NSE"/>
    <n v="0"/>
    <n v="1.61"/>
    <n v="0"/>
    <n v="18"/>
    <n v="19.6111"/>
  </r>
  <r>
    <d v="2021-02-01T00:00:00"/>
    <x v="67"/>
    <x v="0"/>
    <n v="2129"/>
    <n v="589.33000000000004"/>
    <n v="1254680.5"/>
    <s v="20210201N300069389"/>
    <n v="2021021"/>
    <s v="Rolling"/>
    <s v="IN302679-38296183"/>
    <s v="NSE"/>
    <n v="0"/>
    <n v="43.29"/>
    <n v="0"/>
    <n v="229.88"/>
    <n v="273.16649999999998"/>
  </r>
  <r>
    <d v="2021-02-01T00:00:00"/>
    <x v="101"/>
    <x v="0"/>
    <n v="610"/>
    <n v="141.44999999999999"/>
    <n v="86284.5"/>
    <s v="20210201N300069939"/>
    <n v="2021021"/>
    <s v="Rolling"/>
    <s v="IN302679-38296183"/>
    <s v="NSE"/>
    <n v="0"/>
    <n v="2.98"/>
    <n v="0"/>
    <n v="18.23"/>
    <n v="21.206800000000001"/>
  </r>
  <r>
    <d v="2021-02-01T00:00:00"/>
    <x v="67"/>
    <x v="1"/>
    <n v="2500"/>
    <n v="590.70000000000005"/>
    <n v="1476750"/>
    <s v="20210201N300070702"/>
    <n v="2021021"/>
    <s v="Rolling"/>
    <s v="IN302679-38296183"/>
    <s v="NSE"/>
    <n v="364.78"/>
    <n v="50.95"/>
    <n v="0"/>
    <n v="270.56"/>
    <n v="686.28790000000004"/>
  </r>
  <r>
    <d v="2021-02-01T00:00:00"/>
    <x v="44"/>
    <x v="0"/>
    <n v="1517"/>
    <n v="303.87"/>
    <n v="460972.55"/>
    <s v="20210201N300074313"/>
    <n v="2021021"/>
    <s v="Rolling"/>
    <s v="IN302679-38296183"/>
    <s v="NSE"/>
    <n v="0"/>
    <n v="15.9"/>
    <n v="0"/>
    <n v="84.47"/>
    <n v="100.3736"/>
  </r>
  <r>
    <d v="2021-02-01T00:00:00"/>
    <x v="57"/>
    <x v="0"/>
    <n v="382"/>
    <n v="76.45"/>
    <n v="29203.9"/>
    <s v="20210201N300077660"/>
    <n v="2021021"/>
    <s v="Rolling"/>
    <s v="IN302679-38296183"/>
    <s v="NSE"/>
    <n v="0"/>
    <n v="1.01"/>
    <n v="0"/>
    <n v="17.88"/>
    <n v="18.887499999999999"/>
  </r>
  <r>
    <d v="2021-02-01T00:00:00"/>
    <x v="44"/>
    <x v="0"/>
    <n v="880"/>
    <n v="309.64999999999998"/>
    <n v="272492"/>
    <s v="20210201N300079598"/>
    <n v="2021021"/>
    <s v="Rolling"/>
    <s v="IN302679-38296183"/>
    <s v="NSE"/>
    <n v="0"/>
    <n v="9.4"/>
    <n v="0"/>
    <n v="49.92"/>
    <n v="59.320900000000002"/>
  </r>
  <r>
    <d v="2021-02-01T00:00:00"/>
    <x v="67"/>
    <x v="0"/>
    <n v="2286"/>
    <n v="602.42999999999995"/>
    <n v="1377154.2"/>
    <s v="20210201N300088235"/>
    <n v="2021021"/>
    <s v="Rolling"/>
    <s v="IN302679-38296183"/>
    <s v="NSE"/>
    <n v="0"/>
    <n v="47.51"/>
    <n v="0"/>
    <n v="252.31"/>
    <n v="299.82159999999999"/>
  </r>
  <r>
    <d v="2021-02-01T00:00:00"/>
    <x v="67"/>
    <x v="0"/>
    <n v="3100"/>
    <n v="604"/>
    <n v="1872400"/>
    <s v="20210201N300088628"/>
    <n v="2021021"/>
    <s v="Rolling"/>
    <s v="IN302679-38296183"/>
    <s v="NSE"/>
    <n v="0"/>
    <n v="64.599999999999994"/>
    <n v="178.07"/>
    <n v="343.04"/>
    <n v="585.7079"/>
  </r>
  <r>
    <d v="2021-02-01T00:00:00"/>
    <x v="44"/>
    <x v="0"/>
    <n v="1143"/>
    <n v="310.3"/>
    <n v="354672.9"/>
    <s v="20210201N300088822"/>
    <n v="2021021"/>
    <s v="Rolling"/>
    <s v="IN302679-38296183"/>
    <s v="NSE"/>
    <n v="0"/>
    <n v="12.24"/>
    <n v="0"/>
    <n v="64.98"/>
    <n v="77.216200000000001"/>
  </r>
  <r>
    <d v="2021-02-01T00:00:00"/>
    <x v="101"/>
    <x v="0"/>
    <n v="828"/>
    <n v="142.44999999999999"/>
    <n v="117948.6"/>
    <s v="20210201N300088871"/>
    <n v="2021021"/>
    <s v="Rolling"/>
    <s v="IN302679-38296183"/>
    <s v="NSE"/>
    <n v="0"/>
    <n v="4.07"/>
    <n v="0"/>
    <n v="21.61"/>
    <n v="25.679300000000001"/>
  </r>
  <r>
    <d v="2021-02-01T00:00:00"/>
    <x v="57"/>
    <x v="0"/>
    <n v="495"/>
    <n v="77.2"/>
    <n v="38214"/>
    <s v="20210201N300088917"/>
    <n v="2021021"/>
    <s v="Rolling"/>
    <s v="IN302679-38296183"/>
    <s v="NSE"/>
    <n v="0"/>
    <n v="1.32"/>
    <n v="3.42"/>
    <n v="17.940000000000001"/>
    <n v="22.6784"/>
  </r>
  <r>
    <d v="2021-02-02T00:00:00"/>
    <x v="67"/>
    <x v="1"/>
    <n v="500"/>
    <n v="619.9"/>
    <n v="309950"/>
    <s v="20210202N300034224"/>
    <n v="2021022"/>
    <s v="Rolling"/>
    <s v="IN302679-38296183"/>
    <s v="NSE"/>
    <n v="76.709999999999994"/>
    <n v="10.69"/>
    <n v="0"/>
    <n v="56.8"/>
    <n v="144.20330000000001"/>
  </r>
  <r>
    <d v="2021-02-02T00:00:00"/>
    <x v="67"/>
    <x v="0"/>
    <n v="500"/>
    <n v="616.1"/>
    <n v="308050"/>
    <s v="20210202N300041858"/>
    <n v="2021022"/>
    <s v="Rolling"/>
    <s v="IN302679-38296183"/>
    <s v="NSE"/>
    <n v="0"/>
    <n v="10.63"/>
    <n v="0"/>
    <n v="56.43"/>
    <n v="67.0578"/>
  </r>
  <r>
    <d v="2021-02-02T00:00:00"/>
    <x v="67"/>
    <x v="0"/>
    <n v="500"/>
    <n v="609.4"/>
    <n v="304700"/>
    <s v="20210202N300050343"/>
    <n v="2021022"/>
    <s v="Rolling"/>
    <s v="IN302679-38296183"/>
    <s v="NSE"/>
    <n v="0"/>
    <n v="10.51"/>
    <n v="22.96"/>
    <n v="55.83"/>
    <n v="89.302099999999996"/>
  </r>
  <r>
    <d v="2021-02-02T00:00:00"/>
    <x v="67"/>
    <x v="1"/>
    <n v="500"/>
    <n v="614.4"/>
    <n v="307200"/>
    <s v="20210202N300051124"/>
    <n v="2021022"/>
    <s v="Rolling"/>
    <s v="IN302679-38296183"/>
    <s v="NSE"/>
    <n v="76.72"/>
    <n v="10.6"/>
    <n v="0"/>
    <n v="56.28"/>
    <n v="143.5984"/>
  </r>
  <r>
    <d v="2021-02-02T00:00:00"/>
    <x v="101"/>
    <x v="1"/>
    <n v="2500"/>
    <n v="142.9"/>
    <n v="357250"/>
    <s v="20210202N300064565"/>
    <n v="2021022"/>
    <s v="Rolling"/>
    <s v="IN302679-38296183"/>
    <s v="NSE"/>
    <n v="90.55"/>
    <n v="12.33"/>
    <n v="0"/>
    <n v="65.459999999999994"/>
    <n v="168.33500000000001"/>
  </r>
  <r>
    <d v="2021-02-02T00:00:00"/>
    <x v="67"/>
    <x v="1"/>
    <n v="250"/>
    <n v="607.9"/>
    <n v="151975"/>
    <s v="20210202N300067599"/>
    <n v="2021022"/>
    <s v="Rolling"/>
    <s v="IN302679-38296183"/>
    <s v="NSE"/>
    <n v="38.36"/>
    <n v="5.24"/>
    <n v="0"/>
    <n v="27.84"/>
    <n v="71.443200000000004"/>
  </r>
  <r>
    <d v="2021-02-02T00:00:00"/>
    <x v="101"/>
    <x v="0"/>
    <n v="2500"/>
    <n v="144.15"/>
    <n v="360375"/>
    <s v="20210202N300069572"/>
    <n v="2021022"/>
    <s v="Rolling"/>
    <s v="IN302679-38296183"/>
    <s v="NSE"/>
    <n v="0"/>
    <n v="12.43"/>
    <n v="0"/>
    <n v="66.02"/>
    <n v="78.453000000000003"/>
  </r>
  <r>
    <d v="2021-02-02T00:00:00"/>
    <x v="101"/>
    <x v="0"/>
    <n v="2500"/>
    <n v="144.15"/>
    <n v="360375"/>
    <s v="20210202N300070110"/>
    <n v="2021022"/>
    <s v="Rolling"/>
    <s v="IN302679-38296183"/>
    <s v="NSE"/>
    <n v="0"/>
    <n v="12.43"/>
    <n v="43.04"/>
    <n v="66.02"/>
    <n v="121.49299999999999"/>
  </r>
  <r>
    <d v="2021-02-02T00:00:00"/>
    <x v="101"/>
    <x v="1"/>
    <n v="2500"/>
    <n v="143.9"/>
    <n v="359750"/>
    <s v="20210202N300072147"/>
    <n v="2021022"/>
    <s v="Rolling"/>
    <s v="IN302679-38296183"/>
    <s v="NSE"/>
    <n v="90.55"/>
    <n v="12.41"/>
    <n v="0"/>
    <n v="65.900000000000006"/>
    <n v="168.86150000000001"/>
  </r>
  <r>
    <d v="2021-02-02T00:00:00"/>
    <x v="101"/>
    <x v="0"/>
    <n v="5000"/>
    <n v="145.09"/>
    <n v="725457.55"/>
    <s v="20210202N300073574"/>
    <n v="2021022"/>
    <s v="Rolling"/>
    <s v="IN302679-38296183"/>
    <s v="NSE"/>
    <n v="0"/>
    <n v="25.03"/>
    <n v="0"/>
    <n v="132.93"/>
    <n v="157.95820000000001"/>
  </r>
  <r>
    <d v="2021-02-02T00:00:00"/>
    <x v="67"/>
    <x v="0"/>
    <n v="250"/>
    <n v="610.1"/>
    <n v="152525"/>
    <s v="20210202N300075439"/>
    <n v="2021022"/>
    <s v="Rolling"/>
    <s v="IN302679-38296183"/>
    <s v="NSE"/>
    <n v="0"/>
    <n v="5.26"/>
    <n v="0"/>
    <n v="27.95"/>
    <n v="33.212200000000003"/>
  </r>
  <r>
    <d v="2021-02-02T00:00:00"/>
    <x v="101"/>
    <x v="1"/>
    <n v="5000"/>
    <n v="146.9"/>
    <n v="734500"/>
    <s v="20210202N300076544"/>
    <n v="2021022"/>
    <s v="Rolling"/>
    <s v="IN302679-38296183"/>
    <s v="NSE"/>
    <n v="181.11"/>
    <n v="25.34"/>
    <n v="0"/>
    <n v="134.56"/>
    <n v="341.01029999999997"/>
  </r>
  <r>
    <d v="2021-02-03T00:00:00"/>
    <x v="67"/>
    <x v="1"/>
    <n v="500"/>
    <n v="619.1"/>
    <n v="309550"/>
    <s v="20210203N200004694"/>
    <n v="2021023"/>
    <s v="Rolling"/>
    <s v="IN302679-38296183"/>
    <s v="NSE"/>
    <n v="77.5"/>
    <n v="10.68"/>
    <n v="0"/>
    <n v="56.71"/>
    <n v="144.8895"/>
  </r>
  <r>
    <d v="2021-02-03T00:00:00"/>
    <x v="57"/>
    <x v="1"/>
    <n v="5000"/>
    <n v="79.55"/>
    <n v="397750"/>
    <s v="20210203N300031611"/>
    <n v="2021023"/>
    <s v="Rolling"/>
    <s v="IN302679-38296183"/>
    <s v="NSE"/>
    <n v="101.73"/>
    <n v="13.72"/>
    <n v="0"/>
    <n v="72.86"/>
    <n v="188.31229999999999"/>
  </r>
  <r>
    <d v="2021-02-03T00:00:00"/>
    <x v="57"/>
    <x v="1"/>
    <n v="500"/>
    <n v="80.900000000000006"/>
    <n v="40450"/>
    <s v="20210203N300050566"/>
    <n v="2021023"/>
    <s v="Rolling"/>
    <s v="IN302679-38296183"/>
    <s v="NSE"/>
    <n v="9.93"/>
    <n v="1.4"/>
    <n v="0"/>
    <n v="17.96"/>
    <n v="29.285499999999999"/>
  </r>
  <r>
    <d v="2021-02-03T00:00:00"/>
    <x v="57"/>
    <x v="1"/>
    <n v="500"/>
    <n v="81.25"/>
    <n v="40625"/>
    <s v="20210203N300050901"/>
    <n v="2021023"/>
    <s v="Rolling"/>
    <s v="IN302679-38296183"/>
    <s v="NSE"/>
    <n v="10.17"/>
    <n v="1.4"/>
    <n v="0"/>
    <n v="17.96"/>
    <n v="29.531600000000001"/>
  </r>
  <r>
    <d v="2021-02-03T00:00:00"/>
    <x v="57"/>
    <x v="1"/>
    <n v="500"/>
    <n v="81.400000000000006"/>
    <n v="40700"/>
    <s v="20210203N300051346"/>
    <n v="2021023"/>
    <s v="Rolling"/>
    <s v="IN302679-38296183"/>
    <s v="NSE"/>
    <n v="10.17"/>
    <n v="1.4"/>
    <n v="0"/>
    <n v="17.95"/>
    <n v="29.5242"/>
  </r>
  <r>
    <d v="2021-02-03T00:00:00"/>
    <x v="57"/>
    <x v="1"/>
    <n v="500"/>
    <n v="81.5"/>
    <n v="40750"/>
    <s v="20210203N300051581"/>
    <n v="2021023"/>
    <s v="Rolling"/>
    <s v="IN302679-38296183"/>
    <s v="NSE"/>
    <n v="10.17"/>
    <n v="1.41"/>
    <n v="0"/>
    <n v="17.95"/>
    <n v="29.5259"/>
  </r>
  <r>
    <d v="2021-02-03T00:00:00"/>
    <x v="57"/>
    <x v="1"/>
    <n v="500"/>
    <n v="81.7"/>
    <n v="40850"/>
    <s v="20210203N300051640"/>
    <n v="2021023"/>
    <s v="Rolling"/>
    <s v="IN302679-38296183"/>
    <s v="NSE"/>
    <n v="10.17"/>
    <n v="1.41"/>
    <n v="0"/>
    <n v="17.95"/>
    <n v="29.529299999999999"/>
  </r>
  <r>
    <d v="2021-02-03T00:00:00"/>
    <x v="57"/>
    <x v="1"/>
    <n v="500"/>
    <n v="81.900000000000006"/>
    <n v="40950"/>
    <s v="20210203N300051740"/>
    <n v="2021023"/>
    <s v="Rolling"/>
    <s v="IN302679-38296183"/>
    <s v="NSE"/>
    <n v="10.17"/>
    <n v="1.41"/>
    <n v="0"/>
    <n v="17.95"/>
    <n v="29.532800000000002"/>
  </r>
  <r>
    <d v="2021-02-03T00:00:00"/>
    <x v="57"/>
    <x v="0"/>
    <n v="100"/>
    <n v="81.099999999999994"/>
    <n v="8110"/>
    <s v="20210203N300059259"/>
    <n v="2021023"/>
    <s v="Rolling"/>
    <s v="IN302679-38296183"/>
    <s v="NSE"/>
    <n v="0"/>
    <n v="0.28000000000000003"/>
    <n v="0"/>
    <n v="17.75"/>
    <n v="18.029800000000002"/>
  </r>
  <r>
    <d v="2021-02-03T00:00:00"/>
    <x v="57"/>
    <x v="0"/>
    <n v="100"/>
    <n v="80.900000000000006"/>
    <n v="8090"/>
    <s v="20210203N300062134"/>
    <n v="2021023"/>
    <s v="Rolling"/>
    <s v="IN302679-38296183"/>
    <s v="NSE"/>
    <n v="0"/>
    <n v="0.28000000000000003"/>
    <n v="0"/>
    <n v="17.75"/>
    <n v="18.0291"/>
  </r>
  <r>
    <d v="2021-02-03T00:00:00"/>
    <x v="57"/>
    <x v="0"/>
    <n v="100"/>
    <n v="81.25"/>
    <n v="8125"/>
    <s v="20210203N300065920"/>
    <n v="2021023"/>
    <s v="Rolling"/>
    <s v="IN302679-38296183"/>
    <s v="NSE"/>
    <n v="0"/>
    <n v="0.28000000000000003"/>
    <n v="0"/>
    <n v="17.75"/>
    <n v="18.0304"/>
  </r>
  <r>
    <d v="2021-02-03T00:00:00"/>
    <x v="67"/>
    <x v="0"/>
    <n v="100"/>
    <n v="619.1"/>
    <n v="61910"/>
    <s v="20210203N300066819"/>
    <n v="2021023"/>
    <s v="Rolling"/>
    <s v="IN302679-38296183"/>
    <s v="NSE"/>
    <n v="0"/>
    <n v="2.14"/>
    <n v="0"/>
    <n v="18.079999999999998"/>
    <n v="20.215900000000001"/>
  </r>
  <r>
    <d v="2021-02-03T00:00:00"/>
    <x v="67"/>
    <x v="0"/>
    <n v="100"/>
    <n v="618.1"/>
    <n v="61810"/>
    <s v="20210203N300069377"/>
    <n v="2021023"/>
    <s v="Rolling"/>
    <s v="IN302679-38296183"/>
    <s v="NSE"/>
    <n v="0"/>
    <n v="2.13"/>
    <n v="0"/>
    <n v="18.09"/>
    <n v="20.2225"/>
  </r>
  <r>
    <d v="2021-02-03T00:00:00"/>
    <x v="67"/>
    <x v="0"/>
    <n v="100"/>
    <n v="618.1"/>
    <n v="61810"/>
    <s v="20210203N300072970"/>
    <n v="2021023"/>
    <s v="Rolling"/>
    <s v="IN302679-38296183"/>
    <s v="NSE"/>
    <n v="0"/>
    <n v="2.13"/>
    <n v="0"/>
    <n v="18.079999999999998"/>
    <n v="20.212399999999999"/>
  </r>
  <r>
    <d v="2021-02-03T00:00:00"/>
    <x v="67"/>
    <x v="0"/>
    <n v="200"/>
    <n v="618.1"/>
    <n v="123620"/>
    <s v="20210203N300073457"/>
    <n v="2021023"/>
    <s v="Rolling"/>
    <s v="IN302679-38296183"/>
    <s v="NSE"/>
    <n v="0"/>
    <n v="4.26"/>
    <n v="0"/>
    <n v="22.65"/>
    <n v="26.914899999999999"/>
  </r>
  <r>
    <d v="2021-02-03T00:00:00"/>
    <x v="57"/>
    <x v="0"/>
    <n v="700"/>
    <n v="81.900000000000006"/>
    <n v="57330"/>
    <s v="20210203N300076112"/>
    <n v="2021023"/>
    <s v="Rolling"/>
    <s v="IN302679-38296183"/>
    <s v="NSE"/>
    <n v="0"/>
    <n v="1.98"/>
    <n v="0"/>
    <n v="18.059999999999999"/>
    <n v="20.0379"/>
  </r>
  <r>
    <d v="2021-02-03T00:00:00"/>
    <x v="57"/>
    <x v="0"/>
    <n v="1000"/>
    <n v="81.7"/>
    <n v="81700"/>
    <s v="20210203N300076137"/>
    <n v="2021023"/>
    <s v="Rolling"/>
    <s v="IN302679-38296183"/>
    <s v="NSE"/>
    <n v="0"/>
    <n v="2.82"/>
    <n v="0"/>
    <n v="18.21"/>
    <n v="21.028700000000001"/>
  </r>
  <r>
    <d v="2021-02-03T00:00:00"/>
    <x v="57"/>
    <x v="0"/>
    <n v="6000"/>
    <n v="81.900000000000006"/>
    <n v="491400"/>
    <s v="20210203N300077251"/>
    <n v="2021023"/>
    <s v="Rolling"/>
    <s v="IN302679-38296183"/>
    <s v="NSE"/>
    <n v="0"/>
    <n v="16.95"/>
    <n v="0"/>
    <n v="90.03"/>
    <n v="106.9833"/>
  </r>
  <r>
    <d v="2021-02-03T00:00:00"/>
    <x v="67"/>
    <x v="0"/>
    <n v="2500"/>
    <n v="619.1"/>
    <n v="1547750"/>
    <s v="20210203N300078706"/>
    <n v="2021023"/>
    <s v="Rolling"/>
    <s v="IN302679-38296183"/>
    <s v="NSE"/>
    <n v="0"/>
    <n v="53.4"/>
    <n v="55.85"/>
    <n v="283.57"/>
    <n v="392.81729999999999"/>
  </r>
  <r>
    <d v="2021-02-03T00:00:00"/>
    <x v="67"/>
    <x v="1"/>
    <n v="100"/>
    <n v="621.9"/>
    <n v="62190"/>
    <s v="20210203N300080916"/>
    <n v="2021023"/>
    <s v="Rolling"/>
    <s v="IN302679-38296183"/>
    <s v="NSE"/>
    <n v="15.5"/>
    <n v="2.15"/>
    <n v="0"/>
    <n v="18.079999999999998"/>
    <n v="35.7256"/>
  </r>
  <r>
    <d v="2021-02-03T00:00:00"/>
    <x v="67"/>
    <x v="1"/>
    <n v="100"/>
    <n v="621.1"/>
    <n v="62110"/>
    <s v="20210203N300081115"/>
    <n v="2021023"/>
    <s v="Rolling"/>
    <s v="IN302679-38296183"/>
    <s v="NSE"/>
    <n v="15.5"/>
    <n v="2.14"/>
    <n v="0"/>
    <n v="18.09"/>
    <n v="35.732799999999997"/>
  </r>
  <r>
    <d v="2021-02-03T00:00:00"/>
    <x v="67"/>
    <x v="1"/>
    <n v="500"/>
    <n v="620.9"/>
    <n v="310450"/>
    <s v="20210203N300081177"/>
    <n v="2021023"/>
    <s v="Rolling"/>
    <s v="IN302679-38296183"/>
    <s v="NSE"/>
    <n v="77.5"/>
    <n v="10.71"/>
    <n v="0"/>
    <n v="56.88"/>
    <n v="145.09059999999999"/>
  </r>
  <r>
    <d v="2021-02-03T00:00:00"/>
    <x v="67"/>
    <x v="1"/>
    <n v="500"/>
    <n v="620.9"/>
    <n v="310450"/>
    <s v="20210203N300082219"/>
    <n v="2021023"/>
    <s v="Rolling"/>
    <s v="IN302679-38296183"/>
    <s v="NSE"/>
    <n v="77.5"/>
    <n v="10.71"/>
    <n v="0"/>
    <n v="56.88"/>
    <n v="145.09049999999999"/>
  </r>
  <r>
    <d v="2021-02-03T00:00:00"/>
    <x v="67"/>
    <x v="1"/>
    <n v="1100"/>
    <n v="621.9"/>
    <n v="684090"/>
    <s v="20210203N300082521"/>
    <n v="2021023"/>
    <s v="Rolling"/>
    <s v="IN302679-38296183"/>
    <s v="NSE"/>
    <n v="170.5"/>
    <n v="23.6"/>
    <n v="0"/>
    <n v="125.34"/>
    <n v="319.44110000000001"/>
  </r>
  <r>
    <d v="2021-02-03T00:00:00"/>
    <x v="67"/>
    <x v="1"/>
    <n v="200"/>
    <n v="621.70000000000005"/>
    <n v="124340"/>
    <s v="20210203N300082563"/>
    <n v="2021023"/>
    <s v="Rolling"/>
    <s v="IN302679-38296183"/>
    <s v="NSE"/>
    <n v="31"/>
    <n v="4.29"/>
    <n v="0"/>
    <n v="22.78"/>
    <n v="58.069800000000001"/>
  </r>
  <r>
    <d v="2021-02-03T00:00:00"/>
    <x v="57"/>
    <x v="0"/>
    <n v="10000"/>
    <n v="81.7"/>
    <n v="817000"/>
    <s v="20210203N300082863"/>
    <n v="2021023"/>
    <s v="Rolling"/>
    <s v="IN302679-38296183"/>
    <s v="NSE"/>
    <n v="0"/>
    <n v="28.19"/>
    <n v="44.15"/>
    <n v="149.69"/>
    <n v="222.0265"/>
  </r>
  <r>
    <d v="2021-02-03T00:00:00"/>
    <x v="57"/>
    <x v="1"/>
    <n v="5000"/>
    <n v="81.7"/>
    <n v="408500"/>
    <s v="20210203N300084455"/>
    <n v="2021023"/>
    <s v="Rolling"/>
    <s v="IN302679-38296183"/>
    <s v="NSE"/>
    <n v="101.73"/>
    <n v="14.09"/>
    <n v="0"/>
    <n v="74.84"/>
    <n v="190.66329999999999"/>
  </r>
  <r>
    <d v="2021-02-03T00:00:00"/>
    <x v="57"/>
    <x v="1"/>
    <n v="5000"/>
    <n v="81.5"/>
    <n v="407499.3"/>
    <s v="20210203N300085883"/>
    <n v="2021023"/>
    <s v="Rolling"/>
    <s v="IN302679-38296183"/>
    <s v="NSE"/>
    <n v="101.73"/>
    <n v="14.06"/>
    <n v="0"/>
    <n v="74.66"/>
    <n v="190.44880000000001"/>
  </r>
  <r>
    <d v="2021-02-04T00:00:00"/>
    <x v="63"/>
    <x v="1"/>
    <n v="500"/>
    <n v="228.05"/>
    <n v="114024.35"/>
    <s v="20210204N200005238"/>
    <n v="2021024"/>
    <s v="Rolling"/>
    <s v="IN302679-38296183"/>
    <s v="NSE"/>
    <n v="28.52"/>
    <n v="3.93"/>
    <n v="0"/>
    <n v="20.9"/>
    <n v="53.3538"/>
  </r>
  <r>
    <d v="2021-02-04T00:00:00"/>
    <x v="67"/>
    <x v="0"/>
    <n v="500"/>
    <n v="614.83000000000004"/>
    <n v="307416.8"/>
    <s v="20210204N300031588"/>
    <n v="2021024"/>
    <s v="Rolling"/>
    <s v="IN302679-38296183"/>
    <s v="NSE"/>
    <n v="0"/>
    <n v="10.61"/>
    <n v="0"/>
    <n v="56.32"/>
    <n v="66.925799999999995"/>
  </r>
  <r>
    <d v="2021-02-04T00:00:00"/>
    <x v="67"/>
    <x v="1"/>
    <n v="100"/>
    <n v="615.9"/>
    <n v="61590"/>
    <s v="20210204N300038342"/>
    <n v="2021024"/>
    <s v="Rolling"/>
    <s v="IN302679-38296183"/>
    <s v="NSE"/>
    <n v="15.54"/>
    <n v="2.12"/>
    <n v="0"/>
    <n v="18.079999999999998"/>
    <n v="35.744900000000001"/>
  </r>
  <r>
    <d v="2021-02-04T00:00:00"/>
    <x v="63"/>
    <x v="1"/>
    <n v="250"/>
    <n v="231.55"/>
    <n v="57887.5"/>
    <s v="20210204N300041576"/>
    <n v="2021024"/>
    <s v="Rolling"/>
    <s v="IN302679-38296183"/>
    <s v="NSE"/>
    <n v="14.26"/>
    <n v="2"/>
    <n v="0"/>
    <n v="18.059999999999999"/>
    <n v="34.317100000000003"/>
  </r>
  <r>
    <d v="2021-02-04T00:00:00"/>
    <x v="67"/>
    <x v="1"/>
    <n v="100"/>
    <n v="610.9"/>
    <n v="61090"/>
    <s v="20210204N300048884"/>
    <n v="2021024"/>
    <s v="Rolling"/>
    <s v="IN302679-38296183"/>
    <s v="NSE"/>
    <n v="15.54"/>
    <n v="2.11"/>
    <n v="0"/>
    <n v="18.079999999999998"/>
    <n v="35.727600000000002"/>
  </r>
  <r>
    <d v="2021-02-04T00:00:00"/>
    <x v="67"/>
    <x v="1"/>
    <n v="100"/>
    <n v="615.9"/>
    <n v="61590"/>
    <s v="20210204N300056224"/>
    <n v="2021024"/>
    <s v="Rolling"/>
    <s v="IN302679-38296183"/>
    <s v="NSE"/>
    <n v="15.54"/>
    <n v="2.12"/>
    <n v="0"/>
    <n v="18.079999999999998"/>
    <n v="35.744900000000001"/>
  </r>
  <r>
    <d v="2021-02-04T00:00:00"/>
    <x v="67"/>
    <x v="1"/>
    <n v="100"/>
    <n v="616.9"/>
    <n v="61690"/>
    <s v="20210204N300057207"/>
    <n v="2021024"/>
    <s v="Rolling"/>
    <s v="IN302679-38296183"/>
    <s v="NSE"/>
    <n v="15.54"/>
    <n v="2.13"/>
    <n v="0"/>
    <n v="18.079999999999998"/>
    <n v="35.7483"/>
  </r>
  <r>
    <d v="2021-02-04T00:00:00"/>
    <x v="67"/>
    <x v="1"/>
    <n v="100"/>
    <n v="617.9"/>
    <n v="61790"/>
    <s v="20210204N300057379"/>
    <n v="2021024"/>
    <s v="Rolling"/>
    <s v="IN302679-38296183"/>
    <s v="NSE"/>
    <n v="15.54"/>
    <n v="2.13"/>
    <n v="0"/>
    <n v="18.079999999999998"/>
    <n v="35.751800000000003"/>
  </r>
  <r>
    <d v="2021-02-04T00:00:00"/>
    <x v="67"/>
    <x v="0"/>
    <n v="1100"/>
    <n v="618.15"/>
    <n v="679965"/>
    <s v="20210204N300057566"/>
    <n v="2021024"/>
    <s v="Rolling"/>
    <s v="IN302679-38296183"/>
    <s v="NSE"/>
    <n v="0"/>
    <n v="23.46"/>
    <n v="0"/>
    <n v="124.52"/>
    <n v="147.97829999999999"/>
  </r>
  <r>
    <d v="2021-02-04T00:00:00"/>
    <x v="67"/>
    <x v="1"/>
    <n v="100"/>
    <n v="620.9"/>
    <n v="62090"/>
    <s v="20210204N300059555"/>
    <n v="2021024"/>
    <s v="Rolling"/>
    <s v="IN302679-38296183"/>
    <s v="NSE"/>
    <n v="15.54"/>
    <n v="2.14"/>
    <n v="0"/>
    <n v="18.09"/>
    <n v="35.771999999999998"/>
  </r>
  <r>
    <d v="2021-02-04T00:00:00"/>
    <x v="67"/>
    <x v="1"/>
    <n v="100"/>
    <n v="620.9"/>
    <n v="62090"/>
    <s v="20210204N300061273"/>
    <n v="2021024"/>
    <s v="Rolling"/>
    <s v="IN302679-38296183"/>
    <s v="NSE"/>
    <n v="15.35"/>
    <n v="2.14"/>
    <n v="0"/>
    <n v="18.09"/>
    <n v="35.582099999999997"/>
  </r>
  <r>
    <d v="2021-02-04T00:00:00"/>
    <x v="67"/>
    <x v="1"/>
    <n v="100"/>
    <n v="621.1"/>
    <n v="62110"/>
    <s v="20210204N300061290"/>
    <n v="2021024"/>
    <s v="Rolling"/>
    <s v="IN302679-38296183"/>
    <s v="NSE"/>
    <n v="15.54"/>
    <n v="2.14"/>
    <n v="0"/>
    <n v="18.09"/>
    <n v="35.772799999999997"/>
  </r>
  <r>
    <d v="2021-02-04T00:00:00"/>
    <x v="67"/>
    <x v="1"/>
    <n v="100"/>
    <n v="620.9"/>
    <n v="62090"/>
    <s v="20210204N300061672"/>
    <n v="2021024"/>
    <s v="Rolling"/>
    <s v="IN302679-38296183"/>
    <s v="NSE"/>
    <n v="15.54"/>
    <n v="2.14"/>
    <n v="0"/>
    <n v="18.09"/>
    <n v="35.772100000000002"/>
  </r>
  <r>
    <d v="2021-02-04T00:00:00"/>
    <x v="67"/>
    <x v="1"/>
    <n v="100"/>
    <n v="620.9"/>
    <n v="62090"/>
    <s v="20210204N300062083"/>
    <n v="2021024"/>
    <s v="Rolling"/>
    <s v="IN302679-38296183"/>
    <s v="NSE"/>
    <n v="15.54"/>
    <n v="2.14"/>
    <n v="0"/>
    <n v="18.09"/>
    <n v="35.772100000000002"/>
  </r>
  <r>
    <d v="2021-02-04T00:00:00"/>
    <x v="67"/>
    <x v="1"/>
    <n v="100"/>
    <n v="621.70000000000005"/>
    <n v="62170"/>
    <s v="20210204N300062135"/>
    <n v="2021024"/>
    <s v="Rolling"/>
    <s v="IN302679-38296183"/>
    <s v="NSE"/>
    <n v="15.54"/>
    <n v="2.14"/>
    <n v="0"/>
    <n v="18.09"/>
    <n v="35.774900000000002"/>
  </r>
  <r>
    <d v="2021-02-04T00:00:00"/>
    <x v="67"/>
    <x v="1"/>
    <n v="500"/>
    <n v="621.9"/>
    <n v="310950"/>
    <s v="20210204N300062252"/>
    <n v="2021024"/>
    <s v="Rolling"/>
    <s v="IN302679-38296183"/>
    <s v="NSE"/>
    <n v="77.72"/>
    <n v="10.73"/>
    <n v="0"/>
    <n v="56.97"/>
    <n v="145.4178"/>
  </r>
  <r>
    <d v="2021-02-04T00:00:00"/>
    <x v="67"/>
    <x v="1"/>
    <n v="250"/>
    <n v="621"/>
    <n v="155250"/>
    <s v="20210204N300066439"/>
    <n v="2021024"/>
    <s v="Rolling"/>
    <s v="IN302679-38296183"/>
    <s v="NSE"/>
    <n v="38.86"/>
    <n v="5.36"/>
    <n v="0"/>
    <n v="28.44"/>
    <n v="72.656099999999995"/>
  </r>
  <r>
    <d v="2021-02-04T00:00:00"/>
    <x v="63"/>
    <x v="0"/>
    <n v="750"/>
    <n v="227.15"/>
    <n v="170362.5"/>
    <s v="20210204N300068014"/>
    <n v="2021024"/>
    <s v="Rolling"/>
    <s v="IN302679-38296183"/>
    <s v="NSE"/>
    <n v="0"/>
    <n v="5.88"/>
    <n v="5.1100000000000003"/>
    <n v="31.21"/>
    <n v="42.197499999999998"/>
  </r>
  <r>
    <d v="2021-02-04T00:00:00"/>
    <x v="67"/>
    <x v="1"/>
    <n v="250"/>
    <n v="623"/>
    <n v="155750"/>
    <s v="20210204N300069348"/>
    <n v="2021024"/>
    <s v="Rolling"/>
    <s v="IN302679-38296183"/>
    <s v="NSE"/>
    <n v="38.86"/>
    <n v="5.37"/>
    <n v="0"/>
    <n v="28.53"/>
    <n v="72.763400000000004"/>
  </r>
  <r>
    <d v="2021-02-04T00:00:00"/>
    <x v="67"/>
    <x v="0"/>
    <n v="100"/>
    <n v="620.1"/>
    <n v="62010"/>
    <s v="20210204N300069808"/>
    <n v="2021024"/>
    <s v="Rolling"/>
    <s v="IN302679-38296183"/>
    <s v="NSE"/>
    <n v="0"/>
    <n v="2.14"/>
    <n v="0"/>
    <n v="18.09"/>
    <n v="20.229299999999999"/>
  </r>
  <r>
    <d v="2021-02-04T00:00:00"/>
    <x v="67"/>
    <x v="0"/>
    <n v="100"/>
    <n v="620.1"/>
    <n v="62010"/>
    <s v="20210204N300069990"/>
    <n v="2021024"/>
    <s v="Rolling"/>
    <s v="IN302679-38296183"/>
    <s v="NSE"/>
    <n v="0"/>
    <n v="2.14"/>
    <n v="0"/>
    <n v="18.079999999999998"/>
    <n v="20.2194"/>
  </r>
  <r>
    <d v="2021-02-04T00:00:00"/>
    <x v="67"/>
    <x v="1"/>
    <n v="200"/>
    <n v="624.9"/>
    <n v="124980"/>
    <s v="20210204N300073927"/>
    <n v="2021024"/>
    <s v="Rolling"/>
    <s v="IN302679-38296183"/>
    <s v="NSE"/>
    <n v="31.09"/>
    <n v="4.3099999999999996"/>
    <n v="0"/>
    <n v="22.9"/>
    <n v="58.3018"/>
  </r>
  <r>
    <d v="2021-02-04T00:00:00"/>
    <x v="67"/>
    <x v="1"/>
    <n v="100"/>
    <n v="626.9"/>
    <n v="62690"/>
    <s v="20210204N300074261"/>
    <n v="2021024"/>
    <s v="Rolling"/>
    <s v="IN302679-38296183"/>
    <s v="NSE"/>
    <n v="15.54"/>
    <n v="2.16"/>
    <n v="0"/>
    <n v="18.09"/>
    <n v="35.7928"/>
  </r>
  <r>
    <d v="2021-02-04T00:00:00"/>
    <x v="67"/>
    <x v="1"/>
    <n v="200"/>
    <n v="625.9"/>
    <n v="125180"/>
    <s v="20210204N300074328"/>
    <n v="2021024"/>
    <s v="Rolling"/>
    <s v="IN302679-38296183"/>
    <s v="NSE"/>
    <n v="31.09"/>
    <n v="4.32"/>
    <n v="0"/>
    <n v="22.93"/>
    <n v="58.338700000000003"/>
  </r>
  <r>
    <d v="2021-02-04T00:00:00"/>
    <x v="67"/>
    <x v="1"/>
    <n v="100"/>
    <n v="628.9"/>
    <n v="62890"/>
    <s v="20210204N300075479"/>
    <n v="2021024"/>
    <s v="Rolling"/>
    <s v="IN302679-38296183"/>
    <s v="NSE"/>
    <n v="15.54"/>
    <n v="2.17"/>
    <n v="0"/>
    <n v="18.09"/>
    <n v="35.799700000000001"/>
  </r>
  <r>
    <d v="2021-02-04T00:00:00"/>
    <x v="67"/>
    <x v="0"/>
    <n v="100"/>
    <n v="624.1"/>
    <n v="62410"/>
    <s v="20210204N300076363"/>
    <n v="2021024"/>
    <s v="Rolling"/>
    <s v="IN302679-38296183"/>
    <s v="NSE"/>
    <n v="0"/>
    <n v="2.15"/>
    <n v="0"/>
    <n v="18.09"/>
    <n v="20.243099999999998"/>
  </r>
  <r>
    <d v="2021-02-04T00:00:00"/>
    <x v="67"/>
    <x v="0"/>
    <n v="100"/>
    <n v="625.1"/>
    <n v="62510"/>
    <s v="20210204N300076439"/>
    <n v="2021024"/>
    <s v="Rolling"/>
    <s v="IN302679-38296183"/>
    <s v="NSE"/>
    <n v="0"/>
    <n v="2.16"/>
    <n v="0"/>
    <n v="18.09"/>
    <n v="20.246600000000001"/>
  </r>
  <r>
    <d v="2021-02-04T00:00:00"/>
    <x v="67"/>
    <x v="0"/>
    <n v="100"/>
    <n v="625.1"/>
    <n v="62510"/>
    <s v="20210204N300076799"/>
    <n v="2021024"/>
    <s v="Rolling"/>
    <s v="IN302679-38296183"/>
    <s v="NSE"/>
    <n v="0"/>
    <n v="2.16"/>
    <n v="0"/>
    <n v="18.09"/>
    <n v="20.246600000000001"/>
  </r>
  <r>
    <d v="2021-02-04T00:00:00"/>
    <x v="67"/>
    <x v="0"/>
    <n v="200"/>
    <n v="625.1"/>
    <n v="125020"/>
    <s v="20210204N300076938"/>
    <n v="2021024"/>
    <s v="Rolling"/>
    <s v="IN302679-38296183"/>
    <s v="NSE"/>
    <n v="0"/>
    <n v="4.3099999999999996"/>
    <n v="0"/>
    <n v="22.91"/>
    <n v="27.223199999999999"/>
  </r>
  <r>
    <d v="2021-02-04T00:00:00"/>
    <x v="67"/>
    <x v="0"/>
    <n v="400"/>
    <n v="624.1"/>
    <n v="249640"/>
    <s v="20210204N300077048"/>
    <n v="2021024"/>
    <s v="Rolling"/>
    <s v="IN302679-38296183"/>
    <s v="NSE"/>
    <n v="0"/>
    <n v="8.61"/>
    <n v="59.89"/>
    <n v="45.74"/>
    <n v="114.2426"/>
  </r>
  <r>
    <d v="2021-02-04T00:00:00"/>
    <x v="67"/>
    <x v="0"/>
    <n v="500"/>
    <n v="626.1"/>
    <n v="313050"/>
    <s v="20210204N300077450"/>
    <n v="2021024"/>
    <s v="Rolling"/>
    <s v="IN302679-38296183"/>
    <s v="NSE"/>
    <n v="0"/>
    <n v="10.8"/>
    <n v="0"/>
    <n v="57.35"/>
    <n v="68.150199999999998"/>
  </r>
  <r>
    <d v="2021-02-04T00:00:00"/>
    <x v="67"/>
    <x v="1"/>
    <n v="250"/>
    <n v="628.9"/>
    <n v="157225"/>
    <s v="20210204N300078535"/>
    <n v="2021024"/>
    <s v="Rolling"/>
    <s v="IN302679-38296183"/>
    <s v="NSE"/>
    <n v="38.86"/>
    <n v="5.42"/>
    <n v="0"/>
    <n v="28.81"/>
    <n v="73.094300000000004"/>
  </r>
  <r>
    <d v="2021-02-04T00:00:00"/>
    <x v="67"/>
    <x v="1"/>
    <n v="250"/>
    <n v="629.9"/>
    <n v="157475"/>
    <s v="20210204N300078707"/>
    <n v="2021024"/>
    <s v="Rolling"/>
    <s v="IN302679-38296183"/>
    <s v="NSE"/>
    <n v="38.86"/>
    <n v="5.43"/>
    <n v="0"/>
    <n v="28.85"/>
    <n v="73.142799999999994"/>
  </r>
  <r>
    <d v="2021-02-05T00:00:00"/>
    <x v="63"/>
    <x v="1"/>
    <n v="250"/>
    <n v="230"/>
    <n v="57500"/>
    <s v="20210205N200004921"/>
    <n v="2021025"/>
    <s v="Rolling"/>
    <s v="IN302679-38296183"/>
    <s v="NSE"/>
    <n v="14.11"/>
    <n v="1.98"/>
    <n v="0"/>
    <n v="18.059999999999999"/>
    <n v="34.153799999999997"/>
  </r>
  <r>
    <d v="2021-02-05T00:00:00"/>
    <x v="63"/>
    <x v="0"/>
    <n v="250"/>
    <n v="221.47"/>
    <n v="55367"/>
    <s v="20210205N300032874"/>
    <n v="2021025"/>
    <s v="Rolling"/>
    <s v="IN302679-38296183"/>
    <s v="NSE"/>
    <n v="0"/>
    <n v="1.91"/>
    <n v="1.66"/>
    <n v="18.05"/>
    <n v="21.620200000000001"/>
  </r>
  <r>
    <d v="2021-02-05T00:00:00"/>
    <x v="67"/>
    <x v="1"/>
    <n v="250"/>
    <n v="628.20000000000005"/>
    <n v="157050"/>
    <s v="20210205N300033015"/>
    <n v="2021025"/>
    <s v="Rolling"/>
    <s v="IN302679-38296183"/>
    <s v="NSE"/>
    <n v="38.869999999999997"/>
    <n v="5.42"/>
    <n v="0"/>
    <n v="28.77"/>
    <n v="73.058199999999999"/>
  </r>
  <r>
    <d v="2021-02-05T00:00:00"/>
    <x v="67"/>
    <x v="1"/>
    <n v="250"/>
    <n v="627.79999999999995"/>
    <n v="156950"/>
    <s v="20210205N300033786"/>
    <n v="2021025"/>
    <s v="Rolling"/>
    <s v="IN302679-38296183"/>
    <s v="NSE"/>
    <n v="38.729999999999997"/>
    <n v="5.41"/>
    <n v="0"/>
    <n v="28.75"/>
    <n v="72.894800000000004"/>
  </r>
  <r>
    <d v="2021-02-05T00:00:00"/>
    <x v="44"/>
    <x v="1"/>
    <n v="500"/>
    <n v="399.5"/>
    <n v="199750"/>
    <s v="20210205N300049038"/>
    <n v="2021025"/>
    <s v="Rolling"/>
    <s v="IN302679-38296183"/>
    <s v="NSE"/>
    <n v="49.26"/>
    <n v="6.89"/>
    <n v="0"/>
    <n v="36.6"/>
    <n v="92.751300000000001"/>
  </r>
  <r>
    <d v="2021-02-05T00:00:00"/>
    <x v="67"/>
    <x v="0"/>
    <n v="100"/>
    <n v="623.1"/>
    <n v="62310"/>
    <s v="20210205N300058983"/>
    <n v="2021025"/>
    <s v="Rolling"/>
    <s v="IN302679-38296183"/>
    <s v="NSE"/>
    <n v="0"/>
    <n v="2.15"/>
    <n v="0"/>
    <n v="18.09"/>
    <n v="20.239699999999999"/>
  </r>
  <r>
    <d v="2021-02-05T00:00:00"/>
    <x v="67"/>
    <x v="0"/>
    <n v="100"/>
    <n v="622.1"/>
    <n v="62210"/>
    <s v="20210205N300059021"/>
    <n v="2021025"/>
    <s v="Rolling"/>
    <s v="IN302679-38296183"/>
    <s v="NSE"/>
    <n v="0"/>
    <n v="2.15"/>
    <n v="0"/>
    <n v="18.09"/>
    <n v="20.2363"/>
  </r>
  <r>
    <d v="2021-02-05T00:00:00"/>
    <x v="44"/>
    <x v="0"/>
    <n v="100"/>
    <n v="397.1"/>
    <n v="39710"/>
    <s v="20210205N300059142"/>
    <n v="2021025"/>
    <s v="Rolling"/>
    <s v="IN302679-38296183"/>
    <s v="NSE"/>
    <n v="0"/>
    <n v="1.37"/>
    <n v="0"/>
    <n v="17.95"/>
    <n v="19.32"/>
  </r>
  <r>
    <d v="2021-02-05T00:00:00"/>
    <x v="67"/>
    <x v="0"/>
    <n v="100"/>
    <n v="622.9"/>
    <n v="62290"/>
    <s v="20210205N300059337"/>
    <n v="2021025"/>
    <s v="Rolling"/>
    <s v="IN302679-38296183"/>
    <s v="NSE"/>
    <n v="0"/>
    <n v="2.15"/>
    <n v="0"/>
    <n v="18.09"/>
    <n v="20.239000000000001"/>
  </r>
  <r>
    <d v="2021-02-05T00:00:00"/>
    <x v="67"/>
    <x v="0"/>
    <n v="200"/>
    <n v="622.1"/>
    <n v="124420"/>
    <s v="20210205N300059544"/>
    <n v="2021025"/>
    <s v="Rolling"/>
    <s v="IN302679-38296183"/>
    <s v="NSE"/>
    <n v="0"/>
    <n v="4.29"/>
    <n v="13.94"/>
    <n v="22.8"/>
    <n v="41.032499999999999"/>
  </r>
  <r>
    <d v="2021-02-05T00:00:00"/>
    <x v="44"/>
    <x v="0"/>
    <n v="100"/>
    <n v="398.1"/>
    <n v="39810"/>
    <s v="20210205N300067434"/>
    <n v="2021025"/>
    <s v="Rolling"/>
    <s v="IN302679-38296183"/>
    <s v="NSE"/>
    <n v="0"/>
    <n v="1.37"/>
    <n v="0"/>
    <n v="17.95"/>
    <n v="19.323399999999999"/>
  </r>
  <r>
    <d v="2021-02-05T00:00:00"/>
    <x v="44"/>
    <x v="0"/>
    <n v="100"/>
    <n v="396.1"/>
    <n v="39610"/>
    <s v="20210205N300068276"/>
    <n v="2021025"/>
    <s v="Rolling"/>
    <s v="IN302679-38296183"/>
    <s v="NSE"/>
    <n v="0"/>
    <n v="1.37"/>
    <n v="0"/>
    <n v="17.95"/>
    <n v="19.316500000000001"/>
  </r>
  <r>
    <d v="2021-02-05T00:00:00"/>
    <x v="44"/>
    <x v="0"/>
    <n v="100"/>
    <n v="396.1"/>
    <n v="39610"/>
    <s v="20210205N300068320"/>
    <n v="2021025"/>
    <s v="Rolling"/>
    <s v="IN302679-38296183"/>
    <s v="NSE"/>
    <n v="0"/>
    <n v="1.37"/>
    <n v="0"/>
    <n v="17.95"/>
    <n v="19.316500000000001"/>
  </r>
  <r>
    <d v="2021-02-05T00:00:00"/>
    <x v="44"/>
    <x v="0"/>
    <n v="100"/>
    <n v="396.15"/>
    <n v="39615"/>
    <s v="20210205N300068384"/>
    <n v="2021025"/>
    <s v="Rolling"/>
    <s v="IN302679-38296183"/>
    <s v="NSE"/>
    <n v="0"/>
    <n v="1.37"/>
    <n v="0"/>
    <n v="17.95"/>
    <n v="19.316700000000001"/>
  </r>
  <r>
    <d v="2021-02-05T00:00:00"/>
    <x v="67"/>
    <x v="0"/>
    <n v="250"/>
    <n v="614.1"/>
    <n v="153525"/>
    <s v="20210205N300073681"/>
    <n v="2021025"/>
    <s v="Rolling"/>
    <s v="IN302679-38296183"/>
    <s v="NSE"/>
    <n v="0"/>
    <n v="5.3"/>
    <n v="0"/>
    <n v="28.14"/>
    <n v="33.436500000000002"/>
  </r>
  <r>
    <d v="2021-02-05T00:00:00"/>
    <x v="44"/>
    <x v="0"/>
    <n v="500"/>
    <n v="394.1"/>
    <n v="197050"/>
    <s v="20210205N300074051"/>
    <n v="2021025"/>
    <s v="Rolling"/>
    <s v="IN302679-38296183"/>
    <s v="NSE"/>
    <n v="0"/>
    <n v="6.8"/>
    <n v="0"/>
    <n v="36.1"/>
    <n v="42.898400000000002"/>
  </r>
  <r>
    <d v="2021-02-05T00:00:00"/>
    <x v="67"/>
    <x v="1"/>
    <n v="250"/>
    <n v="616.9"/>
    <n v="154225"/>
    <s v="20210205N300074737"/>
    <n v="2021025"/>
    <s v="Rolling"/>
    <s v="IN302679-38296183"/>
    <s v="NSE"/>
    <n v="38.869999999999997"/>
    <n v="5.32"/>
    <n v="0"/>
    <n v="28.26"/>
    <n v="72.450800000000001"/>
  </r>
  <r>
    <d v="2021-02-05T00:00:00"/>
    <x v="44"/>
    <x v="1"/>
    <n v="250"/>
    <n v="391.9"/>
    <n v="97975"/>
    <s v="20210205N300075239"/>
    <n v="2021025"/>
    <s v="Rolling"/>
    <s v="IN302679-38296183"/>
    <s v="NSE"/>
    <n v="24.63"/>
    <n v="3.38"/>
    <n v="0"/>
    <n v="18.309999999999999"/>
    <n v="46.3202"/>
  </r>
  <r>
    <d v="2021-02-05T00:00:00"/>
    <x v="44"/>
    <x v="0"/>
    <n v="250"/>
    <n v="387.95"/>
    <n v="96987.5"/>
    <s v="20210205N300075873"/>
    <n v="2021025"/>
    <s v="Rolling"/>
    <s v="IN302679-38296183"/>
    <s v="NSE"/>
    <n v="0"/>
    <n v="3.35"/>
    <n v="0"/>
    <n v="18.3"/>
    <n v="21.646100000000001"/>
  </r>
  <r>
    <d v="2021-02-05T00:00:00"/>
    <x v="44"/>
    <x v="1"/>
    <n v="250"/>
    <n v="390.9"/>
    <n v="97725"/>
    <s v="20210205N300078531"/>
    <n v="2021025"/>
    <s v="Rolling"/>
    <s v="IN302679-38296183"/>
    <s v="NSE"/>
    <n v="24.63"/>
    <n v="3.37"/>
    <n v="0"/>
    <n v="18.309999999999999"/>
    <n v="46.311599999999999"/>
  </r>
  <r>
    <d v="2021-02-05T00:00:00"/>
    <x v="44"/>
    <x v="1"/>
    <n v="250"/>
    <n v="391.9"/>
    <n v="97975"/>
    <s v="20210205N300078562"/>
    <n v="2021025"/>
    <s v="Rolling"/>
    <s v="IN302679-38296183"/>
    <s v="NSE"/>
    <n v="24.63"/>
    <n v="3.38"/>
    <n v="0"/>
    <n v="18.309999999999999"/>
    <n v="46.3202"/>
  </r>
  <r>
    <d v="2021-02-05T00:00:00"/>
    <x v="44"/>
    <x v="1"/>
    <n v="500"/>
    <n v="394.9"/>
    <n v="197450"/>
    <s v="20210205N300080554"/>
    <n v="2021025"/>
    <s v="Rolling"/>
    <s v="IN302679-38296183"/>
    <s v="NSE"/>
    <n v="49.26"/>
    <n v="6.81"/>
    <n v="0"/>
    <n v="36.17"/>
    <n v="92.242000000000004"/>
  </r>
  <r>
    <d v="2021-02-05T00:00:00"/>
    <x v="44"/>
    <x v="0"/>
    <n v="500"/>
    <n v="392.1"/>
    <n v="196050"/>
    <s v="20210205N300082772"/>
    <n v="2021025"/>
    <s v="Rolling"/>
    <s v="IN302679-38296183"/>
    <s v="NSE"/>
    <n v="0"/>
    <n v="6.76"/>
    <n v="20.399999999999999"/>
    <n v="35.92"/>
    <n v="63.0837"/>
  </r>
  <r>
    <d v="2021-02-08T00:00:00"/>
    <x v="67"/>
    <x v="1"/>
    <n v="500"/>
    <n v="629"/>
    <n v="314500"/>
    <s v="20210208N200004461"/>
    <n v="2021026"/>
    <s v="Rolling"/>
    <s v="IN302679-38296183"/>
    <s v="NSE"/>
    <n v="78.489999999999995"/>
    <n v="10.85"/>
    <n v="0"/>
    <n v="57.62"/>
    <n v="146.96029999999999"/>
  </r>
  <r>
    <d v="2021-02-08T00:00:00"/>
    <x v="44"/>
    <x v="1"/>
    <n v="500"/>
    <n v="404.51"/>
    <n v="202252.5"/>
    <s v="20210208N300034721"/>
    <n v="2021026"/>
    <s v="Rolling"/>
    <s v="IN302679-38296183"/>
    <s v="NSE"/>
    <n v="49.94"/>
    <n v="6.98"/>
    <n v="0"/>
    <n v="37.06"/>
    <n v="93.977699999999999"/>
  </r>
  <r>
    <d v="2021-02-08T00:00:00"/>
    <x v="63"/>
    <x v="1"/>
    <n v="250"/>
    <n v="212.9"/>
    <n v="53225"/>
    <s v="20210208N300035982"/>
    <n v="2021026"/>
    <s v="Rolling"/>
    <s v="IN302679-38296183"/>
    <s v="NSE"/>
    <n v="13.63"/>
    <n v="1.84"/>
    <n v="0"/>
    <n v="18.03"/>
    <n v="33.496299999999998"/>
  </r>
  <r>
    <d v="2021-02-08T00:00:00"/>
    <x v="47"/>
    <x v="1"/>
    <n v="250"/>
    <n v="141.9"/>
    <n v="35475"/>
    <s v="20210208N300037434"/>
    <n v="2021026"/>
    <s v="Rolling"/>
    <s v="IN302679-38296183"/>
    <s v="NSE"/>
    <n v="8.83"/>
    <n v="1.22"/>
    <n v="0"/>
    <n v="17.920000000000002"/>
    <n v="27.9739"/>
  </r>
  <r>
    <d v="2021-02-08T00:00:00"/>
    <x v="44"/>
    <x v="0"/>
    <n v="500"/>
    <n v="400.1"/>
    <n v="200050"/>
    <s v="20210208N300038236"/>
    <n v="2021026"/>
    <s v="Rolling"/>
    <s v="IN302679-38296183"/>
    <s v="NSE"/>
    <n v="0"/>
    <n v="6.9"/>
    <n v="0"/>
    <n v="36.65"/>
    <n v="43.551699999999997"/>
  </r>
  <r>
    <d v="2021-02-08T00:00:00"/>
    <x v="44"/>
    <x v="1"/>
    <n v="250"/>
    <n v="402"/>
    <n v="100500"/>
    <s v="20210208N300042657"/>
    <n v="2021026"/>
    <s v="Rolling"/>
    <s v="IN302679-38296183"/>
    <s v="NSE"/>
    <n v="24.97"/>
    <n v="3.47"/>
    <n v="0"/>
    <n v="18.41"/>
    <n v="46.847299999999997"/>
  </r>
  <r>
    <d v="2021-02-08T00:00:00"/>
    <x v="44"/>
    <x v="1"/>
    <n v="250"/>
    <n v="404"/>
    <n v="101000"/>
    <s v="20210208N300043833"/>
    <n v="2021026"/>
    <s v="Rolling"/>
    <s v="IN302679-38296183"/>
    <s v="NSE"/>
    <n v="24.97"/>
    <n v="3.48"/>
    <n v="0"/>
    <n v="18.5"/>
    <n v="46.954500000000003"/>
  </r>
  <r>
    <d v="2021-02-08T00:00:00"/>
    <x v="47"/>
    <x v="1"/>
    <n v="500"/>
    <n v="140"/>
    <n v="70000"/>
    <s v="20210208N300045280"/>
    <n v="2021026"/>
    <s v="Rolling"/>
    <s v="IN302679-38296183"/>
    <s v="NSE"/>
    <n v="17.66"/>
    <n v="2.42"/>
    <n v="0"/>
    <n v="18.13"/>
    <n v="38.204999999999998"/>
  </r>
  <r>
    <d v="2021-02-08T00:00:00"/>
    <x v="63"/>
    <x v="1"/>
    <n v="250"/>
    <n v="221.7"/>
    <n v="55425"/>
    <s v="20210208N300054190"/>
    <n v="2021026"/>
    <s v="Rolling"/>
    <s v="IN302679-38296183"/>
    <s v="NSE"/>
    <n v="14.02"/>
    <n v="1.91"/>
    <n v="0"/>
    <n v="18.04"/>
    <n v="33.972099999999998"/>
  </r>
  <r>
    <d v="2021-02-08T00:00:00"/>
    <x v="47"/>
    <x v="0"/>
    <n v="250"/>
    <n v="141.1"/>
    <n v="35275"/>
    <s v="20210208N300056993"/>
    <n v="2021026"/>
    <s v="Rolling"/>
    <s v="IN302679-38296183"/>
    <s v="NSE"/>
    <n v="0"/>
    <n v="1.22"/>
    <n v="0"/>
    <n v="17.920000000000002"/>
    <n v="19.137"/>
  </r>
  <r>
    <d v="2021-02-08T00:00:00"/>
    <x v="63"/>
    <x v="0"/>
    <n v="100"/>
    <n v="218.1"/>
    <n v="21810"/>
    <s v="20210208N300057299"/>
    <n v="2021026"/>
    <s v="Rolling"/>
    <s v="IN302679-38296183"/>
    <s v="NSE"/>
    <n v="0"/>
    <n v="0.75"/>
    <n v="0"/>
    <n v="17.84"/>
    <n v="18.592400000000001"/>
  </r>
  <r>
    <d v="2021-02-08T00:00:00"/>
    <x v="44"/>
    <x v="0"/>
    <n v="100"/>
    <n v="398.1"/>
    <n v="39810"/>
    <s v="20210208N300058803"/>
    <n v="2021026"/>
    <s v="Rolling"/>
    <s v="IN302679-38296183"/>
    <s v="NSE"/>
    <n v="0"/>
    <n v="1.37"/>
    <n v="0"/>
    <n v="17.95"/>
    <n v="19.323399999999999"/>
  </r>
  <r>
    <d v="2021-02-08T00:00:00"/>
    <x v="44"/>
    <x v="0"/>
    <n v="100"/>
    <n v="397.1"/>
    <n v="39710"/>
    <s v="20210208N300064521"/>
    <n v="2021026"/>
    <s v="Rolling"/>
    <s v="IN302679-38296183"/>
    <s v="NSE"/>
    <n v="0"/>
    <n v="1.37"/>
    <n v="0"/>
    <n v="17.95"/>
    <n v="19.32"/>
  </r>
  <r>
    <d v="2021-02-08T00:00:00"/>
    <x v="63"/>
    <x v="1"/>
    <n v="600"/>
    <n v="221.35"/>
    <n v="132810"/>
    <s v="20210208N300064747"/>
    <n v="2021026"/>
    <s v="Rolling"/>
    <s v="IN302679-38296183"/>
    <s v="NSE"/>
    <n v="32.72"/>
    <n v="4.58"/>
    <n v="0"/>
    <n v="24.35"/>
    <n v="61.651899999999998"/>
  </r>
  <r>
    <d v="2021-02-08T00:00:00"/>
    <x v="44"/>
    <x v="0"/>
    <n v="100"/>
    <n v="395.1"/>
    <n v="39510"/>
    <s v="20210208N300065351"/>
    <n v="2021026"/>
    <s v="Rolling"/>
    <s v="IN302679-38296183"/>
    <s v="NSE"/>
    <n v="0"/>
    <n v="1.36"/>
    <n v="0"/>
    <n v="17.95"/>
    <n v="19.313099999999999"/>
  </r>
  <r>
    <d v="2021-02-08T00:00:00"/>
    <x v="67"/>
    <x v="0"/>
    <n v="100"/>
    <n v="626.1"/>
    <n v="62610"/>
    <s v="20210208N300065850"/>
    <n v="2021026"/>
    <s v="Rolling"/>
    <s v="IN302679-38296183"/>
    <s v="NSE"/>
    <n v="0"/>
    <n v="2.16"/>
    <n v="0"/>
    <n v="18.09"/>
    <n v="20.2501"/>
  </r>
  <r>
    <d v="2021-02-08T00:00:00"/>
    <x v="63"/>
    <x v="0"/>
    <n v="100"/>
    <n v="219.1"/>
    <n v="21910"/>
    <s v="20210208N300065959"/>
    <n v="2021026"/>
    <s v="Rolling"/>
    <s v="IN302679-38296183"/>
    <s v="NSE"/>
    <n v="0"/>
    <n v="0.76"/>
    <n v="0"/>
    <n v="17.84"/>
    <n v="18.5959"/>
  </r>
  <r>
    <d v="2021-02-08T00:00:00"/>
    <x v="67"/>
    <x v="0"/>
    <n v="100"/>
    <n v="625.1"/>
    <n v="62510"/>
    <s v="20210208N300065992"/>
    <n v="2021026"/>
    <s v="Rolling"/>
    <s v="IN302679-38296183"/>
    <s v="NSE"/>
    <n v="0"/>
    <n v="2.16"/>
    <n v="9.4"/>
    <n v="18.09"/>
    <n v="29.646599999999999"/>
  </r>
  <r>
    <d v="2021-02-08T00:00:00"/>
    <x v="44"/>
    <x v="0"/>
    <n v="100"/>
    <n v="395.1"/>
    <n v="39510"/>
    <s v="20210208N300066806"/>
    <n v="2021026"/>
    <s v="Rolling"/>
    <s v="IN302679-38296183"/>
    <s v="NSE"/>
    <n v="0"/>
    <n v="1.36"/>
    <n v="0"/>
    <n v="17.95"/>
    <n v="19.313099999999999"/>
  </r>
  <r>
    <d v="2021-02-08T00:00:00"/>
    <x v="67"/>
    <x v="0"/>
    <n v="100"/>
    <n v="626.75"/>
    <n v="62675"/>
    <s v="20210208N300066978"/>
    <n v="2021026"/>
    <s v="Rolling"/>
    <s v="IN302679-38296183"/>
    <s v="NSE"/>
    <n v="0"/>
    <n v="2.16"/>
    <n v="0"/>
    <n v="18.09"/>
    <n v="20.252300000000002"/>
  </r>
  <r>
    <d v="2021-02-08T00:00:00"/>
    <x v="44"/>
    <x v="0"/>
    <n v="100"/>
    <n v="396.93"/>
    <n v="39692.800000000003"/>
    <s v="20210208N300067042"/>
    <n v="2021026"/>
    <s v="Rolling"/>
    <s v="IN302679-38296183"/>
    <s v="NSE"/>
    <n v="0"/>
    <n v="1.37"/>
    <n v="0"/>
    <n v="17.95"/>
    <n v="19.319400000000002"/>
  </r>
  <r>
    <d v="2021-02-08T00:00:00"/>
    <x v="63"/>
    <x v="0"/>
    <n v="100"/>
    <n v="218.9"/>
    <n v="21890"/>
    <s v="20210208N300068098"/>
    <n v="2021026"/>
    <s v="Rolling"/>
    <s v="IN302679-38296183"/>
    <s v="NSE"/>
    <n v="0"/>
    <n v="0.76"/>
    <n v="0"/>
    <n v="17.84"/>
    <n v="18.595199999999998"/>
  </r>
  <r>
    <d v="2021-02-08T00:00:00"/>
    <x v="67"/>
    <x v="0"/>
    <n v="100"/>
    <n v="628"/>
    <n v="62800"/>
    <s v="20210208N300068190"/>
    <n v="2021026"/>
    <s v="Rolling"/>
    <s v="IN302679-38296183"/>
    <s v="NSE"/>
    <n v="0"/>
    <n v="2.17"/>
    <n v="0"/>
    <n v="18.09"/>
    <n v="20.256599999999999"/>
  </r>
  <r>
    <d v="2021-02-08T00:00:00"/>
    <x v="67"/>
    <x v="0"/>
    <n v="100"/>
    <n v="628.15"/>
    <n v="62815"/>
    <s v="20210208N300068205"/>
    <n v="2021026"/>
    <s v="Rolling"/>
    <s v="IN302679-38296183"/>
    <s v="NSE"/>
    <n v="0"/>
    <n v="2.17"/>
    <n v="0"/>
    <n v="18.09"/>
    <n v="20.257200000000001"/>
  </r>
  <r>
    <d v="2021-02-08T00:00:00"/>
    <x v="44"/>
    <x v="0"/>
    <n v="500"/>
    <n v="397.2"/>
    <n v="198600"/>
    <s v="20210208N300068269"/>
    <n v="2021026"/>
    <s v="Rolling"/>
    <s v="IN302679-38296183"/>
    <s v="NSE"/>
    <n v="0"/>
    <n v="6.85"/>
    <n v="23.45"/>
    <n v="36.39"/>
    <n v="66.691699999999997"/>
  </r>
  <r>
    <d v="2021-02-08T00:00:00"/>
    <x v="63"/>
    <x v="0"/>
    <n v="50"/>
    <n v="219.05"/>
    <n v="10952.5"/>
    <s v="20210208N300069581"/>
    <n v="2021026"/>
    <s v="Rolling"/>
    <s v="IN302679-38296183"/>
    <s v="NSE"/>
    <n v="0"/>
    <n v="0.38"/>
    <n v="0"/>
    <n v="17.77"/>
    <n v="18.1479"/>
  </r>
  <r>
    <d v="2021-02-08T00:00:00"/>
    <x v="63"/>
    <x v="0"/>
    <n v="50"/>
    <n v="218.45"/>
    <n v="10922.5"/>
    <s v="20210208N300069668"/>
    <n v="2021026"/>
    <s v="Rolling"/>
    <s v="IN302679-38296183"/>
    <s v="NSE"/>
    <n v="0"/>
    <n v="0.38"/>
    <n v="0"/>
    <n v="17.77"/>
    <n v="18.146899999999999"/>
  </r>
  <r>
    <d v="2021-02-08T00:00:00"/>
    <x v="63"/>
    <x v="0"/>
    <n v="50"/>
    <n v="218.25"/>
    <n v="10912.5"/>
    <s v="20210208N300070154"/>
    <n v="2021026"/>
    <s v="Rolling"/>
    <s v="IN302679-38296183"/>
    <s v="NSE"/>
    <n v="0"/>
    <n v="0.38"/>
    <n v="0"/>
    <n v="17.77"/>
    <n v="18.1465"/>
  </r>
  <r>
    <d v="2021-02-08T00:00:00"/>
    <x v="63"/>
    <x v="0"/>
    <n v="100"/>
    <n v="218.1"/>
    <n v="21810"/>
    <s v="20210208N300070250"/>
    <n v="2021026"/>
    <s v="Rolling"/>
    <s v="IN302679-38296183"/>
    <s v="NSE"/>
    <n v="0"/>
    <n v="0.75"/>
    <n v="0"/>
    <n v="17.84"/>
    <n v="18.592400000000001"/>
  </r>
  <r>
    <d v="2021-02-08T00:00:00"/>
    <x v="44"/>
    <x v="1"/>
    <n v="250"/>
    <n v="396.9"/>
    <n v="99225"/>
    <s v="20210208N300070327"/>
    <n v="2021026"/>
    <s v="Rolling"/>
    <s v="IN302679-38296183"/>
    <s v="NSE"/>
    <n v="24.97"/>
    <n v="3.42"/>
    <n v="0"/>
    <n v="18.32"/>
    <n v="46.713200000000001"/>
  </r>
  <r>
    <d v="2021-02-08T00:00:00"/>
    <x v="63"/>
    <x v="0"/>
    <n v="50"/>
    <n v="218.05"/>
    <n v="10902.5"/>
    <s v="20210208N300070380"/>
    <n v="2021026"/>
    <s v="Rolling"/>
    <s v="IN302679-38296183"/>
    <s v="NSE"/>
    <n v="0"/>
    <n v="0.38"/>
    <n v="0"/>
    <n v="17.77"/>
    <n v="18.1462"/>
  </r>
  <r>
    <d v="2021-02-08T00:00:00"/>
    <x v="63"/>
    <x v="0"/>
    <n v="250"/>
    <n v="218.07"/>
    <n v="54516.65"/>
    <s v="20210208N300070430"/>
    <n v="2021026"/>
    <s v="Rolling"/>
    <s v="IN302679-38296183"/>
    <s v="NSE"/>
    <n v="0"/>
    <n v="1.88"/>
    <n v="0"/>
    <n v="18.04"/>
    <n v="19.9209"/>
  </r>
  <r>
    <d v="2021-02-08T00:00:00"/>
    <x v="63"/>
    <x v="0"/>
    <n v="150"/>
    <n v="218"/>
    <n v="32700"/>
    <s v="20210208N300070460"/>
    <n v="2021026"/>
    <s v="Rolling"/>
    <s v="IN302679-38296183"/>
    <s v="NSE"/>
    <n v="0"/>
    <n v="1.1299999999999999"/>
    <n v="0"/>
    <n v="17.91"/>
    <n v="19.0381"/>
  </r>
  <r>
    <d v="2021-02-08T00:00:00"/>
    <x v="63"/>
    <x v="0"/>
    <n v="50"/>
    <n v="218.2"/>
    <n v="10910"/>
    <s v="20210208N300070685"/>
    <n v="2021026"/>
    <s v="Rolling"/>
    <s v="IN302679-38296183"/>
    <s v="NSE"/>
    <n v="0"/>
    <n v="0.38"/>
    <n v="0"/>
    <n v="17.77"/>
    <n v="18.1464"/>
  </r>
  <r>
    <d v="2021-02-08T00:00:00"/>
    <x v="63"/>
    <x v="0"/>
    <n v="50"/>
    <n v="218.5"/>
    <n v="10925"/>
    <s v="20210208N300071372"/>
    <n v="2021026"/>
    <s v="Rolling"/>
    <s v="IN302679-38296183"/>
    <s v="NSE"/>
    <n v="0"/>
    <n v="0.38"/>
    <n v="0"/>
    <n v="17.77"/>
    <n v="18.146799999999999"/>
  </r>
  <r>
    <d v="2021-02-08T00:00:00"/>
    <x v="44"/>
    <x v="1"/>
    <n v="250"/>
    <n v="396.9"/>
    <n v="99225"/>
    <s v="20210208N300071407"/>
    <n v="2021026"/>
    <s v="Rolling"/>
    <s v="IN302679-38296183"/>
    <s v="NSE"/>
    <n v="24.97"/>
    <n v="3.42"/>
    <n v="0"/>
    <n v="18.32"/>
    <n v="46.713299999999997"/>
  </r>
  <r>
    <d v="2021-02-08T00:00:00"/>
    <x v="44"/>
    <x v="0"/>
    <n v="500"/>
    <n v="399"/>
    <n v="199499.8"/>
    <s v="20210208N300077328"/>
    <n v="2021026"/>
    <s v="Rolling"/>
    <s v="IN302679-38296183"/>
    <s v="NSE"/>
    <n v="0"/>
    <n v="6.88"/>
    <n v="0"/>
    <n v="36.549999999999997"/>
    <n v="43.432600000000001"/>
  </r>
  <r>
    <d v="2021-02-08T00:00:00"/>
    <x v="44"/>
    <x v="1"/>
    <n v="500"/>
    <n v="398.9"/>
    <n v="199450"/>
    <s v="20210208N300078519"/>
    <n v="2021026"/>
    <s v="Rolling"/>
    <s v="IN302679-38296183"/>
    <s v="NSE"/>
    <n v="49.94"/>
    <n v="6.88"/>
    <n v="0"/>
    <n v="36.54"/>
    <n v="93.361000000000004"/>
  </r>
  <r>
    <d v="2021-02-08T00:00:00"/>
    <x v="63"/>
    <x v="1"/>
    <n v="500"/>
    <n v="216.9"/>
    <n v="108450"/>
    <s v="20210208N300080212"/>
    <n v="2021026"/>
    <s v="Rolling"/>
    <s v="IN302679-38296183"/>
    <s v="NSE"/>
    <n v="27.27"/>
    <n v="3.74"/>
    <n v="0"/>
    <n v="19.87"/>
    <n v="50.881500000000003"/>
  </r>
  <r>
    <d v="2021-02-08T00:00:00"/>
    <x v="63"/>
    <x v="0"/>
    <n v="50"/>
    <n v="216.05"/>
    <n v="10802.5"/>
    <s v="20210208N300080859"/>
    <n v="2021026"/>
    <s v="Rolling"/>
    <s v="IN302679-38296183"/>
    <s v="NSE"/>
    <n v="0"/>
    <n v="0.37"/>
    <n v="0"/>
    <n v="17.77"/>
    <n v="18.142700000000001"/>
  </r>
  <r>
    <d v="2021-02-08T00:00:00"/>
    <x v="63"/>
    <x v="0"/>
    <n v="100"/>
    <n v="216.05"/>
    <n v="21605"/>
    <s v="20210208N300081079"/>
    <n v="2021026"/>
    <s v="Rolling"/>
    <s v="IN302679-38296183"/>
    <s v="NSE"/>
    <n v="0"/>
    <n v="0.75"/>
    <n v="0"/>
    <n v="17.829999999999998"/>
    <n v="18.575399999999998"/>
  </r>
  <r>
    <d v="2021-02-08T00:00:00"/>
    <x v="63"/>
    <x v="0"/>
    <n v="300"/>
    <n v="216"/>
    <n v="64800"/>
    <s v="20210208N300081779"/>
    <n v="2021026"/>
    <s v="Rolling"/>
    <s v="IN302679-38296183"/>
    <s v="NSE"/>
    <n v="0"/>
    <n v="2.2400000000000002"/>
    <n v="10.44"/>
    <n v="18.100000000000001"/>
    <n v="30.775600000000001"/>
  </r>
  <r>
    <d v="2021-02-08T00:00:00"/>
    <x v="63"/>
    <x v="0"/>
    <n v="50"/>
    <n v="215.95"/>
    <n v="10797.5"/>
    <s v="20210208N300081881"/>
    <n v="2021026"/>
    <s v="Rolling"/>
    <s v="IN302679-38296183"/>
    <s v="NSE"/>
    <n v="0"/>
    <n v="0.37"/>
    <n v="0"/>
    <n v="17.78"/>
    <n v="18.1524"/>
  </r>
  <r>
    <d v="2021-02-08T00:00:00"/>
    <x v="47"/>
    <x v="0"/>
    <n v="2500"/>
    <n v="142.05000000000001"/>
    <n v="355125"/>
    <s v="20210208N300082785"/>
    <n v="2021026"/>
    <s v="Rolling"/>
    <s v="IN302679-38296183"/>
    <s v="NSE"/>
    <n v="0"/>
    <n v="12.25"/>
    <n v="11.71"/>
    <n v="70.19"/>
    <n v="94.152000000000001"/>
  </r>
  <r>
    <d v="2021-02-08T00:00:00"/>
    <x v="47"/>
    <x v="1"/>
    <n v="2000"/>
    <n v="140.5"/>
    <n v="281000"/>
    <s v="20210208N300085869"/>
    <n v="2021026"/>
    <s v="Rolling"/>
    <s v="IN302679-38296183"/>
    <s v="NSE"/>
    <n v="70.63"/>
    <n v="9.69"/>
    <n v="0"/>
    <n v="51.48"/>
    <n v="131.80449999999999"/>
  </r>
  <r>
    <d v="2021-02-09T00:00:00"/>
    <x v="47"/>
    <x v="1"/>
    <n v="1100"/>
    <n v="141.44999999999999"/>
    <n v="155595"/>
    <s v="20210209N200002415"/>
    <n v="2021027"/>
    <s v="Rolling"/>
    <s v="IN302679-38296183"/>
    <s v="NSE"/>
    <n v="38.46"/>
    <n v="5.37"/>
    <n v="0"/>
    <n v="28.51"/>
    <n v="72.337999999999994"/>
  </r>
  <r>
    <d v="2021-02-09T00:00:00"/>
    <x v="63"/>
    <x v="1"/>
    <n v="100"/>
    <n v="219.95"/>
    <n v="21995"/>
    <s v="20210209N200003519"/>
    <n v="2021027"/>
    <s v="Rolling"/>
    <s v="IN302679-38296183"/>
    <s v="NSE"/>
    <n v="5.48"/>
    <n v="0.76"/>
    <n v="0"/>
    <n v="17.84"/>
    <n v="24.078800000000001"/>
  </r>
  <r>
    <d v="2021-02-09T00:00:00"/>
    <x v="47"/>
    <x v="1"/>
    <n v="400"/>
    <n v="141.9"/>
    <n v="56760"/>
    <s v="20210209N200004448"/>
    <n v="2021027"/>
    <s v="Rolling"/>
    <s v="IN302679-38296183"/>
    <s v="NSE"/>
    <n v="13.99"/>
    <n v="1.96"/>
    <n v="0"/>
    <n v="18.059999999999999"/>
    <n v="34.008200000000002"/>
  </r>
  <r>
    <d v="2021-02-09T00:00:00"/>
    <x v="67"/>
    <x v="1"/>
    <n v="500"/>
    <n v="634"/>
    <n v="317000"/>
    <s v="20210209N300033954"/>
    <n v="2021027"/>
    <s v="Rolling"/>
    <s v="IN302679-38296183"/>
    <s v="NSE"/>
    <n v="79.3"/>
    <n v="10.94"/>
    <n v="0"/>
    <n v="58.08"/>
    <n v="148.31649999999999"/>
  </r>
  <r>
    <d v="2021-02-09T00:00:00"/>
    <x v="67"/>
    <x v="0"/>
    <n v="500"/>
    <n v="629.1"/>
    <n v="314550"/>
    <s v="20210209N300040491"/>
    <n v="2021027"/>
    <s v="Rolling"/>
    <s v="IN302679-38296183"/>
    <s v="NSE"/>
    <n v="0"/>
    <n v="10.85"/>
    <n v="0"/>
    <n v="57.63"/>
    <n v="68.482100000000003"/>
  </r>
  <r>
    <d v="2021-02-09T00:00:00"/>
    <x v="47"/>
    <x v="0"/>
    <n v="1000"/>
    <n v="138.1"/>
    <n v="138100"/>
    <s v="20210209N300042271"/>
    <n v="2021027"/>
    <s v="Rolling"/>
    <s v="IN302679-38296183"/>
    <s v="NSE"/>
    <n v="0"/>
    <n v="4.76"/>
    <n v="0"/>
    <n v="25.31"/>
    <n v="30.0745"/>
  </r>
  <r>
    <d v="2021-02-09T00:00:00"/>
    <x v="47"/>
    <x v="0"/>
    <n v="500"/>
    <n v="138.25"/>
    <n v="69125"/>
    <s v="20210209N300042423"/>
    <n v="2021027"/>
    <s v="Rolling"/>
    <s v="IN302679-38296183"/>
    <s v="NSE"/>
    <n v="0"/>
    <n v="2.38"/>
    <n v="6.22"/>
    <n v="18.13"/>
    <n v="26.7349"/>
  </r>
  <r>
    <d v="2021-02-09T00:00:00"/>
    <x v="67"/>
    <x v="1"/>
    <n v="500"/>
    <n v="630"/>
    <n v="315000"/>
    <s v="20210209N300042776"/>
    <n v="2021027"/>
    <s v="Rolling"/>
    <s v="IN302679-38296183"/>
    <s v="NSE"/>
    <n v="79.08"/>
    <n v="10.87"/>
    <n v="0"/>
    <n v="57.71"/>
    <n v="147.6575"/>
  </r>
  <r>
    <d v="2021-02-09T00:00:00"/>
    <x v="67"/>
    <x v="0"/>
    <n v="500"/>
    <n v="632.4"/>
    <n v="316200"/>
    <s v="20210209N300045866"/>
    <n v="2021027"/>
    <s v="Rolling"/>
    <s v="IN302679-38296183"/>
    <s v="NSE"/>
    <n v="0"/>
    <n v="10.91"/>
    <n v="0"/>
    <n v="57.92"/>
    <n v="68.828800000000001"/>
  </r>
  <r>
    <d v="2021-02-09T00:00:00"/>
    <x v="67"/>
    <x v="0"/>
    <n v="1100"/>
    <n v="632.1"/>
    <n v="695310"/>
    <s v="20210209N300047365"/>
    <n v="2021027"/>
    <s v="Rolling"/>
    <s v="IN302679-38296183"/>
    <s v="NSE"/>
    <n v="0"/>
    <n v="23.99"/>
    <n v="0"/>
    <n v="127.39"/>
    <n v="151.37819999999999"/>
  </r>
  <r>
    <d v="2021-02-09T00:00:00"/>
    <x v="67"/>
    <x v="1"/>
    <n v="1100"/>
    <n v="633.9"/>
    <n v="697290"/>
    <s v="20210209N300048466"/>
    <n v="2021027"/>
    <s v="Rolling"/>
    <s v="IN302679-38296183"/>
    <s v="NSE"/>
    <n v="174.47"/>
    <n v="24.06"/>
    <n v="0"/>
    <n v="127.75"/>
    <n v="326.27640000000002"/>
  </r>
  <r>
    <d v="2021-02-09T00:00:00"/>
    <x v="44"/>
    <x v="1"/>
    <n v="250"/>
    <n v="400.24"/>
    <n v="100060.3"/>
    <s v="20210209N300049602"/>
    <n v="2021027"/>
    <s v="Rolling"/>
    <s v="IN302679-38296183"/>
    <s v="NSE"/>
    <n v="25.04"/>
    <n v="3.45"/>
    <n v="0"/>
    <n v="18.34"/>
    <n v="46.832099999999997"/>
  </r>
  <r>
    <d v="2021-02-09T00:00:00"/>
    <x v="67"/>
    <x v="1"/>
    <n v="500"/>
    <n v="634.9"/>
    <n v="317450"/>
    <s v="20210209N300050846"/>
    <n v="2021027"/>
    <s v="Rolling"/>
    <s v="IN302679-38296183"/>
    <s v="NSE"/>
    <n v="79.3"/>
    <n v="10.95"/>
    <n v="0"/>
    <n v="58.16"/>
    <n v="148.41200000000001"/>
  </r>
  <r>
    <d v="2021-02-09T00:00:00"/>
    <x v="67"/>
    <x v="0"/>
    <n v="250"/>
    <n v="636.20000000000005"/>
    <n v="159050"/>
    <s v="20210209N300052232"/>
    <n v="2021027"/>
    <s v="Rolling"/>
    <s v="IN302679-38296183"/>
    <s v="NSE"/>
    <n v="0"/>
    <n v="5.49"/>
    <n v="0"/>
    <n v="29.14"/>
    <n v="34.627200000000002"/>
  </r>
  <r>
    <d v="2021-02-09T00:00:00"/>
    <x v="67"/>
    <x v="1"/>
    <n v="250"/>
    <n v="636.9"/>
    <n v="159225"/>
    <s v="20210209N300052524"/>
    <n v="2021027"/>
    <s v="Rolling"/>
    <s v="IN302679-38296183"/>
    <s v="NSE"/>
    <n v="39.65"/>
    <n v="5.49"/>
    <n v="0"/>
    <n v="29.17"/>
    <n v="74.313299999999998"/>
  </r>
  <r>
    <d v="2021-02-09T00:00:00"/>
    <x v="44"/>
    <x v="1"/>
    <n v="250"/>
    <n v="401.9"/>
    <n v="100475"/>
    <s v="20210209N300052869"/>
    <n v="2021027"/>
    <s v="Rolling"/>
    <s v="IN302679-38296183"/>
    <s v="NSE"/>
    <n v="25.04"/>
    <n v="3.47"/>
    <n v="0"/>
    <n v="18.399999999999999"/>
    <n v="46.906399999999998"/>
  </r>
  <r>
    <d v="2021-02-09T00:00:00"/>
    <x v="63"/>
    <x v="0"/>
    <n v="100"/>
    <n v="218.35"/>
    <n v="21835"/>
    <s v="20210209N300056132"/>
    <n v="2021027"/>
    <s v="Rolling"/>
    <s v="IN302679-38296183"/>
    <s v="NSE"/>
    <n v="0"/>
    <n v="0.75"/>
    <n v="0.66"/>
    <n v="17.84"/>
    <n v="19.253299999999999"/>
  </r>
  <r>
    <d v="2021-02-09T00:00:00"/>
    <x v="67"/>
    <x v="1"/>
    <n v="600"/>
    <n v="637.9"/>
    <n v="382740"/>
    <s v="20210209N300057999"/>
    <n v="2021027"/>
    <s v="Rolling"/>
    <s v="IN302679-38296183"/>
    <s v="NSE"/>
    <n v="95.16"/>
    <n v="13.2"/>
    <n v="0"/>
    <n v="70.12"/>
    <n v="178.4846"/>
  </r>
  <r>
    <d v="2021-02-09T00:00:00"/>
    <x v="44"/>
    <x v="0"/>
    <n v="500"/>
    <n v="400.1"/>
    <n v="200050"/>
    <s v="20210209N300060941"/>
    <n v="2021027"/>
    <s v="Rolling"/>
    <s v="IN302679-38296183"/>
    <s v="NSE"/>
    <n v="0"/>
    <n v="6.9"/>
    <n v="6"/>
    <n v="36.65"/>
    <n v="49.551699999999997"/>
  </r>
  <r>
    <d v="2021-02-09T00:00:00"/>
    <x v="67"/>
    <x v="0"/>
    <n v="100"/>
    <n v="637.1"/>
    <n v="63710"/>
    <s v="20210209N300062754"/>
    <n v="2021027"/>
    <s v="Rolling"/>
    <s v="IN302679-38296183"/>
    <s v="NSE"/>
    <n v="0"/>
    <n v="2.2000000000000002"/>
    <n v="0"/>
    <n v="18.100000000000001"/>
    <n v="20.297999999999998"/>
  </r>
  <r>
    <d v="2021-02-09T00:00:00"/>
    <x v="67"/>
    <x v="0"/>
    <n v="1000"/>
    <n v="638.1"/>
    <n v="638100"/>
    <s v="20210209N300068589"/>
    <n v="2021027"/>
    <s v="Rolling"/>
    <s v="IN302679-38296183"/>
    <s v="NSE"/>
    <n v="0"/>
    <n v="22.01"/>
    <n v="0"/>
    <n v="116.91"/>
    <n v="138.92449999999999"/>
  </r>
  <r>
    <d v="2021-02-09T00:00:00"/>
    <x v="67"/>
    <x v="1"/>
    <n v="1100"/>
    <n v="636.9"/>
    <n v="700590"/>
    <s v="20210209N300077110"/>
    <n v="2021027"/>
    <s v="Rolling"/>
    <s v="IN302679-38296183"/>
    <s v="NSE"/>
    <n v="174.47"/>
    <n v="24.17"/>
    <n v="0"/>
    <n v="128.36000000000001"/>
    <n v="327.00040000000001"/>
  </r>
  <r>
    <d v="2021-02-09T00:00:00"/>
    <x v="67"/>
    <x v="0"/>
    <n v="2500"/>
    <n v="637.20000000000005"/>
    <n v="1593000"/>
    <s v="20210209N300078554"/>
    <n v="2021027"/>
    <s v="Rolling"/>
    <s v="IN302679-38296183"/>
    <s v="NSE"/>
    <n v="0"/>
    <n v="54.96"/>
    <n v="0"/>
    <n v="291.85000000000002"/>
    <n v="346.80840000000001"/>
  </r>
  <r>
    <d v="2021-02-09T00:00:00"/>
    <x v="67"/>
    <x v="1"/>
    <n v="1400"/>
    <n v="634.01"/>
    <n v="887613.3"/>
    <s v="20210209N300079774"/>
    <n v="2021027"/>
    <s v="Rolling"/>
    <s v="IN302679-38296183"/>
    <s v="NSE"/>
    <n v="222.05"/>
    <n v="30.62"/>
    <n v="0"/>
    <n v="162.62"/>
    <n v="415.29259999999999"/>
  </r>
  <r>
    <d v="2021-02-09T00:00:00"/>
    <x v="67"/>
    <x v="1"/>
    <n v="2500"/>
    <n v="632.9"/>
    <n v="1582250"/>
    <s v="20210209N300080269"/>
    <n v="2021027"/>
    <s v="Rolling"/>
    <s v="IN302679-38296183"/>
    <s v="NSE"/>
    <n v="396.52"/>
    <n v="54.59"/>
    <n v="0"/>
    <n v="289.88"/>
    <n v="740.98739999999998"/>
  </r>
  <r>
    <d v="2021-02-09T00:00:00"/>
    <x v="67"/>
    <x v="0"/>
    <n v="2500"/>
    <n v="633.1"/>
    <n v="1582750"/>
    <s v="20210209N300081778"/>
    <n v="2021027"/>
    <s v="Rolling"/>
    <s v="IN302679-38296183"/>
    <s v="NSE"/>
    <n v="0"/>
    <n v="54.61"/>
    <n v="161.12"/>
    <n v="289.98"/>
    <n v="505.70499999999998"/>
  </r>
  <r>
    <d v="2021-02-10T00:00:00"/>
    <x v="67"/>
    <x v="0"/>
    <n v="500"/>
    <n v="635.1"/>
    <n v="317550"/>
    <s v="20210210B700000812"/>
    <n v="202021218"/>
    <s v="Rolling"/>
    <s v="IN302679-38296183"/>
    <s v="BSE"/>
    <n v="0"/>
    <n v="8.73"/>
    <n v="0"/>
    <n v="57.78"/>
    <n v="66.512699999999995"/>
  </r>
  <r>
    <d v="2021-02-10T00:00:00"/>
    <x v="67"/>
    <x v="0"/>
    <n v="1000"/>
    <n v="629.1"/>
    <n v="629100"/>
    <s v="20210210B700003579"/>
    <n v="202021218"/>
    <s v="Rolling"/>
    <s v="IN302679-38296183"/>
    <s v="BSE"/>
    <n v="0"/>
    <n v="17.3"/>
    <n v="28"/>
    <n v="114.46"/>
    <n v="159.7603"/>
  </r>
  <r>
    <d v="2021-02-10T00:00:00"/>
    <x v="67"/>
    <x v="1"/>
    <n v="500"/>
    <n v="631.9"/>
    <n v="315950"/>
    <s v="20210210B700004034"/>
    <n v="202021218"/>
    <s v="Rolling"/>
    <s v="IN302679-38296183"/>
    <s v="BSE"/>
    <n v="78.98"/>
    <n v="8.69"/>
    <n v="0"/>
    <n v="57.49"/>
    <n v="145.15870000000001"/>
  </r>
  <r>
    <d v="2021-02-10T00:00:00"/>
    <x v="67"/>
    <x v="1"/>
    <n v="500"/>
    <n v="632.9"/>
    <n v="316450"/>
    <s v="20210210B700004214"/>
    <n v="202021218"/>
    <s v="Rolling"/>
    <s v="IN302679-38296183"/>
    <s v="BSE"/>
    <n v="78.98"/>
    <n v="8.6999999999999993"/>
    <n v="0"/>
    <n v="57.58"/>
    <n v="145.26240000000001"/>
  </r>
  <r>
    <d v="2021-02-10T00:00:00"/>
    <x v="67"/>
    <x v="1"/>
    <n v="500"/>
    <n v="632.9"/>
    <n v="316450"/>
    <s v="20210210B700004226"/>
    <n v="202021218"/>
    <s v="Rolling"/>
    <s v="IN302679-38296183"/>
    <s v="BSE"/>
    <n v="79.040000000000006"/>
    <n v="8.6999999999999993"/>
    <n v="0"/>
    <n v="57.59"/>
    <n v="145.3323"/>
  </r>
  <r>
    <d v="2021-02-10T00:00:00"/>
    <x v="47"/>
    <x v="1"/>
    <n v="500"/>
    <n v="138.9"/>
    <n v="69450"/>
    <s v="20210210N200003648"/>
    <n v="2021028"/>
    <s v="Rolling"/>
    <s v="IN302679-38296183"/>
    <s v="NSE"/>
    <n v="17.97"/>
    <n v="2.4"/>
    <n v="0"/>
    <n v="18.14"/>
    <n v="38.506100000000004"/>
  </r>
  <r>
    <d v="2021-02-10T00:00:00"/>
    <x v="63"/>
    <x v="1"/>
    <n v="105"/>
    <n v="215.9"/>
    <n v="22669.5"/>
    <s v="20210210N200003933"/>
    <n v="2021028"/>
    <s v="Rolling"/>
    <s v="IN302679-38296183"/>
    <s v="NSE"/>
    <n v="5.64"/>
    <n v="0.78"/>
    <n v="0"/>
    <n v="17.84"/>
    <n v="24.2621"/>
  </r>
  <r>
    <d v="2021-02-10T00:00:00"/>
    <x v="67"/>
    <x v="0"/>
    <n v="500"/>
    <n v="632.1"/>
    <n v="316050"/>
    <s v="20210210N300035455"/>
    <n v="2021028"/>
    <s v="Rolling"/>
    <s v="IN302679-38296183"/>
    <s v="NSE"/>
    <n v="0"/>
    <n v="10.9"/>
    <n v="0"/>
    <n v="57.9"/>
    <n v="68.803700000000006"/>
  </r>
  <r>
    <d v="2021-02-10T00:00:00"/>
    <x v="47"/>
    <x v="1"/>
    <n v="600"/>
    <n v="139.9"/>
    <n v="83940"/>
    <s v="20210210N300039688"/>
    <n v="2021028"/>
    <s v="Rolling"/>
    <s v="IN302679-38296183"/>
    <s v="NSE"/>
    <n v="21.06"/>
    <n v="2.9"/>
    <n v="0"/>
    <n v="18.22"/>
    <n v="42.176000000000002"/>
  </r>
  <r>
    <d v="2021-02-10T00:00:00"/>
    <x v="67"/>
    <x v="1"/>
    <n v="500"/>
    <n v="635.9"/>
    <n v="317950"/>
    <s v="20210210N300040270"/>
    <n v="2021028"/>
    <s v="Rolling"/>
    <s v="IN302679-38296183"/>
    <s v="NSE"/>
    <n v="79.069999999999993"/>
    <n v="10.97"/>
    <n v="0"/>
    <n v="58.25"/>
    <n v="148.2893"/>
  </r>
  <r>
    <d v="2021-02-10T00:00:00"/>
    <x v="67"/>
    <x v="0"/>
    <n v="500"/>
    <n v="632.1"/>
    <n v="316050"/>
    <s v="20210210N300043777"/>
    <n v="2021028"/>
    <s v="Rolling"/>
    <s v="IN302679-38296183"/>
    <s v="NSE"/>
    <n v="0"/>
    <n v="10.9"/>
    <n v="28.82"/>
    <n v="57.9"/>
    <n v="97.623699999999999"/>
  </r>
  <r>
    <d v="2021-02-10T00:00:00"/>
    <x v="63"/>
    <x v="0"/>
    <n v="105"/>
    <n v="214"/>
    <n v="22470"/>
    <s v="20210210N300048391"/>
    <n v="2021028"/>
    <s v="Rolling"/>
    <s v="IN302679-38296183"/>
    <s v="NSE"/>
    <n v="0"/>
    <n v="0.78"/>
    <n v="0.67"/>
    <n v="17.84"/>
    <n v="19.2852"/>
  </r>
  <r>
    <d v="2021-02-10T00:00:00"/>
    <x v="67"/>
    <x v="1"/>
    <n v="500"/>
    <n v="633.04999999999995"/>
    <n v="316525"/>
    <s v="20210210N300050276"/>
    <n v="2021028"/>
    <s v="Rolling"/>
    <s v="IN302679-38296183"/>
    <s v="NSE"/>
    <n v="79.069999999999993"/>
    <n v="10.92"/>
    <n v="0"/>
    <n v="58"/>
    <n v="147.99"/>
  </r>
  <r>
    <d v="2021-02-10T00:00:00"/>
    <x v="47"/>
    <x v="1"/>
    <n v="1400"/>
    <n v="141.5"/>
    <n v="198100"/>
    <s v="20210210N300069696"/>
    <n v="2021028"/>
    <s v="Rolling"/>
    <s v="IN302679-38296183"/>
    <s v="NSE"/>
    <n v="49.13"/>
    <n v="6.83"/>
    <n v="0"/>
    <n v="36.29"/>
    <n v="92.254499999999993"/>
  </r>
  <r>
    <d v="2021-02-10T00:00:00"/>
    <x v="67"/>
    <x v="0"/>
    <n v="500"/>
    <n v="630.25"/>
    <n v="315125"/>
    <s v="20210210N300070286"/>
    <n v="2021028"/>
    <s v="Rolling"/>
    <s v="IN302679-38296183"/>
    <s v="NSE"/>
    <n v="0"/>
    <n v="10.87"/>
    <n v="0"/>
    <n v="57.74"/>
    <n v="68.611800000000002"/>
  </r>
  <r>
    <d v="2021-02-10T00:00:00"/>
    <x v="47"/>
    <x v="0"/>
    <n v="500"/>
    <n v="140.19999999999999"/>
    <n v="70100"/>
    <s v="20210210N300071548"/>
    <n v="2021028"/>
    <s v="Rolling"/>
    <s v="IN302679-38296183"/>
    <s v="NSE"/>
    <n v="0"/>
    <n v="2.42"/>
    <n v="0"/>
    <n v="18.14"/>
    <n v="20.558499999999999"/>
  </r>
  <r>
    <d v="2021-02-10T00:00:00"/>
    <x v="47"/>
    <x v="0"/>
    <n v="1000"/>
    <n v="140.19999999999999"/>
    <n v="140200"/>
    <s v="20210210N300071752"/>
    <n v="2021028"/>
    <s v="Rolling"/>
    <s v="IN302679-38296183"/>
    <s v="NSE"/>
    <n v="0"/>
    <n v="4.84"/>
    <n v="10.51"/>
    <n v="25.69"/>
    <n v="41.036900000000003"/>
  </r>
  <r>
    <d v="2021-02-10T00:00:00"/>
    <x v="47"/>
    <x v="0"/>
    <n v="1000"/>
    <n v="140.05000000000001"/>
    <n v="140050"/>
    <s v="20210210N300071952"/>
    <n v="2021028"/>
    <s v="Rolling"/>
    <s v="IN302679-38296183"/>
    <s v="NSE"/>
    <n v="0"/>
    <n v="4.83"/>
    <n v="0"/>
    <n v="25.67"/>
    <n v="30.501799999999999"/>
  </r>
  <r>
    <d v="2021-02-10T00:00:00"/>
    <x v="67"/>
    <x v="1"/>
    <n v="500"/>
    <n v="631.9"/>
    <n v="315950"/>
    <s v="20210210N300073670"/>
    <n v="2021028"/>
    <s v="Rolling"/>
    <s v="IN302679-38296183"/>
    <s v="NSE"/>
    <n v="79.069999999999993"/>
    <n v="10.9"/>
    <n v="0"/>
    <n v="57.89"/>
    <n v="147.8603"/>
  </r>
  <r>
    <d v="2021-02-11T00:00:00"/>
    <x v="67"/>
    <x v="0"/>
    <n v="500"/>
    <n v="628"/>
    <n v="314000"/>
    <s v="20210211N200003425"/>
    <n v="2021029"/>
    <s v="Rolling"/>
    <s v="IN302679-38296183"/>
    <s v="NSE"/>
    <n v="0"/>
    <n v="10.83"/>
    <n v="9.42"/>
    <n v="57.53"/>
    <n v="77.783000000000001"/>
  </r>
  <r>
    <d v="2021-02-11T00:00:00"/>
    <x v="67"/>
    <x v="1"/>
    <n v="500"/>
    <n v="629.9"/>
    <n v="314950"/>
    <s v="20210211N300032497"/>
    <n v="2021029"/>
    <s v="Rolling"/>
    <s v="IN302679-38296183"/>
    <s v="NSE"/>
    <n v="78.16"/>
    <n v="10.87"/>
    <n v="0"/>
    <n v="57.7"/>
    <n v="146.72579999999999"/>
  </r>
  <r>
    <d v="2021-02-11T00:00:00"/>
    <x v="57"/>
    <x v="0"/>
    <n v="5000"/>
    <n v="83.05"/>
    <n v="415250"/>
    <s v="20210211N300033371"/>
    <n v="2021029"/>
    <s v="Rolling"/>
    <s v="IN302679-38296183"/>
    <s v="NSE"/>
    <n v="0"/>
    <n v="14.33"/>
    <n v="12.58"/>
    <n v="76.08"/>
    <n v="102.98609999999999"/>
  </r>
  <r>
    <d v="2021-02-11T00:00:00"/>
    <x v="57"/>
    <x v="1"/>
    <n v="5000"/>
    <n v="83.1"/>
    <n v="415500"/>
    <s v="20210211N300042897"/>
    <n v="2021029"/>
    <s v="Rolling"/>
    <s v="IN302679-38296183"/>
    <s v="NSE"/>
    <n v="103.84"/>
    <n v="14.33"/>
    <n v="0"/>
    <n v="76.12"/>
    <n v="194.29480000000001"/>
  </r>
  <r>
    <d v="2021-02-12T00:00:00"/>
    <x v="67"/>
    <x v="1"/>
    <n v="250"/>
    <n v="632"/>
    <n v="158000"/>
    <s v="20210212N300033401"/>
    <n v="2021030"/>
    <s v="Rolling"/>
    <s v="IN302679-38296183"/>
    <s v="NSE"/>
    <n v="40.270000000000003"/>
    <n v="5.45"/>
    <n v="0"/>
    <n v="28.95"/>
    <n v="74.671000000000006"/>
  </r>
  <r>
    <d v="2021-02-12T00:00:00"/>
    <x v="67"/>
    <x v="1"/>
    <n v="250"/>
    <n v="633"/>
    <n v="158250"/>
    <s v="20210212N300033555"/>
    <n v="2021030"/>
    <s v="Rolling"/>
    <s v="IN302679-38296183"/>
    <s v="NSE"/>
    <n v="40.270000000000003"/>
    <n v="5.46"/>
    <n v="0"/>
    <n v="28.99"/>
    <n v="74.7196"/>
  </r>
  <r>
    <d v="2021-02-12T00:00:00"/>
    <x v="47"/>
    <x v="0"/>
    <n v="500"/>
    <n v="135.94999999999999"/>
    <n v="67975"/>
    <s v="20210212N300033804"/>
    <n v="2021030"/>
    <s v="Rolling"/>
    <s v="IN302679-38296183"/>
    <s v="NSE"/>
    <n v="0"/>
    <n v="2.35"/>
    <n v="2.04"/>
    <n v="18.12"/>
    <n v="22.505199999999999"/>
  </r>
  <r>
    <d v="2021-02-12T00:00:00"/>
    <x v="44"/>
    <x v="0"/>
    <n v="1100"/>
    <n v="388.1"/>
    <n v="426910"/>
    <s v="20210212N300035497"/>
    <n v="2021030"/>
    <s v="Rolling"/>
    <s v="IN302679-38296183"/>
    <s v="NSE"/>
    <n v="0"/>
    <n v="14.73"/>
    <n v="30.28"/>
    <n v="78.209999999999994"/>
    <n v="123.2184"/>
  </r>
  <r>
    <d v="2021-02-12T00:00:00"/>
    <x v="44"/>
    <x v="0"/>
    <n v="1000"/>
    <n v="386.1"/>
    <n v="386100"/>
    <s v="20210212N300039005"/>
    <n v="2021030"/>
    <s v="Rolling"/>
    <s v="IN302679-38296183"/>
    <s v="NSE"/>
    <n v="0"/>
    <n v="13.32"/>
    <n v="0"/>
    <n v="70.73"/>
    <n v="84.050299999999993"/>
  </r>
  <r>
    <d v="2021-02-12T00:00:00"/>
    <x v="44"/>
    <x v="1"/>
    <n v="100"/>
    <n v="387.9"/>
    <n v="38790"/>
    <s v="20210212N300039963"/>
    <n v="2021030"/>
    <s v="Rolling"/>
    <s v="IN302679-38296183"/>
    <s v="NSE"/>
    <n v="9.74"/>
    <n v="1.34"/>
    <n v="0"/>
    <n v="17.940000000000001"/>
    <n v="29.0183"/>
  </r>
  <r>
    <d v="2021-02-12T00:00:00"/>
    <x v="67"/>
    <x v="1"/>
    <n v="250"/>
    <n v="637.1"/>
    <n v="159275"/>
    <s v="20210212N300040365"/>
    <n v="2021030"/>
    <s v="Rolling"/>
    <s v="IN302679-38296183"/>
    <s v="NSE"/>
    <n v="40.270000000000003"/>
    <n v="5.5"/>
    <n v="0"/>
    <n v="29.18"/>
    <n v="74.944999999999993"/>
  </r>
  <r>
    <d v="2021-02-12T00:00:00"/>
    <x v="44"/>
    <x v="1"/>
    <n v="500"/>
    <n v="387.9"/>
    <n v="193950"/>
    <s v="20210212N300043650"/>
    <n v="2021030"/>
    <s v="Rolling"/>
    <s v="IN302679-38296183"/>
    <s v="NSE"/>
    <n v="48.68"/>
    <n v="6.69"/>
    <n v="0"/>
    <n v="35.53"/>
    <n v="90.901300000000006"/>
  </r>
  <r>
    <d v="2021-02-12T00:00:00"/>
    <x v="44"/>
    <x v="1"/>
    <n v="500"/>
    <n v="389.1"/>
    <n v="194550"/>
    <s v="20210212N300047570"/>
    <n v="2021030"/>
    <s v="Rolling"/>
    <s v="IN302679-38296183"/>
    <s v="NSE"/>
    <n v="48.68"/>
    <n v="6.71"/>
    <n v="0"/>
    <n v="35.64"/>
    <n v="91.031999999999996"/>
  </r>
  <r>
    <d v="2021-02-12T00:00:00"/>
    <x v="44"/>
    <x v="1"/>
    <n v="500"/>
    <n v="389.9"/>
    <n v="194950"/>
    <s v="20210212N300048869"/>
    <n v="2021030"/>
    <s v="Rolling"/>
    <s v="IN302679-38296183"/>
    <s v="NSE"/>
    <n v="48.68"/>
    <n v="6.73"/>
    <n v="0"/>
    <n v="35.72"/>
    <n v="91.125799999999998"/>
  </r>
  <r>
    <d v="2021-02-12T00:00:00"/>
    <x v="44"/>
    <x v="1"/>
    <n v="500"/>
    <n v="389.9"/>
    <n v="194950"/>
    <s v="20210212N300049228"/>
    <n v="2021030"/>
    <s v="Rolling"/>
    <s v="IN302679-38296183"/>
    <s v="NSE"/>
    <n v="48.68"/>
    <n v="6.73"/>
    <n v="0"/>
    <n v="35.72"/>
    <n v="91.125600000000006"/>
  </r>
  <r>
    <d v="2021-02-12T00:00:00"/>
    <x v="67"/>
    <x v="1"/>
    <n v="100"/>
    <n v="637.9"/>
    <n v="63790"/>
    <s v="20210212N300050420"/>
    <n v="2021030"/>
    <s v="Rolling"/>
    <s v="IN302679-38296183"/>
    <s v="NSE"/>
    <n v="16.11"/>
    <n v="2.2000000000000002"/>
    <n v="0"/>
    <n v="18.100000000000001"/>
    <n v="36.410800000000002"/>
  </r>
  <r>
    <d v="2021-02-12T00:00:00"/>
    <x v="67"/>
    <x v="1"/>
    <n v="100"/>
    <n v="638.9"/>
    <n v="63890"/>
    <s v="20210212N300053681"/>
    <n v="2021030"/>
    <s v="Rolling"/>
    <s v="IN302679-38296183"/>
    <s v="NSE"/>
    <n v="16.11"/>
    <n v="2.2000000000000002"/>
    <n v="0"/>
    <n v="18.100000000000001"/>
    <n v="36.414200000000001"/>
  </r>
  <r>
    <d v="2021-02-12T00:00:00"/>
    <x v="44"/>
    <x v="1"/>
    <n v="250"/>
    <n v="394"/>
    <n v="98500"/>
    <s v="20210212N300062412"/>
    <n v="2021030"/>
    <s v="Rolling"/>
    <s v="IN302679-38296183"/>
    <s v="NSE"/>
    <n v="24.34"/>
    <n v="3.4"/>
    <n v="0"/>
    <n v="18.3"/>
    <n v="46.038200000000003"/>
  </r>
  <r>
    <d v="2021-02-12T00:00:00"/>
    <x v="67"/>
    <x v="1"/>
    <n v="100"/>
    <n v="639.9"/>
    <n v="63990"/>
    <s v="20210212N300062871"/>
    <n v="2021030"/>
    <s v="Rolling"/>
    <s v="IN302679-38296183"/>
    <s v="NSE"/>
    <n v="16.11"/>
    <n v="2.21"/>
    <n v="0"/>
    <n v="18.100000000000001"/>
    <n v="36.417700000000004"/>
  </r>
  <r>
    <d v="2021-02-12T00:00:00"/>
    <x v="67"/>
    <x v="1"/>
    <n v="50"/>
    <n v="639.9"/>
    <n v="31995"/>
    <s v="20210212N300063167"/>
    <n v="2021030"/>
    <s v="Rolling"/>
    <s v="IN302679-38296183"/>
    <s v="NSE"/>
    <n v="8.0500000000000007"/>
    <n v="1.1000000000000001"/>
    <n v="0"/>
    <n v="17.899999999999999"/>
    <n v="27.053799999999999"/>
  </r>
  <r>
    <d v="2021-02-12T00:00:00"/>
    <x v="67"/>
    <x v="1"/>
    <n v="100"/>
    <n v="643"/>
    <n v="64300"/>
    <s v="20210212N300063710"/>
    <n v="2021030"/>
    <s v="Rolling"/>
    <s v="IN302679-38296183"/>
    <s v="NSE"/>
    <n v="16.11"/>
    <n v="2.2200000000000002"/>
    <n v="0"/>
    <n v="18.100000000000001"/>
    <n v="36.428400000000003"/>
  </r>
  <r>
    <d v="2021-02-12T00:00:00"/>
    <x v="67"/>
    <x v="1"/>
    <n v="300"/>
    <n v="644.9"/>
    <n v="193470"/>
    <s v="20210212N300064212"/>
    <n v="2021030"/>
    <s v="Rolling"/>
    <s v="IN302679-38296183"/>
    <s v="NSE"/>
    <n v="47.87"/>
    <n v="6.67"/>
    <n v="0"/>
    <n v="35.450000000000003"/>
    <n v="89.994699999999995"/>
  </r>
  <r>
    <d v="2021-02-12T00:00:00"/>
    <x v="44"/>
    <x v="1"/>
    <n v="250"/>
    <n v="399"/>
    <n v="99750"/>
    <s v="20210212N300065653"/>
    <n v="2021030"/>
    <s v="Rolling"/>
    <s v="IN302679-38296183"/>
    <s v="NSE"/>
    <n v="24.34"/>
    <n v="3.44"/>
    <n v="0"/>
    <n v="18.32"/>
    <n v="46.101399999999998"/>
  </r>
  <r>
    <d v="2021-02-12T00:00:00"/>
    <x v="47"/>
    <x v="1"/>
    <n v="500"/>
    <n v="135.9"/>
    <n v="67950"/>
    <s v="20210212N300065825"/>
    <n v="2021030"/>
    <s v="Rolling"/>
    <s v="IN302679-38296183"/>
    <s v="NSE"/>
    <n v="16.989999999999998"/>
    <n v="2.34"/>
    <n v="0"/>
    <n v="18.12"/>
    <n v="37.454300000000003"/>
  </r>
  <r>
    <d v="2021-02-12T00:00:00"/>
    <x v="67"/>
    <x v="0"/>
    <n v="250"/>
    <n v="647.07000000000005"/>
    <n v="161766.54999999999"/>
    <s v="20210212N300065878"/>
    <n v="2021030"/>
    <s v="Rolling"/>
    <s v="IN302679-38296183"/>
    <s v="NSE"/>
    <n v="0"/>
    <n v="5.58"/>
    <n v="0"/>
    <n v="29.63"/>
    <n v="35.210900000000002"/>
  </r>
  <r>
    <d v="2021-02-12T00:00:00"/>
    <x v="44"/>
    <x v="0"/>
    <n v="100"/>
    <n v="394.1"/>
    <n v="39410"/>
    <s v="20210212N300068696"/>
    <n v="2021030"/>
    <s v="Rolling"/>
    <s v="IN302679-38296183"/>
    <s v="NSE"/>
    <n v="0"/>
    <n v="1.36"/>
    <n v="0"/>
    <n v="17.940000000000001"/>
    <n v="19.299600000000002"/>
  </r>
  <r>
    <d v="2021-02-12T00:00:00"/>
    <x v="44"/>
    <x v="0"/>
    <n v="100"/>
    <n v="391"/>
    <n v="39100"/>
    <s v="20210212N300069583"/>
    <n v="2021030"/>
    <s v="Rolling"/>
    <s v="IN302679-38296183"/>
    <s v="NSE"/>
    <n v="0"/>
    <n v="1.35"/>
    <n v="0"/>
    <n v="17.940000000000001"/>
    <n v="19.289000000000001"/>
  </r>
  <r>
    <d v="2021-02-12T00:00:00"/>
    <x v="67"/>
    <x v="0"/>
    <n v="100"/>
    <n v="641.75"/>
    <n v="64175"/>
    <s v="20210212N300069861"/>
    <n v="2021030"/>
    <s v="Rolling"/>
    <s v="IN302679-38296183"/>
    <s v="NSE"/>
    <n v="0"/>
    <n v="2.21"/>
    <n v="0"/>
    <n v="18.100000000000001"/>
    <n v="20.3141"/>
  </r>
  <r>
    <d v="2021-02-12T00:00:00"/>
    <x v="67"/>
    <x v="0"/>
    <n v="500"/>
    <n v="642.1"/>
    <n v="321050"/>
    <s v="20210212N300070571"/>
    <n v="2021030"/>
    <s v="Rolling"/>
    <s v="IN302679-38296183"/>
    <s v="NSE"/>
    <n v="0"/>
    <n v="11.08"/>
    <n v="0"/>
    <n v="58.82"/>
    <n v="69.896299999999997"/>
  </r>
  <r>
    <d v="2021-02-12T00:00:00"/>
    <x v="67"/>
    <x v="0"/>
    <n v="250"/>
    <n v="643"/>
    <n v="160750"/>
    <s v="20210212N300070862"/>
    <n v="2021030"/>
    <s v="Rolling"/>
    <s v="IN302679-38296183"/>
    <s v="NSE"/>
    <n v="0"/>
    <n v="5.55"/>
    <n v="0"/>
    <n v="29.45"/>
    <n v="34.995899999999999"/>
  </r>
  <r>
    <d v="2021-02-12T00:00:00"/>
    <x v="44"/>
    <x v="0"/>
    <n v="300"/>
    <n v="393.1"/>
    <n v="117930"/>
    <s v="20210212N300070963"/>
    <n v="2021030"/>
    <s v="Rolling"/>
    <s v="IN302679-38296183"/>
    <s v="NSE"/>
    <n v="0"/>
    <n v="4.07"/>
    <n v="0"/>
    <n v="21.61"/>
    <n v="25.678599999999999"/>
  </r>
  <r>
    <d v="2021-02-12T00:00:00"/>
    <x v="67"/>
    <x v="0"/>
    <n v="250"/>
    <n v="641.1"/>
    <n v="160275"/>
    <s v="20210212N300071109"/>
    <n v="2021030"/>
    <s v="Rolling"/>
    <s v="IN302679-38296183"/>
    <s v="NSE"/>
    <n v="0"/>
    <n v="5.53"/>
    <n v="0"/>
    <n v="29.36"/>
    <n v="34.889499999999998"/>
  </r>
  <r>
    <d v="2021-02-12T00:00:00"/>
    <x v="67"/>
    <x v="1"/>
    <n v="2500"/>
    <n v="644.9"/>
    <n v="1612250"/>
    <s v="20210212N300074744"/>
    <n v="2021030"/>
    <s v="Rolling"/>
    <s v="IN302679-38296183"/>
    <s v="NSE"/>
    <n v="402.72"/>
    <n v="55.62"/>
    <n v="0"/>
    <n v="295.37"/>
    <n v="753.71259999999995"/>
  </r>
  <r>
    <d v="2021-02-12T00:00:00"/>
    <x v="67"/>
    <x v="0"/>
    <n v="500"/>
    <n v="647.1"/>
    <n v="323550"/>
    <s v="20210212N300078291"/>
    <n v="2021030"/>
    <s v="Rolling"/>
    <s v="IN302679-38296183"/>
    <s v="NSE"/>
    <n v="0"/>
    <n v="11.16"/>
    <n v="0"/>
    <n v="59.28"/>
    <n v="70.442499999999995"/>
  </r>
  <r>
    <d v="2021-02-12T00:00:00"/>
    <x v="67"/>
    <x v="0"/>
    <n v="2150"/>
    <n v="648.4"/>
    <n v="1394060"/>
    <s v="20210212N300078912"/>
    <n v="2021030"/>
    <s v="Rolling"/>
    <s v="IN302679-38296183"/>
    <s v="NSE"/>
    <n v="0"/>
    <n v="48.1"/>
    <n v="77.680000000000007"/>
    <n v="255.41"/>
    <n v="381.185"/>
  </r>
  <r>
    <d v="2021-02-15T00:00:00"/>
    <x v="52"/>
    <x v="0"/>
    <n v="2500"/>
    <n v="418.49"/>
    <n v="1046228.4"/>
    <s v="20210215N200004370"/>
    <n v="2021031"/>
    <s v="Rolling"/>
    <s v="IN302679-38296183"/>
    <s v="NSE"/>
    <n v="0"/>
    <n v="36.090000000000003"/>
    <n v="31.24"/>
    <n v="191.67"/>
    <n v="259.00490000000002"/>
  </r>
  <r>
    <d v="2021-02-15T00:00:00"/>
    <x v="78"/>
    <x v="0"/>
    <n v="100"/>
    <n v="512.35"/>
    <n v="51235"/>
    <s v="20210215N300038041"/>
    <n v="2021031"/>
    <s v="Rolling"/>
    <s v="IN302679-38296183"/>
    <s v="NSE"/>
    <n v="0"/>
    <n v="1.77"/>
    <n v="1.54"/>
    <n v="18.02"/>
    <n v="21.3276"/>
  </r>
  <r>
    <d v="2021-02-15T00:00:00"/>
    <x v="52"/>
    <x v="1"/>
    <n v="100"/>
    <n v="418.9"/>
    <n v="41890"/>
    <s v="20210215N300041869"/>
    <n v="2021031"/>
    <s v="Rolling"/>
    <s v="IN302679-38296183"/>
    <s v="NSE"/>
    <n v="10.49"/>
    <n v="1.45"/>
    <n v="0"/>
    <n v="17.96"/>
    <n v="29.895199999999999"/>
  </r>
  <r>
    <d v="2021-02-15T00:00:00"/>
    <x v="52"/>
    <x v="1"/>
    <n v="100"/>
    <n v="418.8"/>
    <n v="41880"/>
    <s v="20210215N300041934"/>
    <n v="2021031"/>
    <s v="Rolling"/>
    <s v="IN302679-38296183"/>
    <s v="NSE"/>
    <n v="10.49"/>
    <n v="1.44"/>
    <n v="0"/>
    <n v="17.96"/>
    <n v="29.8948"/>
  </r>
  <r>
    <d v="2021-02-15T00:00:00"/>
    <x v="52"/>
    <x v="1"/>
    <n v="100"/>
    <n v="419.66"/>
    <n v="41965.65"/>
    <s v="20210215N300042008"/>
    <n v="2021031"/>
    <s v="Rolling"/>
    <s v="IN302679-38296183"/>
    <s v="NSE"/>
    <n v="10.49"/>
    <n v="1.45"/>
    <n v="0"/>
    <n v="17.97"/>
    <n v="29.907900000000001"/>
  </r>
  <r>
    <d v="2021-02-15T00:00:00"/>
    <x v="52"/>
    <x v="1"/>
    <n v="500"/>
    <n v="420.75"/>
    <n v="210375"/>
    <s v="20210215N300042087"/>
    <n v="2021031"/>
    <s v="Rolling"/>
    <s v="IN302679-38296183"/>
    <s v="NSE"/>
    <n v="52.44"/>
    <n v="7.26"/>
    <n v="0"/>
    <n v="38.549999999999997"/>
    <n v="98.248000000000005"/>
  </r>
  <r>
    <d v="2021-02-15T00:00:00"/>
    <x v="52"/>
    <x v="1"/>
    <n v="200"/>
    <n v="419.75"/>
    <n v="83950"/>
    <s v="20210215N300042167"/>
    <n v="2021031"/>
    <s v="Rolling"/>
    <s v="IN302679-38296183"/>
    <s v="NSE"/>
    <n v="20.97"/>
    <n v="2.9"/>
    <n v="0"/>
    <n v="18.22"/>
    <n v="42.086399999999998"/>
  </r>
  <r>
    <d v="2021-02-15T00:00:00"/>
    <x v="78"/>
    <x v="1"/>
    <n v="100"/>
    <n v="518.35"/>
    <n v="51835"/>
    <s v="20210215N300042990"/>
    <n v="2021031"/>
    <s v="Rolling"/>
    <s v="IN302679-38296183"/>
    <s v="NSE"/>
    <n v="12.88"/>
    <n v="1.79"/>
    <n v="0"/>
    <n v="18.02"/>
    <n v="32.688299999999998"/>
  </r>
  <r>
    <d v="2021-02-15T00:00:00"/>
    <x v="52"/>
    <x v="1"/>
    <n v="500"/>
    <n v="420.75"/>
    <n v="210375"/>
    <s v="20210215N300044358"/>
    <n v="2021031"/>
    <s v="Rolling"/>
    <s v="IN302679-38296183"/>
    <s v="NSE"/>
    <n v="52.94"/>
    <n v="7.26"/>
    <n v="0"/>
    <n v="38.549999999999997"/>
    <n v="98.747900000000001"/>
  </r>
  <r>
    <d v="2021-02-15T00:00:00"/>
    <x v="52"/>
    <x v="1"/>
    <n v="1000"/>
    <n v="420.75"/>
    <n v="420750"/>
    <s v="20210215N300046509"/>
    <n v="2021031"/>
    <s v="Rolling"/>
    <s v="IN302679-38296183"/>
    <s v="NSE"/>
    <n v="104.87"/>
    <n v="14.52"/>
    <n v="0"/>
    <n v="77.09"/>
    <n v="196.4759"/>
  </r>
  <r>
    <d v="2021-02-15T00:00:00"/>
    <x v="125"/>
    <x v="0"/>
    <n v="250"/>
    <n v="2592.0500000000002"/>
    <n v="648012.5"/>
    <s v="20210215N300063587"/>
    <n v="2021031"/>
    <s v="Rolling"/>
    <s v="IN302679-38296183"/>
    <s v="NSE"/>
    <n v="0"/>
    <n v="22.36"/>
    <n v="19.440000000000001"/>
    <n v="118.72"/>
    <n v="160.51650000000001"/>
  </r>
  <r>
    <d v="2021-02-15T00:00:00"/>
    <x v="125"/>
    <x v="1"/>
    <n v="5"/>
    <n v="2592.9"/>
    <n v="12964.5"/>
    <s v="20210215N300071839"/>
    <n v="2021031"/>
    <s v="Rolling"/>
    <s v="IN302679-38296183"/>
    <s v="NSE"/>
    <n v="3.25"/>
    <n v="0.45"/>
    <n v="0"/>
    <n v="17.78"/>
    <n v="21.4773"/>
  </r>
  <r>
    <d v="2021-02-15T00:00:00"/>
    <x v="125"/>
    <x v="1"/>
    <n v="245"/>
    <n v="2600.3200000000002"/>
    <n v="637078.55000000005"/>
    <s v="20210215N300075498"/>
    <n v="2021031"/>
    <s v="Rolling"/>
    <s v="IN302679-38296183"/>
    <s v="NSE"/>
    <n v="159.01"/>
    <n v="21.98"/>
    <n v="0"/>
    <n v="116.73"/>
    <n v="297.71910000000003"/>
  </r>
  <r>
    <d v="2021-02-15T00:00:00"/>
    <x v="23"/>
    <x v="0"/>
    <n v="100"/>
    <n v="51.75"/>
    <n v="5175"/>
    <s v="20210215N900029102"/>
    <n v="2021031"/>
    <s v="Rolling"/>
    <s v="IN302679-38296183"/>
    <s v="NSE"/>
    <n v="5.18"/>
    <n v="0.18"/>
    <n v="0.78"/>
    <n v="29.53"/>
    <n v="35.668599999999998"/>
  </r>
  <r>
    <d v="2021-02-16T00:00:00"/>
    <x v="125"/>
    <x v="1"/>
    <n v="50"/>
    <n v="2600.1"/>
    <n v="130005"/>
    <s v="20210216N200005878"/>
    <n v="2021032"/>
    <s v="Rolling"/>
    <s v="IN302679-38296183"/>
    <s v="NSE"/>
    <n v="32.43"/>
    <n v="4.49"/>
    <n v="0"/>
    <n v="23.82"/>
    <n v="60.735100000000003"/>
  </r>
  <r>
    <d v="2021-02-16T00:00:00"/>
    <x v="67"/>
    <x v="1"/>
    <n v="500"/>
    <n v="666.9"/>
    <n v="333450"/>
    <s v="20210216N300041894"/>
    <n v="2021032"/>
    <s v="Rolling"/>
    <s v="IN302679-38296183"/>
    <s v="NSE"/>
    <n v="82.58"/>
    <n v="11.5"/>
    <n v="0"/>
    <n v="61.09"/>
    <n v="155.17400000000001"/>
  </r>
  <r>
    <d v="2021-02-16T00:00:00"/>
    <x v="125"/>
    <x v="1"/>
    <n v="50"/>
    <n v="2598"/>
    <n v="129900"/>
    <s v="20210216N300052598"/>
    <n v="2021032"/>
    <s v="Rolling"/>
    <s v="IN302679-38296183"/>
    <s v="NSE"/>
    <n v="32.43"/>
    <n v="4.4800000000000004"/>
    <n v="0"/>
    <n v="23.8"/>
    <n v="60.711599999999997"/>
  </r>
  <r>
    <d v="2021-02-16T00:00:00"/>
    <x v="67"/>
    <x v="0"/>
    <n v="500"/>
    <n v="664"/>
    <n v="332000"/>
    <s v="20210216N300052907"/>
    <n v="2021032"/>
    <s v="Rolling"/>
    <s v="IN302679-38296183"/>
    <s v="NSE"/>
    <n v="0"/>
    <n v="11.45"/>
    <n v="0"/>
    <n v="60.82"/>
    <n v="72.274000000000001"/>
  </r>
  <r>
    <d v="2021-02-16T00:00:00"/>
    <x v="67"/>
    <x v="0"/>
    <n v="2500"/>
    <n v="662.84"/>
    <n v="1657092.45"/>
    <s v="20210216N300053881"/>
    <n v="2021032"/>
    <s v="Rolling"/>
    <s v="IN302679-38296183"/>
    <s v="NSE"/>
    <n v="0"/>
    <n v="57.17"/>
    <n v="0"/>
    <n v="303.58999999999997"/>
    <n v="360.75940000000003"/>
  </r>
  <r>
    <d v="2021-02-16T00:00:00"/>
    <x v="67"/>
    <x v="1"/>
    <n v="500"/>
    <n v="661"/>
    <n v="330500"/>
    <s v="20210216N300055530"/>
    <n v="2021032"/>
    <s v="Rolling"/>
    <s v="IN302679-38296183"/>
    <s v="NSE"/>
    <n v="82.58"/>
    <n v="11.4"/>
    <n v="0"/>
    <n v="60.55"/>
    <n v="154.53229999999999"/>
  </r>
  <r>
    <d v="2021-02-16T00:00:00"/>
    <x v="67"/>
    <x v="1"/>
    <n v="2000"/>
    <n v="658.9"/>
    <n v="1317800"/>
    <s v="20210216N300058472"/>
    <n v="2021032"/>
    <s v="Rolling"/>
    <s v="IN302679-38296183"/>
    <s v="NSE"/>
    <n v="330.3"/>
    <n v="45.46"/>
    <n v="0"/>
    <n v="241.43"/>
    <n v="617.19410000000005"/>
  </r>
  <r>
    <d v="2021-02-16T00:00:00"/>
    <x v="125"/>
    <x v="0"/>
    <n v="100"/>
    <n v="2589.9899999999998"/>
    <n v="258998.8"/>
    <s v="20210216N300059765"/>
    <n v="2021032"/>
    <s v="Rolling"/>
    <s v="IN302679-38296183"/>
    <s v="NSE"/>
    <n v="0"/>
    <n v="8.94"/>
    <n v="7.77"/>
    <n v="47.45"/>
    <n v="64.155500000000004"/>
  </r>
  <r>
    <d v="2021-02-16T00:00:00"/>
    <x v="67"/>
    <x v="0"/>
    <n v="1500"/>
    <n v="657.5"/>
    <n v="986250"/>
    <s v="20210216N300077519"/>
    <n v="2021032"/>
    <s v="Rolling"/>
    <s v="IN302679-38296183"/>
    <s v="NSE"/>
    <n v="0"/>
    <n v="34.03"/>
    <n v="89.23"/>
    <n v="180.69"/>
    <n v="303.94560000000001"/>
  </r>
  <r>
    <d v="2021-02-16T00:00:00"/>
    <x v="67"/>
    <x v="1"/>
    <n v="1500"/>
    <n v="658.9"/>
    <n v="988350"/>
    <s v="20210216N300079744"/>
    <n v="2021032"/>
    <s v="Rolling"/>
    <s v="IN302679-38296183"/>
    <s v="NSE"/>
    <n v="247.68"/>
    <n v="34.1"/>
    <n v="0"/>
    <n v="181.07"/>
    <n v="462.84809999999999"/>
  </r>
  <r>
    <d v="2021-02-17T00:00:00"/>
    <x v="67"/>
    <x v="0"/>
    <n v="1500"/>
    <n v="658.1"/>
    <n v="987150"/>
    <s v="20210217N300048239"/>
    <n v="2021033"/>
    <s v="Rolling"/>
    <s v="IN302679-38296183"/>
    <s v="NSE"/>
    <n v="0"/>
    <n v="34.06"/>
    <n v="41"/>
    <n v="180.85"/>
    <n v="255.9067"/>
  </r>
  <r>
    <d v="2021-02-17T00:00:00"/>
    <x v="67"/>
    <x v="1"/>
    <n v="100"/>
    <n v="662.9"/>
    <n v="66290"/>
    <s v="20210217N300064221"/>
    <n v="2021033"/>
    <s v="Rolling"/>
    <s v="IN302679-38296183"/>
    <s v="NSE"/>
    <n v="16.46"/>
    <n v="2.29"/>
    <n v="0"/>
    <n v="18.12"/>
    <n v="36.866999999999997"/>
  </r>
  <r>
    <d v="2021-02-17T00:00:00"/>
    <x v="67"/>
    <x v="1"/>
    <n v="900"/>
    <n v="662.9"/>
    <n v="596610"/>
    <s v="20210217N300064272"/>
    <n v="2021033"/>
    <s v="Rolling"/>
    <s v="IN302679-38296183"/>
    <s v="NSE"/>
    <n v="148.13"/>
    <n v="20.58"/>
    <n v="0"/>
    <n v="109.31"/>
    <n v="278.02300000000002"/>
  </r>
  <r>
    <d v="2021-02-17T00:00:00"/>
    <x v="67"/>
    <x v="0"/>
    <n v="250"/>
    <n v="657.1"/>
    <n v="164275"/>
    <s v="20210217N300067690"/>
    <n v="2021033"/>
    <s v="Rolling"/>
    <s v="IN302679-38296183"/>
    <s v="NSE"/>
    <n v="0"/>
    <n v="5.67"/>
    <n v="0"/>
    <n v="30.1"/>
    <n v="35.767499999999998"/>
  </r>
  <r>
    <d v="2021-02-17T00:00:00"/>
    <x v="67"/>
    <x v="0"/>
    <n v="350"/>
    <n v="651.85"/>
    <n v="228147.5"/>
    <s v="20210217N300071660"/>
    <n v="2021033"/>
    <s v="Rolling"/>
    <s v="IN302679-38296183"/>
    <s v="NSE"/>
    <n v="0"/>
    <n v="7.87"/>
    <n v="0"/>
    <n v="41.8"/>
    <n v="49.671100000000003"/>
  </r>
  <r>
    <d v="2021-02-17T00:00:00"/>
    <x v="67"/>
    <x v="1"/>
    <n v="1100"/>
    <n v="656.9"/>
    <n v="722590"/>
    <s v="20210217N300082807"/>
    <n v="2021033"/>
    <s v="Rolling"/>
    <s v="IN302679-38296183"/>
    <s v="NSE"/>
    <n v="181.41"/>
    <n v="24.93"/>
    <n v="0"/>
    <n v="132.38999999999999"/>
    <n v="338.72949999999997"/>
  </r>
  <r>
    <d v="2021-02-19T00:00:00"/>
    <x v="67"/>
    <x v="0"/>
    <n v="2500"/>
    <n v="634"/>
    <n v="1585000.5"/>
    <s v="20210219N200002493"/>
    <n v="2021035"/>
    <s v="Rolling"/>
    <s v="IN302679-38296183"/>
    <s v="NSE"/>
    <n v="0"/>
    <n v="54.68"/>
    <n v="47.53"/>
    <n v="290.39999999999998"/>
    <n v="392.61250000000001"/>
  </r>
  <r>
    <d v="2021-02-19T00:00:00"/>
    <x v="67"/>
    <x v="1"/>
    <n v="100"/>
    <n v="631.1"/>
    <n v="63110"/>
    <s v="20210219N300034894"/>
    <n v="2021035"/>
    <s v="Rolling"/>
    <s v="IN302679-38296183"/>
    <s v="NSE"/>
    <n v="15.77"/>
    <n v="2.1800000000000002"/>
    <n v="0"/>
    <n v="18.100000000000001"/>
    <n v="36.0473"/>
  </r>
  <r>
    <d v="2021-02-19T00:00:00"/>
    <x v="67"/>
    <x v="1"/>
    <n v="400"/>
    <n v="629.92999999999995"/>
    <n v="251973.5"/>
    <s v="20210219N300068376"/>
    <n v="2021035"/>
    <s v="Rolling"/>
    <s v="IN302679-38296183"/>
    <s v="NSE"/>
    <n v="63.08"/>
    <n v="8.69"/>
    <n v="0"/>
    <n v="46.17"/>
    <n v="117.9431"/>
  </r>
  <r>
    <d v="2021-02-19T00:00:00"/>
    <x v="52"/>
    <x v="0"/>
    <n v="500"/>
    <n v="435.95"/>
    <n v="217975"/>
    <s v="20210219N300070173"/>
    <n v="2021035"/>
    <s v="Rolling"/>
    <s v="IN302679-38296183"/>
    <s v="NSE"/>
    <n v="0"/>
    <n v="7.52"/>
    <n v="0"/>
    <n v="39.94"/>
    <n v="47.460099999999997"/>
  </r>
  <r>
    <d v="2021-02-19T00:00:00"/>
    <x v="67"/>
    <x v="1"/>
    <n v="2000"/>
    <n v="627"/>
    <n v="1254000"/>
    <s v="20210219N300071691"/>
    <n v="2021035"/>
    <s v="Rolling"/>
    <s v="IN302679-38296183"/>
    <s v="NSE"/>
    <n v="315.41000000000003"/>
    <n v="43.26"/>
    <n v="0"/>
    <n v="229.75"/>
    <n v="588.423"/>
  </r>
  <r>
    <d v="2021-02-19T00:00:00"/>
    <x v="52"/>
    <x v="0"/>
    <n v="2000"/>
    <n v="432.1"/>
    <n v="864200"/>
    <s v="20210219N300072053"/>
    <n v="2021035"/>
    <s v="Rolling"/>
    <s v="IN302679-38296183"/>
    <s v="NSE"/>
    <n v="0"/>
    <n v="29.81"/>
    <n v="32.47"/>
    <n v="158.33000000000001"/>
    <n v="220.61490000000001"/>
  </r>
  <r>
    <d v="2021-02-19T00:00:00"/>
    <x v="52"/>
    <x v="1"/>
    <n v="506"/>
    <n v="432.9"/>
    <n v="219047.4"/>
    <s v="20210219N300083698"/>
    <n v="2021035"/>
    <s v="Rolling"/>
    <s v="IN302679-38296183"/>
    <s v="NSE"/>
    <n v="54.56"/>
    <n v="7.56"/>
    <n v="0"/>
    <n v="40.130000000000003"/>
    <n v="102.2471"/>
  </r>
  <r>
    <d v="2021-02-19T00:00:00"/>
    <x v="52"/>
    <x v="1"/>
    <n v="1994"/>
    <n v="428.97"/>
    <n v="855358"/>
    <s v="20210219N300090033"/>
    <n v="2021035"/>
    <s v="Rolling"/>
    <s v="IN302679-38296183"/>
    <s v="NSE"/>
    <n v="215.18"/>
    <n v="29.51"/>
    <n v="0"/>
    <n v="156.72"/>
    <n v="401.40989999999999"/>
  </r>
  <r>
    <d v="2021-02-23T00:00:00"/>
    <x v="125"/>
    <x v="0"/>
    <n v="50"/>
    <n v="2443"/>
    <n v="122150"/>
    <s v="20210223N200003337"/>
    <n v="2021037"/>
    <s v="Rolling"/>
    <s v="IN302679-38296183"/>
    <s v="NSE"/>
    <n v="0"/>
    <n v="4.21"/>
    <n v="3.66"/>
    <n v="22.38"/>
    <n v="30.254200000000001"/>
  </r>
  <r>
    <d v="2021-02-23T00:00:00"/>
    <x v="125"/>
    <x v="1"/>
    <n v="50"/>
    <n v="2450.5"/>
    <n v="122525"/>
    <s v="20210223N300038929"/>
    <n v="2021037"/>
    <s v="Rolling"/>
    <s v="IN302679-38296183"/>
    <s v="NSE"/>
    <n v="30.58"/>
    <n v="4.2300000000000004"/>
    <n v="0"/>
    <n v="22.45"/>
    <n v="57.257199999999997"/>
  </r>
  <r>
    <d v="2021-02-23T00:00:00"/>
    <x v="52"/>
    <x v="1"/>
    <n v="500"/>
    <n v="431.9"/>
    <n v="215950"/>
    <s v="20210223N300039137"/>
    <n v="2021037"/>
    <s v="Rolling"/>
    <s v="IN302679-38296183"/>
    <s v="NSE"/>
    <n v="54.76"/>
    <n v="7.45"/>
    <n v="0"/>
    <n v="39.57"/>
    <n v="101.7803"/>
  </r>
  <r>
    <d v="2021-02-23T00:00:00"/>
    <x v="52"/>
    <x v="0"/>
    <n v="500"/>
    <n v="439.15"/>
    <n v="219575"/>
    <s v="20210223N300047220"/>
    <n v="2021037"/>
    <s v="Rolling"/>
    <s v="IN302679-38296183"/>
    <s v="NSE"/>
    <n v="0"/>
    <n v="7.58"/>
    <n v="6.89"/>
    <n v="40.229999999999997"/>
    <n v="54.695399999999999"/>
  </r>
  <r>
    <d v="2021-02-23T00:00:00"/>
    <x v="49"/>
    <x v="0"/>
    <n v="25"/>
    <n v="386.25"/>
    <n v="9656.25"/>
    <s v="20210223N300066546"/>
    <n v="2021037"/>
    <s v="Rolling"/>
    <s v="IN302679-38296183"/>
    <s v="NSE"/>
    <n v="9.66"/>
    <n v="0.33"/>
    <n v="1.45"/>
    <n v="29.56"/>
    <n v="41.003100000000003"/>
  </r>
  <r>
    <d v="2021-03-10T00:00:00"/>
    <x v="78"/>
    <x v="0"/>
    <n v="250"/>
    <n v="490.4"/>
    <n v="122598.75"/>
    <s v="20210310N300035020"/>
    <n v="2021048"/>
    <s v="Rolling"/>
    <s v="IN302679-38296183"/>
    <s v="NSE"/>
    <n v="0"/>
    <n v="4.2300000000000004"/>
    <n v="3.22"/>
    <n v="22.46"/>
    <n v="29.909600000000001"/>
  </r>
  <r>
    <d v="2021-03-10T00:00:00"/>
    <x v="78"/>
    <x v="1"/>
    <n v="250"/>
    <n v="493.4"/>
    <n v="123350"/>
    <s v="20210310N300068671"/>
    <n v="2021048"/>
    <s v="Rolling"/>
    <s v="IN302679-38296183"/>
    <s v="NSE"/>
    <n v="30.78"/>
    <n v="4.26"/>
    <n v="0"/>
    <n v="22.6"/>
    <n v="57.635599999999997"/>
  </r>
  <r>
    <d v="2021-03-10T00:00:00"/>
    <x v="63"/>
    <x v="0"/>
    <n v="25"/>
    <n v="209"/>
    <n v="5225"/>
    <s v="20210310N300070864"/>
    <n v="2021048"/>
    <s v="Rolling"/>
    <s v="IN302679-38296183"/>
    <s v="NSE"/>
    <n v="5.23"/>
    <n v="0.18"/>
    <n v="0.78"/>
    <n v="29.53"/>
    <n v="35.720300000000002"/>
  </r>
  <r>
    <d v="2021-03-15T00:00:00"/>
    <x v="67"/>
    <x v="1"/>
    <n v="500"/>
    <n v="596.70000000000005"/>
    <n v="298350"/>
    <s v="20210315N300079581"/>
    <n v="2021050"/>
    <s v="Rolling"/>
    <s v="IN302679-38296183"/>
    <s v="NSE"/>
    <n v="75"/>
    <n v="10.29"/>
    <n v="0"/>
    <n v="54.66"/>
    <n v="139.95310000000001"/>
  </r>
  <r>
    <d v="2021-03-15T00:00:00"/>
    <x v="67"/>
    <x v="0"/>
    <n v="500"/>
    <n v="603.1"/>
    <n v="301550"/>
    <s v="20210315N300082705"/>
    <n v="2021050"/>
    <s v="Rolling"/>
    <s v="IN302679-38296183"/>
    <s v="NSE"/>
    <n v="0"/>
    <n v="10.4"/>
    <n v="9"/>
    <n v="55.25"/>
    <n v="74.653499999999994"/>
  </r>
  <r>
    <d v="2021-03-16T00:00:00"/>
    <x v="78"/>
    <x v="0"/>
    <n v="250"/>
    <n v="482.98"/>
    <n v="120745.45"/>
    <s v="20210316N200003803"/>
    <n v="2021051"/>
    <s v="Rolling"/>
    <s v="IN302679-38296183"/>
    <s v="NSE"/>
    <n v="0"/>
    <n v="4.17"/>
    <n v="4"/>
    <n v="22.11"/>
    <n v="30.275700000000001"/>
  </r>
  <r>
    <d v="2021-03-16T00:00:00"/>
    <x v="78"/>
    <x v="1"/>
    <n v="50"/>
    <n v="485.9"/>
    <n v="24295"/>
    <s v="20210316N300032548"/>
    <n v="2021051"/>
    <s v="Rolling"/>
    <s v="IN302679-38296183"/>
    <s v="NSE"/>
    <n v="6.06"/>
    <n v="0.84"/>
    <n v="0"/>
    <n v="17.850000000000001"/>
    <n v="24.748100000000001"/>
  </r>
  <r>
    <d v="2021-03-16T00:00:00"/>
    <x v="78"/>
    <x v="1"/>
    <n v="50"/>
    <n v="486.55"/>
    <n v="24327.5"/>
    <s v="20210316N300033693"/>
    <n v="2021051"/>
    <s v="Rolling"/>
    <s v="IN302679-38296183"/>
    <s v="NSE"/>
    <n v="5.76"/>
    <n v="0.84"/>
    <n v="0"/>
    <n v="17.850000000000001"/>
    <n v="24.449300000000001"/>
  </r>
  <r>
    <d v="2021-03-16T00:00:00"/>
    <x v="78"/>
    <x v="1"/>
    <n v="50"/>
    <n v="486.9"/>
    <n v="24345"/>
    <s v="20210316N300033795"/>
    <n v="2021051"/>
    <s v="Rolling"/>
    <s v="IN302679-38296183"/>
    <s v="NSE"/>
    <n v="6.06"/>
    <n v="0.84"/>
    <n v="0"/>
    <n v="17.850000000000001"/>
    <n v="24.7499"/>
  </r>
  <r>
    <d v="2021-03-16T00:00:00"/>
    <x v="78"/>
    <x v="1"/>
    <n v="100"/>
    <n v="486.9"/>
    <n v="48690"/>
    <s v="20210316N300034089"/>
    <n v="2021051"/>
    <s v="Rolling"/>
    <s v="IN302679-38296183"/>
    <s v="NSE"/>
    <n v="12.12"/>
    <n v="1.68"/>
    <n v="0"/>
    <n v="18"/>
    <n v="31.799800000000001"/>
  </r>
  <r>
    <d v="2021-04-01T00:00:00"/>
    <x v="67"/>
    <x v="0"/>
    <n v="1100"/>
    <n v="592.1"/>
    <n v="651310"/>
    <s v="20210401N300064824"/>
    <n v="2021062"/>
    <s v="Rolling"/>
    <s v="IN302679-38296183"/>
    <s v="NSE"/>
    <n v="0"/>
    <n v="22.8"/>
    <n v="20"/>
    <n v="119.39"/>
    <n v="162.1858"/>
  </r>
  <r>
    <d v="2021-04-01T00:00:00"/>
    <x v="67"/>
    <x v="1"/>
    <n v="250"/>
    <n v="594.9"/>
    <n v="148725"/>
    <s v="20210401N300066536"/>
    <n v="2021062"/>
    <s v="Rolling"/>
    <s v="IN302679-38296183"/>
    <s v="NSE"/>
    <n v="37.1"/>
    <n v="5.21"/>
    <n v="0"/>
    <n v="27.26"/>
    <n v="69.565399999999997"/>
  </r>
  <r>
    <d v="2021-04-01T00:00:00"/>
    <x v="67"/>
    <x v="1"/>
    <n v="850"/>
    <n v="594.95000000000005"/>
    <n v="505707.5"/>
    <s v="20210401N300066844"/>
    <n v="2021062"/>
    <s v="Rolling"/>
    <s v="IN302679-38296183"/>
    <s v="NSE"/>
    <n v="125.91"/>
    <n v="17.7"/>
    <n v="0"/>
    <n v="92.7"/>
    <n v="236.3098"/>
  </r>
  <r>
    <d v="2021-04-05T00:00:00"/>
    <x v="17"/>
    <x v="1"/>
    <n v="3900"/>
    <n v="37.6"/>
    <n v="146640"/>
    <s v="20210405N300033466"/>
    <n v="2021063"/>
    <s v="Rolling"/>
    <s v="IN302679-38296183"/>
    <s v="NSE"/>
    <n v="146.63999999999999"/>
    <n v="5.13"/>
    <n v="0"/>
    <n v="260.48"/>
    <n v="412.25240000000002"/>
  </r>
  <r>
    <d v="2021-04-05T00:00:00"/>
    <x v="67"/>
    <x v="0"/>
    <n v="1500"/>
    <n v="580.1"/>
    <n v="870150"/>
    <s v="20210405N300037793"/>
    <n v="2021063"/>
    <s v="Rolling"/>
    <s v="IN302679-38296183"/>
    <s v="NSE"/>
    <n v="0"/>
    <n v="30.46"/>
    <n v="52"/>
    <n v="159.5"/>
    <n v="241.95529999999999"/>
  </r>
  <r>
    <d v="2021-04-05T00:00:00"/>
    <x v="67"/>
    <x v="1"/>
    <n v="1500"/>
    <n v="565.1"/>
    <n v="847650"/>
    <s v="20210405N300056274"/>
    <n v="2021063"/>
    <s v="Rolling"/>
    <s v="IN302679-38296183"/>
    <s v="NSE"/>
    <n v="214.65"/>
    <n v="29.67"/>
    <n v="0"/>
    <n v="155.38"/>
    <n v="399.69799999999998"/>
  </r>
  <r>
    <d v="2021-04-05T00:00:00"/>
    <x v="36"/>
    <x v="1"/>
    <n v="20"/>
    <n v="510.15"/>
    <n v="10203"/>
    <s v="20210405N300065360"/>
    <n v="2021063"/>
    <s v="Rolling"/>
    <s v="IN302679-38296183"/>
    <s v="NSE"/>
    <n v="10.199999999999999"/>
    <n v="0.36"/>
    <n v="0"/>
    <n v="29.56"/>
    <n v="40.117100000000001"/>
  </r>
  <r>
    <d v="2021-04-05T00:00:00"/>
    <x v="67"/>
    <x v="1"/>
    <n v="1500"/>
    <n v="571.9"/>
    <n v="857850"/>
    <s v="20210405N300077005"/>
    <n v="2021063"/>
    <s v="Rolling"/>
    <s v="IN302679-38296183"/>
    <s v="NSE"/>
    <n v="214.51"/>
    <n v="30.02"/>
    <n v="0"/>
    <n v="157.24"/>
    <n v="401.77480000000003"/>
  </r>
  <r>
    <d v="2021-04-05T00:00:00"/>
    <x v="67"/>
    <x v="0"/>
    <n v="1500"/>
    <n v="571.03"/>
    <n v="856542.2"/>
    <s v="20210405N300084857"/>
    <n v="2021063"/>
    <s v="Rolling"/>
    <s v="IN302679-38296183"/>
    <s v="NSE"/>
    <n v="0"/>
    <n v="29.98"/>
    <n v="0"/>
    <n v="157.01"/>
    <n v="186.98920000000001"/>
  </r>
  <r>
    <d v="2021-04-12T00:00:00"/>
    <x v="23"/>
    <x v="1"/>
    <n v="100"/>
    <n v="65.3"/>
    <n v="6530"/>
    <s v="20210412N300046289"/>
    <n v="2021068"/>
    <s v="Rolling"/>
    <s v="IN302679-38296183"/>
    <s v="NSE"/>
    <n v="7"/>
    <n v="0.23"/>
    <n v="0"/>
    <n v="29.54"/>
    <n v="36.768500000000003"/>
  </r>
  <r>
    <d v="2021-04-12T00:00:00"/>
    <x v="63"/>
    <x v="0"/>
    <n v="25"/>
    <n v="200.05"/>
    <n v="5001.25"/>
    <s v="20210412N300050373"/>
    <n v="2021068"/>
    <s v="Rolling"/>
    <s v="IN302679-38296183"/>
    <s v="NSE"/>
    <n v="5"/>
    <n v="0.18"/>
    <n v="1"/>
    <n v="29.53"/>
    <n v="35.704999999999998"/>
  </r>
  <r>
    <d v="2021-04-16T00:00:00"/>
    <x v="70"/>
    <x v="1"/>
    <n v="250"/>
    <n v="445.54"/>
    <n v="111386.2"/>
    <s v="20210416N200002117"/>
    <n v="2021071"/>
    <s v="Rolling"/>
    <s v="IN302679-38296183"/>
    <s v="NSE"/>
    <n v="29.04"/>
    <n v="3.9"/>
    <n v="0"/>
    <n v="20.41"/>
    <n v="53.348399999999998"/>
  </r>
  <r>
    <d v="2021-04-16T00:00:00"/>
    <x v="70"/>
    <x v="1"/>
    <n v="250"/>
    <n v="454.5"/>
    <n v="113625"/>
    <s v="20210416N300030327"/>
    <n v="2021071"/>
    <s v="Rolling"/>
    <s v="IN302679-38296183"/>
    <s v="NSE"/>
    <n v="29.04"/>
    <n v="3.98"/>
    <n v="0"/>
    <n v="20.83"/>
    <n v="53.846800000000002"/>
  </r>
  <r>
    <d v="2021-04-16T00:00:00"/>
    <x v="70"/>
    <x v="1"/>
    <n v="250"/>
    <n v="455.5"/>
    <n v="113875"/>
    <s v="20210416N300030762"/>
    <n v="2021071"/>
    <s v="Rolling"/>
    <s v="IN302679-38296183"/>
    <s v="NSE"/>
    <n v="28.79"/>
    <n v="3.99"/>
    <n v="0"/>
    <n v="20.87"/>
    <n v="53.645699999999998"/>
  </r>
  <r>
    <d v="2021-04-16T00:00:00"/>
    <x v="70"/>
    <x v="1"/>
    <n v="250"/>
    <n v="461.15"/>
    <n v="115287.5"/>
    <s v="20210416N300032069"/>
    <n v="2021071"/>
    <s v="Rolling"/>
    <s v="IN302679-38296183"/>
    <s v="NSE"/>
    <n v="29.04"/>
    <n v="4.04"/>
    <n v="0"/>
    <n v="21.13"/>
    <n v="54.205100000000002"/>
  </r>
  <r>
    <d v="2021-04-16T00:00:00"/>
    <x v="70"/>
    <x v="1"/>
    <n v="100"/>
    <n v="464.5"/>
    <n v="46450"/>
    <s v="20210416N300033824"/>
    <n v="2021071"/>
    <s v="Rolling"/>
    <s v="IN302679-38296183"/>
    <s v="NSE"/>
    <n v="11.61"/>
    <n v="1.63"/>
    <n v="0"/>
    <n v="17.989999999999998"/>
    <n v="31.2258"/>
  </r>
  <r>
    <d v="2021-04-16T00:00:00"/>
    <x v="70"/>
    <x v="1"/>
    <n v="150"/>
    <n v="471"/>
    <n v="70650"/>
    <s v="20210416N300041330"/>
    <n v="2021071"/>
    <s v="Rolling"/>
    <s v="IN302679-38296183"/>
    <s v="NSE"/>
    <n v="17.420000000000002"/>
    <n v="2.4700000000000002"/>
    <n v="0"/>
    <n v="18.149999999999999"/>
    <n v="38.0428"/>
  </r>
  <r>
    <d v="2021-04-16T00:00:00"/>
    <x v="70"/>
    <x v="1"/>
    <n v="250"/>
    <n v="469"/>
    <n v="117250"/>
    <s v="20210416N300041673"/>
    <n v="2021071"/>
    <s v="Rolling"/>
    <s v="IN302679-38296183"/>
    <s v="NSE"/>
    <n v="29.04"/>
    <n v="4.0999999999999996"/>
    <n v="0"/>
    <n v="21.49"/>
    <n v="54.633800000000001"/>
  </r>
  <r>
    <d v="2021-04-16T00:00:00"/>
    <x v="70"/>
    <x v="1"/>
    <n v="250"/>
    <n v="470.55"/>
    <n v="117637.5"/>
    <s v="20210416N300049740"/>
    <n v="2021071"/>
    <s v="Rolling"/>
    <s v="IN302679-38296183"/>
    <s v="NSE"/>
    <n v="29.04"/>
    <n v="4.12"/>
    <n v="0"/>
    <n v="21.56"/>
    <n v="54.717300000000002"/>
  </r>
  <r>
    <d v="2021-04-16T00:00:00"/>
    <x v="70"/>
    <x v="0"/>
    <n v="50"/>
    <n v="470.05"/>
    <n v="23502.5"/>
    <s v="20210416N300060975"/>
    <n v="2021071"/>
    <s v="Rolling"/>
    <s v="IN302679-38296183"/>
    <s v="NSE"/>
    <n v="0"/>
    <n v="0.82"/>
    <n v="0"/>
    <n v="17.850000000000001"/>
    <n v="18.672599999999999"/>
  </r>
  <r>
    <d v="2021-04-16T00:00:00"/>
    <x v="70"/>
    <x v="0"/>
    <n v="50"/>
    <n v="470.1"/>
    <n v="23505"/>
    <s v="20210416N300061024"/>
    <n v="2021071"/>
    <s v="Rolling"/>
    <s v="IN302679-38296183"/>
    <s v="NSE"/>
    <n v="0"/>
    <n v="0.82"/>
    <n v="0"/>
    <n v="17.850000000000001"/>
    <n v="18.672699999999999"/>
  </r>
  <r>
    <d v="2021-04-16T00:00:00"/>
    <x v="70"/>
    <x v="0"/>
    <n v="150"/>
    <n v="469.05"/>
    <n v="70357.5"/>
    <s v="20210416N300061383"/>
    <n v="2021071"/>
    <s v="Rolling"/>
    <s v="IN302679-38296183"/>
    <s v="NSE"/>
    <n v="0"/>
    <n v="2.46"/>
    <n v="0"/>
    <n v="18.14"/>
    <n v="20.602599999999999"/>
  </r>
  <r>
    <d v="2021-04-16T00:00:00"/>
    <x v="70"/>
    <x v="0"/>
    <n v="50"/>
    <n v="468.9"/>
    <n v="23445"/>
    <s v="20210416N300063593"/>
    <n v="2021071"/>
    <s v="Rolling"/>
    <s v="IN302679-38296183"/>
    <s v="NSE"/>
    <n v="0"/>
    <n v="0.82"/>
    <n v="0"/>
    <n v="17.850000000000001"/>
    <n v="18.670500000000001"/>
  </r>
  <r>
    <d v="2021-04-16T00:00:00"/>
    <x v="70"/>
    <x v="0"/>
    <n v="50"/>
    <n v="469.9"/>
    <n v="23495"/>
    <s v="20210416N300064429"/>
    <n v="2021071"/>
    <s v="Rolling"/>
    <s v="IN302679-38296183"/>
    <s v="NSE"/>
    <n v="0"/>
    <n v="0.82"/>
    <n v="0"/>
    <n v="17.850000000000001"/>
    <n v="18.6723"/>
  </r>
  <r>
    <d v="2021-04-16T00:00:00"/>
    <x v="70"/>
    <x v="0"/>
    <n v="200"/>
    <n v="470.05"/>
    <n v="94010"/>
    <s v="20210416N300064691"/>
    <n v="2021071"/>
    <s v="Rolling"/>
    <s v="IN302679-38296183"/>
    <s v="NSE"/>
    <n v="0"/>
    <n v="3.29"/>
    <n v="0"/>
    <n v="18.29"/>
    <n v="21.580300000000001"/>
  </r>
  <r>
    <d v="2021-04-16T00:00:00"/>
    <x v="70"/>
    <x v="0"/>
    <n v="300"/>
    <n v="469.1"/>
    <n v="140730"/>
    <s v="20210416N300064996"/>
    <n v="2021071"/>
    <s v="Rolling"/>
    <s v="IN302679-38296183"/>
    <s v="NSE"/>
    <n v="0"/>
    <n v="4.93"/>
    <n v="25"/>
    <n v="25.8"/>
    <n v="55.725499999999997"/>
  </r>
  <r>
    <d v="2021-04-16T00:00:00"/>
    <x v="70"/>
    <x v="0"/>
    <n v="100"/>
    <n v="468.05"/>
    <n v="46805"/>
    <s v="20210416N300065623"/>
    <n v="2021071"/>
    <s v="Rolling"/>
    <s v="IN302679-38296183"/>
    <s v="NSE"/>
    <n v="0"/>
    <n v="1.64"/>
    <n v="0"/>
    <n v="17.989999999999998"/>
    <n v="19.6282"/>
  </r>
  <r>
    <d v="2021-04-16T00:00:00"/>
    <x v="70"/>
    <x v="0"/>
    <n v="100"/>
    <n v="467.05"/>
    <n v="46705"/>
    <s v="20210416N300065652"/>
    <n v="2021071"/>
    <s v="Rolling"/>
    <s v="IN302679-38296183"/>
    <s v="NSE"/>
    <n v="0"/>
    <n v="1.63"/>
    <n v="0"/>
    <n v="17.989999999999998"/>
    <n v="19.624700000000001"/>
  </r>
  <r>
    <d v="2021-04-16T00:00:00"/>
    <x v="70"/>
    <x v="0"/>
    <n v="200"/>
    <n v="466.05"/>
    <n v="93210"/>
    <s v="20210416N300065672"/>
    <n v="2021071"/>
    <s v="Rolling"/>
    <s v="IN302679-38296183"/>
    <s v="NSE"/>
    <n v="0"/>
    <n v="3.26"/>
    <n v="0"/>
    <n v="18.29"/>
    <n v="21.552299999999999"/>
  </r>
  <r>
    <d v="2021-04-16T00:00:00"/>
    <x v="70"/>
    <x v="0"/>
    <n v="50"/>
    <n v="468.1"/>
    <n v="23405"/>
    <s v="20210416N300065883"/>
    <n v="2021071"/>
    <s v="Rolling"/>
    <s v="IN302679-38296183"/>
    <s v="NSE"/>
    <n v="0"/>
    <n v="0.82"/>
    <n v="0"/>
    <n v="17.850000000000001"/>
    <n v="18.6692"/>
  </r>
  <r>
    <d v="2021-04-16T00:00:00"/>
    <x v="70"/>
    <x v="0"/>
    <n v="100"/>
    <n v="468"/>
    <n v="46800"/>
    <s v="20210416N300066263"/>
    <n v="2021071"/>
    <s v="Rolling"/>
    <s v="IN302679-38296183"/>
    <s v="NSE"/>
    <n v="0"/>
    <n v="1.64"/>
    <n v="0"/>
    <n v="18"/>
    <n v="19.638000000000002"/>
  </r>
  <r>
    <d v="2021-04-16T00:00:00"/>
    <x v="70"/>
    <x v="0"/>
    <n v="50"/>
    <n v="468"/>
    <n v="23400"/>
    <s v="20210416N300067119"/>
    <n v="2021071"/>
    <s v="Rolling"/>
    <s v="IN302679-38296183"/>
    <s v="NSE"/>
    <n v="0"/>
    <n v="0.82"/>
    <n v="0"/>
    <n v="17.850000000000001"/>
    <n v="18.669"/>
  </r>
  <r>
    <d v="2021-04-16T00:00:00"/>
    <x v="70"/>
    <x v="0"/>
    <n v="300"/>
    <n v="468.2"/>
    <n v="140460"/>
    <s v="20210416N300067400"/>
    <n v="2021071"/>
    <s v="Rolling"/>
    <s v="IN302679-38296183"/>
    <s v="NSE"/>
    <n v="0"/>
    <n v="4.92"/>
    <n v="0"/>
    <n v="25.75"/>
    <n v="30.6661"/>
  </r>
  <r>
    <d v="2021-04-19T00:00:00"/>
    <x v="70"/>
    <x v="1"/>
    <n v="1500"/>
    <n v="464.95"/>
    <n v="697425"/>
    <s v="20210419N200003577"/>
    <n v="2021072"/>
    <s v="Rolling"/>
    <s v="IN302679-38296183"/>
    <s v="NSE"/>
    <n v="176.44"/>
    <n v="24.41"/>
    <n v="0"/>
    <n v="127.84"/>
    <n v="328.68990000000002"/>
  </r>
  <r>
    <d v="2021-04-19T00:00:00"/>
    <x v="70"/>
    <x v="0"/>
    <n v="25"/>
    <n v="464.05"/>
    <n v="11601.25"/>
    <s v="20210419N300064634"/>
    <n v="2021072"/>
    <s v="Rolling"/>
    <s v="IN302679-38296183"/>
    <s v="NSE"/>
    <n v="0"/>
    <n v="0.41"/>
    <n v="0"/>
    <n v="17.77"/>
    <n v="18.175999999999998"/>
  </r>
  <r>
    <d v="2021-04-19T00:00:00"/>
    <x v="70"/>
    <x v="0"/>
    <n v="25"/>
    <n v="463.9"/>
    <n v="11597.5"/>
    <s v="20210419N300064652"/>
    <n v="2021072"/>
    <s v="Rolling"/>
    <s v="IN302679-38296183"/>
    <s v="NSE"/>
    <n v="0"/>
    <n v="0.41"/>
    <n v="0"/>
    <n v="17.77"/>
    <n v="18.175899999999999"/>
  </r>
  <r>
    <d v="2021-04-19T00:00:00"/>
    <x v="70"/>
    <x v="1"/>
    <n v="1500"/>
    <n v="473.66"/>
    <n v="710485.25"/>
    <s v="20210419N300073956"/>
    <n v="2021072"/>
    <s v="Rolling"/>
    <s v="IN302679-38296183"/>
    <s v="NSE"/>
    <n v="176.57"/>
    <n v="24.87"/>
    <n v="0"/>
    <n v="130.22999999999999"/>
    <n v="331.6669"/>
  </r>
  <r>
    <d v="2021-04-19T00:00:00"/>
    <x v="70"/>
    <x v="0"/>
    <n v="25"/>
    <n v="470.25"/>
    <n v="11756.25"/>
    <s v="20210419N300079494"/>
    <n v="2021072"/>
    <s v="Rolling"/>
    <s v="IN302679-38296183"/>
    <s v="NSE"/>
    <n v="0"/>
    <n v="0.41"/>
    <n v="0"/>
    <n v="17.77"/>
    <n v="18.1815"/>
  </r>
  <r>
    <d v="2021-04-19T00:00:00"/>
    <x v="70"/>
    <x v="0"/>
    <n v="1500"/>
    <n v="472.3"/>
    <n v="708450"/>
    <s v="20210419N300083441"/>
    <n v="2021072"/>
    <s v="Rolling"/>
    <s v="IN302679-38296183"/>
    <s v="NSE"/>
    <n v="0"/>
    <n v="24.8"/>
    <n v="0"/>
    <n v="129.86000000000001"/>
    <n v="154.6557"/>
  </r>
  <r>
    <d v="2021-04-19T00:00:00"/>
    <x v="70"/>
    <x v="0"/>
    <n v="1000"/>
    <n v="472.7"/>
    <n v="472700"/>
    <s v="20210419N300083749"/>
    <n v="2021072"/>
    <s v="Rolling"/>
    <s v="IN302679-38296183"/>
    <s v="NSE"/>
    <n v="0"/>
    <n v="16.54"/>
    <n v="43"/>
    <n v="86.65"/>
    <n v="146.19450000000001"/>
  </r>
  <r>
    <d v="2021-04-19T00:00:00"/>
    <x v="70"/>
    <x v="0"/>
    <n v="425"/>
    <n v="473"/>
    <n v="201025"/>
    <s v="20210419N300085033"/>
    <n v="2021072"/>
    <s v="Rolling"/>
    <s v="IN302679-38296183"/>
    <s v="NSE"/>
    <n v="0"/>
    <n v="7.04"/>
    <n v="0"/>
    <n v="36.85"/>
    <n v="43.885899999999999"/>
  </r>
  <r>
    <d v="2021-04-20T00:00:00"/>
    <x v="67"/>
    <x v="1"/>
    <n v="2500"/>
    <n v="569.32000000000005"/>
    <n v="1423292.8"/>
    <s v="20210420N300033456"/>
    <n v="2021073"/>
    <s v="Rolling"/>
    <s v="IN302679-38296183"/>
    <s v="NSE"/>
    <n v="355.5"/>
    <n v="49.82"/>
    <n v="0"/>
    <n v="260.89999999999998"/>
    <n v="666.21510000000001"/>
  </r>
  <r>
    <d v="2021-04-20T00:00:00"/>
    <x v="67"/>
    <x v="0"/>
    <n v="500"/>
    <n v="568.04999999999995"/>
    <n v="284025"/>
    <s v="20210420N300035758"/>
    <n v="2021073"/>
    <s v="Rolling"/>
    <s v="IN302679-38296183"/>
    <s v="NSE"/>
    <n v="0"/>
    <n v="9.94"/>
    <n v="42.22"/>
    <n v="52.06"/>
    <n v="104.2209"/>
  </r>
  <r>
    <d v="2021-04-20T00:00:00"/>
    <x v="67"/>
    <x v="0"/>
    <n v="500"/>
    <n v="567.9"/>
    <n v="283950"/>
    <s v="20210420N300035849"/>
    <n v="2021073"/>
    <s v="Rolling"/>
    <s v="IN302679-38296183"/>
    <s v="NSE"/>
    <n v="0"/>
    <n v="9.94"/>
    <n v="0"/>
    <n v="52.04"/>
    <n v="61.978200000000001"/>
  </r>
  <r>
    <d v="2021-04-20T00:00:00"/>
    <x v="67"/>
    <x v="0"/>
    <n v="250"/>
    <n v="567.54999999999995"/>
    <n v="141887.5"/>
    <s v="20210420N300036200"/>
    <n v="2021073"/>
    <s v="Rolling"/>
    <s v="IN302679-38296183"/>
    <s v="NSE"/>
    <n v="0"/>
    <n v="4.97"/>
    <n v="0"/>
    <n v="26.01"/>
    <n v="30.976099999999999"/>
  </r>
  <r>
    <d v="2021-04-20T00:00:00"/>
    <x v="67"/>
    <x v="0"/>
    <n v="250"/>
    <n v="567.45000000000005"/>
    <n v="141862.5"/>
    <s v="20210420N300036706"/>
    <n v="2021073"/>
    <s v="Rolling"/>
    <s v="IN302679-38296183"/>
    <s v="NSE"/>
    <n v="0"/>
    <n v="4.97"/>
    <n v="0"/>
    <n v="26"/>
    <n v="30.965199999999999"/>
  </r>
  <r>
    <d v="2021-04-20T00:00:00"/>
    <x v="67"/>
    <x v="0"/>
    <n v="500"/>
    <n v="567.15"/>
    <n v="283575"/>
    <s v="20210420N300036830"/>
    <n v="2021073"/>
    <s v="Rolling"/>
    <s v="IN302679-38296183"/>
    <s v="NSE"/>
    <n v="0"/>
    <n v="9.93"/>
    <n v="0"/>
    <n v="51.97"/>
    <n v="61.895299999999999"/>
  </r>
  <r>
    <d v="2021-04-20T00:00:00"/>
    <x v="67"/>
    <x v="0"/>
    <n v="250"/>
    <n v="567.1"/>
    <n v="141775"/>
    <s v="20210420N300036930"/>
    <n v="2021073"/>
    <s v="Rolling"/>
    <s v="IN302679-38296183"/>
    <s v="NSE"/>
    <n v="0"/>
    <n v="4.96"/>
    <n v="0"/>
    <n v="25.98"/>
    <n v="30.9421"/>
  </r>
  <r>
    <d v="2021-04-20T00:00:00"/>
    <x v="67"/>
    <x v="0"/>
    <n v="250"/>
    <n v="567.04999999999995"/>
    <n v="141762.5"/>
    <s v="20210420N300037382"/>
    <n v="2021073"/>
    <s v="Rolling"/>
    <s v="IN302679-38296183"/>
    <s v="NSE"/>
    <n v="0"/>
    <n v="4.96"/>
    <n v="0"/>
    <n v="25.99"/>
    <n v="30.951699999999999"/>
  </r>
  <r>
    <d v="2021-04-20T00:00:00"/>
    <x v="63"/>
    <x v="0"/>
    <n v="25"/>
    <n v="200.05"/>
    <n v="5001.25"/>
    <s v="20210420N900024930"/>
    <n v="2021073"/>
    <s v="Rolling"/>
    <s v="IN302679-38296183"/>
    <s v="NSE"/>
    <n v="5"/>
    <n v="0.18"/>
    <n v="0.75"/>
    <n v="29.53"/>
    <n v="35.454999999999998"/>
  </r>
  <r>
    <d v="2021-04-20T00:00:00"/>
    <x v="15"/>
    <x v="0"/>
    <n v="10"/>
    <n v="1350"/>
    <n v="13500"/>
    <s v="20210420N900024949"/>
    <n v="2021073"/>
    <s v="Rolling"/>
    <s v="IN302679-38296183"/>
    <s v="NSE"/>
    <n v="13.5"/>
    <n v="0.47"/>
    <n v="2.0299999999999998"/>
    <n v="29.59"/>
    <n v="45.592500000000001"/>
  </r>
  <r>
    <d v="2021-04-22T00:00:00"/>
    <x v="44"/>
    <x v="0"/>
    <n v="1500"/>
    <n v="331.15"/>
    <n v="496729.45"/>
    <s v="20210422B700003396"/>
    <n v="202122015"/>
    <s v="Rolling"/>
    <s v="IN302679-38296183"/>
    <s v="BSE"/>
    <n v="0"/>
    <n v="13.91"/>
    <n v="14.9"/>
    <n v="90.43"/>
    <n v="119.2385"/>
  </r>
  <r>
    <d v="2021-04-22T00:00:00"/>
    <x v="44"/>
    <x v="1"/>
    <n v="250"/>
    <n v="331.55"/>
    <n v="82887.5"/>
    <s v="20210422B700004761"/>
    <n v="202122015"/>
    <s v="Rolling"/>
    <s v="IN302679-38296183"/>
    <s v="BSE"/>
    <n v="20.74"/>
    <n v="2.3199999999999998"/>
    <n v="0"/>
    <n v="18.12"/>
    <n v="41.180900000000001"/>
  </r>
  <r>
    <d v="2021-04-22T00:00:00"/>
    <x v="44"/>
    <x v="1"/>
    <n v="1000"/>
    <n v="332.9"/>
    <n v="332900"/>
    <s v="20210422B700004852"/>
    <n v="202122015"/>
    <s v="Rolling"/>
    <s v="IN302679-38296183"/>
    <s v="BSE"/>
    <n v="82.97"/>
    <n v="9.32"/>
    <n v="0"/>
    <n v="60.6"/>
    <n v="152.8912"/>
  </r>
  <r>
    <d v="2021-04-22T00:00:00"/>
    <x v="44"/>
    <x v="1"/>
    <n v="250"/>
    <n v="332.65"/>
    <n v="83162.5"/>
    <s v="20210422B700004963"/>
    <n v="202122015"/>
    <s v="Rolling"/>
    <s v="IN302679-38296183"/>
    <s v="BSE"/>
    <n v="20.91"/>
    <n v="2.33"/>
    <n v="0"/>
    <n v="18.13"/>
    <n v="41.368600000000001"/>
  </r>
  <r>
    <d v="2021-04-22T00:00:00"/>
    <x v="67"/>
    <x v="0"/>
    <n v="1500"/>
    <n v="568.1"/>
    <n v="852150"/>
    <s v="20210422B700005219"/>
    <n v="202122015"/>
    <s v="Rolling"/>
    <s v="IN302679-38296183"/>
    <s v="BSE"/>
    <n v="0"/>
    <n v="23.86"/>
    <n v="25.1"/>
    <n v="155.12"/>
    <n v="204.08009999999999"/>
  </r>
  <r>
    <d v="2021-04-22T00:00:00"/>
    <x v="67"/>
    <x v="1"/>
    <n v="1450"/>
    <n v="569.9"/>
    <n v="826355"/>
    <s v="20210422B700005260"/>
    <n v="202122015"/>
    <s v="Rolling"/>
    <s v="IN302679-38296183"/>
    <s v="BSE"/>
    <n v="206.26"/>
    <n v="23.14"/>
    <n v="0"/>
    <n v="150.43"/>
    <n v="379.82799999999997"/>
  </r>
  <r>
    <d v="2021-04-22T00:00:00"/>
    <x v="67"/>
    <x v="1"/>
    <n v="50"/>
    <n v="569.75"/>
    <n v="28487.5"/>
    <s v="20210422B700005339"/>
    <n v="202122015"/>
    <s v="Rolling"/>
    <s v="IN302679-38296183"/>
    <s v="BSE"/>
    <n v="7.11"/>
    <n v="0.8"/>
    <n v="0"/>
    <n v="17.84"/>
    <n v="25.747699999999998"/>
  </r>
  <r>
    <d v="2021-04-22T00:00:00"/>
    <x v="70"/>
    <x v="0"/>
    <n v="2500"/>
    <n v="478.25"/>
    <n v="1195625"/>
    <s v="20210422N300036849"/>
    <n v="2021074"/>
    <s v="Rolling"/>
    <s v="IN302679-38296183"/>
    <s v="NSE"/>
    <n v="0"/>
    <n v="41.85"/>
    <n v="35.869999999999997"/>
    <n v="219.16"/>
    <n v="296.87700000000001"/>
  </r>
  <r>
    <d v="2021-04-22T00:00:00"/>
    <x v="70"/>
    <x v="1"/>
    <n v="2500"/>
    <n v="482.9"/>
    <n v="1207250"/>
    <s v="20210422N300038733"/>
    <n v="2021074"/>
    <s v="Rolling"/>
    <s v="IN302679-38296183"/>
    <s v="NSE"/>
    <n v="300.36"/>
    <n v="42.25"/>
    <n v="0"/>
    <n v="221.3"/>
    <n v="563.91380000000004"/>
  </r>
  <r>
    <d v="2021-04-22T00:00:00"/>
    <x v="67"/>
    <x v="1"/>
    <n v="250"/>
    <n v="558.29999999999995"/>
    <n v="139575.1"/>
    <s v="20210422N300045440"/>
    <n v="2021074"/>
    <s v="Rolling"/>
    <s v="IN302679-38296183"/>
    <s v="NSE"/>
    <n v="35.74"/>
    <n v="4.8899999999999997"/>
    <n v="0"/>
    <n v="25.59"/>
    <n v="66.215100000000007"/>
  </r>
  <r>
    <d v="2021-04-22T00:00:00"/>
    <x v="44"/>
    <x v="1"/>
    <n v="250"/>
    <n v="329.9"/>
    <n v="82475"/>
    <s v="20210422N300045770"/>
    <n v="2021074"/>
    <s v="Rolling"/>
    <s v="IN302679-38296183"/>
    <s v="NSE"/>
    <n v="20.78"/>
    <n v="2.89"/>
    <n v="0"/>
    <n v="18.22"/>
    <n v="41.886699999999998"/>
  </r>
  <r>
    <d v="2021-04-22T00:00:00"/>
    <x v="67"/>
    <x v="1"/>
    <n v="250"/>
    <n v="563.1"/>
    <n v="140775"/>
    <s v="20210422N300049061"/>
    <n v="2021074"/>
    <s v="Rolling"/>
    <s v="IN302679-38296183"/>
    <s v="NSE"/>
    <n v="35.74"/>
    <n v="4.93"/>
    <n v="0"/>
    <n v="25.8"/>
    <n v="66.467200000000005"/>
  </r>
  <r>
    <d v="2021-04-22T00:00:00"/>
    <x v="67"/>
    <x v="1"/>
    <n v="250"/>
    <n v="567"/>
    <n v="141750"/>
    <s v="20210422N300055014"/>
    <n v="2021074"/>
    <s v="Rolling"/>
    <s v="IN302679-38296183"/>
    <s v="NSE"/>
    <n v="35.74"/>
    <n v="4.96"/>
    <n v="0"/>
    <n v="25.98"/>
    <n v="66.681299999999993"/>
  </r>
  <r>
    <d v="2021-04-22T00:00:00"/>
    <x v="44"/>
    <x v="1"/>
    <n v="250"/>
    <n v="333"/>
    <n v="83250"/>
    <s v="20210422N300055546"/>
    <n v="2021074"/>
    <s v="Rolling"/>
    <s v="IN302679-38296183"/>
    <s v="NSE"/>
    <n v="20.78"/>
    <n v="2.91"/>
    <n v="0"/>
    <n v="18.23"/>
    <n v="41.9238"/>
  </r>
  <r>
    <d v="2021-04-22T00:00:00"/>
    <x v="67"/>
    <x v="1"/>
    <n v="1000"/>
    <n v="568.6"/>
    <n v="568600"/>
    <s v="20210422N300057449"/>
    <n v="2021074"/>
    <s v="Rolling"/>
    <s v="IN302679-38296183"/>
    <s v="NSE"/>
    <n v="142.96"/>
    <n v="19.899999999999999"/>
    <n v="0"/>
    <n v="104.23"/>
    <n v="267.09100000000001"/>
  </r>
  <r>
    <d v="2021-04-22T00:00:00"/>
    <x v="67"/>
    <x v="0"/>
    <n v="1750"/>
    <n v="571.1"/>
    <n v="999425"/>
    <s v="20210422N300059834"/>
    <n v="2021074"/>
    <s v="Rolling"/>
    <s v="IN302679-38296183"/>
    <s v="NSE"/>
    <n v="0"/>
    <n v="34.979999999999997"/>
    <n v="0"/>
    <n v="183.2"/>
    <n v="218.1799"/>
  </r>
  <r>
    <d v="2021-04-22T00:00:00"/>
    <x v="57"/>
    <x v="0"/>
    <n v="10000"/>
    <n v="72.2"/>
    <n v="722000"/>
    <s v="20210422N300062859"/>
    <n v="2021074"/>
    <s v="Rolling"/>
    <s v="IN302679-38296183"/>
    <s v="NSE"/>
    <n v="0"/>
    <n v="25.27"/>
    <n v="0"/>
    <n v="132.34"/>
    <n v="157.61009999999999"/>
  </r>
  <r>
    <d v="2021-04-22T00:00:00"/>
    <x v="44"/>
    <x v="0"/>
    <n v="500"/>
    <n v="333.45"/>
    <n v="166725"/>
    <s v="20210422N300066009"/>
    <n v="2021074"/>
    <s v="Rolling"/>
    <s v="IN302679-38296183"/>
    <s v="NSE"/>
    <n v="0"/>
    <n v="5.84"/>
    <n v="5"/>
    <n v="30.56"/>
    <n v="41.395400000000002"/>
  </r>
  <r>
    <d v="2021-04-22T00:00:00"/>
    <x v="57"/>
    <x v="1"/>
    <n v="10000"/>
    <n v="71.8"/>
    <n v="718000"/>
    <s v="20210422N300066918"/>
    <n v="2021074"/>
    <s v="Rolling"/>
    <s v="IN302679-38296183"/>
    <s v="NSE"/>
    <n v="179.3"/>
    <n v="25.13"/>
    <n v="0"/>
    <n v="131.6"/>
    <n v="336.02980000000002"/>
  </r>
  <r>
    <d v="2021-04-22T00:00:00"/>
    <x v="67"/>
    <x v="1"/>
    <n v="2500"/>
    <n v="573.28"/>
    <n v="1433203.7"/>
    <s v="20210422N300066968"/>
    <n v="2021074"/>
    <s v="Rolling"/>
    <s v="IN302679-38296183"/>
    <s v="NSE"/>
    <n v="357.39"/>
    <n v="50.16"/>
    <n v="0"/>
    <n v="262.73"/>
    <n v="670.28219999999999"/>
  </r>
  <r>
    <d v="2021-04-22T00:00:00"/>
    <x v="67"/>
    <x v="0"/>
    <n v="100"/>
    <n v="572.19000000000005"/>
    <n v="57219.05"/>
    <s v="20210422N300067458"/>
    <n v="2021074"/>
    <s v="Rolling"/>
    <s v="IN302679-38296183"/>
    <s v="NSE"/>
    <n v="0"/>
    <n v="2"/>
    <n v="0"/>
    <n v="18.059999999999999"/>
    <n v="20.0626"/>
  </r>
  <r>
    <d v="2021-04-22T00:00:00"/>
    <x v="67"/>
    <x v="0"/>
    <n v="2400"/>
    <n v="575"/>
    <n v="1380000"/>
    <s v="20210422N300068080"/>
    <n v="2021074"/>
    <s v="Rolling"/>
    <s v="IN302679-38296183"/>
    <s v="NSE"/>
    <n v="0"/>
    <n v="48.3"/>
    <n v="73.58"/>
    <n v="252.96"/>
    <n v="374.84070000000003"/>
  </r>
  <r>
    <d v="2021-04-22T00:00:00"/>
    <x v="57"/>
    <x v="0"/>
    <n v="10000"/>
    <n v="71.900000000000006"/>
    <n v="719000"/>
    <s v="20210422N300068340"/>
    <n v="2021074"/>
    <s v="Rolling"/>
    <s v="IN302679-38296183"/>
    <s v="NSE"/>
    <n v="0"/>
    <n v="25.17"/>
    <n v="43.23"/>
    <n v="131.79"/>
    <n v="200.18510000000001"/>
  </r>
  <r>
    <d v="2021-04-22T00:00:00"/>
    <x v="84"/>
    <x v="0"/>
    <n v="250"/>
    <n v="994"/>
    <n v="248500"/>
    <s v="20210422N300071197"/>
    <n v="2021074"/>
    <s v="Rolling"/>
    <s v="IN302679-38296183"/>
    <s v="NSE"/>
    <n v="0"/>
    <n v="8.6999999999999993"/>
    <n v="0"/>
    <n v="45.55"/>
    <n v="54.247500000000002"/>
  </r>
  <r>
    <d v="2021-04-22T00:00:00"/>
    <x v="84"/>
    <x v="0"/>
    <n v="250"/>
    <n v="982.65"/>
    <n v="245662.5"/>
    <s v="20210422N300071521"/>
    <n v="2021074"/>
    <s v="Rolling"/>
    <s v="IN302679-38296183"/>
    <s v="NSE"/>
    <n v="0"/>
    <n v="8.6"/>
    <n v="14.82"/>
    <n v="45.03"/>
    <n v="68.4482"/>
  </r>
  <r>
    <d v="2021-04-22T00:00:00"/>
    <x v="84"/>
    <x v="1"/>
    <n v="250"/>
    <n v="998.37"/>
    <n v="249591.65"/>
    <s v="20210422N300074930"/>
    <n v="2021074"/>
    <s v="Rolling"/>
    <s v="IN302679-38296183"/>
    <s v="NSE"/>
    <n v="62.09"/>
    <n v="8.74"/>
    <n v="0"/>
    <n v="45.76"/>
    <n v="116.5857"/>
  </r>
  <r>
    <d v="2021-04-22T00:00:00"/>
    <x v="84"/>
    <x v="1"/>
    <n v="250"/>
    <n v="998.9"/>
    <n v="249725"/>
    <s v="20210422N300075025"/>
    <n v="2021074"/>
    <s v="Rolling"/>
    <s v="IN302679-38296183"/>
    <s v="NSE"/>
    <n v="62.09"/>
    <n v="8.74"/>
    <n v="0"/>
    <n v="45.77"/>
    <n v="116.60039999999999"/>
  </r>
  <r>
    <d v="2021-04-22T00:00:00"/>
    <x v="57"/>
    <x v="1"/>
    <n v="10000"/>
    <n v="71.650000000000006"/>
    <n v="716500"/>
    <s v="20210422N300077273"/>
    <n v="2021074"/>
    <s v="Rolling"/>
    <s v="IN302679-38296183"/>
    <s v="NSE"/>
    <n v="179.72"/>
    <n v="25.08"/>
    <n v="0"/>
    <n v="131.34"/>
    <n v="336.13740000000001"/>
  </r>
  <r>
    <d v="2021-04-22T00:00:00"/>
    <x v="17"/>
    <x v="0"/>
    <n v="100"/>
    <n v="33.1"/>
    <n v="3310"/>
    <s v="20210422N900023157"/>
    <n v="2021074"/>
    <s v="Rolling"/>
    <s v="IN302679-38296183"/>
    <s v="NSE"/>
    <n v="3.31"/>
    <n v="0.12"/>
    <n v="0.5"/>
    <n v="29.31"/>
    <n v="33.235799999999998"/>
  </r>
  <r>
    <d v="2021-04-23T00:00:00"/>
    <x v="70"/>
    <x v="0"/>
    <n v="2500"/>
    <n v="484.15"/>
    <n v="1210375"/>
    <s v="20210423N300029166"/>
    <n v="2021075"/>
    <s v="Rolling"/>
    <s v="IN302679-38296183"/>
    <s v="NSE"/>
    <n v="0"/>
    <n v="42.36"/>
    <n v="0"/>
    <n v="221.87"/>
    <n v="264.23309999999998"/>
  </r>
  <r>
    <d v="2021-04-23T00:00:00"/>
    <x v="67"/>
    <x v="0"/>
    <n v="500"/>
    <n v="570.25"/>
    <n v="285125"/>
    <s v="20210423N300036214"/>
    <n v="2021075"/>
    <s v="Rolling"/>
    <s v="IN302679-38296183"/>
    <s v="NSE"/>
    <n v="0"/>
    <n v="9.98"/>
    <n v="0"/>
    <n v="52.27"/>
    <n v="62.249299999999998"/>
  </r>
  <r>
    <d v="2021-04-23T00:00:00"/>
    <x v="70"/>
    <x v="1"/>
    <n v="500"/>
    <n v="484.9"/>
    <n v="242450"/>
    <s v="20210423N300043711"/>
    <n v="2021075"/>
    <s v="Rolling"/>
    <s v="IN302679-38296183"/>
    <s v="NSE"/>
    <n v="60.08"/>
    <n v="8.49"/>
    <n v="0"/>
    <n v="44.44"/>
    <n v="113.00579999999999"/>
  </r>
  <r>
    <d v="2021-04-23T00:00:00"/>
    <x v="67"/>
    <x v="1"/>
    <n v="500"/>
    <n v="576.9"/>
    <n v="288450"/>
    <s v="20210423N300047742"/>
    <n v="2021075"/>
    <s v="Rolling"/>
    <s v="IN302679-38296183"/>
    <s v="NSE"/>
    <n v="71.7"/>
    <n v="10.1"/>
    <n v="0"/>
    <n v="52.87"/>
    <n v="134.66569999999999"/>
  </r>
  <r>
    <d v="2021-04-23T00:00:00"/>
    <x v="70"/>
    <x v="1"/>
    <n v="500"/>
    <n v="485.9"/>
    <n v="242950"/>
    <s v="20210423N300047879"/>
    <n v="2021075"/>
    <s v="Rolling"/>
    <s v="IN302679-38296183"/>
    <s v="NSE"/>
    <n v="60.08"/>
    <n v="8.5"/>
    <n v="0"/>
    <n v="44.53"/>
    <n v="113.1133"/>
  </r>
  <r>
    <d v="2021-04-23T00:00:00"/>
    <x v="70"/>
    <x v="1"/>
    <n v="500"/>
    <n v="487.1"/>
    <n v="243550"/>
    <s v="20210423N300048044"/>
    <n v="2021075"/>
    <s v="Rolling"/>
    <s v="IN302679-38296183"/>
    <s v="NSE"/>
    <n v="60.08"/>
    <n v="8.52"/>
    <n v="0"/>
    <n v="44.64"/>
    <n v="113.2443"/>
  </r>
  <r>
    <d v="2021-04-23T00:00:00"/>
    <x v="67"/>
    <x v="0"/>
    <n v="1500"/>
    <n v="574.1"/>
    <n v="861150"/>
    <s v="20210423N300054856"/>
    <n v="2021075"/>
    <s v="Rolling"/>
    <s v="IN302679-38296183"/>
    <s v="NSE"/>
    <n v="0"/>
    <n v="30.14"/>
    <n v="42.97"/>
    <n v="157.85"/>
    <n v="230.96029999999999"/>
  </r>
  <r>
    <d v="2021-04-23T00:00:00"/>
    <x v="67"/>
    <x v="1"/>
    <n v="100"/>
    <n v="576.9"/>
    <n v="57690"/>
    <s v="20210423N300056197"/>
    <n v="2021075"/>
    <s v="Rolling"/>
    <s v="IN302679-38296183"/>
    <s v="NSE"/>
    <n v="14.34"/>
    <n v="2.02"/>
    <n v="0"/>
    <n v="18.059999999999999"/>
    <n v="34.419199999999996"/>
  </r>
  <r>
    <d v="2021-04-23T00:00:00"/>
    <x v="67"/>
    <x v="1"/>
    <n v="500"/>
    <n v="575.9"/>
    <n v="287950"/>
    <s v="20210423N300056378"/>
    <n v="2021075"/>
    <s v="Rolling"/>
    <s v="IN302679-38296183"/>
    <s v="NSE"/>
    <n v="71.28"/>
    <n v="10.08"/>
    <n v="0"/>
    <n v="52.78"/>
    <n v="134.13829999999999"/>
  </r>
  <r>
    <d v="2021-04-23T00:00:00"/>
    <x v="70"/>
    <x v="1"/>
    <n v="100"/>
    <n v="483.25"/>
    <n v="48325"/>
    <s v="20210423N300057218"/>
    <n v="2021075"/>
    <s v="Rolling"/>
    <s v="IN302679-38296183"/>
    <s v="NSE"/>
    <n v="12.02"/>
    <n v="1.69"/>
    <n v="0"/>
    <n v="18"/>
    <n v="31.711400000000001"/>
  </r>
  <r>
    <d v="2021-04-23T00:00:00"/>
    <x v="67"/>
    <x v="1"/>
    <n v="250"/>
    <n v="574.95000000000005"/>
    <n v="143737.5"/>
    <s v="20210423N300057412"/>
    <n v="2021075"/>
    <s v="Rolling"/>
    <s v="IN302679-38296183"/>
    <s v="NSE"/>
    <n v="35.85"/>
    <n v="5.03"/>
    <n v="0"/>
    <n v="26.35"/>
    <n v="67.230800000000002"/>
  </r>
  <r>
    <d v="2021-04-23T00:00:00"/>
    <x v="67"/>
    <x v="1"/>
    <n v="250"/>
    <n v="575.54999999999995"/>
    <n v="143887.5"/>
    <s v="20210423N300057434"/>
    <n v="2021075"/>
    <s v="Rolling"/>
    <s v="IN302679-38296183"/>
    <s v="NSE"/>
    <n v="35.85"/>
    <n v="5.04"/>
    <n v="0"/>
    <n v="26.37"/>
    <n v="67.256100000000004"/>
  </r>
  <r>
    <d v="2021-04-23T00:00:00"/>
    <x v="67"/>
    <x v="1"/>
    <n v="400"/>
    <n v="575.45000000000005"/>
    <n v="230180"/>
    <s v="20210423N300057458"/>
    <n v="2021075"/>
    <s v="Rolling"/>
    <s v="IN302679-38296183"/>
    <s v="NSE"/>
    <n v="57.36"/>
    <n v="8.06"/>
    <n v="0"/>
    <n v="42.19"/>
    <n v="107.6063"/>
  </r>
  <r>
    <d v="2021-04-23T00:00:00"/>
    <x v="70"/>
    <x v="0"/>
    <n v="900"/>
    <n v="480.15"/>
    <n v="432135"/>
    <s v="20210423N300059900"/>
    <n v="2021075"/>
    <s v="Rolling"/>
    <s v="IN302679-38296183"/>
    <s v="NSE"/>
    <n v="0"/>
    <n v="15.12"/>
    <n v="0"/>
    <n v="79.209999999999994"/>
    <n v="94.334699999999998"/>
  </r>
  <r>
    <d v="2021-04-23T00:00:00"/>
    <x v="67"/>
    <x v="0"/>
    <n v="500"/>
    <n v="572"/>
    <n v="285998.40000000002"/>
    <s v="20210423N300060441"/>
    <n v="2021075"/>
    <s v="Rolling"/>
    <s v="IN302679-38296183"/>
    <s v="NSE"/>
    <n v="0"/>
    <n v="10.01"/>
    <n v="0"/>
    <n v="52.42"/>
    <n v="62.43"/>
  </r>
  <r>
    <d v="2021-04-23T00:00:00"/>
    <x v="70"/>
    <x v="1"/>
    <n v="1800"/>
    <n v="478.11"/>
    <n v="860594.45"/>
    <s v="20210423N300063855"/>
    <n v="2021075"/>
    <s v="Rolling"/>
    <s v="IN302679-38296183"/>
    <s v="NSE"/>
    <n v="216.27"/>
    <n v="30.12"/>
    <n v="0"/>
    <n v="157.74"/>
    <n v="404.13049999999998"/>
  </r>
  <r>
    <d v="2021-04-23T00:00:00"/>
    <x v="70"/>
    <x v="1"/>
    <n v="2500"/>
    <n v="478.9"/>
    <n v="1197250"/>
    <s v="20210423N300064058"/>
    <n v="2021075"/>
    <s v="Rolling"/>
    <s v="IN302679-38296183"/>
    <s v="NSE"/>
    <n v="300.38"/>
    <n v="41.9"/>
    <n v="0"/>
    <n v="219.46"/>
    <n v="561.74379999999996"/>
  </r>
  <r>
    <d v="2021-04-23T00:00:00"/>
    <x v="67"/>
    <x v="1"/>
    <n v="500"/>
    <n v="568"/>
    <n v="284000"/>
    <s v="20210423N300067623"/>
    <n v="2021075"/>
    <s v="Rolling"/>
    <s v="IN302679-38296183"/>
    <s v="NSE"/>
    <n v="71.7"/>
    <n v="9.94"/>
    <n v="0"/>
    <n v="52.06"/>
    <n v="133.69999999999999"/>
  </r>
  <r>
    <d v="2021-04-23T00:00:00"/>
    <x v="70"/>
    <x v="0"/>
    <n v="2500"/>
    <n v="477.4"/>
    <n v="1193500"/>
    <s v="20210423N300069079"/>
    <n v="2021075"/>
    <s v="Rolling"/>
    <s v="IN302679-38296183"/>
    <s v="NSE"/>
    <n v="0"/>
    <n v="41.77"/>
    <n v="85.03"/>
    <n v="218.77"/>
    <n v="345.57249999999999"/>
  </r>
  <r>
    <d v="2021-04-23T00:00:00"/>
    <x v="15"/>
    <x v="0"/>
    <n v="15"/>
    <n v="1334.05"/>
    <n v="20010.75"/>
    <s v="20210423N300070058"/>
    <n v="2021075"/>
    <s v="Rolling"/>
    <s v="IN302679-38296183"/>
    <s v="NSE"/>
    <n v="20.010000000000002"/>
    <n v="0.7"/>
    <n v="3"/>
    <n v="35.549999999999997"/>
    <n v="59.260399999999997"/>
  </r>
  <r>
    <d v="2021-04-26T00:00:00"/>
    <x v="67"/>
    <x v="0"/>
    <n v="1500"/>
    <n v="589.82000000000005"/>
    <n v="884730.15"/>
    <s v="20210426N200002702"/>
    <n v="2021076"/>
    <s v="Rolling"/>
    <s v="IN302679-38296183"/>
    <s v="NSE"/>
    <n v="0"/>
    <n v="30.97"/>
    <n v="64.25"/>
    <n v="162.16999999999999"/>
    <n v="257.38549999999998"/>
  </r>
  <r>
    <d v="2021-04-26T00:00:00"/>
    <x v="67"/>
    <x v="1"/>
    <n v="250"/>
    <n v="595.5"/>
    <n v="148875"/>
    <s v="20210426N300036645"/>
    <n v="2021076"/>
    <s v="Rolling"/>
    <s v="IN302679-38296183"/>
    <s v="NSE"/>
    <n v="37.01"/>
    <n v="5.21"/>
    <n v="0"/>
    <n v="27.29"/>
    <n v="69.510599999999997"/>
  </r>
  <r>
    <d v="2021-04-26T00:00:00"/>
    <x v="67"/>
    <x v="1"/>
    <n v="1250"/>
    <n v="596"/>
    <n v="745000"/>
    <s v="20210426N300036727"/>
    <n v="2021076"/>
    <s v="Rolling"/>
    <s v="IN302679-38296183"/>
    <s v="NSE"/>
    <n v="185.03"/>
    <n v="26.08"/>
    <n v="0"/>
    <n v="136.56"/>
    <n v="347.6651"/>
  </r>
  <r>
    <d v="2021-04-26T00:00:00"/>
    <x v="63"/>
    <x v="0"/>
    <n v="25"/>
    <n v="190.1"/>
    <n v="4752.5"/>
    <s v="20210426N300038938"/>
    <n v="2021076"/>
    <s v="Rolling"/>
    <s v="IN302679-38296183"/>
    <s v="NSE"/>
    <n v="4.75"/>
    <n v="0.17"/>
    <n v="0.71"/>
    <n v="29.53"/>
    <n v="35.156399999999998"/>
  </r>
  <r>
    <d v="2021-04-26T00:00:00"/>
    <x v="57"/>
    <x v="0"/>
    <n v="10000"/>
    <n v="73.45"/>
    <n v="734500"/>
    <s v="20210426N300045022"/>
    <n v="2021076"/>
    <s v="Rolling"/>
    <s v="IN302679-38296183"/>
    <s v="NSE"/>
    <n v="0"/>
    <n v="25.71"/>
    <n v="22.04"/>
    <n v="134.63999999999999"/>
    <n v="182.38759999999999"/>
  </r>
  <r>
    <d v="2021-04-26T00:00:00"/>
    <x v="57"/>
    <x v="1"/>
    <n v="5000"/>
    <n v="74.25"/>
    <n v="371250"/>
    <s v="20210426N300050384"/>
    <n v="2021076"/>
    <s v="Rolling"/>
    <s v="IN302679-38296183"/>
    <s v="NSE"/>
    <n v="92.37"/>
    <n v="12.99"/>
    <n v="0"/>
    <n v="68.05"/>
    <n v="173.41390000000001"/>
  </r>
  <r>
    <d v="2021-04-26T00:00:00"/>
    <x v="57"/>
    <x v="1"/>
    <n v="2500"/>
    <n v="74.400000000000006"/>
    <n v="186000"/>
    <s v="20210426N300051079"/>
    <n v="2021076"/>
    <s v="Rolling"/>
    <s v="IN302679-38296183"/>
    <s v="NSE"/>
    <n v="46.18"/>
    <n v="6.51"/>
    <n v="0"/>
    <n v="34.090000000000003"/>
    <n v="86.78"/>
  </r>
  <r>
    <d v="2021-04-26T00:00:00"/>
    <x v="57"/>
    <x v="1"/>
    <n v="2500"/>
    <n v="74.45"/>
    <n v="186125"/>
    <s v="20210426N300051316"/>
    <n v="2021076"/>
    <s v="Rolling"/>
    <s v="IN302679-38296183"/>
    <s v="NSE"/>
    <n v="46.18"/>
    <n v="6.51"/>
    <n v="0"/>
    <n v="34.119999999999997"/>
    <n v="86.814400000000006"/>
  </r>
  <r>
    <d v="2021-04-26T00:00:00"/>
    <x v="67"/>
    <x v="0"/>
    <n v="250"/>
    <n v="596.1"/>
    <n v="149025"/>
    <s v="20210426N300058099"/>
    <n v="2021076"/>
    <s v="Rolling"/>
    <s v="IN302679-38296183"/>
    <s v="NSE"/>
    <n v="0"/>
    <n v="5.22"/>
    <n v="0"/>
    <n v="27.32"/>
    <n v="32.535899999999998"/>
  </r>
  <r>
    <d v="2021-04-26T00:00:00"/>
    <x v="67"/>
    <x v="0"/>
    <n v="250"/>
    <n v="596.1"/>
    <n v="149025"/>
    <s v="20210426N300061576"/>
    <n v="2021076"/>
    <s v="Rolling"/>
    <s v="IN302679-38296183"/>
    <s v="NSE"/>
    <n v="0"/>
    <n v="5.22"/>
    <n v="0"/>
    <n v="27.32"/>
    <n v="32.535899999999998"/>
  </r>
  <r>
    <d v="2021-04-26T00:00:00"/>
    <x v="67"/>
    <x v="0"/>
    <n v="600"/>
    <n v="594.1"/>
    <n v="356460"/>
    <s v="20210426N300064629"/>
    <n v="2021076"/>
    <s v="Rolling"/>
    <s v="IN302679-38296183"/>
    <s v="NSE"/>
    <n v="0"/>
    <n v="12.48"/>
    <n v="0"/>
    <n v="65.33"/>
    <n v="77.805999999999997"/>
  </r>
  <r>
    <d v="2021-04-26T00:00:00"/>
    <x v="67"/>
    <x v="0"/>
    <n v="400"/>
    <n v="593.1"/>
    <n v="237240"/>
    <s v="20210426N300067291"/>
    <n v="2021076"/>
    <s v="Rolling"/>
    <s v="IN302679-38296183"/>
    <s v="NSE"/>
    <n v="0"/>
    <n v="8.3000000000000007"/>
    <n v="0"/>
    <n v="43.49"/>
    <n v="51.793399999999998"/>
  </r>
  <r>
    <d v="2021-04-26T00:00:00"/>
    <x v="67"/>
    <x v="0"/>
    <n v="600"/>
    <n v="591"/>
    <n v="354600"/>
    <s v="20210426N300068732"/>
    <n v="2021076"/>
    <s v="Rolling"/>
    <s v="IN302679-38296183"/>
    <s v="NSE"/>
    <n v="0"/>
    <n v="12.41"/>
    <n v="0"/>
    <n v="64.989999999999995"/>
    <n v="77.400999999999996"/>
  </r>
  <r>
    <d v="2021-04-26T00:00:00"/>
    <x v="67"/>
    <x v="1"/>
    <n v="2100"/>
    <n v="589.54"/>
    <n v="1238035.6499999999"/>
    <s v="20210426N300072707"/>
    <n v="2021076"/>
    <s v="Rolling"/>
    <s v="IN302679-38296183"/>
    <s v="NSE"/>
    <n v="310.48"/>
    <n v="43.33"/>
    <n v="0"/>
    <n v="226.92"/>
    <n v="580.73099999999999"/>
  </r>
  <r>
    <d v="2021-04-27T00:00:00"/>
    <x v="57"/>
    <x v="0"/>
    <n v="10000"/>
    <n v="74.099999999999994"/>
    <n v="741000"/>
    <s v="20210427N300028353"/>
    <n v="2021077"/>
    <s v="Rolling"/>
    <s v="IN302679-38296183"/>
    <s v="NSE"/>
    <n v="0"/>
    <n v="25.94"/>
    <n v="44.12"/>
    <n v="135.83000000000001"/>
    <n v="205.88499999999999"/>
  </r>
  <r>
    <d v="2021-04-27T00:00:00"/>
    <x v="57"/>
    <x v="1"/>
    <n v="10000"/>
    <n v="73.900000000000006"/>
    <n v="739000"/>
    <s v="20210427N300029836"/>
    <n v="2021077"/>
    <s v="Rolling"/>
    <s v="IN302679-38296183"/>
    <s v="NSE"/>
    <n v="185.34"/>
    <n v="25.87"/>
    <n v="0"/>
    <n v="135.44999999999999"/>
    <n v="346.6551"/>
  </r>
  <r>
    <d v="2021-04-27T00:00:00"/>
    <x v="57"/>
    <x v="0"/>
    <n v="10000"/>
    <n v="74.05"/>
    <n v="740500"/>
    <s v="20210427N300030228"/>
    <n v="2021077"/>
    <s v="Rolling"/>
    <s v="IN302679-38296183"/>
    <s v="NSE"/>
    <n v="0"/>
    <n v="25.92"/>
    <n v="0"/>
    <n v="135.72999999999999"/>
    <n v="161.64750000000001"/>
  </r>
  <r>
    <d v="2021-04-27T00:00:00"/>
    <x v="57"/>
    <x v="1"/>
    <n v="2500"/>
    <n v="74.25"/>
    <n v="185625"/>
    <s v="20210427N300035062"/>
    <n v="2021077"/>
    <s v="Rolling"/>
    <s v="IN302679-38296183"/>
    <s v="NSE"/>
    <n v="46.34"/>
    <n v="6.5"/>
    <n v="0"/>
    <n v="34.020000000000003"/>
    <n v="86.856800000000007"/>
  </r>
  <r>
    <d v="2021-04-27T00:00:00"/>
    <x v="57"/>
    <x v="1"/>
    <n v="100"/>
    <n v="74.45"/>
    <n v="7445"/>
    <s v="20210427N300038537"/>
    <n v="2021077"/>
    <s v="Rolling"/>
    <s v="IN302679-38296183"/>
    <s v="NSE"/>
    <n v="1.85"/>
    <n v="0.26"/>
    <n v="0"/>
    <n v="17.75"/>
    <n v="19.860499999999998"/>
  </r>
  <r>
    <d v="2021-04-27T00:00:00"/>
    <x v="57"/>
    <x v="1"/>
    <n v="25"/>
    <n v="74.55"/>
    <n v="1863.75"/>
    <s v="20210427N300039325"/>
    <n v="2021077"/>
    <s v="Rolling"/>
    <s v="IN302679-38296183"/>
    <s v="NSE"/>
    <n v="0.46"/>
    <n v="7.0000000000000007E-2"/>
    <n v="0"/>
    <n v="17.71"/>
    <n v="18.235299999999999"/>
  </r>
  <r>
    <d v="2021-04-27T00:00:00"/>
    <x v="57"/>
    <x v="1"/>
    <n v="2500"/>
    <n v="74.45"/>
    <n v="186125"/>
    <s v="20210427N300040612"/>
    <n v="2021077"/>
    <s v="Rolling"/>
    <s v="IN302679-38296183"/>
    <s v="NSE"/>
    <n v="46.34"/>
    <n v="6.51"/>
    <n v="0"/>
    <n v="34.1"/>
    <n v="86.9542"/>
  </r>
  <r>
    <d v="2021-04-27T00:00:00"/>
    <x v="57"/>
    <x v="1"/>
    <n v="1000"/>
    <n v="74.599999999999994"/>
    <n v="74600"/>
    <s v="20210427N300040875"/>
    <n v="2021077"/>
    <s v="Rolling"/>
    <s v="IN302679-38296183"/>
    <s v="NSE"/>
    <n v="18.53"/>
    <n v="2.61"/>
    <n v="0"/>
    <n v="18.170000000000002"/>
    <n v="39.311"/>
  </r>
  <r>
    <d v="2021-04-27T00:00:00"/>
    <x v="57"/>
    <x v="1"/>
    <n v="250"/>
    <n v="74.599999999999994"/>
    <n v="18650"/>
    <s v="20210427N300040981"/>
    <n v="2021077"/>
    <s v="Rolling"/>
    <s v="IN302679-38296183"/>
    <s v="NSE"/>
    <n v="4.63"/>
    <n v="0.65"/>
    <n v="0"/>
    <n v="17.82"/>
    <n v="23.102799999999998"/>
  </r>
  <r>
    <d v="2021-04-27T00:00:00"/>
    <x v="57"/>
    <x v="1"/>
    <n v="875"/>
    <n v="74.55"/>
    <n v="65231.25"/>
    <s v="20210427N300041010"/>
    <n v="2021077"/>
    <s v="Rolling"/>
    <s v="IN302679-38296183"/>
    <s v="NSE"/>
    <n v="16.22"/>
    <n v="2.2799999999999998"/>
    <n v="0"/>
    <n v="18.11"/>
    <n v="36.613100000000003"/>
  </r>
  <r>
    <d v="2021-04-27T00:00:00"/>
    <x v="57"/>
    <x v="1"/>
    <n v="750"/>
    <n v="74.650000000000006"/>
    <n v="55987.5"/>
    <s v="20210427N300041073"/>
    <n v="2021077"/>
    <s v="Rolling"/>
    <s v="IN302679-38296183"/>
    <s v="NSE"/>
    <n v="13.9"/>
    <n v="1.96"/>
    <n v="0"/>
    <n v="18.05"/>
    <n v="33.909599999999998"/>
  </r>
  <r>
    <d v="2021-04-27T00:00:00"/>
    <x v="57"/>
    <x v="1"/>
    <n v="500"/>
    <n v="74.7"/>
    <n v="37350"/>
    <s v="20210427N300041107"/>
    <n v="2021077"/>
    <s v="Rolling"/>
    <s v="IN302679-38296183"/>
    <s v="NSE"/>
    <n v="9.27"/>
    <n v="1.31"/>
    <n v="0"/>
    <n v="17.940000000000001"/>
    <n v="28.517299999999999"/>
  </r>
  <r>
    <d v="2021-04-27T00:00:00"/>
    <x v="57"/>
    <x v="1"/>
    <n v="500"/>
    <n v="74.75"/>
    <n v="37375"/>
    <s v="20210427N300041127"/>
    <n v="2021077"/>
    <s v="Rolling"/>
    <s v="IN302679-38296183"/>
    <s v="NSE"/>
    <n v="9.27"/>
    <n v="1.31"/>
    <n v="0"/>
    <n v="17.940000000000001"/>
    <n v="28.5182"/>
  </r>
  <r>
    <d v="2021-04-27T00:00:00"/>
    <x v="57"/>
    <x v="1"/>
    <n v="250"/>
    <n v="74.8"/>
    <n v="18700"/>
    <s v="20210427N300041156"/>
    <n v="2021077"/>
    <s v="Rolling"/>
    <s v="IN302679-38296183"/>
    <s v="NSE"/>
    <n v="4.63"/>
    <n v="0.65"/>
    <n v="0"/>
    <n v="17.82"/>
    <n v="23.104500000000002"/>
  </r>
  <r>
    <d v="2021-04-27T00:00:00"/>
    <x v="57"/>
    <x v="1"/>
    <n v="250"/>
    <n v="74.599999999999994"/>
    <n v="18650"/>
    <s v="20210427N300041268"/>
    <n v="2021077"/>
    <s v="Rolling"/>
    <s v="IN302679-38296183"/>
    <s v="NSE"/>
    <n v="4.63"/>
    <n v="0.65"/>
    <n v="0"/>
    <n v="17.82"/>
    <n v="23.102799999999998"/>
  </r>
  <r>
    <d v="2021-04-27T00:00:00"/>
    <x v="57"/>
    <x v="1"/>
    <n v="250"/>
    <n v="74.7"/>
    <n v="18675"/>
    <s v="20210427N300041297"/>
    <n v="2021077"/>
    <s v="Rolling"/>
    <s v="IN302679-38296183"/>
    <s v="NSE"/>
    <n v="4.63"/>
    <n v="0.65"/>
    <n v="0"/>
    <n v="17.82"/>
    <n v="23.1037"/>
  </r>
  <r>
    <d v="2021-04-27T00:00:00"/>
    <x v="57"/>
    <x v="1"/>
    <n v="250"/>
    <n v="74.75"/>
    <n v="18687.5"/>
    <s v="20210427N300041323"/>
    <n v="2021077"/>
    <s v="Rolling"/>
    <s v="IN302679-38296183"/>
    <s v="NSE"/>
    <n v="4.9400000000000004"/>
    <n v="0.65"/>
    <n v="0"/>
    <n v="17.809999999999999"/>
    <n v="23.404"/>
  </r>
  <r>
    <d v="2021-04-27T00:00:00"/>
    <x v="67"/>
    <x v="0"/>
    <n v="2100"/>
    <n v="601.25"/>
    <n v="1262625"/>
    <s v="20210427N300062587"/>
    <n v="2021077"/>
    <s v="Rolling"/>
    <s v="IN302679-38296183"/>
    <s v="NSE"/>
    <n v="0"/>
    <n v="44.19"/>
    <n v="37.880000000000003"/>
    <n v="231.44"/>
    <n v="313.51190000000003"/>
  </r>
  <r>
    <d v="2021-04-27T00:00:00"/>
    <x v="67"/>
    <x v="1"/>
    <n v="500"/>
    <n v="598.5"/>
    <n v="299250"/>
    <s v="20210427N300066966"/>
    <n v="2021077"/>
    <s v="Rolling"/>
    <s v="IN302679-38296183"/>
    <s v="NSE"/>
    <n v="75"/>
    <n v="10.47"/>
    <n v="0"/>
    <n v="54.85"/>
    <n v="140.3236"/>
  </r>
  <r>
    <d v="2021-04-27T00:00:00"/>
    <x v="67"/>
    <x v="1"/>
    <n v="500"/>
    <n v="598.9"/>
    <n v="299450"/>
    <s v="20210427N300067051"/>
    <n v="2021077"/>
    <s v="Rolling"/>
    <s v="IN302679-38296183"/>
    <s v="NSE"/>
    <n v="75"/>
    <n v="10.48"/>
    <n v="0"/>
    <n v="54.89"/>
    <n v="140.3707"/>
  </r>
  <r>
    <d v="2021-04-27T00:00:00"/>
    <x v="67"/>
    <x v="1"/>
    <n v="500"/>
    <n v="598.9"/>
    <n v="299450"/>
    <s v="20210427N300067115"/>
    <n v="2021077"/>
    <s v="Rolling"/>
    <s v="IN302679-38296183"/>
    <s v="NSE"/>
    <n v="75"/>
    <n v="10.48"/>
    <n v="0"/>
    <n v="54.89"/>
    <n v="140.3708"/>
  </r>
  <r>
    <d v="2021-04-27T00:00:00"/>
    <x v="67"/>
    <x v="1"/>
    <n v="600"/>
    <n v="598.9"/>
    <n v="359340"/>
    <s v="20210427N300067164"/>
    <n v="2021077"/>
    <s v="Rolling"/>
    <s v="IN302679-38296183"/>
    <s v="NSE"/>
    <n v="90"/>
    <n v="12.58"/>
    <n v="0"/>
    <n v="65.87"/>
    <n v="168.4469"/>
  </r>
  <r>
    <d v="2021-04-28T00:00:00"/>
    <x v="57"/>
    <x v="0"/>
    <n v="1000"/>
    <n v="76.55"/>
    <n v="76550"/>
    <s v="20210428N300050983"/>
    <n v="2021078"/>
    <s v="Rolling"/>
    <s v="IN302679-38296183"/>
    <s v="NSE"/>
    <n v="0"/>
    <n v="2.68"/>
    <n v="2.2999999999999998"/>
    <n v="18.18"/>
    <n v="23.159300000000002"/>
  </r>
  <r>
    <d v="2021-04-28T00:00:00"/>
    <x v="78"/>
    <x v="0"/>
    <n v="250"/>
    <n v="500.8"/>
    <n v="125198.85"/>
    <s v="20210428N300051725"/>
    <n v="2021078"/>
    <s v="Rolling"/>
    <s v="IN302679-38296183"/>
    <s v="NSE"/>
    <n v="0"/>
    <n v="4.38"/>
    <n v="0"/>
    <n v="22.95"/>
    <n v="27.332000000000001"/>
  </r>
  <r>
    <d v="2021-04-28T00:00:00"/>
    <x v="57"/>
    <x v="1"/>
    <n v="1000"/>
    <n v="76.95"/>
    <n v="76950"/>
    <s v="20210428N300053780"/>
    <n v="2021078"/>
    <s v="Rolling"/>
    <s v="IN302679-38296183"/>
    <s v="NSE"/>
    <n v="19.03"/>
    <n v="2.69"/>
    <n v="0"/>
    <n v="18.18"/>
    <n v="39.903300000000002"/>
  </r>
  <r>
    <d v="2021-04-28T00:00:00"/>
    <x v="78"/>
    <x v="0"/>
    <n v="250"/>
    <n v="497"/>
    <n v="124250"/>
    <s v="20210428N300054436"/>
    <n v="2021078"/>
    <s v="Rolling"/>
    <s v="IN302679-38296183"/>
    <s v="NSE"/>
    <n v="0"/>
    <n v="4.3499999999999996"/>
    <n v="7.48"/>
    <n v="22.78"/>
    <n v="34.608800000000002"/>
  </r>
  <r>
    <d v="2021-04-28T00:00:00"/>
    <x v="67"/>
    <x v="1"/>
    <n v="1100"/>
    <n v="614.9"/>
    <n v="676390"/>
    <s v="20210428N300064667"/>
    <n v="2021078"/>
    <s v="Rolling"/>
    <s v="IN302679-38296183"/>
    <s v="NSE"/>
    <n v="170.24"/>
    <n v="23.67"/>
    <n v="0"/>
    <n v="123.99"/>
    <n v="317.90359999999998"/>
  </r>
  <r>
    <d v="2021-04-28T00:00:00"/>
    <x v="67"/>
    <x v="0"/>
    <n v="1100"/>
    <n v="619.1"/>
    <n v="681010"/>
    <s v="20210428N300069411"/>
    <n v="2021078"/>
    <s v="Rolling"/>
    <s v="IN302679-38296183"/>
    <s v="NSE"/>
    <n v="0"/>
    <n v="23.84"/>
    <n v="0"/>
    <n v="124.83"/>
    <n v="148.66540000000001"/>
  </r>
  <r>
    <d v="2021-04-28T00:00:00"/>
    <x v="78"/>
    <x v="1"/>
    <n v="500"/>
    <n v="502.5"/>
    <n v="251250"/>
    <s v="20210428N300070365"/>
    <n v="2021078"/>
    <s v="Rolling"/>
    <s v="IN302679-38296183"/>
    <s v="NSE"/>
    <n v="62.59"/>
    <n v="8.7899999999999991"/>
    <n v="0"/>
    <n v="46.05"/>
    <n v="117.43380000000001"/>
  </r>
  <r>
    <d v="2021-04-28T00:00:00"/>
    <x v="67"/>
    <x v="1"/>
    <n v="1500"/>
    <n v="621"/>
    <n v="931500"/>
    <s v="20210428N300070737"/>
    <n v="2021078"/>
    <s v="Rolling"/>
    <s v="IN302679-38296183"/>
    <s v="NSE"/>
    <n v="232.14"/>
    <n v="32.6"/>
    <n v="0"/>
    <n v="170.74"/>
    <n v="435.48250000000002"/>
  </r>
  <r>
    <d v="2021-04-28T00:00:00"/>
    <x v="67"/>
    <x v="0"/>
    <n v="1500"/>
    <n v="620.1"/>
    <n v="930150"/>
    <s v="20210428N300073726"/>
    <n v="2021078"/>
    <s v="Rolling"/>
    <s v="IN302679-38296183"/>
    <s v="NSE"/>
    <n v="0"/>
    <n v="32.56"/>
    <n v="48.22"/>
    <n v="170.5"/>
    <n v="251.27529999999999"/>
  </r>
  <r>
    <d v="2021-04-29T00:00:00"/>
    <x v="57"/>
    <x v="1"/>
    <n v="2500"/>
    <n v="78.569999999999993"/>
    <n v="196420.95"/>
    <s v="20210429N200002136"/>
    <n v="2021079"/>
    <s v="Rolling"/>
    <s v="IN302679-38296183"/>
    <s v="NSE"/>
    <n v="48.66"/>
    <n v="6.87"/>
    <n v="0"/>
    <n v="36"/>
    <n v="91.534800000000004"/>
  </r>
  <r>
    <d v="2021-04-29T00:00:00"/>
    <x v="57"/>
    <x v="1"/>
    <n v="2500"/>
    <n v="78.7"/>
    <n v="196750"/>
    <s v="20210429N200002826"/>
    <n v="2021079"/>
    <s v="Rolling"/>
    <s v="IN302679-38296183"/>
    <s v="NSE"/>
    <n v="48.32"/>
    <n v="6.89"/>
    <n v="0"/>
    <n v="36.06"/>
    <n v="91.266300000000001"/>
  </r>
  <r>
    <d v="2021-04-29T00:00:00"/>
    <x v="124"/>
    <x v="1"/>
    <n v="50"/>
    <n v="807.7"/>
    <n v="40385"/>
    <s v="20210429N300028274"/>
    <n v="2021079"/>
    <s v="Rolling"/>
    <s v="IN302679-38296183"/>
    <s v="NSE"/>
    <n v="10.07"/>
    <n v="1.41"/>
    <n v="0"/>
    <n v="17.95"/>
    <n v="29.433499999999999"/>
  </r>
  <r>
    <d v="2021-04-29T00:00:00"/>
    <x v="57"/>
    <x v="0"/>
    <n v="2500"/>
    <n v="78.8"/>
    <n v="197000"/>
    <s v="20210429N300031180"/>
    <n v="2021079"/>
    <s v="Rolling"/>
    <s v="IN302679-38296183"/>
    <s v="NSE"/>
    <n v="0"/>
    <n v="6.9"/>
    <n v="0"/>
    <n v="36.11"/>
    <n v="43.005000000000003"/>
  </r>
  <r>
    <d v="2021-04-29T00:00:00"/>
    <x v="57"/>
    <x v="0"/>
    <n v="2500"/>
    <n v="78.8"/>
    <n v="197000"/>
    <s v="20210429N300031437"/>
    <n v="2021079"/>
    <s v="Rolling"/>
    <s v="IN302679-38296183"/>
    <s v="NSE"/>
    <n v="0"/>
    <n v="6.9"/>
    <n v="0"/>
    <n v="36.11"/>
    <n v="43.005000000000003"/>
  </r>
  <r>
    <d v="2021-04-29T00:00:00"/>
    <x v="57"/>
    <x v="0"/>
    <n v="10000"/>
    <n v="79.05"/>
    <n v="790500"/>
    <s v="20210429N300034902"/>
    <n v="2021079"/>
    <s v="Rolling"/>
    <s v="IN302679-38296183"/>
    <s v="NSE"/>
    <n v="0"/>
    <n v="27.67"/>
    <n v="0"/>
    <n v="144.88999999999999"/>
    <n v="172.5583"/>
  </r>
  <r>
    <d v="2021-04-29T00:00:00"/>
    <x v="57"/>
    <x v="1"/>
    <n v="10000"/>
    <n v="78.25"/>
    <n v="782500"/>
    <s v="20210429N300037939"/>
    <n v="2021079"/>
    <s v="Rolling"/>
    <s v="IN302679-38296183"/>
    <s v="NSE"/>
    <n v="194.62"/>
    <n v="27.39"/>
    <n v="0"/>
    <n v="143.43"/>
    <n v="365.4375"/>
  </r>
  <r>
    <d v="2021-04-29T00:00:00"/>
    <x v="57"/>
    <x v="1"/>
    <n v="10000"/>
    <n v="78.25"/>
    <n v="782500"/>
    <s v="20210429N300038155"/>
    <n v="2021079"/>
    <s v="Rolling"/>
    <s v="IN302679-38296183"/>
    <s v="NSE"/>
    <n v="194.62"/>
    <n v="27.39"/>
    <n v="0"/>
    <n v="143.43"/>
    <n v="365.4375"/>
  </r>
  <r>
    <d v="2021-04-29T00:00:00"/>
    <x v="57"/>
    <x v="0"/>
    <n v="5000"/>
    <n v="77"/>
    <n v="385000"/>
    <s v="20210429N300039496"/>
    <n v="2021079"/>
    <s v="Rolling"/>
    <s v="IN302679-38296183"/>
    <s v="NSE"/>
    <n v="0"/>
    <n v="13.48"/>
    <n v="0"/>
    <n v="70.569999999999993"/>
    <n v="84.045000000000002"/>
  </r>
  <r>
    <d v="2021-04-29T00:00:00"/>
    <x v="57"/>
    <x v="0"/>
    <n v="5000"/>
    <n v="77.2"/>
    <n v="386000"/>
    <s v="20210429N300039613"/>
    <n v="2021079"/>
    <s v="Rolling"/>
    <s v="IN302679-38296183"/>
    <s v="NSE"/>
    <n v="0"/>
    <n v="13.51"/>
    <n v="93.68"/>
    <n v="70.75"/>
    <n v="177.94"/>
  </r>
  <r>
    <d v="2021-04-29T00:00:00"/>
    <x v="57"/>
    <x v="1"/>
    <n v="10000"/>
    <n v="76.8"/>
    <n v="768000"/>
    <s v="20210429N300049289"/>
    <n v="2021079"/>
    <s v="Rolling"/>
    <s v="IN302679-38296183"/>
    <s v="NSE"/>
    <n v="194.62"/>
    <n v="26.88"/>
    <n v="0"/>
    <n v="140.76"/>
    <n v="362.25990000000002"/>
  </r>
  <r>
    <d v="2021-04-29T00:00:00"/>
    <x v="124"/>
    <x v="0"/>
    <n v="50"/>
    <n v="803.05"/>
    <n v="40152.5"/>
    <s v="20210429N300055213"/>
    <n v="2021079"/>
    <s v="Rolling"/>
    <s v="IN302679-38296183"/>
    <s v="NSE"/>
    <n v="0"/>
    <n v="1.41"/>
    <n v="1.2"/>
    <n v="17.96"/>
    <n v="20.565300000000001"/>
  </r>
  <r>
    <d v="2021-04-29T00:00:00"/>
    <x v="57"/>
    <x v="1"/>
    <n v="5000"/>
    <n v="78.2"/>
    <n v="391000"/>
    <s v="20210429N300056477"/>
    <n v="2021079"/>
    <s v="Rolling"/>
    <s v="IN302679-38296183"/>
    <s v="NSE"/>
    <n v="97.31"/>
    <n v="13.69"/>
    <n v="0"/>
    <n v="71.67"/>
    <n v="182.66499999999999"/>
  </r>
  <r>
    <d v="2021-04-29T00:00:00"/>
    <x v="57"/>
    <x v="0"/>
    <n v="10"/>
    <n v="77.05"/>
    <n v="770.5"/>
    <s v="20210429N300057349"/>
    <n v="2021079"/>
    <s v="Rolling"/>
    <s v="IN302679-38296183"/>
    <s v="NSE"/>
    <n v="0"/>
    <n v="0.03"/>
    <n v="0"/>
    <n v="6.82"/>
    <n v="6.8470000000000004"/>
  </r>
  <r>
    <d v="2021-04-29T00:00:00"/>
    <x v="57"/>
    <x v="0"/>
    <n v="5000"/>
    <n v="77.05"/>
    <n v="385250"/>
    <s v="20210429N300065248"/>
    <n v="2021079"/>
    <s v="Rolling"/>
    <s v="IN302679-38296183"/>
    <s v="NSE"/>
    <n v="0"/>
    <n v="13.48"/>
    <n v="0"/>
    <n v="70.62"/>
    <n v="84.103700000000003"/>
  </r>
  <r>
    <d v="2021-04-29T00:00:00"/>
    <x v="57"/>
    <x v="0"/>
    <n v="1000"/>
    <n v="77.099999999999994"/>
    <n v="77100"/>
    <s v="20210429N300065663"/>
    <n v="2021079"/>
    <s v="Rolling"/>
    <s v="IN302679-38296183"/>
    <s v="NSE"/>
    <n v="0"/>
    <n v="2.7"/>
    <n v="0"/>
    <n v="18.190000000000001"/>
    <n v="20.888500000000001"/>
  </r>
  <r>
    <d v="2021-04-29T00:00:00"/>
    <x v="57"/>
    <x v="0"/>
    <n v="1000"/>
    <n v="77"/>
    <n v="77000"/>
    <s v="20210429N300065686"/>
    <n v="2021079"/>
    <s v="Rolling"/>
    <s v="IN302679-38296183"/>
    <s v="NSE"/>
    <n v="0"/>
    <n v="2.7"/>
    <n v="0"/>
    <n v="18.170000000000002"/>
    <n v="20.864999999999998"/>
  </r>
  <r>
    <d v="2021-04-29T00:00:00"/>
    <x v="57"/>
    <x v="0"/>
    <n v="1000"/>
    <n v="76.900000000000006"/>
    <n v="76900"/>
    <s v="20210429N300065855"/>
    <n v="2021079"/>
    <s v="Rolling"/>
    <s v="IN302679-38296183"/>
    <s v="NSE"/>
    <n v="0"/>
    <n v="2.69"/>
    <n v="0"/>
    <n v="18.18"/>
    <n v="20.871500000000001"/>
  </r>
  <r>
    <d v="2021-04-29T00:00:00"/>
    <x v="57"/>
    <x v="0"/>
    <n v="1000"/>
    <n v="77"/>
    <n v="77000"/>
    <s v="20210429N300065887"/>
    <n v="2021079"/>
    <s v="Rolling"/>
    <s v="IN302679-38296183"/>
    <s v="NSE"/>
    <n v="0"/>
    <n v="2.7"/>
    <n v="0"/>
    <n v="18.190000000000001"/>
    <n v="20.885000000000002"/>
  </r>
  <r>
    <d v="2021-04-29T00:00:00"/>
    <x v="57"/>
    <x v="0"/>
    <n v="1000"/>
    <n v="77"/>
    <n v="77000"/>
    <s v="20210429N300065963"/>
    <n v="2021079"/>
    <s v="Rolling"/>
    <s v="IN302679-38296183"/>
    <s v="NSE"/>
    <n v="0"/>
    <n v="2.7"/>
    <n v="0"/>
    <n v="18.190000000000001"/>
    <n v="20.885000000000002"/>
  </r>
  <r>
    <d v="2021-04-29T00:00:00"/>
    <x v="57"/>
    <x v="0"/>
    <n v="1000"/>
    <n v="76.900000000000006"/>
    <n v="76900"/>
    <s v="20210429N300066012"/>
    <n v="2021079"/>
    <s v="Rolling"/>
    <s v="IN302679-38296183"/>
    <s v="NSE"/>
    <n v="0.78"/>
    <n v="2.69"/>
    <n v="0.12"/>
    <n v="18.18"/>
    <n v="21.7715"/>
  </r>
  <r>
    <d v="2021-04-29T00:00:00"/>
    <x v="57"/>
    <x v="0"/>
    <n v="1000"/>
    <n v="77"/>
    <n v="77000"/>
    <s v="20210429N300066048"/>
    <n v="2021079"/>
    <s v="Rolling"/>
    <s v="IN302679-38296183"/>
    <s v="NSE"/>
    <n v="0"/>
    <n v="2.7"/>
    <n v="0"/>
    <n v="18.170000000000002"/>
    <n v="20.864999999999998"/>
  </r>
  <r>
    <d v="2021-04-29T00:00:00"/>
    <x v="57"/>
    <x v="0"/>
    <n v="2000"/>
    <n v="77.05"/>
    <n v="154100"/>
    <s v="20210429N300066202"/>
    <n v="2021079"/>
    <s v="Rolling"/>
    <s v="IN302679-38296183"/>
    <s v="NSE"/>
    <n v="0"/>
    <n v="5.39"/>
    <n v="0"/>
    <n v="28.25"/>
    <n v="33.643500000000003"/>
  </r>
  <r>
    <d v="2021-04-29T00:00:00"/>
    <x v="57"/>
    <x v="0"/>
    <n v="1000"/>
    <n v="77.05"/>
    <n v="77050"/>
    <s v="20210429N300066231"/>
    <n v="2021079"/>
    <s v="Rolling"/>
    <s v="IN302679-38296183"/>
    <s v="NSE"/>
    <n v="0"/>
    <n v="2.7"/>
    <n v="0"/>
    <n v="18.190000000000001"/>
    <n v="20.886700000000001"/>
  </r>
  <r>
    <d v="2021-04-30T00:00:00"/>
    <x v="57"/>
    <x v="1"/>
    <n v="500"/>
    <n v="79.900000000000006"/>
    <n v="39950"/>
    <s v="20210430N300029385"/>
    <n v="2021080"/>
    <s v="Rolling"/>
    <s v="IN302679-38296183"/>
    <s v="NSE"/>
    <n v="9.93"/>
    <n v="1.4"/>
    <n v="0"/>
    <n v="17.95"/>
    <n v="29.278300000000002"/>
  </r>
  <r>
    <d v="2021-04-30T00:00:00"/>
    <x v="57"/>
    <x v="0"/>
    <n v="500"/>
    <n v="78.900000000000006"/>
    <n v="39450"/>
    <s v="20210430N300030007"/>
    <n v="2021080"/>
    <s v="Rolling"/>
    <s v="IN302679-38296183"/>
    <s v="NSE"/>
    <n v="0"/>
    <n v="1.38"/>
    <n v="0"/>
    <n v="17.95"/>
    <n v="19.3307"/>
  </r>
  <r>
    <d v="2021-04-30T00:00:00"/>
    <x v="57"/>
    <x v="0"/>
    <n v="1000"/>
    <n v="79.150000000000006"/>
    <n v="79150"/>
    <s v="20210430N300034770"/>
    <n v="2021080"/>
    <s v="Rolling"/>
    <s v="IN302679-38296183"/>
    <s v="NSE"/>
    <n v="0"/>
    <n v="2.77"/>
    <n v="3.56"/>
    <n v="18.190000000000001"/>
    <n v="24.520099999999999"/>
  </r>
  <r>
    <d v="2021-04-30T00:00:00"/>
    <x v="57"/>
    <x v="1"/>
    <n v="500"/>
    <n v="79.7"/>
    <n v="39850"/>
    <s v="20210430N300035279"/>
    <n v="2021080"/>
    <s v="Rolling"/>
    <s v="IN302679-38296183"/>
    <s v="NSE"/>
    <n v="9.93"/>
    <n v="1.39"/>
    <n v="0"/>
    <n v="17.95"/>
    <n v="29.274699999999999"/>
  </r>
  <r>
    <d v="2021-04-30T00:00:00"/>
    <x v="57"/>
    <x v="1"/>
    <n v="500"/>
    <n v="79.900000000000006"/>
    <n v="39950"/>
    <s v="20210430N300035885"/>
    <n v="2021080"/>
    <s v="Rolling"/>
    <s v="IN302679-38296183"/>
    <s v="NSE"/>
    <n v="9.93"/>
    <n v="1.4"/>
    <n v="0"/>
    <n v="17.95"/>
    <n v="29.278300000000002"/>
  </r>
  <r>
    <d v="2021-04-30T00:00:00"/>
    <x v="70"/>
    <x v="0"/>
    <n v="250"/>
    <n v="505.06"/>
    <n v="126265.7"/>
    <s v="20210430N300037173"/>
    <n v="2021080"/>
    <s v="Rolling"/>
    <s v="IN302679-38296183"/>
    <s v="NSE"/>
    <n v="0"/>
    <n v="4.42"/>
    <n v="3.42"/>
    <n v="23.15"/>
    <n v="30.9893"/>
  </r>
  <r>
    <d v="2021-04-30T00:00:00"/>
    <x v="70"/>
    <x v="1"/>
    <n v="250"/>
    <n v="507.05"/>
    <n v="126762.5"/>
    <s v="20210430N300039608"/>
    <n v="2021080"/>
    <s v="Rolling"/>
    <s v="IN302679-38296183"/>
    <s v="NSE"/>
    <n v="31.34"/>
    <n v="4.4400000000000004"/>
    <n v="0"/>
    <n v="23.23"/>
    <n v="59.006700000000002"/>
  </r>
  <r>
    <d v="2021-04-30T00:00:00"/>
    <x v="78"/>
    <x v="1"/>
    <n v="100"/>
    <n v="536.58000000000004"/>
    <n v="53658.2"/>
    <s v="20210430N300039805"/>
    <n v="2021080"/>
    <s v="Rolling"/>
    <s v="IN302679-38296183"/>
    <s v="NSE"/>
    <n v="13.35"/>
    <n v="1.88"/>
    <n v="0"/>
    <n v="18.04"/>
    <n v="33.268099999999997"/>
  </r>
  <r>
    <d v="2021-04-30T00:00:00"/>
    <x v="78"/>
    <x v="0"/>
    <n v="100"/>
    <n v="531.1"/>
    <n v="53110"/>
    <s v="20210430N300039909"/>
    <n v="2021080"/>
    <s v="Rolling"/>
    <s v="IN302679-38296183"/>
    <s v="NSE"/>
    <n v="0"/>
    <n v="1.86"/>
    <n v="1.59"/>
    <n v="18.03"/>
    <n v="21.4788"/>
  </r>
  <r>
    <d v="2021-04-30T00:00:00"/>
    <x v="49"/>
    <x v="0"/>
    <n v="25"/>
    <n v="381"/>
    <n v="9525"/>
    <s v="20210430N300061022"/>
    <n v="2021080"/>
    <s v="Rolling"/>
    <s v="IN302679-38296183"/>
    <s v="NSE"/>
    <n v="9.5299999999999994"/>
    <n v="0.33"/>
    <n v="1.43"/>
    <n v="29.56"/>
    <n v="40.853400000000001"/>
  </r>
  <r>
    <d v="2021-05-03T00:00:00"/>
    <x v="78"/>
    <x v="1"/>
    <n v="100"/>
    <n v="525.29999999999995"/>
    <n v="52530"/>
    <s v="20210503N300040091"/>
    <n v="2021081"/>
    <s v="Rolling"/>
    <s v="IN302679-38296183"/>
    <s v="NSE"/>
    <n v="13.09"/>
    <n v="1.84"/>
    <n v="0"/>
    <n v="18.03"/>
    <n v="32.958599999999997"/>
  </r>
  <r>
    <d v="2021-05-03T00:00:00"/>
    <x v="78"/>
    <x v="0"/>
    <n v="100"/>
    <n v="522"/>
    <n v="52200"/>
    <s v="20210503N300045547"/>
    <n v="2021081"/>
    <s v="Rolling"/>
    <s v="IN302679-38296183"/>
    <s v="NSE"/>
    <n v="0"/>
    <n v="1.83"/>
    <n v="1.57"/>
    <n v="18.03"/>
    <n v="21.427"/>
  </r>
  <r>
    <d v="2021-05-03T00:00:00"/>
    <x v="57"/>
    <x v="1"/>
    <n v="2500"/>
    <n v="79.400000000000006"/>
    <n v="198500"/>
    <s v="20210503N300077801"/>
    <n v="2021081"/>
    <s v="Rolling"/>
    <s v="IN302679-38296183"/>
    <s v="NSE"/>
    <n v="49.75"/>
    <n v="6.95"/>
    <n v="0"/>
    <n v="36.380000000000003"/>
    <n v="93.077500000000001"/>
  </r>
  <r>
    <d v="2021-05-03T00:00:00"/>
    <x v="57"/>
    <x v="0"/>
    <n v="2500"/>
    <n v="79.8"/>
    <n v="199500"/>
    <s v="20210503N300078535"/>
    <n v="2021081"/>
    <s v="Rolling"/>
    <s v="IN302679-38296183"/>
    <s v="NSE"/>
    <n v="0"/>
    <n v="6.98"/>
    <n v="0"/>
    <n v="36.57"/>
    <n v="43.552500000000002"/>
  </r>
  <r>
    <d v="2021-05-03T00:00:00"/>
    <x v="57"/>
    <x v="0"/>
    <n v="2500"/>
    <n v="79.45"/>
    <n v="198625"/>
    <s v="20210503N300078904"/>
    <n v="2021081"/>
    <s v="Rolling"/>
    <s v="IN302679-38296183"/>
    <s v="NSE"/>
    <n v="0"/>
    <n v="6.95"/>
    <n v="12.43"/>
    <n v="36.409999999999997"/>
    <n v="55.791800000000002"/>
  </r>
  <r>
    <d v="2021-05-03T00:00:00"/>
    <x v="57"/>
    <x v="1"/>
    <n v="250"/>
    <n v="79.7"/>
    <n v="19925"/>
    <s v="20210503N300082028"/>
    <n v="2021081"/>
    <s v="Rolling"/>
    <s v="IN302679-38296183"/>
    <s v="NSE"/>
    <n v="4.97"/>
    <n v="0.7"/>
    <n v="0"/>
    <n v="17.829999999999998"/>
    <n v="23.497399999999999"/>
  </r>
  <r>
    <d v="2021-05-03T00:00:00"/>
    <x v="57"/>
    <x v="1"/>
    <n v="250"/>
    <n v="79.7"/>
    <n v="19925"/>
    <s v="20210503N300082078"/>
    <n v="2021081"/>
    <s v="Rolling"/>
    <s v="IN302679-38296183"/>
    <s v="NSE"/>
    <n v="4.97"/>
    <n v="0.7"/>
    <n v="0"/>
    <n v="17.829999999999998"/>
    <n v="23.497399999999999"/>
  </r>
  <r>
    <d v="2021-05-03T00:00:00"/>
    <x v="57"/>
    <x v="1"/>
    <n v="500"/>
    <n v="79.650000000000006"/>
    <n v="39825"/>
    <s v="20210503N300082211"/>
    <n v="2021081"/>
    <s v="Rolling"/>
    <s v="IN302679-38296183"/>
    <s v="NSE"/>
    <n v="9.9499999999999993"/>
    <n v="1.39"/>
    <n v="0"/>
    <n v="17.95"/>
    <n v="29.293900000000001"/>
  </r>
  <r>
    <d v="2021-05-03T00:00:00"/>
    <x v="57"/>
    <x v="1"/>
    <n v="500"/>
    <n v="79.75"/>
    <n v="39875"/>
    <s v="20210503N300082342"/>
    <n v="2021081"/>
    <s v="Rolling"/>
    <s v="IN302679-38296183"/>
    <s v="NSE"/>
    <n v="10.37"/>
    <n v="1.4"/>
    <n v="0"/>
    <n v="17.95"/>
    <n v="29.715699999999998"/>
  </r>
  <r>
    <d v="2021-05-03T00:00:00"/>
    <x v="57"/>
    <x v="1"/>
    <n v="500"/>
    <n v="79.75"/>
    <n v="39875"/>
    <s v="20210503N300082723"/>
    <n v="2021081"/>
    <s v="Rolling"/>
    <s v="IN302679-38296183"/>
    <s v="NSE"/>
    <n v="9.9499999999999993"/>
    <n v="1.4"/>
    <n v="0"/>
    <n v="17.95"/>
    <n v="29.2957"/>
  </r>
  <r>
    <d v="2021-05-03T00:00:00"/>
    <x v="57"/>
    <x v="1"/>
    <n v="500"/>
    <n v="79.75"/>
    <n v="39875"/>
    <s v="20210503N300083016"/>
    <n v="2021081"/>
    <s v="Rolling"/>
    <s v="IN302679-38296183"/>
    <s v="NSE"/>
    <n v="9.9499999999999993"/>
    <n v="1.4"/>
    <n v="0"/>
    <n v="17.95"/>
    <n v="29.2957"/>
  </r>
  <r>
    <d v="2021-05-04T00:00:00"/>
    <x v="57"/>
    <x v="0"/>
    <n v="500"/>
    <n v="81.25"/>
    <n v="40625"/>
    <s v="20210504N300030385"/>
    <n v="2021082"/>
    <s v="Rolling"/>
    <s v="IN302679-38296183"/>
    <s v="NSE"/>
    <n v="0"/>
    <n v="1.42"/>
    <n v="0"/>
    <n v="17.96"/>
    <n v="19.381900000000002"/>
  </r>
  <r>
    <d v="2021-05-04T00:00:00"/>
    <x v="57"/>
    <x v="0"/>
    <n v="1000"/>
    <n v="81.05"/>
    <n v="81050"/>
    <s v="20210504N300031483"/>
    <n v="2021082"/>
    <s v="Rolling"/>
    <s v="IN302679-38296183"/>
    <s v="NSE"/>
    <n v="0"/>
    <n v="2.84"/>
    <n v="0"/>
    <n v="18.21"/>
    <n v="21.046800000000001"/>
  </r>
  <r>
    <d v="2021-05-04T00:00:00"/>
    <x v="57"/>
    <x v="0"/>
    <n v="1000"/>
    <n v="81"/>
    <n v="81000"/>
    <s v="20210504N300032710"/>
    <n v="2021082"/>
    <s v="Rolling"/>
    <s v="IN302679-38296183"/>
    <s v="NSE"/>
    <n v="0"/>
    <n v="2.84"/>
    <n v="0"/>
    <n v="18.21"/>
    <n v="21.045000000000002"/>
  </r>
  <r>
    <d v="2021-05-04T00:00:00"/>
    <x v="57"/>
    <x v="1"/>
    <n v="2500"/>
    <n v="81.16"/>
    <n v="202890.55"/>
    <s v="20210504N300036297"/>
    <n v="2021082"/>
    <s v="Rolling"/>
    <s v="IN302679-38296183"/>
    <s v="NSE"/>
    <n v="50.79"/>
    <n v="7.1"/>
    <n v="0"/>
    <n v="37.19"/>
    <n v="95.081100000000006"/>
  </r>
  <r>
    <d v="2021-05-04T00:00:00"/>
    <x v="57"/>
    <x v="1"/>
    <n v="2500"/>
    <n v="80.5"/>
    <n v="201250"/>
    <s v="20210504N300037401"/>
    <n v="2021082"/>
    <s v="Rolling"/>
    <s v="IN302679-38296183"/>
    <s v="NSE"/>
    <n v="50.79"/>
    <n v="7.04"/>
    <n v="0"/>
    <n v="36.89"/>
    <n v="94.723699999999994"/>
  </r>
  <r>
    <d v="2021-05-04T00:00:00"/>
    <x v="57"/>
    <x v="1"/>
    <n v="1000"/>
    <n v="81.5"/>
    <n v="81500"/>
    <s v="20210504N300040592"/>
    <n v="2021082"/>
    <s v="Rolling"/>
    <s v="IN302679-38296183"/>
    <s v="NSE"/>
    <n v="20.29"/>
    <n v="2.85"/>
    <n v="0"/>
    <n v="18.21"/>
    <n v="41.352499999999999"/>
  </r>
  <r>
    <d v="2021-05-04T00:00:00"/>
    <x v="57"/>
    <x v="1"/>
    <n v="1000"/>
    <n v="81.8"/>
    <n v="81800"/>
    <s v="20210504N300041400"/>
    <n v="2021082"/>
    <s v="Rolling"/>
    <s v="IN302679-38296183"/>
    <s v="NSE"/>
    <n v="20.309999999999999"/>
    <n v="2.86"/>
    <n v="0"/>
    <n v="18.22"/>
    <n v="41.393000000000001"/>
  </r>
  <r>
    <d v="2021-05-04T00:00:00"/>
    <x v="57"/>
    <x v="0"/>
    <n v="500"/>
    <n v="81.400000000000006"/>
    <n v="40700"/>
    <s v="20210504N300047192"/>
    <n v="2021082"/>
    <s v="Rolling"/>
    <s v="IN302679-38296183"/>
    <s v="NSE"/>
    <n v="0"/>
    <n v="1.42"/>
    <n v="0"/>
    <n v="17.96"/>
    <n v="19.384499999999999"/>
  </r>
  <r>
    <d v="2021-05-04T00:00:00"/>
    <x v="57"/>
    <x v="0"/>
    <n v="500"/>
    <n v="81.3"/>
    <n v="40650"/>
    <s v="20210504N300051283"/>
    <n v="2021082"/>
    <s v="Rolling"/>
    <s v="IN302679-38296183"/>
    <s v="NSE"/>
    <n v="0"/>
    <n v="1.42"/>
    <n v="0"/>
    <n v="17.96"/>
    <n v="19.3828"/>
  </r>
  <r>
    <d v="2021-05-04T00:00:00"/>
    <x v="57"/>
    <x v="0"/>
    <n v="500"/>
    <n v="81.25"/>
    <n v="40625"/>
    <s v="20210504N300051322"/>
    <n v="2021082"/>
    <s v="Rolling"/>
    <s v="IN302679-38296183"/>
    <s v="NSE"/>
    <n v="0"/>
    <n v="1.42"/>
    <n v="0"/>
    <n v="17.96"/>
    <n v="19.381900000000002"/>
  </r>
  <r>
    <d v="2021-05-04T00:00:00"/>
    <x v="57"/>
    <x v="0"/>
    <n v="500"/>
    <n v="81.2"/>
    <n v="40600"/>
    <s v="20210504N300051748"/>
    <n v="2021082"/>
    <s v="Rolling"/>
    <s v="IN302679-38296183"/>
    <s v="NSE"/>
    <n v="0"/>
    <n v="1.42"/>
    <n v="0"/>
    <n v="17.96"/>
    <n v="19.381"/>
  </r>
  <r>
    <d v="2021-05-04T00:00:00"/>
    <x v="57"/>
    <x v="0"/>
    <n v="500"/>
    <n v="81.150000000000006"/>
    <n v="40575"/>
    <s v="20210504N300051964"/>
    <n v="2021082"/>
    <s v="Rolling"/>
    <s v="IN302679-38296183"/>
    <s v="NSE"/>
    <n v="0"/>
    <n v="1.42"/>
    <n v="0"/>
    <n v="17.96"/>
    <n v="19.380199999999999"/>
  </r>
  <r>
    <d v="2021-05-04T00:00:00"/>
    <x v="57"/>
    <x v="0"/>
    <n v="500"/>
    <n v="81.05"/>
    <n v="40525"/>
    <s v="20210504N300055106"/>
    <n v="2021082"/>
    <s v="Rolling"/>
    <s v="IN302679-38296183"/>
    <s v="NSE"/>
    <n v="0"/>
    <n v="1.42"/>
    <n v="0"/>
    <n v="17.96"/>
    <n v="19.378399999999999"/>
  </r>
  <r>
    <d v="2021-05-04T00:00:00"/>
    <x v="57"/>
    <x v="0"/>
    <n v="500"/>
    <n v="81.05"/>
    <n v="40525"/>
    <s v="20210504N300055551"/>
    <n v="2021082"/>
    <s v="Rolling"/>
    <s v="IN302679-38296183"/>
    <s v="NSE"/>
    <n v="0"/>
    <n v="1.42"/>
    <n v="0"/>
    <n v="17.96"/>
    <n v="19.378399999999999"/>
  </r>
  <r>
    <d v="2021-05-04T00:00:00"/>
    <x v="57"/>
    <x v="0"/>
    <n v="10000"/>
    <n v="81.150000000000006"/>
    <n v="811500"/>
    <s v="20210504N300055752"/>
    <n v="2021082"/>
    <s v="Rolling"/>
    <s v="IN302679-38296183"/>
    <s v="NSE"/>
    <n v="0"/>
    <n v="28.4"/>
    <n v="39"/>
    <n v="148.77000000000001"/>
    <n v="216.1721"/>
  </r>
  <r>
    <d v="2021-05-04T00:00:00"/>
    <x v="57"/>
    <x v="1"/>
    <n v="500"/>
    <n v="81.3"/>
    <n v="40650"/>
    <s v="20210504N300059015"/>
    <n v="2021082"/>
    <s v="Rolling"/>
    <s v="IN302679-38296183"/>
    <s v="NSE"/>
    <n v="10.16"/>
    <n v="1.42"/>
    <n v="0"/>
    <n v="17.96"/>
    <n v="29.5428"/>
  </r>
  <r>
    <d v="2021-05-04T00:00:00"/>
    <x v="57"/>
    <x v="1"/>
    <n v="500"/>
    <n v="81.45"/>
    <n v="40725"/>
    <s v="20210504N300059040"/>
    <n v="2021082"/>
    <s v="Rolling"/>
    <s v="IN302679-38296183"/>
    <s v="NSE"/>
    <n v="10.16"/>
    <n v="1.43"/>
    <n v="0"/>
    <n v="17.96"/>
    <n v="29.545300000000001"/>
  </r>
  <r>
    <d v="2021-05-04T00:00:00"/>
    <x v="57"/>
    <x v="1"/>
    <n v="500"/>
    <n v="81.25"/>
    <n v="40625"/>
    <s v="20210504N300060744"/>
    <n v="2021082"/>
    <s v="Rolling"/>
    <s v="IN302679-38296183"/>
    <s v="NSE"/>
    <n v="10.16"/>
    <n v="1.42"/>
    <n v="0"/>
    <n v="17.96"/>
    <n v="29.541899999999998"/>
  </r>
  <r>
    <d v="2021-05-04T00:00:00"/>
    <x v="57"/>
    <x v="1"/>
    <n v="500"/>
    <n v="81.45"/>
    <n v="40725"/>
    <s v="20210504N300060763"/>
    <n v="2021082"/>
    <s v="Rolling"/>
    <s v="IN302679-38296183"/>
    <s v="NSE"/>
    <n v="10.16"/>
    <n v="1.43"/>
    <n v="0"/>
    <n v="17.96"/>
    <n v="29.545400000000001"/>
  </r>
  <r>
    <d v="2021-05-04T00:00:00"/>
    <x v="57"/>
    <x v="1"/>
    <n v="500"/>
    <n v="81.55"/>
    <n v="40775"/>
    <s v="20210504N300060814"/>
    <n v="2021082"/>
    <s v="Rolling"/>
    <s v="IN302679-38296183"/>
    <s v="NSE"/>
    <n v="10.16"/>
    <n v="1.43"/>
    <n v="0"/>
    <n v="17.96"/>
    <n v="29.5472"/>
  </r>
  <r>
    <d v="2021-05-04T00:00:00"/>
    <x v="57"/>
    <x v="1"/>
    <n v="500"/>
    <n v="81.45"/>
    <n v="40725"/>
    <s v="20210504N300060937"/>
    <n v="2021082"/>
    <s v="Rolling"/>
    <s v="IN302679-38296183"/>
    <s v="NSE"/>
    <n v="10.16"/>
    <n v="1.43"/>
    <n v="0"/>
    <n v="17.96"/>
    <n v="29.545400000000001"/>
  </r>
  <r>
    <d v="2021-05-04T00:00:00"/>
    <x v="57"/>
    <x v="1"/>
    <n v="500"/>
    <n v="81.55"/>
    <n v="40775"/>
    <s v="20210504N300061036"/>
    <n v="2021082"/>
    <s v="Rolling"/>
    <s v="IN302679-38296183"/>
    <s v="NSE"/>
    <n v="10.16"/>
    <n v="1.43"/>
    <n v="0"/>
    <n v="17.96"/>
    <n v="29.5472"/>
  </r>
  <r>
    <d v="2021-05-04T00:00:00"/>
    <x v="57"/>
    <x v="1"/>
    <n v="500"/>
    <n v="81.599999999999994"/>
    <n v="40800"/>
    <s v="20210504N300061067"/>
    <n v="2021082"/>
    <s v="Rolling"/>
    <s v="IN302679-38296183"/>
    <s v="NSE"/>
    <n v="10.16"/>
    <n v="1.43"/>
    <n v="0"/>
    <n v="17.96"/>
    <n v="29.547999999999998"/>
  </r>
  <r>
    <d v="2021-05-04T00:00:00"/>
    <x v="57"/>
    <x v="1"/>
    <n v="500"/>
    <n v="81.7"/>
    <n v="40850"/>
    <s v="20210504N300061122"/>
    <n v="2021082"/>
    <s v="Rolling"/>
    <s v="IN302679-38296183"/>
    <s v="NSE"/>
    <n v="10.16"/>
    <n v="1.43"/>
    <n v="0"/>
    <n v="17.96"/>
    <n v="29.549800000000001"/>
  </r>
  <r>
    <d v="2021-05-04T00:00:00"/>
    <x v="57"/>
    <x v="1"/>
    <n v="500"/>
    <n v="81.599999999999994"/>
    <n v="40800"/>
    <s v="20210504N300061292"/>
    <n v="2021082"/>
    <s v="Rolling"/>
    <s v="IN302679-38296183"/>
    <s v="NSE"/>
    <n v="10.16"/>
    <n v="1.43"/>
    <n v="0"/>
    <n v="17.96"/>
    <n v="29.547999999999998"/>
  </r>
  <r>
    <d v="2021-05-04T00:00:00"/>
    <x v="57"/>
    <x v="1"/>
    <n v="500"/>
    <n v="81.7"/>
    <n v="40850"/>
    <s v="20210504N300061348"/>
    <n v="2021082"/>
    <s v="Rolling"/>
    <s v="IN302679-38296183"/>
    <s v="NSE"/>
    <n v="10.16"/>
    <n v="1.43"/>
    <n v="0"/>
    <n v="17.96"/>
    <n v="29.549800000000001"/>
  </r>
  <r>
    <d v="2021-05-04T00:00:00"/>
    <x v="57"/>
    <x v="1"/>
    <n v="1000"/>
    <n v="81.75"/>
    <n v="81750"/>
    <s v="20210504N300061372"/>
    <n v="2021082"/>
    <s v="Rolling"/>
    <s v="IN302679-38296183"/>
    <s v="NSE"/>
    <n v="20.309999999999999"/>
    <n v="2.86"/>
    <n v="0"/>
    <n v="18.22"/>
    <n v="41.391300000000001"/>
  </r>
  <r>
    <d v="2021-05-04T00:00:00"/>
    <x v="57"/>
    <x v="1"/>
    <n v="500"/>
    <n v="81.5"/>
    <n v="40750"/>
    <s v="20210504N300061389"/>
    <n v="2021082"/>
    <s v="Rolling"/>
    <s v="IN302679-38296183"/>
    <s v="NSE"/>
    <n v="10.16"/>
    <n v="1.43"/>
    <n v="0"/>
    <n v="17.96"/>
    <n v="29.546299999999999"/>
  </r>
  <r>
    <d v="2021-05-04T00:00:00"/>
    <x v="57"/>
    <x v="1"/>
    <n v="500"/>
    <n v="81.599999999999994"/>
    <n v="40800"/>
    <s v="20210504N300061430"/>
    <n v="2021082"/>
    <s v="Rolling"/>
    <s v="IN302679-38296183"/>
    <s v="NSE"/>
    <n v="10.16"/>
    <n v="1.43"/>
    <n v="0"/>
    <n v="17.96"/>
    <n v="29.547999999999998"/>
  </r>
  <r>
    <d v="2021-05-04T00:00:00"/>
    <x v="57"/>
    <x v="1"/>
    <n v="500"/>
    <n v="81.8"/>
    <n v="40900"/>
    <s v="20210504N300061478"/>
    <n v="2021082"/>
    <s v="Rolling"/>
    <s v="IN302679-38296183"/>
    <s v="NSE"/>
    <n v="10.16"/>
    <n v="1.43"/>
    <n v="0"/>
    <n v="17.96"/>
    <n v="29.551500000000001"/>
  </r>
  <r>
    <d v="2021-05-04T00:00:00"/>
    <x v="57"/>
    <x v="1"/>
    <n v="500"/>
    <n v="81.900000000000006"/>
    <n v="40950"/>
    <s v="20210504N300061501"/>
    <n v="2021082"/>
    <s v="Rolling"/>
    <s v="IN302679-38296183"/>
    <s v="NSE"/>
    <n v="10.16"/>
    <n v="1.43"/>
    <n v="0"/>
    <n v="17.96"/>
    <n v="29.5533"/>
  </r>
  <r>
    <d v="2021-05-04T00:00:00"/>
    <x v="57"/>
    <x v="1"/>
    <n v="500"/>
    <n v="81.900000000000006"/>
    <n v="40950"/>
    <s v="20210504N300061535"/>
    <n v="2021082"/>
    <s v="Rolling"/>
    <s v="IN302679-38296183"/>
    <s v="NSE"/>
    <n v="10.16"/>
    <n v="1.43"/>
    <n v="0"/>
    <n v="17.96"/>
    <n v="29.5533"/>
  </r>
  <r>
    <d v="2021-05-06T00:00:00"/>
    <x v="68"/>
    <x v="0"/>
    <n v="10"/>
    <n v="300"/>
    <n v="3000"/>
    <s v="20210506N300069014"/>
    <n v="2021084"/>
    <s v="Rolling"/>
    <s v="IN302679-38296183"/>
    <s v="NSE"/>
    <n v="2.96"/>
    <n v="0.11"/>
    <n v="0"/>
    <n v="26.57"/>
    <n v="29.635000000000002"/>
  </r>
  <r>
    <d v="2021-05-06T00:00:00"/>
    <x v="68"/>
    <x v="0"/>
    <n v="15"/>
    <n v="294.05"/>
    <n v="4410.75"/>
    <s v="20210506N300075811"/>
    <n v="2021084"/>
    <s v="Rolling"/>
    <s v="IN302679-38296183"/>
    <s v="NSE"/>
    <n v="4.04"/>
    <n v="0.15"/>
    <n v="1"/>
    <n v="29.53"/>
    <n v="34.724400000000003"/>
  </r>
  <r>
    <d v="2021-05-10T00:00:00"/>
    <x v="68"/>
    <x v="0"/>
    <n v="2500"/>
    <n v="290.05"/>
    <n v="725136.8"/>
    <s v="20210510B700001856"/>
    <n v="202122027"/>
    <s v="Rolling"/>
    <s v="IN302679-38296183"/>
    <s v="BSE"/>
    <n v="0"/>
    <n v="20.3"/>
    <n v="22"/>
    <n v="132.01"/>
    <n v="174.31360000000001"/>
  </r>
  <r>
    <d v="2021-05-10T00:00:00"/>
    <x v="68"/>
    <x v="1"/>
    <n v="250"/>
    <n v="292.25"/>
    <n v="73062.5"/>
    <s v="20210510B700002196"/>
    <n v="202122027"/>
    <s v="Rolling"/>
    <s v="IN302679-38296183"/>
    <s v="BSE"/>
    <n v="18.29"/>
    <n v="2.0499999999999998"/>
    <n v="0"/>
    <n v="18.07"/>
    <n v="38.405799999999999"/>
  </r>
  <r>
    <d v="2021-05-10T00:00:00"/>
    <x v="68"/>
    <x v="1"/>
    <n v="250"/>
    <n v="292.89999999999998"/>
    <n v="73225"/>
    <s v="20210510B700002215"/>
    <n v="202122027"/>
    <s v="Rolling"/>
    <s v="IN302679-38296183"/>
    <s v="BSE"/>
    <n v="18.29"/>
    <n v="2.0499999999999998"/>
    <n v="0"/>
    <n v="18.07"/>
    <n v="38.410299999999999"/>
  </r>
  <r>
    <d v="2021-05-10T00:00:00"/>
    <x v="68"/>
    <x v="1"/>
    <n v="250"/>
    <n v="294.05"/>
    <n v="73512.5"/>
    <s v="20210510B700002380"/>
    <n v="202122027"/>
    <s v="Rolling"/>
    <s v="IN302679-38296183"/>
    <s v="BSE"/>
    <n v="18.29"/>
    <n v="2.06"/>
    <n v="0"/>
    <n v="18.07"/>
    <n v="38.418399999999998"/>
  </r>
  <r>
    <d v="2021-05-10T00:00:00"/>
    <x v="68"/>
    <x v="1"/>
    <n v="250"/>
    <n v="293.95"/>
    <n v="73487.5"/>
    <s v="20210510B700002406"/>
    <n v="202122027"/>
    <s v="Rolling"/>
    <s v="IN302679-38296183"/>
    <s v="BSE"/>
    <n v="18.29"/>
    <n v="2.06"/>
    <n v="0"/>
    <n v="18.07"/>
    <n v="38.4176"/>
  </r>
  <r>
    <d v="2021-05-10T00:00:00"/>
    <x v="68"/>
    <x v="1"/>
    <n v="250"/>
    <n v="293.89999999999998"/>
    <n v="73475"/>
    <s v="20210510B700002585"/>
    <n v="202122027"/>
    <s v="Rolling"/>
    <s v="IN302679-38296183"/>
    <s v="BSE"/>
    <n v="18.29"/>
    <n v="2.06"/>
    <n v="0"/>
    <n v="18.07"/>
    <n v="38.417299999999997"/>
  </r>
  <r>
    <d v="2021-05-10T00:00:00"/>
    <x v="68"/>
    <x v="1"/>
    <n v="500"/>
    <n v="292.22000000000003"/>
    <n v="146110.5"/>
    <s v="20210510B700002827"/>
    <n v="202122027"/>
    <s v="Rolling"/>
    <s v="IN302679-38296183"/>
    <s v="BSE"/>
    <n v="36.67"/>
    <n v="4.09"/>
    <n v="0"/>
    <n v="26.6"/>
    <n v="67.361099999999993"/>
  </r>
  <r>
    <d v="2021-05-10T00:00:00"/>
    <x v="68"/>
    <x v="1"/>
    <n v="50"/>
    <n v="293.95"/>
    <n v="14697.5"/>
    <s v="20210510B700003533"/>
    <n v="202122027"/>
    <s v="Rolling"/>
    <s v="IN302679-38296183"/>
    <s v="BSE"/>
    <n v="3.66"/>
    <n v="0.41"/>
    <n v="0"/>
    <n v="17.77"/>
    <n v="21.8415"/>
  </r>
  <r>
    <d v="2021-05-10T00:00:00"/>
    <x v="68"/>
    <x v="1"/>
    <n v="50"/>
    <n v="294.95"/>
    <n v="14747.5"/>
    <s v="20210510B700003560"/>
    <n v="202122027"/>
    <s v="Rolling"/>
    <s v="IN302679-38296183"/>
    <s v="BSE"/>
    <n v="3.66"/>
    <n v="0.41"/>
    <n v="0"/>
    <n v="17.77"/>
    <n v="21.8429"/>
  </r>
  <r>
    <d v="2021-05-10T00:00:00"/>
    <x v="68"/>
    <x v="1"/>
    <n v="50"/>
    <n v="293.7"/>
    <n v="14685"/>
    <s v="20210510B700003596"/>
    <n v="202122027"/>
    <s v="Rolling"/>
    <s v="IN302679-38296183"/>
    <s v="BSE"/>
    <n v="3.66"/>
    <n v="0.41"/>
    <n v="0"/>
    <n v="17.77"/>
    <n v="21.841200000000001"/>
  </r>
  <r>
    <d v="2021-05-10T00:00:00"/>
    <x v="68"/>
    <x v="1"/>
    <n v="50"/>
    <n v="294.05"/>
    <n v="14702.5"/>
    <s v="20210510B700003637"/>
    <n v="202122027"/>
    <s v="Rolling"/>
    <s v="IN302679-38296183"/>
    <s v="BSE"/>
    <n v="3.66"/>
    <n v="0.41"/>
    <n v="0"/>
    <n v="17.77"/>
    <n v="21.841699999999999"/>
  </r>
  <r>
    <d v="2021-05-10T00:00:00"/>
    <x v="68"/>
    <x v="1"/>
    <n v="200"/>
    <n v="303.89999999999998"/>
    <n v="60780"/>
    <s v="20210510B700005401"/>
    <n v="202122027"/>
    <s v="Rolling"/>
    <s v="IN302679-38296183"/>
    <s v="BSE"/>
    <n v="14.63"/>
    <n v="1.7"/>
    <n v="0"/>
    <n v="18"/>
    <n v="34.331899999999997"/>
  </r>
  <r>
    <d v="2021-05-10T00:00:00"/>
    <x v="68"/>
    <x v="1"/>
    <n v="350"/>
    <n v="301.89999999999998"/>
    <n v="105665"/>
    <s v="20210510B700005626"/>
    <n v="202122027"/>
    <s v="Rolling"/>
    <s v="IN302679-38296183"/>
    <s v="BSE"/>
    <n v="25.61"/>
    <n v="2.96"/>
    <n v="0"/>
    <n v="19.239999999999998"/>
    <n v="47.808700000000002"/>
  </r>
  <r>
    <d v="2021-05-10T00:00:00"/>
    <x v="68"/>
    <x v="1"/>
    <n v="500"/>
    <n v="298.18"/>
    <n v="149089"/>
    <s v="20210510N200006469"/>
    <n v="2021086"/>
    <s v="Rolling"/>
    <s v="IN302679-38296183"/>
    <s v="NSE"/>
    <n v="36.64"/>
    <n v="5.22"/>
    <n v="0"/>
    <n v="27.32"/>
    <n v="69.178200000000004"/>
  </r>
  <r>
    <d v="2021-05-10T00:00:00"/>
    <x v="68"/>
    <x v="0"/>
    <n v="250"/>
    <n v="290"/>
    <n v="72500"/>
    <s v="20210510N300035986"/>
    <n v="2021086"/>
    <s v="Rolling"/>
    <s v="IN302679-38296183"/>
    <s v="NSE"/>
    <n v="0"/>
    <n v="2.54"/>
    <n v="0"/>
    <n v="18.149999999999999"/>
    <n v="20.6875"/>
  </r>
  <r>
    <d v="2021-05-10T00:00:00"/>
    <x v="68"/>
    <x v="0"/>
    <n v="500"/>
    <n v="292"/>
    <n v="146000"/>
    <s v="20210510N300036668"/>
    <n v="2021086"/>
    <s v="Rolling"/>
    <s v="IN302679-38296183"/>
    <s v="NSE"/>
    <n v="0"/>
    <n v="5.1100000000000003"/>
    <n v="7"/>
    <n v="36.32"/>
    <n v="48.43"/>
  </r>
  <r>
    <d v="2021-05-10T00:00:00"/>
    <x v="68"/>
    <x v="1"/>
    <n v="250"/>
    <n v="292"/>
    <n v="73000"/>
    <s v="20210510N300037823"/>
    <n v="2021086"/>
    <s v="Rolling"/>
    <s v="IN302679-38296183"/>
    <s v="NSE"/>
    <n v="18.36"/>
    <n v="2.56"/>
    <n v="0"/>
    <n v="18.16"/>
    <n v="39.075000000000003"/>
  </r>
  <r>
    <d v="2021-05-11T00:00:00"/>
    <x v="17"/>
    <x v="0"/>
    <n v="10000"/>
    <n v="34.1"/>
    <n v="341000"/>
    <s v="20210511N300030161"/>
    <n v="2021087"/>
    <s v="Rolling"/>
    <s v="-"/>
    <s v="NSE"/>
    <n v="120.37"/>
    <n v="11.94"/>
    <n v="25"/>
    <n v="252.63"/>
    <n v="409.93509999999998"/>
  </r>
  <r>
    <d v="2021-05-11T00:00:00"/>
    <x v="17"/>
    <x v="1"/>
    <n v="1000"/>
    <n v="34.799999999999997"/>
    <n v="34800"/>
    <s v="20210511N300081835"/>
    <n v="2021087"/>
    <s v="Rolling"/>
    <s v="-"/>
    <s v="NSE"/>
    <n v="8.6"/>
    <n v="1.22"/>
    <n v="0"/>
    <n v="17.920000000000002"/>
    <n v="27.738"/>
  </r>
  <r>
    <d v="2021-05-11T00:00:00"/>
    <x v="17"/>
    <x v="1"/>
    <n v="1000"/>
    <n v="34.85"/>
    <n v="34850"/>
    <s v="20210511N300081877"/>
    <n v="2021087"/>
    <s v="Rolling"/>
    <s v="-"/>
    <s v="NSE"/>
    <n v="8.6"/>
    <n v="1.22"/>
    <n v="0"/>
    <n v="17.920000000000002"/>
    <n v="27.739799999999999"/>
  </r>
  <r>
    <d v="2021-05-11T00:00:00"/>
    <x v="17"/>
    <x v="1"/>
    <n v="500"/>
    <n v="34.9"/>
    <n v="17450"/>
    <s v="20210511N300081906"/>
    <n v="2021087"/>
    <s v="Rolling"/>
    <s v="-"/>
    <s v="NSE"/>
    <n v="4.3"/>
    <n v="0.61"/>
    <n v="0"/>
    <n v="17.809999999999999"/>
    <n v="22.720800000000001"/>
  </r>
  <r>
    <d v="2021-05-11T00:00:00"/>
    <x v="17"/>
    <x v="1"/>
    <n v="1000"/>
    <n v="34.799999999999997"/>
    <n v="34800"/>
    <s v="20210511N300084349"/>
    <n v="2021087"/>
    <s v="Rolling"/>
    <s v="-"/>
    <s v="NSE"/>
    <n v="8.34"/>
    <n v="1.22"/>
    <n v="0"/>
    <n v="17.920000000000002"/>
    <n v="27.477900000000002"/>
  </r>
  <r>
    <d v="2021-05-11T00:00:00"/>
    <x v="17"/>
    <x v="1"/>
    <n v="500"/>
    <n v="34.85"/>
    <n v="17425"/>
    <s v="20210511N300084751"/>
    <n v="2021087"/>
    <s v="Rolling"/>
    <s v="-"/>
    <s v="NSE"/>
    <n v="4.3"/>
    <n v="0.61"/>
    <n v="0"/>
    <n v="17.809999999999999"/>
    <n v="22.719899999999999"/>
  </r>
  <r>
    <d v="2021-05-11T00:00:00"/>
    <x v="17"/>
    <x v="1"/>
    <n v="1000"/>
    <n v="34.799999999999997"/>
    <n v="34800"/>
    <s v="20210511N300084795"/>
    <n v="2021087"/>
    <s v="Rolling"/>
    <s v="-"/>
    <s v="NSE"/>
    <n v="8.6"/>
    <n v="1.22"/>
    <n v="0"/>
    <n v="17.920000000000002"/>
    <n v="27.738"/>
  </r>
  <r>
    <d v="2021-05-11T00:00:00"/>
    <x v="17"/>
    <x v="1"/>
    <n v="1000"/>
    <n v="34.9"/>
    <n v="34900"/>
    <s v="20210511N300084981"/>
    <n v="2021087"/>
    <s v="Rolling"/>
    <s v="-"/>
    <s v="NSE"/>
    <n v="8.6"/>
    <n v="1.22"/>
    <n v="0"/>
    <n v="17.91"/>
    <n v="27.7315"/>
  </r>
  <r>
    <d v="2021-05-11T00:00:00"/>
    <x v="17"/>
    <x v="1"/>
    <n v="500"/>
    <n v="34.9"/>
    <n v="17450"/>
    <s v="20210511N300085121"/>
    <n v="2021087"/>
    <s v="Rolling"/>
    <s v="-"/>
    <s v="NSE"/>
    <n v="4.3"/>
    <n v="0.61"/>
    <n v="0"/>
    <n v="17.809999999999999"/>
    <n v="22.720800000000001"/>
  </r>
  <r>
    <d v="2021-05-12T00:00:00"/>
    <x v="17"/>
    <x v="0"/>
    <n v="10000"/>
    <n v="37.1"/>
    <n v="371000"/>
    <s v="20210512N300044549"/>
    <n v="2021088"/>
    <s v="Rolling"/>
    <s v="IN302679-38296183"/>
    <s v="NSE"/>
    <n v="0"/>
    <n v="12.99"/>
    <n v="0"/>
    <n v="68"/>
    <n v="80.984999999999999"/>
  </r>
  <r>
    <d v="2021-05-12T00:00:00"/>
    <x v="17"/>
    <x v="1"/>
    <n v="1000"/>
    <n v="37.35"/>
    <n v="37350"/>
    <s v="20210512N300066990"/>
    <n v="2021088"/>
    <s v="Rolling"/>
    <s v="IN302679-38296183"/>
    <s v="NSE"/>
    <n v="9.31"/>
    <n v="1.31"/>
    <n v="0"/>
    <n v="17.940000000000001"/>
    <n v="28.557300000000001"/>
  </r>
  <r>
    <d v="2021-05-12T00:00:00"/>
    <x v="17"/>
    <x v="1"/>
    <n v="250"/>
    <n v="37.4"/>
    <n v="9350"/>
    <s v="20210512N300067025"/>
    <n v="2021088"/>
    <s v="Rolling"/>
    <s v="IN302679-38296183"/>
    <s v="NSE"/>
    <n v="2.33"/>
    <n v="0.33"/>
    <n v="0"/>
    <n v="17.760000000000002"/>
    <n v="20.417300000000001"/>
  </r>
  <r>
    <d v="2021-05-12T00:00:00"/>
    <x v="17"/>
    <x v="1"/>
    <n v="250"/>
    <n v="37.450000000000003"/>
    <n v="9362.5"/>
    <s v="20210512N300067106"/>
    <n v="2021088"/>
    <s v="Rolling"/>
    <s v="IN302679-38296183"/>
    <s v="NSE"/>
    <n v="2.33"/>
    <n v="0.33"/>
    <n v="0"/>
    <n v="17.760000000000002"/>
    <n v="20.4177"/>
  </r>
  <r>
    <d v="2021-05-12T00:00:00"/>
    <x v="17"/>
    <x v="1"/>
    <n v="250"/>
    <n v="37.549999999999997"/>
    <n v="9387.5"/>
    <s v="20210512N300067394"/>
    <n v="2021088"/>
    <s v="Rolling"/>
    <s v="IN302679-38296183"/>
    <s v="NSE"/>
    <n v="2.33"/>
    <n v="0.33"/>
    <n v="0"/>
    <n v="17.760000000000002"/>
    <n v="20.418600000000001"/>
  </r>
  <r>
    <d v="2021-05-12T00:00:00"/>
    <x v="17"/>
    <x v="1"/>
    <n v="250"/>
    <n v="37.549999999999997"/>
    <n v="9387.5"/>
    <s v="20210512N300067485"/>
    <n v="2021088"/>
    <s v="Rolling"/>
    <s v="IN302679-38296183"/>
    <s v="NSE"/>
    <n v="2.1800000000000002"/>
    <n v="0.33"/>
    <n v="0"/>
    <n v="17.760000000000002"/>
    <n v="20.268599999999999"/>
  </r>
  <r>
    <d v="2021-05-12T00:00:00"/>
    <x v="17"/>
    <x v="1"/>
    <n v="250"/>
    <n v="37.65"/>
    <n v="9412.5"/>
    <s v="20210512N300067513"/>
    <n v="2021088"/>
    <s v="Rolling"/>
    <s v="IN302679-38296183"/>
    <s v="NSE"/>
    <n v="2.33"/>
    <n v="0.33"/>
    <n v="0"/>
    <n v="17.760000000000002"/>
    <n v="20.4194"/>
  </r>
  <r>
    <d v="2021-05-12T00:00:00"/>
    <x v="17"/>
    <x v="1"/>
    <n v="250"/>
    <n v="37.700000000000003"/>
    <n v="9425"/>
    <s v="20210512N300067638"/>
    <n v="2021088"/>
    <s v="Rolling"/>
    <s v="IN302679-38296183"/>
    <s v="NSE"/>
    <n v="2.33"/>
    <n v="0.33"/>
    <n v="0"/>
    <n v="17.760000000000002"/>
    <n v="20.419899999999998"/>
  </r>
  <r>
    <d v="2021-05-12T00:00:00"/>
    <x v="17"/>
    <x v="1"/>
    <n v="250"/>
    <n v="37.700000000000003"/>
    <n v="9425"/>
    <s v="20210512N300067678"/>
    <n v="2021088"/>
    <s v="Rolling"/>
    <s v="IN302679-38296183"/>
    <s v="NSE"/>
    <n v="2.33"/>
    <n v="0.33"/>
    <n v="0"/>
    <n v="17.760000000000002"/>
    <n v="20.419899999999998"/>
  </r>
  <r>
    <d v="2021-05-12T00:00:00"/>
    <x v="17"/>
    <x v="1"/>
    <n v="250"/>
    <n v="37.65"/>
    <n v="9412.5"/>
    <s v="20210512N300067704"/>
    <n v="2021088"/>
    <s v="Rolling"/>
    <s v="IN302679-38296183"/>
    <s v="NSE"/>
    <n v="2.33"/>
    <n v="0.33"/>
    <n v="0"/>
    <n v="17.760000000000002"/>
    <n v="20.4194"/>
  </r>
  <r>
    <d v="2021-05-12T00:00:00"/>
    <x v="17"/>
    <x v="1"/>
    <n v="250"/>
    <n v="37.75"/>
    <n v="9437.5"/>
    <s v="20210512N300068516"/>
    <n v="2021088"/>
    <s v="Rolling"/>
    <s v="IN302679-38296183"/>
    <s v="NSE"/>
    <n v="2.33"/>
    <n v="0.33"/>
    <n v="0"/>
    <n v="17.760000000000002"/>
    <n v="20.420300000000001"/>
  </r>
  <r>
    <d v="2021-05-12T00:00:00"/>
    <x v="17"/>
    <x v="1"/>
    <n v="250"/>
    <n v="37.549999999999997"/>
    <n v="9387.5"/>
    <s v="20210512N300069063"/>
    <n v="2021088"/>
    <s v="Rolling"/>
    <s v="IN302679-38296183"/>
    <s v="NSE"/>
    <n v="2.33"/>
    <n v="0.33"/>
    <n v="0"/>
    <n v="17.760000000000002"/>
    <n v="20.418600000000001"/>
  </r>
  <r>
    <d v="2021-05-12T00:00:00"/>
    <x v="17"/>
    <x v="1"/>
    <n v="250"/>
    <n v="37.950000000000003"/>
    <n v="9487.5"/>
    <s v="20210512N300071894"/>
    <n v="2021088"/>
    <s v="Rolling"/>
    <s v="IN302679-38296183"/>
    <s v="NSE"/>
    <n v="2.33"/>
    <n v="0.33"/>
    <n v="0"/>
    <n v="17.760000000000002"/>
    <n v="20.4221"/>
  </r>
  <r>
    <d v="2021-05-12T00:00:00"/>
    <x v="17"/>
    <x v="1"/>
    <n v="250"/>
    <n v="37.75"/>
    <n v="9437.5"/>
    <s v="20210512N300072569"/>
    <n v="2021088"/>
    <s v="Rolling"/>
    <s v="IN302679-38296183"/>
    <s v="NSE"/>
    <n v="2.33"/>
    <n v="0.33"/>
    <n v="0"/>
    <n v="17.760000000000002"/>
    <n v="20.420300000000001"/>
  </r>
  <r>
    <d v="2021-05-12T00:00:00"/>
    <x v="17"/>
    <x v="1"/>
    <n v="500"/>
    <n v="37.75"/>
    <n v="18875"/>
    <s v="20210512N300072595"/>
    <n v="2021088"/>
    <s v="Rolling"/>
    <s v="IN302679-38296183"/>
    <s v="NSE"/>
    <n v="4.6500000000000004"/>
    <n v="0.66"/>
    <n v="0"/>
    <n v="17.82"/>
    <n v="23.130700000000001"/>
  </r>
  <r>
    <d v="2021-05-12T00:00:00"/>
    <x v="17"/>
    <x v="1"/>
    <n v="500"/>
    <n v="37.700000000000003"/>
    <n v="18850"/>
    <s v="20210512N300072646"/>
    <n v="2021088"/>
    <s v="Rolling"/>
    <s v="IN302679-38296183"/>
    <s v="NSE"/>
    <n v="4.6500000000000004"/>
    <n v="0.66"/>
    <n v="0"/>
    <n v="17.82"/>
    <n v="23.1297"/>
  </r>
  <r>
    <d v="2021-05-12T00:00:00"/>
    <x v="17"/>
    <x v="1"/>
    <n v="1500"/>
    <n v="37.75"/>
    <n v="56625"/>
    <s v="20210512N300072808"/>
    <n v="2021088"/>
    <s v="Rolling"/>
    <s v="IN302679-38296183"/>
    <s v="NSE"/>
    <n v="13.96"/>
    <n v="1.98"/>
    <n v="0"/>
    <n v="18.059999999999999"/>
    <n v="34.001899999999999"/>
  </r>
  <r>
    <d v="2021-05-12T00:00:00"/>
    <x v="17"/>
    <x v="1"/>
    <n v="2500"/>
    <n v="37.700000000000003"/>
    <n v="94250"/>
    <s v="20210512N300072838"/>
    <n v="2021088"/>
    <s v="Rolling"/>
    <s v="IN302679-38296183"/>
    <s v="NSE"/>
    <n v="23.27"/>
    <n v="3.3"/>
    <n v="0"/>
    <n v="18.29"/>
    <n v="44.858800000000002"/>
  </r>
  <r>
    <d v="2021-05-12T00:00:00"/>
    <x v="17"/>
    <x v="1"/>
    <n v="500"/>
    <n v="37.75"/>
    <n v="18875"/>
    <s v="20210512N300073118"/>
    <n v="2021088"/>
    <s v="Rolling"/>
    <s v="IN302679-38296183"/>
    <s v="NSE"/>
    <n v="4.6500000000000004"/>
    <n v="0.66"/>
    <n v="0"/>
    <n v="17.82"/>
    <n v="23.130700000000001"/>
  </r>
  <r>
    <d v="2021-05-12T00:00:00"/>
    <x v="17"/>
    <x v="1"/>
    <n v="500"/>
    <n v="37.700000000000003"/>
    <n v="18850"/>
    <s v="20210512N300073145"/>
    <n v="2021088"/>
    <s v="Rolling"/>
    <s v="IN302679-38296183"/>
    <s v="NSE"/>
    <n v="4.6500000000000004"/>
    <n v="0.66"/>
    <n v="0"/>
    <n v="17.82"/>
    <n v="23.129799999999999"/>
  </r>
  <r>
    <d v="2021-05-12T00:00:00"/>
    <x v="17"/>
    <x v="0"/>
    <n v="10000"/>
    <n v="37.1"/>
    <n v="371000"/>
    <s v="20210512N300093006"/>
    <n v="2021088"/>
    <s v="Rolling"/>
    <s v="IN302679-38296183"/>
    <s v="NSE"/>
    <n v="0"/>
    <n v="12.99"/>
    <n v="22"/>
    <n v="68"/>
    <n v="102.985"/>
  </r>
  <r>
    <d v="2021-05-12T00:00:00"/>
    <x v="17"/>
    <x v="1"/>
    <n v="500"/>
    <n v="37.25"/>
    <n v="18625"/>
    <s v="20210512N300094531"/>
    <n v="2021088"/>
    <s v="Rolling"/>
    <s v="IN302679-38296183"/>
    <s v="NSE"/>
    <n v="4.6500000000000004"/>
    <n v="0.65"/>
    <n v="0"/>
    <n v="17.82"/>
    <n v="23.1219"/>
  </r>
  <r>
    <d v="2021-05-12T00:00:00"/>
    <x v="17"/>
    <x v="1"/>
    <n v="9000"/>
    <n v="37.049999999999997"/>
    <n v="333450"/>
    <s v="20210512N300094575"/>
    <n v="2021088"/>
    <s v="Rolling"/>
    <s v="IN302679-38296183"/>
    <s v="NSE"/>
    <n v="83.77"/>
    <n v="11.67"/>
    <n v="0"/>
    <n v="61.1"/>
    <n v="156.54089999999999"/>
  </r>
  <r>
    <d v="2021-05-12T00:00:00"/>
    <x v="17"/>
    <x v="1"/>
    <n v="500"/>
    <n v="37.049999999999997"/>
    <n v="18525"/>
    <s v="20210512N300096421"/>
    <n v="2021088"/>
    <s v="Rolling"/>
    <s v="IN302679-38296183"/>
    <s v="NSE"/>
    <n v="4.6500000000000004"/>
    <n v="0.65"/>
    <n v="0"/>
    <n v="17.82"/>
    <n v="23.118400000000001"/>
  </r>
  <r>
    <d v="2021-05-14T00:00:00"/>
    <x v="17"/>
    <x v="1"/>
    <n v="1000"/>
    <n v="38.200000000000003"/>
    <n v="38200"/>
    <s v="20210514N200005578"/>
    <n v="2021089"/>
    <s v="Rolling"/>
    <s v="-"/>
    <s v="NSE"/>
    <n v="9.2799999999999994"/>
    <n v="1.34"/>
    <n v="0"/>
    <n v="67.849999999999994"/>
    <n v="78.466999999999999"/>
  </r>
  <r>
    <d v="2021-05-14T00:00:00"/>
    <x v="17"/>
    <x v="1"/>
    <n v="1000"/>
    <n v="38"/>
    <n v="38000"/>
    <s v="20210514N200006617"/>
    <n v="2021089"/>
    <s v="Rolling"/>
    <s v="-"/>
    <s v="NSE"/>
    <n v="9.2799999999999994"/>
    <n v="1.33"/>
    <n v="0"/>
    <n v="67.5"/>
    <n v="78.11"/>
  </r>
  <r>
    <d v="2021-05-14T00:00:00"/>
    <x v="17"/>
    <x v="1"/>
    <n v="500"/>
    <n v="37.9"/>
    <n v="18950"/>
    <s v="20210514N300039422"/>
    <n v="2021089"/>
    <s v="Rolling"/>
    <s v="-"/>
    <s v="NSE"/>
    <n v="4.6399999999999997"/>
    <n v="0.66"/>
    <n v="0"/>
    <n v="33.659999999999997"/>
    <n v="38.963299999999997"/>
  </r>
  <r>
    <d v="2021-05-14T00:00:00"/>
    <x v="15"/>
    <x v="0"/>
    <n v="10"/>
    <n v="1313"/>
    <n v="13130"/>
    <s v="20210514N300040473"/>
    <n v="2021089"/>
    <s v="Rolling"/>
    <s v="IN302679-38296183"/>
    <s v="NSE"/>
    <n v="0"/>
    <n v="0.46"/>
    <n v="0"/>
    <n v="29.58"/>
    <n v="30.0395"/>
  </r>
  <r>
    <d v="2021-05-14T00:00:00"/>
    <x v="15"/>
    <x v="0"/>
    <n v="250"/>
    <n v="1315"/>
    <n v="328750"/>
    <s v="20210514N300041963"/>
    <n v="2021089"/>
    <s v="Rolling"/>
    <s v="IN302679-38296183"/>
    <s v="NSE"/>
    <n v="13.16"/>
    <n v="11.51"/>
    <n v="11.83"/>
    <n v="60.26"/>
    <n v="96.756399999999999"/>
  </r>
  <r>
    <d v="2021-05-14T00:00:00"/>
    <x v="17"/>
    <x v="0"/>
    <n v="10000"/>
    <n v="37"/>
    <n v="370000"/>
    <s v="20210514N300070216"/>
    <n v="2021089"/>
    <s v="Rolling"/>
    <s v="IN302679-38296183"/>
    <s v="NSE"/>
    <n v="0"/>
    <n v="12.95"/>
    <n v="22.12"/>
    <n v="67.819999999999993"/>
    <n v="102.89"/>
  </r>
  <r>
    <d v="2021-05-14T00:00:00"/>
    <x v="17"/>
    <x v="1"/>
    <n v="5000"/>
    <n v="36.950000000000003"/>
    <n v="184750"/>
    <s v="20210514N300076921"/>
    <n v="2021089"/>
    <s v="Rolling"/>
    <s v="IN302679-38296183"/>
    <s v="NSE"/>
    <n v="46.39"/>
    <n v="6.47"/>
    <n v="0"/>
    <n v="33.880000000000003"/>
    <n v="86.736099999999993"/>
  </r>
  <r>
    <d v="2021-05-14T00:00:00"/>
    <x v="17"/>
    <x v="1"/>
    <n v="5000"/>
    <n v="36.950000000000003"/>
    <n v="184750"/>
    <s v="20210514N300077377"/>
    <n v="2021089"/>
    <s v="Rolling"/>
    <s v="IN302679-38296183"/>
    <s v="NSE"/>
    <n v="46.39"/>
    <n v="6.47"/>
    <n v="0"/>
    <n v="33.86"/>
    <n v="86.716300000000004"/>
  </r>
  <r>
    <d v="2021-05-14T00:00:00"/>
    <x v="17"/>
    <x v="1"/>
    <n v="10000"/>
    <n v="37.15"/>
    <n v="371500"/>
    <s v="20210514N300081003"/>
    <n v="2021089"/>
    <s v="Rolling"/>
    <s v="IN302679-38296183"/>
    <s v="NSE"/>
    <n v="162.35"/>
    <n v="13"/>
    <n v="0"/>
    <n v="68.09"/>
    <n v="243.4426"/>
  </r>
  <r>
    <d v="2021-05-14T00:00:00"/>
    <x v="17"/>
    <x v="0"/>
    <n v="5000"/>
    <n v="37.35"/>
    <n v="186750"/>
    <s v="20210514N300081751"/>
    <n v="2021089"/>
    <s v="Rolling"/>
    <s v="IN302679-38296183"/>
    <s v="NSE"/>
    <n v="0"/>
    <n v="6.54"/>
    <n v="0"/>
    <n v="34.229999999999997"/>
    <n v="40.766300000000001"/>
  </r>
  <r>
    <d v="2021-05-14T00:00:00"/>
    <x v="15"/>
    <x v="1"/>
    <n v="250"/>
    <n v="1317.9"/>
    <n v="329475"/>
    <s v="20210514N300083886"/>
    <n v="2021089"/>
    <s v="Rolling"/>
    <s v="IN302679-38296183"/>
    <s v="NSE"/>
    <n v="82.27"/>
    <n v="11.53"/>
    <n v="0"/>
    <n v="60.39"/>
    <n v="154.1917"/>
  </r>
  <r>
    <d v="2021-05-14T00:00:00"/>
    <x v="17"/>
    <x v="1"/>
    <n v="1000"/>
    <n v="37"/>
    <n v="37000"/>
    <s v="20210514N300087755"/>
    <n v="2021089"/>
    <s v="Rolling"/>
    <s v="-"/>
    <s v="NSE"/>
    <n v="37.11"/>
    <n v="1.3"/>
    <n v="0"/>
    <n v="65.72"/>
    <n v="104.125"/>
  </r>
  <r>
    <d v="2021-05-14T00:00:00"/>
    <x v="68"/>
    <x v="0"/>
    <n v="25"/>
    <n v="280.95"/>
    <n v="7023.75"/>
    <s v="20210514N300089963"/>
    <n v="2021089"/>
    <s v="Rolling"/>
    <s v="IN302679-38296183"/>
    <s v="NSE"/>
    <n v="7.13"/>
    <n v="0.25"/>
    <n v="1.05"/>
    <n v="29.54"/>
    <n v="37.965800000000002"/>
  </r>
  <r>
    <d v="2021-05-14T00:00:00"/>
    <x v="17"/>
    <x v="0"/>
    <n v="500"/>
    <n v="37.049999999999997"/>
    <n v="18525"/>
    <s v="20210514N300093470"/>
    <n v="2021089"/>
    <s v="Rolling"/>
    <s v="IN302679-38296183"/>
    <s v="NSE"/>
    <n v="0"/>
    <n v="0.65"/>
    <n v="0"/>
    <n v="17.82"/>
    <n v="18.468399999999999"/>
  </r>
  <r>
    <d v="2021-05-14T00:00:00"/>
    <x v="17"/>
    <x v="0"/>
    <n v="500"/>
    <n v="36.950000000000003"/>
    <n v="18475"/>
    <s v="20210514N300093595"/>
    <n v="2021089"/>
    <s v="Rolling"/>
    <s v="IN302679-38296183"/>
    <s v="NSE"/>
    <n v="0"/>
    <n v="0.65"/>
    <n v="0"/>
    <n v="17.82"/>
    <n v="18.466699999999999"/>
  </r>
  <r>
    <d v="2021-05-14T00:00:00"/>
    <x v="17"/>
    <x v="0"/>
    <n v="500"/>
    <n v="36.9"/>
    <n v="18450"/>
    <s v="20210514N300094428"/>
    <n v="2021089"/>
    <s v="Rolling"/>
    <s v="IN302679-38296183"/>
    <s v="NSE"/>
    <n v="0"/>
    <n v="0.65"/>
    <n v="0"/>
    <n v="17.82"/>
    <n v="18.465800000000002"/>
  </r>
  <r>
    <d v="2021-05-14T00:00:00"/>
    <x v="17"/>
    <x v="0"/>
    <n v="500"/>
    <n v="36.799999999999997"/>
    <n v="18400"/>
    <s v="20210514N300094552"/>
    <n v="2021089"/>
    <s v="Rolling"/>
    <s v="IN302679-38296183"/>
    <s v="NSE"/>
    <n v="0"/>
    <n v="0.64"/>
    <n v="0"/>
    <n v="17.82"/>
    <n v="18.463999999999999"/>
  </r>
  <r>
    <d v="2021-05-14T00:00:00"/>
    <x v="17"/>
    <x v="0"/>
    <n v="250"/>
    <n v="36.85"/>
    <n v="9212.5"/>
    <s v="20210514N300094578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799999999999997"/>
    <n v="9200"/>
    <s v="20210514N300094633"/>
    <n v="2021089"/>
    <s v="Rolling"/>
    <s v="IN302679-38296183"/>
    <s v="NSE"/>
    <n v="0"/>
    <n v="0.32"/>
    <n v="0"/>
    <n v="17.760000000000002"/>
    <n v="18.082000000000001"/>
  </r>
  <r>
    <d v="2021-05-14T00:00:00"/>
    <x v="17"/>
    <x v="0"/>
    <n v="250"/>
    <n v="36.85"/>
    <n v="9212.5"/>
    <s v="20210514N300094882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85"/>
    <n v="9212.5"/>
    <s v="20210514N300095069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85"/>
    <n v="9212.5"/>
    <s v="20210514N300095121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799999999999997"/>
    <n v="9200"/>
    <s v="20210514N300095407"/>
    <n v="2021089"/>
    <s v="Rolling"/>
    <s v="IN302679-38296183"/>
    <s v="NSE"/>
    <n v="0"/>
    <n v="0.32"/>
    <n v="0"/>
    <n v="17.760000000000002"/>
    <n v="18.082000000000001"/>
  </r>
  <r>
    <d v="2021-05-14T00:00:00"/>
    <x v="17"/>
    <x v="0"/>
    <n v="250"/>
    <n v="36.85"/>
    <n v="9212.5"/>
    <s v="20210514N300095457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500"/>
    <n v="36.9"/>
    <n v="18450"/>
    <s v="20210514N300095662"/>
    <n v="2021089"/>
    <s v="Rolling"/>
    <s v="IN302679-38296183"/>
    <s v="NSE"/>
    <n v="0"/>
    <n v="0.65"/>
    <n v="0"/>
    <n v="17.82"/>
    <n v="18.465800000000002"/>
  </r>
  <r>
    <d v="2021-05-14T00:00:00"/>
    <x v="17"/>
    <x v="0"/>
    <n v="500"/>
    <n v="36.799999999999997"/>
    <n v="18400"/>
    <s v="20210514N300095717"/>
    <n v="2021089"/>
    <s v="Rolling"/>
    <s v="IN302679-38296183"/>
    <s v="NSE"/>
    <n v="0"/>
    <n v="0.64"/>
    <n v="0"/>
    <n v="17.82"/>
    <n v="18.463999999999999"/>
  </r>
  <r>
    <d v="2021-05-14T00:00:00"/>
    <x v="17"/>
    <x v="0"/>
    <n v="250"/>
    <n v="36.85"/>
    <n v="9212.5"/>
    <s v="20210514N300095790"/>
    <n v="2021089"/>
    <s v="Rolling"/>
    <s v="IN302679-38296183"/>
    <s v="NSE"/>
    <n v="0"/>
    <n v="0.32"/>
    <n v="0"/>
    <n v="17.760000000000002"/>
    <n v="18.0824"/>
  </r>
  <r>
    <d v="2021-05-17T00:00:00"/>
    <x v="57"/>
    <x v="0"/>
    <n v="2500"/>
    <n v="81.099999999999994"/>
    <n v="202750"/>
    <s v="20210517N300032210"/>
    <n v="2021090"/>
    <s v="Rolling"/>
    <s v="IN302679-38296183"/>
    <s v="NSE"/>
    <n v="0"/>
    <n v="7.1"/>
    <n v="24"/>
    <n v="37.159999999999997"/>
    <n v="68.256299999999996"/>
  </r>
  <r>
    <d v="2021-05-17T00:00:00"/>
    <x v="57"/>
    <x v="1"/>
    <n v="2500"/>
    <n v="82.15"/>
    <n v="205375"/>
    <s v="20210517N300043861"/>
    <n v="2021090"/>
    <s v="Rolling"/>
    <s v="IN302679-38296183"/>
    <s v="NSE"/>
    <n v="49.71"/>
    <n v="7.19"/>
    <n v="0"/>
    <n v="37.65"/>
    <n v="94.548000000000002"/>
  </r>
  <r>
    <d v="2021-05-17T00:00:00"/>
    <x v="57"/>
    <x v="1"/>
    <n v="2500"/>
    <n v="81.75"/>
    <n v="204375"/>
    <s v="20210517N300068747"/>
    <n v="2021090"/>
    <s v="Rolling"/>
    <s v="IN302679-38296183"/>
    <s v="NSE"/>
    <n v="50.1"/>
    <n v="7.15"/>
    <n v="0"/>
    <n v="37.46"/>
    <n v="94.713200000000001"/>
  </r>
  <r>
    <d v="2021-05-17T00:00:00"/>
    <x v="57"/>
    <x v="0"/>
    <n v="500"/>
    <n v="80.7"/>
    <n v="40350"/>
    <s v="20210517N300069178"/>
    <n v="2021090"/>
    <s v="Rolling"/>
    <s v="IN302679-38296183"/>
    <s v="NSE"/>
    <n v="0"/>
    <n v="1.41"/>
    <n v="0"/>
    <n v="17.95"/>
    <n v="19.362300000000001"/>
  </r>
  <r>
    <d v="2021-05-17T00:00:00"/>
    <x v="57"/>
    <x v="0"/>
    <n v="250"/>
    <n v="80.7"/>
    <n v="20175"/>
    <s v="20210517N300069229"/>
    <n v="2021090"/>
    <s v="Rolling"/>
    <s v="IN302679-38296183"/>
    <s v="NSE"/>
    <n v="0"/>
    <n v="0.71"/>
    <n v="0"/>
    <n v="17.829999999999998"/>
    <n v="18.536200000000001"/>
  </r>
  <r>
    <d v="2021-05-17T00:00:00"/>
    <x v="57"/>
    <x v="0"/>
    <n v="250"/>
    <n v="80.7"/>
    <n v="20175"/>
    <s v="20210517N300069273"/>
    <n v="2021090"/>
    <s v="Rolling"/>
    <s v="IN302679-38296183"/>
    <s v="NSE"/>
    <n v="0"/>
    <n v="0.71"/>
    <n v="0"/>
    <n v="17.829999999999998"/>
    <n v="18.536200000000001"/>
  </r>
  <r>
    <d v="2021-05-17T00:00:00"/>
    <x v="57"/>
    <x v="0"/>
    <n v="250"/>
    <n v="80.8"/>
    <n v="20200"/>
    <s v="20210517N300069332"/>
    <n v="2021090"/>
    <s v="Rolling"/>
    <s v="IN302679-38296183"/>
    <s v="NSE"/>
    <n v="0"/>
    <n v="0.71"/>
    <n v="0"/>
    <n v="17.829999999999998"/>
    <n v="18.536999999999999"/>
  </r>
  <r>
    <d v="2021-05-17T00:00:00"/>
    <x v="57"/>
    <x v="0"/>
    <n v="250"/>
    <n v="80.400000000000006"/>
    <n v="20100"/>
    <s v="20210517N300070742"/>
    <n v="2021090"/>
    <s v="Rolling"/>
    <s v="IN302679-38296183"/>
    <s v="NSE"/>
    <n v="0"/>
    <n v="0.7"/>
    <n v="0"/>
    <n v="17.829999999999998"/>
    <n v="18.5335"/>
  </r>
  <r>
    <d v="2021-05-17T00:00:00"/>
    <x v="57"/>
    <x v="0"/>
    <n v="250"/>
    <n v="80.5"/>
    <n v="20125"/>
    <s v="20210517N300070760"/>
    <n v="2021090"/>
    <s v="Rolling"/>
    <s v="IN302679-38296183"/>
    <s v="NSE"/>
    <n v="0"/>
    <n v="0.7"/>
    <n v="0"/>
    <n v="17.829999999999998"/>
    <n v="18.534400000000002"/>
  </r>
  <r>
    <d v="2021-05-17T00:00:00"/>
    <x v="57"/>
    <x v="0"/>
    <n v="250"/>
    <n v="80.150000000000006"/>
    <n v="20037.5"/>
    <s v="20210517N300071020"/>
    <n v="2021090"/>
    <s v="Rolling"/>
    <s v="IN302679-38296183"/>
    <s v="NSE"/>
    <n v="0"/>
    <n v="0.7"/>
    <n v="0"/>
    <n v="17.829999999999998"/>
    <n v="18.531300000000002"/>
  </r>
  <r>
    <d v="2021-05-17T00:00:00"/>
    <x v="57"/>
    <x v="0"/>
    <n v="500"/>
    <n v="80.150000000000006"/>
    <n v="40075"/>
    <s v="20210517N300071232"/>
    <n v="2021090"/>
    <s v="Rolling"/>
    <s v="IN302679-38296183"/>
    <s v="NSE"/>
    <n v="0"/>
    <n v="1.4"/>
    <n v="0"/>
    <n v="17.95"/>
    <n v="19.352699999999999"/>
  </r>
  <r>
    <d v="2021-05-17T00:00:00"/>
    <x v="57"/>
    <x v="0"/>
    <n v="2500"/>
    <n v="79.099999999999994"/>
    <n v="197750"/>
    <s v="20210517N300072956"/>
    <n v="2021090"/>
    <s v="Rolling"/>
    <s v="IN302679-38296183"/>
    <s v="NSE"/>
    <n v="0"/>
    <n v="6.92"/>
    <n v="0"/>
    <n v="36.25"/>
    <n v="43.171300000000002"/>
  </r>
  <r>
    <d v="2021-05-17T00:00:00"/>
    <x v="57"/>
    <x v="0"/>
    <n v="2500"/>
    <n v="78.099999999999994"/>
    <n v="195250"/>
    <s v="20210517N300074635"/>
    <n v="2021090"/>
    <s v="Rolling"/>
    <s v="IN302679-38296183"/>
    <s v="NSE"/>
    <n v="0"/>
    <n v="6.83"/>
    <n v="0"/>
    <n v="35.79"/>
    <n v="42.623800000000003"/>
  </r>
  <r>
    <d v="2021-05-17T00:00:00"/>
    <x v="57"/>
    <x v="1"/>
    <n v="250"/>
    <n v="78.900000000000006"/>
    <n v="19725"/>
    <s v="20210517N300076788"/>
    <n v="2021090"/>
    <s v="Rolling"/>
    <s v="IN302679-38296183"/>
    <s v="NSE"/>
    <n v="5.01"/>
    <n v="0.69"/>
    <n v="0"/>
    <n v="17.82"/>
    <n v="23.520399999999999"/>
  </r>
  <r>
    <d v="2021-05-17T00:00:00"/>
    <x v="57"/>
    <x v="1"/>
    <n v="250"/>
    <n v="79.05"/>
    <n v="19762.5"/>
    <s v="20210517N300076847"/>
    <n v="2021090"/>
    <s v="Rolling"/>
    <s v="IN302679-38296183"/>
    <s v="NSE"/>
    <n v="5.01"/>
    <n v="0.69"/>
    <n v="0"/>
    <n v="17.82"/>
    <n v="23.521699999999999"/>
  </r>
  <r>
    <d v="2021-05-17T00:00:00"/>
    <x v="57"/>
    <x v="1"/>
    <n v="250"/>
    <n v="79.099999999999994"/>
    <n v="19775"/>
    <s v="20210517N300076869"/>
    <n v="2021090"/>
    <s v="Rolling"/>
    <s v="IN302679-38296183"/>
    <s v="NSE"/>
    <n v="5.01"/>
    <n v="0.69"/>
    <n v="0"/>
    <n v="17.82"/>
    <n v="23.522200000000002"/>
  </r>
  <r>
    <d v="2021-05-17T00:00:00"/>
    <x v="57"/>
    <x v="1"/>
    <n v="250"/>
    <n v="79"/>
    <n v="19750"/>
    <s v="20210517N300076934"/>
    <n v="2021090"/>
    <s v="Rolling"/>
    <s v="IN302679-38296183"/>
    <s v="NSE"/>
    <n v="5.01"/>
    <n v="0.69"/>
    <n v="0"/>
    <n v="17.82"/>
    <n v="23.5213"/>
  </r>
  <r>
    <d v="2021-05-17T00:00:00"/>
    <x v="57"/>
    <x v="1"/>
    <n v="250"/>
    <n v="79.3"/>
    <n v="19825"/>
    <s v="20210517N300076999"/>
    <n v="2021090"/>
    <s v="Rolling"/>
    <s v="IN302679-38296183"/>
    <s v="NSE"/>
    <n v="5.01"/>
    <n v="0.69"/>
    <n v="0"/>
    <n v="17.829999999999998"/>
    <n v="23.533899999999999"/>
  </r>
  <r>
    <d v="2021-05-17T00:00:00"/>
    <x v="57"/>
    <x v="1"/>
    <n v="250"/>
    <n v="79.45"/>
    <n v="19862.5"/>
    <s v="20210517N300077017"/>
    <n v="2021090"/>
    <s v="Rolling"/>
    <s v="IN302679-38296183"/>
    <s v="NSE"/>
    <n v="5.01"/>
    <n v="0.7"/>
    <n v="0"/>
    <n v="17.829999999999998"/>
    <n v="23.5352"/>
  </r>
  <r>
    <d v="2021-05-17T00:00:00"/>
    <x v="57"/>
    <x v="1"/>
    <n v="250"/>
    <n v="79.45"/>
    <n v="19862.5"/>
    <s v="20210517N300077065"/>
    <n v="2021090"/>
    <s v="Rolling"/>
    <s v="IN302679-38296183"/>
    <s v="NSE"/>
    <n v="5.01"/>
    <n v="0.7"/>
    <n v="0"/>
    <n v="17.829999999999998"/>
    <n v="23.5352"/>
  </r>
  <r>
    <d v="2021-05-17T00:00:00"/>
    <x v="57"/>
    <x v="1"/>
    <n v="250"/>
    <n v="79.3"/>
    <n v="19825"/>
    <s v="20210517N300077087"/>
    <n v="2021090"/>
    <s v="Rolling"/>
    <s v="IN302679-38296183"/>
    <s v="NSE"/>
    <n v="5.01"/>
    <n v="0.69"/>
    <n v="0"/>
    <n v="17.829999999999998"/>
    <n v="23.533999999999999"/>
  </r>
  <r>
    <d v="2021-05-17T00:00:00"/>
    <x v="57"/>
    <x v="1"/>
    <n v="1500"/>
    <n v="79.099999999999994"/>
    <n v="118650"/>
    <s v="20210517N300077125"/>
    <n v="2021090"/>
    <s v="Rolling"/>
    <s v="IN302679-38296183"/>
    <s v="NSE"/>
    <n v="30.06"/>
    <n v="4.1500000000000004"/>
    <n v="0"/>
    <n v="21.76"/>
    <n v="55.972700000000003"/>
  </r>
  <r>
    <d v="2021-05-17T00:00:00"/>
    <x v="57"/>
    <x v="1"/>
    <n v="250"/>
    <n v="79.55"/>
    <n v="19887.5"/>
    <s v="20210517N300077234"/>
    <n v="2021090"/>
    <s v="Rolling"/>
    <s v="IN302679-38296183"/>
    <s v="NSE"/>
    <n v="5.01"/>
    <n v="0.7"/>
    <n v="0"/>
    <n v="17.829999999999998"/>
    <n v="23.536100000000001"/>
  </r>
  <r>
    <d v="2021-05-17T00:00:00"/>
    <x v="57"/>
    <x v="1"/>
    <n v="250"/>
    <n v="79.7"/>
    <n v="19925"/>
    <s v="20210517N300077254"/>
    <n v="2021090"/>
    <s v="Rolling"/>
    <s v="IN302679-38296183"/>
    <s v="NSE"/>
    <n v="5.01"/>
    <n v="0.7"/>
    <n v="0"/>
    <n v="17.829999999999998"/>
    <n v="23.537400000000002"/>
  </r>
  <r>
    <d v="2021-05-17T00:00:00"/>
    <x v="57"/>
    <x v="1"/>
    <n v="250"/>
    <n v="79.55"/>
    <n v="19887.5"/>
    <s v="20210517N300077280"/>
    <n v="2021090"/>
    <s v="Rolling"/>
    <s v="IN302679-38296183"/>
    <s v="NSE"/>
    <n v="5.01"/>
    <n v="0.7"/>
    <n v="0"/>
    <n v="17.829999999999998"/>
    <n v="23.536100000000001"/>
  </r>
  <r>
    <d v="2021-05-17T00:00:00"/>
    <x v="57"/>
    <x v="1"/>
    <n v="250"/>
    <n v="79.55"/>
    <n v="19887.5"/>
    <s v="20210517N300077307"/>
    <n v="2021090"/>
    <s v="Rolling"/>
    <s v="IN302679-38296183"/>
    <s v="NSE"/>
    <n v="5.01"/>
    <n v="0.7"/>
    <n v="0"/>
    <n v="17.829999999999998"/>
    <n v="23.536100000000001"/>
  </r>
  <r>
    <d v="2021-05-17T00:00:00"/>
    <x v="57"/>
    <x v="1"/>
    <n v="250"/>
    <n v="79.45"/>
    <n v="19862.5"/>
    <s v="20210517N300077335"/>
    <n v="2021090"/>
    <s v="Rolling"/>
    <s v="IN302679-38296183"/>
    <s v="NSE"/>
    <n v="5.01"/>
    <n v="0.7"/>
    <n v="0"/>
    <n v="17.829999999999998"/>
    <n v="23.5352"/>
  </r>
  <r>
    <d v="2021-05-17T00:00:00"/>
    <x v="57"/>
    <x v="1"/>
    <n v="250"/>
    <n v="79.45"/>
    <n v="19862.5"/>
    <s v="20210517N300077373"/>
    <n v="2021090"/>
    <s v="Rolling"/>
    <s v="IN302679-38296183"/>
    <s v="NSE"/>
    <n v="5.01"/>
    <n v="0.7"/>
    <n v="0"/>
    <n v="17.82"/>
    <n v="23.525200000000002"/>
  </r>
  <r>
    <d v="2021-05-18T00:00:00"/>
    <x v="126"/>
    <x v="0"/>
    <n v="1100"/>
    <n v="101.45"/>
    <n v="111595"/>
    <s v="20210518N200004491"/>
    <n v="2021091"/>
    <s v="Rolling"/>
    <s v="IN302679-38296183"/>
    <s v="NSE"/>
    <n v="0"/>
    <n v="3.91"/>
    <n v="6.35"/>
    <n v="20.46"/>
    <n v="30.715800000000002"/>
  </r>
  <r>
    <d v="2021-05-18T00:00:00"/>
    <x v="57"/>
    <x v="0"/>
    <n v="2500"/>
    <n v="85.25"/>
    <n v="213125"/>
    <s v="20210518N300030440"/>
    <n v="2021091"/>
    <s v="Rolling"/>
    <s v="IN302679-38296183"/>
    <s v="NSE"/>
    <n v="0"/>
    <n v="7.46"/>
    <n v="6.3"/>
    <n v="39.06"/>
    <n v="52.819400000000002"/>
  </r>
  <r>
    <d v="2021-05-18T00:00:00"/>
    <x v="57"/>
    <x v="1"/>
    <n v="2500"/>
    <n v="85.7"/>
    <n v="214250"/>
    <s v="20210518N300034024"/>
    <n v="2021091"/>
    <s v="Rolling"/>
    <s v="IN302679-38296183"/>
    <s v="NSE"/>
    <n v="53.42"/>
    <n v="7.5"/>
    <n v="0"/>
    <n v="39.270000000000003"/>
    <n v="100.1889"/>
  </r>
  <r>
    <d v="2021-05-18T00:00:00"/>
    <x v="14"/>
    <x v="0"/>
    <n v="500"/>
    <n v="223.25"/>
    <n v="111625"/>
    <s v="20210518N300034251"/>
    <n v="2021091"/>
    <s v="Rolling"/>
    <s v="IN302679-38296183"/>
    <s v="NSE"/>
    <n v="0"/>
    <n v="3.91"/>
    <n v="3.35"/>
    <n v="20.46"/>
    <n v="27.716899999999999"/>
  </r>
  <r>
    <d v="2021-05-18T00:00:00"/>
    <x v="14"/>
    <x v="1"/>
    <n v="500"/>
    <n v="223.3"/>
    <n v="111650"/>
    <s v="20210518N300067837"/>
    <n v="2021091"/>
    <s v="Rolling"/>
    <s v="IN302679-38296183"/>
    <s v="NSE"/>
    <n v="27.91"/>
    <n v="3.91"/>
    <n v="0"/>
    <n v="20.46"/>
    <n v="52.277900000000002"/>
  </r>
  <r>
    <d v="2021-05-18T00:00:00"/>
    <x v="126"/>
    <x v="0"/>
    <n v="1000"/>
    <n v="100"/>
    <n v="100000"/>
    <s v="20210518N300080706"/>
    <n v="2021091"/>
    <s v="Rolling"/>
    <s v="IN302679-38296183"/>
    <s v="NSE"/>
    <n v="0"/>
    <n v="3.5"/>
    <n v="0"/>
    <n v="18.329999999999998"/>
    <n v="21.83"/>
  </r>
  <r>
    <d v="2021-05-18T00:00:00"/>
    <x v="126"/>
    <x v="1"/>
    <n v="2100"/>
    <n v="98.01"/>
    <n v="205815.65"/>
    <s v="20210518N300085757"/>
    <n v="2021091"/>
    <s v="Rolling"/>
    <s v="IN302679-38296183"/>
    <s v="NSE"/>
    <n v="52.67"/>
    <n v="7.2"/>
    <n v="0"/>
    <n v="37.74"/>
    <n v="97.613699999999994"/>
  </r>
  <r>
    <d v="2021-05-19T00:00:00"/>
    <x v="126"/>
    <x v="0"/>
    <n v="500"/>
    <n v="99.1"/>
    <n v="49550"/>
    <s v="20210519N200002481"/>
    <n v="2021092"/>
    <s v="Rolling"/>
    <s v="IN302679-38296183"/>
    <s v="NSE"/>
    <n v="0"/>
    <n v="1.73"/>
    <n v="0"/>
    <n v="18.010000000000002"/>
    <n v="19.744399999999999"/>
  </r>
  <r>
    <d v="2021-05-19T00:00:00"/>
    <x v="126"/>
    <x v="0"/>
    <n v="2000"/>
    <n v="99.1"/>
    <n v="198200"/>
    <s v="20210519N200006636"/>
    <n v="2021092"/>
    <s v="Rolling"/>
    <s v="IN302679-38296183"/>
    <s v="NSE"/>
    <n v="0"/>
    <n v="6.94"/>
    <n v="7"/>
    <n v="36.33"/>
    <n v="50.267000000000003"/>
  </r>
  <r>
    <d v="2021-05-19T00:00:00"/>
    <x v="126"/>
    <x v="1"/>
    <n v="500"/>
    <n v="99"/>
    <n v="49500"/>
    <s v="20210519N300061490"/>
    <n v="2021092"/>
    <s v="Rolling"/>
    <s v="IN302679-38296183"/>
    <s v="NSE"/>
    <n v="12.38"/>
    <n v="1.73"/>
    <n v="0"/>
    <n v="18.010000000000002"/>
    <n v="32.122500000000002"/>
  </r>
  <r>
    <d v="2021-05-19T00:00:00"/>
    <x v="126"/>
    <x v="1"/>
    <n v="500"/>
    <n v="99"/>
    <n v="49500"/>
    <s v="20210519N300061538"/>
    <n v="2021092"/>
    <s v="Rolling"/>
    <s v="IN302679-38296183"/>
    <s v="NSE"/>
    <n v="12.38"/>
    <n v="1.73"/>
    <n v="0"/>
    <n v="18.010000000000002"/>
    <n v="32.122599999999998"/>
  </r>
  <r>
    <d v="2021-05-19T00:00:00"/>
    <x v="126"/>
    <x v="1"/>
    <n v="500"/>
    <n v="99"/>
    <n v="49500"/>
    <s v="20210519N300061598"/>
    <n v="2021092"/>
    <s v="Rolling"/>
    <s v="IN302679-38296183"/>
    <s v="NSE"/>
    <n v="12.38"/>
    <n v="1.73"/>
    <n v="0"/>
    <n v="18.010000000000002"/>
    <n v="32.122500000000002"/>
  </r>
  <r>
    <d v="2021-05-19T00:00:00"/>
    <x v="126"/>
    <x v="1"/>
    <n v="500"/>
    <n v="99"/>
    <n v="49500"/>
    <s v="20210519N300061614"/>
    <n v="2021092"/>
    <s v="Rolling"/>
    <s v="IN302679-38296183"/>
    <s v="NSE"/>
    <n v="12.38"/>
    <n v="1.73"/>
    <n v="0"/>
    <n v="18.010000000000002"/>
    <n v="32.122700000000002"/>
  </r>
  <r>
    <d v="2021-05-19T00:00:00"/>
    <x v="126"/>
    <x v="1"/>
    <n v="500"/>
    <n v="99"/>
    <n v="49500"/>
    <s v="20210519N300061636"/>
    <n v="2021092"/>
    <s v="Rolling"/>
    <s v="IN302679-38296183"/>
    <s v="NSE"/>
    <n v="12.48"/>
    <n v="1.73"/>
    <n v="0"/>
    <n v="18.010000000000002"/>
    <n v="32.2226"/>
  </r>
  <r>
    <d v="2021-05-21T00:00:00"/>
    <x v="126"/>
    <x v="1"/>
    <n v="150"/>
    <n v="51.7"/>
    <n v="7755"/>
    <s v="20210521N300029707"/>
    <n v="2021094"/>
    <s v="Rolling"/>
    <s v="IN302679-38296183"/>
    <s v="NSE"/>
    <n v="1.58"/>
    <n v="0.27"/>
    <n v="0"/>
    <n v="17.75"/>
    <n v="19.601500000000001"/>
  </r>
  <r>
    <d v="2021-05-21T00:00:00"/>
    <x v="126"/>
    <x v="1"/>
    <n v="350"/>
    <n v="51.6"/>
    <n v="18060"/>
    <s v="20210521N300031703"/>
    <n v="2021094"/>
    <s v="Rolling"/>
    <s v="IN302679-38296183"/>
    <s v="NSE"/>
    <n v="4.5199999999999996"/>
    <n v="0.63"/>
    <n v="0"/>
    <n v="17.809999999999999"/>
    <n v="22.9621"/>
  </r>
  <r>
    <d v="2021-05-21T00:00:00"/>
    <x v="126"/>
    <x v="1"/>
    <n v="250"/>
    <n v="51.7"/>
    <n v="12925"/>
    <s v="20210521N300033632"/>
    <n v="2021094"/>
    <s v="Rolling"/>
    <s v="IN302679-38296183"/>
    <s v="NSE"/>
    <n v="3.23"/>
    <n v="0.45"/>
    <n v="0"/>
    <n v="17.78"/>
    <n v="21.462399999999999"/>
  </r>
  <r>
    <d v="2021-05-21T00:00:00"/>
    <x v="126"/>
    <x v="1"/>
    <n v="250"/>
    <n v="51.75"/>
    <n v="12937.5"/>
    <s v="20210521N300034333"/>
    <n v="2021094"/>
    <s v="Rolling"/>
    <s v="IN302679-38296183"/>
    <s v="NSE"/>
    <n v="3.23"/>
    <n v="0.45"/>
    <n v="0"/>
    <n v="17.79"/>
    <n v="21.472999999999999"/>
  </r>
  <r>
    <d v="2021-05-21T00:00:00"/>
    <x v="126"/>
    <x v="1"/>
    <n v="250"/>
    <n v="51.75"/>
    <n v="12937.5"/>
    <s v="20210521N300035233"/>
    <n v="2021094"/>
    <s v="Rolling"/>
    <s v="IN302679-38296183"/>
    <s v="NSE"/>
    <n v="3.23"/>
    <n v="0.45"/>
    <n v="0"/>
    <n v="17.78"/>
    <n v="21.462800000000001"/>
  </r>
  <r>
    <d v="2021-05-21T00:00:00"/>
    <x v="126"/>
    <x v="1"/>
    <n v="250"/>
    <n v="51.75"/>
    <n v="12937.5"/>
    <s v="20210521N300047231"/>
    <n v="2021094"/>
    <s v="Rolling"/>
    <s v="IN302679-38296183"/>
    <s v="NSE"/>
    <n v="3.23"/>
    <n v="0.45"/>
    <n v="0"/>
    <n v="17.78"/>
    <n v="21.462800000000001"/>
  </r>
  <r>
    <d v="2021-05-21T00:00:00"/>
    <x v="126"/>
    <x v="0"/>
    <n v="500"/>
    <n v="51.5"/>
    <n v="25750"/>
    <s v="20210521N300064863"/>
    <n v="2021094"/>
    <s v="Rolling"/>
    <s v="IN302679-38296183"/>
    <s v="NSE"/>
    <n v="0"/>
    <n v="0.9"/>
    <n v="0"/>
    <n v="17.87"/>
    <n v="18.7715"/>
  </r>
  <r>
    <d v="2021-05-21T00:00:00"/>
    <x v="126"/>
    <x v="0"/>
    <n v="500"/>
    <n v="51.5"/>
    <n v="25750"/>
    <s v="20210521N300064884"/>
    <n v="2021094"/>
    <s v="Rolling"/>
    <s v="IN302679-38296183"/>
    <s v="NSE"/>
    <n v="0"/>
    <n v="0.9"/>
    <n v="0"/>
    <n v="17.87"/>
    <n v="18.7714"/>
  </r>
  <r>
    <d v="2021-05-21T00:00:00"/>
    <x v="126"/>
    <x v="0"/>
    <n v="500"/>
    <n v="51.5"/>
    <n v="25750"/>
    <s v="20210521N300064909"/>
    <n v="2021094"/>
    <s v="Rolling"/>
    <s v="IN302679-38296183"/>
    <s v="NSE"/>
    <n v="0"/>
    <n v="0.9"/>
    <n v="2"/>
    <n v="17.86"/>
    <n v="20.761299999999999"/>
  </r>
  <r>
    <d v="2021-05-24T00:00:00"/>
    <x v="57"/>
    <x v="1"/>
    <n v="2500"/>
    <n v="86"/>
    <n v="215000"/>
    <s v="20210524N300071132"/>
    <n v="2021095"/>
    <s v="Rolling"/>
    <s v="IN302679-38296183"/>
    <s v="NSE"/>
    <n v="54"/>
    <n v="6.67"/>
    <n v="0"/>
    <n v="39.28"/>
    <n v="99.944999999999993"/>
  </r>
  <r>
    <d v="2021-05-24T00:00:00"/>
    <x v="57"/>
    <x v="0"/>
    <n v="2500"/>
    <n v="87"/>
    <n v="217500"/>
    <s v="20210524N300084332"/>
    <n v="2021095"/>
    <s v="Rolling"/>
    <s v="IN302679-38296183"/>
    <s v="NSE"/>
    <n v="0"/>
    <n v="6.74"/>
    <n v="7"/>
    <n v="39.71"/>
    <n v="53.452500000000001"/>
  </r>
  <r>
    <d v="2021-05-25T00:00:00"/>
    <x v="57"/>
    <x v="0"/>
    <n v="2500"/>
    <n v="86.05"/>
    <n v="215125"/>
    <s v="20210525N300033031"/>
    <n v="2021096"/>
    <s v="Rolling"/>
    <s v="IN302679-38296183"/>
    <s v="NSE"/>
    <n v="0"/>
    <n v="6.67"/>
    <n v="0"/>
    <n v="39.270000000000003"/>
    <n v="45.939"/>
  </r>
  <r>
    <d v="2021-05-25T00:00:00"/>
    <x v="57"/>
    <x v="1"/>
    <n v="2500"/>
    <n v="86.45"/>
    <n v="216125"/>
    <s v="20210525N300035118"/>
    <n v="2021096"/>
    <s v="Rolling"/>
    <s v="IN302679-38296183"/>
    <s v="NSE"/>
    <n v="53.95"/>
    <n v="6.7"/>
    <n v="0"/>
    <n v="39.47"/>
    <n v="100.12"/>
  </r>
  <r>
    <d v="2021-05-25T00:00:00"/>
    <x v="57"/>
    <x v="1"/>
    <n v="2500"/>
    <n v="86.25"/>
    <n v="215625"/>
    <s v="20210525N300037872"/>
    <n v="2021096"/>
    <s v="Rolling"/>
    <s v="IN302679-38296183"/>
    <s v="NSE"/>
    <n v="54.03"/>
    <n v="6.68"/>
    <n v="0"/>
    <n v="39.369999999999997"/>
    <n v="100.0844"/>
  </r>
  <r>
    <d v="2021-05-25T00:00:00"/>
    <x v="57"/>
    <x v="0"/>
    <n v="1000"/>
    <n v="85.95"/>
    <n v="85950"/>
    <s v="20210525N300044259"/>
    <n v="2021096"/>
    <s v="Rolling"/>
    <s v="IN302679-38296183"/>
    <s v="NSE"/>
    <n v="0"/>
    <n v="2.66"/>
    <n v="0"/>
    <n v="18.18"/>
    <n v="20.8445"/>
  </r>
  <r>
    <d v="2021-05-25T00:00:00"/>
    <x v="57"/>
    <x v="0"/>
    <n v="1500"/>
    <n v="86.05"/>
    <n v="129075"/>
    <s v="20210525N300057788"/>
    <n v="2021096"/>
    <s v="Rolling"/>
    <s v="IN302679-38296183"/>
    <s v="NSE"/>
    <n v="0"/>
    <n v="4"/>
    <n v="0"/>
    <n v="23.57"/>
    <n v="27.571400000000001"/>
  </r>
  <r>
    <d v="2021-05-25T00:00:00"/>
    <x v="57"/>
    <x v="0"/>
    <n v="2500"/>
    <n v="87.05"/>
    <n v="217625"/>
    <s v="20210525N300075561"/>
    <n v="2021096"/>
    <s v="Rolling"/>
    <s v="IN302679-38296183"/>
    <s v="NSE"/>
    <n v="0"/>
    <n v="6.75"/>
    <n v="19"/>
    <n v="39.729999999999997"/>
    <n v="65.476399999999998"/>
  </r>
  <r>
    <d v="2021-05-25T00:00:00"/>
    <x v="57"/>
    <x v="1"/>
    <n v="2500"/>
    <n v="86.85"/>
    <n v="217125"/>
    <s v="20210525N300082218"/>
    <n v="2021096"/>
    <s v="Rolling"/>
    <s v="IN302679-38296183"/>
    <s v="NSE"/>
    <n v="54.03"/>
    <n v="6.73"/>
    <n v="0"/>
    <n v="39.64"/>
    <n v="100.40089999999999"/>
  </r>
  <r>
    <d v="2021-05-27T00:00:00"/>
    <x v="57"/>
    <x v="0"/>
    <n v="500"/>
    <n v="88.2"/>
    <n v="44100"/>
    <s v="20210527N300074832"/>
    <n v="2021098"/>
    <s v="Rolling"/>
    <s v="IN302679-38296183"/>
    <s v="NSE"/>
    <n v="0"/>
    <n v="1.37"/>
    <n v="0"/>
    <n v="17.95"/>
    <n v="19.3171"/>
  </r>
  <r>
    <d v="2021-05-27T00:00:00"/>
    <x v="57"/>
    <x v="0"/>
    <n v="2000"/>
    <n v="88.1"/>
    <n v="176200"/>
    <s v="20210527N300074870"/>
    <n v="2021098"/>
    <s v="Rolling"/>
    <s v="IN302679-38296183"/>
    <s v="NSE"/>
    <n v="0"/>
    <n v="5.46"/>
    <n v="7"/>
    <n v="32.17"/>
    <n v="44.632199999999997"/>
  </r>
  <r>
    <d v="2021-05-27T00:00:00"/>
    <x v="57"/>
    <x v="1"/>
    <n v="2500"/>
    <n v="88.05"/>
    <n v="220125"/>
    <s v="20210527N300083160"/>
    <n v="2021098"/>
    <s v="Rolling"/>
    <s v="IN302679-38296183"/>
    <s v="NSE"/>
    <n v="55"/>
    <n v="6.82"/>
    <n v="0"/>
    <n v="40.19"/>
    <n v="102.01390000000001"/>
  </r>
  <r>
    <d v="2021-05-28T00:00:00"/>
    <x v="54"/>
    <x v="0"/>
    <n v="25"/>
    <n v="210"/>
    <n v="5250"/>
    <s v="20210528N400029193"/>
    <n v="2021099"/>
    <s v="Rolling"/>
    <s v="IN302679-38296183"/>
    <s v="NSE"/>
    <n v="5"/>
    <n v="0.16"/>
    <n v="1"/>
    <n v="29.53"/>
    <n v="35.692799999999998"/>
  </r>
  <r>
    <d v="2021-06-01T00:00:00"/>
    <x v="127"/>
    <x v="0"/>
    <n v="500"/>
    <n v="1012"/>
    <n v="506000"/>
    <s v="20210601N300031163"/>
    <n v="2021101"/>
    <s v="Rolling"/>
    <s v="IN302679-38296183"/>
    <s v="NSE"/>
    <n v="0"/>
    <n v="15.69"/>
    <n v="24"/>
    <n v="92.39"/>
    <n v="132.07599999999999"/>
  </r>
  <r>
    <d v="2021-06-01T00:00:00"/>
    <x v="127"/>
    <x v="1"/>
    <n v="10"/>
    <n v="1013.1"/>
    <n v="10131"/>
    <s v="20210601N300037148"/>
    <n v="2021101"/>
    <s v="Rolling"/>
    <s v="IN302679-38296183"/>
    <s v="NSE"/>
    <n v="2.5299999999999998"/>
    <n v="0.31"/>
    <n v="0"/>
    <n v="17.760000000000002"/>
    <n v="20.603999999999999"/>
  </r>
  <r>
    <d v="2021-06-01T00:00:00"/>
    <x v="127"/>
    <x v="1"/>
    <n v="100"/>
    <n v="1012.9"/>
    <n v="101290"/>
    <s v="20210601N300049140"/>
    <n v="2021101"/>
    <s v="Rolling"/>
    <s v="IN302679-38296183"/>
    <s v="NSE"/>
    <n v="25.25"/>
    <n v="3.14"/>
    <n v="0"/>
    <n v="18.489999999999998"/>
    <n v="46.88"/>
  </r>
  <r>
    <d v="2021-06-01T00:00:00"/>
    <x v="127"/>
    <x v="1"/>
    <n v="90"/>
    <n v="1012.95"/>
    <n v="91165.5"/>
    <s v="20210601N300049177"/>
    <n v="2021101"/>
    <s v="Rolling"/>
    <s v="IN302679-38296183"/>
    <s v="NSE"/>
    <n v="22.73"/>
    <n v="2.83"/>
    <n v="0"/>
    <n v="18.21"/>
    <n v="43.766199999999998"/>
  </r>
  <r>
    <d v="2021-06-01T00:00:00"/>
    <x v="127"/>
    <x v="0"/>
    <n v="100"/>
    <n v="1007"/>
    <n v="100700"/>
    <s v="20210601N300060164"/>
    <n v="2021101"/>
    <s v="Rolling"/>
    <s v="IN302679-38296183"/>
    <s v="NSE"/>
    <n v="0"/>
    <n v="3.12"/>
    <n v="0"/>
    <n v="18.34"/>
    <n v="21.461500000000001"/>
  </r>
  <r>
    <d v="2021-06-01T00:00:00"/>
    <x v="127"/>
    <x v="0"/>
    <n v="200"/>
    <n v="1006.05"/>
    <n v="201210"/>
    <s v="20210601N300073932"/>
    <n v="2021101"/>
    <s v="Rolling"/>
    <s v="IN302679-38296183"/>
    <s v="NSE"/>
    <n v="0"/>
    <n v="6.24"/>
    <n v="0"/>
    <n v="36.74"/>
    <n v="42.977600000000002"/>
  </r>
  <r>
    <d v="2021-06-01T00:00:00"/>
    <x v="127"/>
    <x v="1"/>
    <n v="600"/>
    <n v="1009.7"/>
    <n v="605820"/>
    <s v="20210601N300080831"/>
    <n v="2021101"/>
    <s v="Rolling"/>
    <s v="IN302679-38296183"/>
    <s v="NSE"/>
    <n v="151.49"/>
    <n v="18.78"/>
    <n v="0"/>
    <n v="110.6"/>
    <n v="280.87040000000002"/>
  </r>
  <r>
    <d v="2021-06-02T00:00:00"/>
    <x v="54"/>
    <x v="0"/>
    <n v="1500"/>
    <n v="205.45"/>
    <n v="308175"/>
    <s v="20210602N300031946"/>
    <n v="2021102"/>
    <s v="Rolling"/>
    <s v="IN302679-38296183"/>
    <s v="NSE"/>
    <n v="0"/>
    <n v="9.5500000000000007"/>
    <n v="8.84"/>
    <n v="56.33"/>
    <n v="74.724100000000007"/>
  </r>
  <r>
    <d v="2021-06-02T00:00:00"/>
    <x v="127"/>
    <x v="0"/>
    <n v="100"/>
    <n v="1024"/>
    <n v="102400"/>
    <s v="20210602N300045734"/>
    <n v="2021102"/>
    <s v="Rolling"/>
    <s v="IN302679-38296183"/>
    <s v="NSE"/>
    <n v="0"/>
    <n v="3.17"/>
    <n v="9.16"/>
    <n v="18.7"/>
    <n v="31.034400000000002"/>
  </r>
  <r>
    <d v="2021-06-02T00:00:00"/>
    <x v="127"/>
    <x v="0"/>
    <n v="100"/>
    <n v="1016.1"/>
    <n v="101610"/>
    <s v="20210602N300047383"/>
    <n v="2021102"/>
    <s v="Rolling"/>
    <s v="IN302679-38296183"/>
    <s v="NSE"/>
    <n v="0"/>
    <n v="3.15"/>
    <n v="0"/>
    <n v="18.57"/>
    <n v="21.719899999999999"/>
  </r>
  <r>
    <d v="2021-06-02T00:00:00"/>
    <x v="54"/>
    <x v="1"/>
    <n v="1500"/>
    <n v="206"/>
    <n v="309003.95"/>
    <s v="20210602N300064770"/>
    <n v="2021102"/>
    <s v="Rolling"/>
    <s v="IN302679-38296183"/>
    <s v="NSE"/>
    <n v="77.599999999999994"/>
    <n v="9.58"/>
    <n v="0"/>
    <n v="56.4"/>
    <n v="143.5789"/>
  </r>
  <r>
    <d v="2021-06-02T00:00:00"/>
    <x v="127"/>
    <x v="0"/>
    <n v="100"/>
    <n v="1013.72"/>
    <n v="101371.5"/>
    <s v="20210602N300066089"/>
    <n v="2021102"/>
    <s v="Rolling"/>
    <s v="IN302679-38296183"/>
    <s v="NSE"/>
    <n v="0"/>
    <n v="3.14"/>
    <n v="0"/>
    <n v="18.52"/>
    <n v="21.662199999999999"/>
  </r>
  <r>
    <d v="2021-06-02T00:00:00"/>
    <x v="127"/>
    <x v="1"/>
    <n v="300"/>
    <n v="1019.5"/>
    <n v="305850"/>
    <s v="20210602N300080519"/>
    <n v="2021102"/>
    <s v="Rolling"/>
    <s v="IN302679-38296183"/>
    <s v="NSE"/>
    <n v="76.400000000000006"/>
    <n v="9.48"/>
    <n v="0"/>
    <n v="55.84"/>
    <n v="141.7216"/>
  </r>
  <r>
    <d v="2021-06-03T00:00:00"/>
    <x v="57"/>
    <x v="0"/>
    <n v="2500"/>
    <n v="88.1"/>
    <n v="220250"/>
    <s v="20210603N300044674"/>
    <n v="2021103"/>
    <s v="Rolling"/>
    <s v="IN302679-38296183"/>
    <s v="NSE"/>
    <n v="0"/>
    <n v="6.83"/>
    <n v="6.61"/>
    <n v="40.22"/>
    <n v="53.657699999999998"/>
  </r>
  <r>
    <d v="2021-06-03T00:00:00"/>
    <x v="57"/>
    <x v="1"/>
    <n v="250"/>
    <n v="88.2"/>
    <n v="22050"/>
    <s v="20210603N300065410"/>
    <n v="2021103"/>
    <s v="Rolling"/>
    <s v="IN302679-38296183"/>
    <s v="NSE"/>
    <n v="5.51"/>
    <n v="0.68"/>
    <n v="0"/>
    <n v="17.82"/>
    <n v="24.0136"/>
  </r>
  <r>
    <d v="2021-06-03T00:00:00"/>
    <x v="57"/>
    <x v="1"/>
    <n v="250"/>
    <n v="88.2"/>
    <n v="22050"/>
    <s v="20210603N300066720"/>
    <n v="2021103"/>
    <s v="Rolling"/>
    <s v="IN302679-38296183"/>
    <s v="NSE"/>
    <n v="5.51"/>
    <n v="0.68"/>
    <n v="0"/>
    <n v="17.82"/>
    <n v="24.0136"/>
  </r>
  <r>
    <d v="2021-06-03T00:00:00"/>
    <x v="54"/>
    <x v="0"/>
    <n v="10"/>
    <n v="209.9"/>
    <n v="2099"/>
    <s v="20210603N300066980"/>
    <n v="2021103"/>
    <s v="Rolling"/>
    <s v="IN302679-38296183"/>
    <s v="NSE"/>
    <n v="0"/>
    <n v="7.0000000000000007E-2"/>
    <n v="0"/>
    <n v="17.71"/>
    <n v="17.775099999999998"/>
  </r>
  <r>
    <d v="2021-06-03T00:00:00"/>
    <x v="57"/>
    <x v="1"/>
    <n v="250"/>
    <n v="88.2"/>
    <n v="22050"/>
    <s v="20210603N300067081"/>
    <n v="2021103"/>
    <s v="Rolling"/>
    <s v="IN302679-38296183"/>
    <s v="NSE"/>
    <n v="5.51"/>
    <n v="0.68"/>
    <n v="0"/>
    <n v="17.82"/>
    <n v="24.0136"/>
  </r>
  <r>
    <d v="2021-06-03T00:00:00"/>
    <x v="54"/>
    <x v="0"/>
    <n v="10"/>
    <n v="209.1"/>
    <n v="2091"/>
    <s v="20210603N300068198"/>
    <n v="2021103"/>
    <s v="Rolling"/>
    <s v="IN302679-38296183"/>
    <s v="NSE"/>
    <n v="0"/>
    <n v="0.06"/>
    <n v="0"/>
    <n v="17.71"/>
    <n v="17.774799999999999"/>
  </r>
  <r>
    <d v="2021-06-03T00:00:00"/>
    <x v="57"/>
    <x v="1"/>
    <n v="250"/>
    <n v="88.1"/>
    <n v="22025"/>
    <s v="20210603N300069880"/>
    <n v="2021103"/>
    <s v="Rolling"/>
    <s v="IN302679-38296183"/>
    <s v="NSE"/>
    <n v="5.51"/>
    <n v="0.68"/>
    <n v="0"/>
    <n v="17.82"/>
    <n v="24.012799999999999"/>
  </r>
  <r>
    <d v="2021-06-03T00:00:00"/>
    <x v="57"/>
    <x v="1"/>
    <n v="250"/>
    <n v="88.2"/>
    <n v="22050"/>
    <s v="20210603N300069935"/>
    <n v="2021103"/>
    <s v="Rolling"/>
    <s v="IN302679-38296183"/>
    <s v="NSE"/>
    <n v="5.51"/>
    <n v="0.68"/>
    <n v="0"/>
    <n v="17.82"/>
    <n v="24.0136"/>
  </r>
  <r>
    <d v="2021-06-03T00:00:00"/>
    <x v="54"/>
    <x v="0"/>
    <n v="10"/>
    <n v="209.55"/>
    <n v="2095.5"/>
    <s v="20210603N300070491"/>
    <n v="2021103"/>
    <s v="Rolling"/>
    <s v="IN302679-38296183"/>
    <s v="NSE"/>
    <n v="0"/>
    <n v="0.06"/>
    <n v="0"/>
    <n v="17.71"/>
    <n v="17.774799999999999"/>
  </r>
  <r>
    <d v="2021-06-03T00:00:00"/>
    <x v="57"/>
    <x v="1"/>
    <n v="250"/>
    <n v="88.15"/>
    <n v="22037.5"/>
    <s v="20210603N300070648"/>
    <n v="2021103"/>
    <s v="Rolling"/>
    <s v="IN302679-38296183"/>
    <s v="NSE"/>
    <n v="5.51"/>
    <n v="0.68"/>
    <n v="0"/>
    <n v="17.82"/>
    <n v="24.013100000000001"/>
  </r>
  <r>
    <d v="2021-06-03T00:00:00"/>
    <x v="57"/>
    <x v="1"/>
    <n v="1000"/>
    <n v="88.45"/>
    <n v="88450"/>
    <s v="20210603N300070737"/>
    <n v="2021103"/>
    <s v="Rolling"/>
    <s v="IN302679-38296183"/>
    <s v="NSE"/>
    <n v="22.49"/>
    <n v="2.74"/>
    <n v="0"/>
    <n v="18.21"/>
    <n v="43.442100000000003"/>
  </r>
  <r>
    <d v="2021-06-03T00:00:00"/>
    <x v="54"/>
    <x v="0"/>
    <n v="10"/>
    <n v="209.55"/>
    <n v="2095.5"/>
    <s v="20210603N300074366"/>
    <n v="2021103"/>
    <s v="Rolling"/>
    <s v="IN302679-38296183"/>
    <s v="NSE"/>
    <n v="0"/>
    <n v="7.0000000000000007E-2"/>
    <n v="0"/>
    <n v="17.71"/>
    <n v="17.774999999999999"/>
  </r>
  <r>
    <d v="2021-06-03T00:00:00"/>
    <x v="54"/>
    <x v="0"/>
    <n v="10"/>
    <n v="209.55"/>
    <n v="2095.5"/>
    <s v="20210603N300074384"/>
    <n v="2021103"/>
    <s v="Rolling"/>
    <s v="IN302679-38296183"/>
    <s v="NSE"/>
    <n v="0"/>
    <n v="7.0000000000000007E-2"/>
    <n v="0"/>
    <n v="17.71"/>
    <n v="17.774999999999999"/>
  </r>
  <r>
    <d v="2021-06-03T00:00:00"/>
    <x v="54"/>
    <x v="0"/>
    <n v="10"/>
    <n v="209.55"/>
    <n v="2095.5"/>
    <s v="20210603N300074402"/>
    <n v="2021103"/>
    <s v="Rolling"/>
    <s v="IN302679-38296183"/>
    <s v="NSE"/>
    <n v="0"/>
    <n v="7.0000000000000007E-2"/>
    <n v="0"/>
    <n v="17.71"/>
    <n v="17.774999999999999"/>
  </r>
  <r>
    <d v="2021-06-03T00:00:00"/>
    <x v="54"/>
    <x v="0"/>
    <n v="25"/>
    <n v="209.55"/>
    <n v="5238.75"/>
    <s v="20210603N300074572"/>
    <n v="2021103"/>
    <s v="Rolling"/>
    <s v="IN302679-38296183"/>
    <s v="NSE"/>
    <n v="0"/>
    <n v="0.16"/>
    <n v="0"/>
    <n v="17.73"/>
    <n v="17.892399999999999"/>
  </r>
  <r>
    <d v="2021-06-03T00:00:00"/>
    <x v="54"/>
    <x v="0"/>
    <n v="15"/>
    <n v="209.65"/>
    <n v="3144.75"/>
    <s v="20210603N300075860"/>
    <n v="2021103"/>
    <s v="Rolling"/>
    <s v="IN302679-38296183"/>
    <s v="NSE"/>
    <n v="0"/>
    <n v="0.1"/>
    <n v="0"/>
    <n v="17.72"/>
    <n v="17.817399999999999"/>
  </r>
  <r>
    <d v="2021-06-03T00:00:00"/>
    <x v="54"/>
    <x v="1"/>
    <n v="336"/>
    <n v="211.7"/>
    <n v="71131.199999999997"/>
    <s v="20210603N300076302"/>
    <n v="2021103"/>
    <s v="Rolling"/>
    <s v="IN302679-38296183"/>
    <s v="NSE"/>
    <n v="17.649999999999999"/>
    <n v="2.21"/>
    <n v="0"/>
    <n v="18.100000000000001"/>
    <n v="37.955100000000002"/>
  </r>
  <r>
    <d v="2021-06-03T00:00:00"/>
    <x v="54"/>
    <x v="0"/>
    <n v="1336"/>
    <n v="211.5"/>
    <n v="282564"/>
    <s v="20210603N300087722"/>
    <n v="2021103"/>
    <s v="Rolling"/>
    <s v="IN302679-38296183"/>
    <s v="NSE"/>
    <n v="0"/>
    <n v="8.76"/>
    <n v="9.39"/>
    <n v="51.59"/>
    <n v="69.739500000000007"/>
  </r>
  <r>
    <d v="2021-06-03T00:00:00"/>
    <x v="54"/>
    <x v="1"/>
    <n v="1100"/>
    <n v="208.05"/>
    <n v="228855.2"/>
    <s v="20210603N800009307"/>
    <n v="2021103"/>
    <s v="Rolling"/>
    <s v="IN302679-38296183"/>
    <s v="NSE"/>
    <n v="57.79"/>
    <n v="7.09"/>
    <n v="0"/>
    <n v="41.79"/>
    <n v="106.67440000000001"/>
  </r>
  <r>
    <d v="2021-06-04T00:00:00"/>
    <x v="54"/>
    <x v="0"/>
    <n v="25"/>
    <n v="214.1"/>
    <n v="5352.5"/>
    <s v="20210604N300062447"/>
    <n v="2021104"/>
    <s v="Rolling"/>
    <s v="IN302679-38296183"/>
    <s v="NSE"/>
    <n v="5"/>
    <n v="0.17"/>
    <n v="1"/>
    <n v="29.53"/>
    <n v="35.695999999999998"/>
  </r>
  <r>
    <d v="2021-06-07T00:00:00"/>
    <x v="127"/>
    <x v="0"/>
    <n v="100"/>
    <n v="1100.0899999999999"/>
    <n v="110008.9"/>
    <s v="20210607N300054453"/>
    <n v="2021105"/>
    <s v="Rolling"/>
    <s v="IN302679-38296183"/>
    <s v="NSE"/>
    <n v="0"/>
    <n v="3.41"/>
    <n v="0"/>
    <n v="20.059999999999999"/>
    <n v="23.47"/>
  </r>
  <r>
    <d v="2021-06-07T00:00:00"/>
    <x v="127"/>
    <x v="1"/>
    <n v="50"/>
    <n v="1104.95"/>
    <n v="55247.5"/>
    <s v="20210607N300063383"/>
    <n v="2021105"/>
    <s v="Rolling"/>
    <s v="IN302679-38296183"/>
    <s v="NSE"/>
    <n v="13.71"/>
    <n v="1.71"/>
    <n v="0"/>
    <n v="18.010000000000002"/>
    <n v="33.432600000000001"/>
  </r>
  <r>
    <d v="2021-06-07T00:00:00"/>
    <x v="127"/>
    <x v="1"/>
    <n v="50"/>
    <n v="1109.9000000000001"/>
    <n v="55495"/>
    <s v="20210607N300063817"/>
    <n v="2021105"/>
    <s v="Rolling"/>
    <s v="IN302679-38296183"/>
    <s v="NSE"/>
    <n v="13.71"/>
    <n v="1.72"/>
    <n v="0"/>
    <n v="18.010000000000002"/>
    <n v="33.440399999999997"/>
  </r>
  <r>
    <d v="2021-06-07T00:00:00"/>
    <x v="14"/>
    <x v="0"/>
    <n v="100"/>
    <n v="235.24"/>
    <n v="23524.05"/>
    <s v="20210607N300073969"/>
    <n v="2021105"/>
    <s v="Rolling"/>
    <s v="IN302679-38296183"/>
    <s v="NSE"/>
    <n v="0"/>
    <n v="0.73"/>
    <n v="0.71"/>
    <n v="17.829999999999998"/>
    <n v="19.269400000000001"/>
  </r>
  <r>
    <d v="2021-06-07T00:00:00"/>
    <x v="101"/>
    <x v="0"/>
    <n v="2500"/>
    <n v="161.5"/>
    <n v="403750"/>
    <s v="20210607N300075071"/>
    <n v="2021105"/>
    <s v="Rolling"/>
    <s v="IN302679-38296183"/>
    <s v="NSE"/>
    <n v="0"/>
    <n v="12.52"/>
    <n v="12.11"/>
    <n v="73.72"/>
    <n v="98.346500000000006"/>
  </r>
  <r>
    <d v="2021-06-07T00:00:00"/>
    <x v="54"/>
    <x v="0"/>
    <n v="50"/>
    <n v="214.1"/>
    <n v="10705"/>
    <s v="20210607N300092171"/>
    <n v="2021105"/>
    <s v="Rolling"/>
    <s v="IN302679-38296183"/>
    <s v="NSE"/>
    <n v="10.71"/>
    <n v="0.33"/>
    <n v="1.61"/>
    <n v="29.56"/>
    <n v="42.2119"/>
  </r>
  <r>
    <d v="2021-06-07T00:00:00"/>
    <x v="101"/>
    <x v="1"/>
    <n v="2500"/>
    <n v="160.75"/>
    <n v="401875"/>
    <s v="20210607N300099398"/>
    <n v="2021105"/>
    <s v="Rolling"/>
    <s v="IN302679-38296183"/>
    <s v="NSE"/>
    <n v="100.7"/>
    <n v="12.46"/>
    <n v="0"/>
    <n v="73.37"/>
    <n v="186.52799999999999"/>
  </r>
  <r>
    <d v="2021-06-07T00:00:00"/>
    <x v="14"/>
    <x v="1"/>
    <n v="100"/>
    <n v="231.55"/>
    <n v="23155"/>
    <s v="20210607N300099890"/>
    <n v="2021105"/>
    <s v="Rolling"/>
    <s v="IN302679-38296183"/>
    <s v="NSE"/>
    <n v="5.83"/>
    <n v="0.72"/>
    <n v="0"/>
    <n v="17.829999999999998"/>
    <n v="24.3779"/>
  </r>
  <r>
    <d v="2021-06-07T00:00:00"/>
    <x v="127"/>
    <x v="1"/>
    <n v="100"/>
    <n v="1091.9000000000001"/>
    <n v="109190"/>
    <s v="20210607N800014018"/>
    <n v="2021105"/>
    <s v="Rolling"/>
    <s v="IN302679-38296183"/>
    <s v="NSE"/>
    <n v="27.33"/>
    <n v="3.38"/>
    <n v="0"/>
    <n v="19.93"/>
    <n v="50.6449"/>
  </r>
  <r>
    <d v="2021-06-07T00:00:00"/>
    <x v="127"/>
    <x v="0"/>
    <n v="100"/>
    <n v="1089.0999999999999"/>
    <n v="108910"/>
    <s v="20210607N800018258"/>
    <n v="2021105"/>
    <s v="Rolling"/>
    <s v="IN302679-38296183"/>
    <s v="NSE"/>
    <n v="0"/>
    <n v="3.38"/>
    <n v="6.57"/>
    <n v="19.88"/>
    <n v="29.8262"/>
  </r>
  <r>
    <d v="2021-06-08T00:00:00"/>
    <x v="57"/>
    <x v="1"/>
    <n v="1562"/>
    <n v="87.4"/>
    <n v="136518.79999999999"/>
    <s v="20210608N300041367"/>
    <n v="2021106"/>
    <s v="Rolling"/>
    <s v="IN302679-38296183"/>
    <s v="NSE"/>
    <n v="34.36"/>
    <n v="4.2300000000000004"/>
    <n v="0"/>
    <n v="24.93"/>
    <n v="63.522100000000002"/>
  </r>
  <r>
    <d v="2021-06-08T00:00:00"/>
    <x v="127"/>
    <x v="0"/>
    <n v="100"/>
    <n v="1107.4000000000001"/>
    <n v="110740.35"/>
    <s v="20210608N300045970"/>
    <n v="2021106"/>
    <s v="Rolling"/>
    <s v="IN302679-38296183"/>
    <s v="NSE"/>
    <n v="0"/>
    <n v="3.43"/>
    <n v="0"/>
    <n v="20.23"/>
    <n v="23.662800000000001"/>
  </r>
  <r>
    <d v="2021-06-08T00:00:00"/>
    <x v="127"/>
    <x v="0"/>
    <n v="100"/>
    <n v="1098.67"/>
    <n v="109866.8"/>
    <s v="20210608N300048202"/>
    <n v="2021106"/>
    <s v="Rolling"/>
    <s v="IN302679-38296183"/>
    <s v="NSE"/>
    <n v="0"/>
    <n v="3.41"/>
    <n v="6.95"/>
    <n v="20.059999999999999"/>
    <n v="30.416"/>
  </r>
  <r>
    <d v="2021-06-08T00:00:00"/>
    <x v="127"/>
    <x v="1"/>
    <n v="100"/>
    <n v="1114.9000000000001"/>
    <n v="111490"/>
    <s v="20210608N300057081"/>
    <n v="2021106"/>
    <s v="Rolling"/>
    <s v="IN302679-38296183"/>
    <s v="NSE"/>
    <n v="27.82"/>
    <n v="3.46"/>
    <n v="0"/>
    <n v="20.350000000000001"/>
    <n v="51.626199999999997"/>
  </r>
  <r>
    <d v="2021-06-08T00:00:00"/>
    <x v="57"/>
    <x v="0"/>
    <n v="62"/>
    <n v="86.4"/>
    <n v="5356.8"/>
    <s v="20210608N300058507"/>
    <n v="2021106"/>
    <s v="Rolling"/>
    <s v="IN302679-38296183"/>
    <s v="NSE"/>
    <n v="0"/>
    <n v="0.17"/>
    <n v="0"/>
    <n v="17.73"/>
    <n v="17.896100000000001"/>
  </r>
  <r>
    <d v="2021-06-08T00:00:00"/>
    <x v="57"/>
    <x v="0"/>
    <n v="500"/>
    <n v="86.5"/>
    <n v="43250"/>
    <s v="20210608N300060653"/>
    <n v="2021106"/>
    <s v="Rolling"/>
    <s v="IN302679-38296183"/>
    <s v="NSE"/>
    <n v="0"/>
    <n v="1.34"/>
    <n v="4.05"/>
    <n v="17.940000000000001"/>
    <n v="23.3308"/>
  </r>
  <r>
    <d v="2021-06-08T00:00:00"/>
    <x v="57"/>
    <x v="0"/>
    <n v="250"/>
    <n v="86.4"/>
    <n v="21600"/>
    <s v="20210608N300061309"/>
    <n v="2021106"/>
    <s v="Rolling"/>
    <s v="IN302679-38296183"/>
    <s v="NSE"/>
    <n v="0"/>
    <n v="0.67"/>
    <n v="0"/>
    <n v="17.82"/>
    <n v="18.489599999999999"/>
  </r>
  <r>
    <d v="2021-06-08T00:00:00"/>
    <x v="57"/>
    <x v="0"/>
    <n v="250"/>
    <n v="86.2"/>
    <n v="21550"/>
    <s v="20210608N300061933"/>
    <n v="2021106"/>
    <s v="Rolling"/>
    <s v="IN302679-38296183"/>
    <s v="NSE"/>
    <n v="0"/>
    <n v="0.67"/>
    <n v="0"/>
    <n v="17.82"/>
    <n v="18.488099999999999"/>
  </r>
  <r>
    <d v="2021-06-08T00:00:00"/>
    <x v="127"/>
    <x v="1"/>
    <n v="100"/>
    <n v="1129.9000000000001"/>
    <n v="112990"/>
    <s v="20210608N300063863"/>
    <n v="2021106"/>
    <s v="Rolling"/>
    <s v="IN302679-38296183"/>
    <s v="NSE"/>
    <n v="27.82"/>
    <n v="3.5"/>
    <n v="0"/>
    <n v="20.63"/>
    <n v="51.9527"/>
  </r>
  <r>
    <d v="2021-06-08T00:00:00"/>
    <x v="57"/>
    <x v="0"/>
    <n v="500"/>
    <n v="86.7"/>
    <n v="43350"/>
    <s v="20210608N300069758"/>
    <n v="2021106"/>
    <s v="Rolling"/>
    <s v="IN302679-38296183"/>
    <s v="NSE"/>
    <n v="0"/>
    <n v="1.34"/>
    <n v="0"/>
    <n v="17.940000000000001"/>
    <n v="19.283799999999999"/>
  </r>
  <r>
    <d v="2021-06-09T00:00:00"/>
    <x v="57"/>
    <x v="0"/>
    <n v="5000"/>
    <n v="86.05"/>
    <n v="430250"/>
    <s v="20210609N300033123"/>
    <n v="2021107"/>
    <s v="Rolling"/>
    <s v="IN302679-38296183"/>
    <s v="NSE"/>
    <n v="0"/>
    <n v="13.34"/>
    <n v="19.68"/>
    <n v="78.56"/>
    <n v="111.5778"/>
  </r>
  <r>
    <d v="2021-06-09T00:00:00"/>
    <x v="57"/>
    <x v="1"/>
    <n v="5000"/>
    <n v="86.1"/>
    <n v="430500"/>
    <s v="20210609N300034657"/>
    <n v="2021107"/>
    <s v="Rolling"/>
    <s v="IN302679-38296183"/>
    <s v="NSE"/>
    <n v="108.34"/>
    <n v="13.35"/>
    <n v="0"/>
    <n v="78.599999999999994"/>
    <n v="200.28550000000001"/>
  </r>
  <r>
    <d v="2021-06-09T00:00:00"/>
    <x v="57"/>
    <x v="0"/>
    <n v="2500"/>
    <n v="86.5"/>
    <n v="216250"/>
    <s v="20210609N300036820"/>
    <n v="2021107"/>
    <s v="Rolling"/>
    <s v="IN302679-38296183"/>
    <s v="NSE"/>
    <n v="0"/>
    <n v="6.7"/>
    <n v="0"/>
    <n v="39.479999999999997"/>
    <n v="46.183799999999998"/>
  </r>
  <r>
    <d v="2021-06-09T00:00:00"/>
    <x v="57"/>
    <x v="1"/>
    <n v="2500"/>
    <n v="87"/>
    <n v="217500"/>
    <s v="20210609N900045510"/>
    <n v="2021107"/>
    <s v="Rolling"/>
    <s v="IN302679-38296183"/>
    <s v="NSE"/>
    <n v="53.94"/>
    <n v="6.74"/>
    <n v="0"/>
    <n v="39.71"/>
    <n v="100.3925"/>
  </r>
  <r>
    <d v="2021-06-09T00:00:00"/>
    <x v="14"/>
    <x v="0"/>
    <n v="1500"/>
    <n v="251.49"/>
    <n v="377229.2"/>
    <s v="20210609N900104503"/>
    <n v="2021107"/>
    <s v="Rolling"/>
    <s v="IN302679-38296183"/>
    <s v="NSE"/>
    <n v="0"/>
    <n v="11.69"/>
    <n v="11.32"/>
    <n v="68.88"/>
    <n v="91.894099999999995"/>
  </r>
  <r>
    <d v="2021-06-09T00:00:00"/>
    <x v="14"/>
    <x v="1"/>
    <n v="1500"/>
    <n v="253.7"/>
    <n v="380550"/>
    <s v="20210609N900108390"/>
    <n v="2021107"/>
    <s v="Rolling"/>
    <s v="IN302679-38296183"/>
    <s v="NSE"/>
    <n v="94.72"/>
    <n v="11.8"/>
    <n v="0"/>
    <n v="69.48"/>
    <n v="175.99709999999999"/>
  </r>
  <r>
    <d v="2021-06-10T00:00:00"/>
    <x v="128"/>
    <x v="0"/>
    <n v="142"/>
    <n v="243"/>
    <n v="34506"/>
    <s v="20210610N300049912"/>
    <n v="2021108"/>
    <s v="Rolling"/>
    <s v="IN302679-38296183"/>
    <s v="NSE"/>
    <n v="0"/>
    <n v="1.07"/>
    <n v="0"/>
    <n v="17.89"/>
    <n v="18.959499999999998"/>
  </r>
  <r>
    <d v="2021-06-10T00:00:00"/>
    <x v="128"/>
    <x v="0"/>
    <n v="110"/>
    <n v="241.45"/>
    <n v="26559.7"/>
    <s v="20210610N300052946"/>
    <n v="2021108"/>
    <s v="Rolling"/>
    <s v="IN302679-38296183"/>
    <s v="NSE"/>
    <n v="0"/>
    <n v="0.82"/>
    <n v="0"/>
    <n v="17.84"/>
    <n v="18.6633"/>
  </r>
  <r>
    <d v="2021-06-10T00:00:00"/>
    <x v="128"/>
    <x v="0"/>
    <n v="90"/>
    <n v="243.42"/>
    <n v="21907.4"/>
    <s v="20210610N300063321"/>
    <n v="2021108"/>
    <s v="Rolling"/>
    <s v="IN302679-38296183"/>
    <s v="NSE"/>
    <n v="0"/>
    <n v="0.68"/>
    <n v="0"/>
    <n v="17.829999999999998"/>
    <n v="18.5092"/>
  </r>
  <r>
    <d v="2021-06-10T00:00:00"/>
    <x v="128"/>
    <x v="0"/>
    <n v="58"/>
    <n v="242.9"/>
    <n v="14088.2"/>
    <s v="20210610N300063955"/>
    <n v="2021108"/>
    <s v="Rolling"/>
    <s v="IN302679-38296183"/>
    <s v="NSE"/>
    <n v="0"/>
    <n v="0.44"/>
    <n v="0"/>
    <n v="17.78"/>
    <n v="18.216699999999999"/>
  </r>
  <r>
    <d v="2021-06-10T00:00:00"/>
    <x v="128"/>
    <x v="0"/>
    <n v="100"/>
    <n v="242.2"/>
    <n v="24220"/>
    <s v="20210610N300065940"/>
    <n v="2021108"/>
    <s v="Rolling"/>
    <s v="IN302679-38296183"/>
    <s v="NSE"/>
    <n v="0"/>
    <n v="0.75"/>
    <n v="4"/>
    <n v="17.84"/>
    <n v="22.590800000000002"/>
  </r>
  <r>
    <d v="2021-06-10T00:00:00"/>
    <x v="128"/>
    <x v="1"/>
    <n v="500"/>
    <n v="247.14"/>
    <n v="123567.7"/>
    <s v="20210610N800006060"/>
    <n v="2021108"/>
    <s v="Rolling"/>
    <s v="IN302679-38296183"/>
    <s v="NSE"/>
    <n v="31"/>
    <n v="3.83"/>
    <n v="0"/>
    <n v="22.56"/>
    <n v="57.390599999999999"/>
  </r>
  <r>
    <d v="2021-06-11T00:00:00"/>
    <x v="127"/>
    <x v="0"/>
    <n v="100"/>
    <n v="789.5"/>
    <n v="78950"/>
    <s v="20210611N300035006"/>
    <n v="2021109"/>
    <s v="Rolling"/>
    <s v="IN302679-38296183"/>
    <s v="NSE"/>
    <n v="0"/>
    <n v="2.4500000000000002"/>
    <n v="2.37"/>
    <n v="18.14"/>
    <n v="22.9573"/>
  </r>
  <r>
    <d v="2021-06-11T00:00:00"/>
    <x v="128"/>
    <x v="1"/>
    <n v="50"/>
    <n v="242.95"/>
    <n v="12147.5"/>
    <s v="20210611N300038348"/>
    <n v="2021109"/>
    <s v="Rolling"/>
    <s v="IN302679-38296183"/>
    <s v="NSE"/>
    <n v="3.02"/>
    <n v="0.38"/>
    <n v="0"/>
    <n v="17.77"/>
    <n v="21.166699999999999"/>
  </r>
  <r>
    <d v="2021-06-11T00:00:00"/>
    <x v="128"/>
    <x v="1"/>
    <n v="49"/>
    <n v="243.9"/>
    <n v="11951.1"/>
    <s v="20210611N300046308"/>
    <n v="2021109"/>
    <s v="Rolling"/>
    <s v="IN302679-38296183"/>
    <s v="NSE"/>
    <n v="2.96"/>
    <n v="0.37"/>
    <n v="0"/>
    <n v="17.79"/>
    <n v="21.1205"/>
  </r>
  <r>
    <d v="2021-06-11T00:00:00"/>
    <x v="57"/>
    <x v="1"/>
    <n v="2500"/>
    <n v="87.05"/>
    <n v="217625"/>
    <s v="20210611N300049487"/>
    <n v="2021109"/>
    <s v="Rolling"/>
    <s v="IN302679-38296183"/>
    <s v="NSE"/>
    <n v="54.02"/>
    <n v="6.75"/>
    <n v="0"/>
    <n v="39.75"/>
    <n v="100.5164"/>
  </r>
  <r>
    <d v="2021-06-11T00:00:00"/>
    <x v="57"/>
    <x v="0"/>
    <n v="500"/>
    <n v="86.9"/>
    <n v="43450"/>
    <s v="20210611N300050722"/>
    <n v="2021109"/>
    <s v="Rolling"/>
    <s v="IN302679-38296183"/>
    <s v="NSE"/>
    <n v="0"/>
    <n v="1.35"/>
    <n v="0"/>
    <n v="17.940000000000001"/>
    <n v="19.286999999999999"/>
  </r>
  <r>
    <d v="2021-06-11T00:00:00"/>
    <x v="57"/>
    <x v="0"/>
    <n v="500"/>
    <n v="86.8"/>
    <n v="43400"/>
    <s v="20210611N300050778"/>
    <n v="2021109"/>
    <s v="Rolling"/>
    <s v="IN302679-38296183"/>
    <s v="NSE"/>
    <n v="0"/>
    <n v="1.35"/>
    <n v="0"/>
    <n v="17.940000000000001"/>
    <n v="19.285399999999999"/>
  </r>
  <r>
    <d v="2021-06-11T00:00:00"/>
    <x v="57"/>
    <x v="0"/>
    <n v="500"/>
    <n v="86.85"/>
    <n v="43425"/>
    <s v="20210611N300051067"/>
    <n v="2021109"/>
    <s v="Rolling"/>
    <s v="IN302679-38296183"/>
    <s v="NSE"/>
    <n v="0"/>
    <n v="1.35"/>
    <n v="0"/>
    <n v="17.940000000000001"/>
    <n v="19.286200000000001"/>
  </r>
  <r>
    <d v="2021-06-11T00:00:00"/>
    <x v="57"/>
    <x v="0"/>
    <n v="1000"/>
    <n v="86.75"/>
    <n v="86750"/>
    <s v="20210611N300052470"/>
    <n v="2021109"/>
    <s v="Rolling"/>
    <s v="IN302679-38296183"/>
    <s v="NSE"/>
    <n v="0"/>
    <n v="2.69"/>
    <n v="0"/>
    <n v="18.18"/>
    <n v="20.869299999999999"/>
  </r>
  <r>
    <d v="2021-06-11T00:00:00"/>
    <x v="57"/>
    <x v="0"/>
    <n v="2500"/>
    <n v="86.05"/>
    <n v="215125"/>
    <s v="20210611N300063082"/>
    <n v="2021109"/>
    <s v="Rolling"/>
    <s v="IN302679-38296183"/>
    <s v="NSE"/>
    <n v="0"/>
    <n v="6.67"/>
    <n v="12.75"/>
    <n v="39.28"/>
    <n v="58.698900000000002"/>
  </r>
  <r>
    <d v="2021-06-11T00:00:00"/>
    <x v="57"/>
    <x v="1"/>
    <n v="1010"/>
    <n v="85.75"/>
    <n v="86607.5"/>
    <s v="20210611N300066516"/>
    <n v="2021109"/>
    <s v="Rolling"/>
    <s v="IN302679-38296183"/>
    <s v="NSE"/>
    <n v="21.83"/>
    <n v="2.68"/>
    <n v="0"/>
    <n v="18.190000000000001"/>
    <n v="42.704799999999999"/>
  </r>
  <r>
    <d v="2021-06-11T00:00:00"/>
    <x v="128"/>
    <x v="0"/>
    <n v="25"/>
    <n v="241.1"/>
    <n v="6027.5"/>
    <s v="20210611N300067962"/>
    <n v="2021109"/>
    <s v="Rolling"/>
    <s v="IN302679-38296183"/>
    <s v="NSE"/>
    <n v="0"/>
    <n v="0.19"/>
    <n v="0"/>
    <n v="17.73"/>
    <n v="17.916799999999999"/>
  </r>
  <r>
    <d v="2021-06-11T00:00:00"/>
    <x v="128"/>
    <x v="0"/>
    <n v="25"/>
    <n v="241.15"/>
    <n v="6028.75"/>
    <s v="20210611N300068020"/>
    <n v="2021109"/>
    <s v="Rolling"/>
    <s v="IN302679-38296183"/>
    <s v="NSE"/>
    <n v="0"/>
    <n v="0.19"/>
    <n v="0"/>
    <n v="17.73"/>
    <n v="17.916899999999998"/>
  </r>
  <r>
    <d v="2021-06-11T00:00:00"/>
    <x v="128"/>
    <x v="0"/>
    <n v="50"/>
    <n v="239.55"/>
    <n v="11977.5"/>
    <s v="20210611N300068117"/>
    <n v="2021109"/>
    <s v="Rolling"/>
    <s v="IN302679-38296183"/>
    <s v="NSE"/>
    <n v="0"/>
    <n v="0.37"/>
    <n v="0"/>
    <n v="17.77"/>
    <n v="18.141300000000001"/>
  </r>
  <r>
    <d v="2021-06-11T00:00:00"/>
    <x v="128"/>
    <x v="0"/>
    <n v="25"/>
    <n v="239.2"/>
    <n v="5980"/>
    <s v="20210611N300068452"/>
    <n v="2021109"/>
    <s v="Rolling"/>
    <s v="IN302679-38296183"/>
    <s v="NSE"/>
    <n v="0"/>
    <n v="0.19"/>
    <n v="0"/>
    <n v="17.739999999999998"/>
    <n v="17.9254"/>
  </r>
  <r>
    <d v="2021-06-11T00:00:00"/>
    <x v="128"/>
    <x v="0"/>
    <n v="24"/>
    <n v="240"/>
    <n v="5760"/>
    <s v="20210611N300069648"/>
    <n v="2021109"/>
    <s v="Rolling"/>
    <s v="IN302679-38296183"/>
    <s v="NSE"/>
    <n v="0"/>
    <n v="0.18"/>
    <n v="0"/>
    <n v="17.73"/>
    <n v="17.9086"/>
  </r>
  <r>
    <d v="2021-06-11T00:00:00"/>
    <x v="57"/>
    <x v="1"/>
    <n v="90"/>
    <n v="85.9"/>
    <n v="7731"/>
    <s v="20210611N300070188"/>
    <n v="2021109"/>
    <s v="Rolling"/>
    <s v="IN302679-38296183"/>
    <s v="NSE"/>
    <n v="1.94"/>
    <n v="0.24"/>
    <n v="0"/>
    <n v="17.739999999999998"/>
    <n v="19.919599999999999"/>
  </r>
  <r>
    <d v="2021-06-11T00:00:00"/>
    <x v="128"/>
    <x v="0"/>
    <n v="150"/>
    <n v="240"/>
    <n v="36000"/>
    <s v="20210611N300070672"/>
    <n v="2021109"/>
    <s v="Rolling"/>
    <s v="IN302679-38296183"/>
    <s v="NSE"/>
    <n v="0"/>
    <n v="1.1200000000000001"/>
    <n v="2.88"/>
    <n v="17.899999999999999"/>
    <n v="21.896000000000001"/>
  </r>
  <r>
    <d v="2021-06-11T00:00:00"/>
    <x v="57"/>
    <x v="1"/>
    <n v="200"/>
    <n v="85.95"/>
    <n v="17190"/>
    <s v="20210611N300070954"/>
    <n v="2021109"/>
    <s v="Rolling"/>
    <s v="IN302679-38296183"/>
    <s v="NSE"/>
    <n v="4.32"/>
    <n v="0.53"/>
    <n v="0"/>
    <n v="17.8"/>
    <n v="22.652899999999999"/>
  </r>
  <r>
    <d v="2021-06-11T00:00:00"/>
    <x v="57"/>
    <x v="1"/>
    <n v="1200"/>
    <n v="85.9"/>
    <n v="103080"/>
    <s v="20210611N300071334"/>
    <n v="2021109"/>
    <s v="Rolling"/>
    <s v="IN302679-38296183"/>
    <s v="NSE"/>
    <n v="25.93"/>
    <n v="3.2"/>
    <n v="0"/>
    <n v="18.82"/>
    <n v="47.945500000000003"/>
  </r>
  <r>
    <d v="2021-06-11T00:00:00"/>
    <x v="128"/>
    <x v="1"/>
    <n v="100"/>
    <n v="242.33"/>
    <n v="24233.45"/>
    <s v="20210611N800003897"/>
    <n v="2021109"/>
    <s v="Rolling"/>
    <s v="IN302679-38296183"/>
    <s v="NSE"/>
    <n v="6.05"/>
    <n v="0.75"/>
    <n v="0"/>
    <n v="17.84"/>
    <n v="24.641200000000001"/>
  </r>
  <r>
    <d v="2021-06-11T00:00:00"/>
    <x v="128"/>
    <x v="1"/>
    <n v="100"/>
    <n v="242.18"/>
    <n v="24217.75"/>
    <s v="20210611N800005471"/>
    <n v="2021109"/>
    <s v="Rolling"/>
    <s v="IN302679-38296183"/>
    <s v="NSE"/>
    <n v="6.05"/>
    <n v="0.75"/>
    <n v="0"/>
    <n v="17.829999999999998"/>
    <n v="24.630800000000001"/>
  </r>
  <r>
    <d v="2021-06-11T00:00:00"/>
    <x v="127"/>
    <x v="1"/>
    <n v="100"/>
    <n v="797.28"/>
    <n v="79728"/>
    <s v="20210611N800006127"/>
    <n v="2021109"/>
    <s v="Rolling"/>
    <s v="IN302679-38296183"/>
    <s v="NSE"/>
    <n v="19.829999999999998"/>
    <n v="2.4700000000000002"/>
    <n v="0"/>
    <n v="18.149999999999999"/>
    <n v="40.451700000000002"/>
  </r>
  <r>
    <d v="2021-06-11T00:00:00"/>
    <x v="128"/>
    <x v="0"/>
    <n v="100"/>
    <n v="243.9"/>
    <n v="24390"/>
    <s v="20210611N800008181"/>
    <n v="2021109"/>
    <s v="Rolling"/>
    <s v="IN302679-38296183"/>
    <s v="NSE"/>
    <n v="0"/>
    <n v="0.76"/>
    <n v="0"/>
    <n v="17.829999999999998"/>
    <n v="18.586099999999998"/>
  </r>
  <r>
    <d v="2021-06-11T00:00:00"/>
    <x v="128"/>
    <x v="1"/>
    <n v="100"/>
    <n v="242.9"/>
    <n v="24290"/>
    <s v="20210611N800009068"/>
    <n v="2021109"/>
    <s v="Rolling"/>
    <s v="IN302679-38296183"/>
    <s v="NSE"/>
    <n v="6.04"/>
    <n v="0.75"/>
    <n v="0"/>
    <n v="17.850000000000001"/>
    <n v="24.643000000000001"/>
  </r>
  <r>
    <d v="2021-06-14T00:00:00"/>
    <x v="57"/>
    <x v="1"/>
    <n v="5000"/>
    <n v="84.6"/>
    <n v="423000"/>
    <s v="20210614N300036016"/>
    <n v="2021110"/>
    <s v="Rolling"/>
    <s v="IN302679-38296183"/>
    <s v="NSE"/>
    <n v="106.14"/>
    <n v="13.11"/>
    <n v="0"/>
    <n v="77.23"/>
    <n v="196.483"/>
  </r>
  <r>
    <d v="2021-06-14T00:00:00"/>
    <x v="57"/>
    <x v="0"/>
    <n v="1000"/>
    <n v="83.75"/>
    <n v="83750"/>
    <s v="20210614N300038435"/>
    <n v="2021110"/>
    <s v="Rolling"/>
    <s v="IN302679-38296183"/>
    <s v="NSE"/>
    <n v="0"/>
    <n v="2.6"/>
    <n v="0"/>
    <n v="18.16"/>
    <n v="20.7563"/>
  </r>
  <r>
    <d v="2021-06-14T00:00:00"/>
    <x v="57"/>
    <x v="0"/>
    <n v="1000"/>
    <n v="83.7"/>
    <n v="83700"/>
    <s v="20210614N300038652"/>
    <n v="2021110"/>
    <s v="Rolling"/>
    <s v="IN302679-38296183"/>
    <s v="NSE"/>
    <n v="0"/>
    <n v="2.59"/>
    <n v="0"/>
    <n v="18.170000000000002"/>
    <n v="20.764700000000001"/>
  </r>
  <r>
    <d v="2021-06-14T00:00:00"/>
    <x v="57"/>
    <x v="0"/>
    <n v="500"/>
    <n v="83.8"/>
    <n v="41900"/>
    <s v="20210614N300038764"/>
    <n v="2021110"/>
    <s v="Rolling"/>
    <s v="IN302679-38296183"/>
    <s v="NSE"/>
    <n v="0"/>
    <n v="1.3"/>
    <n v="0"/>
    <n v="17.93"/>
    <n v="19.228899999999999"/>
  </r>
  <r>
    <d v="2021-06-14T00:00:00"/>
    <x v="57"/>
    <x v="0"/>
    <n v="500"/>
    <n v="83.65"/>
    <n v="41825"/>
    <s v="20210614N300038911"/>
    <n v="2021110"/>
    <s v="Rolling"/>
    <s v="IN302679-38296183"/>
    <s v="NSE"/>
    <n v="0"/>
    <n v="1.3"/>
    <n v="0"/>
    <n v="17.93"/>
    <n v="19.226600000000001"/>
  </r>
  <r>
    <d v="2021-06-14T00:00:00"/>
    <x v="57"/>
    <x v="0"/>
    <n v="1000"/>
    <n v="83.6"/>
    <n v="83600"/>
    <s v="20210614N300039140"/>
    <n v="2021110"/>
    <s v="Rolling"/>
    <s v="IN302679-38296183"/>
    <s v="NSE"/>
    <n v="0"/>
    <n v="2.59"/>
    <n v="19"/>
    <n v="18.170000000000002"/>
    <n v="39.761600000000001"/>
  </r>
  <r>
    <d v="2021-06-14T00:00:00"/>
    <x v="57"/>
    <x v="0"/>
    <n v="1000"/>
    <n v="83.6"/>
    <n v="83600"/>
    <s v="20210614N300039711"/>
    <n v="2021110"/>
    <s v="Rolling"/>
    <s v="IN302679-38296183"/>
    <s v="NSE"/>
    <n v="0"/>
    <n v="2.59"/>
    <n v="0"/>
    <n v="18.170000000000002"/>
    <n v="20.761600000000001"/>
  </r>
  <r>
    <d v="2021-06-14T00:00:00"/>
    <x v="57"/>
    <x v="0"/>
    <n v="2500"/>
    <n v="85.4"/>
    <n v="213500"/>
    <s v="20210614N300090924"/>
    <n v="2021110"/>
    <s v="Rolling"/>
    <s v="IN302679-38296183"/>
    <s v="NSE"/>
    <n v="0"/>
    <n v="6.62"/>
    <n v="0"/>
    <n v="39.01"/>
    <n v="45.628100000000003"/>
  </r>
  <r>
    <d v="2021-06-14T00:00:00"/>
    <x v="57"/>
    <x v="1"/>
    <n v="250"/>
    <n v="85.6"/>
    <n v="21400"/>
    <s v="20210614N300092387"/>
    <n v="2021110"/>
    <s v="Rolling"/>
    <s v="IN302679-38296183"/>
    <s v="NSE"/>
    <n v="5.29"/>
    <n v="0.66"/>
    <n v="0"/>
    <n v="17.82"/>
    <n v="23.773399999999999"/>
  </r>
  <r>
    <d v="2021-06-14T00:00:00"/>
    <x v="57"/>
    <x v="1"/>
    <n v="250"/>
    <n v="85.6"/>
    <n v="21400"/>
    <s v="20210614N300093523"/>
    <n v="2021110"/>
    <s v="Rolling"/>
    <s v="IN302679-38296183"/>
    <s v="NSE"/>
    <n v="5.29"/>
    <n v="0.66"/>
    <n v="0"/>
    <n v="17.82"/>
    <n v="23.773399999999999"/>
  </r>
  <r>
    <d v="2021-06-14T00:00:00"/>
    <x v="57"/>
    <x v="1"/>
    <n v="500"/>
    <n v="85.5"/>
    <n v="42750"/>
    <s v="20210614N300094694"/>
    <n v="2021110"/>
    <s v="Rolling"/>
    <s v="IN302679-38296183"/>
    <s v="NSE"/>
    <n v="10.57"/>
    <n v="1.33"/>
    <n v="0"/>
    <n v="17.940000000000001"/>
    <n v="29.8353"/>
  </r>
  <r>
    <d v="2021-06-14T00:00:00"/>
    <x v="57"/>
    <x v="1"/>
    <n v="500"/>
    <n v="85.45"/>
    <n v="42725"/>
    <s v="20210614N300095045"/>
    <n v="2021110"/>
    <s v="Rolling"/>
    <s v="IN302679-38296183"/>
    <s v="NSE"/>
    <n v="10.57"/>
    <n v="1.32"/>
    <n v="0"/>
    <n v="17.93"/>
    <n v="29.824400000000001"/>
  </r>
  <r>
    <d v="2021-06-14T00:00:00"/>
    <x v="57"/>
    <x v="1"/>
    <n v="1000"/>
    <n v="85.4"/>
    <n v="85400"/>
    <s v="20210614N300096132"/>
    <n v="2021110"/>
    <s v="Rolling"/>
    <s v="IN302679-38296183"/>
    <s v="NSE"/>
    <n v="21.14"/>
    <n v="2.65"/>
    <n v="0"/>
    <n v="18.18"/>
    <n v="41.967500000000001"/>
  </r>
  <r>
    <d v="2021-06-15T00:00:00"/>
    <x v="68"/>
    <x v="0"/>
    <n v="1500"/>
    <n v="324.89"/>
    <n v="487333.55"/>
    <s v="20210615N300034290"/>
    <n v="2021111"/>
    <s v="Rolling"/>
    <s v="IN302679-38296183"/>
    <s v="NSE"/>
    <n v="0"/>
    <n v="15.11"/>
    <n v="15"/>
    <n v="88.96"/>
    <n v="119.0669"/>
  </r>
  <r>
    <d v="2021-06-15T00:00:00"/>
    <x v="68"/>
    <x v="1"/>
    <n v="500"/>
    <n v="325.89999999999998"/>
    <n v="162950"/>
    <s v="20210615N300044743"/>
    <n v="2021111"/>
    <s v="Rolling"/>
    <s v="IN302679-38296183"/>
    <s v="NSE"/>
    <n v="40.65"/>
    <n v="5.05"/>
    <n v="0"/>
    <n v="29.75"/>
    <n v="75.451499999999996"/>
  </r>
  <r>
    <d v="2021-06-15T00:00:00"/>
    <x v="68"/>
    <x v="1"/>
    <n v="500"/>
    <n v="325.89999999999998"/>
    <n v="162950"/>
    <s v="20210615N300046299"/>
    <n v="2021111"/>
    <s v="Rolling"/>
    <s v="IN302679-38296183"/>
    <s v="NSE"/>
    <n v="40.67"/>
    <n v="5.05"/>
    <n v="0"/>
    <n v="29.75"/>
    <n v="75.471500000000006"/>
  </r>
  <r>
    <d v="2021-06-15T00:00:00"/>
    <x v="68"/>
    <x v="1"/>
    <n v="500"/>
    <n v="325.89999999999998"/>
    <n v="162950"/>
    <s v="20210615N300046524"/>
    <n v="2021111"/>
    <s v="Rolling"/>
    <s v="IN302679-38296183"/>
    <s v="NSE"/>
    <n v="40.67"/>
    <n v="5.05"/>
    <n v="0"/>
    <n v="29.75"/>
    <n v="75.471500000000006"/>
  </r>
  <r>
    <d v="2021-06-16T00:00:00"/>
    <x v="101"/>
    <x v="1"/>
    <n v="250"/>
    <n v="154.4"/>
    <n v="38600"/>
    <s v="20210616N300034749"/>
    <n v="2021112"/>
    <s v="Rolling"/>
    <s v="IN302679-38296183"/>
    <s v="NSE"/>
    <n v="9.6"/>
    <n v="1.2"/>
    <n v="0"/>
    <n v="17.920000000000002"/>
    <n v="28.7166"/>
  </r>
  <r>
    <d v="2021-06-16T00:00:00"/>
    <x v="101"/>
    <x v="1"/>
    <n v="250"/>
    <n v="154.80000000000001"/>
    <n v="38700"/>
    <s v="20210616N300034904"/>
    <n v="2021112"/>
    <s v="Rolling"/>
    <s v="IN302679-38296183"/>
    <s v="NSE"/>
    <n v="9.6"/>
    <n v="1.2"/>
    <n v="0"/>
    <n v="17.920000000000002"/>
    <n v="28.7197"/>
  </r>
  <r>
    <d v="2021-06-16T00:00:00"/>
    <x v="101"/>
    <x v="1"/>
    <n v="100"/>
    <n v="154.69999999999999"/>
    <n v="15470"/>
    <s v="20210616N300039819"/>
    <n v="2021112"/>
    <s v="Rolling"/>
    <s v="IN302679-38296183"/>
    <s v="NSE"/>
    <n v="3.84"/>
    <n v="0.48"/>
    <n v="0"/>
    <n v="17.79"/>
    <n v="22.1096"/>
  </r>
  <r>
    <d v="2021-06-16T00:00:00"/>
    <x v="101"/>
    <x v="0"/>
    <n v="100"/>
    <n v="153.65"/>
    <n v="15365"/>
    <s v="20210616N300046493"/>
    <n v="2021112"/>
    <s v="Rolling"/>
    <s v="IN302679-38296183"/>
    <s v="NSE"/>
    <n v="0"/>
    <n v="0.48"/>
    <n v="0"/>
    <n v="17.79"/>
    <n v="18.266400000000001"/>
  </r>
  <r>
    <d v="2021-06-16T00:00:00"/>
    <x v="101"/>
    <x v="0"/>
    <n v="250"/>
    <n v="153.25"/>
    <n v="38312.5"/>
    <s v="20210616N300048172"/>
    <n v="2021112"/>
    <s v="Rolling"/>
    <s v="IN302679-38296183"/>
    <s v="NSE"/>
    <n v="0"/>
    <n v="1.19"/>
    <n v="0"/>
    <n v="17.91"/>
    <n v="19.0977"/>
  </r>
  <r>
    <d v="2021-06-16T00:00:00"/>
    <x v="101"/>
    <x v="0"/>
    <n v="1750"/>
    <n v="153.6"/>
    <n v="268800"/>
    <s v="20210616N300049352"/>
    <n v="2021112"/>
    <s v="Rolling"/>
    <s v="IN302679-38296183"/>
    <s v="NSE"/>
    <n v="0"/>
    <n v="8.33"/>
    <n v="9.67"/>
    <n v="49.07"/>
    <n v="67.072999999999993"/>
  </r>
  <r>
    <d v="2021-06-16T00:00:00"/>
    <x v="68"/>
    <x v="1"/>
    <n v="500"/>
    <n v="320.89999999999998"/>
    <n v="160450"/>
    <s v="20210616N300065792"/>
    <n v="2021112"/>
    <s v="Rolling"/>
    <s v="IN302679-38296183"/>
    <s v="NSE"/>
    <n v="40.020000000000003"/>
    <n v="4.97"/>
    <n v="0"/>
    <n v="29.29"/>
    <n v="74.284000000000006"/>
  </r>
  <r>
    <d v="2021-06-16T00:00:00"/>
    <x v="68"/>
    <x v="1"/>
    <n v="600"/>
    <n v="322.89999999999998"/>
    <n v="193740"/>
    <s v="20210616N300068959"/>
    <n v="2021112"/>
    <s v="Rolling"/>
    <s v="IN302679-38296183"/>
    <s v="NSE"/>
    <n v="48.37"/>
    <n v="6.01"/>
    <n v="0"/>
    <n v="35.369999999999997"/>
    <n v="89.745999999999995"/>
  </r>
  <r>
    <d v="2021-06-16T00:00:00"/>
    <x v="68"/>
    <x v="0"/>
    <n v="100"/>
    <n v="322.5"/>
    <n v="32250"/>
    <s v="20210616N300072746"/>
    <n v="2021112"/>
    <s v="Rolling"/>
    <s v="IN302679-38296183"/>
    <s v="NSE"/>
    <n v="0"/>
    <n v="1"/>
    <n v="0"/>
    <n v="17.88"/>
    <n v="18.879799999999999"/>
  </r>
  <r>
    <d v="2021-06-16T00:00:00"/>
    <x v="68"/>
    <x v="0"/>
    <n v="100"/>
    <n v="323"/>
    <n v="32300"/>
    <s v="20210616N300074104"/>
    <n v="2021112"/>
    <s v="Rolling"/>
    <s v="IN302679-38296183"/>
    <s v="NSE"/>
    <n v="0"/>
    <n v="1"/>
    <n v="0"/>
    <n v="17.88"/>
    <n v="18.8813"/>
  </r>
  <r>
    <d v="2021-06-16T00:00:00"/>
    <x v="68"/>
    <x v="0"/>
    <n v="500"/>
    <n v="323.05"/>
    <n v="161525"/>
    <s v="20210616N300074292"/>
    <n v="2021112"/>
    <s v="Rolling"/>
    <s v="IN302679-38296183"/>
    <s v="NSE"/>
    <n v="0"/>
    <n v="5.01"/>
    <n v="10.33"/>
    <n v="29.49"/>
    <n v="44.827199999999998"/>
  </r>
  <r>
    <d v="2021-06-16T00:00:00"/>
    <x v="68"/>
    <x v="0"/>
    <n v="400"/>
    <n v="323"/>
    <n v="129200"/>
    <s v="20210616N300074333"/>
    <n v="2021112"/>
    <s v="Rolling"/>
    <s v="IN302679-38296183"/>
    <s v="NSE"/>
    <n v="0"/>
    <n v="4.01"/>
    <n v="0"/>
    <n v="23.59"/>
    <n v="27.595300000000002"/>
  </r>
  <r>
    <d v="2021-06-16T00:00:00"/>
    <x v="101"/>
    <x v="1"/>
    <n v="1500"/>
    <n v="153.1"/>
    <n v="229650"/>
    <s v="20210616N800007431"/>
    <n v="2021112"/>
    <s v="Rolling"/>
    <s v="IN302679-38296183"/>
    <s v="NSE"/>
    <n v="57.58"/>
    <n v="7.12"/>
    <n v="0"/>
    <n v="41.93"/>
    <n v="106.62909999999999"/>
  </r>
  <r>
    <d v="2021-06-17T00:00:00"/>
    <x v="101"/>
    <x v="0"/>
    <n v="2500"/>
    <n v="151.05000000000001"/>
    <n v="377625"/>
    <s v="20210617N300033877"/>
    <n v="2021113"/>
    <s v="Rolling"/>
    <s v="IN302679-38296183"/>
    <s v="NSE"/>
    <n v="0"/>
    <n v="11.71"/>
    <n v="11"/>
    <n v="68.94"/>
    <n v="91.6464"/>
  </r>
  <r>
    <d v="2021-06-17T00:00:00"/>
    <x v="101"/>
    <x v="1"/>
    <n v="50"/>
    <n v="151.9"/>
    <n v="7595"/>
    <s v="20210617N300035974"/>
    <n v="2021113"/>
    <s v="Rolling"/>
    <s v="IN302679-38296183"/>
    <s v="NSE"/>
    <n v="1.9"/>
    <n v="0.24"/>
    <n v="0"/>
    <n v="17.739999999999998"/>
    <n v="19.875499999999999"/>
  </r>
  <r>
    <d v="2021-06-17T00:00:00"/>
    <x v="101"/>
    <x v="1"/>
    <n v="50"/>
    <n v="151.94999999999999"/>
    <n v="7597.5"/>
    <s v="20210617N300036045"/>
    <n v="2021113"/>
    <s v="Rolling"/>
    <s v="IN302679-38296183"/>
    <s v="NSE"/>
    <n v="1.9"/>
    <n v="0.24"/>
    <n v="0"/>
    <n v="17.739999999999998"/>
    <n v="19.875499999999999"/>
  </r>
  <r>
    <d v="2021-06-17T00:00:00"/>
    <x v="101"/>
    <x v="1"/>
    <n v="500"/>
    <n v="152.55000000000001"/>
    <n v="76275"/>
    <s v="20210617N300037915"/>
    <n v="2021113"/>
    <s v="Rolling"/>
    <s v="IN302679-38296183"/>
    <s v="NSE"/>
    <n v="18.96"/>
    <n v="2.36"/>
    <n v="0"/>
    <n v="18.13"/>
    <n v="39.454599999999999"/>
  </r>
  <r>
    <d v="2021-06-17T00:00:00"/>
    <x v="101"/>
    <x v="1"/>
    <n v="250"/>
    <n v="152.6"/>
    <n v="38150"/>
    <s v="20210617N300037975"/>
    <n v="2021113"/>
    <s v="Rolling"/>
    <s v="IN302679-38296183"/>
    <s v="NSE"/>
    <n v="9.48"/>
    <n v="1.18"/>
    <n v="0"/>
    <n v="17.91"/>
    <n v="28.572700000000001"/>
  </r>
  <r>
    <d v="2021-06-17T00:00:00"/>
    <x v="101"/>
    <x v="1"/>
    <n v="250"/>
    <n v="152.5"/>
    <n v="38125"/>
    <s v="20210617N300038064"/>
    <n v="2021113"/>
    <s v="Rolling"/>
    <s v="IN302679-38296183"/>
    <s v="NSE"/>
    <n v="9.48"/>
    <n v="1.18"/>
    <n v="0"/>
    <n v="17.91"/>
    <n v="28.571899999999999"/>
  </r>
  <r>
    <d v="2021-06-17T00:00:00"/>
    <x v="101"/>
    <x v="1"/>
    <n v="245"/>
    <n v="152.30000000000001"/>
    <n v="37313.5"/>
    <s v="20210617N300038170"/>
    <n v="2021113"/>
    <s v="Rolling"/>
    <s v="IN302679-38296183"/>
    <s v="NSE"/>
    <n v="9.2899999999999991"/>
    <n v="1.1599999999999999"/>
    <n v="0"/>
    <n v="17.91"/>
    <n v="28.3567"/>
  </r>
  <r>
    <d v="2021-06-17T00:00:00"/>
    <x v="101"/>
    <x v="1"/>
    <n v="500"/>
    <n v="152"/>
    <n v="76000"/>
    <s v="20210617N300038618"/>
    <n v="2021113"/>
    <s v="Rolling"/>
    <s v="IN302679-38296183"/>
    <s v="NSE"/>
    <n v="18.96"/>
    <n v="2.36"/>
    <n v="0"/>
    <n v="18.12"/>
    <n v="39.436"/>
  </r>
  <r>
    <d v="2021-06-17T00:00:00"/>
    <x v="101"/>
    <x v="1"/>
    <n v="250"/>
    <n v="152.05000000000001"/>
    <n v="38012.5"/>
    <s v="20210617N300038679"/>
    <n v="2021113"/>
    <s v="Rolling"/>
    <s v="IN302679-38296183"/>
    <s v="NSE"/>
    <n v="9.48"/>
    <n v="1.18"/>
    <n v="0"/>
    <n v="17.920000000000002"/>
    <n v="28.578399999999998"/>
  </r>
  <r>
    <d v="2021-06-17T00:00:00"/>
    <x v="101"/>
    <x v="1"/>
    <n v="55"/>
    <n v="151.9"/>
    <n v="8354.5"/>
    <s v="20210617N300039618"/>
    <n v="2021113"/>
    <s v="Rolling"/>
    <s v="IN302679-38296183"/>
    <s v="NSE"/>
    <n v="2.31"/>
    <n v="0.26"/>
    <n v="0"/>
    <n v="17.75"/>
    <n v="20.318999999999999"/>
  </r>
  <r>
    <d v="2021-06-17T00:00:00"/>
    <x v="101"/>
    <x v="1"/>
    <n v="50"/>
    <n v="151.94999999999999"/>
    <n v="7597.5"/>
    <s v="20210617N300039886"/>
    <n v="2021113"/>
    <s v="Rolling"/>
    <s v="IN302679-38296183"/>
    <s v="NSE"/>
    <n v="1.9"/>
    <n v="0.24"/>
    <n v="0"/>
    <n v="17.73"/>
    <n v="19.8657"/>
  </r>
  <r>
    <d v="2021-06-17T00:00:00"/>
    <x v="101"/>
    <x v="1"/>
    <n v="100"/>
    <n v="151.94999999999999"/>
    <n v="15195"/>
    <s v="20210617N300040026"/>
    <n v="2021113"/>
    <s v="Rolling"/>
    <s v="IN302679-38296183"/>
    <s v="NSE"/>
    <n v="3.79"/>
    <n v="0.47"/>
    <n v="0"/>
    <n v="17.78"/>
    <n v="22.0411"/>
  </r>
  <r>
    <d v="2021-06-17T00:00:00"/>
    <x v="101"/>
    <x v="1"/>
    <n v="200"/>
    <n v="151.94999999999999"/>
    <n v="30390"/>
    <s v="20210617N300040206"/>
    <n v="2021113"/>
    <s v="Rolling"/>
    <s v="IN302679-38296183"/>
    <s v="NSE"/>
    <n v="7.58"/>
    <n v="0.94"/>
    <n v="0"/>
    <n v="17.87"/>
    <n v="26.392099999999999"/>
  </r>
  <r>
    <d v="2021-06-18T00:00:00"/>
    <x v="68"/>
    <x v="0"/>
    <n v="1500"/>
    <n v="317.12"/>
    <n v="475674.75"/>
    <s v="20210618N300035432"/>
    <n v="2021114"/>
    <s v="Rolling"/>
    <s v="IN302679-38296183"/>
    <s v="NSE"/>
    <n v="0"/>
    <n v="14.75"/>
    <n v="0"/>
    <n v="86.85"/>
    <n v="101.59610000000001"/>
  </r>
  <r>
    <d v="2021-06-18T00:00:00"/>
    <x v="68"/>
    <x v="0"/>
    <n v="600"/>
    <n v="314.10000000000002"/>
    <n v="188460"/>
    <s v="20210618N300050814"/>
    <n v="2021114"/>
    <s v="Rolling"/>
    <s v="IN302679-38296183"/>
    <s v="NSE"/>
    <n v="0"/>
    <n v="5.84"/>
    <n v="0"/>
    <n v="34.409999999999997"/>
    <n v="40.252299999999998"/>
  </r>
  <r>
    <d v="2021-06-18T00:00:00"/>
    <x v="101"/>
    <x v="0"/>
    <n v="1500"/>
    <n v="146.80000000000001"/>
    <n v="220204.55"/>
    <s v="20210618N300051059"/>
    <n v="2021114"/>
    <s v="Rolling"/>
    <s v="IN302679-38296183"/>
    <s v="NSE"/>
    <n v="0"/>
    <n v="6.83"/>
    <n v="0"/>
    <n v="40.21"/>
    <n v="47.0364"/>
  </r>
  <r>
    <d v="2021-06-18T00:00:00"/>
    <x v="101"/>
    <x v="0"/>
    <n v="1600"/>
    <n v="143.1"/>
    <n v="228960"/>
    <s v="20210618N300054991"/>
    <n v="2021114"/>
    <s v="Rolling"/>
    <s v="IN302679-38296183"/>
    <s v="NSE"/>
    <n v="0"/>
    <n v="7.1"/>
    <n v="13.47"/>
    <n v="41.8"/>
    <n v="62.367800000000003"/>
  </r>
  <r>
    <d v="2021-06-18T00:00:00"/>
    <x v="57"/>
    <x v="0"/>
    <n v="5000"/>
    <n v="82.19"/>
    <n v="410951.2"/>
    <s v="20210618N300057738"/>
    <n v="2021114"/>
    <s v="Rolling"/>
    <s v="IN302679-38296183"/>
    <s v="NSE"/>
    <n v="0"/>
    <n v="12.74"/>
    <n v="12.33"/>
    <n v="75.02"/>
    <n v="100.0896"/>
  </r>
  <r>
    <d v="2021-06-18T00:00:00"/>
    <x v="57"/>
    <x v="1"/>
    <n v="5000"/>
    <n v="83"/>
    <n v="415000"/>
    <s v="20210618N300069052"/>
    <n v="2021114"/>
    <s v="Rolling"/>
    <s v="IN302679-38296183"/>
    <s v="NSE"/>
    <n v="103.24"/>
    <n v="12.87"/>
    <n v="0"/>
    <n v="75.760000000000005"/>
    <n v="191.86500000000001"/>
  </r>
  <r>
    <d v="2021-06-18T00:00:00"/>
    <x v="101"/>
    <x v="1"/>
    <n v="3100"/>
    <n v="146.1"/>
    <n v="452910"/>
    <s v="20210618N300069610"/>
    <n v="2021114"/>
    <s v="Rolling"/>
    <s v="IN302679-38296183"/>
    <s v="NSE"/>
    <n v="112.76"/>
    <n v="14.04"/>
    <n v="0"/>
    <n v="82.69"/>
    <n v="209.49019999999999"/>
  </r>
  <r>
    <d v="2021-06-18T00:00:00"/>
    <x v="68"/>
    <x v="0"/>
    <n v="1000"/>
    <n v="311.55"/>
    <n v="311550"/>
    <s v="20210618N300081313"/>
    <n v="2021114"/>
    <s v="Rolling"/>
    <s v="IN302679-38296183"/>
    <s v="NSE"/>
    <n v="0"/>
    <n v="9.66"/>
    <n v="29.47"/>
    <n v="56.88"/>
    <n v="96.008099999999999"/>
  </r>
  <r>
    <d v="2021-06-18T00:00:00"/>
    <x v="68"/>
    <x v="1"/>
    <n v="229"/>
    <n v="313.95"/>
    <n v="71894.55"/>
    <s v="20210618N300084691"/>
    <n v="2021114"/>
    <s v="Rolling"/>
    <s v="IN302679-38296183"/>
    <s v="NSE"/>
    <n v="18.25"/>
    <n v="2.23"/>
    <n v="0"/>
    <n v="18.09"/>
    <n v="38.568600000000004"/>
  </r>
  <r>
    <d v="2021-06-18T00:00:00"/>
    <x v="68"/>
    <x v="1"/>
    <n v="871"/>
    <n v="315.89999999999998"/>
    <n v="275148.90000000002"/>
    <s v="20210618N300088384"/>
    <n v="2021114"/>
    <s v="Rolling"/>
    <s v="IN302679-38296183"/>
    <s v="NSE"/>
    <n v="68.63"/>
    <n v="8.5299999999999994"/>
    <n v="0"/>
    <n v="50.24"/>
    <n v="127.3995"/>
  </r>
  <r>
    <d v="2021-06-18T00:00:00"/>
    <x v="68"/>
    <x v="1"/>
    <n v="250"/>
    <n v="315.7"/>
    <n v="78925"/>
    <s v="20210618N300089225"/>
    <n v="2021114"/>
    <s v="Rolling"/>
    <s v="IN302679-38296183"/>
    <s v="NSE"/>
    <n v="19.7"/>
    <n v="2.4500000000000002"/>
    <n v="0"/>
    <n v="18.14"/>
    <n v="40.286799999999999"/>
  </r>
  <r>
    <d v="2021-06-18T00:00:00"/>
    <x v="68"/>
    <x v="1"/>
    <n v="250"/>
    <n v="315.7"/>
    <n v="78925"/>
    <s v="20210618N300089630"/>
    <n v="2021114"/>
    <s v="Rolling"/>
    <s v="IN302679-38296183"/>
    <s v="NSE"/>
    <n v="19.7"/>
    <n v="2.4500000000000002"/>
    <n v="0"/>
    <n v="18.14"/>
    <n v="40.286700000000003"/>
  </r>
  <r>
    <d v="2021-06-18T00:00:00"/>
    <x v="68"/>
    <x v="1"/>
    <n v="250"/>
    <n v="315.60000000000002"/>
    <n v="78900"/>
    <s v="20210618N300089658"/>
    <n v="2021114"/>
    <s v="Rolling"/>
    <s v="IN302679-38296183"/>
    <s v="NSE"/>
    <n v="19.7"/>
    <n v="2.4500000000000002"/>
    <n v="0"/>
    <n v="18.14"/>
    <n v="40.285899999999998"/>
  </r>
  <r>
    <d v="2021-06-18T00:00:00"/>
    <x v="68"/>
    <x v="1"/>
    <n v="250"/>
    <n v="315.45"/>
    <n v="78862.5"/>
    <s v="20210618N300091637"/>
    <n v="2021114"/>
    <s v="Rolling"/>
    <s v="IN302679-38296183"/>
    <s v="NSE"/>
    <n v="19.7"/>
    <n v="2.44"/>
    <n v="0"/>
    <n v="18.14"/>
    <n v="40.2849"/>
  </r>
  <r>
    <d v="2021-06-18T00:00:00"/>
    <x v="68"/>
    <x v="1"/>
    <n v="500"/>
    <n v="315.7"/>
    <n v="157850"/>
    <s v="20210618N300093259"/>
    <n v="2021114"/>
    <s v="Rolling"/>
    <s v="IN302679-38296183"/>
    <s v="NSE"/>
    <n v="39.4"/>
    <n v="4.8899999999999997"/>
    <n v="0"/>
    <n v="28.82"/>
    <n v="73.113299999999995"/>
  </r>
  <r>
    <d v="2021-06-18T00:00:00"/>
    <x v="68"/>
    <x v="1"/>
    <n v="500"/>
    <n v="315.89999999999998"/>
    <n v="157950"/>
    <s v="20210618N300093309"/>
    <n v="2021114"/>
    <s v="Rolling"/>
    <s v="IN302679-38296183"/>
    <s v="NSE"/>
    <n v="39.4"/>
    <n v="4.9000000000000004"/>
    <n v="0"/>
    <n v="28.84"/>
    <n v="73.136499999999998"/>
  </r>
  <r>
    <d v="2021-06-18T00:00:00"/>
    <x v="126"/>
    <x v="0"/>
    <n v="250"/>
    <n v="46.1"/>
    <n v="11525"/>
    <s v="20210618N300093854"/>
    <n v="2021114"/>
    <s v="Rolling"/>
    <s v="IN302679-38296183"/>
    <s v="NSE"/>
    <n v="11.53"/>
    <n v="0.36"/>
    <n v="1.73"/>
    <n v="29.56"/>
    <n v="43.177300000000002"/>
  </r>
  <r>
    <d v="2021-06-21T00:00:00"/>
    <x v="68"/>
    <x v="1"/>
    <n v="500"/>
    <n v="330.9"/>
    <n v="165450"/>
    <s v="20210621N300034700"/>
    <n v="2021115"/>
    <s v="Rolling"/>
    <s v="IN302679-38296183"/>
    <s v="NSE"/>
    <n v="42.21"/>
    <n v="5.13"/>
    <n v="0"/>
    <n v="30.21"/>
    <n v="77.549000000000007"/>
  </r>
  <r>
    <d v="2021-06-21T00:00:00"/>
    <x v="68"/>
    <x v="0"/>
    <n v="50"/>
    <n v="329.1"/>
    <n v="16455"/>
    <s v="20210621N300040758"/>
    <n v="2021115"/>
    <s v="Rolling"/>
    <s v="IN302679-38296183"/>
    <s v="NSE"/>
    <n v="0"/>
    <n v="0.51"/>
    <n v="0"/>
    <n v="17.79"/>
    <n v="18.3002"/>
  </r>
  <r>
    <d v="2021-06-21T00:00:00"/>
    <x v="68"/>
    <x v="1"/>
    <n v="500"/>
    <n v="336.9"/>
    <n v="168450"/>
    <s v="20210621N300056740"/>
    <n v="2021115"/>
    <s v="Rolling"/>
    <s v="IN302679-38296183"/>
    <s v="NSE"/>
    <n v="42.21"/>
    <n v="5.22"/>
    <n v="0"/>
    <n v="30.75"/>
    <n v="78.182000000000002"/>
  </r>
  <r>
    <d v="2021-06-21T00:00:00"/>
    <x v="68"/>
    <x v="1"/>
    <n v="50"/>
    <n v="336.9"/>
    <n v="16845"/>
    <s v="20210621N300065210"/>
    <n v="2021115"/>
    <s v="Rolling"/>
    <s v="IN302679-38296183"/>
    <s v="NSE"/>
    <n v="4.22"/>
    <n v="0.52"/>
    <n v="0"/>
    <n v="17.8"/>
    <n v="22.542300000000001"/>
  </r>
  <r>
    <d v="2021-06-21T00:00:00"/>
    <x v="68"/>
    <x v="1"/>
    <n v="100"/>
    <n v="336.9"/>
    <n v="33690"/>
    <s v="20210621N300067619"/>
    <n v="2021115"/>
    <s v="Rolling"/>
    <s v="IN302679-38296183"/>
    <s v="NSE"/>
    <n v="8.44"/>
    <n v="1.04"/>
    <n v="0"/>
    <n v="17.89"/>
    <n v="27.374400000000001"/>
  </r>
  <r>
    <d v="2021-06-21T00:00:00"/>
    <x v="68"/>
    <x v="1"/>
    <n v="1000"/>
    <n v="339.9"/>
    <n v="339900"/>
    <s v="20210621N300074835"/>
    <n v="2021115"/>
    <s v="Rolling"/>
    <s v="IN302679-38296183"/>
    <s v="NSE"/>
    <n v="84.42"/>
    <n v="10.54"/>
    <n v="0"/>
    <n v="62.06"/>
    <n v="157.01689999999999"/>
  </r>
  <r>
    <d v="2021-06-21T00:00:00"/>
    <x v="68"/>
    <x v="0"/>
    <n v="3100"/>
    <n v="342.1"/>
    <n v="1060510"/>
    <s v="20210621N300081420"/>
    <n v="2021115"/>
    <s v="Rolling"/>
    <s v="IN302679-38296183"/>
    <s v="NSE"/>
    <n v="0"/>
    <n v="32.880000000000003"/>
    <n v="32.020000000000003"/>
    <n v="193.62"/>
    <n v="258.51580000000001"/>
  </r>
  <r>
    <d v="2021-06-21T00:00:00"/>
    <x v="54"/>
    <x v="0"/>
    <n v="350"/>
    <n v="209.08"/>
    <n v="73176.7"/>
    <s v="20210621N300085519"/>
    <n v="2021115"/>
    <s v="Rolling"/>
    <s v="IN302679-38296183"/>
    <s v="NSE"/>
    <n v="73.180000000000007"/>
    <n v="2.27"/>
    <n v="10.98"/>
    <n v="129.93"/>
    <n v="216.35849999999999"/>
  </r>
  <r>
    <d v="2021-06-21T00:00:00"/>
    <x v="68"/>
    <x v="1"/>
    <n v="250"/>
    <n v="324.45"/>
    <n v="81112.2"/>
    <s v="20210621N800005894"/>
    <n v="2021115"/>
    <s v="Rolling"/>
    <s v="IN302679-38296183"/>
    <s v="NSE"/>
    <n v="21.11"/>
    <n v="2.5099999999999998"/>
    <n v="0"/>
    <n v="18.149999999999999"/>
    <n v="41.774500000000003"/>
  </r>
  <r>
    <d v="2021-06-21T00:00:00"/>
    <x v="68"/>
    <x v="1"/>
    <n v="250"/>
    <n v="326.37"/>
    <n v="81591.899999999994"/>
    <s v="20210621N800006427"/>
    <n v="2021115"/>
    <s v="Rolling"/>
    <s v="IN302679-38296183"/>
    <s v="NSE"/>
    <n v="21"/>
    <n v="2.5299999999999998"/>
    <n v="0"/>
    <n v="18.149999999999999"/>
    <n v="41.679499999999997"/>
  </r>
  <r>
    <d v="2021-06-21T00:00:00"/>
    <x v="68"/>
    <x v="1"/>
    <n v="250"/>
    <n v="326.60000000000002"/>
    <n v="81650"/>
    <s v="20210621N800007061"/>
    <n v="2021115"/>
    <s v="Rolling"/>
    <s v="IN302679-38296183"/>
    <s v="NSE"/>
    <n v="21.11"/>
    <n v="2.5299999999999998"/>
    <n v="0"/>
    <n v="18.16"/>
    <n v="41.801200000000001"/>
  </r>
  <r>
    <d v="2021-06-21T00:00:00"/>
    <x v="68"/>
    <x v="1"/>
    <n v="250"/>
    <n v="327"/>
    <n v="81750"/>
    <s v="20210621N800007710"/>
    <n v="2021115"/>
    <s v="Rolling"/>
    <s v="IN302679-38296183"/>
    <s v="NSE"/>
    <n v="21.11"/>
    <n v="2.5299999999999998"/>
    <n v="0"/>
    <n v="18.16"/>
    <n v="41.804299999999998"/>
  </r>
  <r>
    <d v="2021-06-22T00:00:00"/>
    <x v="68"/>
    <x v="0"/>
    <n v="2500"/>
    <n v="345.1"/>
    <n v="862750"/>
    <s v="20210622N300040525"/>
    <n v="2021116"/>
    <s v="Rolling"/>
    <s v="IN302679-38296183"/>
    <s v="NSE"/>
    <n v="0"/>
    <n v="26.75"/>
    <n v="25.67"/>
    <n v="157.52000000000001"/>
    <n v="209.93559999999999"/>
  </r>
  <r>
    <d v="2021-06-22T00:00:00"/>
    <x v="57"/>
    <x v="1"/>
    <n v="10000"/>
    <n v="85.3"/>
    <n v="853000"/>
    <s v="20210622N300051503"/>
    <n v="2021116"/>
    <s v="Rolling"/>
    <s v="IN302679-38296183"/>
    <s v="NSE"/>
    <n v="213.81"/>
    <n v="26.44"/>
    <n v="0"/>
    <n v="155.76"/>
    <n v="396.01330000000002"/>
  </r>
  <r>
    <d v="2021-06-22T00:00:00"/>
    <x v="57"/>
    <x v="0"/>
    <n v="41"/>
    <n v="85.9"/>
    <n v="3521.9"/>
    <s v="20210622N300055266"/>
    <n v="2021116"/>
    <s v="Rolling"/>
    <s v="IN302679-38296183"/>
    <s v="NSE"/>
    <n v="0"/>
    <n v="0.11"/>
    <n v="0"/>
    <n v="17.72"/>
    <n v="17.8292"/>
  </r>
  <r>
    <d v="2021-06-22T00:00:00"/>
    <x v="68"/>
    <x v="1"/>
    <n v="500"/>
    <n v="342.35"/>
    <n v="171175"/>
    <s v="20210622N300055819"/>
    <n v="2021116"/>
    <s v="Rolling"/>
    <s v="IN302679-38296183"/>
    <s v="NSE"/>
    <n v="42.95"/>
    <n v="5.31"/>
    <n v="0"/>
    <n v="31.25"/>
    <n v="79.506500000000003"/>
  </r>
  <r>
    <d v="2021-06-22T00:00:00"/>
    <x v="68"/>
    <x v="1"/>
    <n v="500"/>
    <n v="342"/>
    <n v="171001.45"/>
    <s v="20210622N300056231"/>
    <n v="2021116"/>
    <s v="Rolling"/>
    <s v="IN302679-38296183"/>
    <s v="NSE"/>
    <n v="42.95"/>
    <n v="5.3"/>
    <n v="0"/>
    <n v="31.21"/>
    <n v="79.461200000000005"/>
  </r>
  <r>
    <d v="2021-06-22T00:00:00"/>
    <x v="68"/>
    <x v="1"/>
    <n v="1500"/>
    <n v="342.03"/>
    <n v="513050.1"/>
    <s v="20210622N300056360"/>
    <n v="2021116"/>
    <s v="Rolling"/>
    <s v="IN302679-38296183"/>
    <s v="NSE"/>
    <n v="128.85"/>
    <n v="15.9"/>
    <n v="0"/>
    <n v="93.68"/>
    <n v="238.43469999999999"/>
  </r>
  <r>
    <d v="2021-06-22T00:00:00"/>
    <x v="57"/>
    <x v="0"/>
    <n v="59"/>
    <n v="85.9"/>
    <n v="5068.1000000000004"/>
    <s v="20210622N300056823"/>
    <n v="2021116"/>
    <s v="Rolling"/>
    <s v="IN302679-38296183"/>
    <s v="NSE"/>
    <n v="0"/>
    <n v="0.16"/>
    <n v="0"/>
    <n v="17.73"/>
    <n v="17.887"/>
  </r>
  <r>
    <d v="2021-06-22T00:00:00"/>
    <x v="57"/>
    <x v="0"/>
    <n v="9900"/>
    <n v="86.05"/>
    <n v="851895"/>
    <s v="20210622N300057139"/>
    <n v="2021116"/>
    <s v="Rolling"/>
    <s v="IN302679-38296183"/>
    <s v="NSE"/>
    <n v="0"/>
    <n v="26.41"/>
    <n v="25.81"/>
    <n v="155.53"/>
    <n v="207.74889999999999"/>
  </r>
  <r>
    <d v="2021-06-22T00:00:00"/>
    <x v="47"/>
    <x v="0"/>
    <n v="5000"/>
    <n v="150.1"/>
    <n v="750500"/>
    <s v="20210622N300069044"/>
    <n v="2021116"/>
    <s v="Rolling"/>
    <s v="IN302679-38296183"/>
    <s v="NSE"/>
    <n v="0"/>
    <n v="23.27"/>
    <n v="22.52"/>
    <n v="137.03"/>
    <n v="182.81549999999999"/>
  </r>
  <r>
    <d v="2021-06-22T00:00:00"/>
    <x v="47"/>
    <x v="1"/>
    <n v="5000"/>
    <n v="151.4"/>
    <n v="757000"/>
    <s v="20210622N300079750"/>
    <n v="2021116"/>
    <s v="Rolling"/>
    <s v="IN302679-38296183"/>
    <s v="NSE"/>
    <n v="188.44"/>
    <n v="23.47"/>
    <n v="0"/>
    <n v="138.22"/>
    <n v="350.12689999999998"/>
  </r>
  <r>
    <d v="2021-06-23T00:00:00"/>
    <x v="47"/>
    <x v="0"/>
    <n v="5000"/>
    <n v="156.82"/>
    <n v="784102.95"/>
    <s v="20210623N300033954"/>
    <n v="2021117"/>
    <s v="Rolling"/>
    <s v="IN302679-38296183"/>
    <s v="NSE"/>
    <n v="0"/>
    <n v="24.31"/>
    <n v="0"/>
    <n v="143.18"/>
    <n v="167.4872"/>
  </r>
  <r>
    <d v="2021-06-23T00:00:00"/>
    <x v="47"/>
    <x v="1"/>
    <n v="5000"/>
    <n v="152.63999999999999"/>
    <n v="763181.35"/>
    <s v="20210623N300043953"/>
    <n v="2021117"/>
    <s v="Rolling"/>
    <s v="IN302679-38296183"/>
    <s v="NSE"/>
    <n v="193.9"/>
    <n v="23.66"/>
    <n v="0"/>
    <n v="139.34"/>
    <n v="356.89890000000003"/>
  </r>
  <r>
    <d v="2021-06-23T00:00:00"/>
    <x v="47"/>
    <x v="0"/>
    <n v="2500"/>
    <n v="153"/>
    <n v="382500"/>
    <s v="20210623N300044270"/>
    <n v="2021117"/>
    <s v="Rolling"/>
    <s v="IN302679-38296183"/>
    <s v="NSE"/>
    <n v="0"/>
    <n v="11.86"/>
    <n v="57.95"/>
    <n v="69.84"/>
    <n v="139.64750000000001"/>
  </r>
  <r>
    <d v="2021-06-23T00:00:00"/>
    <x v="47"/>
    <x v="0"/>
    <n v="5000"/>
    <n v="152.80000000000001"/>
    <n v="764000"/>
    <s v="20210623N300044907"/>
    <n v="2021117"/>
    <s v="Rolling"/>
    <s v="IN302679-38296183"/>
    <s v="NSE"/>
    <n v="0"/>
    <n v="23.68"/>
    <n v="0"/>
    <n v="139.49"/>
    <n v="163.17420000000001"/>
  </r>
  <r>
    <d v="2021-06-23T00:00:00"/>
    <x v="127"/>
    <x v="0"/>
    <n v="10"/>
    <n v="760.1"/>
    <n v="7601"/>
    <s v="20210623N300046578"/>
    <n v="2021117"/>
    <s v="Rolling"/>
    <s v="IN302679-38296183"/>
    <s v="NSE"/>
    <n v="7.65"/>
    <n v="0.24"/>
    <n v="0"/>
    <n v="29.54"/>
    <n v="37.425600000000003"/>
  </r>
  <r>
    <d v="2021-06-23T00:00:00"/>
    <x v="47"/>
    <x v="1"/>
    <n v="2500"/>
    <n v="157.25"/>
    <n v="393125"/>
    <s v="20210623N300057424"/>
    <n v="2021117"/>
    <s v="Rolling"/>
    <s v="IN302679-38296183"/>
    <s v="NSE"/>
    <n v="96.64"/>
    <n v="12.19"/>
    <n v="0"/>
    <n v="71.78"/>
    <n v="180.607"/>
  </r>
  <r>
    <d v="2021-06-23T00:00:00"/>
    <x v="47"/>
    <x v="1"/>
    <n v="2500"/>
    <n v="157.55000000000001"/>
    <n v="393875"/>
    <s v="20210623N300057701"/>
    <n v="2021117"/>
    <s v="Rolling"/>
    <s v="IN302679-38296183"/>
    <s v="NSE"/>
    <n v="96.95"/>
    <n v="12.21"/>
    <n v="0"/>
    <n v="71.91"/>
    <n v="181.0702"/>
  </r>
  <r>
    <d v="2021-06-23T00:00:00"/>
    <x v="47"/>
    <x v="1"/>
    <n v="2500"/>
    <n v="158.9"/>
    <n v="397250"/>
    <s v="20210623N300057776"/>
    <n v="2021117"/>
    <s v="Rolling"/>
    <s v="IN302679-38296183"/>
    <s v="NSE"/>
    <n v="96.95"/>
    <n v="12.31"/>
    <n v="0"/>
    <n v="72.540000000000006"/>
    <n v="181.8048"/>
  </r>
  <r>
    <d v="2021-06-23T00:00:00"/>
    <x v="57"/>
    <x v="1"/>
    <n v="5000"/>
    <n v="85"/>
    <n v="425000"/>
    <s v="20210623N300073425"/>
    <n v="2021117"/>
    <s v="Rolling"/>
    <s v="IN302679-38296183"/>
    <s v="NSE"/>
    <n v="106.25"/>
    <n v="13.18"/>
    <n v="0"/>
    <n v="77.599999999999994"/>
    <n v="197.02500000000001"/>
  </r>
  <r>
    <d v="2021-06-23T00:00:00"/>
    <x v="57"/>
    <x v="0"/>
    <n v="500"/>
    <n v="85"/>
    <n v="42500"/>
    <s v="20210623N300074463"/>
    <n v="2021117"/>
    <s v="Rolling"/>
    <s v="IN302679-38296183"/>
    <s v="NSE"/>
    <n v="0"/>
    <n v="1.32"/>
    <n v="0"/>
    <n v="17.940000000000001"/>
    <n v="19.2575"/>
  </r>
  <r>
    <d v="2021-06-23T00:00:00"/>
    <x v="57"/>
    <x v="0"/>
    <n v="1000"/>
    <n v="85"/>
    <n v="85000"/>
    <s v="20210623N300074513"/>
    <n v="2021117"/>
    <s v="Rolling"/>
    <s v="IN302679-38296183"/>
    <s v="NSE"/>
    <n v="0"/>
    <n v="2.64"/>
    <n v="0"/>
    <n v="18.170000000000002"/>
    <n v="20.805"/>
  </r>
  <r>
    <d v="2021-06-23T00:00:00"/>
    <x v="57"/>
    <x v="0"/>
    <n v="3500"/>
    <n v="85"/>
    <n v="297500"/>
    <s v="20210623N300074585"/>
    <n v="2021117"/>
    <s v="Rolling"/>
    <s v="IN302679-38296183"/>
    <s v="NSE"/>
    <n v="0"/>
    <n v="9.2200000000000006"/>
    <n v="12.75"/>
    <n v="54.31"/>
    <n v="76.282600000000002"/>
  </r>
  <r>
    <d v="2021-06-23T00:00:00"/>
    <x v="127"/>
    <x v="0"/>
    <n v="10"/>
    <n v="770.1"/>
    <n v="7701"/>
    <s v="20210623N900000815"/>
    <n v="2021117"/>
    <s v="Rolling"/>
    <s v="IN302679-38296183"/>
    <s v="NSE"/>
    <n v="7.65"/>
    <n v="0.24"/>
    <n v="2.2999999999999998"/>
    <n v="29.54"/>
    <n v="39.728700000000003"/>
  </r>
  <r>
    <d v="2021-06-24T00:00:00"/>
    <x v="70"/>
    <x v="0"/>
    <n v="500"/>
    <n v="541.1"/>
    <n v="270550"/>
    <s v="20210624N300032774"/>
    <n v="2021118"/>
    <s v="Rolling"/>
    <s v="IN302679-38296183"/>
    <s v="NSE"/>
    <n v="0"/>
    <n v="8.39"/>
    <n v="0"/>
    <n v="49.4"/>
    <n v="57.787199999999999"/>
  </r>
  <r>
    <d v="2021-06-24T00:00:00"/>
    <x v="127"/>
    <x v="0"/>
    <n v="100"/>
    <n v="747.95"/>
    <n v="74795"/>
    <s v="20210624N300034886"/>
    <n v="2021118"/>
    <s v="Rolling"/>
    <s v="-"/>
    <s v="NSE"/>
    <n v="73.989999999999995"/>
    <n v="2.3199999999999998"/>
    <n v="0"/>
    <n v="132.84"/>
    <n v="209.14840000000001"/>
  </r>
  <r>
    <d v="2021-06-24T00:00:00"/>
    <x v="70"/>
    <x v="0"/>
    <n v="600"/>
    <n v="542.1"/>
    <n v="325260"/>
    <s v="20210624N300035181"/>
    <n v="2021118"/>
    <s v="Rolling"/>
    <s v="IN302679-38296183"/>
    <s v="NSE"/>
    <n v="0"/>
    <n v="10.08"/>
    <n v="0"/>
    <n v="59.39"/>
    <n v="69.473299999999995"/>
  </r>
  <r>
    <d v="2021-06-24T00:00:00"/>
    <x v="127"/>
    <x v="0"/>
    <n v="100"/>
    <n v="741.05"/>
    <n v="74105"/>
    <s v="20210624N300038189"/>
    <n v="2021118"/>
    <s v="Rolling"/>
    <s v="-"/>
    <s v="NSE"/>
    <n v="73.989999999999995"/>
    <n v="2.2999999999999998"/>
    <n v="42.17"/>
    <n v="131.58000000000001"/>
    <n v="250.03729999999999"/>
  </r>
  <r>
    <d v="2021-06-24T00:00:00"/>
    <x v="127"/>
    <x v="0"/>
    <n v="50"/>
    <n v="738.9"/>
    <n v="36945"/>
    <s v="20210624N300041798"/>
    <n v="2021118"/>
    <s v="Rolling"/>
    <s v="-"/>
    <s v="NSE"/>
    <n v="37"/>
    <n v="1.1499999999999999"/>
    <n v="0"/>
    <n v="65.599999999999994"/>
    <n v="103.7453"/>
  </r>
  <r>
    <d v="2021-06-24T00:00:00"/>
    <x v="70"/>
    <x v="1"/>
    <n v="250"/>
    <n v="542.9"/>
    <n v="135725"/>
    <s v="20210624N300046192"/>
    <n v="2021118"/>
    <s v="Rolling"/>
    <s v="IN302679-38296183"/>
    <s v="NSE"/>
    <n v="34.200000000000003"/>
    <n v="4.21"/>
    <n v="0"/>
    <n v="24.79"/>
    <n v="63.197600000000001"/>
  </r>
  <r>
    <d v="2021-06-24T00:00:00"/>
    <x v="70"/>
    <x v="1"/>
    <n v="350"/>
    <n v="543.9"/>
    <n v="190365"/>
    <s v="20210624N300047971"/>
    <n v="2021118"/>
    <s v="Rolling"/>
    <s v="IN302679-38296183"/>
    <s v="NSE"/>
    <n v="47.88"/>
    <n v="5.9"/>
    <n v="0"/>
    <n v="34.76"/>
    <n v="88.541399999999996"/>
  </r>
  <r>
    <d v="2021-06-24T00:00:00"/>
    <x v="127"/>
    <x v="0"/>
    <n v="50"/>
    <n v="734.1"/>
    <n v="36705"/>
    <s v="20210624N300048776"/>
    <n v="2021118"/>
    <s v="Rolling"/>
    <s v="-"/>
    <s v="NSE"/>
    <n v="37"/>
    <n v="1.1399999999999999"/>
    <n v="0"/>
    <n v="65.17"/>
    <n v="103.3078"/>
  </r>
  <r>
    <d v="2021-06-24T00:00:00"/>
    <x v="70"/>
    <x v="0"/>
    <n v="456"/>
    <n v="542.13"/>
    <n v="247210.95"/>
    <s v="20210624N300049807"/>
    <n v="2021118"/>
    <s v="Rolling"/>
    <s v="IN302679-38296183"/>
    <s v="NSE"/>
    <n v="0"/>
    <n v="7.66"/>
    <n v="0"/>
    <n v="45.17"/>
    <n v="52.833500000000001"/>
  </r>
  <r>
    <d v="2021-06-24T00:00:00"/>
    <x v="127"/>
    <x v="0"/>
    <n v="50"/>
    <n v="731"/>
    <n v="36550"/>
    <s v="20210624N300050533"/>
    <n v="2021118"/>
    <s v="Rolling"/>
    <s v="-"/>
    <s v="NSE"/>
    <n v="37"/>
    <n v="1.1299999999999999"/>
    <n v="0"/>
    <n v="64.900000000000006"/>
    <n v="103.03319999999999"/>
  </r>
  <r>
    <d v="2021-06-24T00:00:00"/>
    <x v="70"/>
    <x v="1"/>
    <n v="100"/>
    <n v="548.9"/>
    <n v="54890"/>
    <s v="20210624N300063955"/>
    <n v="2021118"/>
    <s v="Rolling"/>
    <s v="IN302679-38296183"/>
    <s v="NSE"/>
    <n v="13.68"/>
    <n v="1.7"/>
    <n v="0"/>
    <n v="18"/>
    <n v="33.381599999999999"/>
  </r>
  <r>
    <d v="2021-06-24T00:00:00"/>
    <x v="70"/>
    <x v="1"/>
    <n v="500"/>
    <n v="547.9"/>
    <n v="273950"/>
    <s v="20210624N300065692"/>
    <n v="2021118"/>
    <s v="Rolling"/>
    <s v="IN302679-38296183"/>
    <s v="NSE"/>
    <n v="68.400000000000006"/>
    <n v="8.49"/>
    <n v="0"/>
    <n v="50.01"/>
    <n v="126.9024"/>
  </r>
  <r>
    <d v="2021-06-24T00:00:00"/>
    <x v="70"/>
    <x v="1"/>
    <n v="356"/>
    <n v="547.9"/>
    <n v="195052.4"/>
    <s v="20210624N300065740"/>
    <n v="2021118"/>
    <s v="Rolling"/>
    <s v="IN302679-38296183"/>
    <s v="NSE"/>
    <n v="48.7"/>
    <n v="6.05"/>
    <n v="0"/>
    <n v="35.61"/>
    <n v="90.3566"/>
  </r>
  <r>
    <d v="2021-06-24T00:00:00"/>
    <x v="127"/>
    <x v="0"/>
    <n v="20"/>
    <n v="728.05"/>
    <n v="14561"/>
    <s v="20210624N300066515"/>
    <n v="2021118"/>
    <s v="Rolling"/>
    <s v="IN302679-38296183"/>
    <s v="NSE"/>
    <n v="14.8"/>
    <n v="0.45"/>
    <n v="0"/>
    <n v="29.58"/>
    <n v="44.831400000000002"/>
  </r>
  <r>
    <d v="2021-06-24T00:00:00"/>
    <x v="70"/>
    <x v="0"/>
    <n v="2500"/>
    <n v="549.74"/>
    <n v="1374357.4"/>
    <s v="20210624N300074189"/>
    <n v="2021118"/>
    <s v="Rolling"/>
    <s v="IN302679-38296183"/>
    <s v="NSE"/>
    <n v="0"/>
    <n v="42.61"/>
    <n v="66.83"/>
    <n v="250.86"/>
    <n v="360.2953"/>
  </r>
  <r>
    <d v="2021-06-24T00:00:00"/>
    <x v="70"/>
    <x v="1"/>
    <n v="2500"/>
    <n v="548.70000000000005"/>
    <n v="1371750"/>
    <s v="20210624N300076507"/>
    <n v="2021118"/>
    <s v="Rolling"/>
    <s v="IN302679-38296183"/>
    <s v="NSE"/>
    <n v="341.97"/>
    <n v="42.52"/>
    <n v="0"/>
    <n v="250.44"/>
    <n v="634.93420000000003"/>
  </r>
  <r>
    <d v="2021-06-24T00:00:00"/>
    <x v="127"/>
    <x v="0"/>
    <n v="10"/>
    <n v="750.1"/>
    <n v="7501"/>
    <s v="20210624N900001700"/>
    <n v="2021118"/>
    <s v="Rolling"/>
    <s v="IN302679-38296183"/>
    <s v="NSE"/>
    <n v="7.4"/>
    <n v="0.23"/>
    <n v="0"/>
    <n v="29.54"/>
    <n v="37.172499999999999"/>
  </r>
  <r>
    <d v="2021-06-29T00:00:00"/>
    <x v="127"/>
    <x v="1"/>
    <n v="350"/>
    <n v="733.48"/>
    <n v="256716.75"/>
    <s v="20210629N300037300"/>
    <n v="2021121"/>
    <s v="Rolling"/>
    <s v="-"/>
    <s v="NSE"/>
    <n v="257"/>
    <n v="7.96"/>
    <n v="0"/>
    <n v="455.86"/>
    <n v="720.81700000000001"/>
  </r>
  <r>
    <d v="2021-07-01T00:00:00"/>
    <x v="68"/>
    <x v="0"/>
    <n v="1500"/>
    <n v="329.2"/>
    <n v="493800"/>
    <s v="20210701N300037954"/>
    <n v="2021123"/>
    <s v="Rolling"/>
    <s v="IN302679-38296183"/>
    <s v="NSE"/>
    <n v="0"/>
    <n v="15.31"/>
    <n v="0"/>
    <n v="90.15"/>
    <n v="105.45780000000001"/>
  </r>
  <r>
    <d v="2021-07-01T00:00:00"/>
    <x v="68"/>
    <x v="1"/>
    <n v="500"/>
    <n v="328.05"/>
    <n v="164025"/>
    <s v="20210701N300041007"/>
    <n v="2021123"/>
    <s v="Rolling"/>
    <s v="IN302679-38296183"/>
    <s v="NSE"/>
    <n v="41.21"/>
    <n v="5.08"/>
    <n v="0"/>
    <n v="29.95"/>
    <n v="76.244799999999998"/>
  </r>
  <r>
    <d v="2021-07-01T00:00:00"/>
    <x v="68"/>
    <x v="1"/>
    <n v="500"/>
    <n v="328.9"/>
    <n v="164450"/>
    <s v="20210701N300042750"/>
    <n v="2021123"/>
    <s v="Rolling"/>
    <s v="IN302679-38296183"/>
    <s v="NSE"/>
    <n v="40.950000000000003"/>
    <n v="5.0999999999999996"/>
    <n v="0"/>
    <n v="30.03"/>
    <n v="76.078000000000003"/>
  </r>
  <r>
    <d v="2021-07-01T00:00:00"/>
    <x v="68"/>
    <x v="0"/>
    <n v="1000"/>
    <n v="326.2"/>
    <n v="326200"/>
    <s v="20210701N300067803"/>
    <n v="2021123"/>
    <s v="Rolling"/>
    <s v="IN302679-38296183"/>
    <s v="NSE"/>
    <n v="0"/>
    <n v="10.11"/>
    <n v="25"/>
    <n v="59.56"/>
    <n v="94.672300000000007"/>
  </r>
  <r>
    <d v="2021-07-01T00:00:00"/>
    <x v="68"/>
    <x v="1"/>
    <n v="500"/>
    <n v="326.5"/>
    <n v="163250"/>
    <s v="20210701N300073981"/>
    <n v="2021123"/>
    <s v="Rolling"/>
    <s v="IN302679-38296183"/>
    <s v="NSE"/>
    <n v="40.950000000000003"/>
    <n v="5.0599999999999996"/>
    <n v="0"/>
    <n v="29.81"/>
    <n v="75.820800000000006"/>
  </r>
  <r>
    <d v="2021-07-01T00:00:00"/>
    <x v="68"/>
    <x v="1"/>
    <n v="1000"/>
    <n v="326.2"/>
    <n v="326200"/>
    <s v="20210701N300074583"/>
    <n v="2021123"/>
    <s v="Rolling"/>
    <s v="IN302679-38296183"/>
    <s v="NSE"/>
    <n v="81.900000000000006"/>
    <n v="10.11"/>
    <n v="0"/>
    <n v="59.56"/>
    <n v="151.57210000000001"/>
  </r>
  <r>
    <d v="2021-07-02T00:00:00"/>
    <x v="127"/>
    <x v="0"/>
    <n v="10"/>
    <n v="715.1"/>
    <n v="7151"/>
    <s v="20210702N300058012"/>
    <n v="2021124"/>
    <s v="Rolling"/>
    <s v="IN302679-38296183"/>
    <s v="NSE"/>
    <n v="7"/>
    <n v="0.22"/>
    <n v="1"/>
    <n v="29.54"/>
    <n v="37.761699999999998"/>
  </r>
  <r>
    <d v="2021-07-06T00:00:00"/>
    <x v="45"/>
    <x v="0"/>
    <n v="5000"/>
    <n v="86.5"/>
    <n v="432500"/>
    <s v="20210706N300040102"/>
    <n v="2021126"/>
    <s v="Rolling"/>
    <s v="IN302679-38296183"/>
    <s v="NSE"/>
    <n v="0"/>
    <n v="13.41"/>
    <n v="27"/>
    <n v="78.97"/>
    <n v="119.3775"/>
  </r>
  <r>
    <d v="2021-07-06T00:00:00"/>
    <x v="45"/>
    <x v="1"/>
    <n v="500"/>
    <n v="86.6"/>
    <n v="43300"/>
    <s v="20210706N300042716"/>
    <n v="2021126"/>
    <s v="Rolling"/>
    <s v="IN302679-38296183"/>
    <s v="NSE"/>
    <n v="10.77"/>
    <n v="1.34"/>
    <n v="0"/>
    <n v="17.940000000000001"/>
    <n v="30.052299999999999"/>
  </r>
  <r>
    <d v="2021-07-06T00:00:00"/>
    <x v="45"/>
    <x v="0"/>
    <n v="1000"/>
    <n v="86.15"/>
    <n v="86150"/>
    <s v="20210706N300050802"/>
    <n v="2021126"/>
    <s v="Rolling"/>
    <s v="IN302679-38296183"/>
    <s v="NSE"/>
    <n v="0"/>
    <n v="2.67"/>
    <n v="0"/>
    <n v="18.18"/>
    <n v="20.8507"/>
  </r>
  <r>
    <d v="2021-07-06T00:00:00"/>
    <x v="45"/>
    <x v="1"/>
    <n v="1000"/>
    <n v="86.1"/>
    <n v="86100"/>
    <s v="20210706N300050842"/>
    <n v="2021126"/>
    <s v="Rolling"/>
    <s v="IN302679-38296183"/>
    <s v="NSE"/>
    <n v="21.34"/>
    <n v="2.67"/>
    <n v="0"/>
    <n v="18.190000000000001"/>
    <n v="42.199199999999998"/>
  </r>
  <r>
    <d v="2021-07-06T00:00:00"/>
    <x v="45"/>
    <x v="0"/>
    <n v="2000"/>
    <n v="86.1"/>
    <n v="172200"/>
    <s v="20210706N300051132"/>
    <n v="2021126"/>
    <s v="Rolling"/>
    <s v="IN302679-38296183"/>
    <s v="NSE"/>
    <n v="0"/>
    <n v="5.34"/>
    <n v="0"/>
    <n v="31.44"/>
    <n v="36.778199999999998"/>
  </r>
  <r>
    <d v="2021-07-06T00:00:00"/>
    <x v="45"/>
    <x v="1"/>
    <n v="250"/>
    <n v="86.5"/>
    <n v="21625"/>
    <s v="20210706N300065943"/>
    <n v="2021126"/>
    <s v="Rolling"/>
    <s v="IN302679-38296183"/>
    <s v="NSE"/>
    <n v="5.39"/>
    <n v="0.67"/>
    <n v="0"/>
    <n v="17.82"/>
    <n v="23.880400000000002"/>
  </r>
  <r>
    <d v="2021-07-06T00:00:00"/>
    <x v="45"/>
    <x v="1"/>
    <n v="500"/>
    <n v="86.65"/>
    <n v="43325"/>
    <s v="20210706N300072582"/>
    <n v="2021126"/>
    <s v="Rolling"/>
    <s v="IN302679-38296183"/>
    <s v="NSE"/>
    <n v="10.77"/>
    <n v="1.34"/>
    <n v="0"/>
    <n v="17.940000000000001"/>
    <n v="30.053100000000001"/>
  </r>
  <r>
    <d v="2021-07-06T00:00:00"/>
    <x v="45"/>
    <x v="1"/>
    <n v="500"/>
    <n v="86.85"/>
    <n v="43425"/>
    <s v="20210706N300072629"/>
    <n v="2021126"/>
    <s v="Rolling"/>
    <s v="IN302679-38296183"/>
    <s v="NSE"/>
    <n v="10.77"/>
    <n v="1.35"/>
    <n v="0"/>
    <n v="17.940000000000001"/>
    <n v="30.0562"/>
  </r>
  <r>
    <d v="2021-07-06T00:00:00"/>
    <x v="45"/>
    <x v="1"/>
    <n v="2500"/>
    <n v="87.05"/>
    <n v="217625"/>
    <s v="20210706N300074332"/>
    <n v="2021126"/>
    <s v="Rolling"/>
    <s v="IN302679-38296183"/>
    <s v="NSE"/>
    <n v="53.86"/>
    <n v="6.75"/>
    <n v="0"/>
    <n v="39.729999999999997"/>
    <n v="100.3364"/>
  </r>
  <r>
    <d v="2021-07-06T00:00:00"/>
    <x v="45"/>
    <x v="1"/>
    <n v="250"/>
    <n v="87.15"/>
    <n v="21787.5"/>
    <s v="20210706N300074401"/>
    <n v="2021126"/>
    <s v="Rolling"/>
    <s v="IN302679-38296183"/>
    <s v="NSE"/>
    <n v="5.39"/>
    <n v="0.68"/>
    <n v="0"/>
    <n v="17.82"/>
    <n v="23.885400000000001"/>
  </r>
  <r>
    <d v="2021-07-06T00:00:00"/>
    <x v="45"/>
    <x v="0"/>
    <n v="2500"/>
    <n v="86.05"/>
    <n v="215125"/>
    <s v="20210706N300075643"/>
    <n v="2021126"/>
    <s v="Rolling"/>
    <s v="IN302679-38296183"/>
    <s v="NSE"/>
    <n v="0"/>
    <n v="6.67"/>
    <n v="0"/>
    <n v="39.28"/>
    <n v="45.948900000000002"/>
  </r>
  <r>
    <d v="2021-07-06T00:00:00"/>
    <x v="45"/>
    <x v="1"/>
    <n v="5000"/>
    <n v="85.3"/>
    <n v="426500"/>
    <s v="20210706N300085871"/>
    <n v="2021126"/>
    <s v="Rolling"/>
    <s v="IN302679-38296183"/>
    <s v="NSE"/>
    <n v="107.72"/>
    <n v="13.22"/>
    <n v="0"/>
    <n v="77.88"/>
    <n v="198.82149999999999"/>
  </r>
  <r>
    <d v="2021-07-07T00:00:00"/>
    <x v="45"/>
    <x v="1"/>
    <n v="5000"/>
    <n v="85.5"/>
    <n v="427500"/>
    <s v="20210707N300039369"/>
    <n v="2021127"/>
    <s v="Rolling"/>
    <s v="IN302679-38296183"/>
    <s v="NSE"/>
    <n v="106.33"/>
    <n v="13.25"/>
    <n v="0"/>
    <n v="78.05"/>
    <n v="197.6327"/>
  </r>
  <r>
    <d v="2021-07-07T00:00:00"/>
    <x v="57"/>
    <x v="0"/>
    <n v="5000"/>
    <n v="86"/>
    <n v="430000"/>
    <s v="20210707N300042501"/>
    <n v="2021127"/>
    <s v="Rolling"/>
    <s v="IN302679-38296183"/>
    <s v="NSE"/>
    <n v="0"/>
    <n v="13.33"/>
    <n v="13.23"/>
    <n v="78.569999999999993"/>
    <n v="105.1288"/>
  </r>
  <r>
    <d v="2021-07-07T00:00:00"/>
    <x v="57"/>
    <x v="1"/>
    <n v="500"/>
    <n v="86.25"/>
    <n v="43125"/>
    <s v="20210707N300070686"/>
    <n v="2021127"/>
    <s v="Rolling"/>
    <s v="IN302679-38296183"/>
    <s v="NSE"/>
    <n v="10.77"/>
    <n v="1.34"/>
    <n v="0"/>
    <n v="17.940000000000001"/>
    <n v="30.046900000000001"/>
  </r>
  <r>
    <d v="2021-07-07T00:00:00"/>
    <x v="57"/>
    <x v="1"/>
    <n v="500"/>
    <n v="86.4"/>
    <n v="43200"/>
    <s v="20210707N300070703"/>
    <n v="2021127"/>
    <s v="Rolling"/>
    <s v="IN302679-38296183"/>
    <s v="NSE"/>
    <n v="10.77"/>
    <n v="1.34"/>
    <n v="0"/>
    <n v="17.940000000000001"/>
    <n v="30.049199999999999"/>
  </r>
  <r>
    <d v="2021-07-07T00:00:00"/>
    <x v="57"/>
    <x v="1"/>
    <n v="1000"/>
    <n v="86.25"/>
    <n v="86250"/>
    <s v="20210707N300077685"/>
    <n v="2021127"/>
    <s v="Rolling"/>
    <s v="IN302679-38296183"/>
    <s v="NSE"/>
    <n v="21.53"/>
    <n v="2.67"/>
    <n v="0"/>
    <n v="18.18"/>
    <n v="42.383800000000001"/>
  </r>
  <r>
    <d v="2021-07-07T00:00:00"/>
    <x v="57"/>
    <x v="1"/>
    <n v="1000"/>
    <n v="86.2"/>
    <n v="86200"/>
    <s v="20210707N300077901"/>
    <n v="2021127"/>
    <s v="Rolling"/>
    <s v="IN302679-38296183"/>
    <s v="NSE"/>
    <n v="21.53"/>
    <n v="2.67"/>
    <n v="0"/>
    <n v="18.170000000000002"/>
    <n v="42.372199999999999"/>
  </r>
  <r>
    <d v="2021-07-07T00:00:00"/>
    <x v="57"/>
    <x v="1"/>
    <n v="1000"/>
    <n v="86.25"/>
    <n v="86250"/>
    <s v="20210707N300077992"/>
    <n v="2021127"/>
    <s v="Rolling"/>
    <s v="IN302679-38296183"/>
    <s v="NSE"/>
    <n v="21.53"/>
    <n v="2.67"/>
    <n v="0"/>
    <n v="18.18"/>
    <n v="42.383800000000001"/>
  </r>
  <r>
    <d v="2021-07-07T00:00:00"/>
    <x v="57"/>
    <x v="1"/>
    <n v="1000"/>
    <n v="86.3"/>
    <n v="86300"/>
    <s v="20210707N300078096"/>
    <n v="2021127"/>
    <s v="Rolling"/>
    <s v="IN302679-38296183"/>
    <s v="NSE"/>
    <n v="21.53"/>
    <n v="2.68"/>
    <n v="0"/>
    <n v="18.18"/>
    <n v="42.385300000000001"/>
  </r>
  <r>
    <d v="2021-07-07T00:00:00"/>
    <x v="45"/>
    <x v="0"/>
    <n v="5000"/>
    <n v="85.1"/>
    <n v="425500"/>
    <s v="20210707N800005607"/>
    <n v="2021127"/>
    <s v="Rolling"/>
    <s v="IN302679-38296183"/>
    <s v="NSE"/>
    <n v="0"/>
    <n v="13.19"/>
    <n v="12.77"/>
    <n v="77.69"/>
    <n v="103.65049999999999"/>
  </r>
  <r>
    <d v="2021-07-08T00:00:00"/>
    <x v="27"/>
    <x v="0"/>
    <n v="5000"/>
    <n v="68.05"/>
    <n v="340250"/>
    <s v="20210708N300035565"/>
    <n v="2021128"/>
    <s v="Rolling"/>
    <s v="IN302679-38296183"/>
    <s v="NSE"/>
    <n v="0"/>
    <n v="10.55"/>
    <n v="0"/>
    <n v="62.13"/>
    <n v="72.677700000000002"/>
  </r>
  <r>
    <d v="2021-07-08T00:00:00"/>
    <x v="27"/>
    <x v="0"/>
    <n v="2500"/>
    <n v="67.05"/>
    <n v="167625"/>
    <s v="20210708N300066247"/>
    <n v="2021128"/>
    <s v="Rolling"/>
    <s v="IN302679-38296183"/>
    <s v="NSE"/>
    <n v="0"/>
    <n v="5.2"/>
    <n v="15"/>
    <n v="30.61"/>
    <n v="50.806399999999996"/>
  </r>
  <r>
    <d v="2021-07-08T00:00:00"/>
    <x v="27"/>
    <x v="1"/>
    <n v="2500"/>
    <n v="66.95"/>
    <n v="167375"/>
    <s v="20210708N300075342"/>
    <n v="2021128"/>
    <s v="Rolling"/>
    <s v="IN302679-38296183"/>
    <s v="NSE"/>
    <n v="42.07"/>
    <n v="5.19"/>
    <n v="0"/>
    <n v="30.56"/>
    <n v="77.8185"/>
  </r>
  <r>
    <d v="2021-07-08T00:00:00"/>
    <x v="27"/>
    <x v="1"/>
    <n v="2500"/>
    <n v="66.900000000000006"/>
    <n v="167250"/>
    <s v="20210708N300075392"/>
    <n v="2021128"/>
    <s v="Rolling"/>
    <s v="IN302679-38296183"/>
    <s v="NSE"/>
    <n v="41.85"/>
    <n v="5.18"/>
    <n v="0"/>
    <n v="30.54"/>
    <n v="77.574799999999996"/>
  </r>
  <r>
    <d v="2021-07-08T00:00:00"/>
    <x v="27"/>
    <x v="1"/>
    <n v="2500"/>
    <n v="66.900000000000006"/>
    <n v="167250"/>
    <s v="20210708N300075429"/>
    <n v="2021128"/>
    <s v="Rolling"/>
    <s v="IN302679-38296183"/>
    <s v="NSE"/>
    <n v="42.07"/>
    <n v="5.18"/>
    <n v="0"/>
    <n v="30.54"/>
    <n v="77.794799999999995"/>
  </r>
  <r>
    <d v="2021-07-09T00:00:00"/>
    <x v="45"/>
    <x v="0"/>
    <n v="5000"/>
    <n v="83.1"/>
    <n v="415500"/>
    <s v="20210709N300030345"/>
    <n v="2021129"/>
    <s v="Rolling"/>
    <s v="IN302679-38296183"/>
    <s v="NSE"/>
    <n v="0"/>
    <n v="12.88"/>
    <n v="25.46"/>
    <n v="75.86"/>
    <n v="114.20050000000001"/>
  </r>
  <r>
    <d v="2021-07-09T00:00:00"/>
    <x v="45"/>
    <x v="1"/>
    <n v="5000"/>
    <n v="83.3"/>
    <n v="416500"/>
    <s v="20210709N300035082"/>
    <n v="2021129"/>
    <s v="Rolling"/>
    <s v="IN302679-38296183"/>
    <s v="NSE"/>
    <n v="104.2"/>
    <n v="12.91"/>
    <n v="0"/>
    <n v="76.040000000000006"/>
    <n v="193.1515"/>
  </r>
  <r>
    <d v="2021-07-09T00:00:00"/>
    <x v="57"/>
    <x v="0"/>
    <n v="210"/>
    <n v="85.2"/>
    <n v="17892"/>
    <s v="20210709N300037853"/>
    <n v="2021129"/>
    <s v="Rolling"/>
    <s v="IN302679-38296183"/>
    <s v="NSE"/>
    <n v="0"/>
    <n v="0.55000000000000004"/>
    <n v="0.54"/>
    <n v="17.8"/>
    <n v="18.894600000000001"/>
  </r>
  <r>
    <d v="2021-07-09T00:00:00"/>
    <x v="45"/>
    <x v="1"/>
    <n v="5000"/>
    <n v="83.4"/>
    <n v="417000"/>
    <s v="20210709N300047138"/>
    <n v="2021129"/>
    <s v="Rolling"/>
    <s v="IN302679-38296183"/>
    <s v="NSE"/>
    <n v="104.31"/>
    <n v="12.93"/>
    <n v="0"/>
    <n v="76.13"/>
    <n v="193.36709999999999"/>
  </r>
  <r>
    <d v="2021-07-09T00:00:00"/>
    <x v="45"/>
    <x v="0"/>
    <n v="500"/>
    <n v="83.9"/>
    <n v="41950"/>
    <s v="20210709N300066796"/>
    <n v="2021129"/>
    <s v="Rolling"/>
    <s v="IN302679-38296183"/>
    <s v="NSE"/>
    <n v="0"/>
    <n v="1.3"/>
    <n v="0"/>
    <n v="17.95"/>
    <n v="19.250499999999999"/>
  </r>
  <r>
    <d v="2021-07-09T00:00:00"/>
    <x v="45"/>
    <x v="0"/>
    <n v="250"/>
    <n v="83.75"/>
    <n v="20937.5"/>
    <s v="20210709N300068043"/>
    <n v="2021129"/>
    <s v="Rolling"/>
    <s v="IN302679-38296183"/>
    <s v="NSE"/>
    <n v="0"/>
    <n v="0.65"/>
    <n v="0"/>
    <n v="17.82"/>
    <n v="18.469000000000001"/>
  </r>
  <r>
    <d v="2021-07-09T00:00:00"/>
    <x v="45"/>
    <x v="0"/>
    <n v="250"/>
    <n v="83.55"/>
    <n v="20887.5"/>
    <s v="20210709N300068432"/>
    <n v="2021129"/>
    <s v="Rolling"/>
    <s v="IN302679-38296183"/>
    <s v="NSE"/>
    <n v="0"/>
    <n v="0.65"/>
    <n v="0"/>
    <n v="17.82"/>
    <n v="18.467500000000001"/>
  </r>
  <r>
    <d v="2021-07-09T00:00:00"/>
    <x v="45"/>
    <x v="0"/>
    <n v="250"/>
    <n v="83.65"/>
    <n v="20912.5"/>
    <s v="20210709N300068658"/>
    <n v="2021129"/>
    <s v="Rolling"/>
    <s v="IN302679-38296183"/>
    <s v="NSE"/>
    <n v="0"/>
    <n v="0.65"/>
    <n v="0"/>
    <n v="17.82"/>
    <n v="18.468299999999999"/>
  </r>
  <r>
    <d v="2021-07-09T00:00:00"/>
    <x v="45"/>
    <x v="0"/>
    <n v="500"/>
    <n v="83.8"/>
    <n v="41900"/>
    <s v="20210709N300068721"/>
    <n v="2021129"/>
    <s v="Rolling"/>
    <s v="IN302679-38296183"/>
    <s v="NSE"/>
    <n v="0"/>
    <n v="1.3"/>
    <n v="0"/>
    <n v="17.93"/>
    <n v="19.228899999999999"/>
  </r>
  <r>
    <d v="2021-07-09T00:00:00"/>
    <x v="45"/>
    <x v="0"/>
    <n v="500"/>
    <n v="83.6"/>
    <n v="41800"/>
    <s v="20210709N300068792"/>
    <n v="2021129"/>
    <s v="Rolling"/>
    <s v="IN302679-38296183"/>
    <s v="NSE"/>
    <n v="0"/>
    <n v="1.3"/>
    <n v="0"/>
    <n v="17.940000000000001"/>
    <n v="19.235700000000001"/>
  </r>
  <r>
    <d v="2021-07-09T00:00:00"/>
    <x v="45"/>
    <x v="0"/>
    <n v="500"/>
    <n v="83.55"/>
    <n v="41775"/>
    <s v="20210709N300069109"/>
    <n v="2021129"/>
    <s v="Rolling"/>
    <s v="IN302679-38296183"/>
    <s v="NSE"/>
    <n v="0"/>
    <n v="1.3"/>
    <n v="0"/>
    <n v="17.93"/>
    <n v="19.225100000000001"/>
  </r>
  <r>
    <d v="2021-07-09T00:00:00"/>
    <x v="45"/>
    <x v="0"/>
    <n v="250"/>
    <n v="83.6"/>
    <n v="20900"/>
    <s v="20210709N300069297"/>
    <n v="2021129"/>
    <s v="Rolling"/>
    <s v="IN302679-38296183"/>
    <s v="NSE"/>
    <n v="0"/>
    <n v="0.65"/>
    <n v="0"/>
    <n v="17.82"/>
    <n v="18.4679"/>
  </r>
  <r>
    <d v="2021-07-09T00:00:00"/>
    <x v="45"/>
    <x v="0"/>
    <n v="2000"/>
    <n v="83.6"/>
    <n v="167200"/>
    <s v="20210709N300070882"/>
    <n v="2021129"/>
    <s v="Rolling"/>
    <s v="IN302679-38296183"/>
    <s v="NSE"/>
    <n v="0"/>
    <n v="5.18"/>
    <n v="0"/>
    <n v="30.53"/>
    <n v="35.713099999999997"/>
  </r>
  <r>
    <d v="2021-07-09T00:00:00"/>
    <x v="57"/>
    <x v="1"/>
    <n v="210"/>
    <n v="85.65"/>
    <n v="17986.5"/>
    <s v="20210709N300072237"/>
    <n v="2021129"/>
    <s v="Rolling"/>
    <s v="IN302679-38296183"/>
    <s v="NSE"/>
    <n v="4.4800000000000004"/>
    <n v="0.56000000000000005"/>
    <n v="0"/>
    <n v="17.8"/>
    <n v="22.837599999999998"/>
  </r>
  <r>
    <d v="2021-07-12T00:00:00"/>
    <x v="57"/>
    <x v="0"/>
    <n v="2500"/>
    <n v="88.05"/>
    <n v="220125"/>
    <s v="20210712N300033147"/>
    <n v="2021130"/>
    <s v="Rolling"/>
    <s v="IN302679-38296183"/>
    <s v="NSE"/>
    <n v="0"/>
    <n v="6.82"/>
    <n v="20"/>
    <n v="40.19"/>
    <n v="67.013900000000007"/>
  </r>
  <r>
    <d v="2021-07-12T00:00:00"/>
    <x v="57"/>
    <x v="0"/>
    <n v="2500"/>
    <n v="87.95"/>
    <n v="219875"/>
    <s v="20210712N300033352"/>
    <n v="2021130"/>
    <s v="Rolling"/>
    <s v="IN302679-38296183"/>
    <s v="NSE"/>
    <n v="0"/>
    <n v="6.82"/>
    <n v="0"/>
    <n v="40.15"/>
    <n v="46.966299999999997"/>
  </r>
  <r>
    <d v="2021-07-12T00:00:00"/>
    <x v="57"/>
    <x v="1"/>
    <n v="2500"/>
    <n v="88.95"/>
    <n v="222375"/>
    <s v="20210712N300038844"/>
    <n v="2021130"/>
    <s v="Rolling"/>
    <s v="IN302679-38296183"/>
    <s v="NSE"/>
    <n v="55.46"/>
    <n v="6.89"/>
    <n v="0"/>
    <n v="40.6"/>
    <n v="102.9537"/>
  </r>
  <r>
    <d v="2021-07-12T00:00:00"/>
    <x v="57"/>
    <x v="1"/>
    <n v="2500"/>
    <n v="88.9"/>
    <n v="222250"/>
    <s v="20210712N300038930"/>
    <n v="2021130"/>
    <s v="Rolling"/>
    <s v="IN302679-38296183"/>
    <s v="NSE"/>
    <n v="55.46"/>
    <n v="6.89"/>
    <n v="0"/>
    <n v="40.58"/>
    <n v="102.9298"/>
  </r>
  <r>
    <d v="2021-07-12T00:00:00"/>
    <x v="57"/>
    <x v="0"/>
    <n v="2500"/>
    <n v="88.65"/>
    <n v="221625"/>
    <s v="20210712N300039539"/>
    <n v="2021130"/>
    <s v="Rolling"/>
    <s v="IN302679-38296183"/>
    <s v="NSE"/>
    <n v="0"/>
    <n v="6.87"/>
    <n v="0"/>
    <n v="40.46"/>
    <n v="47.330399999999997"/>
  </r>
  <r>
    <d v="2021-07-12T00:00:00"/>
    <x v="57"/>
    <x v="1"/>
    <n v="2500"/>
    <n v="89.95"/>
    <n v="224875"/>
    <s v="20210712N300043494"/>
    <n v="2021130"/>
    <s v="Rolling"/>
    <s v="IN302679-38296183"/>
    <s v="NSE"/>
    <n v="55.07"/>
    <n v="6.97"/>
    <n v="0"/>
    <n v="41.06"/>
    <n v="103.10129999999999"/>
  </r>
  <r>
    <d v="2021-07-13T00:00:00"/>
    <x v="57"/>
    <x v="0"/>
    <n v="2500"/>
    <n v="89.6"/>
    <n v="224000"/>
    <s v="20210713N300032375"/>
    <n v="2021131"/>
    <s v="Rolling"/>
    <s v="IN302679-38296183"/>
    <s v="NSE"/>
    <n v="0"/>
    <n v="6.94"/>
    <n v="6.72"/>
    <n v="40.9"/>
    <n v="54.5642"/>
  </r>
  <r>
    <d v="2021-07-13T00:00:00"/>
    <x v="57"/>
    <x v="1"/>
    <n v="2500"/>
    <n v="89.2"/>
    <n v="223000"/>
    <s v="20210713N300036140"/>
    <n v="2021131"/>
    <s v="Rolling"/>
    <s v="IN302679-38296183"/>
    <s v="NSE"/>
    <n v="55.8"/>
    <n v="6.91"/>
    <n v="0"/>
    <n v="40.729999999999997"/>
    <n v="103.4431"/>
  </r>
  <r>
    <d v="2021-07-13T00:00:00"/>
    <x v="68"/>
    <x v="0"/>
    <n v="500"/>
    <n v="317.33"/>
    <n v="158665.4"/>
    <s v="20210713N300068851"/>
    <n v="2021131"/>
    <s v="Rolling"/>
    <s v="IN302679-38296183"/>
    <s v="NSE"/>
    <n v="0"/>
    <n v="4.92"/>
    <n v="0"/>
    <n v="28.98"/>
    <n v="33.898499999999999"/>
  </r>
  <r>
    <d v="2021-07-13T00:00:00"/>
    <x v="68"/>
    <x v="0"/>
    <n v="500"/>
    <n v="317"/>
    <n v="158500"/>
    <s v="20210713N300069341"/>
    <n v="2021131"/>
    <s v="Rolling"/>
    <s v="IN302679-38296183"/>
    <s v="NSE"/>
    <n v="0"/>
    <n v="4.91"/>
    <n v="10.28"/>
    <n v="28.94"/>
    <n v="44.133499999999998"/>
  </r>
  <r>
    <d v="2021-07-13T00:00:00"/>
    <x v="68"/>
    <x v="0"/>
    <n v="100"/>
    <n v="316.89999999999998"/>
    <n v="31690"/>
    <s v="20210713N300069857"/>
    <n v="2021131"/>
    <s v="Rolling"/>
    <s v="IN302679-38296183"/>
    <s v="NSE"/>
    <n v="0"/>
    <n v="0.98"/>
    <n v="0"/>
    <n v="17.88"/>
    <n v="18.862400000000001"/>
  </r>
  <r>
    <d v="2021-07-13T00:00:00"/>
    <x v="68"/>
    <x v="1"/>
    <n v="1100"/>
    <n v="317.05"/>
    <n v="348755"/>
    <s v="20210713N300075765"/>
    <n v="2021131"/>
    <s v="Rolling"/>
    <s v="IN302679-38296183"/>
    <s v="NSE"/>
    <n v="87.2"/>
    <n v="10.81"/>
    <n v="0"/>
    <n v="63.68"/>
    <n v="161.69149999999999"/>
  </r>
  <r>
    <d v="2021-07-14T00:00:00"/>
    <x v="70"/>
    <x v="1"/>
    <n v="500"/>
    <n v="539.9"/>
    <n v="269950"/>
    <s v="20210714N300052561"/>
    <n v="2021132"/>
    <s v="Rolling"/>
    <s v="IN302679-38296183"/>
    <s v="NSE"/>
    <n v="67"/>
    <n v="8.3699999999999992"/>
    <n v="0"/>
    <n v="49.29"/>
    <n v="124.6585"/>
  </r>
  <r>
    <d v="2021-07-14T00:00:00"/>
    <x v="70"/>
    <x v="0"/>
    <n v="500"/>
    <n v="527.15"/>
    <n v="263575"/>
    <s v="20210714N800007009"/>
    <n v="2021132"/>
    <s v="Rolling"/>
    <s v="IN302679-38296183"/>
    <s v="NSE"/>
    <n v="0"/>
    <n v="8.17"/>
    <n v="8"/>
    <n v="48.12"/>
    <n v="64.290899999999993"/>
  </r>
  <r>
    <d v="2021-07-15T00:00:00"/>
    <x v="70"/>
    <x v="0"/>
    <n v="750"/>
    <n v="571.57000000000005"/>
    <n v="428676"/>
    <s v="20210715N300040491"/>
    <n v="2021133"/>
    <s v="Rolling"/>
    <s v="IN302679-38296183"/>
    <s v="NSE"/>
    <n v="0"/>
    <n v="13.29"/>
    <n v="0"/>
    <n v="78.27"/>
    <n v="91.558999999999997"/>
  </r>
  <r>
    <d v="2021-07-15T00:00:00"/>
    <x v="70"/>
    <x v="0"/>
    <n v="750"/>
    <n v="571.25"/>
    <n v="428437.5"/>
    <s v="20210715N300043484"/>
    <n v="2021133"/>
    <s v="Rolling"/>
    <s v="IN302679-38296183"/>
    <s v="NSE"/>
    <n v="0"/>
    <n v="13.28"/>
    <n v="43"/>
    <n v="78.23"/>
    <n v="134.51150000000001"/>
  </r>
  <r>
    <d v="2021-07-15T00:00:00"/>
    <x v="70"/>
    <x v="0"/>
    <n v="250"/>
    <n v="573.91999999999996"/>
    <n v="143479.9"/>
    <s v="20210715N300053262"/>
    <n v="2021133"/>
    <s v="Rolling"/>
    <s v="IN302679-38296183"/>
    <s v="NSE"/>
    <n v="0"/>
    <n v="4.45"/>
    <n v="0"/>
    <n v="26.2"/>
    <n v="30.6478"/>
  </r>
  <r>
    <d v="2021-07-15T00:00:00"/>
    <x v="70"/>
    <x v="0"/>
    <n v="250"/>
    <n v="573.1"/>
    <n v="143275"/>
    <s v="20210715N300053317"/>
    <n v="2021133"/>
    <s v="Rolling"/>
    <s v="IN302679-38296183"/>
    <s v="NSE"/>
    <n v="0"/>
    <n v="4.4400000000000004"/>
    <n v="0"/>
    <n v="26.17"/>
    <n v="30.6113"/>
  </r>
  <r>
    <d v="2021-07-15T00:00:00"/>
    <x v="70"/>
    <x v="0"/>
    <n v="500"/>
    <n v="573.88"/>
    <n v="286941.59999999998"/>
    <s v="20210715N300077690"/>
    <n v="2021133"/>
    <s v="Rolling"/>
    <s v="IN302679-38296183"/>
    <s v="NSE"/>
    <n v="0"/>
    <n v="8.9"/>
    <n v="0"/>
    <n v="52.39"/>
    <n v="61.285400000000003"/>
  </r>
  <r>
    <d v="2021-07-15T00:00:00"/>
    <x v="70"/>
    <x v="1"/>
    <n v="1750"/>
    <n v="574.9"/>
    <n v="1006075"/>
    <s v="20210715N300080427"/>
    <n v="2021133"/>
    <s v="Rolling"/>
    <s v="IN302679-38296183"/>
    <s v="NSE"/>
    <n v="249.75"/>
    <n v="31.19"/>
    <n v="0"/>
    <n v="183.69"/>
    <n v="464.62830000000002"/>
  </r>
  <r>
    <d v="2021-07-15T00:00:00"/>
    <x v="70"/>
    <x v="1"/>
    <n v="500"/>
    <n v="562.6"/>
    <n v="281300"/>
    <s v="20210715N800005679"/>
    <n v="2021133"/>
    <s v="Rolling"/>
    <s v="IN302679-38296183"/>
    <s v="NSE"/>
    <n v="71.5"/>
    <n v="8.7200000000000006"/>
    <n v="0"/>
    <n v="51.36"/>
    <n v="131.58029999999999"/>
  </r>
  <r>
    <d v="2021-07-15T00:00:00"/>
    <x v="70"/>
    <x v="1"/>
    <n v="250"/>
    <n v="567.09"/>
    <n v="141773.35"/>
    <s v="20210715N800007455"/>
    <n v="2021133"/>
    <s v="Rolling"/>
    <s v="IN302679-38296183"/>
    <s v="NSE"/>
    <n v="35.75"/>
    <n v="4.3899999999999997"/>
    <n v="0"/>
    <n v="25.89"/>
    <n v="66.034899999999993"/>
  </r>
  <r>
    <d v="2021-07-16T00:00:00"/>
    <x v="70"/>
    <x v="0"/>
    <n v="1500"/>
    <n v="575.70000000000005"/>
    <n v="863543.75"/>
    <s v="20210716N300057735"/>
    <n v="2021134"/>
    <s v="Rolling"/>
    <s v="IN302679-38296183"/>
    <s v="NSE"/>
    <n v="0"/>
    <n v="26.77"/>
    <n v="26"/>
    <n v="157.66999999999999"/>
    <n v="210.43989999999999"/>
  </r>
  <r>
    <d v="2021-07-16T00:00:00"/>
    <x v="70"/>
    <x v="1"/>
    <n v="500"/>
    <n v="575.9"/>
    <n v="287950"/>
    <s v="20210716N300065882"/>
    <n v="2021134"/>
    <s v="Rolling"/>
    <s v="IN302679-38296183"/>
    <s v="NSE"/>
    <n v="72.05"/>
    <n v="8.93"/>
    <n v="0"/>
    <n v="52.59"/>
    <n v="133.56659999999999"/>
  </r>
  <r>
    <d v="2021-07-16T00:00:00"/>
    <x v="70"/>
    <x v="1"/>
    <n v="1000"/>
    <n v="575.95000000000005"/>
    <n v="575950"/>
    <s v="20210716N300067061"/>
    <n v="2021134"/>
    <s v="Rolling"/>
    <s v="IN302679-38296183"/>
    <s v="NSE"/>
    <n v="143.94999999999999"/>
    <n v="17.850000000000001"/>
    <n v="0"/>
    <n v="105.16"/>
    <n v="266.96449999999999"/>
  </r>
  <r>
    <d v="2021-07-19T00:00:00"/>
    <x v="68"/>
    <x v="0"/>
    <n v="500"/>
    <n v="311.36"/>
    <n v="155678"/>
    <s v="20210719N300039704"/>
    <n v="2021135"/>
    <s v="Rolling"/>
    <s v="-"/>
    <s v="NSE"/>
    <n v="0"/>
    <n v="4.83"/>
    <n v="0"/>
    <n v="28.43"/>
    <n v="33.256100000000004"/>
  </r>
  <r>
    <d v="2021-07-19T00:00:00"/>
    <x v="68"/>
    <x v="0"/>
    <n v="2000"/>
    <n v="311.69"/>
    <n v="623382.80000000005"/>
    <s v="20210719N300042320"/>
    <n v="2021135"/>
    <s v="Rolling"/>
    <s v="-"/>
    <s v="NSE"/>
    <n v="0"/>
    <n v="19.329999999999998"/>
    <n v="0"/>
    <n v="113.8"/>
    <n v="133.125"/>
  </r>
  <r>
    <d v="2021-07-19T00:00:00"/>
    <x v="68"/>
    <x v="0"/>
    <n v="100"/>
    <n v="308.95"/>
    <n v="30895"/>
    <s v="20210719N300075142"/>
    <n v="2021135"/>
    <s v="Rolling"/>
    <s v="IN302679-38296183"/>
    <s v="NSE"/>
    <n v="0"/>
    <n v="0.96"/>
    <n v="0"/>
    <n v="54.86"/>
    <n v="55.817799999999998"/>
  </r>
  <r>
    <d v="2021-07-19T00:00:00"/>
    <x v="68"/>
    <x v="0"/>
    <n v="2500"/>
    <n v="308.05"/>
    <n v="770125"/>
    <s v="20210719N300084622"/>
    <n v="2021135"/>
    <s v="Rolling"/>
    <s v="-"/>
    <s v="NSE"/>
    <n v="355.03"/>
    <n v="23.87"/>
    <n v="90"/>
    <n v="631.33000000000004"/>
    <n v="1100.2338"/>
  </r>
  <r>
    <d v="2021-07-19T00:00:00"/>
    <x v="68"/>
    <x v="1"/>
    <n v="3500"/>
    <n v="307.89999999999998"/>
    <n v="1077650"/>
    <s v="20210719N300090040"/>
    <n v="2021135"/>
    <s v="Rolling"/>
    <s v="-"/>
    <s v="NSE"/>
    <n v="270.35000000000002"/>
    <n v="33.409999999999997"/>
    <n v="0"/>
    <n v="196.72"/>
    <n v="500.4776"/>
  </r>
  <r>
    <d v="2021-07-19T00:00:00"/>
    <x v="68"/>
    <x v="1"/>
    <n v="500"/>
    <n v="308.02"/>
    <n v="154008.1"/>
    <s v="20210719N300090345"/>
    <n v="2021135"/>
    <s v="Rolling"/>
    <s v="-"/>
    <s v="NSE"/>
    <n v="38.619999999999997"/>
    <n v="4.7699999999999996"/>
    <n v="0"/>
    <n v="28.12"/>
    <n v="71.514300000000006"/>
  </r>
  <r>
    <d v="2021-07-19T00:00:00"/>
    <x v="68"/>
    <x v="0"/>
    <n v="50"/>
    <n v="306.25"/>
    <n v="15312.5"/>
    <s v="20210719N900000534"/>
    <n v="2021135"/>
    <s v="Rolling"/>
    <s v="IN302679-38296183"/>
    <s v="NSE"/>
    <n v="0"/>
    <n v="0.47"/>
    <n v="0"/>
    <n v="29.59"/>
    <n v="30.064699999999998"/>
  </r>
  <r>
    <d v="2021-07-22T00:00:00"/>
    <x v="108"/>
    <x v="0"/>
    <n v="1100"/>
    <n v="275.77999999999997"/>
    <n v="303362.05"/>
    <s v="20210722N300036044"/>
    <n v="2021137"/>
    <s v="Rolling"/>
    <s v="IN302679-38296183"/>
    <s v="NSE"/>
    <n v="0"/>
    <n v="9.4"/>
    <n v="9"/>
    <n v="55.41"/>
    <n v="73.8142"/>
  </r>
  <r>
    <d v="2021-07-22T00:00:00"/>
    <x v="108"/>
    <x v="1"/>
    <n v="500"/>
    <n v="276.89999999999998"/>
    <n v="138450"/>
    <s v="20210722N300060759"/>
    <n v="2021137"/>
    <s v="Rolling"/>
    <s v="IN302679-38296183"/>
    <s v="NSE"/>
    <n v="34.590000000000003"/>
    <n v="4.29"/>
    <n v="0"/>
    <n v="25.27"/>
    <n v="64.151899999999998"/>
  </r>
  <r>
    <d v="2021-07-22T00:00:00"/>
    <x v="108"/>
    <x v="1"/>
    <n v="600"/>
    <n v="275.89999999999998"/>
    <n v="165540"/>
    <s v="20210722N300078156"/>
    <n v="2021137"/>
    <s v="Rolling"/>
    <s v="IN302679-38296183"/>
    <s v="NSE"/>
    <n v="41.41"/>
    <n v="5.13"/>
    <n v="0"/>
    <n v="30.22"/>
    <n v="76.761700000000005"/>
  </r>
  <r>
    <d v="2021-07-23T00:00:00"/>
    <x v="127"/>
    <x v="0"/>
    <n v="500"/>
    <n v="741.22"/>
    <n v="370609.85"/>
    <s v="20210723N300072072"/>
    <n v="2021138"/>
    <s v="Rolling"/>
    <s v="IN302679-38296183"/>
    <s v="NSE"/>
    <n v="0"/>
    <n v="11.49"/>
    <n v="11"/>
    <n v="67.66"/>
    <n v="90.149299999999997"/>
  </r>
  <r>
    <d v="2021-07-23T00:00:00"/>
    <x v="127"/>
    <x v="1"/>
    <n v="250"/>
    <n v="733.9"/>
    <n v="183475"/>
    <s v="20210723N300084824"/>
    <n v="2021138"/>
    <s v="Rolling"/>
    <s v="IN302679-38296183"/>
    <s v="NSE"/>
    <n v="45.9"/>
    <n v="5.69"/>
    <n v="0"/>
    <n v="33.49"/>
    <n v="85.077399999999997"/>
  </r>
  <r>
    <d v="2021-07-23T00:00:00"/>
    <x v="127"/>
    <x v="1"/>
    <n v="250"/>
    <n v="733.9"/>
    <n v="183475"/>
    <s v="20210723N300085010"/>
    <n v="2021138"/>
    <s v="Rolling"/>
    <s v="IN302679-38296183"/>
    <s v="NSE"/>
    <n v="46.1"/>
    <n v="5.69"/>
    <n v="0"/>
    <n v="33.5"/>
    <n v="85.287800000000004"/>
  </r>
  <r>
    <d v="2021-07-26T00:00:00"/>
    <x v="68"/>
    <x v="0"/>
    <n v="50"/>
    <n v="299.82"/>
    <n v="14990.85"/>
    <s v="20210726N300063735"/>
    <n v="2021139"/>
    <s v="Rolling"/>
    <s v="IN302679-38296183"/>
    <s v="NSE"/>
    <n v="15"/>
    <n v="0.46"/>
    <n v="2"/>
    <n v="29.58"/>
    <n v="47.044699999999999"/>
  </r>
  <r>
    <d v="2021-07-30T00:00:00"/>
    <x v="68"/>
    <x v="0"/>
    <n v="2500"/>
    <n v="293.87"/>
    <n v="734684.65"/>
    <s v="20210730N300032333"/>
    <n v="2021143"/>
    <s v="Rolling"/>
    <s v="IN302679-38296183"/>
    <s v="NSE"/>
    <n v="0"/>
    <n v="22.78"/>
    <n v="0"/>
    <n v="134.16999999999999"/>
    <n v="156.9453"/>
  </r>
  <r>
    <d v="2021-07-30T00:00:00"/>
    <x v="68"/>
    <x v="0"/>
    <n v="1000"/>
    <n v="292.14999999999998"/>
    <n v="292150"/>
    <s v="20210730N300043450"/>
    <n v="2021143"/>
    <s v="Rolling"/>
    <s v="IN302679-38296183"/>
    <s v="NSE"/>
    <n v="0"/>
    <n v="9.06"/>
    <n v="48"/>
    <n v="53.34"/>
    <n v="110.3967"/>
  </r>
  <r>
    <d v="2021-07-30T00:00:00"/>
    <x v="68"/>
    <x v="0"/>
    <n v="2000"/>
    <n v="292.2"/>
    <n v="584400"/>
    <s v="20210730N300061744"/>
    <n v="2021143"/>
    <s v="Rolling"/>
    <s v="IN302679-38296183"/>
    <s v="NSE"/>
    <n v="0"/>
    <n v="18.12"/>
    <n v="0"/>
    <n v="106.69"/>
    <n v="124.80629999999999"/>
  </r>
  <r>
    <d v="2021-07-30T00:00:00"/>
    <x v="68"/>
    <x v="1"/>
    <n v="8"/>
    <n v="293.95"/>
    <n v="2351.6"/>
    <s v="20210730N300070492"/>
    <n v="2021143"/>
    <s v="Rolling"/>
    <s v="IN302679-38296183"/>
    <s v="NSE"/>
    <n v="0.57999999999999996"/>
    <n v="7.0000000000000007E-2"/>
    <n v="0"/>
    <n v="17.71"/>
    <n v="18.3629"/>
  </r>
  <r>
    <d v="2021-07-30T00:00:00"/>
    <x v="68"/>
    <x v="1"/>
    <n v="492"/>
    <n v="294"/>
    <n v="144648"/>
    <s v="20210730N300070659"/>
    <n v="2021143"/>
    <s v="Rolling"/>
    <s v="IN302679-38296183"/>
    <s v="NSE"/>
    <n v="35.94"/>
    <n v="4.4800000000000004"/>
    <n v="0"/>
    <n v="26.41"/>
    <n v="66.834199999999996"/>
  </r>
  <r>
    <d v="2021-07-30T00:00:00"/>
    <x v="68"/>
    <x v="1"/>
    <n v="2500"/>
    <n v="291.2"/>
    <n v="728000"/>
    <s v="20210730N300075645"/>
    <n v="2021143"/>
    <s v="Rolling"/>
    <s v="IN302679-38296183"/>
    <s v="NSE"/>
    <n v="182.83"/>
    <n v="22.57"/>
    <n v="0"/>
    <n v="132.91"/>
    <n v="338.30799999999999"/>
  </r>
  <r>
    <d v="2021-07-30T00:00:00"/>
    <x v="68"/>
    <x v="1"/>
    <n v="2500"/>
    <n v="291.3"/>
    <n v="728250"/>
    <s v="20210730N300080479"/>
    <n v="2021143"/>
    <s v="Rolling"/>
    <s v="IN302679-38296183"/>
    <s v="NSE"/>
    <n v="182.64"/>
    <n v="22.58"/>
    <n v="0"/>
    <n v="132.96"/>
    <n v="338.17599999999999"/>
  </r>
  <r>
    <d v="2021-08-02T00:00:00"/>
    <x v="68"/>
    <x v="0"/>
    <n v="250"/>
    <n v="296"/>
    <n v="74000"/>
    <s v="20210802N300032756"/>
    <n v="2021144"/>
    <s v="Rolling"/>
    <s v="IN302679-38296183"/>
    <s v="NSE"/>
    <n v="0"/>
    <n v="2.29"/>
    <n v="0"/>
    <n v="18.11"/>
    <n v="20.404"/>
  </r>
  <r>
    <d v="2021-08-02T00:00:00"/>
    <x v="68"/>
    <x v="0"/>
    <n v="1000"/>
    <n v="301.27"/>
    <n v="301267.84999999998"/>
    <s v="20210802N300035871"/>
    <n v="2021144"/>
    <s v="Rolling"/>
    <s v="IN302679-38296183"/>
    <s v="NSE"/>
    <n v="0"/>
    <n v="9.34"/>
    <n v="0"/>
    <n v="55.02"/>
    <n v="64.359300000000005"/>
  </r>
  <r>
    <d v="2021-08-02T00:00:00"/>
    <x v="68"/>
    <x v="0"/>
    <n v="4000"/>
    <n v="302.05"/>
    <n v="1208200"/>
    <s v="20210802N300037449"/>
    <n v="2021144"/>
    <s v="Rolling"/>
    <s v="IN302679-38296183"/>
    <s v="NSE"/>
    <n v="15.02"/>
    <n v="37.450000000000003"/>
    <n v="50"/>
    <n v="220.59"/>
    <n v="323.06420000000003"/>
  </r>
  <r>
    <d v="2021-08-02T00:00:00"/>
    <x v="68"/>
    <x v="1"/>
    <n v="2500"/>
    <n v="299.10000000000002"/>
    <n v="747750"/>
    <s v="20210802N300080053"/>
    <n v="2021144"/>
    <s v="Rolling"/>
    <s v="IN302679-38296183"/>
    <s v="NSE"/>
    <n v="187.69"/>
    <n v="23.18"/>
    <n v="0"/>
    <n v="136.53"/>
    <n v="347.40030000000002"/>
  </r>
  <r>
    <d v="2021-08-02T00:00:00"/>
    <x v="68"/>
    <x v="1"/>
    <n v="2750"/>
    <n v="299"/>
    <n v="822250"/>
    <s v="20210802N300080183"/>
    <n v="2021144"/>
    <s v="Rolling"/>
    <s v="IN302679-38296183"/>
    <s v="NSE"/>
    <n v="206.29"/>
    <n v="25.49"/>
    <n v="0"/>
    <n v="150.12"/>
    <n v="381.90019999999998"/>
  </r>
  <r>
    <d v="2021-08-02T00:00:00"/>
    <x v="68"/>
    <x v="0"/>
    <n v="50"/>
    <n v="294.89999999999998"/>
    <n v="14745"/>
    <s v="20210802N800002328"/>
    <n v="2021144"/>
    <s v="Rolling"/>
    <s v="IN302679-38296183"/>
    <s v="NSE"/>
    <n v="0"/>
    <n v="0.46"/>
    <n v="0"/>
    <n v="29.58"/>
    <n v="30.037199999999999"/>
  </r>
  <r>
    <d v="2021-08-09T00:00:00"/>
    <x v="68"/>
    <x v="0"/>
    <n v="500"/>
    <n v="303.31"/>
    <n v="151654.1"/>
    <s v="20210809N300031083"/>
    <n v="2021149"/>
    <s v="Rolling"/>
    <s v="IN302679-38296183"/>
    <s v="NSE"/>
    <n v="0"/>
    <n v="4.7"/>
    <n v="0"/>
    <n v="27.69"/>
    <n v="32.391199999999998"/>
  </r>
  <r>
    <d v="2021-08-09T00:00:00"/>
    <x v="68"/>
    <x v="0"/>
    <n v="1000"/>
    <n v="302.10000000000002"/>
    <n v="302100"/>
    <s v="20210809N300031228"/>
    <n v="2021149"/>
    <s v="Rolling"/>
    <s v="IN302679-38296183"/>
    <s v="NSE"/>
    <n v="0"/>
    <n v="9.3699999999999992"/>
    <n v="0"/>
    <n v="55.17"/>
    <n v="64.5351"/>
  </r>
  <r>
    <d v="2021-08-09T00:00:00"/>
    <x v="68"/>
    <x v="0"/>
    <n v="1000"/>
    <n v="302.14999999999998"/>
    <n v="302150"/>
    <s v="20210809N300031360"/>
    <n v="2021149"/>
    <s v="Rolling"/>
    <s v="IN302679-38296183"/>
    <s v="NSE"/>
    <n v="0"/>
    <n v="9.3699999999999992"/>
    <n v="0"/>
    <n v="55.17"/>
    <n v="64.536699999999996"/>
  </r>
  <r>
    <d v="2021-08-09T00:00:00"/>
    <x v="68"/>
    <x v="0"/>
    <n v="1000"/>
    <n v="302.25"/>
    <n v="302250"/>
    <s v="20210809N300031512"/>
    <n v="2021149"/>
    <s v="Rolling"/>
    <s v="IN302679-38296183"/>
    <s v="NSE"/>
    <n v="0"/>
    <n v="9.3699999999999992"/>
    <n v="66.73"/>
    <n v="55.18"/>
    <n v="131.27979999999999"/>
  </r>
  <r>
    <d v="2021-08-09T00:00:00"/>
    <x v="68"/>
    <x v="0"/>
    <n v="1000"/>
    <n v="302.2"/>
    <n v="302200"/>
    <s v="20210809N300032499"/>
    <n v="2021149"/>
    <s v="Rolling"/>
    <s v="IN302679-38296183"/>
    <s v="NSE"/>
    <n v="0"/>
    <n v="9.3699999999999992"/>
    <n v="0"/>
    <n v="55.17"/>
    <n v="64.538399999999996"/>
  </r>
  <r>
    <d v="2021-08-09T00:00:00"/>
    <x v="68"/>
    <x v="0"/>
    <n v="1000"/>
    <n v="302.2"/>
    <n v="302200"/>
    <s v="20210809N300033389"/>
    <n v="2021149"/>
    <s v="Rolling"/>
    <s v="IN302679-38296183"/>
    <s v="NSE"/>
    <n v="0"/>
    <n v="9.3699999999999992"/>
    <n v="0"/>
    <n v="55.18"/>
    <n v="64.548199999999994"/>
  </r>
  <r>
    <d v="2021-08-09T00:00:00"/>
    <x v="68"/>
    <x v="1"/>
    <n v="2500"/>
    <n v="303.89999999999998"/>
    <n v="759750"/>
    <s v="20210809N300039498"/>
    <n v="2021149"/>
    <s v="Rolling"/>
    <s v="IN302679-38296183"/>
    <s v="NSE"/>
    <n v="188.8"/>
    <n v="23.55"/>
    <n v="0"/>
    <n v="138.72"/>
    <n v="351.07240000000002"/>
  </r>
  <r>
    <d v="2021-08-09T00:00:00"/>
    <x v="68"/>
    <x v="1"/>
    <n v="1000"/>
    <n v="303.89999999999998"/>
    <n v="303900"/>
    <s v="20210809N300045458"/>
    <n v="2021149"/>
    <s v="Rolling"/>
    <s v="IN302679-38296183"/>
    <s v="NSE"/>
    <n v="75.52"/>
    <n v="9.42"/>
    <n v="0"/>
    <n v="55.49"/>
    <n v="140.43090000000001"/>
  </r>
  <r>
    <d v="2021-08-09T00:00:00"/>
    <x v="68"/>
    <x v="1"/>
    <n v="1000"/>
    <n v="303.89999999999998"/>
    <n v="303900"/>
    <s v="20210809N300046952"/>
    <n v="2021149"/>
    <s v="Rolling"/>
    <s v="IN302679-38296183"/>
    <s v="NSE"/>
    <n v="75.52"/>
    <n v="9.42"/>
    <n v="0"/>
    <n v="55.48"/>
    <n v="140.42089999999999"/>
  </r>
  <r>
    <d v="2021-08-09T00:00:00"/>
    <x v="54"/>
    <x v="0"/>
    <n v="500"/>
    <n v="203.55"/>
    <n v="101775"/>
    <s v="20210809N300059590"/>
    <n v="2021149"/>
    <s v="Rolling"/>
    <s v="IN302679-38296183"/>
    <s v="NSE"/>
    <n v="0"/>
    <n v="3.16"/>
    <n v="0"/>
    <n v="18.579999999999998"/>
    <n v="21.735099999999999"/>
  </r>
  <r>
    <d v="2021-08-09T00:00:00"/>
    <x v="54"/>
    <x v="0"/>
    <n v="600"/>
    <n v="203.25"/>
    <n v="121950"/>
    <s v="20210809N300059745"/>
    <n v="2021149"/>
    <s v="Rolling"/>
    <s v="IN302679-38296183"/>
    <s v="NSE"/>
    <n v="0"/>
    <n v="3.78"/>
    <n v="0"/>
    <n v="22.26"/>
    <n v="26.040600000000001"/>
  </r>
  <r>
    <d v="2021-08-09T00:00:00"/>
    <x v="68"/>
    <x v="0"/>
    <n v="1100"/>
    <n v="300.2"/>
    <n v="330220"/>
    <s v="20210809N300061368"/>
    <n v="2021149"/>
    <s v="Rolling"/>
    <s v="IN302679-38296183"/>
    <s v="NSE"/>
    <n v="0"/>
    <n v="10.24"/>
    <n v="0"/>
    <n v="60.29"/>
    <n v="70.526799999999994"/>
  </r>
  <r>
    <d v="2021-08-09T00:00:00"/>
    <x v="54"/>
    <x v="1"/>
    <n v="1100"/>
    <n v="204.8"/>
    <n v="225280"/>
    <s v="20210809N300062913"/>
    <n v="2021149"/>
    <s v="Rolling"/>
    <s v="IN302679-38296183"/>
    <s v="NSE"/>
    <n v="55.87"/>
    <n v="6.98"/>
    <n v="0"/>
    <n v="41.13"/>
    <n v="103.9837"/>
  </r>
  <r>
    <d v="2021-08-09T00:00:00"/>
    <x v="54"/>
    <x v="1"/>
    <n v="2500"/>
    <n v="204.8"/>
    <n v="512000"/>
    <s v="20210809N300064461"/>
    <n v="2021149"/>
    <s v="Rolling"/>
    <s v="IN302679-38296183"/>
    <s v="NSE"/>
    <n v="127.72"/>
    <n v="15.87"/>
    <n v="0"/>
    <n v="93.48"/>
    <n v="237.072"/>
  </r>
  <r>
    <d v="2021-08-09T00:00:00"/>
    <x v="68"/>
    <x v="0"/>
    <n v="400"/>
    <n v="298.2"/>
    <n v="119280"/>
    <s v="20210809N300068507"/>
    <n v="2021149"/>
    <s v="Rolling"/>
    <s v="IN302679-38296183"/>
    <s v="NSE"/>
    <n v="0"/>
    <n v="3.7"/>
    <n v="0"/>
    <n v="21.78"/>
    <n v="25.477699999999999"/>
  </r>
  <r>
    <d v="2021-08-09T00:00:00"/>
    <x v="54"/>
    <x v="0"/>
    <n v="2500"/>
    <n v="204.12"/>
    <n v="510305.1"/>
    <s v="20210809N300069327"/>
    <n v="2021149"/>
    <s v="Rolling"/>
    <s v="IN302679-38296183"/>
    <s v="NSE"/>
    <n v="0"/>
    <n v="15.82"/>
    <n v="22.02"/>
    <n v="93.16"/>
    <n v="130.99959999999999"/>
  </r>
  <r>
    <d v="2021-08-09T00:00:00"/>
    <x v="68"/>
    <x v="0"/>
    <n v="412"/>
    <n v="298.05"/>
    <n v="122796.6"/>
    <s v="20210809N300069976"/>
    <n v="2021149"/>
    <s v="Rolling"/>
    <s v="IN302679-38296183"/>
    <s v="NSE"/>
    <n v="0"/>
    <n v="3.81"/>
    <n v="0"/>
    <n v="22.43"/>
    <n v="26.236799999999999"/>
  </r>
  <r>
    <d v="2021-08-09T00:00:00"/>
    <x v="68"/>
    <x v="1"/>
    <n v="63"/>
    <n v="299.95"/>
    <n v="18896.849999999999"/>
    <s v="20210809N300072469"/>
    <n v="2021149"/>
    <s v="Rolling"/>
    <s v="IN302679-38296183"/>
    <s v="NSE"/>
    <n v="4.76"/>
    <n v="0.59"/>
    <n v="0"/>
    <n v="17.8"/>
    <n v="23.145800000000001"/>
  </r>
  <r>
    <d v="2021-08-09T00:00:00"/>
    <x v="68"/>
    <x v="1"/>
    <n v="500"/>
    <n v="300.55"/>
    <n v="150275"/>
    <s v="20210809N300072928"/>
    <n v="2021149"/>
    <s v="Rolling"/>
    <s v="IN302679-38296183"/>
    <s v="NSE"/>
    <n v="37.76"/>
    <n v="4.66"/>
    <n v="0"/>
    <n v="27.44"/>
    <n v="69.858599999999996"/>
  </r>
  <r>
    <d v="2021-08-09T00:00:00"/>
    <x v="68"/>
    <x v="1"/>
    <n v="500"/>
    <n v="301.25"/>
    <n v="150625"/>
    <s v="20210809N300073807"/>
    <n v="2021149"/>
    <s v="Rolling"/>
    <s v="IN302679-38296183"/>
    <s v="NSE"/>
    <n v="37.76"/>
    <n v="4.67"/>
    <n v="0"/>
    <n v="27.51"/>
    <n v="69.939499999999995"/>
  </r>
  <r>
    <d v="2021-08-09T00:00:00"/>
    <x v="68"/>
    <x v="1"/>
    <n v="483"/>
    <n v="301.45"/>
    <n v="145600.35"/>
    <s v="20210809N300073832"/>
    <n v="2021149"/>
    <s v="Rolling"/>
    <s v="IN302679-38296183"/>
    <s v="NSE"/>
    <n v="36.479999999999997"/>
    <n v="4.51"/>
    <n v="0"/>
    <n v="26.58"/>
    <n v="67.573599999999999"/>
  </r>
  <r>
    <d v="2021-08-09T00:00:00"/>
    <x v="68"/>
    <x v="1"/>
    <n v="366"/>
    <n v="299.3"/>
    <n v="109543.8"/>
    <s v="20210809N300075552"/>
    <n v="2021149"/>
    <s v="Rolling"/>
    <s v="IN302679-38296183"/>
    <s v="NSE"/>
    <n v="27.64"/>
    <n v="3.4"/>
    <n v="0"/>
    <n v="20"/>
    <n v="51.035800000000002"/>
  </r>
  <r>
    <d v="2021-08-09T00:00:00"/>
    <x v="68"/>
    <x v="1"/>
    <n v="1000"/>
    <n v="300.7"/>
    <n v="300700"/>
    <s v="20210809N300076243"/>
    <n v="2021149"/>
    <s v="Rolling"/>
    <s v="IN302679-38296183"/>
    <s v="NSE"/>
    <n v="75.52"/>
    <n v="9.32"/>
    <n v="0"/>
    <n v="54.9"/>
    <n v="139.74170000000001"/>
  </r>
  <r>
    <d v="2021-08-09T00:00:00"/>
    <x v="101"/>
    <x v="0"/>
    <n v="5000"/>
    <n v="155"/>
    <n v="775000"/>
    <s v="20210809N300076320"/>
    <n v="2021149"/>
    <s v="Rolling"/>
    <s v="IN302679-38296183"/>
    <s v="NSE"/>
    <n v="0"/>
    <n v="24.03"/>
    <n v="23.25"/>
    <n v="141.5"/>
    <n v="188.77500000000001"/>
  </r>
  <r>
    <d v="2021-08-09T00:00:00"/>
    <x v="101"/>
    <x v="1"/>
    <n v="2500"/>
    <n v="154.9"/>
    <n v="387250"/>
    <s v="20210809N300078201"/>
    <n v="2021149"/>
    <s v="Rolling"/>
    <s v="IN302679-38296183"/>
    <s v="NSE"/>
    <n v="96.83"/>
    <n v="12.01"/>
    <n v="0"/>
    <n v="70.680000000000007"/>
    <n v="179.51499999999999"/>
  </r>
  <r>
    <d v="2021-08-09T00:00:00"/>
    <x v="101"/>
    <x v="1"/>
    <n v="2500"/>
    <n v="154.80000000000001"/>
    <n v="387000"/>
    <s v="20210809N300078652"/>
    <n v="2021149"/>
    <s v="Rolling"/>
    <s v="IN302679-38296183"/>
    <s v="NSE"/>
    <n v="96.83"/>
    <n v="12"/>
    <n v="0"/>
    <n v="70.66"/>
    <n v="179.48699999999999"/>
  </r>
  <r>
    <d v="2021-08-10T00:00:00"/>
    <x v="68"/>
    <x v="0"/>
    <n v="2362"/>
    <n v="300.10000000000002"/>
    <n v="708836.2"/>
    <s v="20210810N300037490"/>
    <n v="2021150"/>
    <s v="Rolling"/>
    <s v="IN302679-38296183"/>
    <s v="NSE"/>
    <n v="0"/>
    <n v="21.97"/>
    <n v="21.27"/>
    <n v="129.41999999999999"/>
    <n v="172.66399999999999"/>
  </r>
  <r>
    <d v="2021-08-10T00:00:00"/>
    <x v="68"/>
    <x v="1"/>
    <n v="2362"/>
    <n v="301.3"/>
    <n v="711670.6"/>
    <s v="20210810N300040342"/>
    <n v="2021150"/>
    <s v="Rolling"/>
    <s v="IN302679-38296183"/>
    <s v="NSE"/>
    <n v="177.56"/>
    <n v="22.06"/>
    <n v="0"/>
    <n v="129.94999999999999"/>
    <n v="329.57190000000003"/>
  </r>
  <r>
    <d v="2021-08-10T00:00:00"/>
    <x v="101"/>
    <x v="1"/>
    <n v="5000"/>
    <n v="155.61000000000001"/>
    <n v="778048.4"/>
    <s v="20210810N300053939"/>
    <n v="2021150"/>
    <s v="Rolling"/>
    <s v="IN302679-38296183"/>
    <s v="NSE"/>
    <n v="192.18"/>
    <n v="24.12"/>
    <n v="0"/>
    <n v="142.08000000000001"/>
    <n v="358.3793"/>
  </r>
  <r>
    <d v="2021-08-10T00:00:00"/>
    <x v="101"/>
    <x v="0"/>
    <n v="1000"/>
    <n v="155.19999999999999"/>
    <n v="155200"/>
    <s v="20210810N300056123"/>
    <n v="2021150"/>
    <s v="Rolling"/>
    <s v="IN302679-38296183"/>
    <s v="NSE"/>
    <n v="0"/>
    <n v="4.8099999999999996"/>
    <n v="0"/>
    <n v="28.33"/>
    <n v="33.141199999999998"/>
  </r>
  <r>
    <d v="2021-08-10T00:00:00"/>
    <x v="101"/>
    <x v="0"/>
    <n v="500"/>
    <n v="154.80000000000001"/>
    <n v="77400"/>
    <s v="20210810N300056348"/>
    <n v="2021150"/>
    <s v="Rolling"/>
    <s v="IN302679-38296183"/>
    <s v="NSE"/>
    <n v="0"/>
    <n v="2.4"/>
    <n v="0"/>
    <n v="18.13"/>
    <n v="20.529399999999999"/>
  </r>
  <r>
    <d v="2021-08-10T00:00:00"/>
    <x v="101"/>
    <x v="0"/>
    <n v="500"/>
    <n v="154.75"/>
    <n v="77375"/>
    <s v="20210810N300056373"/>
    <n v="2021150"/>
    <s v="Rolling"/>
    <s v="IN302679-38296183"/>
    <s v="NSE"/>
    <n v="0"/>
    <n v="2.4"/>
    <n v="0"/>
    <n v="18.13"/>
    <n v="20.528700000000001"/>
  </r>
  <r>
    <d v="2021-08-10T00:00:00"/>
    <x v="101"/>
    <x v="0"/>
    <n v="1000"/>
    <n v="154.69999999999999"/>
    <n v="154700"/>
    <s v="20210810N300057878"/>
    <n v="2021150"/>
    <s v="Rolling"/>
    <s v="IN302679-38296183"/>
    <s v="NSE"/>
    <n v="0"/>
    <n v="4.8"/>
    <n v="0"/>
    <n v="28.25"/>
    <n v="33.045699999999997"/>
  </r>
  <r>
    <d v="2021-08-10T00:00:00"/>
    <x v="101"/>
    <x v="0"/>
    <n v="1000"/>
    <n v="154.65"/>
    <n v="154650"/>
    <s v="20210810N300057914"/>
    <n v="2021150"/>
    <s v="Rolling"/>
    <s v="IN302679-38296183"/>
    <s v="NSE"/>
    <n v="0"/>
    <n v="4.79"/>
    <n v="0"/>
    <n v="28.24"/>
    <n v="33.034199999999998"/>
  </r>
  <r>
    <d v="2021-08-10T00:00:00"/>
    <x v="101"/>
    <x v="0"/>
    <n v="1000"/>
    <n v="154.69999999999999"/>
    <n v="154700"/>
    <s v="20210810N300058008"/>
    <n v="2021150"/>
    <s v="Rolling"/>
    <s v="IN302679-38296183"/>
    <s v="NSE"/>
    <n v="0"/>
    <n v="4.8"/>
    <n v="45.73"/>
    <n v="28.25"/>
    <n v="78.775700000000001"/>
  </r>
  <r>
    <d v="2021-08-10T00:00:00"/>
    <x v="101"/>
    <x v="0"/>
    <n v="5000"/>
    <n v="151.99"/>
    <n v="759969.45"/>
    <s v="20210810N300063012"/>
    <n v="2021150"/>
    <s v="Rolling"/>
    <s v="IN302679-38296183"/>
    <s v="NSE"/>
    <n v="0"/>
    <n v="23.56"/>
    <n v="0"/>
    <n v="138.76"/>
    <n v="162.3193"/>
  </r>
  <r>
    <d v="2021-08-10T00:00:00"/>
    <x v="101"/>
    <x v="1"/>
    <n v="1000"/>
    <n v="152.69999999999999"/>
    <n v="152700"/>
    <s v="20210810N300070915"/>
    <n v="2021150"/>
    <s v="Rolling"/>
    <s v="IN302679-38296183"/>
    <s v="NSE"/>
    <n v="38.450000000000003"/>
    <n v="4.7300000000000004"/>
    <n v="0"/>
    <n v="27.88"/>
    <n v="71.063100000000006"/>
  </r>
  <r>
    <d v="2021-08-10T00:00:00"/>
    <x v="101"/>
    <x v="1"/>
    <n v="1000"/>
    <n v="152.80000000000001"/>
    <n v="152800"/>
    <s v="20210810N300070951"/>
    <n v="2021150"/>
    <s v="Rolling"/>
    <s v="IN302679-38296183"/>
    <s v="NSE"/>
    <n v="38.450000000000003"/>
    <n v="4.74"/>
    <n v="0"/>
    <n v="27.9"/>
    <n v="71.086799999999997"/>
  </r>
  <r>
    <d v="2021-08-10T00:00:00"/>
    <x v="101"/>
    <x v="1"/>
    <n v="1000"/>
    <n v="152.75"/>
    <n v="152750"/>
    <s v="20210810N300070987"/>
    <n v="2021150"/>
    <s v="Rolling"/>
    <s v="IN302679-38296183"/>
    <s v="NSE"/>
    <n v="38.450000000000003"/>
    <n v="4.74"/>
    <n v="0"/>
    <n v="27.89"/>
    <n v="71.075299999999999"/>
  </r>
  <r>
    <d v="2021-08-10T00:00:00"/>
    <x v="101"/>
    <x v="1"/>
    <n v="1000"/>
    <n v="152.85"/>
    <n v="152850"/>
    <s v="20210810N300071028"/>
    <n v="2021150"/>
    <s v="Rolling"/>
    <s v="IN302679-38296183"/>
    <s v="NSE"/>
    <n v="38.450000000000003"/>
    <n v="4.74"/>
    <n v="0"/>
    <n v="27.91"/>
    <n v="71.098399999999998"/>
  </r>
  <r>
    <d v="2021-08-10T00:00:00"/>
    <x v="101"/>
    <x v="1"/>
    <n v="1000"/>
    <n v="152.9"/>
    <n v="152900"/>
    <s v="20210810N300074199"/>
    <n v="2021150"/>
    <s v="Rolling"/>
    <s v="IN302679-38296183"/>
    <s v="NSE"/>
    <n v="38.450000000000003"/>
    <n v="4.74"/>
    <n v="0"/>
    <n v="27.93"/>
    <n v="71.119900000000001"/>
  </r>
  <r>
    <d v="2021-08-11T00:00:00"/>
    <x v="68"/>
    <x v="0"/>
    <n v="500"/>
    <n v="295.10000000000002"/>
    <n v="147550"/>
    <s v="20210811N300029497"/>
    <n v="2021151"/>
    <s v="Rolling"/>
    <s v="IN302679-38296183"/>
    <s v="NSE"/>
    <n v="0"/>
    <n v="4.57"/>
    <n v="0"/>
    <n v="26.94"/>
    <n v="31.514099999999999"/>
  </r>
  <r>
    <d v="2021-08-11T00:00:00"/>
    <x v="101"/>
    <x v="0"/>
    <n v="1500"/>
    <n v="151.49"/>
    <n v="227235.5"/>
    <s v="20210811N300032490"/>
    <n v="2021151"/>
    <s v="Rolling"/>
    <s v="IN302679-38296183"/>
    <s v="NSE"/>
    <n v="0"/>
    <n v="7.04"/>
    <n v="6.82"/>
    <n v="41.49"/>
    <n v="55.354300000000002"/>
  </r>
  <r>
    <d v="2021-08-11T00:00:00"/>
    <x v="101"/>
    <x v="1"/>
    <n v="1500"/>
    <n v="151.30000000000001"/>
    <n v="226950"/>
    <s v="20210811N300033438"/>
    <n v="2021151"/>
    <s v="Rolling"/>
    <s v="IN302679-38296183"/>
    <s v="NSE"/>
    <n v="56.77"/>
    <n v="7.04"/>
    <n v="0"/>
    <n v="41.44"/>
    <n v="105.24550000000001"/>
  </r>
  <r>
    <d v="2021-08-11T00:00:00"/>
    <x v="68"/>
    <x v="0"/>
    <n v="1000"/>
    <n v="292.55"/>
    <n v="292550"/>
    <s v="20210811N300033727"/>
    <n v="2021151"/>
    <s v="Rolling"/>
    <s v="IN302679-38296183"/>
    <s v="NSE"/>
    <n v="0"/>
    <n v="9.07"/>
    <n v="21.51"/>
    <n v="53.42"/>
    <n v="83.998999999999995"/>
  </r>
  <r>
    <d v="2021-08-11T00:00:00"/>
    <x v="54"/>
    <x v="0"/>
    <n v="1100"/>
    <n v="202.84"/>
    <n v="223120.6"/>
    <s v="20210811N300034079"/>
    <n v="2021151"/>
    <s v="Rolling"/>
    <s v="IN302679-38296183"/>
    <s v="NSE"/>
    <n v="0"/>
    <n v="6.92"/>
    <n v="9.67"/>
    <n v="40.74"/>
    <n v="57.326599999999999"/>
  </r>
  <r>
    <d v="2021-08-11T00:00:00"/>
    <x v="68"/>
    <x v="0"/>
    <n v="1000"/>
    <n v="291.25"/>
    <n v="291250"/>
    <s v="20210811N300036241"/>
    <n v="2021151"/>
    <s v="Rolling"/>
    <s v="IN302679-38296183"/>
    <s v="NSE"/>
    <n v="0"/>
    <n v="9.0299999999999994"/>
    <n v="0"/>
    <n v="53.18"/>
    <n v="62.2089"/>
  </r>
  <r>
    <d v="2021-08-11T00:00:00"/>
    <x v="54"/>
    <x v="0"/>
    <n v="500"/>
    <n v="198.1"/>
    <n v="99050"/>
    <s v="20210811N300042592"/>
    <n v="2021151"/>
    <s v="Rolling"/>
    <s v="IN302679-38296183"/>
    <s v="NSE"/>
    <n v="0"/>
    <n v="3.07"/>
    <n v="0"/>
    <n v="18.260000000000002"/>
    <n v="21.3306"/>
  </r>
  <r>
    <d v="2021-08-11T00:00:00"/>
    <x v="54"/>
    <x v="1"/>
    <n v="500"/>
    <n v="202.9"/>
    <n v="101450"/>
    <s v="20210811N300060488"/>
    <n v="2021151"/>
    <s v="Rolling"/>
    <s v="IN302679-38296183"/>
    <s v="NSE"/>
    <n v="25.47"/>
    <n v="3.15"/>
    <n v="0"/>
    <n v="18.54"/>
    <n v="47.155000000000001"/>
  </r>
  <r>
    <d v="2021-08-11T00:00:00"/>
    <x v="54"/>
    <x v="1"/>
    <n v="500"/>
    <n v="202.3"/>
    <n v="101150"/>
    <s v="20210811N300060770"/>
    <n v="2021151"/>
    <s v="Rolling"/>
    <s v="IN302679-38296183"/>
    <s v="NSE"/>
    <n v="25.25"/>
    <n v="3.14"/>
    <n v="0"/>
    <n v="18.46"/>
    <n v="46.845599999999997"/>
  </r>
  <r>
    <d v="2021-08-11T00:00:00"/>
    <x v="54"/>
    <x v="1"/>
    <n v="600"/>
    <n v="202.7"/>
    <n v="121620"/>
    <s v="20210811N300060957"/>
    <n v="2021151"/>
    <s v="Rolling"/>
    <s v="IN302679-38296183"/>
    <s v="NSE"/>
    <n v="30.3"/>
    <n v="3.77"/>
    <n v="0"/>
    <n v="22.21"/>
    <n v="56.280200000000001"/>
  </r>
  <r>
    <d v="2021-08-11T00:00:00"/>
    <x v="68"/>
    <x v="1"/>
    <n v="500"/>
    <n v="293.55"/>
    <n v="146775"/>
    <s v="20210811N300061331"/>
    <n v="2021151"/>
    <s v="Rolling"/>
    <s v="IN302679-38296183"/>
    <s v="NSE"/>
    <n v="36.64"/>
    <n v="4.55"/>
    <n v="0"/>
    <n v="26.8"/>
    <n v="67.989999999999995"/>
  </r>
  <r>
    <d v="2021-08-11T00:00:00"/>
    <x v="68"/>
    <x v="1"/>
    <n v="500"/>
    <n v="293.39999999999998"/>
    <n v="146700"/>
    <s v="20210811N300061483"/>
    <n v="2021151"/>
    <s v="Rolling"/>
    <s v="IN302679-38296183"/>
    <s v="NSE"/>
    <n v="36.64"/>
    <n v="4.55"/>
    <n v="0"/>
    <n v="26.78"/>
    <n v="67.967699999999994"/>
  </r>
  <r>
    <d v="2021-08-11T00:00:00"/>
    <x v="68"/>
    <x v="1"/>
    <n v="500"/>
    <n v="293.89999999999998"/>
    <n v="146950"/>
    <s v="20210811N300061925"/>
    <n v="2021151"/>
    <s v="Rolling"/>
    <s v="IN302679-38296183"/>
    <s v="NSE"/>
    <n v="36.64"/>
    <n v="4.5599999999999996"/>
    <n v="0"/>
    <n v="26.83"/>
    <n v="68.025499999999994"/>
  </r>
  <r>
    <d v="2021-08-11T00:00:00"/>
    <x v="68"/>
    <x v="1"/>
    <n v="1000"/>
    <n v="293.89999999999998"/>
    <n v="293900"/>
    <s v="20210811N300062150"/>
    <n v="2021151"/>
    <s v="Rolling"/>
    <s v="IN302679-38296183"/>
    <s v="NSE"/>
    <n v="73.28"/>
    <n v="9.11"/>
    <n v="0"/>
    <n v="53.66"/>
    <n v="136.05090000000001"/>
  </r>
  <r>
    <d v="2021-08-12T00:00:00"/>
    <x v="68"/>
    <x v="0"/>
    <n v="5000"/>
    <n v="296.05"/>
    <n v="1480250"/>
    <s v="20210812B700003895"/>
    <n v="202122093"/>
    <s v="Rolling"/>
    <s v="IN302679-38296183"/>
    <s v="BSE"/>
    <n v="0"/>
    <n v="41.45"/>
    <n v="44"/>
    <n v="269.45999999999998"/>
    <n v="354.90699999999998"/>
  </r>
  <r>
    <d v="2021-08-12T00:00:00"/>
    <x v="68"/>
    <x v="1"/>
    <n v="5000"/>
    <n v="295.01"/>
    <n v="1475035"/>
    <s v="20210812B700005179"/>
    <n v="202122093"/>
    <s v="Rolling"/>
    <s v="IN302679-38296183"/>
    <s v="BSE"/>
    <n v="369"/>
    <n v="41.3"/>
    <n v="0"/>
    <n v="268.52"/>
    <n v="678.82090000000005"/>
  </r>
  <r>
    <d v="2021-08-12T00:00:00"/>
    <x v="68"/>
    <x v="1"/>
    <n v="500"/>
    <n v="293.5"/>
    <n v="146750"/>
    <s v="20210812N300033293"/>
    <n v="2021152"/>
    <s v="Rolling"/>
    <s v="IN302679-38296183"/>
    <s v="NSE"/>
    <n v="36.83"/>
    <n v="4.55"/>
    <n v="0"/>
    <n v="26.8"/>
    <n v="68.179199999999994"/>
  </r>
  <r>
    <d v="2021-08-12T00:00:00"/>
    <x v="68"/>
    <x v="1"/>
    <n v="600"/>
    <n v="294.55"/>
    <n v="176730"/>
    <s v="20210812N300034450"/>
    <n v="2021152"/>
    <s v="Rolling"/>
    <s v="IN302679-38296183"/>
    <s v="NSE"/>
    <n v="44.3"/>
    <n v="5.48"/>
    <n v="0"/>
    <n v="32.29"/>
    <n v="82.068700000000007"/>
  </r>
  <r>
    <d v="2021-08-12T00:00:00"/>
    <x v="68"/>
    <x v="1"/>
    <n v="500"/>
    <n v="295.55"/>
    <n v="147775"/>
    <s v="20210812N300039186"/>
    <n v="2021152"/>
    <s v="Rolling"/>
    <s v="IN302679-38296183"/>
    <s v="NSE"/>
    <n v="36.83"/>
    <n v="4.58"/>
    <n v="0"/>
    <n v="26.98"/>
    <n v="68.391099999999994"/>
  </r>
  <r>
    <d v="2021-08-12T00:00:00"/>
    <x v="68"/>
    <x v="1"/>
    <n v="3400"/>
    <n v="295"/>
    <n v="1003000"/>
    <s v="20210812N300044994"/>
    <n v="2021152"/>
    <s v="Rolling"/>
    <s v="IN302679-38296183"/>
    <s v="NSE"/>
    <n v="250.46"/>
    <n v="31.09"/>
    <n v="0"/>
    <n v="183.13"/>
    <n v="464.68459999999999"/>
  </r>
  <r>
    <d v="2021-08-12T00:00:00"/>
    <x v="68"/>
    <x v="0"/>
    <n v="1000"/>
    <n v="294.64999999999998"/>
    <n v="294650"/>
    <s v="20210812N300059700"/>
    <n v="2021152"/>
    <s v="Rolling"/>
    <s v="IN302679-38296183"/>
    <s v="NSE"/>
    <n v="0"/>
    <n v="9.1300000000000008"/>
    <n v="0"/>
    <n v="53.79"/>
    <n v="62.924199999999999"/>
  </r>
  <r>
    <d v="2021-08-12T00:00:00"/>
    <x v="68"/>
    <x v="0"/>
    <n v="1000"/>
    <n v="294.55"/>
    <n v="294550"/>
    <s v="20210812N300059728"/>
    <n v="2021152"/>
    <s v="Rolling"/>
    <s v="IN302679-38296183"/>
    <s v="NSE"/>
    <n v="0"/>
    <n v="9.1300000000000008"/>
    <n v="0"/>
    <n v="53.78"/>
    <n v="62.911000000000001"/>
  </r>
  <r>
    <d v="2021-08-12T00:00:00"/>
    <x v="68"/>
    <x v="0"/>
    <n v="1000"/>
    <n v="294.5"/>
    <n v="294500"/>
    <s v="20210812N300061556"/>
    <n v="2021152"/>
    <s v="Rolling"/>
    <s v="IN302679-38296183"/>
    <s v="NSE"/>
    <n v="0"/>
    <n v="9.1300000000000008"/>
    <n v="0"/>
    <n v="53.76"/>
    <n v="62.889499999999998"/>
  </r>
  <r>
    <d v="2021-08-12T00:00:00"/>
    <x v="68"/>
    <x v="0"/>
    <n v="1000"/>
    <n v="294.39999999999998"/>
    <n v="294400"/>
    <s v="20210812N300061588"/>
    <n v="2021152"/>
    <s v="Rolling"/>
    <s v="IN302679-38296183"/>
    <s v="NSE"/>
    <n v="0"/>
    <n v="9.1300000000000008"/>
    <n v="0"/>
    <n v="53.76"/>
    <n v="62.886299999999999"/>
  </r>
  <r>
    <d v="2021-08-12T00:00:00"/>
    <x v="68"/>
    <x v="0"/>
    <n v="1000"/>
    <n v="294.2"/>
    <n v="294200"/>
    <s v="20210812N300062037"/>
    <n v="2021152"/>
    <s v="Rolling"/>
    <s v="IN302679-38296183"/>
    <s v="NSE"/>
    <n v="0"/>
    <n v="9.1199999999999992"/>
    <n v="44.06"/>
    <n v="53.71"/>
    <n v="106.89019999999999"/>
  </r>
  <r>
    <d v="2021-08-12T00:00:00"/>
    <x v="54"/>
    <x v="0"/>
    <n v="1766"/>
    <n v="206.4"/>
    <n v="364502.4"/>
    <s v="20210812N300064312"/>
    <n v="2021152"/>
    <s v="Rolling"/>
    <s v="IN302679-38296183"/>
    <s v="NSE"/>
    <n v="0"/>
    <n v="11.3"/>
    <n v="10.94"/>
    <n v="66.56"/>
    <n v="88.799499999999995"/>
  </r>
  <r>
    <d v="2021-08-12T00:00:00"/>
    <x v="54"/>
    <x v="1"/>
    <n v="500"/>
    <n v="207.8"/>
    <n v="103900"/>
    <s v="20210812N300066471"/>
    <n v="2021152"/>
    <s v="Rolling"/>
    <s v="IN302679-38296183"/>
    <s v="NSE"/>
    <n v="25.93"/>
    <n v="3.22"/>
    <n v="0"/>
    <n v="18.97"/>
    <n v="48.120899999999999"/>
  </r>
  <r>
    <d v="2021-08-12T00:00:00"/>
    <x v="54"/>
    <x v="1"/>
    <n v="500"/>
    <n v="208.3"/>
    <n v="104150"/>
    <s v="20210812N300067461"/>
    <n v="2021152"/>
    <s v="Rolling"/>
    <s v="IN302679-38296183"/>
    <s v="NSE"/>
    <n v="25.93"/>
    <n v="3.23"/>
    <n v="0"/>
    <n v="19.02"/>
    <n v="48.178699999999999"/>
  </r>
  <r>
    <d v="2021-08-12T00:00:00"/>
    <x v="54"/>
    <x v="1"/>
    <n v="266"/>
    <n v="209.05"/>
    <n v="55607.35"/>
    <s v="20210812N300067767"/>
    <n v="2021152"/>
    <s v="Rolling"/>
    <s v="IN302679-38296183"/>
    <s v="NSE"/>
    <n v="13.79"/>
    <n v="1.72"/>
    <n v="0"/>
    <n v="18.010000000000002"/>
    <n v="33.523800000000001"/>
  </r>
  <r>
    <d v="2021-08-12T00:00:00"/>
    <x v="54"/>
    <x v="1"/>
    <n v="500"/>
    <n v="209"/>
    <n v="104500"/>
    <s v="20210812N300067821"/>
    <n v="2021152"/>
    <s v="Rolling"/>
    <s v="IN302679-38296183"/>
    <s v="NSE"/>
    <n v="25.93"/>
    <n v="3.24"/>
    <n v="0"/>
    <n v="19.079999999999998"/>
    <n v="48.249600000000001"/>
  </r>
  <r>
    <d v="2021-08-13T00:00:00"/>
    <x v="68"/>
    <x v="0"/>
    <n v="500"/>
    <n v="292.10000000000002"/>
    <n v="146050"/>
    <s v="20210813N300058617"/>
    <n v="2021153"/>
    <s v="Rolling"/>
    <s v="IN302679-38296183"/>
    <s v="NSE"/>
    <n v="0"/>
    <n v="4.53"/>
    <n v="0"/>
    <n v="26.66"/>
    <n v="31.1875"/>
  </r>
  <r>
    <d v="2021-08-13T00:00:00"/>
    <x v="68"/>
    <x v="0"/>
    <n v="600"/>
    <n v="291.10000000000002"/>
    <n v="174660"/>
    <s v="20210813N300059344"/>
    <n v="2021153"/>
    <s v="Rolling"/>
    <s v="IN302679-38296183"/>
    <s v="NSE"/>
    <n v="0"/>
    <n v="5.41"/>
    <n v="10"/>
    <n v="31.89"/>
    <n v="47.304499999999997"/>
  </r>
  <r>
    <d v="2021-08-13T00:00:00"/>
    <x v="68"/>
    <x v="1"/>
    <n v="500"/>
    <n v="293.89999999999998"/>
    <n v="146950"/>
    <s v="20210813N300068351"/>
    <n v="2021153"/>
    <s v="Rolling"/>
    <s v="IN302679-38296183"/>
    <s v="NSE"/>
    <n v="37.08"/>
    <n v="4.5599999999999996"/>
    <n v="0"/>
    <n v="26.83"/>
    <n v="68.465500000000006"/>
  </r>
  <r>
    <d v="2021-08-13T00:00:00"/>
    <x v="68"/>
    <x v="1"/>
    <n v="600"/>
    <n v="294.2"/>
    <n v="176520"/>
    <s v="20210813N300070585"/>
    <n v="2021153"/>
    <s v="Rolling"/>
    <s v="IN302679-38296183"/>
    <s v="NSE"/>
    <n v="43.92"/>
    <n v="5.47"/>
    <n v="0"/>
    <n v="32.229999999999997"/>
    <n v="81.622100000000003"/>
  </r>
  <r>
    <d v="2021-08-16T00:00:00"/>
    <x v="101"/>
    <x v="0"/>
    <n v="5000"/>
    <n v="157"/>
    <n v="785000"/>
    <s v="20210816N300028836"/>
    <n v="2021154"/>
    <s v="Rolling"/>
    <s v="IN302679-38296183"/>
    <s v="NSE"/>
    <n v="0"/>
    <n v="24.34"/>
    <n v="23.55"/>
    <n v="143.33000000000001"/>
    <n v="191.215"/>
  </r>
  <r>
    <d v="2021-08-16T00:00:00"/>
    <x v="101"/>
    <x v="1"/>
    <n v="1000"/>
    <n v="157.4"/>
    <n v="157400"/>
    <s v="20210816N300030002"/>
    <n v="2021154"/>
    <s v="Rolling"/>
    <s v="IN302679-38296183"/>
    <s v="NSE"/>
    <n v="39.270000000000003"/>
    <n v="4.88"/>
    <n v="0"/>
    <n v="28.74"/>
    <n v="72.889399999999995"/>
  </r>
  <r>
    <d v="2021-08-16T00:00:00"/>
    <x v="101"/>
    <x v="1"/>
    <n v="1000"/>
    <n v="157.19999999999999"/>
    <n v="157200"/>
    <s v="20210816N300030538"/>
    <n v="2021154"/>
    <s v="Rolling"/>
    <s v="IN302679-38296183"/>
    <s v="NSE"/>
    <n v="39.270000000000003"/>
    <n v="4.87"/>
    <n v="0"/>
    <n v="28.7"/>
    <n v="72.843199999999996"/>
  </r>
  <r>
    <d v="2021-08-16T00:00:00"/>
    <x v="101"/>
    <x v="1"/>
    <n v="1000"/>
    <n v="157.19999999999999"/>
    <n v="157200"/>
    <s v="20210816N300031809"/>
    <n v="2021154"/>
    <s v="Rolling"/>
    <s v="IN302679-38296183"/>
    <s v="NSE"/>
    <n v="39.619999999999997"/>
    <n v="4.87"/>
    <n v="0"/>
    <n v="28.7"/>
    <n v="73.193200000000004"/>
  </r>
  <r>
    <d v="2021-08-16T00:00:00"/>
    <x v="101"/>
    <x v="1"/>
    <n v="2000"/>
    <n v="157"/>
    <n v="314000"/>
    <s v="20210816N300031990"/>
    <n v="2021154"/>
    <s v="Rolling"/>
    <s v="IN302679-38296183"/>
    <s v="NSE"/>
    <n v="78.540000000000006"/>
    <n v="9.73"/>
    <n v="0"/>
    <n v="57.33"/>
    <n v="145.60400000000001"/>
  </r>
  <r>
    <d v="2021-08-16T00:00:00"/>
    <x v="68"/>
    <x v="0"/>
    <n v="500"/>
    <n v="294.85000000000002"/>
    <n v="147425"/>
    <s v="20210816N300032968"/>
    <n v="2021154"/>
    <s v="Rolling"/>
    <s v="IN302679-38296183"/>
    <s v="NSE"/>
    <n v="0"/>
    <n v="4.57"/>
    <n v="0"/>
    <n v="26.91"/>
    <n v="31.4802"/>
  </r>
  <r>
    <d v="2021-08-16T00:00:00"/>
    <x v="68"/>
    <x v="1"/>
    <n v="500"/>
    <n v="297.8"/>
    <n v="148900"/>
    <s v="20210816N300037681"/>
    <n v="2021154"/>
    <s v="Rolling"/>
    <s v="IN302679-38296183"/>
    <s v="NSE"/>
    <n v="36.909999999999997"/>
    <n v="4.62"/>
    <n v="0"/>
    <n v="27.19"/>
    <n v="68.715900000000005"/>
  </r>
  <r>
    <d v="2021-08-16T00:00:00"/>
    <x v="54"/>
    <x v="0"/>
    <n v="2500"/>
    <n v="203.1"/>
    <n v="507750"/>
    <s v="20210816N300037781"/>
    <n v="2021154"/>
    <s v="Rolling"/>
    <s v="IN302679-38296183"/>
    <s v="NSE"/>
    <n v="0"/>
    <n v="15.74"/>
    <n v="30.62"/>
    <n v="92.71"/>
    <n v="139.0702"/>
  </r>
  <r>
    <d v="2021-08-16T00:00:00"/>
    <x v="68"/>
    <x v="0"/>
    <n v="500"/>
    <n v="294.10000000000002"/>
    <n v="147050"/>
    <s v="20210816N300043277"/>
    <n v="2021154"/>
    <s v="Rolling"/>
    <s v="IN302679-38296183"/>
    <s v="NSE"/>
    <n v="0"/>
    <n v="4.5599999999999996"/>
    <n v="8.83"/>
    <n v="26.85"/>
    <n v="40.238599999999998"/>
  </r>
  <r>
    <d v="2021-08-16T00:00:00"/>
    <x v="54"/>
    <x v="0"/>
    <n v="2500"/>
    <n v="202.04"/>
    <n v="505101.4"/>
    <s v="20210816N300065846"/>
    <n v="2021154"/>
    <s v="Rolling"/>
    <s v="IN302679-38296183"/>
    <s v="NSE"/>
    <n v="0"/>
    <n v="15.66"/>
    <n v="0"/>
    <n v="92.22"/>
    <n v="107.87820000000001"/>
  </r>
  <r>
    <d v="2021-08-16T00:00:00"/>
    <x v="54"/>
    <x v="1"/>
    <n v="8"/>
    <n v="201.7"/>
    <n v="1613.6"/>
    <s v="20210816N300072554"/>
    <n v="2021154"/>
    <s v="Rolling"/>
    <s v="IN302679-38296183"/>
    <s v="NSE"/>
    <n v="0.4"/>
    <n v="0.05"/>
    <n v="0"/>
    <n v="17.71"/>
    <n v="18.1601"/>
  </r>
  <r>
    <d v="2021-08-16T00:00:00"/>
    <x v="54"/>
    <x v="1"/>
    <n v="4992"/>
    <n v="201.4"/>
    <n v="1005384.2"/>
    <s v="20210816N300072669"/>
    <n v="2021154"/>
    <s v="Rolling"/>
    <s v="IN302679-38296183"/>
    <s v="NSE"/>
    <n v="252.08"/>
    <n v="31.17"/>
    <n v="0"/>
    <n v="183.54"/>
    <n v="466.78710000000001"/>
  </r>
  <r>
    <d v="2021-08-16T00:00:00"/>
    <x v="68"/>
    <x v="1"/>
    <n v="500"/>
    <n v="294.3"/>
    <n v="147150"/>
    <s v="20210816N300072811"/>
    <n v="2021154"/>
    <s v="Rolling"/>
    <s v="IN302679-38296183"/>
    <s v="NSE"/>
    <n v="36.909999999999997"/>
    <n v="4.5599999999999996"/>
    <n v="0"/>
    <n v="26.87"/>
    <n v="68.341700000000003"/>
  </r>
  <r>
    <d v="2021-08-17T00:00:00"/>
    <x v="54"/>
    <x v="1"/>
    <n v="1100"/>
    <n v="205"/>
    <n v="225504.6"/>
    <s v="20210817N300032185"/>
    <n v="2021155"/>
    <s v="Rolling"/>
    <s v="IN302679-38296183"/>
    <s v="NSE"/>
    <n v="56.38"/>
    <n v="6.99"/>
    <n v="0"/>
    <n v="41.17"/>
    <n v="104.5408"/>
  </r>
  <r>
    <d v="2021-08-17T00:00:00"/>
    <x v="54"/>
    <x v="0"/>
    <n v="1100"/>
    <n v="205"/>
    <n v="225500"/>
    <s v="20210817N300043111"/>
    <n v="2021155"/>
    <s v="Rolling"/>
    <s v="IN302679-38296183"/>
    <s v="NSE"/>
    <n v="0"/>
    <n v="6.99"/>
    <n v="6.77"/>
    <n v="41.17"/>
    <n v="54.930500000000002"/>
  </r>
  <r>
    <d v="2021-08-17T00:00:00"/>
    <x v="101"/>
    <x v="0"/>
    <n v="2500"/>
    <n v="153.1"/>
    <n v="382750"/>
    <s v="20210817N300045895"/>
    <n v="2021155"/>
    <s v="Rolling"/>
    <s v="IN302679-38296183"/>
    <s v="NSE"/>
    <n v="0"/>
    <n v="11.87"/>
    <n v="0"/>
    <n v="69.88"/>
    <n v="81.7453"/>
  </r>
  <r>
    <d v="2021-08-17T00:00:00"/>
    <x v="68"/>
    <x v="0"/>
    <n v="1100"/>
    <n v="292.05"/>
    <n v="321255"/>
    <s v="20210817N300046404"/>
    <n v="2021155"/>
    <s v="Rolling"/>
    <s v="IN302679-38296183"/>
    <s v="NSE"/>
    <n v="0"/>
    <n v="9.9600000000000009"/>
    <n v="9.64"/>
    <n v="58.65"/>
    <n v="78.248999999999995"/>
  </r>
  <r>
    <d v="2021-08-17T00:00:00"/>
    <x v="101"/>
    <x v="0"/>
    <n v="2500"/>
    <n v="153"/>
    <n v="382500"/>
    <s v="20210817N300050583"/>
    <n v="2021155"/>
    <s v="Rolling"/>
    <s v="IN302679-38296183"/>
    <s v="NSE"/>
    <n v="0"/>
    <n v="11.86"/>
    <n v="0"/>
    <n v="69.84"/>
    <n v="81.697500000000005"/>
  </r>
  <r>
    <d v="2021-08-17T00:00:00"/>
    <x v="101"/>
    <x v="1"/>
    <n v="1000"/>
    <n v="153.85"/>
    <n v="153850"/>
    <s v="20210817N300054904"/>
    <n v="2021155"/>
    <s v="Rolling"/>
    <s v="IN302679-38296183"/>
    <s v="NSE"/>
    <n v="38.22"/>
    <n v="4.7699999999999996"/>
    <n v="0"/>
    <n v="28.09"/>
    <n v="71.079400000000007"/>
  </r>
  <r>
    <d v="2021-08-17T00:00:00"/>
    <x v="101"/>
    <x v="1"/>
    <n v="1000"/>
    <n v="153.9"/>
    <n v="153900"/>
    <s v="20210817N300054935"/>
    <n v="2021155"/>
    <s v="Rolling"/>
    <s v="IN302679-38296183"/>
    <s v="NSE"/>
    <n v="38.22"/>
    <n v="4.7699999999999996"/>
    <n v="0"/>
    <n v="28.11"/>
    <n v="71.100999999999999"/>
  </r>
  <r>
    <d v="2021-08-17T00:00:00"/>
    <x v="101"/>
    <x v="1"/>
    <n v="1000"/>
    <n v="153.94999999999999"/>
    <n v="153950"/>
    <s v="20210817N300054953"/>
    <n v="2021155"/>
    <s v="Rolling"/>
    <s v="IN302679-38296183"/>
    <s v="NSE"/>
    <n v="38.22"/>
    <n v="4.7699999999999996"/>
    <n v="0"/>
    <n v="28.11"/>
    <n v="71.102500000000006"/>
  </r>
  <r>
    <d v="2021-08-17T00:00:00"/>
    <x v="101"/>
    <x v="1"/>
    <n v="1000"/>
    <n v="153.9"/>
    <n v="153900"/>
    <s v="20210817N300055277"/>
    <n v="2021155"/>
    <s v="Rolling"/>
    <s v="IN302679-38296183"/>
    <s v="NSE"/>
    <n v="38.22"/>
    <n v="4.7699999999999996"/>
    <n v="0"/>
    <n v="28.1"/>
    <n v="71.090999999999994"/>
  </r>
  <r>
    <d v="2021-08-17T00:00:00"/>
    <x v="101"/>
    <x v="1"/>
    <n v="1000"/>
    <n v="153.85"/>
    <n v="153850"/>
    <s v="20210817N300055306"/>
    <n v="2021155"/>
    <s v="Rolling"/>
    <s v="IN302679-38296183"/>
    <s v="NSE"/>
    <n v="38.22"/>
    <n v="4.7699999999999996"/>
    <n v="0"/>
    <n v="28.09"/>
    <n v="71.0792"/>
  </r>
  <r>
    <d v="2021-08-17T00:00:00"/>
    <x v="101"/>
    <x v="0"/>
    <n v="2500"/>
    <n v="152.1"/>
    <n v="380250"/>
    <s v="20210817N300058573"/>
    <n v="2021155"/>
    <s v="Rolling"/>
    <s v="IN302679-38296183"/>
    <s v="NSE"/>
    <n v="0"/>
    <n v="11.79"/>
    <n v="0"/>
    <n v="69.430000000000007"/>
    <n v="81.217799999999997"/>
  </r>
  <r>
    <d v="2021-08-17T00:00:00"/>
    <x v="101"/>
    <x v="0"/>
    <n v="5000"/>
    <n v="152.03"/>
    <n v="760148.85"/>
    <s v="20210817N300062030"/>
    <n v="2021155"/>
    <s v="Rolling"/>
    <s v="IN302679-38296183"/>
    <s v="NSE"/>
    <n v="0"/>
    <n v="23.56"/>
    <n v="57.59"/>
    <n v="138.79"/>
    <n v="219.94450000000001"/>
  </r>
  <r>
    <d v="2021-08-17T00:00:00"/>
    <x v="101"/>
    <x v="1"/>
    <n v="1000"/>
    <n v="152.9"/>
    <n v="152900"/>
    <s v="20210817N300063020"/>
    <n v="2021155"/>
    <s v="Rolling"/>
    <s v="IN302679-38296183"/>
    <s v="NSE"/>
    <n v="38.22"/>
    <n v="4.74"/>
    <n v="0"/>
    <n v="27.91"/>
    <n v="70.869900000000001"/>
  </r>
  <r>
    <d v="2021-08-17T00:00:00"/>
    <x v="101"/>
    <x v="1"/>
    <n v="1000"/>
    <n v="152.85"/>
    <n v="152850"/>
    <s v="20210817N300063053"/>
    <n v="2021155"/>
    <s v="Rolling"/>
    <s v="IN302679-38296183"/>
    <s v="NSE"/>
    <n v="38.22"/>
    <n v="4.74"/>
    <n v="0"/>
    <n v="27.91"/>
    <n v="70.868399999999994"/>
  </r>
  <r>
    <d v="2021-08-17T00:00:00"/>
    <x v="101"/>
    <x v="1"/>
    <n v="1000"/>
    <n v="152.80000000000001"/>
    <n v="152800"/>
    <s v="20210817N300063140"/>
    <n v="2021155"/>
    <s v="Rolling"/>
    <s v="IN302679-38296183"/>
    <s v="NSE"/>
    <n v="38.22"/>
    <n v="4.74"/>
    <n v="0"/>
    <n v="27.9"/>
    <n v="70.856700000000004"/>
  </r>
  <r>
    <d v="2021-08-17T00:00:00"/>
    <x v="101"/>
    <x v="1"/>
    <n v="2500"/>
    <n v="153"/>
    <n v="382500"/>
    <s v="20210817N300063318"/>
    <n v="2021155"/>
    <s v="Rolling"/>
    <s v="IN302679-38296183"/>
    <s v="NSE"/>
    <n v="96.06"/>
    <n v="11.86"/>
    <n v="0"/>
    <n v="69.849999999999994"/>
    <n v="177.76769999999999"/>
  </r>
  <r>
    <d v="2021-08-17T00:00:00"/>
    <x v="101"/>
    <x v="1"/>
    <n v="2000"/>
    <n v="153"/>
    <n v="306000"/>
    <s v="20210817N300063360"/>
    <n v="2021155"/>
    <s v="Rolling"/>
    <s v="IN302679-38296183"/>
    <s v="NSE"/>
    <n v="76.44"/>
    <n v="9.49"/>
    <n v="0"/>
    <n v="55.87"/>
    <n v="141.79599999999999"/>
  </r>
  <r>
    <d v="2021-08-17T00:00:00"/>
    <x v="68"/>
    <x v="1"/>
    <n v="250"/>
    <n v="292.45"/>
    <n v="73112.5"/>
    <s v="20210817N300067093"/>
    <n v="2021155"/>
    <s v="Rolling"/>
    <s v="IN302679-38296183"/>
    <s v="NSE"/>
    <n v="18.260000000000002"/>
    <n v="2.27"/>
    <n v="0"/>
    <n v="18.11"/>
    <n v="38.636499999999998"/>
  </r>
  <r>
    <d v="2021-08-17T00:00:00"/>
    <x v="68"/>
    <x v="1"/>
    <n v="250"/>
    <n v="292.8"/>
    <n v="73200"/>
    <s v="20210817N300067109"/>
    <n v="2021155"/>
    <s v="Rolling"/>
    <s v="IN302679-38296183"/>
    <s v="NSE"/>
    <n v="18.260000000000002"/>
    <n v="2.27"/>
    <n v="0"/>
    <n v="18.11"/>
    <n v="38.639200000000002"/>
  </r>
  <r>
    <d v="2021-08-17T00:00:00"/>
    <x v="68"/>
    <x v="1"/>
    <n v="250"/>
    <n v="291.89999999999998"/>
    <n v="72975"/>
    <s v="20210817N300067620"/>
    <n v="2021155"/>
    <s v="Rolling"/>
    <s v="IN302679-38296183"/>
    <s v="NSE"/>
    <n v="18.260000000000002"/>
    <n v="2.2599999999999998"/>
    <n v="0"/>
    <n v="18.11"/>
    <n v="38.632300000000001"/>
  </r>
  <r>
    <d v="2021-08-17T00:00:00"/>
    <x v="68"/>
    <x v="1"/>
    <n v="250"/>
    <n v="292.2"/>
    <n v="73050"/>
    <s v="20210817N300068729"/>
    <n v="2021155"/>
    <s v="Rolling"/>
    <s v="IN302679-38296183"/>
    <s v="NSE"/>
    <n v="18.260000000000002"/>
    <n v="2.2599999999999998"/>
    <n v="0"/>
    <n v="18.11"/>
    <n v="38.634599999999999"/>
  </r>
  <r>
    <d v="2021-08-17T00:00:00"/>
    <x v="68"/>
    <x v="1"/>
    <n v="100"/>
    <n v="292.10000000000002"/>
    <n v="29210"/>
    <s v="20210817N300068766"/>
    <n v="2021155"/>
    <s v="Rolling"/>
    <s v="IN302679-38296183"/>
    <s v="NSE"/>
    <n v="7.3"/>
    <n v="0.91"/>
    <n v="0"/>
    <n v="17.86"/>
    <n v="26.0655"/>
  </r>
  <r>
    <d v="2021-08-20T00:00:00"/>
    <x v="68"/>
    <x v="0"/>
    <n v="1000"/>
    <n v="286.10000000000002"/>
    <n v="286100"/>
    <s v="20210820N300048019"/>
    <n v="2021157"/>
    <s v="Rolling"/>
    <s v="IN302679-38296183"/>
    <s v="NSE"/>
    <n v="0"/>
    <n v="8.8699999999999992"/>
    <n v="0"/>
    <n v="52.24"/>
    <n v="61.109099999999998"/>
  </r>
  <r>
    <d v="2021-08-20T00:00:00"/>
    <x v="68"/>
    <x v="0"/>
    <n v="1000"/>
    <n v="285.10000000000002"/>
    <n v="285100"/>
    <s v="20210820N300052238"/>
    <n v="2021157"/>
    <s v="Rolling"/>
    <s v="IN302679-38296183"/>
    <s v="NSE"/>
    <n v="0"/>
    <n v="8.84"/>
    <n v="0"/>
    <n v="52.06"/>
    <n v="60.898200000000003"/>
  </r>
  <r>
    <d v="2021-08-20T00:00:00"/>
    <x v="68"/>
    <x v="1"/>
    <n v="4500"/>
    <n v="276.64999999999998"/>
    <n v="1244920.75"/>
    <s v="20210820N300086618"/>
    <n v="2021157"/>
    <s v="Rolling"/>
    <s v="IN302679-38296183"/>
    <s v="NSE"/>
    <n v="318.05"/>
    <n v="38.590000000000003"/>
    <n v="0"/>
    <n v="227.31"/>
    <n v="583.95320000000004"/>
  </r>
  <r>
    <d v="2021-08-20T00:00:00"/>
    <x v="70"/>
    <x v="1"/>
    <n v="50"/>
    <n v="619"/>
    <n v="30950"/>
    <s v="20210820N300087952"/>
    <n v="2021157"/>
    <s v="Rolling"/>
    <s v="IN302679-38296183"/>
    <s v="NSE"/>
    <n v="30.95"/>
    <n v="0.96"/>
    <n v="0"/>
    <n v="54.95"/>
    <n v="86.859499999999997"/>
  </r>
  <r>
    <d v="2021-08-20T00:00:00"/>
    <x v="68"/>
    <x v="0"/>
    <n v="2500"/>
    <n v="290"/>
    <n v="725000"/>
    <s v="20210820N800006829"/>
    <n v="2021157"/>
    <s v="Rolling"/>
    <s v="IN302679-38296183"/>
    <s v="NSE"/>
    <n v="0"/>
    <n v="22.48"/>
    <n v="39"/>
    <n v="132.37"/>
    <n v="193.845"/>
  </r>
  <r>
    <d v="2021-08-23T00:00:00"/>
    <x v="15"/>
    <x v="1"/>
    <n v="35"/>
    <n v="1750.05"/>
    <n v="61251.75"/>
    <s v="20210823N300027078"/>
    <n v="2021158"/>
    <s v="Rolling"/>
    <s v="IN302679-38296183"/>
    <s v="NSE"/>
    <n v="61.25"/>
    <n v="1.9"/>
    <n v="0"/>
    <n v="108.76"/>
    <n v="171.90880000000001"/>
  </r>
  <r>
    <d v="2021-08-23T00:00:00"/>
    <x v="82"/>
    <x v="1"/>
    <n v="1000"/>
    <n v="135.1"/>
    <n v="135100"/>
    <s v="20210823N300037011"/>
    <n v="2021158"/>
    <s v="Rolling"/>
    <s v="IN302679-38296183"/>
    <s v="NSE"/>
    <n v="33.85"/>
    <n v="4.1900000000000004"/>
    <n v="0"/>
    <n v="24.67"/>
    <n v="62.708100000000002"/>
  </r>
  <r>
    <d v="2021-08-23T00:00:00"/>
    <x v="82"/>
    <x v="1"/>
    <n v="1000"/>
    <n v="134.80000000000001"/>
    <n v="134800"/>
    <s v="20210823N300038980"/>
    <n v="2021158"/>
    <s v="Rolling"/>
    <s v="IN302679-38296183"/>
    <s v="NSE"/>
    <n v="33.43"/>
    <n v="4.18"/>
    <n v="0"/>
    <n v="24.61"/>
    <n v="62.218800000000002"/>
  </r>
  <r>
    <d v="2021-08-23T00:00:00"/>
    <x v="82"/>
    <x v="1"/>
    <n v="1000"/>
    <n v="134.9"/>
    <n v="134900"/>
    <s v="20210823N300039017"/>
    <n v="2021158"/>
    <s v="Rolling"/>
    <s v="IN302679-38296183"/>
    <s v="NSE"/>
    <n v="33.85"/>
    <n v="4.18"/>
    <n v="0"/>
    <n v="24.62"/>
    <n v="62.652000000000001"/>
  </r>
  <r>
    <d v="2021-08-23T00:00:00"/>
    <x v="82"/>
    <x v="1"/>
    <n v="2000"/>
    <n v="134.69999999999999"/>
    <n v="269400"/>
    <s v="20210823N300039109"/>
    <n v="2021158"/>
    <s v="Rolling"/>
    <s v="IN302679-38296183"/>
    <s v="NSE"/>
    <n v="67.7"/>
    <n v="8.35"/>
    <n v="0"/>
    <n v="49.19"/>
    <n v="125.2414"/>
  </r>
  <r>
    <d v="2021-08-23T00:00:00"/>
    <x v="127"/>
    <x v="1"/>
    <n v="60"/>
    <n v="831.9"/>
    <n v="49914"/>
    <s v="20210823N300039401"/>
    <n v="2021158"/>
    <s v="Rolling"/>
    <s v="IN302679-38296183"/>
    <s v="NSE"/>
    <n v="49.91"/>
    <n v="1.55"/>
    <n v="0"/>
    <n v="88.62"/>
    <n v="140.07740000000001"/>
  </r>
  <r>
    <d v="2021-08-23T00:00:00"/>
    <x v="82"/>
    <x v="0"/>
    <n v="5000"/>
    <n v="135.97"/>
    <n v="679874.75"/>
    <s v="20210823N800005551"/>
    <n v="2021158"/>
    <s v="Rolling"/>
    <s v="IN302679-38296183"/>
    <s v="NSE"/>
    <n v="0"/>
    <n v="21.08"/>
    <n v="20"/>
    <n v="124.14"/>
    <n v="165.21600000000001"/>
  </r>
  <r>
    <d v="2021-08-24T00:00:00"/>
    <x v="82"/>
    <x v="1"/>
    <n v="2500"/>
    <n v="136"/>
    <n v="340000"/>
    <s v="20210824N300027080"/>
    <n v="2021159"/>
    <s v="Rolling"/>
    <s v="IN302679-38296183"/>
    <s v="NSE"/>
    <n v="85"/>
    <n v="10.54"/>
    <n v="0"/>
    <n v="62.08"/>
    <n v="157.62"/>
  </r>
  <r>
    <d v="2021-08-24T00:00:00"/>
    <x v="82"/>
    <x v="0"/>
    <n v="2500"/>
    <n v="136"/>
    <n v="340000"/>
    <s v="20210824N300045579"/>
    <n v="2021159"/>
    <s v="Rolling"/>
    <s v="IN302679-38296183"/>
    <s v="NSE"/>
    <n v="0"/>
    <n v="10.54"/>
    <n v="10"/>
    <n v="62.17"/>
    <n v="82.7102"/>
  </r>
  <r>
    <d v="2021-08-30T00:00:00"/>
    <x v="124"/>
    <x v="1"/>
    <n v="75"/>
    <n v="1090.1500000000001"/>
    <n v="81761.25"/>
    <s v="20210830N900023839"/>
    <n v="2021163"/>
    <s v="Rolling"/>
    <s v="IN302679-38296183"/>
    <s v="NSE"/>
    <n v="82"/>
    <n v="2.5299999999999998"/>
    <n v="0"/>
    <n v="145.16999999999999"/>
    <n v="229.7046"/>
  </r>
  <r>
    <d v="2021-09-01T00:00:00"/>
    <x v="124"/>
    <x v="1"/>
    <n v="100"/>
    <n v="1077.24"/>
    <n v="107724"/>
    <s v="20210901N300027427"/>
    <n v="2021165"/>
    <s v="Rolling"/>
    <s v="IN302679-38296183"/>
    <s v="NSE"/>
    <n v="26.85"/>
    <n v="3.34"/>
    <n v="0"/>
    <n v="19.66"/>
    <n v="49.849499999999999"/>
  </r>
  <r>
    <d v="2021-09-01T00:00:00"/>
    <x v="126"/>
    <x v="0"/>
    <n v="5000"/>
    <n v="43.2"/>
    <n v="216000"/>
    <s v="20210901N300033830"/>
    <n v="2021165"/>
    <s v="Rolling"/>
    <s v="IN302679-38296183"/>
    <s v="NSE"/>
    <n v="0"/>
    <n v="6.7"/>
    <n v="6.79"/>
    <n v="39.44"/>
    <n v="52.926000000000002"/>
  </r>
  <r>
    <d v="2021-09-01T00:00:00"/>
    <x v="126"/>
    <x v="1"/>
    <n v="500"/>
    <n v="43.05"/>
    <n v="21525"/>
    <s v="20210901N300066927"/>
    <n v="2021165"/>
    <s v="Rolling"/>
    <s v="IN302679-38296183"/>
    <s v="NSE"/>
    <n v="5.39"/>
    <n v="0.67"/>
    <n v="0"/>
    <n v="17.82"/>
    <n v="23.877300000000002"/>
  </r>
  <r>
    <d v="2021-09-01T00:00:00"/>
    <x v="126"/>
    <x v="1"/>
    <n v="500"/>
    <n v="43.2"/>
    <n v="21600"/>
    <s v="20210901N300066958"/>
    <n v="2021165"/>
    <s v="Rolling"/>
    <s v="IN302679-38296183"/>
    <s v="NSE"/>
    <n v="5.39"/>
    <n v="0.67"/>
    <n v="0"/>
    <n v="17.82"/>
    <n v="23.8796"/>
  </r>
  <r>
    <d v="2021-09-01T00:00:00"/>
    <x v="126"/>
    <x v="1"/>
    <n v="500"/>
    <n v="43.15"/>
    <n v="21575"/>
    <s v="20210901N300066979"/>
    <n v="2021165"/>
    <s v="Rolling"/>
    <s v="IN302679-38296183"/>
    <s v="NSE"/>
    <n v="5.39"/>
    <n v="0.67"/>
    <n v="0"/>
    <n v="17.82"/>
    <n v="23.878900000000002"/>
  </r>
  <r>
    <d v="2021-09-01T00:00:00"/>
    <x v="126"/>
    <x v="1"/>
    <n v="500"/>
    <n v="43.1"/>
    <n v="21550"/>
    <s v="20210901N300067000"/>
    <n v="2021165"/>
    <s v="Rolling"/>
    <s v="IN302679-38296183"/>
    <s v="NSE"/>
    <n v="5.61"/>
    <n v="0.67"/>
    <n v="0"/>
    <n v="17.82"/>
    <n v="24.098199999999999"/>
  </r>
  <r>
    <d v="2021-09-01T00:00:00"/>
    <x v="126"/>
    <x v="1"/>
    <n v="500"/>
    <n v="43.05"/>
    <n v="21525"/>
    <s v="20210901N300069021"/>
    <n v="2021165"/>
    <s v="Rolling"/>
    <s v="IN302679-38296183"/>
    <s v="NSE"/>
    <n v="5.39"/>
    <n v="0.67"/>
    <n v="0"/>
    <n v="17.809999999999999"/>
    <n v="23.8673"/>
  </r>
  <r>
    <d v="2021-09-01T00:00:00"/>
    <x v="126"/>
    <x v="1"/>
    <n v="500"/>
    <n v="43.1"/>
    <n v="21550"/>
    <s v="20210901N300069240"/>
    <n v="2021165"/>
    <s v="Rolling"/>
    <s v="IN302679-38296183"/>
    <s v="NSE"/>
    <n v="5.39"/>
    <n v="0.67"/>
    <n v="0"/>
    <n v="17.82"/>
    <n v="23.878"/>
  </r>
  <r>
    <d v="2021-09-01T00:00:00"/>
    <x v="126"/>
    <x v="1"/>
    <n v="500"/>
    <n v="43"/>
    <n v="21500"/>
    <s v="20210901N300069635"/>
    <n v="2021165"/>
    <s v="Rolling"/>
    <s v="IN302679-38296183"/>
    <s v="NSE"/>
    <n v="5.39"/>
    <n v="0.67"/>
    <n v="0"/>
    <n v="17.809999999999999"/>
    <n v="23.866900000000001"/>
  </r>
  <r>
    <d v="2021-09-01T00:00:00"/>
    <x v="126"/>
    <x v="1"/>
    <n v="500"/>
    <n v="43.05"/>
    <n v="21525"/>
    <s v="20210901N300070780"/>
    <n v="2021165"/>
    <s v="Rolling"/>
    <s v="IN302679-38296183"/>
    <s v="NSE"/>
    <n v="5.39"/>
    <n v="0.67"/>
    <n v="0"/>
    <n v="17.82"/>
    <n v="23.877300000000002"/>
  </r>
  <r>
    <d v="2021-09-01T00:00:00"/>
    <x v="126"/>
    <x v="1"/>
    <n v="500"/>
    <n v="43.1"/>
    <n v="21550"/>
    <s v="20210901N300071148"/>
    <n v="2021165"/>
    <s v="Rolling"/>
    <s v="IN302679-38296183"/>
    <s v="NSE"/>
    <n v="5.39"/>
    <n v="0.67"/>
    <n v="0"/>
    <n v="17.82"/>
    <n v="23.8781"/>
  </r>
  <r>
    <d v="2021-09-01T00:00:00"/>
    <x v="126"/>
    <x v="1"/>
    <n v="500"/>
    <n v="43.1"/>
    <n v="21550"/>
    <s v="20210901N300071608"/>
    <n v="2021165"/>
    <s v="Rolling"/>
    <s v="IN302679-38296183"/>
    <s v="NSE"/>
    <n v="5.39"/>
    <n v="0.67"/>
    <n v="0"/>
    <n v="17.82"/>
    <n v="23.8781"/>
  </r>
  <r>
    <d v="2021-09-01T00:00:00"/>
    <x v="124"/>
    <x v="0"/>
    <n v="100"/>
    <n v="1070.9000000000001"/>
    <n v="107090"/>
    <s v="20210901N300073040"/>
    <n v="2021165"/>
    <s v="Rolling"/>
    <s v="IN302679-38296183"/>
    <s v="NSE"/>
    <n v="0"/>
    <n v="3.32"/>
    <n v="3.21"/>
    <n v="19.55"/>
    <n v="26.079799999999999"/>
  </r>
  <r>
    <d v="2021-10-07T00:00:00"/>
    <x v="68"/>
    <x v="1"/>
    <n v="500"/>
    <n v="327"/>
    <n v="163500"/>
    <s v="20211007N300072739"/>
    <n v="2021190"/>
    <s v="Rolling"/>
    <s v="-"/>
    <s v="NSE"/>
    <n v="164"/>
    <n v="2.94"/>
    <n v="0"/>
    <n v="289.92"/>
    <n v="456.863"/>
  </r>
  <r>
    <d v="2021-10-07T00:00:00"/>
    <x v="68"/>
    <x v="1"/>
    <n v="500"/>
    <n v="329"/>
    <n v="164500"/>
    <s v="20211007N300072794"/>
    <n v="2021190"/>
    <s v="Rolling"/>
    <s v="-"/>
    <s v="NSE"/>
    <n v="164"/>
    <n v="2.96"/>
    <n v="0"/>
    <n v="291.7"/>
    <n v="458.661"/>
  </r>
  <r>
    <d v="2021-10-25T00:00:00"/>
    <x v="68"/>
    <x v="0"/>
    <n v="500"/>
    <n v="310.45"/>
    <n v="155225"/>
    <s v="20211025N300038591"/>
    <n v="2021201"/>
    <s v="Rolling"/>
    <s v="IN302679-38296183"/>
    <s v="NSE"/>
    <n v="0"/>
    <n v="2.79"/>
    <n v="0"/>
    <n v="27.98"/>
    <n v="30.774000000000001"/>
  </r>
  <r>
    <d v="2021-10-25T00:00:00"/>
    <x v="68"/>
    <x v="0"/>
    <n v="500"/>
    <n v="311.10000000000002"/>
    <n v="155550"/>
    <s v="20211025N300038903"/>
    <n v="2021201"/>
    <s v="Rolling"/>
    <s v="IN302679-38296183"/>
    <s v="NSE"/>
    <n v="0"/>
    <n v="2.8"/>
    <n v="0"/>
    <n v="28.04"/>
    <n v="30.84"/>
  </r>
  <r>
    <d v="2021-10-25T00:00:00"/>
    <x v="68"/>
    <x v="0"/>
    <n v="1500"/>
    <n v="310.5"/>
    <n v="465750"/>
    <s v="20211025N300039426"/>
    <n v="2021201"/>
    <s v="Rolling"/>
    <s v="IN302679-38296183"/>
    <s v="NSE"/>
    <n v="0"/>
    <n v="8.3800000000000008"/>
    <n v="23"/>
    <n v="83.95"/>
    <n v="115.3335"/>
  </r>
  <r>
    <d v="2021-10-25T00:00:00"/>
    <x v="68"/>
    <x v="1"/>
    <n v="2500"/>
    <n v="311.89999999999998"/>
    <n v="779750"/>
    <s v="20211025N300051191"/>
    <n v="2021201"/>
    <s v="Rolling"/>
    <s v="IN302679-38296183"/>
    <s v="NSE"/>
    <n v="195"/>
    <n v="14.04"/>
    <n v="0"/>
    <n v="140.54"/>
    <n v="349.57560000000001"/>
  </r>
  <r>
    <d v="2021-10-28T00:00:00"/>
    <x v="68"/>
    <x v="1"/>
    <n v="5000"/>
    <n v="298.7"/>
    <n v="1493500"/>
    <s v="20211028B700009142"/>
    <n v="202122145"/>
    <s v="Rolling"/>
    <s v="IN302679-38296183"/>
    <s v="BSE"/>
    <n v="373"/>
    <n v="41.82"/>
    <n v="0"/>
    <n v="271.88"/>
    <n v="686.69799999999998"/>
  </r>
  <r>
    <d v="2021-10-28T00:00:00"/>
    <x v="68"/>
    <x v="0"/>
    <n v="500"/>
    <n v="298.10000000000002"/>
    <n v="149050"/>
    <s v="20211028B700011609"/>
    <n v="202122145"/>
    <s v="Rolling"/>
    <s v="IN302679-38296183"/>
    <s v="BSE"/>
    <n v="0"/>
    <n v="4.17"/>
    <n v="0"/>
    <n v="27.13"/>
    <n v="31.3035"/>
  </r>
  <r>
    <d v="2021-10-28T00:00:00"/>
    <x v="68"/>
    <x v="0"/>
    <n v="1000"/>
    <n v="298.10000000000002"/>
    <n v="298100"/>
    <s v="20211028B700011632"/>
    <n v="202122145"/>
    <s v="Rolling"/>
    <s v="IN302679-38296183"/>
    <s v="BSE"/>
    <n v="0"/>
    <n v="8.35"/>
    <n v="45"/>
    <n v="54.27"/>
    <n v="107.6168"/>
  </r>
  <r>
    <d v="2021-10-28T00:00:00"/>
    <x v="68"/>
    <x v="0"/>
    <n v="500"/>
    <n v="298.14999999999998"/>
    <n v="149075"/>
    <s v="20211028B700011669"/>
    <n v="202122145"/>
    <s v="Rolling"/>
    <s v="IN302679-38296183"/>
    <s v="BSE"/>
    <n v="0"/>
    <n v="4.17"/>
    <n v="0"/>
    <n v="27.14"/>
    <n v="31.3141"/>
  </r>
  <r>
    <d v="2021-10-28T00:00:00"/>
    <x v="68"/>
    <x v="0"/>
    <n v="250"/>
    <n v="298.05"/>
    <n v="74512.5"/>
    <s v="20211028B700011704"/>
    <n v="202122145"/>
    <s v="Rolling"/>
    <s v="IN302679-38296183"/>
    <s v="BSE"/>
    <n v="0"/>
    <n v="2.09"/>
    <n v="0"/>
    <n v="18.079999999999998"/>
    <n v="20.1663"/>
  </r>
  <r>
    <d v="2021-10-28T00:00:00"/>
    <x v="68"/>
    <x v="0"/>
    <n v="250"/>
    <n v="298.25"/>
    <n v="74562.5"/>
    <s v="20211028B700011742"/>
    <n v="202122145"/>
    <s v="Rolling"/>
    <s v="IN302679-38296183"/>
    <s v="BSE"/>
    <n v="0"/>
    <n v="2.09"/>
    <n v="0"/>
    <n v="18.079999999999998"/>
    <n v="20.1678"/>
  </r>
  <r>
    <d v="2021-10-28T00:00:00"/>
    <x v="68"/>
    <x v="0"/>
    <n v="1000"/>
    <n v="297.14999999999998"/>
    <n v="297150"/>
    <s v="20211028B700011871"/>
    <n v="202122145"/>
    <s v="Rolling"/>
    <s v="IN302679-38296183"/>
    <s v="BSE"/>
    <n v="0"/>
    <n v="8.32"/>
    <n v="0"/>
    <n v="54.1"/>
    <n v="62.420200000000001"/>
  </r>
  <r>
    <d v="2021-10-28T00:00:00"/>
    <x v="68"/>
    <x v="0"/>
    <n v="1500"/>
    <n v="296.43"/>
    <n v="444638.2"/>
    <s v="20211028B700011898"/>
    <n v="202122145"/>
    <s v="Rolling"/>
    <s v="IN302679-38296183"/>
    <s v="BSE"/>
    <n v="0"/>
    <n v="12.45"/>
    <n v="0"/>
    <n v="80.95"/>
    <n v="93.399699999999996"/>
  </r>
  <r>
    <d v="2021-10-28T00:00:00"/>
    <x v="68"/>
    <x v="0"/>
    <n v="500"/>
    <n v="306.10000000000002"/>
    <n v="153050"/>
    <s v="20211028N300045341"/>
    <n v="2021204"/>
    <s v="Rolling"/>
    <s v="-"/>
    <s v="NSE"/>
    <n v="151.93"/>
    <n v="2.75"/>
    <n v="0"/>
    <n v="271.39"/>
    <n v="426.07490000000001"/>
  </r>
  <r>
    <d v="2021-10-28T00:00:00"/>
    <x v="68"/>
    <x v="0"/>
    <n v="1000"/>
    <n v="304.10000000000002"/>
    <n v="304100"/>
    <s v="20211028N300046932"/>
    <n v="2021204"/>
    <s v="Rolling"/>
    <s v="-"/>
    <s v="NSE"/>
    <n v="303.86"/>
    <n v="5.47"/>
    <n v="0"/>
    <n v="539.24"/>
    <n v="848.57380000000001"/>
  </r>
  <r>
    <d v="2021-10-28T00:00:00"/>
    <x v="68"/>
    <x v="0"/>
    <n v="1000"/>
    <n v="302.5"/>
    <n v="302500"/>
    <s v="20211028N300049205"/>
    <n v="2021204"/>
    <s v="Rolling"/>
    <s v="-"/>
    <s v="NSE"/>
    <n v="304.20999999999998"/>
    <n v="5.45"/>
    <n v="114"/>
    <n v="536.41"/>
    <n v="960.06500000000005"/>
  </r>
  <r>
    <d v="2021-10-29T00:00:00"/>
    <x v="68"/>
    <x v="0"/>
    <n v="5000"/>
    <n v="292"/>
    <n v="1460000"/>
    <s v="20211029N300079241"/>
    <n v="2021205"/>
    <s v="Rolling"/>
    <s v="IN302679-38296183"/>
    <s v="NSE"/>
    <n v="0"/>
    <n v="26.28"/>
    <n v="44"/>
    <n v="263.16000000000003"/>
    <n v="333.44"/>
  </r>
  <r>
    <d v="2021-10-29T00:00:00"/>
    <x v="68"/>
    <x v="1"/>
    <n v="5000"/>
    <n v="290.56"/>
    <n v="1452816.1"/>
    <s v="20211029N300087500"/>
    <n v="2021205"/>
    <s v="Rolling"/>
    <s v="IN302679-38296183"/>
    <s v="NSE"/>
    <n v="364"/>
    <n v="26.15"/>
    <n v="0"/>
    <n v="261.83999999999997"/>
    <n v="651.99059999999997"/>
  </r>
  <r>
    <d v="2021-11-01T00:00:00"/>
    <x v="68"/>
    <x v="0"/>
    <n v="2500"/>
    <n v="275.10000000000002"/>
    <n v="687750"/>
    <s v="20211101N300037947"/>
    <n v="2021206"/>
    <s v="Rolling"/>
    <s v="IN302679-38296183"/>
    <s v="NSE"/>
    <n v="0"/>
    <n v="12.38"/>
    <n v="21"/>
    <n v="123.96"/>
    <n v="157.33959999999999"/>
  </r>
  <r>
    <d v="2021-11-01T00:00:00"/>
    <x v="68"/>
    <x v="1"/>
    <n v="500"/>
    <n v="284.10000000000002"/>
    <n v="142050"/>
    <s v="20211101N300054558"/>
    <n v="2021206"/>
    <s v="Rolling"/>
    <s v="IN302679-38296183"/>
    <s v="NSE"/>
    <n v="34.979999999999997"/>
    <n v="2.56"/>
    <n v="0"/>
    <n v="25.61"/>
    <n v="63.146999999999998"/>
  </r>
  <r>
    <d v="2021-11-01T00:00:00"/>
    <x v="68"/>
    <x v="1"/>
    <n v="2000"/>
    <n v="284.7"/>
    <n v="569400"/>
    <s v="20211101N300058891"/>
    <n v="2021206"/>
    <s v="Rolling"/>
    <s v="IN302679-38296183"/>
    <s v="NSE"/>
    <n v="140.02000000000001"/>
    <n v="10.25"/>
    <n v="0"/>
    <n v="102.64"/>
    <n v="252.90899999999999"/>
  </r>
  <r>
    <d v="2021-11-03T00:00:00"/>
    <x v="68"/>
    <x v="0"/>
    <n v="2500"/>
    <n v="300.14999999999998"/>
    <n v="750375"/>
    <s v="20211103N300061090"/>
    <n v="2021208"/>
    <s v="Rolling"/>
    <s v="IN302679-38296183"/>
    <s v="NSE"/>
    <n v="0"/>
    <n v="13.51"/>
    <n v="31"/>
    <n v="135.24"/>
    <n v="179.7467"/>
  </r>
  <r>
    <d v="2021-11-03T00:00:00"/>
    <x v="68"/>
    <x v="1"/>
    <n v="250"/>
    <n v="300.95"/>
    <n v="75237.5"/>
    <s v="20211103N300061782"/>
    <n v="2021208"/>
    <s v="Rolling"/>
    <s v="IN302679-38296183"/>
    <s v="NSE"/>
    <n v="18.77"/>
    <n v="1.35"/>
    <n v="0"/>
    <n v="17.940000000000001"/>
    <n v="38.0642"/>
  </r>
  <r>
    <d v="2021-11-03T00:00:00"/>
    <x v="68"/>
    <x v="1"/>
    <n v="500"/>
    <n v="302.25"/>
    <n v="151125"/>
    <s v="20211103N300063454"/>
    <n v="2021208"/>
    <s v="Rolling"/>
    <s v="IN302679-38296183"/>
    <s v="NSE"/>
    <n v="37.54"/>
    <n v="2.72"/>
    <n v="0"/>
    <n v="27.24"/>
    <n v="67.500200000000007"/>
  </r>
  <r>
    <d v="2021-11-03T00:00:00"/>
    <x v="68"/>
    <x v="1"/>
    <n v="500"/>
    <n v="302.89999999999998"/>
    <n v="151450"/>
    <s v="20211103N300063954"/>
    <n v="2021208"/>
    <s v="Rolling"/>
    <s v="IN302679-38296183"/>
    <s v="NSE"/>
    <n v="37.74"/>
    <n v="2.73"/>
    <n v="0"/>
    <n v="27.3"/>
    <n v="67.766099999999994"/>
  </r>
  <r>
    <d v="2021-11-03T00:00:00"/>
    <x v="68"/>
    <x v="0"/>
    <n v="1000"/>
    <n v="298.10000000000002"/>
    <n v="298100"/>
    <s v="20211103N300067916"/>
    <n v="2021208"/>
    <s v="Rolling"/>
    <s v="IN302679-38296183"/>
    <s v="NSE"/>
    <n v="0"/>
    <n v="5.37"/>
    <n v="0"/>
    <n v="53.73"/>
    <n v="59.095799999999997"/>
  </r>
  <r>
    <d v="2021-11-03T00:00:00"/>
    <x v="68"/>
    <x v="1"/>
    <n v="500"/>
    <n v="299.89999999999998"/>
    <n v="149950"/>
    <s v="20211103N300069228"/>
    <n v="2021208"/>
    <s v="Rolling"/>
    <s v="IN302679-38296183"/>
    <s v="NSE"/>
    <n v="37.54"/>
    <n v="2.7"/>
    <n v="0"/>
    <n v="27.03"/>
    <n v="67.269199999999998"/>
  </r>
  <r>
    <d v="2021-11-03T00:00:00"/>
    <x v="68"/>
    <x v="1"/>
    <n v="1750"/>
    <n v="300.7"/>
    <n v="526225"/>
    <s v="20211103N300073456"/>
    <n v="2021208"/>
    <s v="Rolling"/>
    <s v="IN302679-38296183"/>
    <s v="NSE"/>
    <n v="131.4"/>
    <n v="9.4700000000000006"/>
    <n v="0"/>
    <n v="94.85"/>
    <n v="235.72200000000001"/>
  </r>
  <r>
    <d v="2021-11-04T00:00:00"/>
    <x v="101"/>
    <x v="1"/>
    <n v="5000"/>
    <n v="229.9"/>
    <n v="1149500"/>
    <s v="20211104N300032195"/>
    <n v="2021209"/>
    <s v="Rolling"/>
    <s v="IN302679-38296183"/>
    <s v="NSE"/>
    <n v="287"/>
    <n v="20.69"/>
    <n v="0"/>
    <n v="207.17"/>
    <n v="514.86069999999995"/>
  </r>
  <r>
    <d v="2021-11-04T00:00:00"/>
    <x v="101"/>
    <x v="0"/>
    <n v="5000"/>
    <n v="228.9"/>
    <n v="1144476.3500000001"/>
    <s v="20211104N300069756"/>
    <n v="2021209"/>
    <s v="Rolling"/>
    <s v="IN302679-38296183"/>
    <s v="NSE"/>
    <n v="0"/>
    <n v="20.6"/>
    <n v="34"/>
    <n v="206.28"/>
    <n v="260.88060000000002"/>
  </r>
  <r>
    <d v="2021-11-08T00:00:00"/>
    <x v="68"/>
    <x v="0"/>
    <n v="2500"/>
    <n v="295"/>
    <n v="737500"/>
    <s v="20211108N300034683"/>
    <n v="2021210"/>
    <s v="Rolling"/>
    <s v="IN302679-38296183"/>
    <s v="NSE"/>
    <n v="0"/>
    <n v="13.28"/>
    <n v="27"/>
    <n v="132.93"/>
    <n v="173.20500000000001"/>
  </r>
  <r>
    <d v="2021-11-08T00:00:00"/>
    <x v="68"/>
    <x v="1"/>
    <n v="500"/>
    <n v="297.25"/>
    <n v="148625"/>
    <s v="20211108N300039051"/>
    <n v="2021210"/>
    <s v="Rolling"/>
    <s v="IN302679-38296183"/>
    <s v="NSE"/>
    <n v="36.96"/>
    <n v="2.68"/>
    <n v="0"/>
    <n v="26.79"/>
    <n v="66.425200000000004"/>
  </r>
  <r>
    <d v="2021-11-08T00:00:00"/>
    <x v="68"/>
    <x v="1"/>
    <n v="500"/>
    <n v="296.89999999999998"/>
    <n v="148450"/>
    <s v="20211108N300040448"/>
    <n v="2021210"/>
    <s v="Rolling"/>
    <s v="IN302679-38296183"/>
    <s v="NSE"/>
    <n v="36.96"/>
    <n v="2.67"/>
    <n v="0"/>
    <n v="26.76"/>
    <n v="66.392099999999999"/>
  </r>
  <r>
    <d v="2021-11-08T00:00:00"/>
    <x v="68"/>
    <x v="1"/>
    <n v="500"/>
    <n v="296.55"/>
    <n v="148275"/>
    <s v="20211108N300041830"/>
    <n v="2021210"/>
    <s v="Rolling"/>
    <s v="IN302679-38296183"/>
    <s v="NSE"/>
    <n v="36.96"/>
    <n v="2.67"/>
    <n v="0"/>
    <n v="26.73"/>
    <n v="66.358999999999995"/>
  </r>
  <r>
    <d v="2021-11-08T00:00:00"/>
    <x v="68"/>
    <x v="1"/>
    <n v="500"/>
    <n v="296.89999999999998"/>
    <n v="148450"/>
    <s v="20211108N300044008"/>
    <n v="2021210"/>
    <s v="Rolling"/>
    <s v="IN302679-38296183"/>
    <s v="NSE"/>
    <n v="36.96"/>
    <n v="2.67"/>
    <n v="0"/>
    <n v="26.76"/>
    <n v="66.392200000000003"/>
  </r>
  <r>
    <d v="2021-11-08T00:00:00"/>
    <x v="68"/>
    <x v="1"/>
    <n v="500"/>
    <n v="297.75"/>
    <n v="148875"/>
    <s v="20211108N300044239"/>
    <n v="2021210"/>
    <s v="Rolling"/>
    <s v="IN302679-38296183"/>
    <s v="NSE"/>
    <n v="37.19"/>
    <n v="2.68"/>
    <n v="0"/>
    <n v="26.83"/>
    <n v="66.699700000000007"/>
  </r>
  <r>
    <d v="2021-11-08T00:00:00"/>
    <x v="68"/>
    <x v="0"/>
    <n v="500"/>
    <n v="293.10000000000002"/>
    <n v="146550"/>
    <s v="20211108N300060850"/>
    <n v="2021210"/>
    <s v="Rolling"/>
    <s v="IN302679-38296183"/>
    <s v="NSE"/>
    <n v="0"/>
    <n v="2.64"/>
    <n v="0"/>
    <n v="26.42"/>
    <n v="29.0579"/>
  </r>
  <r>
    <d v="2021-11-08T00:00:00"/>
    <x v="68"/>
    <x v="1"/>
    <n v="500"/>
    <n v="294.89999999999998"/>
    <n v="147450"/>
    <s v="20211108N300063373"/>
    <n v="2021210"/>
    <s v="Rolling"/>
    <s v="IN302679-38296183"/>
    <s v="NSE"/>
    <n v="36.96"/>
    <n v="2.65"/>
    <n v="0"/>
    <n v="26.58"/>
    <n v="66.194100000000006"/>
  </r>
  <r>
    <d v="2021-11-09T00:00:00"/>
    <x v="68"/>
    <x v="1"/>
    <n v="2500"/>
    <n v="306.8"/>
    <n v="767000"/>
    <s v="20211109N300076276"/>
    <n v="2021211"/>
    <s v="Rolling"/>
    <s v="-"/>
    <s v="NSE"/>
    <n v="767"/>
    <n v="13.81"/>
    <n v="0"/>
    <n v="1360.09"/>
    <n v="2140.8960000000002"/>
  </r>
  <r>
    <d v="2021-11-10T00:00:00"/>
    <x v="54"/>
    <x v="1"/>
    <n v="500"/>
    <n v="219.9"/>
    <n v="109950"/>
    <s v="20211110N300065776"/>
    <n v="2021212"/>
    <s v="Rolling"/>
    <s v="IN302679-38296183"/>
    <s v="NSE"/>
    <n v="110"/>
    <n v="1.98"/>
    <n v="0"/>
    <n v="194.97"/>
    <n v="306.94920000000002"/>
  </r>
  <r>
    <d v="2021-11-23T00:00:00"/>
    <x v="48"/>
    <x v="0"/>
    <n v="50"/>
    <n v="34.5"/>
    <n v="1725"/>
    <s v="20211123N300065747"/>
    <n v="2021220"/>
    <s v="Rolling"/>
    <s v="IN302679-38296183"/>
    <s v="NSE"/>
    <n v="2"/>
    <n v="0.03"/>
    <n v="0"/>
    <n v="15.27"/>
    <n v="17.300999999999998"/>
  </r>
  <r>
    <d v="2021-11-30T00:00:00"/>
    <x v="17"/>
    <x v="0"/>
    <n v="10000"/>
    <n v="38.15"/>
    <n v="381500"/>
    <s v="20211130N300032305"/>
    <n v="2021225"/>
    <s v="Rolling"/>
    <s v="IN302679-38296183"/>
    <s v="NSE"/>
    <n v="0"/>
    <n v="6.87"/>
    <n v="11.45"/>
    <n v="68.77"/>
    <n v="87.087299999999999"/>
  </r>
  <r>
    <d v="2021-11-30T00:00:00"/>
    <x v="17"/>
    <x v="1"/>
    <n v="10000"/>
    <n v="38.25"/>
    <n v="382500"/>
    <s v="20211130N300043402"/>
    <n v="2021225"/>
    <s v="Rolling"/>
    <s v="IN302679-38296183"/>
    <s v="NSE"/>
    <n v="95.93"/>
    <n v="6.89"/>
    <n v="0"/>
    <n v="68.94"/>
    <n v="171.7551"/>
  </r>
  <r>
    <d v="2021-11-30T00:00:00"/>
    <x v="68"/>
    <x v="1"/>
    <n v="2500"/>
    <n v="280.48"/>
    <n v="701189.6"/>
    <s v="20211130N300044670"/>
    <n v="2021225"/>
    <s v="Rolling"/>
    <s v="IN302679-38296183"/>
    <s v="NSE"/>
    <n v="173.36"/>
    <n v="12.62"/>
    <n v="0"/>
    <n v="126.38"/>
    <n v="312.3614"/>
  </r>
  <r>
    <d v="2021-11-30T00:00:00"/>
    <x v="68"/>
    <x v="0"/>
    <n v="500"/>
    <n v="277.14999999999998"/>
    <n v="138575"/>
    <s v="20211130N300046873"/>
    <n v="2021225"/>
    <s v="Rolling"/>
    <s v="IN302679-38296183"/>
    <s v="NSE"/>
    <n v="0"/>
    <n v="2.4900000000000002"/>
    <n v="0"/>
    <n v="24.98"/>
    <n v="27.474399999999999"/>
  </r>
  <r>
    <d v="2021-11-30T00:00:00"/>
    <x v="68"/>
    <x v="0"/>
    <n v="500"/>
    <n v="277.38"/>
    <n v="138690.15"/>
    <s v="20211130N300051305"/>
    <n v="2021225"/>
    <s v="Rolling"/>
    <s v="IN302679-38296183"/>
    <s v="NSE"/>
    <n v="0"/>
    <n v="2.5"/>
    <n v="0"/>
    <n v="25"/>
    <n v="27.496300000000002"/>
  </r>
  <r>
    <d v="2021-11-30T00:00:00"/>
    <x v="68"/>
    <x v="0"/>
    <n v="1500"/>
    <n v="276.14999999999998"/>
    <n v="414225"/>
    <s v="20211130N300053830"/>
    <n v="2021225"/>
    <s v="Rolling"/>
    <s v="IN302679-38296183"/>
    <s v="NSE"/>
    <n v="0"/>
    <n v="7.46"/>
    <n v="0"/>
    <n v="74.67"/>
    <n v="82.126099999999994"/>
  </r>
  <r>
    <d v="2021-11-30T00:00:00"/>
    <x v="68"/>
    <x v="1"/>
    <n v="2500"/>
    <n v="279.60000000000002"/>
    <n v="699000"/>
    <s v="20211130N300056984"/>
    <n v="2021225"/>
    <s v="Rolling"/>
    <s v="IN302679-38296183"/>
    <s v="NSE"/>
    <n v="173.36"/>
    <n v="12.58"/>
    <n v="0"/>
    <n v="125.99"/>
    <n v="311.93200000000002"/>
  </r>
  <r>
    <d v="2021-11-30T00:00:00"/>
    <x v="68"/>
    <x v="0"/>
    <n v="500"/>
    <n v="278.14999999999998"/>
    <n v="139075"/>
    <s v="20211130N300057370"/>
    <n v="2021225"/>
    <s v="Rolling"/>
    <s v="IN302679-38296183"/>
    <s v="NSE"/>
    <n v="0"/>
    <n v="2.5"/>
    <n v="0"/>
    <n v="25.07"/>
    <n v="27.5732"/>
  </r>
  <r>
    <d v="2021-11-30T00:00:00"/>
    <x v="68"/>
    <x v="0"/>
    <n v="500"/>
    <n v="277.14999999999998"/>
    <n v="138575"/>
    <s v="20211130N300057941"/>
    <n v="2021225"/>
    <s v="Rolling"/>
    <s v="IN302679-38296183"/>
    <s v="NSE"/>
    <n v="0"/>
    <n v="2.4900000000000002"/>
    <n v="0"/>
    <n v="24.98"/>
    <n v="27.474399999999999"/>
  </r>
  <r>
    <d v="2021-11-30T00:00:00"/>
    <x v="68"/>
    <x v="0"/>
    <n v="500"/>
    <n v="277.14999999999998"/>
    <n v="138575"/>
    <s v="20211130N300058449"/>
    <n v="2021225"/>
    <s v="Rolling"/>
    <s v="IN302679-38296183"/>
    <s v="NSE"/>
    <n v="0"/>
    <n v="2.4900000000000002"/>
    <n v="0"/>
    <n v="24.98"/>
    <n v="27.474399999999999"/>
  </r>
  <r>
    <d v="2021-11-30T00:00:00"/>
    <x v="68"/>
    <x v="0"/>
    <n v="1000"/>
    <n v="278"/>
    <n v="278000"/>
    <s v="20211130N300059976"/>
    <n v="2021225"/>
    <s v="Rolling"/>
    <s v="IN302679-38296183"/>
    <s v="NSE"/>
    <n v="0"/>
    <n v="5"/>
    <n v="62.55"/>
    <n v="50.11"/>
    <n v="117.664"/>
  </r>
  <r>
    <d v="2021-11-30T00:00:00"/>
    <x v="68"/>
    <x v="1"/>
    <n v="2500"/>
    <n v="276"/>
    <n v="690000"/>
    <s v="20211130N300067262"/>
    <n v="2021225"/>
    <s v="Rolling"/>
    <s v="IN302679-38296183"/>
    <s v="NSE"/>
    <n v="173.36"/>
    <n v="12.42"/>
    <n v="0"/>
    <n v="124.37"/>
    <n v="310.14999999999998"/>
  </r>
  <r>
    <d v="2021-11-30T00:00:00"/>
    <x v="68"/>
    <x v="0"/>
    <n v="500"/>
    <n v="273.14999999999998"/>
    <n v="136575"/>
    <s v="20211130N300068298"/>
    <n v="2021225"/>
    <s v="Rolling"/>
    <s v="IN302679-38296183"/>
    <s v="NSE"/>
    <n v="0"/>
    <n v="2.46"/>
    <n v="0"/>
    <n v="24.62"/>
    <n v="27.078399999999998"/>
  </r>
  <r>
    <d v="2021-11-30T00:00:00"/>
    <x v="68"/>
    <x v="0"/>
    <n v="500"/>
    <n v="273.14999999999998"/>
    <n v="136575"/>
    <s v="20211130N300068587"/>
    <n v="2021225"/>
    <s v="Rolling"/>
    <s v="IN302679-38296183"/>
    <s v="NSE"/>
    <n v="0"/>
    <n v="2.46"/>
    <n v="0"/>
    <n v="24.62"/>
    <n v="27.078399999999998"/>
  </r>
  <r>
    <d v="2021-11-30T00:00:00"/>
    <x v="68"/>
    <x v="0"/>
    <n v="500"/>
    <n v="273.05"/>
    <n v="136525"/>
    <s v="20211130N300068760"/>
    <n v="2021225"/>
    <s v="Rolling"/>
    <s v="IN302679-38296183"/>
    <s v="NSE"/>
    <n v="0"/>
    <n v="2.46"/>
    <n v="0"/>
    <n v="24.61"/>
    <n v="27.067499999999999"/>
  </r>
  <r>
    <d v="2021-11-30T00:00:00"/>
    <x v="68"/>
    <x v="0"/>
    <n v="1000"/>
    <n v="275"/>
    <n v="275000"/>
    <s v="20211130N300069099"/>
    <n v="2021225"/>
    <s v="Rolling"/>
    <s v="IN302679-38296183"/>
    <s v="NSE"/>
    <n v="0"/>
    <n v="4.95"/>
    <n v="0"/>
    <n v="49.57"/>
    <n v="54.52"/>
  </r>
  <r>
    <d v="2021-12-02T00:00:00"/>
    <x v="101"/>
    <x v="0"/>
    <n v="5000"/>
    <n v="206.15"/>
    <n v="1030750"/>
    <s v="20211202N300027480"/>
    <n v="2021227"/>
    <s v="Rolling"/>
    <s v="IN302679-38296183"/>
    <s v="NSE"/>
    <n v="0"/>
    <n v="18.55"/>
    <n v="31"/>
    <n v="185.79"/>
    <n v="235.34350000000001"/>
  </r>
  <r>
    <d v="2021-12-02T00:00:00"/>
    <x v="101"/>
    <x v="1"/>
    <n v="500"/>
    <n v="205.45"/>
    <n v="102725"/>
    <s v="20211202N300032157"/>
    <n v="2021227"/>
    <s v="Rolling"/>
    <s v="IN302679-38296183"/>
    <s v="NSE"/>
    <n v="25.77"/>
    <n v="1.85"/>
    <n v="0"/>
    <n v="18.52"/>
    <n v="46.139000000000003"/>
  </r>
  <r>
    <d v="2021-12-02T00:00:00"/>
    <x v="101"/>
    <x v="1"/>
    <n v="500"/>
    <n v="205.15"/>
    <n v="102575"/>
    <s v="20211202N300038322"/>
    <n v="2021227"/>
    <s v="Rolling"/>
    <s v="IN302679-38296183"/>
    <s v="NSE"/>
    <n v="25.77"/>
    <n v="1.85"/>
    <n v="0"/>
    <n v="18.489999999999998"/>
    <n v="46.106400000000001"/>
  </r>
  <r>
    <d v="2021-12-02T00:00:00"/>
    <x v="101"/>
    <x v="1"/>
    <n v="500"/>
    <n v="205.15"/>
    <n v="102575"/>
    <s v="20211202N300048800"/>
    <n v="2021227"/>
    <s v="Rolling"/>
    <s v="IN302679-38296183"/>
    <s v="NSE"/>
    <n v="26.07"/>
    <n v="1.85"/>
    <n v="0"/>
    <n v="18.48"/>
    <n v="46.396299999999997"/>
  </r>
  <r>
    <d v="2021-12-02T00:00:00"/>
    <x v="101"/>
    <x v="1"/>
    <n v="500"/>
    <n v="206.7"/>
    <n v="103350"/>
    <s v="20211202N300061966"/>
    <n v="2021227"/>
    <s v="Rolling"/>
    <s v="IN302679-38296183"/>
    <s v="NSE"/>
    <n v="25.77"/>
    <n v="1.86"/>
    <n v="0"/>
    <n v="18.63"/>
    <n v="46.260399999999997"/>
  </r>
  <r>
    <d v="2021-12-02T00:00:00"/>
    <x v="101"/>
    <x v="1"/>
    <n v="1000"/>
    <n v="206.7"/>
    <n v="206700"/>
    <s v="20211202N300062018"/>
    <n v="2021227"/>
    <s v="Rolling"/>
    <s v="IN302679-38296183"/>
    <s v="NSE"/>
    <n v="51.54"/>
    <n v="3.72"/>
    <n v="0"/>
    <n v="37.26"/>
    <n v="92.520600000000002"/>
  </r>
  <r>
    <d v="2021-12-02T00:00:00"/>
    <x v="101"/>
    <x v="1"/>
    <n v="2000"/>
    <n v="206.45"/>
    <n v="412900"/>
    <s v="20211202N300062642"/>
    <n v="2021227"/>
    <s v="Rolling"/>
    <s v="IN302679-38296183"/>
    <s v="NSE"/>
    <n v="103.08"/>
    <n v="7.43"/>
    <n v="0"/>
    <n v="74.42"/>
    <n v="184.93219999999999"/>
  </r>
  <r>
    <d v="2021-12-06T00:00:00"/>
    <x v="68"/>
    <x v="1"/>
    <n v="2500"/>
    <n v="277.39999999999998"/>
    <n v="693500"/>
    <s v="20211206N300028616"/>
    <n v="2021229"/>
    <s v="Rolling"/>
    <s v="IN302679-38296183"/>
    <s v="NSE"/>
    <n v="172.03"/>
    <n v="12.48"/>
    <n v="0"/>
    <n v="125"/>
    <n v="309.51299999999998"/>
  </r>
  <r>
    <d v="2021-12-06T00:00:00"/>
    <x v="68"/>
    <x v="0"/>
    <n v="500"/>
    <n v="276.10000000000002"/>
    <n v="138050"/>
    <s v="20211206N300029063"/>
    <n v="2021229"/>
    <s v="Rolling"/>
    <s v="IN302679-38296183"/>
    <s v="NSE"/>
    <n v="0"/>
    <n v="2.4900000000000002"/>
    <n v="0"/>
    <n v="24.88"/>
    <n v="27.364999999999998"/>
  </r>
  <r>
    <d v="2021-12-06T00:00:00"/>
    <x v="68"/>
    <x v="0"/>
    <n v="500"/>
    <n v="275.14999999999998"/>
    <n v="137575"/>
    <s v="20211206N300030174"/>
    <n v="2021229"/>
    <s v="Rolling"/>
    <s v="IN302679-38296183"/>
    <s v="NSE"/>
    <n v="0"/>
    <n v="2.48"/>
    <n v="0"/>
    <n v="24.8"/>
    <n v="27.276399999999999"/>
  </r>
  <r>
    <d v="2021-12-06T00:00:00"/>
    <x v="68"/>
    <x v="0"/>
    <n v="500"/>
    <n v="274.14999999999998"/>
    <n v="137075"/>
    <s v="20211206N300030569"/>
    <n v="2021229"/>
    <s v="Rolling"/>
    <s v="IN302679-38296183"/>
    <s v="NSE"/>
    <n v="0"/>
    <n v="2.4700000000000002"/>
    <n v="0"/>
    <n v="24.72"/>
    <n v="27.1874"/>
  </r>
  <r>
    <d v="2021-12-06T00:00:00"/>
    <x v="68"/>
    <x v="0"/>
    <n v="500"/>
    <n v="274.7"/>
    <n v="137350"/>
    <s v="20211206N300031013"/>
    <n v="2021229"/>
    <s v="Rolling"/>
    <s v="IN302679-38296183"/>
    <s v="NSE"/>
    <n v="0"/>
    <n v="2.4700000000000002"/>
    <n v="0"/>
    <n v="24.76"/>
    <n v="27.232399999999998"/>
  </r>
  <r>
    <d v="2021-12-06T00:00:00"/>
    <x v="68"/>
    <x v="0"/>
    <n v="500"/>
    <n v="273.7"/>
    <n v="136850"/>
    <s v="20211206N300031133"/>
    <n v="2021229"/>
    <s v="Rolling"/>
    <s v="IN302679-38296183"/>
    <s v="NSE"/>
    <n v="0"/>
    <n v="2.46"/>
    <n v="0"/>
    <n v="24.66"/>
    <n v="27.1233"/>
  </r>
  <r>
    <d v="2021-12-06T00:00:00"/>
    <x v="68"/>
    <x v="0"/>
    <n v="2500"/>
    <n v="274.14999999999998"/>
    <n v="685375"/>
    <s v="20211206N300037411"/>
    <n v="2021229"/>
    <s v="Rolling"/>
    <s v="IN302679-38296183"/>
    <s v="NSE"/>
    <n v="0"/>
    <n v="12.34"/>
    <n v="41"/>
    <n v="123.54"/>
    <n v="176.8767"/>
  </r>
  <r>
    <d v="2021-12-06T00:00:00"/>
    <x v="68"/>
    <x v="1"/>
    <n v="500"/>
    <n v="274.25"/>
    <n v="137125"/>
    <s v="20211206N300047111"/>
    <n v="2021229"/>
    <s v="Rolling"/>
    <s v="IN302679-38296183"/>
    <s v="NSE"/>
    <n v="34.409999999999997"/>
    <n v="2.4700000000000002"/>
    <n v="0"/>
    <n v="24.71"/>
    <n v="61.588299999999997"/>
  </r>
  <r>
    <d v="2021-12-06T00:00:00"/>
    <x v="68"/>
    <x v="1"/>
    <n v="500"/>
    <n v="274.55"/>
    <n v="137275"/>
    <s v="20211206N300048786"/>
    <n v="2021229"/>
    <s v="Rolling"/>
    <s v="IN302679-38296183"/>
    <s v="NSE"/>
    <n v="34.340000000000003"/>
    <n v="2.4700000000000002"/>
    <n v="0"/>
    <n v="24.75"/>
    <n v="61.560899999999997"/>
  </r>
  <r>
    <d v="2021-12-06T00:00:00"/>
    <x v="68"/>
    <x v="1"/>
    <n v="500"/>
    <n v="274.95"/>
    <n v="137475"/>
    <s v="20211206N300049711"/>
    <n v="2021229"/>
    <s v="Rolling"/>
    <s v="IN302679-38296183"/>
    <s v="NSE"/>
    <n v="34.409999999999997"/>
    <n v="2.4700000000000002"/>
    <n v="0"/>
    <n v="24.78"/>
    <n v="61.6646"/>
  </r>
  <r>
    <d v="2021-12-06T00:00:00"/>
    <x v="68"/>
    <x v="1"/>
    <n v="1000"/>
    <n v="274.89999999999998"/>
    <n v="274900"/>
    <s v="20211206N300058337"/>
    <n v="2021229"/>
    <s v="Rolling"/>
    <s v="IN302679-38296183"/>
    <s v="NSE"/>
    <n v="68.81"/>
    <n v="4.95"/>
    <n v="0"/>
    <n v="49.56"/>
    <n v="123.3182"/>
  </r>
  <r>
    <d v="2021-12-08T00:00:00"/>
    <x v="68"/>
    <x v="1"/>
    <n v="2500"/>
    <n v="282.39999999999998"/>
    <n v="706000"/>
    <s v="20211208N300027771"/>
    <n v="2021231"/>
    <s v="Rolling"/>
    <s v="IN302679-38296183"/>
    <s v="NSE"/>
    <n v="176.33"/>
    <n v="12.71"/>
    <n v="0"/>
    <n v="127.24"/>
    <n v="316.27809999999999"/>
  </r>
  <r>
    <d v="2021-12-08T00:00:00"/>
    <x v="68"/>
    <x v="1"/>
    <n v="1000"/>
    <n v="284.5"/>
    <n v="284500"/>
    <s v="20211208N300030551"/>
    <n v="2021231"/>
    <s v="Rolling"/>
    <s v="IN302679-38296183"/>
    <s v="NSE"/>
    <n v="70.709999999999994"/>
    <n v="5.12"/>
    <n v="0"/>
    <n v="51.28"/>
    <n v="127.111"/>
  </r>
  <r>
    <d v="2021-12-08T00:00:00"/>
    <x v="70"/>
    <x v="1"/>
    <n v="500"/>
    <n v="650.1"/>
    <n v="325050"/>
    <s v="20211208N300035333"/>
    <n v="2021231"/>
    <s v="Rolling"/>
    <s v="IN302679-38296183"/>
    <s v="NSE"/>
    <n v="80.959999999999994"/>
    <n v="5.85"/>
    <n v="0"/>
    <n v="58.58"/>
    <n v="145.39080000000001"/>
  </r>
  <r>
    <d v="2021-12-08T00:00:00"/>
    <x v="68"/>
    <x v="0"/>
    <n v="500"/>
    <n v="282.10000000000002"/>
    <n v="141050"/>
    <s v="20211208N300037734"/>
    <n v="2021231"/>
    <s v="Rolling"/>
    <s v="IN302679-38296183"/>
    <s v="NSE"/>
    <n v="0"/>
    <n v="2.54"/>
    <n v="0"/>
    <n v="25.42"/>
    <n v="27.959"/>
  </r>
  <r>
    <d v="2021-12-08T00:00:00"/>
    <x v="70"/>
    <x v="0"/>
    <n v="500"/>
    <n v="645.25"/>
    <n v="322625"/>
    <s v="20211208N300041019"/>
    <n v="2021231"/>
    <s v="Rolling"/>
    <s v="IN302679-38296183"/>
    <s v="NSE"/>
    <n v="0"/>
    <n v="5.81"/>
    <n v="9.68"/>
    <n v="58.15"/>
    <n v="73.637200000000007"/>
  </r>
  <r>
    <d v="2021-12-08T00:00:00"/>
    <x v="68"/>
    <x v="0"/>
    <n v="2000"/>
    <n v="282.8"/>
    <n v="565600"/>
    <s v="20211208N300045133"/>
    <n v="2021231"/>
    <s v="Rolling"/>
    <s v="IN302679-38296183"/>
    <s v="NSE"/>
    <n v="0"/>
    <n v="10.18"/>
    <n v="29.32"/>
    <n v="101.94"/>
    <n v="141.4408"/>
  </r>
  <r>
    <d v="2021-12-08T00:00:00"/>
    <x v="68"/>
    <x v="0"/>
    <n v="1000"/>
    <n v="282.8"/>
    <n v="282800"/>
    <s v="20211208N300052639"/>
    <n v="2021231"/>
    <s v="Rolling"/>
    <s v="IN302679-38296183"/>
    <s v="NSE"/>
    <n v="0"/>
    <n v="5.09"/>
    <n v="0"/>
    <n v="50.97"/>
    <n v="56.060400000000001"/>
  </r>
  <r>
    <d v="2021-12-16T00:00:00"/>
    <x v="101"/>
    <x v="0"/>
    <n v="5000"/>
    <n v="211.1"/>
    <n v="1055500"/>
    <s v="20211216N300059938"/>
    <n v="2021237"/>
    <s v="Rolling"/>
    <s v="IN302679-38296183"/>
    <s v="NSE"/>
    <n v="0"/>
    <n v="19"/>
    <n v="51"/>
    <n v="190.24"/>
    <n v="260.23899999999998"/>
  </r>
  <r>
    <d v="2021-12-16T00:00:00"/>
    <x v="101"/>
    <x v="1"/>
    <n v="1000"/>
    <n v="211.9"/>
    <n v="211900"/>
    <s v="20211216N300060024"/>
    <n v="2021237"/>
    <s v="Rolling"/>
    <s v="IN302679-38296183"/>
    <s v="NSE"/>
    <n v="52.79"/>
    <n v="3.81"/>
    <n v="0"/>
    <n v="38.19"/>
    <n v="94.794200000000004"/>
  </r>
  <r>
    <d v="2021-12-16T00:00:00"/>
    <x v="101"/>
    <x v="1"/>
    <n v="1000"/>
    <n v="211.9"/>
    <n v="211900"/>
    <s v="20211216N300060467"/>
    <n v="2021237"/>
    <s v="Rolling"/>
    <s v="IN302679-38296183"/>
    <s v="NSE"/>
    <n v="52.79"/>
    <n v="3.81"/>
    <n v="0"/>
    <n v="38.19"/>
    <n v="94.794200000000004"/>
  </r>
  <r>
    <d v="2021-12-16T00:00:00"/>
    <x v="101"/>
    <x v="1"/>
    <n v="1000"/>
    <n v="211.9"/>
    <n v="211900"/>
    <s v="20211216N300060965"/>
    <n v="2021237"/>
    <s v="Rolling"/>
    <s v="IN302679-38296183"/>
    <s v="NSE"/>
    <n v="52.79"/>
    <n v="3.81"/>
    <n v="0"/>
    <n v="38.19"/>
    <n v="94.794200000000004"/>
  </r>
  <r>
    <d v="2021-12-16T00:00:00"/>
    <x v="101"/>
    <x v="0"/>
    <n v="3000"/>
    <n v="210.05"/>
    <n v="630150"/>
    <s v="20211216N300061930"/>
    <n v="2021237"/>
    <s v="Rolling"/>
    <s v="IN302679-38296183"/>
    <s v="NSE"/>
    <n v="0"/>
    <n v="11.34"/>
    <n v="0"/>
    <n v="113.57"/>
    <n v="124.9128"/>
  </r>
  <r>
    <d v="2021-12-16T00:00:00"/>
    <x v="101"/>
    <x v="1"/>
    <n v="1000"/>
    <n v="211.45"/>
    <n v="211450"/>
    <s v="20211216N300062637"/>
    <n v="2021237"/>
    <s v="Rolling"/>
    <s v="IN302679-38296183"/>
    <s v="NSE"/>
    <n v="52.49"/>
    <n v="3.81"/>
    <n v="0"/>
    <n v="38.11"/>
    <n v="94.406199999999998"/>
  </r>
  <r>
    <d v="2021-12-16T00:00:00"/>
    <x v="101"/>
    <x v="1"/>
    <n v="1000"/>
    <n v="211.4"/>
    <n v="211400"/>
    <s v="20211216N300062771"/>
    <n v="2021237"/>
    <s v="Rolling"/>
    <s v="IN302679-38296183"/>
    <s v="NSE"/>
    <n v="52.79"/>
    <n v="3.81"/>
    <n v="0"/>
    <n v="38.1"/>
    <n v="94.6952"/>
  </r>
  <r>
    <d v="2021-12-16T00:00:00"/>
    <x v="101"/>
    <x v="1"/>
    <n v="1000"/>
    <n v="211"/>
    <n v="211000"/>
    <s v="20211216N300062928"/>
    <n v="2021237"/>
    <s v="Rolling"/>
    <s v="IN302679-38296183"/>
    <s v="NSE"/>
    <n v="52.79"/>
    <n v="3.8"/>
    <n v="0"/>
    <n v="38.03"/>
    <n v="94.617999999999995"/>
  </r>
  <r>
    <d v="2021-12-16T00:00:00"/>
    <x v="101"/>
    <x v="1"/>
    <n v="1000"/>
    <n v="211.55"/>
    <n v="211550"/>
    <s v="20211216N300063186"/>
    <n v="2021237"/>
    <s v="Rolling"/>
    <s v="IN302679-38296183"/>
    <s v="NSE"/>
    <n v="52.79"/>
    <n v="3.81"/>
    <n v="0"/>
    <n v="38.130000000000003"/>
    <n v="94.727999999999994"/>
  </r>
  <r>
    <d v="2021-12-16T00:00:00"/>
    <x v="101"/>
    <x v="1"/>
    <n v="1000"/>
    <n v="211.7"/>
    <n v="211700"/>
    <s v="20211216N300063456"/>
    <n v="2021237"/>
    <s v="Rolling"/>
    <s v="IN302679-38296183"/>
    <s v="NSE"/>
    <n v="52.79"/>
    <n v="3.81"/>
    <n v="0"/>
    <n v="38.159999999999997"/>
    <n v="94.7607"/>
  </r>
  <r>
    <d v="2021-12-20T00:00:00"/>
    <x v="68"/>
    <x v="1"/>
    <n v="500"/>
    <n v="252"/>
    <n v="126000"/>
    <s v="20211220N300059752"/>
    <n v="2021239"/>
    <s v="Rolling"/>
    <s v="IN302679-38296183"/>
    <s v="NSE"/>
    <n v="31.39"/>
    <n v="2.27"/>
    <n v="0"/>
    <n v="22.71"/>
    <n v="56.368000000000002"/>
  </r>
  <r>
    <d v="2021-12-20T00:00:00"/>
    <x v="68"/>
    <x v="0"/>
    <n v="500"/>
    <n v="246.05"/>
    <n v="123025"/>
    <s v="20211220N300082411"/>
    <n v="2021239"/>
    <s v="Rolling"/>
    <s v="IN302679-38296183"/>
    <s v="NSE"/>
    <n v="0"/>
    <n v="2.21"/>
    <n v="3.69"/>
    <n v="22.17"/>
    <n v="28.074400000000001"/>
  </r>
  <r>
    <d v="2021-12-20T00:00:00"/>
    <x v="101"/>
    <x v="0"/>
    <n v="5000"/>
    <n v="188.75"/>
    <n v="943735.5"/>
    <s v="20211220N300083923"/>
    <n v="2021239"/>
    <s v="Rolling"/>
    <s v="IN302679-38296183"/>
    <s v="NSE"/>
    <n v="0"/>
    <n v="16.989999999999998"/>
    <n v="28.31"/>
    <n v="170.1"/>
    <n v="215.39760000000001"/>
  </r>
  <r>
    <d v="2021-12-20T00:00:00"/>
    <x v="101"/>
    <x v="1"/>
    <n v="1000"/>
    <n v="189.7"/>
    <n v="189700"/>
    <s v="20211220N300086723"/>
    <n v="2021239"/>
    <s v="Rolling"/>
    <s v="IN302679-38296183"/>
    <s v="NSE"/>
    <n v="47.32"/>
    <n v="3.41"/>
    <n v="0"/>
    <n v="34.19"/>
    <n v="84.924599999999998"/>
  </r>
  <r>
    <d v="2021-12-20T00:00:00"/>
    <x v="101"/>
    <x v="1"/>
    <n v="1000"/>
    <n v="189.8"/>
    <n v="189800"/>
    <s v="20211220N300086788"/>
    <n v="2021239"/>
    <s v="Rolling"/>
    <s v="IN302679-38296183"/>
    <s v="NSE"/>
    <n v="47.32"/>
    <n v="3.42"/>
    <n v="0"/>
    <n v="34.21"/>
    <n v="84.946399999999997"/>
  </r>
  <r>
    <d v="2021-12-20T00:00:00"/>
    <x v="101"/>
    <x v="1"/>
    <n v="2000"/>
    <n v="189.9"/>
    <n v="379800"/>
    <s v="20211220N300086840"/>
    <n v="2021239"/>
    <s v="Rolling"/>
    <s v="IN302679-38296183"/>
    <s v="NSE"/>
    <n v="94.65"/>
    <n v="6.84"/>
    <n v="0"/>
    <n v="68.459999999999994"/>
    <n v="169.94640000000001"/>
  </r>
  <r>
    <d v="2021-12-20T00:00:00"/>
    <x v="101"/>
    <x v="1"/>
    <n v="1000"/>
    <n v="189.9"/>
    <n v="189900"/>
    <s v="20211220N300089223"/>
    <n v="2021239"/>
    <s v="Rolling"/>
    <s v="IN302679-38296183"/>
    <s v="NSE"/>
    <n v="47.32"/>
    <n v="3.42"/>
    <n v="0"/>
    <n v="34.229999999999997"/>
    <n v="84.968199999999996"/>
  </r>
  <r>
    <d v="2021-12-23T00:00:00"/>
    <x v="68"/>
    <x v="1"/>
    <n v="2500"/>
    <n v="256.8"/>
    <n v="642000"/>
    <s v="20211223N300026341"/>
    <n v="2021242"/>
    <s v="Rolling"/>
    <s v="IN302679-38296183"/>
    <s v="NSE"/>
    <n v="160.34"/>
    <n v="11.56"/>
    <n v="0"/>
    <n v="115.71"/>
    <n v="287.60599999999999"/>
  </r>
  <r>
    <d v="2021-12-23T00:00:00"/>
    <x v="68"/>
    <x v="0"/>
    <n v="2500"/>
    <n v="256.05"/>
    <n v="640125"/>
    <s v="20211223N300033325"/>
    <n v="2021242"/>
    <s v="Rolling"/>
    <s v="IN302679-38296183"/>
    <s v="NSE"/>
    <n v="0"/>
    <n v="11.52"/>
    <n v="38.08"/>
    <n v="115.38"/>
    <n v="164.98220000000001"/>
  </r>
  <r>
    <d v="2021-12-23T00:00:00"/>
    <x v="68"/>
    <x v="1"/>
    <n v="2500"/>
    <n v="256"/>
    <n v="640000"/>
    <s v="20211223N300035186"/>
    <n v="2021242"/>
    <s v="Rolling"/>
    <s v="IN302679-38296183"/>
    <s v="NSE"/>
    <n v="160.41"/>
    <n v="11.52"/>
    <n v="0"/>
    <n v="115.35"/>
    <n v="287.27999999999997"/>
  </r>
  <r>
    <d v="2021-12-23T00:00:00"/>
    <x v="68"/>
    <x v="0"/>
    <n v="500"/>
    <n v="257.60000000000002"/>
    <n v="128800"/>
    <s v="20211223N300044279"/>
    <n v="2021242"/>
    <s v="Rolling"/>
    <s v="IN302679-38296183"/>
    <s v="NSE"/>
    <n v="0"/>
    <n v="2.3199999999999998"/>
    <n v="0"/>
    <n v="23.22"/>
    <n v="25.538399999999999"/>
  </r>
  <r>
    <d v="2021-12-23T00:00:00"/>
    <x v="68"/>
    <x v="0"/>
    <n v="500"/>
    <n v="257.05"/>
    <n v="128525"/>
    <s v="20211223N300044475"/>
    <n v="2021242"/>
    <s v="Rolling"/>
    <s v="IN302679-38296183"/>
    <s v="NSE"/>
    <n v="0"/>
    <n v="2.31"/>
    <n v="0"/>
    <n v="23.17"/>
    <n v="25.4834"/>
  </r>
  <r>
    <d v="2021-12-23T00:00:00"/>
    <x v="68"/>
    <x v="0"/>
    <n v="500"/>
    <n v="257.14999999999998"/>
    <n v="128575"/>
    <s v="20211223N300044593"/>
    <n v="2021242"/>
    <s v="Rolling"/>
    <s v="IN302679-38296183"/>
    <s v="NSE"/>
    <n v="0"/>
    <n v="2.31"/>
    <n v="0"/>
    <n v="23.17"/>
    <n v="25.484400000000001"/>
  </r>
  <r>
    <d v="2021-12-23T00:00:00"/>
    <x v="68"/>
    <x v="0"/>
    <n v="500"/>
    <n v="257.60000000000002"/>
    <n v="128800"/>
    <s v="20211223N300044683"/>
    <n v="2021242"/>
    <s v="Rolling"/>
    <s v="IN302679-38296183"/>
    <s v="NSE"/>
    <n v="0"/>
    <n v="2.3199999999999998"/>
    <n v="0"/>
    <n v="23.22"/>
    <n v="25.538399999999999"/>
  </r>
  <r>
    <d v="2021-12-23T00:00:00"/>
    <x v="68"/>
    <x v="0"/>
    <n v="500"/>
    <n v="257.05"/>
    <n v="128525"/>
    <s v="20211223N300044801"/>
    <n v="2021242"/>
    <s v="Rolling"/>
    <s v="IN302679-38296183"/>
    <s v="NSE"/>
    <n v="0"/>
    <n v="2.31"/>
    <n v="0"/>
    <n v="23.17"/>
    <n v="25.4834"/>
  </r>
  <r>
    <d v="2021-12-23T00:00:00"/>
    <x v="101"/>
    <x v="1"/>
    <n v="2807"/>
    <n v="201.6"/>
    <n v="565891.19999999995"/>
    <s v="20211223N300056006"/>
    <n v="2021242"/>
    <s v="Rolling"/>
    <s v="IN302679-38296183"/>
    <s v="NSE"/>
    <n v="141.26"/>
    <n v="10.19"/>
    <n v="0"/>
    <n v="102"/>
    <n v="253.44589999999999"/>
  </r>
  <r>
    <d v="2021-12-23T00:00:00"/>
    <x v="101"/>
    <x v="0"/>
    <n v="1000"/>
    <n v="201.05"/>
    <n v="201050"/>
    <s v="20211223N300058304"/>
    <n v="2021242"/>
    <s v="Rolling"/>
    <s v="IN302679-38296183"/>
    <s v="NSE"/>
    <n v="0"/>
    <n v="3.62"/>
    <n v="0"/>
    <n v="36.24"/>
    <n v="39.859000000000002"/>
  </r>
  <r>
    <d v="2021-12-23T00:00:00"/>
    <x v="101"/>
    <x v="0"/>
    <n v="807"/>
    <n v="201"/>
    <n v="162207"/>
    <s v="20211223N300058405"/>
    <n v="2021242"/>
    <s v="Rolling"/>
    <s v="IN302679-38296183"/>
    <s v="NSE"/>
    <n v="0"/>
    <n v="2.92"/>
    <n v="0"/>
    <n v="29.24"/>
    <n v="32.159700000000001"/>
  </r>
  <r>
    <d v="2021-12-23T00:00:00"/>
    <x v="101"/>
    <x v="0"/>
    <n v="1000"/>
    <n v="200.9"/>
    <n v="200900"/>
    <s v="20211223N300058463"/>
    <n v="2021242"/>
    <s v="Rolling"/>
    <s v="IN302679-38296183"/>
    <s v="NSE"/>
    <n v="0"/>
    <n v="3.62"/>
    <n v="16.920000000000002"/>
    <n v="36.21"/>
    <n v="56.746200000000002"/>
  </r>
  <r>
    <d v="2021-12-24T00:00:00"/>
    <x v="101"/>
    <x v="0"/>
    <n v="5000"/>
    <n v="195.97"/>
    <n v="979864.75"/>
    <s v="20211224N300057434"/>
    <n v="2021243"/>
    <s v="Rolling"/>
    <s v="IN302679-38296183"/>
    <s v="NSE"/>
    <n v="0"/>
    <n v="17.64"/>
    <n v="29"/>
    <n v="176.56"/>
    <n v="223.19800000000001"/>
  </r>
  <r>
    <d v="2021-12-24T00:00:00"/>
    <x v="101"/>
    <x v="1"/>
    <n v="5000"/>
    <n v="193.95"/>
    <n v="969750.35"/>
    <s v="20211224N300063591"/>
    <n v="2021243"/>
    <s v="Rolling"/>
    <s v="IN302679-38296183"/>
    <s v="NSE"/>
    <n v="244"/>
    <n v="17.46"/>
    <n v="0"/>
    <n v="174.79"/>
    <n v="436.24560000000002"/>
  </r>
  <r>
    <d v="2021-12-27T00:00:00"/>
    <x v="68"/>
    <x v="1"/>
    <n v="2500"/>
    <n v="240"/>
    <n v="600000"/>
    <s v="20211227N300027358"/>
    <n v="2021244"/>
    <s v="Rolling"/>
    <s v="IN302679-38296183"/>
    <s v="NSE"/>
    <n v="154.79"/>
    <n v="10.8"/>
    <n v="0"/>
    <n v="108.14"/>
    <n v="273.73"/>
  </r>
  <r>
    <d v="2021-12-27T00:00:00"/>
    <x v="68"/>
    <x v="0"/>
    <n v="500"/>
    <n v="239.15"/>
    <n v="119575"/>
    <s v="20211227N300028279"/>
    <n v="2021244"/>
    <s v="Rolling"/>
    <s v="IN302679-38296183"/>
    <s v="NSE"/>
    <n v="0"/>
    <n v="2.15"/>
    <n v="0"/>
    <n v="21.56"/>
    <n v="23.712399999999999"/>
  </r>
  <r>
    <d v="2021-12-27T00:00:00"/>
    <x v="68"/>
    <x v="1"/>
    <n v="3000"/>
    <n v="243.95"/>
    <n v="731850"/>
    <s v="20211227N300031386"/>
    <n v="2021244"/>
    <s v="Rolling"/>
    <s v="IN302679-38296183"/>
    <s v="NSE"/>
    <n v="185.75"/>
    <n v="13.17"/>
    <n v="0"/>
    <n v="131.9"/>
    <n v="330.82319999999999"/>
  </r>
  <r>
    <d v="2021-12-27T00:00:00"/>
    <x v="68"/>
    <x v="0"/>
    <n v="500"/>
    <n v="240.15"/>
    <n v="120075"/>
    <s v="20211227N300032415"/>
    <n v="2021244"/>
    <s v="Rolling"/>
    <s v="IN302679-38296183"/>
    <s v="NSE"/>
    <n v="0"/>
    <n v="2.16"/>
    <n v="0"/>
    <n v="21.65"/>
    <n v="23.811299999999999"/>
  </r>
  <r>
    <d v="2021-12-27T00:00:00"/>
    <x v="68"/>
    <x v="0"/>
    <n v="500"/>
    <n v="241"/>
    <n v="120500"/>
    <s v="20211227N300037334"/>
    <n v="2021244"/>
    <s v="Rolling"/>
    <s v="IN302679-38296183"/>
    <s v="NSE"/>
    <n v="0"/>
    <n v="2.17"/>
    <n v="0"/>
    <n v="21.72"/>
    <n v="23.888999999999999"/>
  </r>
  <r>
    <d v="2021-12-27T00:00:00"/>
    <x v="68"/>
    <x v="1"/>
    <n v="5000"/>
    <n v="249.26"/>
    <n v="1246309.25"/>
    <s v="20211227N300051771"/>
    <n v="2021244"/>
    <s v="Rolling"/>
    <s v="IN302679-38296183"/>
    <s v="NSE"/>
    <n v="309.47000000000003"/>
    <n v="22.43"/>
    <n v="0"/>
    <n v="224.59"/>
    <n v="556.49329999999998"/>
  </r>
  <r>
    <d v="2021-12-27T00:00:00"/>
    <x v="68"/>
    <x v="0"/>
    <n v="500"/>
    <n v="249.05"/>
    <n v="124525"/>
    <s v="20211227N300053944"/>
    <n v="2021244"/>
    <s v="Rolling"/>
    <s v="IN302679-38296183"/>
    <s v="NSE"/>
    <n v="0"/>
    <n v="2.2400000000000002"/>
    <n v="0"/>
    <n v="22.45"/>
    <n v="24.691400000000002"/>
  </r>
  <r>
    <d v="2021-12-27T00:00:00"/>
    <x v="68"/>
    <x v="0"/>
    <n v="500"/>
    <n v="252.1"/>
    <n v="126050"/>
    <s v="20211227N300059404"/>
    <n v="2021244"/>
    <s v="Rolling"/>
    <s v="IN302679-38296183"/>
    <s v="NSE"/>
    <n v="0"/>
    <n v="2.27"/>
    <n v="0"/>
    <n v="22.72"/>
    <n v="24.989000000000001"/>
  </r>
  <r>
    <d v="2021-12-27T00:00:00"/>
    <x v="68"/>
    <x v="0"/>
    <n v="500"/>
    <n v="251.45"/>
    <n v="125725"/>
    <s v="20211227N300059419"/>
    <n v="2021244"/>
    <s v="Rolling"/>
    <s v="IN302679-38296183"/>
    <s v="NSE"/>
    <n v="0"/>
    <n v="2.2599999999999998"/>
    <n v="0"/>
    <n v="22.66"/>
    <n v="24.922999999999998"/>
  </r>
  <r>
    <d v="2021-12-27T00:00:00"/>
    <x v="68"/>
    <x v="0"/>
    <n v="500"/>
    <n v="249.45"/>
    <n v="124725"/>
    <s v="20211227N300059538"/>
    <n v="2021244"/>
    <s v="Rolling"/>
    <s v="IN302679-38296183"/>
    <s v="NSE"/>
    <n v="0"/>
    <n v="2.25"/>
    <n v="0"/>
    <n v="22.48"/>
    <n v="24.725100000000001"/>
  </r>
  <r>
    <d v="2021-12-27T00:00:00"/>
    <x v="68"/>
    <x v="0"/>
    <n v="500"/>
    <n v="249.1"/>
    <n v="124550"/>
    <s v="20211227N300059561"/>
    <n v="2021244"/>
    <s v="Rolling"/>
    <s v="IN302679-38296183"/>
    <s v="NSE"/>
    <n v="0"/>
    <n v="2.2400000000000002"/>
    <n v="0"/>
    <n v="22.45"/>
    <n v="24.692"/>
  </r>
  <r>
    <d v="2021-12-27T00:00:00"/>
    <x v="68"/>
    <x v="0"/>
    <n v="80"/>
    <n v="249.2"/>
    <n v="19936"/>
    <s v="20211227N300062776"/>
    <n v="2021244"/>
    <s v="Rolling"/>
    <s v="IN302679-38296183"/>
    <s v="NSE"/>
    <n v="0"/>
    <n v="0.36"/>
    <n v="0"/>
    <n v="17.760000000000002"/>
    <n v="18.1188"/>
  </r>
  <r>
    <d v="2021-12-27T00:00:00"/>
    <x v="68"/>
    <x v="0"/>
    <n v="2500"/>
    <n v="250.1"/>
    <n v="625250"/>
    <s v="20211227N300062866"/>
    <n v="2021244"/>
    <s v="Rolling"/>
    <s v="IN302679-38296183"/>
    <s v="NSE"/>
    <n v="0"/>
    <n v="11.25"/>
    <n v="79"/>
    <n v="112.69"/>
    <n v="202.94460000000001"/>
  </r>
  <r>
    <d v="2021-12-27T00:00:00"/>
    <x v="68"/>
    <x v="0"/>
    <n v="1000"/>
    <n v="250.1"/>
    <n v="250100"/>
    <s v="20211227N300064014"/>
    <n v="2021244"/>
    <s v="Rolling"/>
    <s v="IN302679-38296183"/>
    <s v="NSE"/>
    <n v="0"/>
    <n v="4.5"/>
    <n v="0"/>
    <n v="45.08"/>
    <n v="49.581800000000001"/>
  </r>
  <r>
    <d v="2021-12-27T00:00:00"/>
    <x v="68"/>
    <x v="0"/>
    <n v="2920"/>
    <n v="253.98"/>
    <n v="741621.55"/>
    <s v="20211227N300066418"/>
    <n v="2021244"/>
    <s v="Rolling"/>
    <s v="IN302679-38296183"/>
    <s v="NSE"/>
    <n v="0"/>
    <n v="13.35"/>
    <n v="0"/>
    <n v="133.66"/>
    <n v="147.00919999999999"/>
  </r>
  <r>
    <d v="2021-12-31T00:00:00"/>
    <x v="68"/>
    <x v="0"/>
    <n v="5000"/>
    <n v="249"/>
    <n v="1245000"/>
    <s v="20211231N300026556"/>
    <n v="2021248"/>
    <s v="Rolling"/>
    <s v="IN302679-38296183"/>
    <s v="NSE"/>
    <n v="0"/>
    <n v="22.41"/>
    <n v="37"/>
    <n v="224.4"/>
    <n v="283.81"/>
  </r>
  <r>
    <d v="2021-12-31T00:00:00"/>
    <x v="68"/>
    <x v="1"/>
    <n v="500"/>
    <n v="250.95"/>
    <n v="125475"/>
    <s v="20211231N300030145"/>
    <n v="2021248"/>
    <s v="Rolling"/>
    <s v="IN302679-38296183"/>
    <s v="NSE"/>
    <n v="31.3"/>
    <n v="2.2599999999999998"/>
    <n v="0"/>
    <n v="22.62"/>
    <n v="56.178600000000003"/>
  </r>
  <r>
    <d v="2021-12-31T00:00:00"/>
    <x v="68"/>
    <x v="1"/>
    <n v="500"/>
    <n v="251.7"/>
    <n v="125850"/>
    <s v="20211231N300030374"/>
    <n v="2021248"/>
    <s v="Rolling"/>
    <s v="IN302679-38296183"/>
    <s v="NSE"/>
    <n v="31.3"/>
    <n v="2.27"/>
    <n v="0"/>
    <n v="22.69"/>
    <n v="56.255299999999998"/>
  </r>
  <r>
    <d v="2021-12-31T00:00:00"/>
    <x v="68"/>
    <x v="1"/>
    <n v="500"/>
    <n v="251.9"/>
    <n v="125950"/>
    <s v="20211231N300030459"/>
    <n v="2021248"/>
    <s v="Rolling"/>
    <s v="IN302679-38296183"/>
    <s v="NSE"/>
    <n v="31.3"/>
    <n v="2.27"/>
    <n v="0"/>
    <n v="22.7"/>
    <n v="56.267200000000003"/>
  </r>
  <r>
    <d v="2021-12-31T00:00:00"/>
    <x v="68"/>
    <x v="1"/>
    <n v="500"/>
    <n v="251.9"/>
    <n v="125950"/>
    <s v="20211231N300031437"/>
    <n v="2021248"/>
    <s v="Rolling"/>
    <s v="IN302679-38296183"/>
    <s v="NSE"/>
    <n v="31.26"/>
    <n v="2.27"/>
    <n v="0"/>
    <n v="22.7"/>
    <n v="56.227200000000003"/>
  </r>
  <r>
    <d v="2021-12-31T00:00:00"/>
    <x v="68"/>
    <x v="1"/>
    <n v="1000"/>
    <n v="252.25"/>
    <n v="252250"/>
    <s v="20211231N300031759"/>
    <n v="2021248"/>
    <s v="Rolling"/>
    <s v="IN302679-38296183"/>
    <s v="NSE"/>
    <n v="62.61"/>
    <n v="4.54"/>
    <n v="0"/>
    <n v="45.47"/>
    <n v="112.6206"/>
  </r>
  <r>
    <d v="2021-12-31T00:00:00"/>
    <x v="68"/>
    <x v="1"/>
    <n v="500"/>
    <n v="252.25"/>
    <n v="126125"/>
    <s v="20211231N300032463"/>
    <n v="2021248"/>
    <s v="Rolling"/>
    <s v="IN302679-38296183"/>
    <s v="NSE"/>
    <n v="31.3"/>
    <n v="2.27"/>
    <n v="0"/>
    <n v="22.74"/>
    <n v="56.310400000000001"/>
  </r>
  <r>
    <d v="2021-12-31T00:00:00"/>
    <x v="68"/>
    <x v="1"/>
    <n v="500"/>
    <n v="251.9"/>
    <n v="125950"/>
    <s v="20211231N300032523"/>
    <n v="2021248"/>
    <s v="Rolling"/>
    <s v="IN302679-38296183"/>
    <s v="NSE"/>
    <n v="31.3"/>
    <n v="2.27"/>
    <n v="0"/>
    <n v="22.7"/>
    <n v="56.267200000000003"/>
  </r>
  <r>
    <d v="2021-12-31T00:00:00"/>
    <x v="68"/>
    <x v="1"/>
    <n v="1000"/>
    <n v="251.7"/>
    <n v="251700"/>
    <s v="20211231N300032592"/>
    <n v="2021248"/>
    <s v="Rolling"/>
    <s v="IN302679-38296183"/>
    <s v="NSE"/>
    <n v="62.61"/>
    <n v="4.53"/>
    <n v="0"/>
    <n v="45.37"/>
    <n v="112.5106"/>
  </r>
  <r>
    <d v="2022-01-03T00:00:00"/>
    <x v="101"/>
    <x v="1"/>
    <n v="5000"/>
    <n v="199.5"/>
    <n v="997500"/>
    <s v="20220103N300034235"/>
    <n v="2022001"/>
    <s v="Rolling"/>
    <s v="IN302679-38296183"/>
    <s v="NSE"/>
    <n v="251.54"/>
    <n v="27.93"/>
    <n v="0"/>
    <n v="181.59"/>
    <n v="461.06"/>
  </r>
  <r>
    <d v="2022-01-03T00:00:00"/>
    <x v="101"/>
    <x v="0"/>
    <n v="5000"/>
    <n v="201"/>
    <n v="1005000"/>
    <s v="20220103N300037550"/>
    <n v="2022001"/>
    <s v="Rolling"/>
    <s v="IN302679-38296183"/>
    <s v="NSE"/>
    <n v="0"/>
    <n v="28.14"/>
    <n v="0"/>
    <n v="182.95"/>
    <n v="211.0899"/>
  </r>
  <r>
    <d v="2022-01-03T00:00:00"/>
    <x v="101"/>
    <x v="0"/>
    <n v="169"/>
    <n v="201.15"/>
    <n v="33994.35"/>
    <s v="20220103N300038053"/>
    <n v="2022001"/>
    <s v="Rolling"/>
    <s v="IN302679-38296183"/>
    <s v="NSE"/>
    <n v="0"/>
    <n v="0.95"/>
    <n v="0"/>
    <n v="17.87"/>
    <n v="18.8218"/>
  </r>
  <r>
    <d v="2022-01-03T00:00:00"/>
    <x v="101"/>
    <x v="0"/>
    <n v="10000"/>
    <n v="201.15"/>
    <n v="2011500"/>
    <s v="20220103N300038818"/>
    <n v="2022001"/>
    <s v="Rolling"/>
    <s v="IN302679-38296183"/>
    <s v="NSE"/>
    <n v="0"/>
    <n v="56.32"/>
    <n v="124"/>
    <n v="366.17"/>
    <n v="546.49199999999996"/>
  </r>
  <r>
    <d v="2022-01-03T00:00:00"/>
    <x v="101"/>
    <x v="1"/>
    <n v="5000"/>
    <n v="200.9"/>
    <n v="1004500"/>
    <s v="20220103N300042565"/>
    <n v="2022001"/>
    <s v="Rolling"/>
    <s v="IN302679-38296183"/>
    <s v="NSE"/>
    <n v="251.54"/>
    <n v="28.13"/>
    <n v="0"/>
    <n v="182.86"/>
    <n v="462.52600000000001"/>
  </r>
  <r>
    <d v="2022-01-03T00:00:00"/>
    <x v="101"/>
    <x v="1"/>
    <n v="2500"/>
    <n v="200.9"/>
    <n v="502250"/>
    <s v="20220103N300042679"/>
    <n v="2022001"/>
    <s v="Rolling"/>
    <s v="IN302679-38296183"/>
    <s v="NSE"/>
    <n v="125.77"/>
    <n v="14.06"/>
    <n v="0"/>
    <n v="91.43"/>
    <n v="231.26310000000001"/>
  </r>
  <r>
    <d v="2022-01-03T00:00:00"/>
    <x v="101"/>
    <x v="0"/>
    <n v="5000"/>
    <n v="201.15"/>
    <n v="1005750"/>
    <s v="20220103N300045382"/>
    <n v="2022001"/>
    <s v="Rolling"/>
    <s v="IN302679-38296183"/>
    <s v="NSE"/>
    <n v="0"/>
    <n v="28.16"/>
    <n v="0"/>
    <n v="183.06"/>
    <n v="211.2201"/>
  </r>
  <r>
    <d v="2022-01-03T00:00:00"/>
    <x v="101"/>
    <x v="0"/>
    <n v="331"/>
    <n v="201.15"/>
    <n v="66580.649999999994"/>
    <s v="20220103N300045458"/>
    <n v="2022001"/>
    <s v="Rolling"/>
    <s v="IN302679-38296183"/>
    <s v="NSE"/>
    <n v="0"/>
    <n v="1.86"/>
    <n v="0"/>
    <n v="18.04"/>
    <n v="19.904299999999999"/>
  </r>
  <r>
    <d v="2022-01-03T00:00:00"/>
    <x v="101"/>
    <x v="1"/>
    <n v="1000"/>
    <n v="202.2"/>
    <n v="202200"/>
    <s v="20220103N300060844"/>
    <n v="2022001"/>
    <s v="Rolling"/>
    <s v="IN302679-38296183"/>
    <s v="NSE"/>
    <n v="50.31"/>
    <n v="5.66"/>
    <n v="0"/>
    <n v="36.799999999999997"/>
    <n v="92.7714"/>
  </r>
  <r>
    <d v="2022-01-03T00:00:00"/>
    <x v="101"/>
    <x v="1"/>
    <n v="1000"/>
    <n v="202.45"/>
    <n v="202450"/>
    <s v="20220103N300060911"/>
    <n v="2022001"/>
    <s v="Rolling"/>
    <s v="IN302679-38296183"/>
    <s v="NSE"/>
    <n v="50.31"/>
    <n v="5.67"/>
    <n v="0"/>
    <n v="36.86"/>
    <n v="92.8386"/>
  </r>
  <r>
    <d v="2022-01-03T00:00:00"/>
    <x v="101"/>
    <x v="1"/>
    <n v="1000"/>
    <n v="202.8"/>
    <n v="202800"/>
    <s v="20220103N300062217"/>
    <n v="2022001"/>
    <s v="Rolling"/>
    <s v="IN302679-38296183"/>
    <s v="NSE"/>
    <n v="50.31"/>
    <n v="5.68"/>
    <n v="0"/>
    <n v="36.909999999999997"/>
    <n v="92.898399999999995"/>
  </r>
  <r>
    <d v="2022-01-03T00:00:00"/>
    <x v="101"/>
    <x v="1"/>
    <n v="1000"/>
    <n v="202.75"/>
    <n v="202750"/>
    <s v="20220103N300062249"/>
    <n v="2022001"/>
    <s v="Rolling"/>
    <s v="IN302679-38296183"/>
    <s v="NSE"/>
    <n v="50.31"/>
    <n v="5.68"/>
    <n v="0"/>
    <n v="36.909999999999997"/>
    <n v="92.897099999999995"/>
  </r>
  <r>
    <d v="2022-01-03T00:00:00"/>
    <x v="101"/>
    <x v="1"/>
    <n v="1000"/>
    <n v="202.75"/>
    <n v="202750"/>
    <s v="20220103N300062344"/>
    <n v="2022001"/>
    <s v="Rolling"/>
    <s v="IN302679-38296183"/>
    <s v="NSE"/>
    <n v="50.31"/>
    <n v="5.68"/>
    <n v="0"/>
    <n v="36.909999999999997"/>
    <n v="92.897000000000006"/>
  </r>
  <r>
    <d v="2022-01-03T00:00:00"/>
    <x v="101"/>
    <x v="1"/>
    <n v="1000"/>
    <n v="203.45"/>
    <n v="203450"/>
    <s v="20220103N300062399"/>
    <n v="2022001"/>
    <s v="Rolling"/>
    <s v="IN302679-38296183"/>
    <s v="NSE"/>
    <n v="50.31"/>
    <n v="5.7"/>
    <n v="0"/>
    <n v="37.03"/>
    <n v="93.036699999999996"/>
  </r>
  <r>
    <d v="2022-01-03T00:00:00"/>
    <x v="101"/>
    <x v="1"/>
    <n v="1000"/>
    <n v="203.3"/>
    <n v="203300"/>
    <s v="20220103N300062425"/>
    <n v="2022001"/>
    <s v="Rolling"/>
    <s v="IN302679-38296183"/>
    <s v="NSE"/>
    <n v="50.31"/>
    <n v="5.69"/>
    <n v="0"/>
    <n v="37.01"/>
    <n v="93.0124"/>
  </r>
  <r>
    <d v="2022-01-03T00:00:00"/>
    <x v="101"/>
    <x v="1"/>
    <n v="1000"/>
    <n v="203.45"/>
    <n v="203450"/>
    <s v="20220103N300062509"/>
    <n v="2022001"/>
    <s v="Rolling"/>
    <s v="IN302679-38296183"/>
    <s v="NSE"/>
    <n v="50.01"/>
    <n v="5.7"/>
    <n v="0"/>
    <n v="37.04"/>
    <n v="92.746700000000004"/>
  </r>
  <r>
    <d v="2022-01-04T00:00:00"/>
    <x v="68"/>
    <x v="1"/>
    <n v="2500"/>
    <n v="259"/>
    <n v="647500"/>
    <s v="20220104N300033174"/>
    <n v="2022002"/>
    <s v="Rolling"/>
    <s v="IN302679-38296183"/>
    <s v="NSE"/>
    <n v="159.52000000000001"/>
    <n v="18.13"/>
    <n v="0"/>
    <n v="117.87"/>
    <n v="295.52"/>
  </r>
  <r>
    <d v="2022-01-04T00:00:00"/>
    <x v="68"/>
    <x v="0"/>
    <n v="500"/>
    <n v="256.25"/>
    <n v="128125"/>
    <s v="20220104N300034572"/>
    <n v="2022002"/>
    <s v="Rolling"/>
    <s v="IN302679-38296183"/>
    <s v="NSE"/>
    <n v="0"/>
    <n v="3.59"/>
    <n v="0"/>
    <n v="23.32"/>
    <n v="26.907499999999999"/>
  </r>
  <r>
    <d v="2022-01-04T00:00:00"/>
    <x v="68"/>
    <x v="0"/>
    <n v="500"/>
    <n v="256.10000000000002"/>
    <n v="128050"/>
    <s v="20220104N300034864"/>
    <n v="2022002"/>
    <s v="Rolling"/>
    <s v="IN302679-38296183"/>
    <s v="NSE"/>
    <n v="0"/>
    <n v="3.59"/>
    <n v="0"/>
    <n v="23.31"/>
    <n v="26.895499999999998"/>
  </r>
  <r>
    <d v="2022-01-04T00:00:00"/>
    <x v="68"/>
    <x v="0"/>
    <n v="500"/>
    <n v="256"/>
    <n v="128000"/>
    <s v="20220104N300034984"/>
    <n v="2022002"/>
    <s v="Rolling"/>
    <s v="IN302679-38296183"/>
    <s v="NSE"/>
    <n v="0"/>
    <n v="3.58"/>
    <n v="0"/>
    <n v="23.3"/>
    <n v="26.884"/>
  </r>
  <r>
    <d v="2022-01-04T00:00:00"/>
    <x v="68"/>
    <x v="0"/>
    <n v="1000"/>
    <n v="256"/>
    <n v="256000"/>
    <s v="20220104N300035048"/>
    <n v="2022002"/>
    <s v="Rolling"/>
    <s v="IN302679-38296183"/>
    <s v="NSE"/>
    <n v="0"/>
    <n v="7.17"/>
    <n v="0"/>
    <n v="46.6"/>
    <n v="53.768000000000001"/>
  </r>
  <r>
    <d v="2022-01-04T00:00:00"/>
    <x v="68"/>
    <x v="0"/>
    <n v="2500"/>
    <n v="255.05"/>
    <n v="637625"/>
    <s v="20220104N300038151"/>
    <n v="2022002"/>
    <s v="Rolling"/>
    <s v="IN302679-38296183"/>
    <s v="NSE"/>
    <n v="0"/>
    <n v="17.850000000000001"/>
    <n v="57"/>
    <n v="116.07"/>
    <n v="190.92349999999999"/>
  </r>
  <r>
    <d v="2022-01-04T00:00:00"/>
    <x v="68"/>
    <x v="1"/>
    <n v="500"/>
    <n v="253.15"/>
    <n v="126575"/>
    <s v="20220104N300068654"/>
    <n v="2022002"/>
    <s v="Rolling"/>
    <s v="IN302679-38296183"/>
    <s v="NSE"/>
    <n v="31.9"/>
    <n v="3.54"/>
    <n v="0"/>
    <n v="23.04"/>
    <n v="58.484099999999998"/>
  </r>
  <r>
    <d v="2022-01-04T00:00:00"/>
    <x v="68"/>
    <x v="0"/>
    <n v="2500"/>
    <n v="253.1"/>
    <n v="632750"/>
    <s v="20220104N300069144"/>
    <n v="2022002"/>
    <s v="Rolling"/>
    <s v="IN302679-38296183"/>
    <s v="NSE"/>
    <n v="0"/>
    <n v="17.72"/>
    <n v="0"/>
    <n v="115.19"/>
    <n v="132.90719999999999"/>
  </r>
  <r>
    <d v="2022-01-04T00:00:00"/>
    <x v="68"/>
    <x v="1"/>
    <n v="500"/>
    <n v="253.9"/>
    <n v="126950"/>
    <s v="20220104N300069599"/>
    <n v="2022002"/>
    <s v="Rolling"/>
    <s v="IN302679-38296183"/>
    <s v="NSE"/>
    <n v="32.340000000000003"/>
    <n v="3.55"/>
    <n v="0"/>
    <n v="23.11"/>
    <n v="59.004600000000003"/>
  </r>
  <r>
    <d v="2022-01-04T00:00:00"/>
    <x v="68"/>
    <x v="1"/>
    <n v="500"/>
    <n v="253.95"/>
    <n v="126975"/>
    <s v="20220104N300070405"/>
    <n v="2022002"/>
    <s v="Rolling"/>
    <s v="IN302679-38296183"/>
    <s v="NSE"/>
    <n v="31.9"/>
    <n v="3.56"/>
    <n v="0"/>
    <n v="23.11"/>
    <n v="58.565199999999997"/>
  </r>
  <r>
    <d v="2022-01-04T00:00:00"/>
    <x v="68"/>
    <x v="1"/>
    <n v="500"/>
    <n v="253.9"/>
    <n v="126950"/>
    <s v="20220104N300076677"/>
    <n v="2022002"/>
    <s v="Rolling"/>
    <s v="IN302679-38296183"/>
    <s v="NSE"/>
    <n v="31.9"/>
    <n v="3.55"/>
    <n v="0"/>
    <n v="23.1"/>
    <n v="58.554600000000001"/>
  </r>
  <r>
    <d v="2022-01-04T00:00:00"/>
    <x v="68"/>
    <x v="1"/>
    <n v="5"/>
    <n v="254.25"/>
    <n v="1271.25"/>
    <s v="20220104N300076783"/>
    <n v="2022002"/>
    <s v="Rolling"/>
    <s v="IN302679-38296183"/>
    <s v="NSE"/>
    <n v="0.32"/>
    <n v="0.04"/>
    <n v="0"/>
    <n v="17.71"/>
    <n v="18.0656"/>
  </r>
  <r>
    <d v="2022-01-04T00:00:00"/>
    <x v="68"/>
    <x v="1"/>
    <n v="50"/>
    <n v="254.2"/>
    <n v="12710"/>
    <s v="20220104N300076960"/>
    <n v="2022002"/>
    <s v="Rolling"/>
    <s v="IN302679-38296183"/>
    <s v="NSE"/>
    <n v="3.19"/>
    <n v="0.36"/>
    <n v="0"/>
    <n v="17.760000000000002"/>
    <n v="21.305900000000001"/>
  </r>
  <r>
    <d v="2022-01-04T00:00:00"/>
    <x v="68"/>
    <x v="1"/>
    <n v="500"/>
    <n v="254.25"/>
    <n v="127125"/>
    <s v="20220104N300077777"/>
    <n v="2022002"/>
    <s v="Rolling"/>
    <s v="IN302679-38296183"/>
    <s v="NSE"/>
    <n v="31.9"/>
    <n v="3.56"/>
    <n v="0"/>
    <n v="23.14"/>
    <n v="58.599499999999999"/>
  </r>
  <r>
    <d v="2022-01-04T00:00:00"/>
    <x v="68"/>
    <x v="1"/>
    <n v="500"/>
    <n v="254.25"/>
    <n v="127125"/>
    <s v="20220104N300077844"/>
    <n v="2022002"/>
    <s v="Rolling"/>
    <s v="IN302679-38296183"/>
    <s v="NSE"/>
    <n v="31.9"/>
    <n v="3.56"/>
    <n v="0"/>
    <n v="23.14"/>
    <n v="58.599499999999999"/>
  </r>
  <r>
    <d v="2022-01-04T00:00:00"/>
    <x v="68"/>
    <x v="1"/>
    <n v="500"/>
    <n v="254.35"/>
    <n v="127175"/>
    <s v="20220104N300077893"/>
    <n v="2022002"/>
    <s v="Rolling"/>
    <s v="IN302679-38296183"/>
    <s v="NSE"/>
    <n v="31.9"/>
    <n v="3.56"/>
    <n v="0"/>
    <n v="23.15"/>
    <n v="58.610900000000001"/>
  </r>
  <r>
    <d v="2022-01-04T00:00:00"/>
    <x v="68"/>
    <x v="1"/>
    <n v="445"/>
    <n v="254.2"/>
    <n v="113119"/>
    <s v="20220104N300077959"/>
    <n v="2022002"/>
    <s v="Rolling"/>
    <s v="IN302679-38296183"/>
    <s v="NSE"/>
    <n v="28.39"/>
    <n v="3.17"/>
    <n v="0"/>
    <n v="20.59"/>
    <n v="52.147300000000001"/>
  </r>
  <r>
    <d v="2022-01-04T00:00:00"/>
    <x v="68"/>
    <x v="1"/>
    <n v="1000"/>
    <n v="254.45"/>
    <n v="254450"/>
    <s v="20220104N300078213"/>
    <n v="2022002"/>
    <s v="Rolling"/>
    <s v="IN302679-38296183"/>
    <s v="NSE"/>
    <n v="63.81"/>
    <n v="7.12"/>
    <n v="0"/>
    <n v="46.32"/>
    <n v="117.2546"/>
  </r>
  <r>
    <d v="2022-01-06T00:00:00"/>
    <x v="68"/>
    <x v="1"/>
    <n v="5000"/>
    <n v="260.04000000000002"/>
    <n v="1300208.6000000001"/>
    <s v="20220106N300029228"/>
    <n v="2022004"/>
    <s v="Rolling"/>
    <s v="IN302679-38296183"/>
    <s v="NSE"/>
    <n v="325"/>
    <n v="36.409999999999997"/>
    <n v="0"/>
    <n v="236.65"/>
    <n v="598.05550000000005"/>
  </r>
  <r>
    <d v="2022-01-06T00:00:00"/>
    <x v="68"/>
    <x v="0"/>
    <n v="500"/>
    <n v="259.14999999999998"/>
    <n v="129575"/>
    <s v="20220106N300031691"/>
    <n v="2022004"/>
    <s v="Rolling"/>
    <s v="IN302679-38296183"/>
    <s v="NSE"/>
    <n v="0"/>
    <n v="3.63"/>
    <n v="0"/>
    <n v="23.59"/>
    <n v="27.2181"/>
  </r>
  <r>
    <d v="2022-01-06T00:00:00"/>
    <x v="68"/>
    <x v="0"/>
    <n v="500"/>
    <n v="260.05"/>
    <n v="130025"/>
    <s v="20220106N300031886"/>
    <n v="2022004"/>
    <s v="Rolling"/>
    <s v="IN302679-38296183"/>
    <s v="NSE"/>
    <n v="0"/>
    <n v="3.64"/>
    <n v="39"/>
    <n v="23.67"/>
    <n v="66.310699999999997"/>
  </r>
  <r>
    <d v="2022-01-06T00:00:00"/>
    <x v="68"/>
    <x v="0"/>
    <n v="500"/>
    <n v="259.14999999999998"/>
    <n v="129575"/>
    <s v="20220106N300032391"/>
    <n v="2022004"/>
    <s v="Rolling"/>
    <s v="IN302679-38296183"/>
    <s v="NSE"/>
    <n v="0"/>
    <n v="3.63"/>
    <n v="0"/>
    <n v="23.59"/>
    <n v="27.2181"/>
  </r>
  <r>
    <d v="2022-01-06T00:00:00"/>
    <x v="68"/>
    <x v="0"/>
    <n v="100"/>
    <n v="259.45"/>
    <n v="25945"/>
    <s v="20220106N300042179"/>
    <n v="2022004"/>
    <s v="Rolling"/>
    <s v="IN302679-38296183"/>
    <s v="NSE"/>
    <n v="0"/>
    <n v="0.73"/>
    <n v="0"/>
    <n v="17.829999999999998"/>
    <n v="18.5564"/>
  </r>
  <r>
    <d v="2022-01-06T00:00:00"/>
    <x v="68"/>
    <x v="0"/>
    <n v="500"/>
    <n v="260.05"/>
    <n v="130025"/>
    <s v="20220106N300042274"/>
    <n v="2022004"/>
    <s v="Rolling"/>
    <s v="IN302679-38296183"/>
    <s v="NSE"/>
    <n v="0"/>
    <n v="3.64"/>
    <n v="0"/>
    <n v="23.67"/>
    <n v="27.310700000000001"/>
  </r>
  <r>
    <d v="2022-01-06T00:00:00"/>
    <x v="68"/>
    <x v="0"/>
    <n v="500"/>
    <n v="259.8"/>
    <n v="129900"/>
    <s v="20220106N300042440"/>
    <n v="2022004"/>
    <s v="Rolling"/>
    <s v="IN302679-38296183"/>
    <s v="NSE"/>
    <n v="0"/>
    <n v="3.64"/>
    <n v="0"/>
    <n v="23.65"/>
    <n v="27.287199999999999"/>
  </r>
  <r>
    <d v="2022-01-06T00:00:00"/>
    <x v="68"/>
    <x v="0"/>
    <n v="500"/>
    <n v="259.7"/>
    <n v="129850"/>
    <s v="20220106N300042756"/>
    <n v="2022004"/>
    <s v="Rolling"/>
    <s v="IN302679-38296183"/>
    <s v="NSE"/>
    <n v="0"/>
    <n v="3.64"/>
    <n v="0"/>
    <n v="23.64"/>
    <n v="27.2759"/>
  </r>
  <r>
    <d v="2022-01-06T00:00:00"/>
    <x v="68"/>
    <x v="0"/>
    <n v="500"/>
    <n v="259.64999999999998"/>
    <n v="129825"/>
    <s v="20220106N300042944"/>
    <n v="2022004"/>
    <s v="Rolling"/>
    <s v="IN302679-38296183"/>
    <s v="NSE"/>
    <n v="0"/>
    <n v="3.64"/>
    <n v="0"/>
    <n v="23.63"/>
    <n v="27.2651"/>
  </r>
  <r>
    <d v="2022-01-06T00:00:00"/>
    <x v="68"/>
    <x v="0"/>
    <n v="500"/>
    <n v="259.25"/>
    <n v="129625"/>
    <s v="20220106N300043366"/>
    <n v="2022004"/>
    <s v="Rolling"/>
    <s v="IN302679-38296183"/>
    <s v="NSE"/>
    <n v="0"/>
    <n v="3.63"/>
    <n v="0"/>
    <n v="23.6"/>
    <n v="27.229500000000002"/>
  </r>
  <r>
    <d v="2022-01-06T00:00:00"/>
    <x v="68"/>
    <x v="0"/>
    <n v="400"/>
    <n v="259.55"/>
    <n v="103820"/>
    <s v="20220106N300043422"/>
    <n v="2022004"/>
    <s v="Rolling"/>
    <s v="IN302679-38296183"/>
    <s v="NSE"/>
    <n v="0"/>
    <n v="2.91"/>
    <n v="0"/>
    <n v="18.899999999999999"/>
    <n v="21.806899999999999"/>
  </r>
  <r>
    <d v="2022-01-06T00:00:00"/>
    <x v="68"/>
    <x v="0"/>
    <n v="500"/>
    <n v="259.25"/>
    <n v="129625"/>
    <s v="20220106N300048807"/>
    <n v="2022004"/>
    <s v="Rolling"/>
    <s v="IN302679-38296183"/>
    <s v="NSE"/>
    <n v="0"/>
    <n v="3.63"/>
    <n v="0"/>
    <n v="23.6"/>
    <n v="27.229500000000002"/>
  </r>
  <r>
    <d v="2022-01-10T00:00:00"/>
    <x v="68"/>
    <x v="0"/>
    <n v="500"/>
    <n v="272.25"/>
    <n v="136125"/>
    <s v="20220110N300033760"/>
    <n v="2022006"/>
    <s v="Rolling"/>
    <s v="IN302679-38296183"/>
    <s v="NSE"/>
    <n v="0"/>
    <n v="3.81"/>
    <n v="0"/>
    <n v="24.78"/>
    <n v="28.5916"/>
  </r>
  <r>
    <d v="2022-01-10T00:00:00"/>
    <x v="68"/>
    <x v="0"/>
    <n v="500"/>
    <n v="272.14999999999998"/>
    <n v="136075"/>
    <s v="20220110N300040964"/>
    <n v="2022006"/>
    <s v="Rolling"/>
    <s v="IN302679-38296183"/>
    <s v="NSE"/>
    <n v="0"/>
    <n v="3.81"/>
    <n v="0"/>
    <n v="24.78"/>
    <n v="28.5901"/>
  </r>
  <r>
    <d v="2022-01-10T00:00:00"/>
    <x v="68"/>
    <x v="1"/>
    <n v="2500"/>
    <n v="273.39999999999998"/>
    <n v="683500"/>
    <s v="20220110Z300004565"/>
    <n v="2022006"/>
    <s v="Rolling"/>
    <s v="IN302679-38296183"/>
    <s v="NSE"/>
    <n v="171"/>
    <n v="19.14"/>
    <n v="0"/>
    <n v="124.43"/>
    <n v="314.56810000000002"/>
  </r>
  <r>
    <d v="2022-01-10T00:00:00"/>
    <x v="68"/>
    <x v="0"/>
    <n v="500"/>
    <n v="272.14999999999998"/>
    <n v="136075"/>
    <s v="20220110Z300004880"/>
    <n v="2022006"/>
    <s v="Rolling"/>
    <s v="IN302679-38296183"/>
    <s v="NSE"/>
    <n v="0"/>
    <n v="3.81"/>
    <n v="20"/>
    <n v="24.77"/>
    <n v="48.580100000000002"/>
  </r>
  <r>
    <d v="2022-01-10T00:00:00"/>
    <x v="68"/>
    <x v="0"/>
    <n v="500"/>
    <n v="272.05"/>
    <n v="136025"/>
    <s v="20220110Z300005247"/>
    <n v="2022006"/>
    <s v="Rolling"/>
    <s v="IN302679-38296183"/>
    <s v="NSE"/>
    <n v="0"/>
    <n v="3.81"/>
    <n v="0"/>
    <n v="24.77"/>
    <n v="28.578700000000001"/>
  </r>
  <r>
    <d v="2022-01-10T00:00:00"/>
    <x v="68"/>
    <x v="0"/>
    <n v="500"/>
    <n v="273.10000000000002"/>
    <n v="136550"/>
    <s v="20220110Z300021003"/>
    <n v="2022006"/>
    <s v="Rolling"/>
    <s v="IN302679-38296183"/>
    <s v="NSE"/>
    <n v="0"/>
    <n v="3.82"/>
    <n v="0"/>
    <n v="24.86"/>
    <n v="28.683399999999999"/>
  </r>
  <r>
    <d v="2022-01-11T00:00:00"/>
    <x v="68"/>
    <x v="0"/>
    <n v="2500"/>
    <n v="278.55"/>
    <n v="696375"/>
    <s v="20220111N300067665"/>
    <n v="2022007"/>
    <s v="Rolling"/>
    <s v="IN302679-38296183"/>
    <s v="NSE"/>
    <n v="0"/>
    <n v="19.5"/>
    <n v="42"/>
    <n v="126.77"/>
    <n v="188.26849999999999"/>
  </r>
  <r>
    <d v="2022-01-11T00:00:00"/>
    <x v="68"/>
    <x v="0"/>
    <n v="2500"/>
    <n v="277.10000000000002"/>
    <n v="692750"/>
    <s v="20220111N300068306"/>
    <n v="2022007"/>
    <s v="Rolling"/>
    <s v="IN302679-38296183"/>
    <s v="NSE"/>
    <n v="0"/>
    <n v="19.399999999999999"/>
    <n v="0"/>
    <n v="126.11"/>
    <n v="145.5069"/>
  </r>
  <r>
    <d v="2022-01-11T00:00:00"/>
    <x v="68"/>
    <x v="1"/>
    <n v="500"/>
    <n v="278.14999999999998"/>
    <n v="139075"/>
    <s v="20220111N300068753"/>
    <n v="2022007"/>
    <s v="Rolling"/>
    <s v="IN302679-38296183"/>
    <s v="NSE"/>
    <n v="34.75"/>
    <n v="3.89"/>
    <n v="0"/>
    <n v="25.32"/>
    <n v="63.964100000000002"/>
  </r>
  <r>
    <d v="2022-01-11T00:00:00"/>
    <x v="68"/>
    <x v="1"/>
    <n v="4500"/>
    <n v="278.12"/>
    <n v="1251525.05"/>
    <s v="20220111N300084749"/>
    <n v="2022007"/>
    <s v="Rolling"/>
    <s v="IN302679-38296183"/>
    <s v="NSE"/>
    <n v="312.26"/>
    <n v="35.04"/>
    <n v="0"/>
    <n v="227.84"/>
    <n v="575.14290000000005"/>
  </r>
  <r>
    <d v="2022-01-24T00:00:00"/>
    <x v="59"/>
    <x v="0"/>
    <n v="1000"/>
    <n v="3.6"/>
    <n v="3600"/>
    <s v="20220124N300033279"/>
    <n v="2022016"/>
    <s v="TT"/>
    <s v="IN302679-38296183"/>
    <s v="NSE"/>
    <n v="4"/>
    <n v="0.1"/>
    <n v="1"/>
    <n v="29.52"/>
    <n v="34.620800000000003"/>
  </r>
  <r>
    <d v="2022-01-24T00:00:00"/>
    <x v="68"/>
    <x v="1"/>
    <n v="300"/>
    <n v="308.14999999999998"/>
    <n v="92445"/>
    <s v="20220124N300078363"/>
    <n v="2022016"/>
    <s v="Rolling"/>
    <s v="IN302679-38296183"/>
    <s v="NSE"/>
    <n v="92"/>
    <n v="2.59"/>
    <n v="0"/>
    <n v="164.08"/>
    <n v="258.66840000000002"/>
  </r>
  <r>
    <d v="2022-01-27T00:00:00"/>
    <x v="68"/>
    <x v="1"/>
    <n v="907"/>
    <n v="325"/>
    <n v="294775"/>
    <s v="20220127N300020692"/>
    <n v="2022018"/>
    <s v="Rolling"/>
    <s v="IN302679-38296183"/>
    <s v="NSE"/>
    <n v="73.37"/>
    <n v="8.25"/>
    <n v="0"/>
    <n v="53.67"/>
    <n v="135.29390000000001"/>
  </r>
  <r>
    <d v="2022-01-27T00:00:00"/>
    <x v="68"/>
    <x v="0"/>
    <n v="907"/>
    <n v="322.14999999999998"/>
    <n v="292190.05"/>
    <s v="20220127N300021769"/>
    <n v="2022018"/>
    <s v="Rolling"/>
    <s v="IN302679-38296183"/>
    <s v="NSE"/>
    <n v="0"/>
    <n v="8.18"/>
    <n v="0"/>
    <n v="53.18"/>
    <n v="61.3613"/>
  </r>
  <r>
    <d v="2022-01-27T00:00:00"/>
    <x v="68"/>
    <x v="0"/>
    <n v="2500"/>
    <n v="323.05"/>
    <n v="807625"/>
    <s v="20220127N300022508"/>
    <n v="2022018"/>
    <s v="Rolling"/>
    <s v="IN302679-38296183"/>
    <s v="NSE"/>
    <n v="0"/>
    <n v="22.61"/>
    <n v="33.29"/>
    <n v="147.02000000000001"/>
    <n v="202.92349999999999"/>
  </r>
  <r>
    <d v="2022-01-27T00:00:00"/>
    <x v="68"/>
    <x v="1"/>
    <n v="500"/>
    <n v="324.14999999999998"/>
    <n v="162075"/>
    <s v="20220127N300022875"/>
    <n v="2022018"/>
    <s v="Rolling"/>
    <s v="IN302679-38296183"/>
    <s v="NSE"/>
    <n v="40.450000000000003"/>
    <n v="4.54"/>
    <n v="0"/>
    <n v="29.5"/>
    <n v="74.488100000000003"/>
  </r>
  <r>
    <d v="2022-01-27T00:00:00"/>
    <x v="68"/>
    <x v="1"/>
    <n v="500"/>
    <n v="324.14999999999998"/>
    <n v="162075"/>
    <s v="20220127N300024426"/>
    <n v="2022018"/>
    <s v="Rolling"/>
    <s v="IN302679-38296183"/>
    <s v="NSE"/>
    <n v="40.450000000000003"/>
    <n v="4.54"/>
    <n v="0"/>
    <n v="29.5"/>
    <n v="74.488100000000003"/>
  </r>
  <r>
    <d v="2022-01-27T00:00:00"/>
    <x v="68"/>
    <x v="1"/>
    <n v="500"/>
    <n v="324.14999999999998"/>
    <n v="162075"/>
    <s v="20220127N300026763"/>
    <n v="2022018"/>
    <s v="Rolling"/>
    <s v="IN302679-38296183"/>
    <s v="NSE"/>
    <n v="40.630000000000003"/>
    <n v="4.54"/>
    <n v="0"/>
    <n v="29.5"/>
    <n v="74.668099999999995"/>
  </r>
  <r>
    <d v="2022-01-27T00:00:00"/>
    <x v="68"/>
    <x v="1"/>
    <n v="500"/>
    <n v="323.14999999999998"/>
    <n v="161575"/>
    <s v="20220127N300027067"/>
    <n v="2022018"/>
    <s v="Rolling"/>
    <s v="IN302679-38296183"/>
    <s v="NSE"/>
    <n v="40.450000000000003"/>
    <n v="4.5199999999999996"/>
    <n v="0"/>
    <n v="29.41"/>
    <n v="74.384100000000004"/>
  </r>
  <r>
    <d v="2022-01-27T00:00:00"/>
    <x v="101"/>
    <x v="0"/>
    <n v="5000"/>
    <n v="218.06"/>
    <n v="1090313"/>
    <s v="20220127N300027730"/>
    <n v="2022018"/>
    <s v="Rolling"/>
    <s v="IN302679-38296183"/>
    <s v="NSE"/>
    <n v="0"/>
    <n v="30.53"/>
    <n v="32.71"/>
    <n v="198.48"/>
    <n v="261.71859999999998"/>
  </r>
  <r>
    <d v="2022-01-27T00:00:00"/>
    <x v="101"/>
    <x v="1"/>
    <n v="2500"/>
    <n v="219.9"/>
    <n v="549750"/>
    <s v="20220127N300029218"/>
    <n v="2022018"/>
    <s v="Rolling"/>
    <s v="IN302679-38296183"/>
    <s v="NSE"/>
    <n v="137.11000000000001"/>
    <n v="15.39"/>
    <n v="0"/>
    <n v="100.07"/>
    <n v="252.57300000000001"/>
  </r>
  <r>
    <d v="2022-01-27T00:00:00"/>
    <x v="68"/>
    <x v="1"/>
    <n v="500"/>
    <n v="324.95"/>
    <n v="162475"/>
    <s v="20220127N300029454"/>
    <n v="2022018"/>
    <s v="Rolling"/>
    <s v="IN302679-38296183"/>
    <s v="NSE"/>
    <n v="40.450000000000003"/>
    <n v="4.55"/>
    <n v="0"/>
    <n v="29.58"/>
    <n v="74.5792"/>
  </r>
  <r>
    <d v="2022-01-27T00:00:00"/>
    <x v="101"/>
    <x v="1"/>
    <n v="2500"/>
    <n v="221.45"/>
    <n v="553625"/>
    <s v="20220127N300029676"/>
    <n v="2022018"/>
    <s v="Rolling"/>
    <s v="IN302679-38296183"/>
    <s v="NSE"/>
    <n v="137.11000000000001"/>
    <n v="15.5"/>
    <n v="0"/>
    <n v="100.78"/>
    <n v="253.39150000000001"/>
  </r>
  <r>
    <d v="2022-01-28T00:00:00"/>
    <x v="101"/>
    <x v="0"/>
    <n v="5000"/>
    <n v="240"/>
    <n v="1200000"/>
    <s v="20220128B700003038"/>
    <n v="2022019"/>
    <s v="Rolling"/>
    <s v="IN302679-38296183"/>
    <s v="BSE"/>
    <n v="0"/>
    <n v="33.6"/>
    <n v="72"/>
    <n v="218.45"/>
    <n v="324.05"/>
  </r>
  <r>
    <d v="2022-01-28T00:00:00"/>
    <x v="101"/>
    <x v="1"/>
    <n v="500"/>
    <n v="241.95"/>
    <n v="120975"/>
    <s v="20220128B700003846"/>
    <n v="2022019"/>
    <s v="Rolling"/>
    <s v="IN302679-38296183"/>
    <s v="BSE"/>
    <n v="30.02"/>
    <n v="3.39"/>
    <n v="0"/>
    <n v="22.03"/>
    <n v="55.437399999999997"/>
  </r>
  <r>
    <d v="2022-01-28T00:00:00"/>
    <x v="101"/>
    <x v="1"/>
    <n v="500"/>
    <n v="242.45"/>
    <n v="121225"/>
    <s v="20220128B700003956"/>
    <n v="2022019"/>
    <s v="Rolling"/>
    <s v="IN302679-38296183"/>
    <s v="BSE"/>
    <n v="30.02"/>
    <n v="3.39"/>
    <n v="0"/>
    <n v="22.07"/>
    <n v="55.484299999999998"/>
  </r>
  <r>
    <d v="2022-01-28T00:00:00"/>
    <x v="101"/>
    <x v="1"/>
    <n v="2500"/>
    <n v="242.9"/>
    <n v="607250"/>
    <s v="20220128B700003992"/>
    <n v="2022019"/>
    <s v="Rolling"/>
    <s v="IN302679-38296183"/>
    <s v="BSE"/>
    <n v="150.12"/>
    <n v="17"/>
    <n v="0"/>
    <n v="110.54"/>
    <n v="277.66309999999999"/>
  </r>
  <r>
    <d v="2022-01-28T00:00:00"/>
    <x v="101"/>
    <x v="1"/>
    <n v="1500"/>
    <n v="242.9"/>
    <n v="364350"/>
    <s v="20220128B700004010"/>
    <n v="2022019"/>
    <s v="Rolling"/>
    <s v="IN302679-38296183"/>
    <s v="BSE"/>
    <n v="90.07"/>
    <n v="10.199999999999999"/>
    <n v="0"/>
    <n v="66.33"/>
    <n v="166.6019"/>
  </r>
  <r>
    <d v="2022-01-28T00:00:00"/>
    <x v="101"/>
    <x v="1"/>
    <n v="5000"/>
    <n v="238.5"/>
    <n v="1192500"/>
    <s v="20220128N300020386"/>
    <n v="2022019"/>
    <s v="Rolling"/>
    <s v="IN302679-38296183"/>
    <s v="NSE"/>
    <n v="299.76"/>
    <n v="33.39"/>
    <n v="0"/>
    <n v="217.08"/>
    <n v="550.22990000000004"/>
  </r>
  <r>
    <d v="2022-01-28T00:00:00"/>
    <x v="101"/>
    <x v="0"/>
    <n v="2500"/>
    <n v="239.5"/>
    <n v="598750"/>
    <s v="20220128N300023874"/>
    <n v="2022019"/>
    <s v="Rolling"/>
    <s v="IN302679-38296183"/>
    <s v="NSE"/>
    <n v="0"/>
    <n v="16.77"/>
    <n v="0"/>
    <n v="109"/>
    <n v="125.7651"/>
  </r>
  <r>
    <d v="2022-01-28T00:00:00"/>
    <x v="101"/>
    <x v="0"/>
    <n v="2500"/>
    <n v="239.5"/>
    <n v="598750"/>
    <s v="20220128N300024757"/>
    <n v="2022019"/>
    <s v="Rolling"/>
    <s v="IN302679-38296183"/>
    <s v="NSE"/>
    <n v="0"/>
    <n v="16.77"/>
    <n v="0"/>
    <n v="109"/>
    <n v="125.765"/>
  </r>
  <r>
    <d v="2022-02-01T00:00:00"/>
    <x v="101"/>
    <x v="1"/>
    <n v="5000"/>
    <n v="249.53"/>
    <n v="1247666.3"/>
    <s v="20220201N300050236"/>
    <n v="2022021"/>
    <s v="Rolling"/>
    <s v="IN302679-38296183"/>
    <s v="NSE"/>
    <n v="311"/>
    <n v="34.94"/>
    <n v="0"/>
    <n v="227.1"/>
    <n v="573.03520000000003"/>
  </r>
  <r>
    <d v="2022-02-01T00:00:00"/>
    <x v="101"/>
    <x v="0"/>
    <n v="500"/>
    <n v="249.1"/>
    <n v="124550"/>
    <s v="20220201N300053943"/>
    <n v="2022021"/>
    <s v="Rolling"/>
    <s v="IN302679-38296183"/>
    <s v="NSE"/>
    <n v="0"/>
    <n v="3.49"/>
    <n v="0"/>
    <n v="22.67"/>
    <n v="26.157499999999999"/>
  </r>
  <r>
    <d v="2022-02-01T00:00:00"/>
    <x v="101"/>
    <x v="0"/>
    <n v="500"/>
    <n v="247.25"/>
    <n v="123625"/>
    <s v="20220201N300056312"/>
    <n v="2022021"/>
    <s v="Rolling"/>
    <s v="IN302679-38296183"/>
    <s v="NSE"/>
    <n v="0"/>
    <n v="3.46"/>
    <n v="0"/>
    <n v="22.5"/>
    <n v="25.961500000000001"/>
  </r>
  <r>
    <d v="2022-02-01T00:00:00"/>
    <x v="101"/>
    <x v="0"/>
    <n v="500"/>
    <n v="246.1"/>
    <n v="123050"/>
    <s v="20220201N300056453"/>
    <n v="2022021"/>
    <s v="Rolling"/>
    <s v="IN302679-38296183"/>
    <s v="NSE"/>
    <n v="0"/>
    <n v="3.45"/>
    <n v="0"/>
    <n v="22.4"/>
    <n v="25.845500000000001"/>
  </r>
  <r>
    <d v="2022-02-01T00:00:00"/>
    <x v="101"/>
    <x v="0"/>
    <n v="500"/>
    <n v="246.25"/>
    <n v="123125"/>
    <s v="20220201N300056506"/>
    <n v="2022021"/>
    <s v="Rolling"/>
    <s v="IN302679-38296183"/>
    <s v="NSE"/>
    <n v="0"/>
    <n v="3.45"/>
    <n v="0"/>
    <n v="22.41"/>
    <n v="25.857500000000002"/>
  </r>
  <r>
    <d v="2022-02-01T00:00:00"/>
    <x v="101"/>
    <x v="0"/>
    <n v="500"/>
    <n v="246.1"/>
    <n v="123050"/>
    <s v="20220201N300056622"/>
    <n v="2022021"/>
    <s v="Rolling"/>
    <s v="IN302679-38296183"/>
    <s v="NSE"/>
    <n v="0"/>
    <n v="3.45"/>
    <n v="0"/>
    <n v="22.4"/>
    <n v="25.845500000000001"/>
  </r>
  <r>
    <d v="2022-02-01T00:00:00"/>
    <x v="101"/>
    <x v="0"/>
    <n v="2500"/>
    <n v="248"/>
    <n v="620000"/>
    <s v="20220201N300059563"/>
    <n v="2022021"/>
    <s v="Rolling"/>
    <s v="IN302679-38296183"/>
    <s v="NSE"/>
    <n v="0"/>
    <n v="17.36"/>
    <n v="37"/>
    <n v="112.86"/>
    <n v="167.22"/>
  </r>
  <r>
    <d v="2022-02-02T00:00:00"/>
    <x v="68"/>
    <x v="0"/>
    <n v="5000"/>
    <n v="321.05"/>
    <n v="1605250"/>
    <s v="20220202N300062762"/>
    <n v="2022022"/>
    <s v="Rolling"/>
    <s v="IN302679-38296183"/>
    <s v="NSE"/>
    <n v="0"/>
    <n v="44.95"/>
    <n v="48"/>
    <n v="292.2"/>
    <n v="385.14710000000002"/>
  </r>
  <r>
    <d v="2022-02-02T00:00:00"/>
    <x v="68"/>
    <x v="1"/>
    <n v="500"/>
    <n v="320.8"/>
    <n v="160400"/>
    <s v="20220202N300065764"/>
    <n v="2022022"/>
    <s v="Rolling"/>
    <s v="IN302679-38296183"/>
    <s v="NSE"/>
    <n v="40.1"/>
    <n v="4.49"/>
    <n v="0"/>
    <n v="29.2"/>
    <n v="73.791200000000003"/>
  </r>
  <r>
    <d v="2022-02-02T00:00:00"/>
    <x v="68"/>
    <x v="1"/>
    <n v="500"/>
    <n v="320.8"/>
    <n v="160400"/>
    <s v="20220202N300066291"/>
    <n v="2022022"/>
    <s v="Rolling"/>
    <s v="IN302679-38296183"/>
    <s v="NSE"/>
    <n v="40.1"/>
    <n v="4.49"/>
    <n v="0"/>
    <n v="29.21"/>
    <n v="73.801299999999998"/>
  </r>
  <r>
    <d v="2022-02-02T00:00:00"/>
    <x v="68"/>
    <x v="1"/>
    <n v="4000"/>
    <n v="320.52999999999997"/>
    <n v="1282110.5"/>
    <s v="20220202N300067013"/>
    <n v="2022022"/>
    <s v="Rolling"/>
    <s v="IN302679-38296183"/>
    <s v="NSE"/>
    <n v="320.8"/>
    <n v="35.9"/>
    <n v="0"/>
    <n v="233.39"/>
    <n v="590.08920000000001"/>
  </r>
  <r>
    <d v="2022-02-04T00:00:00"/>
    <x v="68"/>
    <x v="1"/>
    <n v="2721"/>
    <n v="328"/>
    <n v="892488"/>
    <s v="20220204N300020342"/>
    <n v="2022024"/>
    <s v="Rolling"/>
    <s v="IN302679-38296183"/>
    <s v="NSE"/>
    <n v="219.84"/>
    <n v="24.99"/>
    <n v="0"/>
    <n v="162.46"/>
    <n v="407.28960000000001"/>
  </r>
  <r>
    <d v="2022-02-04T00:00:00"/>
    <x v="68"/>
    <x v="0"/>
    <n v="500"/>
    <n v="326.39999999999998"/>
    <n v="163200"/>
    <s v="20220204N300021088"/>
    <n v="2022024"/>
    <s v="Rolling"/>
    <s v="IN302679-38296183"/>
    <s v="NSE"/>
    <n v="0"/>
    <n v="4.57"/>
    <n v="0"/>
    <n v="29.71"/>
    <n v="34.279600000000002"/>
  </r>
  <r>
    <d v="2022-02-04T00:00:00"/>
    <x v="68"/>
    <x v="0"/>
    <n v="500"/>
    <n v="327.10000000000002"/>
    <n v="163550"/>
    <s v="20220204N300021639"/>
    <n v="2022024"/>
    <s v="Rolling"/>
    <s v="IN302679-38296183"/>
    <s v="NSE"/>
    <n v="0"/>
    <n v="4.58"/>
    <n v="0"/>
    <n v="29.77"/>
    <n v="34.349499999999999"/>
  </r>
  <r>
    <d v="2022-02-04T00:00:00"/>
    <x v="68"/>
    <x v="0"/>
    <n v="221"/>
    <n v="326.89999999999998"/>
    <n v="72244.899999999994"/>
    <s v="20220204N300022714"/>
    <n v="2022024"/>
    <s v="Rolling"/>
    <s v="IN302679-38296183"/>
    <s v="NSE"/>
    <n v="0"/>
    <n v="2.02"/>
    <n v="0"/>
    <n v="18.059999999999999"/>
    <n v="20.082799999999999"/>
  </r>
  <r>
    <d v="2022-02-04T00:00:00"/>
    <x v="68"/>
    <x v="0"/>
    <n v="1500"/>
    <n v="327.10000000000002"/>
    <n v="490650"/>
    <s v="20220204N300023141"/>
    <n v="2022024"/>
    <s v="Rolling"/>
    <s v="IN302679-38296183"/>
    <s v="NSE"/>
    <n v="0"/>
    <n v="13.74"/>
    <n v="75"/>
    <n v="89.32"/>
    <n v="178.0583"/>
  </r>
  <r>
    <d v="2022-02-04T00:00:00"/>
    <x v="68"/>
    <x v="0"/>
    <n v="5000"/>
    <n v="322"/>
    <n v="1610000"/>
    <s v="20220204N300054092"/>
    <n v="2022024"/>
    <s v="Rolling"/>
    <s v="IN302679-38296183"/>
    <s v="NSE"/>
    <n v="0"/>
    <n v="45.08"/>
    <n v="0"/>
    <n v="293.16000000000003"/>
    <n v="338.23919999999998"/>
  </r>
  <r>
    <d v="2022-02-04T00:00:00"/>
    <x v="68"/>
    <x v="1"/>
    <n v="500"/>
    <n v="321.75"/>
    <n v="160875"/>
    <s v="20220204N300055874"/>
    <n v="2022024"/>
    <s v="Rolling"/>
    <s v="IN302679-38296183"/>
    <s v="NSE"/>
    <n v="40.4"/>
    <n v="4.5"/>
    <n v="0"/>
    <n v="29.3"/>
    <n v="74.204300000000003"/>
  </r>
  <r>
    <d v="2022-02-04T00:00:00"/>
    <x v="68"/>
    <x v="1"/>
    <n v="417"/>
    <n v="321.85000000000002"/>
    <n v="134211.45000000001"/>
    <s v="20220204N300055901"/>
    <n v="2022024"/>
    <s v="Rolling"/>
    <s v="IN302679-38296183"/>
    <s v="NSE"/>
    <n v="33.69"/>
    <n v="3.76"/>
    <n v="0"/>
    <n v="24.46"/>
    <n v="61.907800000000002"/>
  </r>
  <r>
    <d v="2022-02-04T00:00:00"/>
    <x v="68"/>
    <x v="1"/>
    <n v="4083"/>
    <n v="319.17"/>
    <n v="1303180.05"/>
    <s v="20220204N300064329"/>
    <n v="2022024"/>
    <s v="Rolling"/>
    <s v="IN302679-38296183"/>
    <s v="NSE"/>
    <n v="330.08"/>
    <n v="36.49"/>
    <n v="0"/>
    <n v="237.21"/>
    <n v="603.77930000000003"/>
  </r>
  <r>
    <d v="2022-02-07T00:00:00"/>
    <x v="68"/>
    <x v="1"/>
    <n v="5000"/>
    <n v="322"/>
    <n v="1610001.3"/>
    <s v="20220207N300020325"/>
    <n v="2022025"/>
    <s v="Rolling"/>
    <s v="IN302679-38296183"/>
    <s v="NSE"/>
    <n v="401"/>
    <n v="45.08"/>
    <n v="0"/>
    <n v="293.08"/>
    <n v="739.16"/>
  </r>
  <r>
    <d v="2022-02-07T00:00:00"/>
    <x v="68"/>
    <x v="0"/>
    <n v="500"/>
    <n v="321.14999999999998"/>
    <n v="160575"/>
    <s v="20220207N300029281"/>
    <n v="2022025"/>
    <s v="Rolling"/>
    <s v="IN302679-38296183"/>
    <s v="NSE"/>
    <n v="0"/>
    <n v="4.5"/>
    <n v="0"/>
    <n v="29.24"/>
    <n v="33.735999999999997"/>
  </r>
  <r>
    <d v="2022-02-07T00:00:00"/>
    <x v="68"/>
    <x v="0"/>
    <n v="500"/>
    <n v="321.2"/>
    <n v="160600"/>
    <s v="20220207N300029381"/>
    <n v="2022025"/>
    <s v="Rolling"/>
    <s v="IN302679-38296183"/>
    <s v="NSE"/>
    <n v="0"/>
    <n v="4.5"/>
    <n v="48"/>
    <n v="29.24"/>
    <n v="81.736800000000002"/>
  </r>
  <r>
    <d v="2022-02-07T00:00:00"/>
    <x v="68"/>
    <x v="0"/>
    <n v="500"/>
    <n v="321.2"/>
    <n v="160600"/>
    <s v="20220207N300029773"/>
    <n v="2022025"/>
    <s v="Rolling"/>
    <s v="IN302679-38296183"/>
    <s v="NSE"/>
    <n v="0"/>
    <n v="4.5"/>
    <n v="0"/>
    <n v="29.24"/>
    <n v="33.736800000000002"/>
  </r>
  <r>
    <d v="2022-02-07T00:00:00"/>
    <x v="68"/>
    <x v="0"/>
    <n v="500"/>
    <n v="320.05"/>
    <n v="160025"/>
    <s v="20220207N300030069"/>
    <n v="2022025"/>
    <s v="Rolling"/>
    <s v="IN302679-38296183"/>
    <s v="NSE"/>
    <n v="0"/>
    <n v="4.4800000000000004"/>
    <n v="0"/>
    <n v="29.13"/>
    <n v="33.610700000000001"/>
  </r>
  <r>
    <d v="2022-02-07T00:00:00"/>
    <x v="68"/>
    <x v="0"/>
    <n v="500"/>
    <n v="321"/>
    <n v="160500"/>
    <s v="20220207N300030199"/>
    <n v="2022025"/>
    <s v="Rolling"/>
    <s v="IN302679-38296183"/>
    <s v="NSE"/>
    <n v="0"/>
    <n v="4.49"/>
    <n v="0"/>
    <n v="29.24"/>
    <n v="33.733199999999997"/>
  </r>
  <r>
    <d v="2022-02-07T00:00:00"/>
    <x v="68"/>
    <x v="0"/>
    <n v="500"/>
    <n v="321"/>
    <n v="160500"/>
    <s v="20220207N300030263"/>
    <n v="2022025"/>
    <s v="Rolling"/>
    <s v="IN302679-38296183"/>
    <s v="NSE"/>
    <n v="0"/>
    <n v="4.49"/>
    <n v="0"/>
    <n v="29.23"/>
    <n v="33.7241"/>
  </r>
  <r>
    <d v="2022-02-07T00:00:00"/>
    <x v="68"/>
    <x v="0"/>
    <n v="500"/>
    <n v="320.10000000000002"/>
    <n v="160050"/>
    <s v="20220207N300030348"/>
    <n v="2022025"/>
    <s v="Rolling"/>
    <s v="IN302679-38296183"/>
    <s v="NSE"/>
    <n v="0"/>
    <n v="4.4800000000000004"/>
    <n v="0"/>
    <n v="29.14"/>
    <n v="33.621499999999997"/>
  </r>
  <r>
    <d v="2022-02-07T00:00:00"/>
    <x v="68"/>
    <x v="0"/>
    <n v="500"/>
    <n v="318.14999999999998"/>
    <n v="159075"/>
    <s v="20220207N300030787"/>
    <n v="2022025"/>
    <s v="Rolling"/>
    <s v="IN302679-38296183"/>
    <s v="NSE"/>
    <n v="0"/>
    <n v="4.45"/>
    <n v="0"/>
    <n v="28.96"/>
    <n v="33.414099999999998"/>
  </r>
  <r>
    <d v="2022-02-07T00:00:00"/>
    <x v="68"/>
    <x v="0"/>
    <n v="500"/>
    <n v="318.14999999999998"/>
    <n v="159075"/>
    <s v="20220207N300030824"/>
    <n v="2022025"/>
    <s v="Rolling"/>
    <s v="IN302679-38296183"/>
    <s v="NSE"/>
    <n v="0"/>
    <n v="4.45"/>
    <n v="0"/>
    <n v="28.96"/>
    <n v="33.414099999999998"/>
  </r>
  <r>
    <d v="2022-02-07T00:00:00"/>
    <x v="68"/>
    <x v="0"/>
    <n v="500"/>
    <n v="318.10000000000002"/>
    <n v="159050"/>
    <s v="20220207N300030883"/>
    <n v="2022025"/>
    <s v="Rolling"/>
    <s v="IN302679-38296183"/>
    <s v="NSE"/>
    <n v="0"/>
    <n v="4.45"/>
    <n v="0"/>
    <n v="28.95"/>
    <n v="33.403500000000001"/>
  </r>
  <r>
    <d v="2022-02-10T00:00:00"/>
    <x v="59"/>
    <x v="0"/>
    <n v="500"/>
    <n v="3.35"/>
    <n v="1675"/>
    <s v="20220210N300036124"/>
    <n v="2022028"/>
    <s v="TT"/>
    <s v="IN302679-38296183"/>
    <s v="NSE"/>
    <n v="2"/>
    <n v="0.05"/>
    <n v="0"/>
    <n v="14.83"/>
    <n v="16.876899999999999"/>
  </r>
  <r>
    <d v="2022-02-14T00:00:00"/>
    <x v="101"/>
    <x v="0"/>
    <n v="5000"/>
    <n v="245.1"/>
    <n v="1225500"/>
    <s v="20220214N300022585"/>
    <n v="2022030"/>
    <s v="Rolling"/>
    <s v="IN302679-38296183"/>
    <s v="NSE"/>
    <n v="0"/>
    <n v="35.54"/>
    <n v="54.93"/>
    <n v="223.3"/>
    <n v="313.76949999999999"/>
  </r>
  <r>
    <d v="2022-02-14T00:00:00"/>
    <x v="57"/>
    <x v="0"/>
    <n v="10000"/>
    <n v="98.2"/>
    <n v="982000"/>
    <s v="20220214N300037044"/>
    <n v="2022030"/>
    <s v="Rolling"/>
    <s v="-"/>
    <s v="NSE"/>
    <n v="880.2"/>
    <n v="28.48"/>
    <n v="223.07"/>
    <n v="1587.15"/>
    <n v="2718.8980000000001"/>
  </r>
  <r>
    <d v="2022-02-14T00:00:00"/>
    <x v="101"/>
    <x v="1"/>
    <n v="500"/>
    <n v="245.25"/>
    <n v="122625"/>
    <s v="20220214N300046057"/>
    <n v="2022030"/>
    <s v="Rolling"/>
    <s v="IN302679-38296183"/>
    <s v="NSE"/>
    <n v="30.21"/>
    <n v="3.56"/>
    <n v="0"/>
    <n v="22.34"/>
    <n v="56.106099999999998"/>
  </r>
  <r>
    <d v="2022-02-14T00:00:00"/>
    <x v="101"/>
    <x v="1"/>
    <n v="500"/>
    <n v="244.4"/>
    <n v="122200"/>
    <s v="20220214N300048658"/>
    <n v="2022030"/>
    <s v="Rolling"/>
    <s v="IN302679-38296183"/>
    <s v="NSE"/>
    <n v="30.21"/>
    <n v="3.54"/>
    <n v="0"/>
    <n v="22.27"/>
    <n v="56.023800000000001"/>
  </r>
  <r>
    <d v="2022-02-14T00:00:00"/>
    <x v="101"/>
    <x v="1"/>
    <n v="500"/>
    <n v="244.4"/>
    <n v="122200"/>
    <s v="20220214N300048789"/>
    <n v="2022030"/>
    <s v="Rolling"/>
    <s v="IN302679-38296183"/>
    <s v="NSE"/>
    <n v="30.67"/>
    <n v="3.54"/>
    <n v="0"/>
    <n v="22.26"/>
    <n v="56.473700000000001"/>
  </r>
  <r>
    <d v="2022-02-14T00:00:00"/>
    <x v="101"/>
    <x v="1"/>
    <n v="500"/>
    <n v="245.52"/>
    <n v="122759.25"/>
    <s v="20220214N300050695"/>
    <n v="2022030"/>
    <s v="Rolling"/>
    <s v="IN302679-38296183"/>
    <s v="NSE"/>
    <n v="30.21"/>
    <n v="3.56"/>
    <n v="0"/>
    <n v="22.36"/>
    <n v="56.13"/>
  </r>
  <r>
    <d v="2022-02-14T00:00:00"/>
    <x v="101"/>
    <x v="1"/>
    <n v="500"/>
    <n v="245.4"/>
    <n v="122700"/>
    <s v="20220214N300052032"/>
    <n v="2022030"/>
    <s v="Rolling"/>
    <s v="IN302679-38296183"/>
    <s v="NSE"/>
    <n v="30.21"/>
    <n v="3.56"/>
    <n v="0"/>
    <n v="22.36"/>
    <n v="56.128300000000003"/>
  </r>
  <r>
    <d v="2022-02-14T00:00:00"/>
    <x v="101"/>
    <x v="0"/>
    <n v="2500"/>
    <n v="242.2"/>
    <n v="605500"/>
    <s v="20220214N300058237"/>
    <n v="2022030"/>
    <s v="Rolling"/>
    <s v="IN302679-38296183"/>
    <s v="NSE"/>
    <n v="0"/>
    <n v="17.559999999999999"/>
    <n v="0"/>
    <n v="110.33"/>
    <n v="127.8895"/>
  </r>
  <r>
    <d v="2022-02-14T00:00:00"/>
    <x v="101"/>
    <x v="1"/>
    <n v="500"/>
    <n v="242.95"/>
    <n v="121475"/>
    <s v="20220214N300071470"/>
    <n v="2022030"/>
    <s v="Rolling"/>
    <s v="IN302679-38296183"/>
    <s v="NSE"/>
    <n v="30.21"/>
    <n v="3.52"/>
    <n v="0"/>
    <n v="22.14"/>
    <n v="55.872799999999998"/>
  </r>
  <r>
    <d v="2022-02-14T00:00:00"/>
    <x v="57"/>
    <x v="1"/>
    <n v="1000"/>
    <n v="97.8"/>
    <n v="97800"/>
    <s v="20220214N300072410"/>
    <n v="2022030"/>
    <s v="Rolling"/>
    <s v="-"/>
    <s v="NSE"/>
    <n v="24.45"/>
    <n v="2.84"/>
    <n v="0"/>
    <n v="18.21"/>
    <n v="45.496200000000002"/>
  </r>
  <r>
    <d v="2022-02-14T00:00:00"/>
    <x v="57"/>
    <x v="0"/>
    <n v="5000"/>
    <n v="97.15"/>
    <n v="485750"/>
    <s v="20220214N300075234"/>
    <n v="2022030"/>
    <s v="Rolling"/>
    <s v="-"/>
    <s v="NSE"/>
    <n v="489"/>
    <n v="14.09"/>
    <n v="0"/>
    <n v="862.31"/>
    <n v="1365.3968"/>
  </r>
  <r>
    <d v="2022-02-14T00:00:00"/>
    <x v="57"/>
    <x v="0"/>
    <n v="1000"/>
    <n v="97.1"/>
    <n v="97100"/>
    <s v="20220214N300075367"/>
    <n v="2022030"/>
    <s v="Rolling"/>
    <s v="-"/>
    <s v="NSE"/>
    <n v="97.8"/>
    <n v="2.82"/>
    <n v="0"/>
    <n v="172.38"/>
    <n v="272.99590000000001"/>
  </r>
  <r>
    <d v="2022-02-14T00:00:00"/>
    <x v="101"/>
    <x v="1"/>
    <n v="4500"/>
    <n v="235.5"/>
    <n v="1059750"/>
    <s v="20220214N300082338"/>
    <n v="2022030"/>
    <s v="Rolling"/>
    <s v="IN302679-38296183"/>
    <s v="NSE"/>
    <n v="271.86"/>
    <n v="30.73"/>
    <n v="0"/>
    <n v="193.11"/>
    <n v="495.70280000000002"/>
  </r>
  <r>
    <d v="2022-02-15T00:00:00"/>
    <x v="57"/>
    <x v="1"/>
    <n v="15000"/>
    <n v="95.66"/>
    <n v="1434926.8"/>
    <s v="20220215N300022425"/>
    <n v="2022031"/>
    <s v="Rolling"/>
    <s v="-"/>
    <s v="NSE"/>
    <n v="361.6"/>
    <n v="41.61"/>
    <n v="0"/>
    <n v="2547.33"/>
    <n v="2950.5428999999999"/>
  </r>
  <r>
    <d v="2022-02-15T00:00:00"/>
    <x v="57"/>
    <x v="0"/>
    <n v="15000"/>
    <n v="96.25"/>
    <n v="1443750"/>
    <s v="20220215N300022695"/>
    <n v="2022031"/>
    <s v="Rolling"/>
    <s v="IN302679-38296183"/>
    <s v="NSE"/>
    <n v="0"/>
    <n v="41.87"/>
    <n v="102"/>
    <n v="263.08999999999997"/>
    <n v="406.9588"/>
  </r>
  <r>
    <d v="2022-02-15T00:00:00"/>
    <x v="57"/>
    <x v="1"/>
    <n v="15000"/>
    <n v="95.3"/>
    <n v="1429500"/>
    <s v="20220215N300027027"/>
    <n v="2022031"/>
    <s v="Rolling"/>
    <s v="IN302679-38296183"/>
    <s v="NSE"/>
    <n v="361.95"/>
    <n v="41.46"/>
    <n v="0"/>
    <n v="260.5"/>
    <n v="663.90560000000005"/>
  </r>
  <r>
    <d v="2022-02-15T00:00:00"/>
    <x v="57"/>
    <x v="1"/>
    <n v="20000"/>
    <n v="96.9"/>
    <n v="1938000"/>
    <s v="20220215N300049322"/>
    <n v="2022031"/>
    <s v="Rolling"/>
    <s v="IN302679-38296183"/>
    <s v="NSE"/>
    <n v="1568.45"/>
    <n v="56.2"/>
    <n v="0"/>
    <n v="353.14"/>
    <n v="1977.7919999999999"/>
  </r>
  <r>
    <d v="2022-02-15T00:00:00"/>
    <x v="57"/>
    <x v="0"/>
    <n v="20000"/>
    <n v="97.9"/>
    <n v="1958000"/>
    <s v="20220215N300058651"/>
    <n v="2022031"/>
    <s v="Rolling"/>
    <s v="IN302679-38296183"/>
    <s v="NSE"/>
    <n v="0"/>
    <n v="56.78"/>
    <n v="0"/>
    <n v="356.79"/>
    <n v="413.57209999999998"/>
  </r>
  <r>
    <d v="2022-02-16T00:00:00"/>
    <x v="48"/>
    <x v="0"/>
    <n v="50"/>
    <n v="36.5"/>
    <n v="1825"/>
    <s v="20220216B700009874"/>
    <n v="2022032"/>
    <s v="Rolling"/>
    <s v="IN302679-38296183"/>
    <s v="BSE"/>
    <n v="1.83"/>
    <n v="0.05"/>
    <n v="0.27"/>
    <n v="16.16"/>
    <n v="18.3111"/>
  </r>
  <r>
    <d v="2022-02-16T00:00:00"/>
    <x v="57"/>
    <x v="0"/>
    <n v="20000"/>
    <n v="99.1"/>
    <n v="1982000"/>
    <s v="20220216N300054240"/>
    <n v="2022032"/>
    <s v="Rolling"/>
    <s v="IN302679-38296183"/>
    <s v="NSE"/>
    <n v="0"/>
    <n v="57.48"/>
    <n v="59.73"/>
    <n v="361.16"/>
    <n v="478.36799999999999"/>
  </r>
  <r>
    <d v="2022-02-16T00:00:00"/>
    <x v="57"/>
    <x v="1"/>
    <n v="10000"/>
    <n v="99.35"/>
    <n v="993500"/>
    <s v="20220216N300055287"/>
    <n v="2022032"/>
    <s v="Rolling"/>
    <s v="IN302679-38296183"/>
    <s v="NSE"/>
    <n v="248.13"/>
    <n v="28.81"/>
    <n v="0"/>
    <n v="181.03"/>
    <n v="457.97140000000002"/>
  </r>
  <r>
    <d v="2022-02-16T00:00:00"/>
    <x v="57"/>
    <x v="1"/>
    <n v="10000"/>
    <n v="99.45"/>
    <n v="994500"/>
    <s v="20220216N300055933"/>
    <n v="2022032"/>
    <s v="Rolling"/>
    <s v="IN302679-38296183"/>
    <s v="NSE"/>
    <n v="248.05"/>
    <n v="28.84"/>
    <n v="0"/>
    <n v="181.21"/>
    <n v="458.10079999999999"/>
  </r>
  <r>
    <d v="2022-02-21T00:00:00"/>
    <x v="57"/>
    <x v="1"/>
    <n v="20000"/>
    <n v="98.9"/>
    <n v="1978000"/>
    <s v="20220221N300019148"/>
    <n v="2022035"/>
    <s v="Rolling"/>
    <s v="IN302679-38296183"/>
    <s v="NSE"/>
    <n v="499.05"/>
    <n v="57.36"/>
    <n v="0"/>
    <n v="360.41"/>
    <n v="916.82159999999999"/>
  </r>
  <r>
    <d v="2022-02-21T00:00:00"/>
    <x v="57"/>
    <x v="0"/>
    <n v="1000"/>
    <n v="98.55"/>
    <n v="98550"/>
    <s v="20220221N300023453"/>
    <n v="2022035"/>
    <s v="Rolling"/>
    <s v="IN302679-38296183"/>
    <s v="NSE"/>
    <n v="0"/>
    <n v="2.86"/>
    <n v="0"/>
    <n v="18.21"/>
    <n v="21.068000000000001"/>
  </r>
  <r>
    <d v="2022-02-21T00:00:00"/>
    <x v="57"/>
    <x v="0"/>
    <n v="19000"/>
    <n v="100.1"/>
    <n v="1901900"/>
    <s v="20220221N300029282"/>
    <n v="2022035"/>
    <s v="Rolling"/>
    <s v="IN302679-38296183"/>
    <s v="NSE"/>
    <n v="0"/>
    <n v="55.16"/>
    <n v="121.7"/>
    <n v="346.57"/>
    <n v="523.42529999999999"/>
  </r>
  <r>
    <d v="2022-02-21T00:00:00"/>
    <x v="57"/>
    <x v="0"/>
    <n v="388"/>
    <n v="100.1"/>
    <n v="38838.800000000003"/>
    <s v="20220221N300042455"/>
    <n v="2022035"/>
    <s v="Rolling"/>
    <s v="IN302679-38296183"/>
    <s v="NSE"/>
    <n v="0"/>
    <n v="1.1299999999999999"/>
    <n v="0"/>
    <n v="17.899999999999999"/>
    <n v="19.026299999999999"/>
  </r>
  <r>
    <d v="2022-02-21T00:00:00"/>
    <x v="82"/>
    <x v="0"/>
    <n v="10000"/>
    <n v="161"/>
    <n v="1610000"/>
    <s v="20220221N300043488"/>
    <n v="2022035"/>
    <s v="Rolling"/>
    <s v="IN302679-38296183"/>
    <s v="NSE"/>
    <n v="0"/>
    <n v="46.69"/>
    <n v="48.3"/>
    <n v="293.39999999999998"/>
    <n v="388.39010000000002"/>
  </r>
  <r>
    <d v="2022-02-21T00:00:00"/>
    <x v="57"/>
    <x v="1"/>
    <n v="388"/>
    <n v="101.2"/>
    <n v="39265.599999999999"/>
    <s v="20220221N300043893"/>
    <n v="2022035"/>
    <s v="Rolling"/>
    <s v="IN302679-38296183"/>
    <s v="NSE"/>
    <n v="9.68"/>
    <n v="1.1399999999999999"/>
    <n v="0"/>
    <n v="17.91"/>
    <n v="28.7287"/>
  </r>
  <r>
    <d v="2022-02-21T00:00:00"/>
    <x v="82"/>
    <x v="1"/>
    <n v="5000"/>
    <n v="161.4"/>
    <n v="807000"/>
    <s v="20220221N300046373"/>
    <n v="2022035"/>
    <s v="Rolling"/>
    <s v="IN302679-38296183"/>
    <s v="NSE"/>
    <n v="201.78"/>
    <n v="23.4"/>
    <n v="0"/>
    <n v="147.03"/>
    <n v="372.21230000000003"/>
  </r>
  <r>
    <d v="2022-02-21T00:00:00"/>
    <x v="82"/>
    <x v="1"/>
    <n v="5000"/>
    <n v="161.19999999999999"/>
    <n v="806000"/>
    <s v="20220221N300046939"/>
    <n v="2022035"/>
    <s v="Rolling"/>
    <s v="IN302679-38296183"/>
    <s v="NSE"/>
    <n v="201.44"/>
    <n v="23.37"/>
    <n v="0"/>
    <n v="146.88"/>
    <n v="371.69409999999999"/>
  </r>
  <r>
    <d v="2022-02-21T00:00:00"/>
    <x v="57"/>
    <x v="0"/>
    <n v="20000"/>
    <n v="100.5"/>
    <n v="2010000"/>
    <s v="20220221N300055254"/>
    <n v="2022035"/>
    <s v="Rolling"/>
    <s v="IN302679-38296183"/>
    <s v="NSE"/>
    <n v="0"/>
    <n v="58.29"/>
    <n v="0"/>
    <n v="366.27"/>
    <n v="424.56009999999998"/>
  </r>
  <r>
    <d v="2022-02-21T00:00:00"/>
    <x v="57"/>
    <x v="1"/>
    <n v="10000"/>
    <n v="99.8"/>
    <n v="998000"/>
    <s v="20220221N300061841"/>
    <n v="2022035"/>
    <s v="Rolling"/>
    <s v="IN302679-38296183"/>
    <s v="NSE"/>
    <n v="249.53"/>
    <n v="28.94"/>
    <n v="0"/>
    <n v="181.85"/>
    <n v="460.32190000000003"/>
  </r>
  <r>
    <d v="2022-02-21T00:00:00"/>
    <x v="57"/>
    <x v="1"/>
    <n v="10000"/>
    <n v="99.8"/>
    <n v="998000"/>
    <s v="20220221N300062208"/>
    <n v="2022035"/>
    <s v="Rolling"/>
    <s v="IN302679-38296183"/>
    <s v="NSE"/>
    <n v="249.53"/>
    <n v="28.94"/>
    <n v="0"/>
    <n v="181.86"/>
    <n v="460.33199999999999"/>
  </r>
  <r>
    <d v="2022-02-22T00:00:00"/>
    <x v="126"/>
    <x v="0"/>
    <n v="500"/>
    <n v="41.6"/>
    <n v="20800"/>
    <s v="20220222N300068769"/>
    <n v="2022036"/>
    <s v="Rolling"/>
    <s v="IN302679-38296183"/>
    <s v="NSE"/>
    <n v="20.69"/>
    <n v="0.6"/>
    <n v="3.5"/>
    <n v="36.92"/>
    <n v="61.713200000000001"/>
  </r>
  <r>
    <d v="2022-02-22T00:00:00"/>
    <x v="48"/>
    <x v="0"/>
    <n v="100"/>
    <n v="33.1"/>
    <n v="3310"/>
    <s v="20220222N300070140"/>
    <n v="2022036"/>
    <s v="Rolling"/>
    <s v="IN302679-38296183"/>
    <s v="NSE"/>
    <n v="3.31"/>
    <n v="0.1"/>
    <n v="0.5"/>
    <n v="29.31"/>
    <n v="33.216000000000001"/>
  </r>
  <r>
    <d v="2022-02-24T00:00:00"/>
    <x v="68"/>
    <x v="0"/>
    <n v="5000"/>
    <n v="301.39999999999998"/>
    <n v="1507000"/>
    <s v="20220224N300023173"/>
    <n v="2022038"/>
    <s v="Rolling"/>
    <s v="IN302679-38296183"/>
    <s v="NSE"/>
    <n v="0"/>
    <n v="43.7"/>
    <n v="45.08"/>
    <n v="274.60000000000002"/>
    <n v="363.38249999999999"/>
  </r>
  <r>
    <d v="2022-02-24T00:00:00"/>
    <x v="68"/>
    <x v="1"/>
    <n v="500"/>
    <n v="302"/>
    <n v="151000"/>
    <s v="20220224N300033256"/>
    <n v="2022038"/>
    <s v="Rolling"/>
    <s v="IN302679-38296183"/>
    <s v="NSE"/>
    <n v="37.74"/>
    <n v="4.38"/>
    <n v="0"/>
    <n v="27.52"/>
    <n v="69.638999999999996"/>
  </r>
  <r>
    <d v="2022-02-24T00:00:00"/>
    <x v="68"/>
    <x v="1"/>
    <n v="500"/>
    <n v="302.25"/>
    <n v="151125"/>
    <s v="20220224N300033369"/>
    <n v="2022038"/>
    <s v="Rolling"/>
    <s v="IN302679-38296183"/>
    <s v="NSE"/>
    <n v="37.74"/>
    <n v="4.38"/>
    <n v="0"/>
    <n v="27.54"/>
    <n v="69.662599999999998"/>
  </r>
  <r>
    <d v="2022-02-24T00:00:00"/>
    <x v="68"/>
    <x v="1"/>
    <n v="1000"/>
    <n v="302"/>
    <n v="302000"/>
    <s v="20220224N300034651"/>
    <n v="2022038"/>
    <s v="Rolling"/>
    <s v="IN302679-38296183"/>
    <s v="NSE"/>
    <n v="75.489999999999995"/>
    <n v="8.76"/>
    <n v="0"/>
    <n v="55.04"/>
    <n v="139.28809999999999"/>
  </r>
  <r>
    <d v="2022-02-24T00:00:00"/>
    <x v="68"/>
    <x v="1"/>
    <n v="500"/>
    <n v="302.45"/>
    <n v="151225"/>
    <s v="20220224N300035066"/>
    <n v="2022038"/>
    <s v="Rolling"/>
    <s v="IN302679-38296183"/>
    <s v="NSE"/>
    <n v="37.74"/>
    <n v="4.3899999999999997"/>
    <n v="0"/>
    <n v="27.56"/>
    <n v="69.685500000000005"/>
  </r>
  <r>
    <d v="2022-02-24T00:00:00"/>
    <x v="68"/>
    <x v="1"/>
    <n v="2500"/>
    <n v="302.85000000000002"/>
    <n v="757125"/>
    <s v="20220224N300035964"/>
    <n v="2022038"/>
    <s v="Rolling"/>
    <s v="IN302679-38296183"/>
    <s v="NSE"/>
    <n v="188.72"/>
    <n v="21.96"/>
    <n v="0"/>
    <n v="137.96"/>
    <n v="348.63670000000002"/>
  </r>
  <r>
    <d v="2022-02-24T00:00:00"/>
    <x v="17"/>
    <x v="0"/>
    <n v="200"/>
    <n v="35.450000000000003"/>
    <n v="7090"/>
    <s v="20220224N300039354"/>
    <n v="2022038"/>
    <s v="Rolling"/>
    <s v="IN302679-38296183"/>
    <s v="NSE"/>
    <n v="0"/>
    <n v="0.21"/>
    <n v="0.21"/>
    <n v="29.54"/>
    <n v="29.9556"/>
  </r>
  <r>
    <d v="2022-02-24T00:00:00"/>
    <x v="126"/>
    <x v="0"/>
    <n v="150"/>
    <n v="40.299999999999997"/>
    <n v="6045"/>
    <s v="20220224N300040083"/>
    <n v="2022038"/>
    <s v="Rolling"/>
    <s v="IN302679-38296183"/>
    <s v="NSE"/>
    <n v="6.05"/>
    <n v="0.18"/>
    <n v="0.91"/>
    <n v="29.53"/>
    <n v="36.665300000000002"/>
  </r>
  <r>
    <d v="2022-02-24T00:00:00"/>
    <x v="17"/>
    <x v="0"/>
    <n v="200"/>
    <n v="34.4"/>
    <n v="6880"/>
    <s v="20220224N300070561"/>
    <n v="2022038"/>
    <s v="Rolling"/>
    <s v="IN302679-38296183"/>
    <s v="NSE"/>
    <n v="6.69"/>
    <n v="0.2"/>
    <n v="2"/>
    <n v="29.54"/>
    <n v="38.429499999999997"/>
  </r>
  <r>
    <d v="2022-02-24T00:00:00"/>
    <x v="48"/>
    <x v="0"/>
    <n v="100"/>
    <n v="30.05"/>
    <n v="3005"/>
    <s v="20220224N300093005"/>
    <n v="2022038"/>
    <s v="Rolling"/>
    <s v="IN302679-38296183"/>
    <s v="NSE"/>
    <n v="3.01"/>
    <n v="0.09"/>
    <n v="0"/>
    <n v="26.61"/>
    <n v="29.707100000000001"/>
  </r>
  <r>
    <d v="2022-02-24T00:00:00"/>
    <x v="17"/>
    <x v="0"/>
    <n v="200"/>
    <n v="32.1"/>
    <n v="6420"/>
    <s v="20220224N300100801"/>
    <n v="2022038"/>
    <s v="Rolling"/>
    <s v="IN302679-38296183"/>
    <s v="NSE"/>
    <n v="6.69"/>
    <n v="0.19"/>
    <n v="0"/>
    <n v="17.73"/>
    <n v="24.606200000000001"/>
  </r>
  <r>
    <d v="2022-02-24T00:00:00"/>
    <x v="17"/>
    <x v="1"/>
    <n v="200"/>
    <n v="31.85"/>
    <n v="6370"/>
    <s v="20220224N300105808"/>
    <n v="2022038"/>
    <s v="Rolling"/>
    <s v="IN302679-38296183"/>
    <s v="NSE"/>
    <n v="2.11"/>
    <n v="0.18"/>
    <n v="0"/>
    <n v="17.73"/>
    <n v="20.024799999999999"/>
  </r>
  <r>
    <d v="2022-02-24T00:00:00"/>
    <x v="48"/>
    <x v="0"/>
    <n v="300"/>
    <n v="30.05"/>
    <n v="9015"/>
    <s v="20220224N300109246"/>
    <n v="2022038"/>
    <s v="Rolling"/>
    <s v="IN302679-38296183"/>
    <s v="NSE"/>
    <n v="9.02"/>
    <n v="0.26"/>
    <n v="1.8"/>
    <n v="29.55"/>
    <n v="40.631399999999999"/>
  </r>
  <r>
    <d v="2022-02-25T00:00:00"/>
    <x v="17"/>
    <x v="1"/>
    <n v="5000"/>
    <n v="34.799999999999997"/>
    <n v="174000"/>
    <s v="20220225N300023811"/>
    <n v="2022039"/>
    <s v="Rolling"/>
    <s v="IN302679-38296183"/>
    <s v="NSE"/>
    <n v="44.23"/>
    <n v="5.05"/>
    <n v="0"/>
    <n v="31.71"/>
    <n v="80.986000000000004"/>
  </r>
  <r>
    <d v="2022-02-25T00:00:00"/>
    <x v="17"/>
    <x v="1"/>
    <n v="5000"/>
    <n v="35"/>
    <n v="175000"/>
    <s v="20220225N300024455"/>
    <n v="2022039"/>
    <s v="Rolling"/>
    <s v="IN302679-38296183"/>
    <s v="NSE"/>
    <n v="43.76"/>
    <n v="5.08"/>
    <n v="0"/>
    <n v="31.89"/>
    <n v="80.724999999999994"/>
  </r>
  <r>
    <d v="2022-02-25T00:00:00"/>
    <x v="17"/>
    <x v="0"/>
    <n v="2500"/>
    <n v="35.200000000000003"/>
    <n v="88000"/>
    <s v="20220225N300038382"/>
    <n v="2022039"/>
    <s v="Rolling"/>
    <s v="IN302679-38296183"/>
    <s v="NSE"/>
    <n v="0"/>
    <n v="2.5499999999999998"/>
    <n v="0"/>
    <n v="18.16"/>
    <n v="20.712"/>
  </r>
  <r>
    <d v="2022-02-25T00:00:00"/>
    <x v="17"/>
    <x v="0"/>
    <n v="2500"/>
    <n v="35.4"/>
    <n v="88500"/>
    <s v="20220225N300039074"/>
    <n v="2022039"/>
    <s v="Rolling"/>
    <s v="IN302679-38296183"/>
    <s v="NSE"/>
    <n v="0"/>
    <n v="2.57"/>
    <n v="0"/>
    <n v="18.16"/>
    <n v="20.726500000000001"/>
  </r>
  <r>
    <d v="2022-02-25T00:00:00"/>
    <x v="17"/>
    <x v="0"/>
    <n v="2500"/>
    <n v="35.200000000000003"/>
    <n v="88000"/>
    <s v="20220225N300040070"/>
    <n v="2022039"/>
    <s v="Rolling"/>
    <s v="IN302679-38296183"/>
    <s v="NSE"/>
    <n v="0"/>
    <n v="2.5499999999999998"/>
    <n v="11"/>
    <n v="18.16"/>
    <n v="31.712"/>
  </r>
  <r>
    <d v="2022-02-25T00:00:00"/>
    <x v="17"/>
    <x v="0"/>
    <n v="2500"/>
    <n v="34.700000000000003"/>
    <n v="86750"/>
    <s v="20220225N300062153"/>
    <n v="2022039"/>
    <s v="Rolling"/>
    <s v="IN302679-38296183"/>
    <s v="NSE"/>
    <n v="0"/>
    <n v="2.52"/>
    <n v="0"/>
    <n v="18.149999999999999"/>
    <n v="20.665800000000001"/>
  </r>
  <r>
    <d v="2022-02-28T00:00:00"/>
    <x v="68"/>
    <x v="0"/>
    <n v="5000"/>
    <n v="305.95"/>
    <n v="1529725.85"/>
    <s v="20220228N300057510"/>
    <n v="2022040"/>
    <s v="Rolling"/>
    <s v="IN302679-38296183"/>
    <s v="NSE"/>
    <n v="0"/>
    <n v="44.36"/>
    <n v="0"/>
    <n v="278.77999999999997"/>
    <n v="323.14210000000003"/>
  </r>
  <r>
    <d v="2022-02-28T00:00:00"/>
    <x v="68"/>
    <x v="0"/>
    <n v="2500"/>
    <n v="304"/>
    <n v="760000"/>
    <s v="20220228N300059691"/>
    <n v="2022040"/>
    <s v="Rolling"/>
    <s v="IN302679-38296183"/>
    <s v="NSE"/>
    <n v="0"/>
    <n v="22.04"/>
    <n v="69"/>
    <n v="138.47999999999999"/>
    <n v="229.5198"/>
  </r>
  <r>
    <d v="2022-02-28T00:00:00"/>
    <x v="68"/>
    <x v="1"/>
    <n v="1000"/>
    <n v="305.45"/>
    <n v="305450"/>
    <s v="20220228N300061839"/>
    <n v="2022040"/>
    <s v="Rolling"/>
    <s v="IN302679-38296183"/>
    <s v="NSE"/>
    <n v="76.41"/>
    <n v="8.86"/>
    <n v="0"/>
    <n v="55.67"/>
    <n v="140.93799999999999"/>
  </r>
  <r>
    <d v="2022-02-28T00:00:00"/>
    <x v="68"/>
    <x v="1"/>
    <n v="1000"/>
    <n v="305.7"/>
    <n v="305700"/>
    <s v="20220228N300061904"/>
    <n v="2022040"/>
    <s v="Rolling"/>
    <s v="IN302679-38296183"/>
    <s v="NSE"/>
    <n v="76.41"/>
    <n v="8.8699999999999992"/>
    <n v="0"/>
    <n v="55.7"/>
    <n v="140.97540000000001"/>
  </r>
  <r>
    <d v="2022-02-28T00:00:00"/>
    <x v="68"/>
    <x v="1"/>
    <n v="1000"/>
    <n v="305.8"/>
    <n v="305800"/>
    <s v="20220228N300061963"/>
    <n v="2022040"/>
    <s v="Rolling"/>
    <s v="IN302679-38296183"/>
    <s v="NSE"/>
    <n v="76.41"/>
    <n v="8.8699999999999992"/>
    <n v="0"/>
    <n v="55.73"/>
    <n v="141.00819999999999"/>
  </r>
  <r>
    <d v="2022-02-28T00:00:00"/>
    <x v="68"/>
    <x v="1"/>
    <n v="1000"/>
    <n v="305.60000000000002"/>
    <n v="305600"/>
    <s v="20220228N300062003"/>
    <n v="2022040"/>
    <s v="Rolling"/>
    <s v="IN302679-38296183"/>
    <s v="NSE"/>
    <n v="76.37"/>
    <n v="8.86"/>
    <n v="0"/>
    <n v="55.68"/>
    <n v="140.91239999999999"/>
  </r>
  <r>
    <d v="2022-02-28T00:00:00"/>
    <x v="68"/>
    <x v="1"/>
    <n v="1000"/>
    <n v="305.45"/>
    <n v="305450"/>
    <s v="20220228N300062468"/>
    <n v="2022040"/>
    <s v="Rolling"/>
    <s v="IN302679-38296183"/>
    <s v="NSE"/>
    <n v="76.41"/>
    <n v="8.86"/>
    <n v="0"/>
    <n v="55.66"/>
    <n v="140.928"/>
  </r>
  <r>
    <d v="2022-02-28T00:00:00"/>
    <x v="68"/>
    <x v="1"/>
    <n v="2500"/>
    <n v="306.64999999999998"/>
    <n v="766625"/>
    <s v="20220228N300063800"/>
    <n v="2022040"/>
    <s v="Rolling"/>
    <s v="IN302679-38296183"/>
    <s v="NSE"/>
    <n v="191.01"/>
    <n v="22.23"/>
    <n v="0"/>
    <n v="139.69"/>
    <n v="352.93209999999999"/>
  </r>
  <r>
    <d v="2022-03-03T00:00:00"/>
    <x v="126"/>
    <x v="0"/>
    <n v="350"/>
    <n v="40.700000000000003"/>
    <n v="14245"/>
    <s v="20220303B700003065"/>
    <n v="2022042"/>
    <s v="Rolling"/>
    <s v="IN302679-38296183"/>
    <s v="BSE"/>
    <n v="14"/>
    <n v="0.4"/>
    <n v="2"/>
    <n v="29.58"/>
    <n v="45.978999999999999"/>
  </r>
  <r>
    <d v="2022-03-07T00:00:00"/>
    <x v="57"/>
    <x v="0"/>
    <n v="15"/>
    <n v="87.2"/>
    <n v="1308"/>
    <s v="20220307N300069446"/>
    <n v="2022044"/>
    <s v="Rolling"/>
    <s v="IN302679-38296183"/>
    <s v="NSE"/>
    <n v="1.31"/>
    <n v="0.04"/>
    <n v="0"/>
    <n v="11.58"/>
    <n v="12.927899999999999"/>
  </r>
  <r>
    <d v="2022-03-07T00:00:00"/>
    <x v="121"/>
    <x v="1"/>
    <n v="500"/>
    <n v="22.15"/>
    <n v="11075"/>
    <s v="20220307N300070082"/>
    <n v="2022044"/>
    <s v="Rolling"/>
    <s v="IN302679-38296183"/>
    <s v="NSE"/>
    <n v="10.7"/>
    <n v="0.32"/>
    <n v="0"/>
    <n v="29.56"/>
    <n v="40.581200000000003"/>
  </r>
  <r>
    <d v="2022-03-08T00:00:00"/>
    <x v="12"/>
    <x v="0"/>
    <n v="221"/>
    <n v="95.05"/>
    <n v="21006.05"/>
    <s v="20220308N300058323"/>
    <n v="2022045"/>
    <s v="Rolling"/>
    <s v="IN302679-38296183"/>
    <s v="NSE"/>
    <n v="0"/>
    <n v="0.61"/>
    <n v="0.63"/>
    <n v="17.8"/>
    <n v="19.039400000000001"/>
  </r>
  <r>
    <d v="2022-03-08T00:00:00"/>
    <x v="101"/>
    <x v="1"/>
    <n v="5000"/>
    <n v="204.56"/>
    <n v="1022779.25"/>
    <s v="20220308N300059041"/>
    <n v="2022045"/>
    <s v="Rolling"/>
    <s v="IN302679-38296183"/>
    <s v="NSE"/>
    <n v="255.63"/>
    <n v="29.66"/>
    <n v="0"/>
    <n v="186.38"/>
    <n v="471.67079999999999"/>
  </r>
  <r>
    <d v="2022-03-08T00:00:00"/>
    <x v="12"/>
    <x v="1"/>
    <n v="221"/>
    <n v="95.9"/>
    <n v="21193.9"/>
    <s v="20220308N300060023"/>
    <n v="2022045"/>
    <s v="Rolling"/>
    <s v="IN302679-38296183"/>
    <s v="NSE"/>
    <n v="5.28"/>
    <n v="0.61"/>
    <n v="0"/>
    <n v="17.809999999999999"/>
    <n v="23.704599999999999"/>
  </r>
  <r>
    <d v="2022-03-08T00:00:00"/>
    <x v="101"/>
    <x v="0"/>
    <n v="500"/>
    <n v="204.1"/>
    <n v="102050"/>
    <s v="20220308N300060419"/>
    <n v="2022045"/>
    <s v="Rolling"/>
    <s v="IN302679-38296183"/>
    <s v="NSE"/>
    <n v="0"/>
    <n v="2.96"/>
    <n v="0"/>
    <n v="18.600000000000001"/>
    <n v="21.5595"/>
  </r>
  <r>
    <d v="2022-03-08T00:00:00"/>
    <x v="101"/>
    <x v="0"/>
    <n v="500"/>
    <n v="203.45"/>
    <n v="101725"/>
    <s v="20220308N300060509"/>
    <n v="2022045"/>
    <s v="Rolling"/>
    <s v="IN302679-38296183"/>
    <s v="NSE"/>
    <n v="0"/>
    <n v="2.95"/>
    <n v="0"/>
    <n v="18.53"/>
    <n v="21.48"/>
  </r>
  <r>
    <d v="2022-03-08T00:00:00"/>
    <x v="101"/>
    <x v="0"/>
    <n v="4000"/>
    <n v="205"/>
    <n v="820000"/>
    <s v="20220308N300062047"/>
    <n v="2022045"/>
    <s v="Rolling"/>
    <s v="IN302679-38296183"/>
    <s v="NSE"/>
    <n v="0"/>
    <n v="23.78"/>
    <n v="30.9"/>
    <n v="149.43"/>
    <n v="204.11"/>
  </r>
  <r>
    <d v="2022-03-08T00:00:00"/>
    <x v="48"/>
    <x v="0"/>
    <n v="100"/>
    <n v="31"/>
    <n v="3100"/>
    <s v="20220308N300062951"/>
    <n v="2022045"/>
    <s v="Rolling"/>
    <s v="IN302679-38296183"/>
    <s v="NSE"/>
    <n v="3.1"/>
    <n v="0.09"/>
    <n v="0.47"/>
    <n v="27.45"/>
    <n v="31.1099"/>
  </r>
  <r>
    <d v="2022-03-10T00:00:00"/>
    <x v="70"/>
    <x v="0"/>
    <n v="2500"/>
    <n v="590"/>
    <n v="1475000"/>
    <s v="20220310N300020525"/>
    <n v="2022047"/>
    <s v="Rolling"/>
    <s v="IN302679-38296183"/>
    <s v="NSE"/>
    <n v="0"/>
    <n v="42.78"/>
    <n v="61.89"/>
    <n v="268.82"/>
    <n v="373.4853"/>
  </r>
  <r>
    <d v="2022-03-10T00:00:00"/>
    <x v="70"/>
    <x v="1"/>
    <n v="500"/>
    <n v="591.70000000000005"/>
    <n v="295850"/>
    <s v="20220310N300023874"/>
    <n v="2022047"/>
    <s v="Rolling"/>
    <s v="IN302679-38296183"/>
    <s v="NSE"/>
    <n v="73.66"/>
    <n v="8.58"/>
    <n v="0"/>
    <n v="53.91"/>
    <n v="136.1497"/>
  </r>
  <r>
    <d v="2022-03-10T00:00:00"/>
    <x v="70"/>
    <x v="1"/>
    <n v="500"/>
    <n v="592.70000000000005"/>
    <n v="296350"/>
    <s v="20220310N300029306"/>
    <n v="2022047"/>
    <s v="Rolling"/>
    <s v="IN302679-38296183"/>
    <s v="NSE"/>
    <n v="73.81"/>
    <n v="8.59"/>
    <n v="0"/>
    <n v="54.03"/>
    <n v="136.43430000000001"/>
  </r>
  <r>
    <d v="2022-03-10T00:00:00"/>
    <x v="70"/>
    <x v="1"/>
    <n v="500"/>
    <n v="590.70000000000005"/>
    <n v="295350"/>
    <s v="20220310N300031481"/>
    <n v="2022047"/>
    <s v="Rolling"/>
    <s v="IN302679-38296183"/>
    <s v="NSE"/>
    <n v="73.81"/>
    <n v="8.57"/>
    <n v="0"/>
    <n v="53.82"/>
    <n v="136.1951"/>
  </r>
  <r>
    <d v="2022-03-10T00:00:00"/>
    <x v="70"/>
    <x v="0"/>
    <n v="1000"/>
    <n v="588.04999999999995"/>
    <n v="588050"/>
    <s v="20220310N300031916"/>
    <n v="2022047"/>
    <s v="Rolling"/>
    <s v="IN302679-38296183"/>
    <s v="NSE"/>
    <n v="0"/>
    <n v="17.05"/>
    <n v="0"/>
    <n v="107.16"/>
    <n v="124.2135"/>
  </r>
  <r>
    <d v="2022-03-10T00:00:00"/>
    <x v="70"/>
    <x v="1"/>
    <n v="500"/>
    <n v="591"/>
    <n v="295500"/>
    <s v="20220310N300036028"/>
    <n v="2022047"/>
    <s v="Rolling"/>
    <s v="IN302679-38296183"/>
    <s v="NSE"/>
    <n v="73.81"/>
    <n v="8.57"/>
    <n v="0"/>
    <n v="53.84"/>
    <n v="136.21950000000001"/>
  </r>
  <r>
    <d v="2022-03-10T00:00:00"/>
    <x v="70"/>
    <x v="1"/>
    <n v="500"/>
    <n v="591.20000000000005"/>
    <n v="295600"/>
    <s v="20220310N300036295"/>
    <n v="2022047"/>
    <s v="Rolling"/>
    <s v="IN302679-38296183"/>
    <s v="NSE"/>
    <n v="73.81"/>
    <n v="8.57"/>
    <n v="0"/>
    <n v="53.86"/>
    <n v="136.2424"/>
  </r>
  <r>
    <d v="2022-03-10T00:00:00"/>
    <x v="70"/>
    <x v="1"/>
    <n v="500"/>
    <n v="591.75"/>
    <n v="295872.55"/>
    <s v="20220310N300036729"/>
    <n v="2022047"/>
    <s v="Rolling"/>
    <s v="IN302679-38296183"/>
    <s v="NSE"/>
    <n v="73.81"/>
    <n v="8.58"/>
    <n v="0"/>
    <n v="53.91"/>
    <n v="136.30029999999999"/>
  </r>
  <r>
    <d v="2022-03-10T00:00:00"/>
    <x v="70"/>
    <x v="1"/>
    <n v="500"/>
    <n v="591.95000000000005"/>
    <n v="295975"/>
    <s v="20220310N300036750"/>
    <n v="2022047"/>
    <s v="Rolling"/>
    <s v="IN302679-38296183"/>
    <s v="NSE"/>
    <n v="73.81"/>
    <n v="8.58"/>
    <n v="0"/>
    <n v="53.94"/>
    <n v="136.33330000000001"/>
  </r>
  <r>
    <d v="2022-03-10T00:00:00"/>
    <x v="68"/>
    <x v="0"/>
    <n v="2500"/>
    <n v="274.14999999999998"/>
    <n v="685375"/>
    <s v="20220310N300051817"/>
    <n v="2022047"/>
    <s v="Rolling"/>
    <s v="IN302679-38296183"/>
    <s v="NSE"/>
    <n v="0"/>
    <n v="19.88"/>
    <n v="0"/>
    <n v="124.89"/>
    <n v="144.76589999999999"/>
  </r>
  <r>
    <d v="2022-03-10T00:00:00"/>
    <x v="68"/>
    <x v="0"/>
    <n v="2500"/>
    <n v="270.14999999999998"/>
    <n v="675375"/>
    <s v="20220310N300053136"/>
    <n v="2022047"/>
    <s v="Rolling"/>
    <s v="IN302679-38296183"/>
    <s v="NSE"/>
    <n v="0"/>
    <n v="19.59"/>
    <n v="80.849999999999994"/>
    <n v="123.07"/>
    <n v="223.5059"/>
  </r>
  <r>
    <d v="2022-03-10T00:00:00"/>
    <x v="57"/>
    <x v="0"/>
    <n v="10000"/>
    <n v="94.2"/>
    <n v="942000"/>
    <s v="20220310N300054187"/>
    <n v="2022047"/>
    <s v="Rolling"/>
    <s v="IN302679-38296183"/>
    <s v="NSE"/>
    <n v="0"/>
    <n v="27.32"/>
    <n v="28.26"/>
    <n v="171.65"/>
    <n v="227.22800000000001"/>
  </r>
  <r>
    <d v="2022-03-10T00:00:00"/>
    <x v="68"/>
    <x v="0"/>
    <n v="2500"/>
    <n v="267.3"/>
    <n v="668250"/>
    <s v="20220310N300054898"/>
    <n v="2022047"/>
    <s v="Rolling"/>
    <s v="IN302679-38296183"/>
    <s v="NSE"/>
    <n v="0"/>
    <n v="19.38"/>
    <n v="0"/>
    <n v="121.76"/>
    <n v="141.13919999999999"/>
  </r>
  <r>
    <d v="2022-03-10T00:00:00"/>
    <x v="57"/>
    <x v="1"/>
    <n v="5000"/>
    <n v="94.5"/>
    <n v="472500"/>
    <s v="20220310N300055078"/>
    <n v="2022047"/>
    <s v="Rolling"/>
    <s v="IN302679-38296183"/>
    <s v="NSE"/>
    <n v="117.94"/>
    <n v="13.7"/>
    <n v="0"/>
    <n v="86.1"/>
    <n v="217.74250000000001"/>
  </r>
  <r>
    <d v="2022-03-10T00:00:00"/>
    <x v="57"/>
    <x v="1"/>
    <n v="5000"/>
    <n v="94.5"/>
    <n v="472500"/>
    <s v="20220310N300055361"/>
    <n v="2022047"/>
    <s v="Rolling"/>
    <s v="IN302679-38296183"/>
    <s v="NSE"/>
    <n v="117.94"/>
    <n v="13.7"/>
    <n v="0"/>
    <n v="86.1"/>
    <n v="217.74250000000001"/>
  </r>
  <r>
    <d v="2022-03-10T00:00:00"/>
    <x v="68"/>
    <x v="0"/>
    <n v="2500"/>
    <n v="267.25"/>
    <n v="668125"/>
    <s v="20220310N300056373"/>
    <n v="2022047"/>
    <s v="Rolling"/>
    <s v="IN302679-38296183"/>
    <s v="NSE"/>
    <n v="0"/>
    <n v="19.38"/>
    <n v="0"/>
    <n v="121.75"/>
    <n v="141.12559999999999"/>
  </r>
  <r>
    <d v="2022-03-10T00:00:00"/>
    <x v="68"/>
    <x v="1"/>
    <n v="500"/>
    <n v="267.89999999999998"/>
    <n v="133950"/>
    <s v="20220310N300060019"/>
    <n v="2022047"/>
    <s v="Rolling"/>
    <s v="IN302679-38296183"/>
    <s v="NSE"/>
    <n v="33.479999999999997"/>
    <n v="3.88"/>
    <n v="0"/>
    <n v="24.41"/>
    <n v="61.7746"/>
  </r>
  <r>
    <d v="2022-03-10T00:00:00"/>
    <x v="68"/>
    <x v="1"/>
    <n v="500"/>
    <n v="267.89999999999998"/>
    <n v="133950"/>
    <s v="20220310N300060487"/>
    <n v="2022047"/>
    <s v="Rolling"/>
    <s v="IN302679-38296183"/>
    <s v="NSE"/>
    <n v="33.479999999999997"/>
    <n v="3.88"/>
    <n v="0"/>
    <n v="24.4"/>
    <n v="61.764600000000002"/>
  </r>
  <r>
    <d v="2022-03-10T00:00:00"/>
    <x v="68"/>
    <x v="1"/>
    <n v="9000"/>
    <n v="265.73"/>
    <n v="2391529.4500000002"/>
    <s v="20220310N300061943"/>
    <n v="2022047"/>
    <s v="Rolling"/>
    <s v="IN302679-38296183"/>
    <s v="NSE"/>
    <n v="602.62"/>
    <n v="69.349999999999994"/>
    <n v="0"/>
    <n v="435.79"/>
    <n v="1107.7644"/>
  </r>
  <r>
    <d v="2022-03-21T00:00:00"/>
    <x v="101"/>
    <x v="1"/>
    <n v="5000"/>
    <n v="227.25"/>
    <n v="1136250"/>
    <s v="20220321N300024679"/>
    <n v="2022053"/>
    <s v="Rolling"/>
    <s v="IN302679-38296183"/>
    <s v="NSE"/>
    <n v="284"/>
    <n v="32.950000000000003"/>
    <n v="0"/>
    <n v="207.05"/>
    <n v="524.00120000000004"/>
  </r>
  <r>
    <d v="2022-03-21T00:00:00"/>
    <x v="101"/>
    <x v="0"/>
    <n v="1000"/>
    <n v="226.05"/>
    <n v="226050"/>
    <s v="20220321N300027937"/>
    <n v="2022053"/>
    <s v="Rolling"/>
    <s v="IN302679-38296183"/>
    <s v="NSE"/>
    <n v="0"/>
    <n v="6.56"/>
    <n v="34"/>
    <n v="41.19"/>
    <n v="81.745500000000007"/>
  </r>
  <r>
    <d v="2022-03-21T00:00:00"/>
    <x v="101"/>
    <x v="0"/>
    <n v="1000"/>
    <n v="226.9"/>
    <n v="226900"/>
    <s v="20220321N300030379"/>
    <n v="2022053"/>
    <s v="Rolling"/>
    <s v="IN302679-38296183"/>
    <s v="NSE"/>
    <n v="0"/>
    <n v="6.58"/>
    <n v="0"/>
    <n v="41.35"/>
    <n v="47.930100000000003"/>
  </r>
  <r>
    <d v="2022-03-21T00:00:00"/>
    <x v="101"/>
    <x v="0"/>
    <n v="1000"/>
    <n v="226.8"/>
    <n v="226800"/>
    <s v="20220321N300031860"/>
    <n v="2022053"/>
    <s v="Rolling"/>
    <s v="IN302679-38296183"/>
    <s v="NSE"/>
    <n v="0"/>
    <n v="6.58"/>
    <n v="0"/>
    <n v="41.33"/>
    <n v="47.9071"/>
  </r>
  <r>
    <d v="2022-03-21T00:00:00"/>
    <x v="101"/>
    <x v="0"/>
    <n v="1000"/>
    <n v="226.6"/>
    <n v="226600"/>
    <s v="20220321N300031931"/>
    <n v="2022053"/>
    <s v="Rolling"/>
    <s v="IN302679-38296183"/>
    <s v="NSE"/>
    <n v="0"/>
    <n v="6.57"/>
    <n v="0"/>
    <n v="41.29"/>
    <n v="47.861400000000003"/>
  </r>
  <r>
    <d v="2022-03-21T00:00:00"/>
    <x v="101"/>
    <x v="0"/>
    <n v="1000"/>
    <n v="226.6"/>
    <n v="226600"/>
    <s v="20220321N300031976"/>
    <n v="2022053"/>
    <s v="Rolling"/>
    <s v="IN302679-38296183"/>
    <s v="NSE"/>
    <n v="0"/>
    <n v="6.57"/>
    <n v="0"/>
    <n v="41.29"/>
    <n v="47.861400000000003"/>
  </r>
  <r>
    <d v="2022-03-22T00:00:00"/>
    <x v="68"/>
    <x v="0"/>
    <n v="2500"/>
    <n v="284.25"/>
    <n v="710625"/>
    <s v="20220322N300018553"/>
    <n v="2022054"/>
    <s v="Rolling"/>
    <s v="IN302679-38296183"/>
    <s v="NSE"/>
    <n v="0"/>
    <n v="20.61"/>
    <n v="67.95"/>
    <n v="129.49"/>
    <n v="218.04810000000001"/>
  </r>
  <r>
    <d v="2022-03-22T00:00:00"/>
    <x v="68"/>
    <x v="0"/>
    <n v="1771"/>
    <n v="280.25"/>
    <n v="496322.75"/>
    <s v="20220322N300028391"/>
    <n v="2022054"/>
    <s v="Rolling"/>
    <s v="IN302679-38296183"/>
    <s v="NSE"/>
    <n v="0"/>
    <n v="14.39"/>
    <n v="0"/>
    <n v="90.44"/>
    <n v="104.8334"/>
  </r>
  <r>
    <d v="2022-03-22T00:00:00"/>
    <x v="68"/>
    <x v="1"/>
    <n v="1000"/>
    <n v="283.3"/>
    <n v="283300"/>
    <s v="20220322N300033347"/>
    <n v="2022054"/>
    <s v="Rolling"/>
    <s v="IN302679-38296183"/>
    <s v="NSE"/>
    <n v="72.319999999999993"/>
    <n v="8.2200000000000006"/>
    <n v="0"/>
    <n v="51.63"/>
    <n v="132.16569999999999"/>
  </r>
  <r>
    <d v="2022-03-22T00:00:00"/>
    <x v="68"/>
    <x v="1"/>
    <n v="1000"/>
    <n v="283.7"/>
    <n v="283700"/>
    <s v="20220322N300033445"/>
    <n v="2022054"/>
    <s v="Rolling"/>
    <s v="IN302679-38296183"/>
    <s v="NSE"/>
    <n v="72.319999999999993"/>
    <n v="8.23"/>
    <n v="0"/>
    <n v="51.7"/>
    <n v="132.2473"/>
  </r>
  <r>
    <d v="2022-03-22T00:00:00"/>
    <x v="68"/>
    <x v="1"/>
    <n v="1000"/>
    <n v="284.55"/>
    <n v="284550"/>
    <s v="20220322N300033774"/>
    <n v="2022054"/>
    <s v="Rolling"/>
    <s v="IN302679-38296183"/>
    <s v="NSE"/>
    <n v="72.319999999999993"/>
    <n v="8.25"/>
    <n v="0"/>
    <n v="51.85"/>
    <n v="132.422"/>
  </r>
  <r>
    <d v="2022-03-22T00:00:00"/>
    <x v="68"/>
    <x v="1"/>
    <n v="1000"/>
    <n v="284.7"/>
    <n v="284700"/>
    <s v="20220322N300034136"/>
    <n v="2022054"/>
    <s v="Rolling"/>
    <s v="IN302679-38296183"/>
    <s v="NSE"/>
    <n v="72.319999999999993"/>
    <n v="8.26"/>
    <n v="0"/>
    <n v="51.88"/>
    <n v="132.4563"/>
  </r>
  <r>
    <d v="2022-03-22T00:00:00"/>
    <x v="68"/>
    <x v="1"/>
    <n v="271"/>
    <n v="285.39999999999998"/>
    <n v="77343.399999999994"/>
    <s v="20220322N300035241"/>
    <n v="2022054"/>
    <s v="Rolling"/>
    <s v="IN302679-38296183"/>
    <s v="NSE"/>
    <n v="19.600000000000001"/>
    <n v="2.2400000000000002"/>
    <n v="0"/>
    <n v="18.100000000000001"/>
    <n v="39.942900000000002"/>
  </r>
  <r>
    <d v="2022-03-22T00:00:00"/>
    <x v="68"/>
    <x v="0"/>
    <n v="1100"/>
    <n v="292.25"/>
    <n v="321475"/>
    <s v="20220322N300047465"/>
    <n v="2022054"/>
    <s v="Rolling"/>
    <s v="IN302679-38296183"/>
    <s v="NSE"/>
    <n v="0"/>
    <n v="9.32"/>
    <n v="0"/>
    <n v="58.58"/>
    <n v="67.902799999999999"/>
  </r>
  <r>
    <d v="2022-03-22T00:00:00"/>
    <x v="101"/>
    <x v="0"/>
    <n v="2980"/>
    <n v="224.25"/>
    <n v="668265"/>
    <s v="20220322N300048363"/>
    <n v="2022054"/>
    <s v="Rolling"/>
    <s v="IN302679-38296183"/>
    <s v="NSE"/>
    <n v="0"/>
    <n v="19.38"/>
    <n v="20.05"/>
    <n v="121.78"/>
    <n v="161.20959999999999"/>
  </r>
  <r>
    <d v="2022-03-22T00:00:00"/>
    <x v="68"/>
    <x v="1"/>
    <n v="1100"/>
    <n v="294.89999999999998"/>
    <n v="324390"/>
    <s v="20220322N300048629"/>
    <n v="2022054"/>
    <s v="Rolling"/>
    <s v="IN302679-38296183"/>
    <s v="NSE"/>
    <n v="79.55"/>
    <n v="9.41"/>
    <n v="0"/>
    <n v="59.1"/>
    <n v="148.0574"/>
  </r>
  <r>
    <d v="2022-03-22T00:00:00"/>
    <x v="101"/>
    <x v="1"/>
    <n v="1000"/>
    <n v="225.5"/>
    <n v="225500"/>
    <s v="20220322N300050293"/>
    <n v="2022054"/>
    <s v="Rolling"/>
    <s v="IN302679-38296183"/>
    <s v="NSE"/>
    <n v="56.21"/>
    <n v="6.54"/>
    <n v="0"/>
    <n v="41.09"/>
    <n v="103.8396"/>
  </r>
  <r>
    <d v="2022-03-22T00:00:00"/>
    <x v="101"/>
    <x v="1"/>
    <n v="880"/>
    <n v="225.6"/>
    <n v="198528"/>
    <s v="20220322N300050544"/>
    <n v="2022054"/>
    <s v="Rolling"/>
    <s v="IN302679-38296183"/>
    <s v="NSE"/>
    <n v="49.46"/>
    <n v="5.76"/>
    <n v="0"/>
    <n v="36.18"/>
    <n v="91.397300000000001"/>
  </r>
  <r>
    <d v="2022-03-22T00:00:00"/>
    <x v="68"/>
    <x v="0"/>
    <n v="1100"/>
    <n v="296.25"/>
    <n v="325873"/>
    <s v="20220322N300052304"/>
    <n v="2022054"/>
    <s v="Rolling"/>
    <s v="IN302679-38296183"/>
    <s v="NSE"/>
    <n v="0"/>
    <n v="9.4499999999999993"/>
    <n v="0"/>
    <n v="59.38"/>
    <n v="68.830399999999997"/>
  </r>
  <r>
    <d v="2022-03-22T00:00:00"/>
    <x v="68"/>
    <x v="0"/>
    <n v="1400"/>
    <n v="296.10000000000002"/>
    <n v="414540"/>
    <s v="20220322N300053477"/>
    <n v="2022054"/>
    <s v="Rolling"/>
    <s v="IN302679-38296183"/>
    <s v="NSE"/>
    <n v="0"/>
    <n v="12.02"/>
    <n v="0"/>
    <n v="75.55"/>
    <n v="87.571600000000004"/>
  </r>
  <r>
    <d v="2022-03-22T00:00:00"/>
    <x v="68"/>
    <x v="1"/>
    <n v="500"/>
    <n v="297.14999999999998"/>
    <n v="148575"/>
    <s v="20220322N300057013"/>
    <n v="2022054"/>
    <s v="Rolling"/>
    <s v="IN302679-38296183"/>
    <s v="NSE"/>
    <n v="36.159999999999997"/>
    <n v="4.3099999999999996"/>
    <n v="0"/>
    <n v="27.08"/>
    <n v="67.5488"/>
  </r>
  <r>
    <d v="2022-03-22T00:00:00"/>
    <x v="68"/>
    <x v="1"/>
    <n v="500"/>
    <n v="297.7"/>
    <n v="148850"/>
    <s v="20220322N300057101"/>
    <n v="2022054"/>
    <s v="Rolling"/>
    <s v="IN302679-38296183"/>
    <s v="NSE"/>
    <n v="36.159999999999997"/>
    <n v="4.32"/>
    <n v="0"/>
    <n v="27.12"/>
    <n v="67.596800000000002"/>
  </r>
  <r>
    <d v="2022-03-22T00:00:00"/>
    <x v="101"/>
    <x v="1"/>
    <n v="250"/>
    <n v="224.95"/>
    <n v="56237.5"/>
    <s v="20220322N300057185"/>
    <n v="2022054"/>
    <s v="Rolling"/>
    <s v="IN302679-38296183"/>
    <s v="NSE"/>
    <n v="14.05"/>
    <n v="1.63"/>
    <n v="0"/>
    <n v="17.989999999999998"/>
    <n v="33.670900000000003"/>
  </r>
  <r>
    <d v="2022-03-22T00:00:00"/>
    <x v="68"/>
    <x v="1"/>
    <n v="500"/>
    <n v="298.41000000000003"/>
    <n v="149203.65"/>
    <s v="20220322N300057320"/>
    <n v="2022054"/>
    <s v="Rolling"/>
    <s v="IN302679-38296183"/>
    <s v="NSE"/>
    <n v="36.159999999999997"/>
    <n v="4.33"/>
    <n v="0"/>
    <n v="27.18"/>
    <n v="67.666799999999995"/>
  </r>
  <r>
    <d v="2022-03-22T00:00:00"/>
    <x v="68"/>
    <x v="1"/>
    <n v="500"/>
    <n v="297.95"/>
    <n v="148975"/>
    <s v="20220322N300057654"/>
    <n v="2022054"/>
    <s v="Rolling"/>
    <s v="IN302679-38296183"/>
    <s v="NSE"/>
    <n v="36.46"/>
    <n v="4.32"/>
    <n v="0"/>
    <n v="27.15"/>
    <n v="67.930199999999999"/>
  </r>
  <r>
    <d v="2022-03-22T00:00:00"/>
    <x v="101"/>
    <x v="1"/>
    <n v="500"/>
    <n v="225.25"/>
    <n v="112625"/>
    <s v="20220322N300057851"/>
    <n v="2022054"/>
    <s v="Rolling"/>
    <s v="IN302679-38296183"/>
    <s v="NSE"/>
    <n v="28.11"/>
    <n v="3.27"/>
    <n v="0"/>
    <n v="20.52"/>
    <n v="51.896099999999997"/>
  </r>
  <r>
    <d v="2022-03-22T00:00:00"/>
    <x v="68"/>
    <x v="1"/>
    <n v="500"/>
    <n v="302.35000000000002"/>
    <n v="151175"/>
    <s v="20220322N300057980"/>
    <n v="2022054"/>
    <s v="Rolling"/>
    <s v="IN302679-38296183"/>
    <s v="NSE"/>
    <n v="36.159999999999997"/>
    <n v="4.38"/>
    <n v="0"/>
    <n v="27.55"/>
    <n v="68.094099999999997"/>
  </r>
  <r>
    <d v="2022-03-22T00:00:00"/>
    <x v="101"/>
    <x v="1"/>
    <n v="350"/>
    <n v="225.45"/>
    <n v="78907.5"/>
    <s v="20220322N300058018"/>
    <n v="2022054"/>
    <s v="Rolling"/>
    <s v="IN302679-38296183"/>
    <s v="NSE"/>
    <n v="19.670000000000002"/>
    <n v="2.29"/>
    <n v="0"/>
    <n v="18.11"/>
    <n v="40.068300000000001"/>
  </r>
  <r>
    <d v="2022-03-23T00:00:00"/>
    <x v="57"/>
    <x v="0"/>
    <n v="5000"/>
    <n v="99.2"/>
    <n v="496000"/>
    <s v="20220323N300038539"/>
    <n v="2022055"/>
    <s v="Rolling"/>
    <s v="IN302679-38296183"/>
    <s v="NSE"/>
    <n v="0"/>
    <n v="14.38"/>
    <n v="0"/>
    <n v="90.39"/>
    <n v="104.7739"/>
  </r>
  <r>
    <d v="2022-03-23T00:00:00"/>
    <x v="57"/>
    <x v="0"/>
    <n v="5000"/>
    <n v="99.1"/>
    <n v="495500"/>
    <s v="20220323N300038623"/>
    <n v="2022055"/>
    <s v="Rolling"/>
    <s v="IN302679-38296183"/>
    <s v="NSE"/>
    <n v="0"/>
    <n v="14.37"/>
    <n v="29.75"/>
    <n v="90.29"/>
    <n v="134.40950000000001"/>
  </r>
  <r>
    <d v="2022-03-23T00:00:00"/>
    <x v="68"/>
    <x v="1"/>
    <n v="5000"/>
    <n v="302"/>
    <n v="1510000"/>
    <s v="20220323N300041603"/>
    <n v="2022055"/>
    <s v="Rolling"/>
    <s v="IN302679-38296183"/>
    <s v="NSE"/>
    <n v="379.36"/>
    <n v="43.79"/>
    <n v="0"/>
    <n v="275.14999999999998"/>
    <n v="698.3"/>
  </r>
  <r>
    <d v="2022-03-23T00:00:00"/>
    <x v="57"/>
    <x v="1"/>
    <n v="1000"/>
    <n v="99.05"/>
    <n v="99050"/>
    <s v="20220323N300042143"/>
    <n v="2022055"/>
    <s v="Rolling"/>
    <s v="IN302679-38296183"/>
    <s v="NSE"/>
    <n v="24.75"/>
    <n v="2.87"/>
    <n v="0"/>
    <n v="18.22"/>
    <n v="45.842500000000001"/>
  </r>
  <r>
    <d v="2022-03-23T00:00:00"/>
    <x v="57"/>
    <x v="1"/>
    <n v="2500"/>
    <n v="98.9"/>
    <n v="247250"/>
    <s v="20220323N300042571"/>
    <n v="2022055"/>
    <s v="Rolling"/>
    <s v="IN302679-38296183"/>
    <s v="NSE"/>
    <n v="61.88"/>
    <n v="7.17"/>
    <n v="0"/>
    <n v="45.09"/>
    <n v="114.14060000000001"/>
  </r>
  <r>
    <d v="2022-03-23T00:00:00"/>
    <x v="57"/>
    <x v="1"/>
    <n v="2500"/>
    <n v="98.95"/>
    <n v="247375"/>
    <s v="20220323N300042616"/>
    <n v="2022055"/>
    <s v="Rolling"/>
    <s v="IN302679-38296183"/>
    <s v="NSE"/>
    <n v="61.88"/>
    <n v="7.17"/>
    <n v="0"/>
    <n v="45.1"/>
    <n v="114.15389999999999"/>
  </r>
  <r>
    <d v="2022-03-23T00:00:00"/>
    <x v="57"/>
    <x v="1"/>
    <n v="2500"/>
    <n v="99.05"/>
    <n v="247625"/>
    <s v="20220323N300042807"/>
    <n v="2022055"/>
    <s v="Rolling"/>
    <s v="IN302679-38296183"/>
    <s v="NSE"/>
    <n v="61.88"/>
    <n v="7.18"/>
    <n v="0"/>
    <n v="45.12"/>
    <n v="114.181"/>
  </r>
  <r>
    <d v="2022-03-23T00:00:00"/>
    <x v="68"/>
    <x v="1"/>
    <n v="5000"/>
    <n v="305"/>
    <n v="1525000"/>
    <s v="20220323N300043092"/>
    <n v="2022055"/>
    <s v="Rolling"/>
    <s v="IN302679-38296183"/>
    <s v="NSE"/>
    <n v="379.36"/>
    <n v="44.22"/>
    <n v="0"/>
    <n v="277.89"/>
    <n v="701.47490000000005"/>
  </r>
  <r>
    <d v="2022-03-23T00:00:00"/>
    <x v="68"/>
    <x v="0"/>
    <n v="500"/>
    <n v="303.25"/>
    <n v="151625"/>
    <s v="20220323N300044191"/>
    <n v="2022055"/>
    <s v="Rolling"/>
    <s v="IN302679-38296183"/>
    <s v="NSE"/>
    <n v="0"/>
    <n v="4.4000000000000004"/>
    <n v="0"/>
    <n v="27.63"/>
    <n v="32.027099999999997"/>
  </r>
  <r>
    <d v="2022-03-23T00:00:00"/>
    <x v="68"/>
    <x v="0"/>
    <n v="500"/>
    <n v="303.85000000000002"/>
    <n v="151925"/>
    <s v="20220323N300046649"/>
    <n v="2022055"/>
    <s v="Rolling"/>
    <s v="IN302679-38296183"/>
    <s v="NSE"/>
    <n v="0"/>
    <n v="4.41"/>
    <n v="0"/>
    <n v="27.68"/>
    <n v="32.085799999999999"/>
  </r>
  <r>
    <d v="2022-03-23T00:00:00"/>
    <x v="68"/>
    <x v="0"/>
    <n v="998"/>
    <n v="305.10000000000002"/>
    <n v="304489.8"/>
    <s v="20220323N300047936"/>
    <n v="2022055"/>
    <s v="Rolling"/>
    <s v="IN302679-38296183"/>
    <s v="NSE"/>
    <n v="0"/>
    <n v="8.83"/>
    <n v="91.25"/>
    <n v="55.49"/>
    <n v="155.5702"/>
  </r>
  <r>
    <d v="2022-03-23T00:00:00"/>
    <x v="68"/>
    <x v="0"/>
    <n v="500"/>
    <n v="304.89999999999998"/>
    <n v="152450"/>
    <s v="20220323N300048029"/>
    <n v="2022055"/>
    <s v="Rolling"/>
    <s v="IN302679-38296183"/>
    <s v="NSE"/>
    <n v="0"/>
    <n v="4.42"/>
    <n v="0"/>
    <n v="27.78"/>
    <n v="32.201099999999997"/>
  </r>
  <r>
    <d v="2022-03-23T00:00:00"/>
    <x v="68"/>
    <x v="0"/>
    <n v="500"/>
    <n v="304.64999999999998"/>
    <n v="152325"/>
    <s v="20220323N300048075"/>
    <n v="2022055"/>
    <s v="Rolling"/>
    <s v="IN302679-38296183"/>
    <s v="NSE"/>
    <n v="0"/>
    <n v="4.42"/>
    <n v="0"/>
    <n v="27.76"/>
    <n v="32.177500000000002"/>
  </r>
  <r>
    <d v="2022-03-23T00:00:00"/>
    <x v="68"/>
    <x v="0"/>
    <n v="500"/>
    <n v="304.25"/>
    <n v="152125"/>
    <s v="20220323N300048177"/>
    <n v="2022055"/>
    <s v="Rolling"/>
    <s v="IN302679-38296183"/>
    <s v="NSE"/>
    <n v="0"/>
    <n v="4.41"/>
    <n v="0"/>
    <n v="27.72"/>
    <n v="32.131599999999999"/>
  </r>
  <r>
    <d v="2022-03-23T00:00:00"/>
    <x v="68"/>
    <x v="0"/>
    <n v="500"/>
    <n v="304.14999999999998"/>
    <n v="152075"/>
    <s v="20220323N300048199"/>
    <n v="2022055"/>
    <s v="Rolling"/>
    <s v="IN302679-38296183"/>
    <s v="NSE"/>
    <n v="0"/>
    <n v="4.41"/>
    <n v="0"/>
    <n v="27.71"/>
    <n v="32.120199999999997"/>
  </r>
  <r>
    <d v="2022-03-23T00:00:00"/>
    <x v="68"/>
    <x v="0"/>
    <n v="500"/>
    <n v="304.45"/>
    <n v="152225"/>
    <s v="20220323N300048217"/>
    <n v="2022055"/>
    <s v="Rolling"/>
    <s v="IN302679-38296183"/>
    <s v="NSE"/>
    <n v="0"/>
    <n v="4.41"/>
    <n v="0"/>
    <n v="27.74"/>
    <n v="32.154499999999999"/>
  </r>
  <r>
    <d v="2022-03-23T00:00:00"/>
    <x v="68"/>
    <x v="0"/>
    <n v="66"/>
    <n v="301.75"/>
    <n v="19915.5"/>
    <s v="20220323N300049843"/>
    <n v="2022055"/>
    <s v="Rolling"/>
    <s v="IN302679-38296183"/>
    <s v="NSE"/>
    <n v="0"/>
    <n v="0.57999999999999996"/>
    <n v="0"/>
    <n v="17.8"/>
    <n v="18.377500000000001"/>
  </r>
  <r>
    <d v="2022-03-23T00:00:00"/>
    <x v="68"/>
    <x v="0"/>
    <n v="500"/>
    <n v="302.05"/>
    <n v="151025"/>
    <s v="20220323N300051336"/>
    <n v="2022055"/>
    <s v="Rolling"/>
    <s v="IN302679-38296183"/>
    <s v="NSE"/>
    <n v="0"/>
    <n v="4.38"/>
    <n v="0"/>
    <n v="27.52"/>
    <n v="31.899699999999999"/>
  </r>
  <r>
    <d v="2022-03-23T00:00:00"/>
    <x v="68"/>
    <x v="0"/>
    <n v="2500"/>
    <n v="302.69"/>
    <n v="756734.1"/>
    <s v="20220323N300057655"/>
    <n v="2022055"/>
    <s v="Rolling"/>
    <s v="IN302679-38296183"/>
    <s v="NSE"/>
    <n v="0"/>
    <n v="21.95"/>
    <n v="0"/>
    <n v="137.9"/>
    <n v="159.8451"/>
  </r>
  <r>
    <d v="2022-03-23T00:00:00"/>
    <x v="68"/>
    <x v="0"/>
    <n v="1000"/>
    <n v="302.7"/>
    <n v="302700"/>
    <s v="20220323N300057713"/>
    <n v="2022055"/>
    <s v="Rolling"/>
    <s v="IN302679-38296183"/>
    <s v="NSE"/>
    <n v="0"/>
    <n v="8.7799999999999994"/>
    <n v="0"/>
    <n v="55.17"/>
    <n v="63.948500000000003"/>
  </r>
  <r>
    <d v="2022-03-23T00:00:00"/>
    <x v="68"/>
    <x v="0"/>
    <n v="1436"/>
    <n v="303.07"/>
    <n v="435209.6"/>
    <s v="20220323N300057956"/>
    <n v="2022055"/>
    <s v="Rolling"/>
    <s v="IN302679-38296183"/>
    <s v="NSE"/>
    <n v="0"/>
    <n v="12.62"/>
    <n v="0"/>
    <n v="79.3"/>
    <n v="91.9208"/>
  </r>
  <r>
    <d v="2022-03-23T00:00:00"/>
    <x v="57"/>
    <x v="1"/>
    <n v="1500"/>
    <n v="98.3"/>
    <n v="147450"/>
    <s v="20220323N300058024"/>
    <n v="2022055"/>
    <s v="Rolling"/>
    <s v="IN302679-38296183"/>
    <s v="NSE"/>
    <n v="36.880000000000003"/>
    <n v="4.28"/>
    <n v="0"/>
    <n v="26.86"/>
    <n v="68.016099999999994"/>
  </r>
  <r>
    <d v="2022-03-24T00:00:00"/>
    <x v="129"/>
    <x v="0"/>
    <n v="5"/>
    <n v="576.6"/>
    <n v="2883"/>
    <s v="20220324N300044301"/>
    <n v="2022056"/>
    <s v="Rolling"/>
    <s v="IN302679-38296183"/>
    <s v="NSE"/>
    <n v="0"/>
    <n v="0.08"/>
    <n v="0"/>
    <n v="17.72"/>
    <n v="17.803599999999999"/>
  </r>
  <r>
    <d v="2022-03-24T00:00:00"/>
    <x v="129"/>
    <x v="1"/>
    <n v="5"/>
    <n v="571.5"/>
    <n v="2857.5"/>
    <s v="20220324N300058390"/>
    <n v="2022056"/>
    <s v="Rolling"/>
    <s v="IN302679-38296183"/>
    <s v="NSE"/>
    <n v="1"/>
    <n v="0.08"/>
    <n v="0"/>
    <n v="17.72"/>
    <n v="18.802900000000001"/>
  </r>
  <r>
    <d v="2022-03-28T00:00:00"/>
    <x v="129"/>
    <x v="0"/>
    <n v="10"/>
    <n v="541.1"/>
    <n v="5411"/>
    <s v="20220328N300056455"/>
    <n v="2022058"/>
    <s v="Rolling"/>
    <s v="IN302679-38296183"/>
    <s v="NSE"/>
    <n v="5"/>
    <n v="0.16"/>
    <n v="1"/>
    <n v="29.53"/>
    <n v="35.686900000000001"/>
  </r>
  <r>
    <d v="2022-03-29T00:00:00"/>
    <x v="126"/>
    <x v="0"/>
    <n v="250"/>
    <n v="40.1"/>
    <n v="10025"/>
    <s v="20220329N300028244"/>
    <n v="2022059"/>
    <s v="Rolling"/>
    <s v="IN302679-38296183"/>
    <s v="NSE"/>
    <n v="10"/>
    <n v="0.28999999999999998"/>
    <n v="2"/>
    <n v="29.55"/>
    <n v="41.840699999999998"/>
  </r>
  <r>
    <d v="2022-04-04T00:00:00"/>
    <x v="27"/>
    <x v="0"/>
    <n v="5000"/>
    <n v="54"/>
    <n v="270000"/>
    <s v="20220404N300020792"/>
    <n v="2022063"/>
    <s v="Rolling"/>
    <s v="IN302679-38296183"/>
    <s v="NSE"/>
    <n v="0"/>
    <n v="7.83"/>
    <n v="0"/>
    <n v="49.2"/>
    <n v="57.029899999999998"/>
  </r>
  <r>
    <d v="2022-04-04T00:00:00"/>
    <x v="27"/>
    <x v="0"/>
    <n v="5000"/>
    <n v="53.95"/>
    <n v="269750"/>
    <s v="20220404N300020939"/>
    <n v="2022063"/>
    <s v="Rolling"/>
    <s v="IN302679-38296183"/>
    <s v="NSE"/>
    <n v="0"/>
    <n v="7.82"/>
    <n v="0"/>
    <n v="49.15"/>
    <n v="56.972799999999999"/>
  </r>
  <r>
    <d v="2022-04-04T00:00:00"/>
    <x v="27"/>
    <x v="0"/>
    <n v="5000"/>
    <n v="53.95"/>
    <n v="269750"/>
    <s v="20220404N300021584"/>
    <n v="2022063"/>
    <s v="Rolling"/>
    <s v="IN302679-38296183"/>
    <s v="NSE"/>
    <n v="0"/>
    <n v="7.82"/>
    <n v="0"/>
    <n v="49.16"/>
    <n v="56.982900000000001"/>
  </r>
  <r>
    <d v="2022-04-04T00:00:00"/>
    <x v="27"/>
    <x v="0"/>
    <n v="5000"/>
    <n v="53.95"/>
    <n v="269750"/>
    <s v="20220404N300021941"/>
    <n v="2022063"/>
    <s v="Rolling"/>
    <s v="IN302679-38296183"/>
    <s v="NSE"/>
    <n v="0"/>
    <n v="7.82"/>
    <n v="32"/>
    <n v="49.15"/>
    <n v="88.972800000000007"/>
  </r>
  <r>
    <d v="2022-04-04T00:00:00"/>
    <x v="27"/>
    <x v="1"/>
    <n v="100"/>
    <n v="54.25"/>
    <n v="5425"/>
    <s v="20220404N300036013"/>
    <n v="2022063"/>
    <s v="Rolling"/>
    <s v="IN302679-38296183"/>
    <s v="NSE"/>
    <n v="1.35"/>
    <n v="0.16"/>
    <n v="0"/>
    <n v="17.73"/>
    <n v="19.237300000000001"/>
  </r>
  <r>
    <d v="2022-04-04T00:00:00"/>
    <x v="27"/>
    <x v="1"/>
    <n v="100"/>
    <n v="54.15"/>
    <n v="5415"/>
    <s v="20220404N300038760"/>
    <n v="2022063"/>
    <s v="Rolling"/>
    <s v="IN302679-38296183"/>
    <s v="NSE"/>
    <n v="1.35"/>
    <n v="0.16"/>
    <n v="0"/>
    <n v="17.73"/>
    <n v="19.236999999999998"/>
  </r>
  <r>
    <d v="2022-04-04T00:00:00"/>
    <x v="27"/>
    <x v="1"/>
    <n v="100"/>
    <n v="54.35"/>
    <n v="5435"/>
    <s v="20220404N300039660"/>
    <n v="2022063"/>
    <s v="Rolling"/>
    <s v="IN302679-38296183"/>
    <s v="NSE"/>
    <n v="1.35"/>
    <n v="0.16"/>
    <n v="0"/>
    <n v="17.73"/>
    <n v="19.2376"/>
  </r>
  <r>
    <d v="2022-04-04T00:00:00"/>
    <x v="27"/>
    <x v="1"/>
    <n v="500"/>
    <n v="54.1"/>
    <n v="27050"/>
    <s v="20220404N300040551"/>
    <n v="2022063"/>
    <s v="Rolling"/>
    <s v="IN302679-38296183"/>
    <s v="NSE"/>
    <n v="6.41"/>
    <n v="0.78"/>
    <n v="0"/>
    <n v="17.84"/>
    <n v="25.034500000000001"/>
  </r>
  <r>
    <d v="2022-04-04T00:00:00"/>
    <x v="27"/>
    <x v="1"/>
    <n v="5000"/>
    <n v="54"/>
    <n v="270000"/>
    <s v="20220404N300042407"/>
    <n v="2022063"/>
    <s v="Rolling"/>
    <s v="IN302679-38296183"/>
    <s v="NSE"/>
    <n v="67.59"/>
    <n v="7.83"/>
    <n v="0"/>
    <n v="49.2"/>
    <n v="124.62"/>
  </r>
  <r>
    <d v="2022-04-04T00:00:00"/>
    <x v="27"/>
    <x v="1"/>
    <n v="5000"/>
    <n v="54.25"/>
    <n v="271250"/>
    <s v="20220404N300042502"/>
    <n v="2022063"/>
    <s v="Rolling"/>
    <s v="IN302679-38296183"/>
    <s v="NSE"/>
    <n v="67.59"/>
    <n v="7.87"/>
    <n v="0"/>
    <n v="49.43"/>
    <n v="124.88630000000001"/>
  </r>
  <r>
    <d v="2022-04-04T00:00:00"/>
    <x v="27"/>
    <x v="1"/>
    <n v="100"/>
    <n v="54.25"/>
    <n v="5425"/>
    <s v="20220404N300043670"/>
    <n v="2022063"/>
    <s v="Rolling"/>
    <s v="IN302679-38296183"/>
    <s v="NSE"/>
    <n v="1.35"/>
    <n v="0.16"/>
    <n v="0"/>
    <n v="17.73"/>
    <n v="19.237300000000001"/>
  </r>
  <r>
    <d v="2022-04-04T00:00:00"/>
    <x v="27"/>
    <x v="1"/>
    <n v="100"/>
    <n v="54.45"/>
    <n v="5445"/>
    <s v="20220404N300043704"/>
    <n v="2022063"/>
    <s v="Rolling"/>
    <s v="IN302679-38296183"/>
    <s v="NSE"/>
    <n v="1.35"/>
    <n v="0.16"/>
    <n v="0"/>
    <n v="17.72"/>
    <n v="19.227900000000002"/>
  </r>
  <r>
    <d v="2022-04-04T00:00:00"/>
    <x v="27"/>
    <x v="1"/>
    <n v="5000"/>
    <n v="54.05"/>
    <n v="270250"/>
    <s v="20220404N300047344"/>
    <n v="2022063"/>
    <s v="Rolling"/>
    <s v="IN302679-38296183"/>
    <s v="NSE"/>
    <n v="67.59"/>
    <n v="7.84"/>
    <n v="0"/>
    <n v="49.24"/>
    <n v="124.6673"/>
  </r>
  <r>
    <d v="2022-04-04T00:00:00"/>
    <x v="27"/>
    <x v="1"/>
    <n v="500"/>
    <n v="54.25"/>
    <n v="27125"/>
    <s v="20220404N300050483"/>
    <n v="2022063"/>
    <s v="Rolling"/>
    <s v="IN302679-38296183"/>
    <s v="NSE"/>
    <n v="6.76"/>
    <n v="0.79"/>
    <n v="0"/>
    <n v="17.84"/>
    <n v="25.386600000000001"/>
  </r>
  <r>
    <d v="2022-04-04T00:00:00"/>
    <x v="27"/>
    <x v="1"/>
    <n v="1000"/>
    <n v="54.3"/>
    <n v="54300"/>
    <s v="20220404N300053656"/>
    <n v="2022063"/>
    <s v="Rolling"/>
    <s v="IN302679-38296183"/>
    <s v="NSE"/>
    <n v="13.52"/>
    <n v="1.57"/>
    <n v="0"/>
    <n v="17.98"/>
    <n v="33.0747"/>
  </r>
  <r>
    <d v="2022-04-04T00:00:00"/>
    <x v="27"/>
    <x v="1"/>
    <n v="2500"/>
    <n v="54.5"/>
    <n v="136250"/>
    <s v="20220404N300077471"/>
    <n v="2022063"/>
    <s v="Rolling"/>
    <s v="IN302679-38296183"/>
    <s v="NSE"/>
    <n v="33.79"/>
    <n v="3.95"/>
    <n v="0"/>
    <n v="24.83"/>
    <n v="62.571300000000001"/>
  </r>
  <r>
    <d v="2022-04-05T00:00:00"/>
    <x v="57"/>
    <x v="1"/>
    <n v="4162"/>
    <n v="98.4"/>
    <n v="409540.8"/>
    <s v="20220405B700011395"/>
    <n v="2022064"/>
    <s v="Rolling"/>
    <s v="IN302679-38296183"/>
    <s v="BSE"/>
    <n v="102.86"/>
    <n v="11.47"/>
    <n v="0"/>
    <n v="74.59"/>
    <n v="188.9171"/>
  </r>
  <r>
    <d v="2022-04-05T00:00:00"/>
    <x v="57"/>
    <x v="0"/>
    <n v="4162"/>
    <n v="98.15"/>
    <n v="408500.3"/>
    <s v="20220405B700011750"/>
    <n v="2022064"/>
    <s v="Rolling"/>
    <s v="IN302679-38296183"/>
    <s v="BSE"/>
    <n v="0"/>
    <n v="11.44"/>
    <n v="42"/>
    <n v="74.36"/>
    <n v="127.798"/>
  </r>
  <r>
    <d v="2022-04-05T00:00:00"/>
    <x v="57"/>
    <x v="0"/>
    <n v="5000"/>
    <n v="98.96"/>
    <n v="494798.25"/>
    <s v="20220405N300021404"/>
    <n v="2022064"/>
    <s v="Rolling"/>
    <s v="IN302679-38296183"/>
    <s v="NSE"/>
    <n v="0"/>
    <n v="14.35"/>
    <n v="0"/>
    <n v="90.15"/>
    <n v="104.4991"/>
  </r>
  <r>
    <d v="2022-04-05T00:00:00"/>
    <x v="57"/>
    <x v="0"/>
    <n v="5000"/>
    <n v="99.08"/>
    <n v="495384.5"/>
    <s v="20220405N300021618"/>
    <n v="2022064"/>
    <s v="Rolling"/>
    <s v="IN302679-38296183"/>
    <s v="NSE"/>
    <n v="0"/>
    <n v="14.37"/>
    <n v="0"/>
    <n v="90.27"/>
    <n v="104.63630000000001"/>
  </r>
  <r>
    <d v="2022-04-05T00:00:00"/>
    <x v="57"/>
    <x v="1"/>
    <n v="1000"/>
    <n v="100.15"/>
    <n v="100150"/>
    <s v="20220405N300039674"/>
    <n v="2022064"/>
    <s v="Rolling"/>
    <s v="IN302679-38296183"/>
    <s v="NSE"/>
    <n v="24.72"/>
    <n v="2.9"/>
    <n v="0"/>
    <n v="18.25"/>
    <n v="45.874400000000001"/>
  </r>
  <r>
    <d v="2022-04-05T00:00:00"/>
    <x v="57"/>
    <x v="1"/>
    <n v="1000"/>
    <n v="100.15"/>
    <n v="100150"/>
    <s v="20220405N300051241"/>
    <n v="2022064"/>
    <s v="Rolling"/>
    <s v="IN302679-38296183"/>
    <s v="NSE"/>
    <n v="24.72"/>
    <n v="2.9"/>
    <n v="0"/>
    <n v="18.25"/>
    <n v="45.874299999999998"/>
  </r>
  <r>
    <d v="2022-04-05T00:00:00"/>
    <x v="57"/>
    <x v="1"/>
    <n v="1000"/>
    <n v="99.95"/>
    <n v="99950"/>
    <s v="20220405N300051276"/>
    <n v="2022064"/>
    <s v="Rolling"/>
    <s v="IN302679-38296183"/>
    <s v="NSE"/>
    <n v="24.71"/>
    <n v="2.9"/>
    <n v="0"/>
    <n v="18.22"/>
    <n v="45.828600000000002"/>
  </r>
  <r>
    <d v="2022-04-05T00:00:00"/>
    <x v="57"/>
    <x v="1"/>
    <n v="500"/>
    <n v="100.15"/>
    <n v="50075"/>
    <s v="20220405N300055512"/>
    <n v="2022064"/>
    <s v="Rolling"/>
    <s v="IN302679-38296183"/>
    <s v="NSE"/>
    <n v="12.36"/>
    <n v="1.45"/>
    <n v="0"/>
    <n v="17.96"/>
    <n v="31.772200000000002"/>
  </r>
  <r>
    <d v="2022-04-05T00:00:00"/>
    <x v="57"/>
    <x v="1"/>
    <n v="500"/>
    <n v="100.2"/>
    <n v="50100"/>
    <s v="20220405N300056504"/>
    <n v="2022064"/>
    <s v="Rolling"/>
    <s v="IN302679-38296183"/>
    <s v="NSE"/>
    <n v="12.36"/>
    <n v="1.45"/>
    <n v="0"/>
    <n v="17.96"/>
    <n v="31.7729"/>
  </r>
  <r>
    <d v="2022-04-05T00:00:00"/>
    <x v="57"/>
    <x v="1"/>
    <n v="2500"/>
    <n v="99.3"/>
    <n v="248250"/>
    <s v="20220405N300062808"/>
    <n v="2022064"/>
    <s v="Rolling"/>
    <s v="IN302679-38296183"/>
    <s v="NSE"/>
    <n v="61.79"/>
    <n v="7.2"/>
    <n v="0"/>
    <n v="45.24"/>
    <n v="114.22929999999999"/>
  </r>
  <r>
    <d v="2022-04-05T00:00:00"/>
    <x v="57"/>
    <x v="1"/>
    <n v="3500"/>
    <n v="98.05"/>
    <n v="343175"/>
    <s v="20220405N300069163"/>
    <n v="2022064"/>
    <s v="Rolling"/>
    <s v="IN302679-38296183"/>
    <s v="NSE"/>
    <n v="86.5"/>
    <n v="9.9499999999999993"/>
    <n v="0"/>
    <n v="62.53"/>
    <n v="158.9821"/>
  </r>
  <r>
    <d v="2022-04-06T00:00:00"/>
    <x v="68"/>
    <x v="0"/>
    <n v="5000"/>
    <n v="312.38"/>
    <n v="1561924.45"/>
    <s v="20220406N300027671"/>
    <n v="2022065"/>
    <s v="Rolling"/>
    <s v="IN302679-38296183"/>
    <s v="NSE"/>
    <n v="0"/>
    <n v="45.3"/>
    <n v="94"/>
    <n v="284.63"/>
    <n v="423.92579999999998"/>
  </r>
  <r>
    <d v="2022-04-06T00:00:00"/>
    <x v="68"/>
    <x v="0"/>
    <n v="2500"/>
    <n v="307.76"/>
    <n v="769410.2"/>
    <s v="20220406N300029251"/>
    <n v="2022065"/>
    <s v="Rolling"/>
    <s v="IN302679-38296183"/>
    <s v="NSE"/>
    <n v="0"/>
    <n v="22.31"/>
    <n v="0"/>
    <n v="140.21"/>
    <n v="162.52269999999999"/>
  </r>
  <r>
    <d v="2022-04-06T00:00:00"/>
    <x v="68"/>
    <x v="1"/>
    <n v="500"/>
    <n v="311.14999999999998"/>
    <n v="155575"/>
    <s v="20220406N300040070"/>
    <n v="2022065"/>
    <s v="Rolling"/>
    <s v="IN302679-38296183"/>
    <s v="NSE"/>
    <n v="39.049999999999997"/>
    <n v="4.51"/>
    <n v="0"/>
    <n v="28.35"/>
    <n v="71.911699999999996"/>
  </r>
  <r>
    <d v="2022-04-06T00:00:00"/>
    <x v="68"/>
    <x v="1"/>
    <n v="500"/>
    <n v="311.45"/>
    <n v="155725"/>
    <s v="20220406N300040091"/>
    <n v="2022065"/>
    <s v="Rolling"/>
    <s v="IN302679-38296183"/>
    <s v="NSE"/>
    <n v="39.049999999999997"/>
    <n v="4.5199999999999996"/>
    <n v="0"/>
    <n v="28.38"/>
    <n v="71.945999999999998"/>
  </r>
  <r>
    <d v="2022-04-06T00:00:00"/>
    <x v="68"/>
    <x v="1"/>
    <n v="2500"/>
    <n v="311.85000000000002"/>
    <n v="779625"/>
    <s v="20220406N300041019"/>
    <n v="2022065"/>
    <s v="Rolling"/>
    <s v="IN302679-38296183"/>
    <s v="NSE"/>
    <n v="195.23"/>
    <n v="22.61"/>
    <n v="0"/>
    <n v="142.06"/>
    <n v="359.89909999999998"/>
  </r>
  <r>
    <d v="2022-04-06T00:00:00"/>
    <x v="68"/>
    <x v="1"/>
    <n v="2500"/>
    <n v="311.85000000000002"/>
    <n v="779625"/>
    <s v="20220406N300041219"/>
    <n v="2022065"/>
    <s v="Rolling"/>
    <s v="IN302679-38296183"/>
    <s v="NSE"/>
    <n v="195.33"/>
    <n v="22.61"/>
    <n v="0"/>
    <n v="142.06"/>
    <n v="359.9991"/>
  </r>
  <r>
    <d v="2022-04-06T00:00:00"/>
    <x v="68"/>
    <x v="1"/>
    <n v="1500"/>
    <n v="313.95"/>
    <n v="470925"/>
    <s v="20220406N300046876"/>
    <n v="2022065"/>
    <s v="Rolling"/>
    <s v="IN302679-38296183"/>
    <s v="NSE"/>
    <n v="117.14"/>
    <n v="13.66"/>
    <n v="0"/>
    <n v="85.81"/>
    <n v="216.60679999999999"/>
  </r>
  <r>
    <d v="2022-04-06T00:00:00"/>
    <x v="68"/>
    <x v="1"/>
    <n v="2500"/>
    <n v="315.5"/>
    <n v="788750"/>
    <s v="20220406N300069549"/>
    <n v="2022065"/>
    <s v="Rolling"/>
    <s v="IN302679-38296183"/>
    <s v="NSE"/>
    <n v="195.23"/>
    <n v="22.87"/>
    <n v="0"/>
    <n v="143.72999999999999"/>
    <n v="361.8338"/>
  </r>
  <r>
    <d v="2022-04-06T00:00:00"/>
    <x v="68"/>
    <x v="0"/>
    <n v="1000"/>
    <n v="314"/>
    <n v="313995.90000000002"/>
    <s v="20220406N300070318"/>
    <n v="2022065"/>
    <s v="Rolling"/>
    <s v="IN302679-38296183"/>
    <s v="NSE"/>
    <n v="0"/>
    <n v="9.11"/>
    <n v="0"/>
    <n v="57.21"/>
    <n v="66.315899999999999"/>
  </r>
  <r>
    <d v="2022-04-06T00:00:00"/>
    <x v="68"/>
    <x v="0"/>
    <n v="1000"/>
    <n v="314.10000000000002"/>
    <n v="314100"/>
    <s v="20220406N300070743"/>
    <n v="2022065"/>
    <s v="Rolling"/>
    <s v="IN302679-38296183"/>
    <s v="NSE"/>
    <n v="0"/>
    <n v="9.11"/>
    <n v="0"/>
    <n v="57.24"/>
    <n v="66.348799999999997"/>
  </r>
  <r>
    <d v="2022-04-06T00:00:00"/>
    <x v="68"/>
    <x v="0"/>
    <n v="500"/>
    <n v="315.10000000000002"/>
    <n v="157550"/>
    <s v="20220406N300072342"/>
    <n v="2022065"/>
    <s v="Rolling"/>
    <s v="IN302679-38296183"/>
    <s v="NSE"/>
    <n v="0"/>
    <n v="4.57"/>
    <n v="0"/>
    <n v="28.71"/>
    <n v="33.279000000000003"/>
  </r>
  <r>
    <d v="2022-04-07T00:00:00"/>
    <x v="68"/>
    <x v="1"/>
    <n v="500"/>
    <n v="316.89999999999998"/>
    <n v="158450"/>
    <s v="20220407N300021403"/>
    <n v="2022066"/>
    <s v="Rolling"/>
    <s v="IN302679-38296183"/>
    <s v="NSE"/>
    <n v="40"/>
    <n v="4.5999999999999996"/>
    <n v="0"/>
    <n v="28.87"/>
    <n v="73.465100000000007"/>
  </r>
  <r>
    <d v="2022-04-07T00:00:00"/>
    <x v="68"/>
    <x v="0"/>
    <n v="500"/>
    <n v="315.39999999999998"/>
    <n v="157700"/>
    <s v="20220407N300077094"/>
    <n v="2022066"/>
    <s v="Rolling"/>
    <s v="IN302679-38296183"/>
    <s v="NSE"/>
    <n v="0"/>
    <n v="4.57"/>
    <n v="5"/>
    <n v="28.74"/>
    <n v="38.313200000000002"/>
  </r>
  <r>
    <d v="2022-04-08T00:00:00"/>
    <x v="68"/>
    <x v="1"/>
    <n v="500"/>
    <n v="325.08999999999997"/>
    <n v="162547.29999999999"/>
    <s v="20220408N300023601"/>
    <n v="2022067"/>
    <s v="Rolling"/>
    <s v="IN302679-38296183"/>
    <s v="NSE"/>
    <n v="40.880000000000003"/>
    <n v="4.71"/>
    <n v="0"/>
    <n v="29.62"/>
    <n v="75.213899999999995"/>
  </r>
  <r>
    <d v="2022-04-08T00:00:00"/>
    <x v="68"/>
    <x v="1"/>
    <n v="600"/>
    <n v="328.3"/>
    <n v="196980"/>
    <s v="20220408N300028197"/>
    <n v="2022067"/>
    <s v="Rolling"/>
    <s v="IN302679-38296183"/>
    <s v="NSE"/>
    <n v="49.06"/>
    <n v="5.71"/>
    <n v="0"/>
    <n v="35.89"/>
    <n v="90.662400000000005"/>
  </r>
  <r>
    <d v="2022-04-08T00:00:00"/>
    <x v="68"/>
    <x v="1"/>
    <n v="1000"/>
    <n v="329.3"/>
    <n v="329300"/>
    <s v="20220408N300032340"/>
    <n v="2022067"/>
    <s v="Rolling"/>
    <s v="IN302679-38296183"/>
    <s v="NSE"/>
    <n v="82.06"/>
    <n v="9.5500000000000007"/>
    <n v="0"/>
    <n v="60.01"/>
    <n v="151.61969999999999"/>
  </r>
  <r>
    <d v="2022-04-08T00:00:00"/>
    <x v="68"/>
    <x v="0"/>
    <n v="72"/>
    <n v="325.14999999999998"/>
    <n v="23410.799999999999"/>
    <s v="20220408N300034671"/>
    <n v="2022067"/>
    <s v="Rolling"/>
    <s v="IN302679-38296183"/>
    <s v="NSE"/>
    <n v="0"/>
    <n v="0.68"/>
    <n v="0"/>
    <n v="17.82"/>
    <n v="18.498899999999999"/>
  </r>
  <r>
    <d v="2022-04-08T00:00:00"/>
    <x v="68"/>
    <x v="0"/>
    <n v="500"/>
    <n v="326.14999999999998"/>
    <n v="163075"/>
    <s v="20220408N300043914"/>
    <n v="2022067"/>
    <s v="Rolling"/>
    <s v="IN302679-38296183"/>
    <s v="NSE"/>
    <n v="0"/>
    <n v="4.7300000000000004"/>
    <n v="0"/>
    <n v="29.71"/>
    <n v="34.4392"/>
  </r>
  <r>
    <d v="2022-04-08T00:00:00"/>
    <x v="68"/>
    <x v="0"/>
    <n v="500"/>
    <n v="326.05"/>
    <n v="163025"/>
    <s v="20220408N300044090"/>
    <n v="2022067"/>
    <s v="Rolling"/>
    <s v="IN302679-38296183"/>
    <s v="NSE"/>
    <n v="0"/>
    <n v="4.7300000000000004"/>
    <n v="0"/>
    <n v="29.71"/>
    <n v="34.4377"/>
  </r>
  <r>
    <d v="2022-04-08T00:00:00"/>
    <x v="68"/>
    <x v="0"/>
    <n v="28"/>
    <n v="327.2"/>
    <n v="9161.6"/>
    <s v="20220408N300051736"/>
    <n v="2022067"/>
    <s v="Rolling"/>
    <s v="IN302679-38296183"/>
    <s v="NSE"/>
    <n v="0"/>
    <n v="0.27"/>
    <n v="0"/>
    <n v="17.75"/>
    <n v="18.015699999999999"/>
  </r>
  <r>
    <d v="2022-04-08T00:00:00"/>
    <x v="68"/>
    <x v="0"/>
    <n v="25"/>
    <n v="326.14999999999998"/>
    <n v="8153.75"/>
    <s v="20220408N300051870"/>
    <n v="2022067"/>
    <s v="Rolling"/>
    <s v="IN302679-38296183"/>
    <s v="NSE"/>
    <n v="0"/>
    <n v="0.24"/>
    <n v="0"/>
    <n v="17.739999999999998"/>
    <n v="17.976500000000001"/>
  </r>
  <r>
    <d v="2022-04-08T00:00:00"/>
    <x v="68"/>
    <x v="0"/>
    <n v="500"/>
    <n v="326.10000000000002"/>
    <n v="163050"/>
    <s v="20220408N300052482"/>
    <n v="2022067"/>
    <s v="Rolling"/>
    <s v="IN302679-38296183"/>
    <s v="NSE"/>
    <n v="0"/>
    <n v="4.7300000000000004"/>
    <n v="21"/>
    <n v="29.71"/>
    <n v="55.438499999999998"/>
  </r>
  <r>
    <d v="2022-04-08T00:00:00"/>
    <x v="68"/>
    <x v="0"/>
    <n v="25"/>
    <n v="326.14999999999998"/>
    <n v="8153.75"/>
    <s v="20220408N300052583"/>
    <n v="2022067"/>
    <s v="Rolling"/>
    <s v="IN302679-38296183"/>
    <s v="NSE"/>
    <n v="0"/>
    <n v="0.24"/>
    <n v="0"/>
    <n v="17.739999999999998"/>
    <n v="17.976500000000001"/>
  </r>
  <r>
    <d v="2022-04-08T00:00:00"/>
    <x v="68"/>
    <x v="0"/>
    <n v="50"/>
    <n v="326.10000000000002"/>
    <n v="16305"/>
    <s v="20220408N300053408"/>
    <n v="2022067"/>
    <s v="Rolling"/>
    <s v="IN302679-38296183"/>
    <s v="NSE"/>
    <n v="0"/>
    <n v="0.47"/>
    <n v="0"/>
    <n v="17.79"/>
    <n v="18.262799999999999"/>
  </r>
  <r>
    <d v="2022-04-08T00:00:00"/>
    <x v="68"/>
    <x v="0"/>
    <n v="400"/>
    <n v="326.14999999999998"/>
    <n v="130460"/>
    <s v="20220408N300053578"/>
    <n v="2022067"/>
    <s v="Rolling"/>
    <s v="IN302679-38296183"/>
    <s v="NSE"/>
    <n v="0"/>
    <n v="3.78"/>
    <n v="0"/>
    <n v="23.77"/>
    <n v="27.5532"/>
  </r>
  <r>
    <d v="2022-04-20T00:00:00"/>
    <x v="70"/>
    <x v="0"/>
    <n v="2500"/>
    <n v="538.38"/>
    <n v="1345947.55"/>
    <s v="20220420N300027010"/>
    <n v="2022073"/>
    <s v="Rolling"/>
    <s v="IN302679-38296183"/>
    <s v="NSE"/>
    <n v="0"/>
    <n v="39.03"/>
    <n v="0"/>
    <n v="245.24"/>
    <n v="284.27260000000001"/>
  </r>
  <r>
    <d v="2022-04-20T00:00:00"/>
    <x v="70"/>
    <x v="0"/>
    <n v="2500"/>
    <n v="536.1"/>
    <n v="1340250"/>
    <s v="20220420N300028688"/>
    <n v="2022073"/>
    <s v="Rolling"/>
    <s v="IN302679-38296183"/>
    <s v="NSE"/>
    <n v="0"/>
    <n v="38.869999999999997"/>
    <n v="121"/>
    <n v="244.22"/>
    <n v="404.0872"/>
  </r>
  <r>
    <d v="2022-04-20T00:00:00"/>
    <x v="70"/>
    <x v="1"/>
    <n v="2500"/>
    <n v="538.54999999999995"/>
    <n v="1346375"/>
    <s v="20220420N300033111"/>
    <n v="2022073"/>
    <s v="Rolling"/>
    <s v="IN302679-38296183"/>
    <s v="NSE"/>
    <n v="335.54"/>
    <n v="39.04"/>
    <n v="0"/>
    <n v="245.34"/>
    <n v="619.92489999999998"/>
  </r>
  <r>
    <d v="2022-04-20T00:00:00"/>
    <x v="70"/>
    <x v="0"/>
    <n v="2500"/>
    <n v="535.1"/>
    <n v="1337750"/>
    <s v="20220420N300049997"/>
    <n v="2022073"/>
    <s v="Rolling"/>
    <s v="IN302679-38296183"/>
    <s v="NSE"/>
    <n v="0"/>
    <n v="38.79"/>
    <n v="0"/>
    <n v="243.75"/>
    <n v="282.54469999999998"/>
  </r>
  <r>
    <d v="2022-04-20T00:00:00"/>
    <x v="70"/>
    <x v="1"/>
    <n v="1253"/>
    <n v="536.79999999999995"/>
    <n v="672610.4"/>
    <s v="20220420N300057104"/>
    <n v="2022073"/>
    <s v="Rolling"/>
    <s v="IN302679-38296183"/>
    <s v="NSE"/>
    <n v="168.56"/>
    <n v="19.510000000000002"/>
    <n v="0"/>
    <n v="122.58"/>
    <n v="310.64530000000002"/>
  </r>
  <r>
    <d v="2022-04-20T00:00:00"/>
    <x v="70"/>
    <x v="1"/>
    <n v="500"/>
    <n v="536.15"/>
    <n v="268075"/>
    <s v="20220420N300059308"/>
    <n v="2022073"/>
    <s v="Rolling"/>
    <s v="IN302679-38296183"/>
    <s v="NSE"/>
    <n v="67.11"/>
    <n v="7.77"/>
    <n v="0"/>
    <n v="48.83"/>
    <n v="123.7139"/>
  </r>
  <r>
    <d v="2022-04-20T00:00:00"/>
    <x v="70"/>
    <x v="1"/>
    <n v="3247"/>
    <n v="536.45000000000005"/>
    <n v="1741853.15"/>
    <s v="20220420N300060086"/>
    <n v="2022073"/>
    <s v="Rolling"/>
    <s v="IN302679-38296183"/>
    <s v="NSE"/>
    <n v="435.8"/>
    <n v="50.51"/>
    <n v="0"/>
    <n v="317.43"/>
    <n v="803.74360000000001"/>
  </r>
  <r>
    <d v="2022-04-25T00:00:00"/>
    <x v="68"/>
    <x v="1"/>
    <n v="500"/>
    <n v="328.5"/>
    <n v="164250"/>
    <s v="20220425N300025216"/>
    <n v="2022076"/>
    <s v="Rolling"/>
    <s v="IN302679-38296183"/>
    <s v="NSE"/>
    <n v="41.39"/>
    <n v="4.76"/>
    <n v="0"/>
    <n v="29.93"/>
    <n v="76.083299999999994"/>
  </r>
  <r>
    <d v="2022-04-25T00:00:00"/>
    <x v="68"/>
    <x v="1"/>
    <n v="600"/>
    <n v="330.9"/>
    <n v="198540"/>
    <s v="20220425N300028125"/>
    <n v="2022076"/>
    <s v="Rolling"/>
    <s v="IN302679-38296183"/>
    <s v="NSE"/>
    <n v="49.67"/>
    <n v="5.76"/>
    <n v="0"/>
    <n v="36.17"/>
    <n v="91.597499999999997"/>
  </r>
  <r>
    <d v="2022-04-25T00:00:00"/>
    <x v="68"/>
    <x v="1"/>
    <n v="1000"/>
    <n v="334.7"/>
    <n v="334700"/>
    <s v="20220425N300053533"/>
    <n v="2022076"/>
    <s v="Rolling"/>
    <s v="IN302679-38296183"/>
    <s v="NSE"/>
    <n v="82.94"/>
    <n v="9.7100000000000009"/>
    <n v="0"/>
    <n v="60.98"/>
    <n v="153.62610000000001"/>
  </r>
  <r>
    <d v="2022-04-25T00:00:00"/>
    <x v="68"/>
    <x v="0"/>
    <n v="2100"/>
    <n v="330.15"/>
    <n v="693315"/>
    <s v="20220425N300063681"/>
    <n v="2022076"/>
    <s v="Rolling"/>
    <s v="IN302679-38296183"/>
    <s v="NSE"/>
    <n v="0"/>
    <n v="20.11"/>
    <n v="21"/>
    <n v="126.33"/>
    <n v="167.43610000000001"/>
  </r>
  <r>
    <d v="2022-05-04T00:00:00"/>
    <x v="68"/>
    <x v="0"/>
    <n v="2500"/>
    <n v="328.52"/>
    <n v="821306.75"/>
    <s v="20220504N300054904"/>
    <n v="2022082"/>
    <s v="Rolling"/>
    <s v="IN302679-38296183"/>
    <s v="NSE"/>
    <n v="0"/>
    <n v="23.82"/>
    <n v="0"/>
    <n v="149.63"/>
    <n v="173.44839999999999"/>
  </r>
  <r>
    <d v="2022-05-04T00:00:00"/>
    <x v="68"/>
    <x v="0"/>
    <n v="2500"/>
    <n v="327.16000000000003"/>
    <n v="817889.6"/>
    <s v="20220504N300055170"/>
    <n v="2022082"/>
    <s v="Rolling"/>
    <s v="IN302679-38296183"/>
    <s v="NSE"/>
    <n v="0"/>
    <n v="23.72"/>
    <n v="49"/>
    <n v="149.04"/>
    <n v="221.7586"/>
  </r>
  <r>
    <d v="2022-05-04T00:00:00"/>
    <x v="68"/>
    <x v="1"/>
    <n v="2500"/>
    <n v="325.14999999999998"/>
    <n v="812875"/>
    <s v="20220504N300066151"/>
    <n v="2022082"/>
    <s v="Rolling"/>
    <s v="IN302679-38296183"/>
    <s v="NSE"/>
    <n v="203.82"/>
    <n v="23.57"/>
    <n v="0"/>
    <n v="148.12"/>
    <n v="375.51350000000002"/>
  </r>
  <r>
    <d v="2022-05-04T00:00:00"/>
    <x v="68"/>
    <x v="1"/>
    <n v="2500"/>
    <n v="325.95"/>
    <n v="814875"/>
    <s v="20220504N300066341"/>
    <n v="2022082"/>
    <s v="Rolling"/>
    <s v="IN302679-38296183"/>
    <s v="NSE"/>
    <n v="204.18"/>
    <n v="23.63"/>
    <n v="0"/>
    <n v="148.49"/>
    <n v="376.30119999999999"/>
  </r>
  <r>
    <d v="2022-05-05T00:00:00"/>
    <x v="68"/>
    <x v="0"/>
    <n v="2500"/>
    <n v="322.25"/>
    <n v="805625"/>
    <s v="20220505N300046463"/>
    <n v="2022083"/>
    <s v="Rolling"/>
    <s v="IN302679-38296183"/>
    <s v="NSE"/>
    <n v="0"/>
    <n v="23.36"/>
    <n v="24"/>
    <n v="146.80000000000001"/>
    <n v="194.16319999999999"/>
  </r>
  <r>
    <d v="2022-05-05T00:00:00"/>
    <x v="68"/>
    <x v="1"/>
    <n v="2500"/>
    <n v="320.33"/>
    <n v="800833.75"/>
    <s v="20220505N300054435"/>
    <n v="2022083"/>
    <s v="Rolling"/>
    <s v="IN302679-38296183"/>
    <s v="NSE"/>
    <n v="201"/>
    <n v="23.22"/>
    <n v="0"/>
    <n v="145.91999999999999"/>
    <n v="370.14389999999997"/>
  </r>
  <r>
    <d v="2022-05-06T00:00:00"/>
    <x v="68"/>
    <x v="1"/>
    <n v="5000"/>
    <n v="318.14999999999998"/>
    <n v="1590750"/>
    <s v="20220506N300059576"/>
    <n v="2022084"/>
    <s v="Rolling"/>
    <s v="IN302679-38296183"/>
    <s v="NSE"/>
    <n v="398.69"/>
    <n v="46.13"/>
    <n v="0"/>
    <n v="289.87"/>
    <n v="734.69179999999994"/>
  </r>
  <r>
    <d v="2022-05-06T00:00:00"/>
    <x v="68"/>
    <x v="1"/>
    <n v="2500"/>
    <n v="320.5"/>
    <n v="801250"/>
    <s v="20220506N300064202"/>
    <n v="2022084"/>
    <s v="Rolling"/>
    <s v="IN302679-38296183"/>
    <s v="NSE"/>
    <n v="199.31"/>
    <n v="23.24"/>
    <n v="0"/>
    <n v="146"/>
    <n v="368.54640000000001"/>
  </r>
  <r>
    <d v="2022-05-06T00:00:00"/>
    <x v="68"/>
    <x v="0"/>
    <n v="500"/>
    <n v="317.25"/>
    <n v="158625"/>
    <s v="20220506N300066930"/>
    <n v="2022084"/>
    <s v="Rolling"/>
    <s v="IN302679-38296183"/>
    <s v="NSE"/>
    <n v="0"/>
    <n v="4.5999999999999996"/>
    <n v="0"/>
    <n v="28.91"/>
    <n v="33.510100000000001"/>
  </r>
  <r>
    <d v="2022-05-06T00:00:00"/>
    <x v="68"/>
    <x v="0"/>
    <n v="2000"/>
    <n v="317.7"/>
    <n v="635400"/>
    <s v="20220506N300070725"/>
    <n v="2022084"/>
    <s v="Rolling"/>
    <s v="IN302679-38296183"/>
    <s v="NSE"/>
    <n v="0"/>
    <n v="18.43"/>
    <n v="0"/>
    <n v="115.79"/>
    <n v="134.2167"/>
  </r>
  <r>
    <d v="2022-05-06T00:00:00"/>
    <x v="68"/>
    <x v="0"/>
    <n v="5000"/>
    <n v="319.5"/>
    <n v="1597496.75"/>
    <s v="20220506N300072932"/>
    <n v="2022084"/>
    <s v="Rolling"/>
    <s v="IN302679-38296183"/>
    <s v="NSE"/>
    <n v="0"/>
    <n v="46.33"/>
    <n v="72"/>
    <n v="291.10000000000002"/>
    <n v="409.42739999999998"/>
  </r>
  <r>
    <d v="2022-05-09T00:00:00"/>
    <x v="68"/>
    <x v="0"/>
    <n v="2500"/>
    <n v="311.47000000000003"/>
    <n v="778668.15"/>
    <s v="20220509N300065663"/>
    <n v="2022085"/>
    <s v="Rolling"/>
    <s v="IN302679-38296183"/>
    <s v="NSE"/>
    <n v="0"/>
    <n v="22.58"/>
    <n v="23"/>
    <n v="141.88999999999999"/>
    <n v="187.47139999999999"/>
  </r>
  <r>
    <d v="2022-05-09T00:00:00"/>
    <x v="68"/>
    <x v="1"/>
    <n v="2500"/>
    <n v="313.45"/>
    <n v="783625"/>
    <s v="20220509N300065755"/>
    <n v="2022085"/>
    <s v="Rolling"/>
    <s v="IN302679-38296183"/>
    <s v="NSE"/>
    <n v="195"/>
    <n v="22.73"/>
    <n v="0"/>
    <n v="142.79"/>
    <n v="360.51510000000002"/>
  </r>
  <r>
    <d v="2022-05-10T00:00:00"/>
    <x v="68"/>
    <x v="0"/>
    <n v="2500"/>
    <n v="312.42"/>
    <n v="781044.1"/>
    <s v="20220510N300046955"/>
    <n v="2022086"/>
    <s v="Rolling"/>
    <s v="IN302679-38296183"/>
    <s v="NSE"/>
    <n v="0"/>
    <n v="22.65"/>
    <n v="0"/>
    <n v="142.32"/>
    <n v="164.96969999999999"/>
  </r>
  <r>
    <d v="2022-05-10T00:00:00"/>
    <x v="68"/>
    <x v="0"/>
    <n v="2500"/>
    <n v="312.08999999999997"/>
    <n v="780234.85"/>
    <s v="20220510N300047108"/>
    <n v="2022086"/>
    <s v="Rolling"/>
    <s v="IN302679-38296183"/>
    <s v="NSE"/>
    <n v="0"/>
    <n v="22.63"/>
    <n v="0"/>
    <n v="142.18"/>
    <n v="164.8066"/>
  </r>
  <r>
    <d v="2022-05-10T00:00:00"/>
    <x v="68"/>
    <x v="1"/>
    <n v="2500"/>
    <n v="313.45"/>
    <n v="783625"/>
    <s v="20220510N300049352"/>
    <n v="2022086"/>
    <s v="Rolling"/>
    <s v="IN302679-38296183"/>
    <s v="NSE"/>
    <n v="195.91"/>
    <n v="22.73"/>
    <n v="0"/>
    <n v="142.78"/>
    <n v="361.4151"/>
  </r>
  <r>
    <d v="2022-05-10T00:00:00"/>
    <x v="68"/>
    <x v="1"/>
    <n v="2500"/>
    <n v="315.55"/>
    <n v="788875"/>
    <s v="20220510N300051650"/>
    <n v="2022086"/>
    <s v="Rolling"/>
    <s v="IN302679-38296183"/>
    <s v="NSE"/>
    <n v="195.93"/>
    <n v="22.88"/>
    <n v="0"/>
    <n v="143.75"/>
    <n v="362.55739999999997"/>
  </r>
  <r>
    <d v="2022-05-10T00:00:00"/>
    <x v="68"/>
    <x v="1"/>
    <n v="1100"/>
    <n v="314.8"/>
    <n v="346280"/>
    <s v="20220510N300054209"/>
    <n v="2022086"/>
    <s v="Rolling"/>
    <s v="IN302679-38296183"/>
    <s v="NSE"/>
    <n v="86.21"/>
    <n v="10.039999999999999"/>
    <n v="0"/>
    <n v="63.09"/>
    <n v="159.34200000000001"/>
  </r>
  <r>
    <d v="2022-05-10T00:00:00"/>
    <x v="68"/>
    <x v="0"/>
    <n v="1100"/>
    <n v="313.25"/>
    <n v="344575"/>
    <s v="20220510N300055011"/>
    <n v="2022086"/>
    <s v="Rolling"/>
    <s v="IN302679-38296183"/>
    <s v="NSE"/>
    <n v="0"/>
    <n v="9.99"/>
    <n v="57.51"/>
    <n v="62.79"/>
    <n v="130.2927"/>
  </r>
  <r>
    <d v="2022-05-10T00:00:00"/>
    <x v="126"/>
    <x v="0"/>
    <n v="250"/>
    <n v="39.799999999999997"/>
    <n v="9950"/>
    <s v="20220510N300058078"/>
    <n v="2022086"/>
    <s v="Rolling"/>
    <s v="IN302679-38296183"/>
    <s v="NSE"/>
    <n v="9.9499999999999993"/>
    <n v="0.28999999999999998"/>
    <n v="1.49"/>
    <n v="29.55"/>
    <n v="41.278599999999997"/>
  </r>
  <r>
    <d v="2022-05-12T00:00:00"/>
    <x v="68"/>
    <x v="1"/>
    <n v="2500"/>
    <n v="309.29000000000002"/>
    <n v="773225.4"/>
    <s v="20220512N300026052"/>
    <n v="2022088"/>
    <s v="Rolling"/>
    <s v="IN302679-38296183"/>
    <s v="NSE"/>
    <n v="192.13"/>
    <n v="22.42"/>
    <n v="0"/>
    <n v="140.88999999999999"/>
    <n v="355.44349999999997"/>
  </r>
  <r>
    <d v="2022-05-12T00:00:00"/>
    <x v="68"/>
    <x v="1"/>
    <n v="2500"/>
    <n v="312.99"/>
    <n v="782463.95"/>
    <s v="20220512N300034439"/>
    <n v="2022088"/>
    <s v="Rolling"/>
    <s v="IN302679-38296183"/>
    <s v="NSE"/>
    <n v="192.14"/>
    <n v="22.69"/>
    <n v="0"/>
    <n v="142.59"/>
    <n v="357.42160000000001"/>
  </r>
  <r>
    <d v="2022-05-12T00:00:00"/>
    <x v="68"/>
    <x v="0"/>
    <n v="2500"/>
    <n v="310.14999999999998"/>
    <n v="775375"/>
    <s v="20220512N300040472"/>
    <n v="2022088"/>
    <s v="Rolling"/>
    <s v="IN302679-38296183"/>
    <s v="NSE"/>
    <n v="0"/>
    <n v="22.49"/>
    <n v="68.81"/>
    <n v="141.29"/>
    <n v="232.58580000000001"/>
  </r>
  <r>
    <d v="2022-05-12T00:00:00"/>
    <x v="68"/>
    <x v="0"/>
    <n v="2500"/>
    <n v="309.05"/>
    <n v="772625"/>
    <s v="20220512N300040811"/>
    <n v="2022088"/>
    <s v="Rolling"/>
    <s v="IN302679-38296183"/>
    <s v="NSE"/>
    <n v="0"/>
    <n v="22.41"/>
    <n v="0"/>
    <n v="140.79"/>
    <n v="163.1962"/>
  </r>
  <r>
    <d v="2022-05-12T00:00:00"/>
    <x v="17"/>
    <x v="0"/>
    <n v="500"/>
    <n v="29.15"/>
    <n v="14575"/>
    <s v="20220512N300049470"/>
    <n v="2022088"/>
    <s v="Rolling"/>
    <s v="IN302679-38296183"/>
    <s v="NSE"/>
    <n v="14.58"/>
    <n v="0.42"/>
    <n v="2.19"/>
    <n v="29.58"/>
    <n v="46.7727"/>
  </r>
  <r>
    <d v="2022-05-12T00:00:00"/>
    <x v="68"/>
    <x v="0"/>
    <n v="2500"/>
    <n v="300.95"/>
    <n v="752368.35"/>
    <s v="20220512N300065030"/>
    <n v="2022088"/>
    <s v="Rolling"/>
    <s v="IN302679-38296183"/>
    <s v="NSE"/>
    <n v="0"/>
    <n v="21.82"/>
    <n v="0"/>
    <n v="137.11000000000001"/>
    <n v="158.9289"/>
  </r>
  <r>
    <d v="2022-05-12T00:00:00"/>
    <x v="68"/>
    <x v="1"/>
    <n v="2500"/>
    <n v="302.14999999999998"/>
    <n v="755375"/>
    <s v="20220512N300065150"/>
    <n v="2022088"/>
    <s v="Rolling"/>
    <s v="IN302679-38296183"/>
    <s v="NSE"/>
    <n v="192.14"/>
    <n v="21.91"/>
    <n v="0"/>
    <n v="137.65"/>
    <n v="351.69589999999999"/>
  </r>
  <r>
    <d v="2022-05-13T00:00:00"/>
    <x v="57"/>
    <x v="0"/>
    <n v="5000"/>
    <n v="87.3"/>
    <n v="436500"/>
    <s v="20220513N300037483"/>
    <n v="2022089"/>
    <s v="Rolling"/>
    <s v="IN302679-38296183"/>
    <s v="NSE"/>
    <n v="0"/>
    <n v="12.66"/>
    <n v="0"/>
    <n v="79.59"/>
    <n v="92.2483"/>
  </r>
  <r>
    <d v="2022-05-13T00:00:00"/>
    <x v="57"/>
    <x v="0"/>
    <n v="5000"/>
    <n v="87.2"/>
    <n v="436000"/>
    <s v="20220513N300037822"/>
    <n v="2022089"/>
    <s v="Rolling"/>
    <s v="IN302679-38296183"/>
    <s v="NSE"/>
    <n v="0"/>
    <n v="12.64"/>
    <n v="0"/>
    <n v="79.45"/>
    <n v="92.093999999999994"/>
  </r>
  <r>
    <d v="2022-05-13T00:00:00"/>
    <x v="57"/>
    <x v="0"/>
    <n v="5000"/>
    <n v="86.6"/>
    <n v="433000"/>
    <s v="20220513N300041327"/>
    <n v="2022089"/>
    <s v="Rolling"/>
    <s v="IN302679-38296183"/>
    <s v="NSE"/>
    <n v="0"/>
    <n v="12.56"/>
    <n v="0"/>
    <n v="78.91"/>
    <n v="91.466999999999999"/>
  </r>
  <r>
    <d v="2022-05-13T00:00:00"/>
    <x v="57"/>
    <x v="0"/>
    <n v="5000"/>
    <n v="86.2"/>
    <n v="431000"/>
    <s v="20220513N300043273"/>
    <n v="2022089"/>
    <s v="Rolling"/>
    <s v="IN302679-38296183"/>
    <s v="NSE"/>
    <n v="0"/>
    <n v="12.5"/>
    <n v="71"/>
    <n v="78.540000000000006"/>
    <n v="162.03899999999999"/>
  </r>
  <r>
    <d v="2022-05-13T00:00:00"/>
    <x v="57"/>
    <x v="0"/>
    <n v="5000"/>
    <n v="86.1"/>
    <n v="430500"/>
    <s v="20220513N300043920"/>
    <n v="2022089"/>
    <s v="Rolling"/>
    <s v="IN302679-38296183"/>
    <s v="NSE"/>
    <n v="0"/>
    <n v="12.48"/>
    <n v="0"/>
    <n v="78.47"/>
    <n v="90.954300000000003"/>
  </r>
  <r>
    <d v="2022-05-13T00:00:00"/>
    <x v="57"/>
    <x v="0"/>
    <n v="2500"/>
    <n v="86"/>
    <n v="215000"/>
    <s v="20220513N300052494"/>
    <n v="2022089"/>
    <s v="Rolling"/>
    <s v="IN302679-38296183"/>
    <s v="NSE"/>
    <n v="0"/>
    <n v="6.23"/>
    <n v="0"/>
    <n v="39.18"/>
    <n v="45.414900000000003"/>
  </r>
  <r>
    <d v="2022-05-13T00:00:00"/>
    <x v="57"/>
    <x v="1"/>
    <n v="10000"/>
    <n v="83.4"/>
    <n v="834000"/>
    <s v="20220513N300059765"/>
    <n v="2022089"/>
    <s v="Rolling"/>
    <s v="IN302679-38296183"/>
    <s v="NSE"/>
    <n v="212.68"/>
    <n v="24.19"/>
    <n v="0"/>
    <n v="152.13999999999999"/>
    <n v="389.00709999999998"/>
  </r>
  <r>
    <d v="2022-05-13T00:00:00"/>
    <x v="57"/>
    <x v="1"/>
    <n v="2500"/>
    <n v="83.45"/>
    <n v="208625"/>
    <s v="20220513N300059820"/>
    <n v="2022089"/>
    <s v="Rolling"/>
    <s v="IN302679-38296183"/>
    <s v="NSE"/>
    <n v="53.17"/>
    <n v="6.05"/>
    <n v="0"/>
    <n v="38.020000000000003"/>
    <n v="97.240099999999998"/>
  </r>
  <r>
    <d v="2022-05-13T00:00:00"/>
    <x v="57"/>
    <x v="1"/>
    <n v="10000"/>
    <n v="83.55"/>
    <n v="835500"/>
    <s v="20220513N300059889"/>
    <n v="2022089"/>
    <s v="Rolling"/>
    <s v="IN302679-38296183"/>
    <s v="NSE"/>
    <n v="212.68"/>
    <n v="24.23"/>
    <n v="0"/>
    <n v="152.25"/>
    <n v="389.15960000000001"/>
  </r>
  <r>
    <d v="2022-05-13T00:00:00"/>
    <x v="57"/>
    <x v="1"/>
    <n v="5000"/>
    <n v="83.7"/>
    <n v="418500"/>
    <s v="20220513N300060581"/>
    <n v="2022089"/>
    <s v="Rolling"/>
    <s v="IN302679-38296183"/>
    <s v="NSE"/>
    <n v="106.48"/>
    <n v="12.14"/>
    <n v="0"/>
    <n v="76.290000000000006"/>
    <n v="194.9068"/>
  </r>
  <r>
    <d v="2022-05-16T00:00:00"/>
    <x v="130"/>
    <x v="0"/>
    <n v="250"/>
    <n v="56.5"/>
    <n v="14125"/>
    <s v="20220516Z100000259"/>
    <n v="2022090"/>
    <s v="Rolling"/>
    <s v="-"/>
    <s v="NSE"/>
    <n v="14.44"/>
    <n v="0.41"/>
    <n v="2.27"/>
    <n v="29.57"/>
    <n v="46.689599999999999"/>
  </r>
  <r>
    <d v="2022-05-16T00:00:00"/>
    <x v="27"/>
    <x v="0"/>
    <n v="250"/>
    <n v="46.25"/>
    <n v="11562.5"/>
    <s v="20220516Z100000262"/>
    <n v="2022090"/>
    <s v="Rolling"/>
    <s v="-"/>
    <s v="NSE"/>
    <n v="11.56"/>
    <n v="0.34"/>
    <n v="1.73"/>
    <n v="29.56"/>
    <n v="43.185299999999998"/>
  </r>
  <r>
    <d v="2022-05-18T00:00:00"/>
    <x v="113"/>
    <x v="1"/>
    <n v="500"/>
    <n v="694"/>
    <n v="347000"/>
    <s v="20220518B700007334"/>
    <n v="2022092"/>
    <s v="Rolling"/>
    <s v="IN302679-38296183"/>
    <s v="BSE"/>
    <n v="86.96"/>
    <n v="9.7200000000000006"/>
    <n v="0"/>
    <n v="63.19"/>
    <n v="159.86600000000001"/>
  </r>
  <r>
    <d v="2022-05-18T00:00:00"/>
    <x v="113"/>
    <x v="1"/>
    <n v="500"/>
    <n v="696"/>
    <n v="348000"/>
    <s v="20220518B700007486"/>
    <n v="2022092"/>
    <s v="Rolling"/>
    <s v="IN302679-38296183"/>
    <s v="BSE"/>
    <n v="86.96"/>
    <n v="9.74"/>
    <n v="0"/>
    <n v="63.35"/>
    <n v="160.054"/>
  </r>
  <r>
    <d v="2022-05-18T00:00:00"/>
    <x v="113"/>
    <x v="1"/>
    <n v="500"/>
    <n v="698.6"/>
    <n v="349300"/>
    <s v="20220518B700007578"/>
    <n v="2022092"/>
    <s v="Rolling"/>
    <s v="IN302679-38296183"/>
    <s v="BSE"/>
    <n v="86.96"/>
    <n v="9.7799999999999994"/>
    <n v="0"/>
    <n v="63.58"/>
    <n v="160.3201"/>
  </r>
  <r>
    <d v="2022-05-18T00:00:00"/>
    <x v="113"/>
    <x v="0"/>
    <n v="1500"/>
    <n v="696.25"/>
    <n v="1044375"/>
    <s v="20220518B700008407"/>
    <n v="2022092"/>
    <s v="Rolling"/>
    <s v="IN302679-38296183"/>
    <s v="BSE"/>
    <n v="0"/>
    <n v="29.24"/>
    <n v="83"/>
    <n v="190.12"/>
    <n v="302.36270000000002"/>
  </r>
  <r>
    <d v="2022-05-18T00:00:00"/>
    <x v="113"/>
    <x v="0"/>
    <n v="2500"/>
    <n v="693.5"/>
    <n v="1733748.8"/>
    <s v="20220518N300036824"/>
    <n v="2022092"/>
    <s v="Rolling"/>
    <s v="IN302679-38296183"/>
    <s v="NSE"/>
    <n v="0"/>
    <n v="50.28"/>
    <n v="0"/>
    <n v="316.01"/>
    <n v="366.28859999999997"/>
  </r>
  <r>
    <d v="2022-05-18T00:00:00"/>
    <x v="113"/>
    <x v="1"/>
    <n v="500"/>
    <n v="695"/>
    <n v="347500"/>
    <s v="20220518N300037617"/>
    <n v="2022092"/>
    <s v="Rolling"/>
    <s v="IN302679-38296183"/>
    <s v="NSE"/>
    <n v="86.96"/>
    <n v="10.08"/>
    <n v="0"/>
    <n v="63.33"/>
    <n v="160.36750000000001"/>
  </r>
  <r>
    <d v="2022-05-18T00:00:00"/>
    <x v="113"/>
    <x v="1"/>
    <n v="1000"/>
    <n v="698.1"/>
    <n v="698100"/>
    <s v="20220518N300038382"/>
    <n v="2022092"/>
    <s v="Rolling"/>
    <s v="IN302679-38296183"/>
    <s v="NSE"/>
    <n v="173.92"/>
    <n v="20.239999999999998"/>
    <n v="0"/>
    <n v="127.21"/>
    <n v="321.37490000000003"/>
  </r>
  <r>
    <d v="2022-05-18T00:00:00"/>
    <x v="113"/>
    <x v="1"/>
    <n v="500"/>
    <n v="699.95"/>
    <n v="349975"/>
    <s v="20220518N300039086"/>
    <n v="2022092"/>
    <s v="Rolling"/>
    <s v="IN302679-38296183"/>
    <s v="NSE"/>
    <n v="87.28"/>
    <n v="10.15"/>
    <n v="0"/>
    <n v="63.78"/>
    <n v="161.20930000000001"/>
  </r>
  <r>
    <d v="2022-05-18T00:00:00"/>
    <x v="113"/>
    <x v="1"/>
    <n v="500"/>
    <n v="694.9"/>
    <n v="347450"/>
    <s v="20220518N300050805"/>
    <n v="2022092"/>
    <s v="Rolling"/>
    <s v="IN302679-38296183"/>
    <s v="NSE"/>
    <n v="86.96"/>
    <n v="10.08"/>
    <n v="0"/>
    <n v="63.31"/>
    <n v="160.346"/>
  </r>
  <r>
    <d v="2022-05-26T00:00:00"/>
    <x v="126"/>
    <x v="0"/>
    <n v="142"/>
    <n v="38.56"/>
    <n v="5476.2"/>
    <s v="20220526B700009621"/>
    <n v="2022098"/>
    <s v="Rolling"/>
    <s v="IN302679-38296183"/>
    <s v="BSE"/>
    <n v="5"/>
    <n v="0.15"/>
    <n v="1"/>
    <n v="29.53"/>
    <n v="35.683300000000003"/>
  </r>
  <r>
    <d v="2022-05-30T00:00:00"/>
    <x v="48"/>
    <x v="0"/>
    <n v="250"/>
    <n v="28.15"/>
    <n v="7037.5"/>
    <s v="20220530B300012898"/>
    <n v="2022100"/>
    <s v="Rolling"/>
    <s v="IN302679-38296183"/>
    <s v="BSE"/>
    <n v="7"/>
    <n v="0.2"/>
    <n v="1"/>
    <n v="29.54"/>
    <n v="37.737000000000002"/>
  </r>
  <r>
    <d v="2022-06-02T00:00:00"/>
    <x v="101"/>
    <x v="1"/>
    <n v="5000"/>
    <n v="210.86"/>
    <n v="1054281.2"/>
    <s v="20220602N300016204"/>
    <n v="2022103"/>
    <s v="Rolling"/>
    <s v="IN302679-38296183"/>
    <s v="NSE"/>
    <n v="265"/>
    <n v="30.05"/>
    <n v="0"/>
    <n v="192.01"/>
    <n v="487.05720000000002"/>
  </r>
  <r>
    <d v="2022-06-02T00:00:00"/>
    <x v="101"/>
    <x v="0"/>
    <n v="500"/>
    <n v="211.1"/>
    <n v="105550"/>
    <s v="20220602N300019832"/>
    <n v="2022103"/>
    <s v="Rolling"/>
    <s v="IN302679-38296183"/>
    <s v="NSE"/>
    <n v="0"/>
    <n v="3.01"/>
    <n v="0"/>
    <n v="19.22"/>
    <n v="22.228100000000001"/>
  </r>
  <r>
    <d v="2022-06-02T00:00:00"/>
    <x v="101"/>
    <x v="0"/>
    <n v="1000"/>
    <n v="210.05"/>
    <n v="210050"/>
    <s v="20220602N300032909"/>
    <n v="2022103"/>
    <s v="Rolling"/>
    <s v="IN302679-38296183"/>
    <s v="NSE"/>
    <n v="0"/>
    <n v="5.99"/>
    <n v="0"/>
    <n v="38.26"/>
    <n v="44.246499999999997"/>
  </r>
  <r>
    <d v="2022-06-02T00:00:00"/>
    <x v="101"/>
    <x v="0"/>
    <n v="1000"/>
    <n v="210.1"/>
    <n v="210100"/>
    <s v="20220602N300032931"/>
    <n v="2022103"/>
    <s v="Rolling"/>
    <s v="IN302679-38296183"/>
    <s v="NSE"/>
    <n v="0"/>
    <n v="5.99"/>
    <n v="0"/>
    <n v="38.26"/>
    <n v="44.247900000000001"/>
  </r>
  <r>
    <d v="2022-06-02T00:00:00"/>
    <x v="101"/>
    <x v="0"/>
    <n v="2500"/>
    <n v="214.39"/>
    <n v="535985"/>
    <s v="20220602N300050687"/>
    <n v="2022103"/>
    <s v="Rolling"/>
    <s v="IN302679-38296183"/>
    <s v="NSE"/>
    <n v="0"/>
    <n v="15.28"/>
    <n v="32"/>
    <n v="97.61"/>
    <n v="144.88570000000001"/>
  </r>
  <r>
    <d v="2022-06-17T00:00:00"/>
    <x v="113"/>
    <x v="0"/>
    <n v="500"/>
    <n v="654.04999999999995"/>
    <n v="327025"/>
    <s v="20220617N300014783"/>
    <n v="2022114"/>
    <s v="Rolling"/>
    <s v="-"/>
    <s v="NSE"/>
    <n v="324.97000000000003"/>
    <n v="10.96"/>
    <n v="180"/>
    <n v="580.80999999999995"/>
    <n v="1096.7353000000001"/>
  </r>
  <r>
    <d v="2022-06-17T00:00:00"/>
    <x v="113"/>
    <x v="0"/>
    <n v="600"/>
    <n v="652"/>
    <n v="391202.1"/>
    <s v="20220617N300016151"/>
    <n v="2022114"/>
    <s v="Rolling"/>
    <s v="-"/>
    <s v="NSE"/>
    <n v="389.57"/>
    <n v="13.11"/>
    <n v="0"/>
    <n v="694.79"/>
    <n v="1097.4653000000001"/>
  </r>
  <r>
    <d v="2022-06-17T00:00:00"/>
    <x v="113"/>
    <x v="0"/>
    <n v="500"/>
    <n v="646.35"/>
    <n v="323174.95"/>
    <s v="20220617N300041443"/>
    <n v="2022114"/>
    <s v="Rolling"/>
    <s v="-"/>
    <s v="NSE"/>
    <n v="324.97000000000003"/>
    <n v="10.83"/>
    <n v="0"/>
    <n v="573.97"/>
    <n v="909.7663"/>
  </r>
  <r>
    <d v="2022-06-17T00:00:00"/>
    <x v="113"/>
    <x v="0"/>
    <n v="250"/>
    <n v="643.94000000000005"/>
    <n v="160983.9"/>
    <s v="20220617N300044427"/>
    <n v="2022114"/>
    <s v="Rolling"/>
    <s v="-"/>
    <s v="NSE"/>
    <n v="162.49"/>
    <n v="5.39"/>
    <n v="0"/>
    <n v="285.91000000000003"/>
    <n v="453.79289999999997"/>
  </r>
  <r>
    <d v="2022-06-23T00:00:00"/>
    <x v="113"/>
    <x v="1"/>
    <n v="1000"/>
    <n v="661.4"/>
    <n v="661400"/>
    <s v="20220623N300023488"/>
    <n v="2022118"/>
    <s v="Rolling"/>
    <s v="-"/>
    <s v="NSE"/>
    <n v="661.52"/>
    <n v="22.16"/>
    <n v="0"/>
    <n v="1174.67"/>
    <n v="1858.3469"/>
  </r>
  <r>
    <d v="2022-06-23T00:00:00"/>
    <x v="113"/>
    <x v="1"/>
    <n v="9"/>
    <n v="660"/>
    <n v="5940"/>
    <s v="20220623N300027623"/>
    <n v="2022118"/>
    <s v="Rolling"/>
    <s v="-"/>
    <s v="NSE"/>
    <n v="5.95"/>
    <n v="0.2"/>
    <n v="0"/>
    <n v="29.54"/>
    <n v="35.689399999999999"/>
  </r>
  <r>
    <d v="2022-06-23T00:00:00"/>
    <x v="113"/>
    <x v="1"/>
    <n v="341"/>
    <n v="661.9"/>
    <n v="225707.9"/>
    <s v="20220623N300038152"/>
    <n v="2022118"/>
    <s v="Rolling"/>
    <s v="-"/>
    <s v="NSE"/>
    <n v="225.53"/>
    <n v="7.56"/>
    <n v="0"/>
    <n v="400.86"/>
    <n v="633.9511"/>
  </r>
  <r>
    <d v="2022-06-24T00:00:00"/>
    <x v="113"/>
    <x v="1"/>
    <n v="500"/>
    <n v="672.7"/>
    <n v="336350"/>
    <s v="20220624N300014614"/>
    <n v="2022119"/>
    <s v="Rolling"/>
    <s v="-"/>
    <s v="NSE"/>
    <n v="336.11"/>
    <n v="11.1"/>
    <n v="0"/>
    <n v="597.34"/>
    <n v="944.54960000000005"/>
  </r>
  <r>
    <d v="2022-06-24T00:00:00"/>
    <x v="126"/>
    <x v="0"/>
    <n v="608"/>
    <n v="36"/>
    <n v="21888"/>
    <s v="20220624N300037322"/>
    <n v="2022119"/>
    <s v="Rolling"/>
    <s v="IN302679-38296183"/>
    <s v="NSE"/>
    <n v="21.89"/>
    <n v="0.51"/>
    <n v="3"/>
    <n v="38.83"/>
    <n v="64.234399999999994"/>
  </r>
  <r>
    <d v="2022-06-28T00:00:00"/>
    <x v="113"/>
    <x v="1"/>
    <n v="500"/>
    <n v="682.09"/>
    <n v="341044.8"/>
    <s v="20220628N300013192"/>
    <n v="2022121"/>
    <s v="Rolling"/>
    <s v="IN302679-38296183"/>
    <s v="NSE"/>
    <n v="85"/>
    <n v="11.25"/>
    <n v="0"/>
    <n v="62.39"/>
    <n v="158.64449999999999"/>
  </r>
  <r>
    <d v="2022-06-28T00:00:00"/>
    <x v="113"/>
    <x v="0"/>
    <n v="500"/>
    <n v="681.7"/>
    <n v="340850"/>
    <s v="20220628N300041054"/>
    <n v="2022121"/>
    <s v="Rolling"/>
    <s v="IN302679-38296183"/>
    <s v="NSE"/>
    <n v="0"/>
    <n v="11.25"/>
    <n v="10"/>
    <n v="62.35"/>
    <n v="83.598100000000002"/>
  </r>
  <r>
    <d v="2022-06-29T00:00:00"/>
    <x v="113"/>
    <x v="1"/>
    <n v="500"/>
    <n v="682"/>
    <n v="341000"/>
    <s v="20220629N300030451"/>
    <n v="2022122"/>
    <s v="Rolling"/>
    <s v="IN302679-38296183"/>
    <s v="NSE"/>
    <n v="85.71"/>
    <n v="11.25"/>
    <n v="0"/>
    <n v="62.38"/>
    <n v="159.34299999999999"/>
  </r>
  <r>
    <d v="2022-06-29T00:00:00"/>
    <x v="113"/>
    <x v="1"/>
    <n v="600"/>
    <n v="684"/>
    <n v="410400"/>
    <s v="20220629N300033370"/>
    <n v="2022122"/>
    <s v="Rolling"/>
    <s v="IN302679-38296183"/>
    <s v="NSE"/>
    <n v="103.29"/>
    <n v="13.54"/>
    <n v="0"/>
    <n v="75.08"/>
    <n v="191.91309999999999"/>
  </r>
  <r>
    <d v="2022-06-29T00:00:00"/>
    <x v="113"/>
    <x v="0"/>
    <n v="1100"/>
    <n v="688.33"/>
    <n v="757167.85"/>
    <s v="20220629N300040499"/>
    <n v="2022122"/>
    <s v="Rolling"/>
    <s v="IN302679-38296183"/>
    <s v="NSE"/>
    <n v="0"/>
    <n v="24.99"/>
    <n v="23"/>
    <n v="138.52000000000001"/>
    <n v="186.50659999999999"/>
  </r>
  <r>
    <d v="2022-06-30T00:00:00"/>
    <x v="113"/>
    <x v="1"/>
    <n v="1100"/>
    <n v="690.25"/>
    <n v="759275"/>
    <s v="20220630N300013151"/>
    <n v="2022123"/>
    <s v="Rolling"/>
    <s v="IN302679-38296183"/>
    <s v="NSE"/>
    <n v="189"/>
    <n v="25.06"/>
    <n v="0"/>
    <n v="138.9"/>
    <n v="352.95609999999999"/>
  </r>
  <r>
    <d v="2022-06-30T00:00:00"/>
    <x v="113"/>
    <x v="0"/>
    <n v="250"/>
    <n v="684.1"/>
    <n v="171025"/>
    <s v="20220630N300017844"/>
    <n v="2022123"/>
    <s v="Rolling"/>
    <s v="IN302679-38296183"/>
    <s v="NSE"/>
    <n v="0"/>
    <n v="5.64"/>
    <n v="0"/>
    <n v="31.29"/>
    <n v="36.933799999999998"/>
  </r>
  <r>
    <d v="2022-06-30T00:00:00"/>
    <x v="113"/>
    <x v="0"/>
    <n v="250"/>
    <n v="684.05"/>
    <n v="171012.5"/>
    <s v="20220630N300020437"/>
    <n v="2022123"/>
    <s v="Rolling"/>
    <s v="IN302679-38296183"/>
    <s v="NSE"/>
    <n v="0"/>
    <n v="5.64"/>
    <n v="23"/>
    <n v="31.29"/>
    <n v="59.933399999999999"/>
  </r>
  <r>
    <d v="2022-06-30T00:00:00"/>
    <x v="113"/>
    <x v="0"/>
    <n v="200"/>
    <n v="682.15"/>
    <n v="136430"/>
    <s v="20220630N300020950"/>
    <n v="2022123"/>
    <s v="Rolling"/>
    <s v="IN302679-38296183"/>
    <s v="NSE"/>
    <n v="0"/>
    <n v="4.5"/>
    <n v="0"/>
    <n v="24.96"/>
    <n v="29.462199999999999"/>
  </r>
  <r>
    <d v="2022-06-30T00:00:00"/>
    <x v="113"/>
    <x v="0"/>
    <n v="200"/>
    <n v="682.2"/>
    <n v="136439.54999999999"/>
    <s v="20220630N300023059"/>
    <n v="2022123"/>
    <s v="Rolling"/>
    <s v="IN302679-38296183"/>
    <s v="NSE"/>
    <n v="0"/>
    <n v="4.5"/>
    <n v="0"/>
    <n v="24.95"/>
    <n v="29.452500000000001"/>
  </r>
  <r>
    <d v="2022-06-30T00:00:00"/>
    <x v="113"/>
    <x v="0"/>
    <n v="200"/>
    <n v="681.3"/>
    <n v="136260"/>
    <s v="20220630N300027965"/>
    <n v="2022123"/>
    <s v="Rolling"/>
    <s v="IN302679-38296183"/>
    <s v="NSE"/>
    <n v="0"/>
    <n v="4.5"/>
    <n v="0"/>
    <n v="24.92"/>
    <n v="29.416599999999999"/>
  </r>
  <r>
    <d v="2022-07-01T00:00:00"/>
    <x v="76"/>
    <x v="1"/>
    <n v="2500"/>
    <n v="74.7"/>
    <n v="186750"/>
    <s v="20220701N300016903"/>
    <n v="2022124"/>
    <s v="Rolling"/>
    <s v="IN302679-38296183"/>
    <s v="NSE"/>
    <n v="46.4"/>
    <n v="6.63"/>
    <n v="0"/>
    <n v="34.25"/>
    <n v="87.279499999999999"/>
  </r>
  <r>
    <d v="2022-07-01T00:00:00"/>
    <x v="76"/>
    <x v="0"/>
    <n v="2500"/>
    <n v="73.599999999999994"/>
    <n v="184000"/>
    <s v="20220701N300021297"/>
    <n v="2022124"/>
    <s v="Rolling"/>
    <s v="IN302679-38296183"/>
    <s v="NSE"/>
    <n v="0"/>
    <n v="6.53"/>
    <n v="5.52"/>
    <n v="33.74"/>
    <n v="45.792000000000002"/>
  </r>
  <r>
    <d v="2022-07-01T00:00:00"/>
    <x v="76"/>
    <x v="0"/>
    <n v="50"/>
    <n v="73.099999999999994"/>
    <n v="3655"/>
    <s v="20220701N300024737"/>
    <n v="2022124"/>
    <s v="Rolling"/>
    <s v="IN302679-38296183"/>
    <s v="NSE"/>
    <n v="3.71"/>
    <n v="0.13"/>
    <n v="0.55000000000000004"/>
    <n v="29.52"/>
    <n v="33.909799999999997"/>
  </r>
  <r>
    <d v="2022-07-01T00:00:00"/>
    <x v="113"/>
    <x v="0"/>
    <n v="500"/>
    <n v="668.7"/>
    <n v="334350"/>
    <s v="20220701N300025538"/>
    <n v="2022124"/>
    <s v="Rolling"/>
    <s v="IN302679-38296183"/>
    <s v="NSE"/>
    <n v="0"/>
    <n v="11.87"/>
    <n v="9.93"/>
    <n v="61.34"/>
    <n v="83.138800000000003"/>
  </r>
  <r>
    <d v="2022-07-01T00:00:00"/>
    <x v="113"/>
    <x v="1"/>
    <n v="500"/>
    <n v="673.7"/>
    <n v="336850"/>
    <s v="20220701N300030778"/>
    <n v="2022124"/>
    <s v="Rolling"/>
    <s v="IN302679-38296183"/>
    <s v="NSE"/>
    <n v="83.9"/>
    <n v="11.96"/>
    <n v="0"/>
    <n v="61.77"/>
    <n v="157.62819999999999"/>
  </r>
  <r>
    <d v="2022-07-06T00:00:00"/>
    <x v="113"/>
    <x v="1"/>
    <n v="500"/>
    <n v="687.2"/>
    <n v="343600"/>
    <s v="20220706N300018012"/>
    <n v="2022127"/>
    <s v="Rolling"/>
    <s v="IN302679-38296183"/>
    <s v="NSE"/>
    <n v="86.38"/>
    <n v="11.85"/>
    <n v="0"/>
    <n v="62.97"/>
    <n v="161.20400000000001"/>
  </r>
  <r>
    <d v="2022-07-06T00:00:00"/>
    <x v="113"/>
    <x v="1"/>
    <n v="250"/>
    <n v="689.75"/>
    <n v="172437.5"/>
    <s v="20220706N300019664"/>
    <n v="2022127"/>
    <s v="Rolling"/>
    <s v="IN302679-38296183"/>
    <s v="NSE"/>
    <n v="43.19"/>
    <n v="5.95"/>
    <n v="0"/>
    <n v="31.59"/>
    <n v="80.729100000000003"/>
  </r>
  <r>
    <d v="2022-07-06T00:00:00"/>
    <x v="113"/>
    <x v="1"/>
    <n v="350"/>
    <n v="689.9"/>
    <n v="241465"/>
    <s v="20220706N300024973"/>
    <n v="2022127"/>
    <s v="Rolling"/>
    <s v="IN302679-38296183"/>
    <s v="NSE"/>
    <n v="60.14"/>
    <n v="8.33"/>
    <n v="0"/>
    <n v="44.24"/>
    <n v="112.71040000000001"/>
  </r>
  <r>
    <d v="2022-07-06T00:00:00"/>
    <x v="113"/>
    <x v="1"/>
    <n v="400"/>
    <n v="692.4"/>
    <n v="276960"/>
    <s v="20220706N300025157"/>
    <n v="2022127"/>
    <s v="Rolling"/>
    <s v="IN302679-38296183"/>
    <s v="NSE"/>
    <n v="69.099999999999994"/>
    <n v="9.56"/>
    <n v="0"/>
    <n v="50.74"/>
    <n v="129.39519999999999"/>
  </r>
  <r>
    <d v="2022-07-06T00:00:00"/>
    <x v="113"/>
    <x v="1"/>
    <n v="250"/>
    <n v="693.27"/>
    <n v="173316.45"/>
    <s v="20220706N300035300"/>
    <n v="2022127"/>
    <s v="Rolling"/>
    <s v="IN302679-38296183"/>
    <s v="NSE"/>
    <n v="43.19"/>
    <n v="5.98"/>
    <n v="0"/>
    <n v="31.76"/>
    <n v="80.929299999999998"/>
  </r>
  <r>
    <d v="2022-07-06T00:00:00"/>
    <x v="113"/>
    <x v="0"/>
    <n v="1000"/>
    <n v="690.1"/>
    <n v="690100"/>
    <s v="20220706N300041397"/>
    <n v="2022127"/>
    <s v="Rolling"/>
    <s v="IN302679-38296183"/>
    <s v="NSE"/>
    <n v="0"/>
    <n v="23.81"/>
    <n v="36"/>
    <n v="126.43"/>
    <n v="186.23849999999999"/>
  </r>
  <r>
    <d v="2022-07-06T00:00:00"/>
    <x v="113"/>
    <x v="0"/>
    <n v="750"/>
    <n v="694.25"/>
    <n v="520687.5"/>
    <s v="20220706N300046022"/>
    <n v="2022127"/>
    <s v="Rolling"/>
    <s v="IN302679-38296183"/>
    <s v="NSE"/>
    <n v="0"/>
    <n v="17.96"/>
    <n v="0"/>
    <n v="95.39"/>
    <n v="113.3537"/>
  </r>
  <r>
    <d v="2022-07-07T00:00:00"/>
    <x v="113"/>
    <x v="0"/>
    <n v="2100"/>
    <n v="692.49"/>
    <n v="1454224.45"/>
    <s v="20220707N300025816"/>
    <n v="2022128"/>
    <s v="Rolling"/>
    <s v="IN302679-38296183"/>
    <s v="NSE"/>
    <n v="0"/>
    <n v="50.17"/>
    <n v="75"/>
    <n v="266.43"/>
    <n v="391.601"/>
  </r>
  <r>
    <d v="2022-07-07T00:00:00"/>
    <x v="113"/>
    <x v="0"/>
    <n v="1000"/>
    <n v="689.47"/>
    <n v="689474.1"/>
    <s v="20220707N300036406"/>
    <n v="2022128"/>
    <s v="Rolling"/>
    <s v="IN302679-38296183"/>
    <s v="NSE"/>
    <n v="0"/>
    <n v="23.79"/>
    <n v="0"/>
    <n v="126.4"/>
    <n v="150.18729999999999"/>
  </r>
  <r>
    <d v="2022-07-07T00:00:00"/>
    <x v="113"/>
    <x v="0"/>
    <n v="500"/>
    <n v="688.43"/>
    <n v="344215.6"/>
    <s v="20220707N300040074"/>
    <n v="2022128"/>
    <s v="Rolling"/>
    <s v="IN302679-38296183"/>
    <s v="NSE"/>
    <n v="0"/>
    <n v="11.88"/>
    <n v="0"/>
    <n v="63.06"/>
    <n v="74.935400000000001"/>
  </r>
  <r>
    <d v="2022-07-07T00:00:00"/>
    <x v="113"/>
    <x v="1"/>
    <n v="3600"/>
    <n v="686.47"/>
    <n v="2471296.6"/>
    <s v="20220707N300048592"/>
    <n v="2022128"/>
    <s v="Rolling"/>
    <s v="IN302679-38296183"/>
    <s v="NSE"/>
    <n v="620"/>
    <n v="85.26"/>
    <n v="0"/>
    <n v="452.8"/>
    <n v="1158.0595000000001"/>
  </r>
  <r>
    <d v="2022-07-08T00:00:00"/>
    <x v="113"/>
    <x v="0"/>
    <n v="3500"/>
    <n v="690.63"/>
    <n v="2417200.5499999998"/>
    <s v="20220708N300017887"/>
    <n v="2022129"/>
    <s v="Rolling"/>
    <s v="IN302679-38296183"/>
    <s v="NSE"/>
    <n v="0"/>
    <n v="82.18"/>
    <n v="0"/>
    <n v="442.64"/>
    <n v="524.82470000000001"/>
  </r>
  <r>
    <d v="2022-07-08T00:00:00"/>
    <x v="113"/>
    <x v="1"/>
    <n v="3500"/>
    <n v="691.55"/>
    <n v="2420425"/>
    <s v="20220708N300028899"/>
    <n v="2022129"/>
    <s v="Rolling"/>
    <s v="IN302679-38296183"/>
    <s v="NSE"/>
    <n v="606.1"/>
    <n v="82.29"/>
    <n v="0"/>
    <n v="443.24"/>
    <n v="1131.6344999999999"/>
  </r>
  <r>
    <d v="2022-07-08T00:00:00"/>
    <x v="113"/>
    <x v="1"/>
    <n v="3500"/>
    <n v="693.02"/>
    <n v="2425563.6"/>
    <s v="20220708N300041034"/>
    <n v="2022129"/>
    <s v="Rolling"/>
    <s v="IN302679-38296183"/>
    <s v="NSE"/>
    <n v="605.9"/>
    <n v="82.47"/>
    <n v="0"/>
    <n v="444.24"/>
    <n v="1132.6115"/>
  </r>
  <r>
    <d v="2022-07-08T00:00:00"/>
    <x v="113"/>
    <x v="0"/>
    <n v="3500"/>
    <n v="695.52"/>
    <n v="2434312.0499999998"/>
    <s v="20220708N300044893"/>
    <n v="2022129"/>
    <s v="Rolling"/>
    <s v="IN302679-38296183"/>
    <s v="NSE"/>
    <n v="0"/>
    <n v="82.77"/>
    <n v="146"/>
    <n v="445.76"/>
    <n v="674.52679999999998"/>
  </r>
  <r>
    <d v="2022-07-11T00:00:00"/>
    <x v="113"/>
    <x v="0"/>
    <n v="3500"/>
    <n v="675.15"/>
    <n v="2363025"/>
    <s v="20220711N300015429"/>
    <n v="2022130"/>
    <s v="Rolling"/>
    <s v="IN302679-38296183"/>
    <s v="NSE"/>
    <n v="0"/>
    <n v="80.34"/>
    <n v="71"/>
    <n v="432.72"/>
    <n v="584.06280000000004"/>
  </r>
  <r>
    <d v="2022-07-11T00:00:00"/>
    <x v="113"/>
    <x v="1"/>
    <n v="3500"/>
    <n v="659.95"/>
    <n v="2309825"/>
    <s v="20220711N300055590"/>
    <n v="2022130"/>
    <s v="Rolling"/>
    <s v="IN302679-38296183"/>
    <s v="NSE"/>
    <n v="584"/>
    <n v="78.53"/>
    <n v="0"/>
    <n v="422.98"/>
    <n v="1085.5139999999999"/>
  </r>
  <r>
    <d v="2022-07-13T00:00:00"/>
    <x v="40"/>
    <x v="1"/>
    <n v="250"/>
    <n v="38.950000000000003"/>
    <n v="9737.5"/>
    <s v="20220713N300017662"/>
    <n v="2022132"/>
    <s v="Rolling"/>
    <s v="IN302679-38296183"/>
    <s v="NSE"/>
    <n v="10"/>
    <n v="0.28000000000000003"/>
    <n v="0"/>
    <n v="17.28"/>
    <n v="27.557500000000001"/>
  </r>
  <r>
    <d v="2022-07-20T00:00:00"/>
    <x v="48"/>
    <x v="0"/>
    <n v="1000"/>
    <n v="29.9"/>
    <n v="29900"/>
    <s v="20220720N300042283"/>
    <n v="2022137"/>
    <s v="Rolling"/>
    <s v="IN302679-38296183"/>
    <s v="NSE"/>
    <n v="30"/>
    <n v="0.85"/>
    <n v="4"/>
    <n v="53.08"/>
    <n v="87.932199999999995"/>
  </r>
  <r>
    <d v="2022-09-13T00:00:00"/>
    <x v="48"/>
    <x v="1"/>
    <n v="950"/>
    <n v="44.4"/>
    <n v="42180"/>
    <s v="20220913N300056927"/>
    <n v="2022173"/>
    <s v="Rolling"/>
    <s v="IN302679-38296183"/>
    <s v="NSE"/>
    <n v="41.96"/>
    <n v="0.99"/>
    <n v="0"/>
    <n v="74.84"/>
    <n v="117.79130000000001"/>
  </r>
  <r>
    <d v="2022-09-13T00:00:00"/>
    <x v="48"/>
    <x v="1"/>
    <n v="500"/>
    <n v="44.4"/>
    <n v="22200"/>
    <s v="20220913N300057112"/>
    <n v="2022173"/>
    <s v="Rolling"/>
    <s v="IN302679-38296183"/>
    <s v="NSE"/>
    <n v="22.2"/>
    <n v="0.52"/>
    <n v="0"/>
    <n v="39.39"/>
    <n v="62.111699999999999"/>
  </r>
  <r>
    <d v="2022-09-13T00:00:00"/>
    <x v="76"/>
    <x v="0"/>
    <n v="150"/>
    <n v="72.25"/>
    <n v="10837.5"/>
    <s v="20220913N300058567"/>
    <n v="2022173"/>
    <s v="Rolling"/>
    <s v="IN302679-38296183"/>
    <s v="NSE"/>
    <n v="10.84"/>
    <n v="0.36"/>
    <n v="2"/>
    <n v="29.57"/>
    <n v="42.773000000000003"/>
  </r>
  <r>
    <d v="2022-09-23T00:00:00"/>
    <x v="76"/>
    <x v="0"/>
    <n v="5000"/>
    <n v="67.5"/>
    <n v="337500"/>
    <s v="20220923N300018666"/>
    <n v="2022181"/>
    <s v="Rolling"/>
    <s v="IN302679-38296183"/>
    <s v="NSE"/>
    <n v="0"/>
    <n v="11.14"/>
    <n v="10"/>
    <n v="61.74"/>
    <n v="82.877600000000001"/>
  </r>
  <r>
    <d v="2022-09-23T00:00:00"/>
    <x v="76"/>
    <x v="1"/>
    <n v="5000"/>
    <n v="67.41"/>
    <n v="337031.95"/>
    <s v="20220923N300065377"/>
    <n v="2022181"/>
    <s v="Rolling"/>
    <s v="IN302679-38296183"/>
    <s v="NSE"/>
    <n v="84"/>
    <n v="11.12"/>
    <n v="0"/>
    <n v="61.68"/>
    <n v="156.80240000000001"/>
  </r>
  <r>
    <d v="2022-09-26T00:00:00"/>
    <x v="76"/>
    <x v="0"/>
    <n v="100"/>
    <n v="66"/>
    <n v="6600"/>
    <s v="20220926N300086952"/>
    <n v="2022182"/>
    <s v="Rolling"/>
    <s v="IN302679-38296183"/>
    <s v="NSE"/>
    <n v="7"/>
    <n v="0.22"/>
    <n v="1"/>
    <n v="29.54"/>
    <n v="37.757800000000003"/>
  </r>
  <r>
    <d v="2022-09-27T00:00:00"/>
    <x v="68"/>
    <x v="0"/>
    <n v="2500"/>
    <n v="262.08999999999997"/>
    <n v="655223.30000000005"/>
    <s v="20220927N300038880"/>
    <n v="2022183"/>
    <s v="Rolling"/>
    <s v="IN302679-38296183"/>
    <s v="NSE"/>
    <n v="0"/>
    <n v="21.62"/>
    <n v="20"/>
    <n v="119.87"/>
    <n v="161.49250000000001"/>
  </r>
  <r>
    <d v="2022-09-27T00:00:00"/>
    <x v="68"/>
    <x v="1"/>
    <n v="2500"/>
    <n v="262.7"/>
    <n v="656750"/>
    <s v="20220927N300055693"/>
    <n v="2022183"/>
    <s v="Rolling"/>
    <s v="IN302679-38296183"/>
    <s v="NSE"/>
    <n v="164"/>
    <n v="21.67"/>
    <n v="0"/>
    <n v="120.16"/>
    <n v="305.83249999999998"/>
  </r>
  <r>
    <d v="2022-09-29T00:00:00"/>
    <x v="48"/>
    <x v="0"/>
    <n v="100"/>
    <n v="33.25"/>
    <n v="3325"/>
    <s v="20220929N300042247"/>
    <n v="2022185"/>
    <s v="Rolling"/>
    <s v="IN302679-38296183"/>
    <s v="NSE"/>
    <n v="3"/>
    <n v="0.08"/>
    <n v="1"/>
    <n v="29.44"/>
    <n v="33.518099999999997"/>
  </r>
  <r>
    <d v="2022-09-30T00:00:00"/>
    <x v="68"/>
    <x v="1"/>
    <n v="2500"/>
    <n v="259"/>
    <n v="647500"/>
    <s v="20220930N300022551"/>
    <n v="2022186"/>
    <s v="Rolling"/>
    <s v="IN302679-38296183"/>
    <s v="NSE"/>
    <n v="164"/>
    <n v="21.37"/>
    <n v="0"/>
    <n v="118.46"/>
    <n v="303.82749999999999"/>
  </r>
  <r>
    <d v="2022-09-30T00:00:00"/>
    <x v="68"/>
    <x v="0"/>
    <n v="2500"/>
    <n v="265.74"/>
    <n v="664360.85"/>
    <s v="20220930N300042715"/>
    <n v="2022186"/>
    <s v="Rolling"/>
    <s v="IN302679-38296183"/>
    <s v="NSE"/>
    <n v="0"/>
    <n v="21.92"/>
    <n v="20"/>
    <n v="121.55"/>
    <n v="163.47450000000001"/>
  </r>
  <r>
    <d v="2022-10-03T00:00:00"/>
    <x v="68"/>
    <x v="1"/>
    <n v="2500"/>
    <n v="267.5"/>
    <n v="668750"/>
    <s v="20221003N300017462"/>
    <n v="2022187"/>
    <s v="Rolling"/>
    <s v="IN302679-38296183"/>
    <s v="NSE"/>
    <n v="167"/>
    <n v="23.74"/>
    <n v="0"/>
    <n v="122.65"/>
    <n v="313.39069999999998"/>
  </r>
  <r>
    <d v="2022-10-03T00:00:00"/>
    <x v="68"/>
    <x v="0"/>
    <n v="500"/>
    <n v="266.14999999999998"/>
    <n v="133075"/>
    <s v="20221003N300019258"/>
    <n v="2022187"/>
    <s v="Rolling"/>
    <s v="IN302679-38296183"/>
    <s v="NSE"/>
    <n v="0"/>
    <n v="4.72"/>
    <n v="0"/>
    <n v="24.4"/>
    <n v="29.124199999999998"/>
  </r>
  <r>
    <d v="2022-10-03T00:00:00"/>
    <x v="68"/>
    <x v="0"/>
    <n v="1500"/>
    <n v="267.14999999999998"/>
    <n v="400725"/>
    <s v="20221003N300020131"/>
    <n v="2022187"/>
    <s v="Rolling"/>
    <s v="IN302679-38296183"/>
    <s v="NSE"/>
    <n v="0"/>
    <n v="14.23"/>
    <n v="20"/>
    <n v="73.489999999999995"/>
    <n v="107.7157"/>
  </r>
  <r>
    <d v="2022-10-03T00:00:00"/>
    <x v="68"/>
    <x v="0"/>
    <n v="500"/>
    <n v="265.89999999999998"/>
    <n v="132950"/>
    <s v="20221003N300043493"/>
    <n v="2022187"/>
    <s v="Rolling"/>
    <s v="IN302679-38296183"/>
    <s v="NSE"/>
    <n v="0"/>
    <n v="4.72"/>
    <n v="0"/>
    <n v="24.39"/>
    <n v="29.1097"/>
  </r>
  <r>
    <d v="2022-10-07T00:00:00"/>
    <x v="68"/>
    <x v="0"/>
    <n v="2500"/>
    <n v="271.10000000000002"/>
    <n v="677750"/>
    <s v="20221007N300027175"/>
    <n v="2022190"/>
    <s v="Rolling"/>
    <s v="IN302679-38296183"/>
    <s v="NSE"/>
    <n v="0"/>
    <n v="23.38"/>
    <n v="20"/>
    <n v="124.17"/>
    <n v="167.55260000000001"/>
  </r>
  <r>
    <d v="2022-10-07T00:00:00"/>
    <x v="68"/>
    <x v="1"/>
    <n v="2500"/>
    <n v="273.25"/>
    <n v="683125"/>
    <s v="20221007N300045872"/>
    <n v="2022190"/>
    <s v="Rolling"/>
    <s v="IN302679-38296183"/>
    <s v="NSE"/>
    <n v="170"/>
    <n v="23.57"/>
    <n v="0"/>
    <n v="125.15"/>
    <n v="318.71789999999999"/>
  </r>
  <r>
    <d v="2022-10-10T00:00:00"/>
    <x v="68"/>
    <x v="1"/>
    <n v="2500"/>
    <n v="267.5"/>
    <n v="668750"/>
    <s v="20221010N300021658"/>
    <n v="2022191"/>
    <s v="Rolling"/>
    <s v="IN302679-38296183"/>
    <s v="NSE"/>
    <n v="166.86"/>
    <n v="23.07"/>
    <n v="0"/>
    <n v="122.52"/>
    <n v="312.45190000000002"/>
  </r>
  <r>
    <d v="2022-10-10T00:00:00"/>
    <x v="68"/>
    <x v="0"/>
    <n v="500"/>
    <n v="266.45"/>
    <n v="133225"/>
    <s v="20221010N300028052"/>
    <n v="2022191"/>
    <s v="Rolling"/>
    <s v="IN302679-38296183"/>
    <s v="NSE"/>
    <n v="0"/>
    <n v="4.5999999999999996"/>
    <n v="0"/>
    <n v="24.41"/>
    <n v="29.0062"/>
  </r>
  <r>
    <d v="2022-10-10T00:00:00"/>
    <x v="68"/>
    <x v="1"/>
    <n v="1722"/>
    <n v="268.7"/>
    <n v="462701.4"/>
    <s v="20221010N300046930"/>
    <n v="2022191"/>
    <s v="Rolling"/>
    <s v="IN302679-38296183"/>
    <s v="NSE"/>
    <n v="115.14"/>
    <n v="15.96"/>
    <n v="0"/>
    <n v="84.76"/>
    <n v="215.86320000000001"/>
  </r>
  <r>
    <d v="2022-10-10T00:00:00"/>
    <x v="68"/>
    <x v="0"/>
    <n v="3722"/>
    <n v="267"/>
    <n v="993774"/>
    <s v="20221010N300051751"/>
    <n v="2022191"/>
    <s v="Rolling"/>
    <s v="IN302679-38296183"/>
    <s v="NSE"/>
    <n v="0"/>
    <n v="34.29"/>
    <n v="34"/>
    <n v="182.07"/>
    <n v="250.35509999999999"/>
  </r>
  <r>
    <d v="2022-10-12T00:00:00"/>
    <x v="63"/>
    <x v="0"/>
    <n v="150"/>
    <n v="226"/>
    <n v="33900"/>
    <s v="20221012N300020027"/>
    <n v="2022193"/>
    <s v="Rolling"/>
    <s v="IN302679-38296183"/>
    <s v="NSE"/>
    <n v="34.4"/>
    <n v="0.97"/>
    <n v="5.01"/>
    <n v="60.14"/>
    <n v="100.5157"/>
  </r>
  <r>
    <d v="2022-10-12T00:00:00"/>
    <x v="76"/>
    <x v="0"/>
    <n v="100"/>
    <n v="66"/>
    <n v="6600"/>
    <s v="20221012Z100000732"/>
    <n v="2022193"/>
    <s v="Rolling"/>
    <s v="IN302679-38296183"/>
    <s v="NSE"/>
    <n v="6.6"/>
    <n v="0.22"/>
    <n v="0.99"/>
    <n v="29.54"/>
    <n v="37.354399999999998"/>
  </r>
  <r>
    <d v="2022-10-17T00:00:00"/>
    <x v="68"/>
    <x v="0"/>
    <n v="2500"/>
    <n v="269.95"/>
    <n v="674875"/>
    <s v="20221017N300042544"/>
    <n v="2022196"/>
    <s v="Rolling"/>
    <s v="-"/>
    <s v="NSE"/>
    <n v="675.03"/>
    <n v="22.61"/>
    <n v="101.25"/>
    <n v="1198.5999999999999"/>
    <n v="1997.4883"/>
  </r>
  <r>
    <d v="2022-10-17T00:00:00"/>
    <x v="48"/>
    <x v="0"/>
    <n v="150"/>
    <n v="33.15"/>
    <n v="4972.5"/>
    <s v="20221017N300052868"/>
    <n v="2022196"/>
    <s v="Rolling"/>
    <s v="IN302679-38296183"/>
    <s v="NSE"/>
    <n v="4.97"/>
    <n v="0.14000000000000001"/>
    <n v="0.75"/>
    <n v="29.53"/>
    <n v="35.3917"/>
  </r>
  <r>
    <d v="2022-10-19T00:00:00"/>
    <x v="68"/>
    <x v="0"/>
    <n v="2500"/>
    <n v="269.25"/>
    <n v="673125"/>
    <s v="20221019N300041365"/>
    <n v="2022198"/>
    <s v="Rolling"/>
    <s v="IN302679-38296183"/>
    <s v="NSE"/>
    <n v="0"/>
    <n v="22.55"/>
    <n v="20"/>
    <n v="123.19"/>
    <n v="165.7397"/>
  </r>
  <r>
    <d v="2022-10-19T00:00:00"/>
    <x v="68"/>
    <x v="1"/>
    <n v="1370"/>
    <n v="268.95"/>
    <n v="368461.5"/>
    <s v="20221019N300052960"/>
    <n v="2022198"/>
    <s v="Rolling"/>
    <s v="IN302679-38296183"/>
    <s v="NSE"/>
    <n v="92.15"/>
    <n v="12.34"/>
    <n v="0"/>
    <n v="67.44"/>
    <n v="171.93350000000001"/>
  </r>
  <r>
    <d v="2022-10-19T00:00:00"/>
    <x v="68"/>
    <x v="1"/>
    <n v="1130"/>
    <n v="268.75"/>
    <n v="303687.5"/>
    <s v="20221019N300053516"/>
    <n v="2022198"/>
    <s v="Rolling"/>
    <s v="IN302679-38296183"/>
    <s v="NSE"/>
    <n v="75.849999999999994"/>
    <n v="10.17"/>
    <n v="0"/>
    <n v="55.58"/>
    <n v="141.6035"/>
  </r>
  <r>
    <d v="2022-10-21T00:00:00"/>
    <x v="68"/>
    <x v="0"/>
    <n v="2500"/>
    <n v="269.93"/>
    <n v="674823.55"/>
    <s v="20221021N300050553"/>
    <n v="2022200"/>
    <s v="Rolling"/>
    <s v="IN302679-38296183"/>
    <s v="NSE"/>
    <n v="0"/>
    <n v="22.61"/>
    <n v="20"/>
    <n v="123.52"/>
    <n v="166.1268"/>
  </r>
  <r>
    <d v="2022-10-21T00:00:00"/>
    <x v="68"/>
    <x v="1"/>
    <n v="2500"/>
    <n v="271.2"/>
    <n v="678000"/>
    <s v="20221021N300058275"/>
    <n v="2022200"/>
    <s v="Rolling"/>
    <s v="IN302679-38296183"/>
    <s v="NSE"/>
    <n v="169"/>
    <n v="22.71"/>
    <n v="0"/>
    <n v="124.09"/>
    <n v="315.80309999999997"/>
  </r>
  <r>
    <d v="2022-10-25T00:00:00"/>
    <x v="68"/>
    <x v="1"/>
    <n v="2500"/>
    <n v="262.10000000000002"/>
    <n v="655250"/>
    <s v="20221025N300021957"/>
    <n v="2022202"/>
    <s v="Rolling"/>
    <s v="IN302679-38296183"/>
    <s v="NSE"/>
    <n v="164.59"/>
    <n v="21.62"/>
    <n v="0"/>
    <n v="119.87"/>
    <n v="306.08330000000001"/>
  </r>
  <r>
    <d v="2022-10-25T00:00:00"/>
    <x v="68"/>
    <x v="0"/>
    <n v="2500"/>
    <n v="263.10000000000002"/>
    <n v="657750"/>
    <s v="20221025N300023774"/>
    <n v="2022202"/>
    <s v="Rolling"/>
    <s v="IN302679-38296183"/>
    <s v="NSE"/>
    <n v="0"/>
    <n v="21.71"/>
    <n v="40"/>
    <n v="120.33"/>
    <n v="182.03579999999999"/>
  </r>
  <r>
    <d v="2022-10-25T00:00:00"/>
    <x v="68"/>
    <x v="1"/>
    <n v="2500"/>
    <n v="263.45"/>
    <n v="658625"/>
    <s v="20221025N300025126"/>
    <n v="2022202"/>
    <s v="Rolling"/>
    <s v="IN302679-38296183"/>
    <s v="NSE"/>
    <n v="164.4"/>
    <n v="21.73"/>
    <n v="0"/>
    <n v="120.47"/>
    <n v="306.60469999999998"/>
  </r>
  <r>
    <d v="2022-10-25T00:00:00"/>
    <x v="68"/>
    <x v="0"/>
    <n v="2500"/>
    <n v="264.75"/>
    <n v="661875"/>
    <s v="20221025N300029268"/>
    <n v="2022202"/>
    <s v="Rolling"/>
    <s v="IN302679-38296183"/>
    <s v="NSE"/>
    <n v="0"/>
    <n v="21.84"/>
    <n v="0"/>
    <n v="121.09"/>
    <n v="142.93180000000001"/>
  </r>
  <r>
    <d v="2022-10-27T00:00:00"/>
    <x v="68"/>
    <x v="0"/>
    <n v="2500"/>
    <n v="269.05"/>
    <n v="672625"/>
    <s v="20221027N300047882"/>
    <n v="2022203"/>
    <s v="Rolling"/>
    <s v="IN302679-38296183"/>
    <s v="NSE"/>
    <n v="0"/>
    <n v="22.2"/>
    <n v="20"/>
    <n v="123.05"/>
    <n v="165.2466"/>
  </r>
  <r>
    <d v="2022-10-27T00:00:00"/>
    <x v="68"/>
    <x v="1"/>
    <n v="2500"/>
    <n v="269.95"/>
    <n v="674875"/>
    <s v="20221027N300056126"/>
    <n v="2022203"/>
    <s v="Rolling"/>
    <s v="IN302679-38296183"/>
    <s v="NSE"/>
    <n v="168"/>
    <n v="22.27"/>
    <n v="0"/>
    <n v="123.48"/>
    <n v="313.75080000000003"/>
  </r>
  <r>
    <d v="2022-10-28T00:00:00"/>
    <x v="68"/>
    <x v="0"/>
    <n v="2500"/>
    <n v="266.60000000000002"/>
    <n v="666500"/>
    <s v="20221028N300053774"/>
    <n v="2022204"/>
    <s v="Rolling"/>
    <s v="IN302679-38296183"/>
    <s v="NSE"/>
    <n v="0"/>
    <n v="21.99"/>
    <n v="19.52"/>
    <n v="121.95"/>
    <n v="163.46440000000001"/>
  </r>
  <r>
    <d v="2022-10-28T00:00:00"/>
    <x v="68"/>
    <x v="1"/>
    <n v="2500"/>
    <n v="263.49"/>
    <n v="658732.69999999995"/>
    <s v="20221028N300054506"/>
    <n v="2022204"/>
    <s v="Rolling"/>
    <s v="IN302679-38296183"/>
    <s v="NSE"/>
    <n v="165.79"/>
    <n v="21.74"/>
    <n v="0"/>
    <n v="120.51"/>
    <n v="308.03829999999999"/>
  </r>
  <r>
    <d v="2022-10-28T00:00:00"/>
    <x v="48"/>
    <x v="0"/>
    <n v="100"/>
    <n v="32.1"/>
    <n v="3210"/>
    <s v="20221028Z100014954"/>
    <n v="2022204"/>
    <s v="Rolling"/>
    <s v="IN302679-38296183"/>
    <s v="NSE"/>
    <n v="3.21"/>
    <n v="0.08"/>
    <n v="0.48"/>
    <n v="28.42"/>
    <n v="32.185400000000001"/>
  </r>
  <r>
    <d v="2022-10-31T00:00:00"/>
    <x v="68"/>
    <x v="0"/>
    <n v="2500"/>
    <n v="250.05"/>
    <n v="625125"/>
    <s v="20221031N300021118"/>
    <n v="2022205"/>
    <s v="Rolling"/>
    <s v="IN302679-38296183"/>
    <s v="NSE"/>
    <n v="0"/>
    <n v="20.63"/>
    <n v="19"/>
    <n v="114.36"/>
    <n v="153.98910000000001"/>
  </r>
  <r>
    <d v="2022-10-31T00:00:00"/>
    <x v="68"/>
    <x v="1"/>
    <n v="229"/>
    <n v="242.2"/>
    <n v="55463.8"/>
    <s v="20221031N300029828"/>
    <n v="2022205"/>
    <s v="Rolling"/>
    <s v="-"/>
    <s v="NSE"/>
    <n v="13.97"/>
    <n v="1.83"/>
    <n v="0"/>
    <n v="98.5"/>
    <n v="114.30029999999999"/>
  </r>
  <r>
    <d v="2022-10-31T00:00:00"/>
    <x v="68"/>
    <x v="1"/>
    <n v="2500"/>
    <n v="238.33"/>
    <n v="595831.9"/>
    <s v="20221031N300061145"/>
    <n v="2022205"/>
    <s v="Rolling"/>
    <s v="IN302679-38296183"/>
    <s v="NSE"/>
    <n v="194.03"/>
    <n v="19.66"/>
    <n v="0"/>
    <n v="108.98"/>
    <n v="322.67219999999998"/>
  </r>
  <r>
    <d v="2022-11-01T00:00:00"/>
    <x v="27"/>
    <x v="1"/>
    <n v="250"/>
    <n v="75.900000000000006"/>
    <n v="18975"/>
    <s v="20221101N300052024"/>
    <n v="2022206"/>
    <s v="Rolling"/>
    <s v="IN302679-38296183"/>
    <s v="NSE"/>
    <n v="19.16"/>
    <n v="0.54"/>
    <n v="0"/>
    <n v="33.68"/>
    <n v="53.380800000000001"/>
  </r>
  <r>
    <d v="2022-11-01T00:00:00"/>
    <x v="76"/>
    <x v="0"/>
    <n v="100"/>
    <n v="68.400000000000006"/>
    <n v="6840"/>
    <s v="20221101N300055689"/>
    <n v="2022206"/>
    <s v="Rolling"/>
    <s v="IN302679-38296183"/>
    <s v="NSE"/>
    <n v="6.84"/>
    <n v="0.24"/>
    <n v="1"/>
    <n v="29.54"/>
    <n v="37.622799999999998"/>
  </r>
  <r>
    <d v="2022-11-03T00:00:00"/>
    <x v="68"/>
    <x v="0"/>
    <n v="2500"/>
    <n v="237.5"/>
    <n v="593750"/>
    <s v="20221103N300020530"/>
    <n v="2022208"/>
    <s v="Rolling"/>
    <s v="IN302679-38296183"/>
    <s v="NSE"/>
    <n v="0"/>
    <n v="20.48"/>
    <n v="25"/>
    <n v="108.78"/>
    <n v="154.2645"/>
  </r>
  <r>
    <d v="2022-11-03T00:00:00"/>
    <x v="68"/>
    <x v="0"/>
    <n v="1000"/>
    <n v="234.05"/>
    <n v="234050"/>
    <s v="20221103N300042213"/>
    <n v="2022208"/>
    <s v="Rolling"/>
    <s v="IN302679-38296183"/>
    <s v="NSE"/>
    <n v="0"/>
    <n v="8.07"/>
    <n v="0"/>
    <n v="42.84"/>
    <n v="50.912500000000001"/>
  </r>
  <r>
    <d v="2022-11-03T00:00:00"/>
    <x v="68"/>
    <x v="1"/>
    <n v="3500"/>
    <n v="233.95"/>
    <n v="818825"/>
    <s v="20221103N300050258"/>
    <n v="2022208"/>
    <s v="Rolling"/>
    <s v="IN302679-38296183"/>
    <s v="NSE"/>
    <n v="206"/>
    <n v="28.25"/>
    <n v="0"/>
    <n v="150.01"/>
    <n v="384.25940000000003"/>
  </r>
  <r>
    <d v="2022-11-11T00:00:00"/>
    <x v="70"/>
    <x v="0"/>
    <n v="10"/>
    <n v="399.25"/>
    <n v="3992.5"/>
    <s v="20221111N300058555"/>
    <n v="2022213"/>
    <s v="Rolling"/>
    <s v="IN302679-38296183"/>
    <s v="NSE"/>
    <n v="4"/>
    <n v="0.13"/>
    <n v="1"/>
    <n v="29.52"/>
    <n v="34.653799999999997"/>
  </r>
  <r>
    <d v="2022-11-22T00:00:00"/>
    <x v="129"/>
    <x v="0"/>
    <n v="15"/>
    <n v="489.5"/>
    <n v="7342.5"/>
    <s v="20221122N300025554"/>
    <n v="2022220"/>
    <s v="Rolling"/>
    <s v="IN302679-38296183"/>
    <s v="NSE"/>
    <n v="7.01"/>
    <n v="0.24"/>
    <n v="1.55"/>
    <n v="29.54"/>
    <n v="38.342300000000002"/>
  </r>
  <r>
    <d v="2022-11-22T00:00:00"/>
    <x v="48"/>
    <x v="0"/>
    <n v="100"/>
    <n v="29.9"/>
    <n v="2990"/>
    <s v="20221122N300025706"/>
    <n v="2022220"/>
    <s v="Rolling"/>
    <s v="IN302679-38296183"/>
    <s v="NSE"/>
    <n v="2.99"/>
    <n v="7.0000000000000007E-2"/>
    <n v="0.45"/>
    <n v="26.47"/>
    <n v="29.9803"/>
  </r>
  <r>
    <d v="2022-11-28T00:00:00"/>
    <x v="48"/>
    <x v="0"/>
    <n v="100"/>
    <n v="30"/>
    <n v="3000"/>
    <s v="20221128N300064514"/>
    <n v="2022224"/>
    <s v="Rolling"/>
    <s v="IN302679-38296183"/>
    <s v="NSE"/>
    <n v="3"/>
    <n v="7.0000000000000007E-2"/>
    <n v="0"/>
    <n v="26.56"/>
    <n v="29.630500000000001"/>
  </r>
  <r>
    <d v="2022-12-01T00:00:00"/>
    <x v="48"/>
    <x v="0"/>
    <n v="1000"/>
    <n v="31"/>
    <n v="31000"/>
    <s v="20221201N300025575"/>
    <n v="2022227"/>
    <s v="Rolling"/>
    <s v="IN302679-38296183"/>
    <s v="NSE"/>
    <n v="31"/>
    <n v="0.88"/>
    <n v="5"/>
    <n v="55.03"/>
    <n v="91.913499999999999"/>
  </r>
  <r>
    <d v="2022-12-05T00:00:00"/>
    <x v="70"/>
    <x v="0"/>
    <n v="10"/>
    <n v="412"/>
    <n v="4120"/>
    <s v="20221205N300048224"/>
    <n v="2022229"/>
    <s v="Rolling"/>
    <s v="IN302679-38296183"/>
    <s v="NSE"/>
    <n v="4"/>
    <n v="0.14000000000000001"/>
    <n v="1"/>
    <n v="29.53"/>
    <n v="34.6721"/>
  </r>
  <r>
    <d v="2022-12-07T00:00:00"/>
    <x v="126"/>
    <x v="1"/>
    <n v="1750"/>
    <n v="66.099999999999994"/>
    <n v="115675"/>
    <s v="20221207N300019033"/>
    <n v="2022231"/>
    <s v="Rolling"/>
    <s v="IN302679-38296183"/>
    <s v="NSE"/>
    <n v="116"/>
    <n v="3.3"/>
    <n v="0"/>
    <n v="205.24"/>
    <n v="324.53680000000003"/>
  </r>
  <r>
    <d v="2022-12-09T00:00:00"/>
    <x v="48"/>
    <x v="0"/>
    <n v="500"/>
    <n v="27.2"/>
    <n v="13600"/>
    <s v="20221209N300047100"/>
    <n v="2022233"/>
    <s v="Rolling"/>
    <s v="IN302679-38296183"/>
    <s v="NSE"/>
    <n v="13.66"/>
    <n v="0.39"/>
    <n v="2.04"/>
    <n v="29.57"/>
    <n v="45.657600000000002"/>
  </r>
  <r>
    <d v="2022-12-09T00:00:00"/>
    <x v="15"/>
    <x v="0"/>
    <n v="25"/>
    <n v="1573.5"/>
    <n v="39337.5"/>
    <s v="20221209N300052153"/>
    <n v="2022233"/>
    <s v="Rolling"/>
    <s v="IN302679-38296183"/>
    <s v="NSE"/>
    <n v="39.340000000000003"/>
    <n v="1.34"/>
    <n v="5.96"/>
    <n v="69.87"/>
    <n v="116.5074"/>
  </r>
  <r>
    <d v="2022-12-16T00:00:00"/>
    <x v="15"/>
    <x v="0"/>
    <n v="25"/>
    <n v="1525"/>
    <n v="38125"/>
    <s v="20221216N300030254"/>
    <n v="2022238"/>
    <s v="Rolling"/>
    <s v="IN302679-38296183"/>
    <s v="NSE"/>
    <n v="38"/>
    <n v="1.28"/>
    <n v="6"/>
    <n v="67.709999999999994"/>
    <n v="112.9872"/>
  </r>
  <r>
    <d v="2023-01-09T00:00:00"/>
    <x v="48"/>
    <x v="0"/>
    <n v="200"/>
    <n v="27.55"/>
    <n v="5510"/>
    <s v="20230109N300039933"/>
    <n v="2023506"/>
    <s v="Rolling T1"/>
    <s v="IN302679-38296183"/>
    <s v="NSE"/>
    <n v="6"/>
    <n v="0.16"/>
    <n v="1"/>
    <n v="29.53"/>
    <n v="36.686999999999998"/>
  </r>
  <r>
    <d v="2023-01-11T00:00:00"/>
    <x v="17"/>
    <x v="1"/>
    <n v="1000"/>
    <n v="55.9"/>
    <n v="55900"/>
    <s v="20230111N300039271"/>
    <n v="2023008"/>
    <s v="Rolling"/>
    <s v="IN302679-38296183"/>
    <s v="NSE"/>
    <n v="56"/>
    <n v="1.9"/>
    <n v="0"/>
    <n v="99.23"/>
    <n v="157.13059999999999"/>
  </r>
  <r>
    <d v="2023-01-12T00:00:00"/>
    <x v="17"/>
    <x v="0"/>
    <n v="100"/>
    <n v="56.1"/>
    <n v="5610"/>
    <s v="20230112N300023227"/>
    <n v="2023009"/>
    <s v="Rolling"/>
    <s v="IN302679-38296183"/>
    <s v="NSE"/>
    <n v="6"/>
    <n v="0.19"/>
    <n v="1"/>
    <n v="29.53"/>
    <n v="36.720700000000001"/>
  </r>
  <r>
    <d v="2023-01-30T00:00:00"/>
    <x v="17"/>
    <x v="0"/>
    <n v="100"/>
    <n v="51.5"/>
    <n v="5150"/>
    <s v="20230130N300019490"/>
    <n v="2023020"/>
    <s v="Rolling T1"/>
    <s v="IN302679-38296183"/>
    <s v="NSE"/>
    <n v="5"/>
    <n v="0.17"/>
    <n v="1"/>
    <n v="29.54"/>
    <n v="35.709899999999998"/>
  </r>
  <r>
    <d v="2023-02-01T00:00:00"/>
    <x v="68"/>
    <x v="1"/>
    <n v="271"/>
    <n v="245.9"/>
    <n v="66638.899999999994"/>
    <s v="20230201N300023273"/>
    <n v="2023022"/>
    <s v="Rolling T1"/>
    <s v="-"/>
    <s v="NSE"/>
    <n v="16.350000000000001"/>
    <n v="2.37"/>
    <n v="0"/>
    <n v="118.38"/>
    <n v="137.09559999999999"/>
  </r>
  <r>
    <d v="2023-02-01T00:00:00"/>
    <x v="15"/>
    <x v="1"/>
    <n v="50"/>
    <n v="1554.1"/>
    <n v="77705"/>
    <s v="20230201N300046376"/>
    <n v="2023022"/>
    <s v="Rolling T1"/>
    <s v="IN302679-38296183"/>
    <s v="NSE"/>
    <n v="77.819999999999993"/>
    <n v="2.76"/>
    <n v="0"/>
    <n v="138.03"/>
    <n v="218.60849999999999"/>
  </r>
  <r>
    <d v="2023-02-01T00:00:00"/>
    <x v="68"/>
    <x v="1"/>
    <n v="2500"/>
    <n v="244.96"/>
    <n v="612412"/>
    <s v="20230201N300053994"/>
    <n v="2023022"/>
    <s v="Rolling T1"/>
    <s v="IN302679-38296183"/>
    <s v="NSE"/>
    <n v="199.84"/>
    <n v="21.74"/>
    <n v="0"/>
    <n v="112.31"/>
    <n v="333.89060000000001"/>
  </r>
  <r>
    <d v="2023-02-01T00:00:00"/>
    <x v="68"/>
    <x v="0"/>
    <n v="2500"/>
    <n v="237.1"/>
    <n v="592750"/>
    <s v="20230201N300069268"/>
    <n v="2023022"/>
    <s v="Rolling T1"/>
    <s v="IN302679-38296183"/>
    <s v="NSE"/>
    <n v="0"/>
    <n v="21.04"/>
    <n v="18"/>
    <n v="108.71"/>
    <n v="147.7527"/>
  </r>
  <r>
    <d v="2023-02-02T00:00:00"/>
    <x v="68"/>
    <x v="0"/>
    <n v="2500"/>
    <n v="228.15"/>
    <n v="570375"/>
    <s v="20230202N300054556"/>
    <n v="2023023"/>
    <s v="Rolling T1"/>
    <s v="IN302679-38296183"/>
    <s v="NSE"/>
    <n v="0"/>
    <n v="19.96"/>
    <n v="34"/>
    <n v="104.54"/>
    <n v="158.50319999999999"/>
  </r>
  <r>
    <d v="2023-02-02T00:00:00"/>
    <x v="68"/>
    <x v="0"/>
    <n v="2500"/>
    <n v="224.09"/>
    <n v="560225.69999999995"/>
    <s v="20230202N300070352"/>
    <n v="2023023"/>
    <s v="Rolling T1"/>
    <s v="IN302679-38296183"/>
    <s v="NSE"/>
    <n v="0"/>
    <n v="19.61"/>
    <n v="0"/>
    <n v="102.69"/>
    <n v="122.2976"/>
  </r>
  <r>
    <d v="2023-02-02T00:00:00"/>
    <x v="68"/>
    <x v="1"/>
    <n v="250"/>
    <n v="225.15"/>
    <n v="56287.5"/>
    <s v="20230202N300073339"/>
    <n v="2023023"/>
    <s v="Rolling T1"/>
    <s v="IN302679-38296183"/>
    <s v="NSE"/>
    <n v="14.15"/>
    <n v="1.97"/>
    <n v="0"/>
    <n v="18.05"/>
    <n v="34.170099999999998"/>
  </r>
  <r>
    <d v="2023-02-02T00:00:00"/>
    <x v="68"/>
    <x v="1"/>
    <n v="2296"/>
    <n v="226.95"/>
    <n v="521077.2"/>
    <s v="20230202N300077619"/>
    <n v="2023023"/>
    <s v="Rolling T1"/>
    <s v="IN302679-38296183"/>
    <s v="NSE"/>
    <n v="129.94"/>
    <n v="18.239999999999998"/>
    <n v="0"/>
    <n v="95.51"/>
    <n v="243.68770000000001"/>
  </r>
  <r>
    <d v="2023-02-02T00:00:00"/>
    <x v="68"/>
    <x v="1"/>
    <n v="2454"/>
    <n v="226.5"/>
    <n v="555831"/>
    <s v="20230202N300079472"/>
    <n v="2023023"/>
    <s v="Rolling T1"/>
    <s v="IN302679-38296183"/>
    <s v="NSE"/>
    <n v="138.9"/>
    <n v="19.45"/>
    <n v="0"/>
    <n v="101.88"/>
    <n v="260.23410000000001"/>
  </r>
  <r>
    <d v="2023-02-15T00:00:00"/>
    <x v="48"/>
    <x v="0"/>
    <n v="1000"/>
    <n v="23.7"/>
    <n v="23700"/>
    <s v="20230215N300018027"/>
    <n v="2023032"/>
    <s v="Rolling T1"/>
    <s v="IN302679-38296183"/>
    <s v="NSE"/>
    <n v="24"/>
    <n v="0.68"/>
    <n v="4"/>
    <n v="42.07"/>
    <n v="70.745500000000007"/>
  </r>
  <r>
    <d v="2023-02-21T00:00:00"/>
    <x v="68"/>
    <x v="0"/>
    <n v="2500"/>
    <n v="232.17"/>
    <n v="580429.5"/>
    <s v="20230221N300041195"/>
    <n v="2023036"/>
    <s v="Rolling T1"/>
    <s v="IN302679-38296183"/>
    <s v="NSE"/>
    <n v="0"/>
    <n v="19.149999999999999"/>
    <n v="17"/>
    <n v="106.19"/>
    <n v="142.3442"/>
  </r>
  <r>
    <d v="2023-02-21T00:00:00"/>
    <x v="68"/>
    <x v="1"/>
    <n v="2500"/>
    <n v="229.05"/>
    <n v="572636"/>
    <s v="20230221N300046678"/>
    <n v="2023036"/>
    <s v="Rolling T1"/>
    <s v="IN302679-38296183"/>
    <s v="NSE"/>
    <n v="144"/>
    <n v="18.899999999999999"/>
    <n v="0"/>
    <n v="104.77"/>
    <n v="267.66699999999997"/>
  </r>
  <r>
    <d v="2023-02-23T00:00:00"/>
    <x v="68"/>
    <x v="0"/>
    <n v="2500"/>
    <n v="228.2"/>
    <n v="570500"/>
    <s v="20230223N300015070"/>
    <n v="2023038"/>
    <s v="Rolling T1"/>
    <s v="IN302679-38296183"/>
    <s v="NSE"/>
    <n v="0"/>
    <n v="18.829999999999998"/>
    <n v="34"/>
    <n v="104.37"/>
    <n v="157.19649999999999"/>
  </r>
  <r>
    <d v="2023-02-23T00:00:00"/>
    <x v="68"/>
    <x v="1"/>
    <n v="2500"/>
    <n v="227.7"/>
    <n v="569250"/>
    <s v="20230223N300023998"/>
    <n v="2023038"/>
    <s v="Rolling T1"/>
    <s v="IN302679-38296183"/>
    <s v="NSE"/>
    <n v="142.41"/>
    <n v="18.79"/>
    <n v="0"/>
    <n v="104.14"/>
    <n v="265.33530000000002"/>
  </r>
  <r>
    <d v="2023-02-23T00:00:00"/>
    <x v="68"/>
    <x v="1"/>
    <n v="2500"/>
    <n v="228.7"/>
    <n v="571750"/>
    <s v="20230223N300024276"/>
    <n v="2023038"/>
    <s v="Rolling T1"/>
    <s v="IN302679-38296183"/>
    <s v="NSE"/>
    <n v="142.6"/>
    <n v="18.87"/>
    <n v="0"/>
    <n v="104.61"/>
    <n v="266.0779"/>
  </r>
  <r>
    <d v="2023-02-23T00:00:00"/>
    <x v="68"/>
    <x v="0"/>
    <n v="500"/>
    <n v="226.65"/>
    <n v="113325"/>
    <s v="20230223N300037062"/>
    <n v="2023038"/>
    <s v="Rolling T1"/>
    <s v="IN302679-38296183"/>
    <s v="NSE"/>
    <n v="0"/>
    <n v="3.74"/>
    <n v="0"/>
    <n v="20.73"/>
    <n v="24.4696"/>
  </r>
  <r>
    <d v="2023-02-23T00:00:00"/>
    <x v="68"/>
    <x v="0"/>
    <n v="500"/>
    <n v="226.25"/>
    <n v="113125"/>
    <s v="20230223N300037158"/>
    <n v="2023038"/>
    <s v="Rolling T1"/>
    <s v="IN302679-38296183"/>
    <s v="NSE"/>
    <n v="0"/>
    <n v="3.73"/>
    <n v="0"/>
    <n v="20.7"/>
    <n v="24.4331"/>
  </r>
  <r>
    <d v="2023-02-23T00:00:00"/>
    <x v="68"/>
    <x v="0"/>
    <n v="1500"/>
    <n v="227"/>
    <n v="340500"/>
    <s v="20230223N300038466"/>
    <n v="2023038"/>
    <s v="Rolling T1"/>
    <s v="IN302679-38296183"/>
    <s v="NSE"/>
    <n v="0"/>
    <n v="11.24"/>
    <n v="0"/>
    <n v="62.29"/>
    <n v="73.526399999999995"/>
  </r>
  <r>
    <d v="2023-02-28T00:00:00"/>
    <x v="48"/>
    <x v="0"/>
    <n v="1250"/>
    <n v="22.25"/>
    <n v="27812.5"/>
    <s v="20230228N300020960"/>
    <n v="2023041"/>
    <s v="Rolling T1"/>
    <s v="IN302679-38296183"/>
    <s v="NSE"/>
    <n v="28"/>
    <n v="0.65"/>
    <n v="4"/>
    <n v="49.34"/>
    <n v="81.993600000000001"/>
  </r>
  <r>
    <d v="2023-03-03T00:00:00"/>
    <x v="68"/>
    <x v="0"/>
    <n v="2500"/>
    <n v="234.05"/>
    <n v="585125"/>
    <s v="20230303N300027661"/>
    <n v="2023044"/>
    <s v="Rolling T1"/>
    <s v="IN302679-38296183"/>
    <s v="NSE"/>
    <n v="0"/>
    <n v="20.190000000000001"/>
    <n v="18"/>
    <n v="107.2"/>
    <n v="145.3869"/>
  </r>
  <r>
    <d v="2023-03-03T00:00:00"/>
    <x v="68"/>
    <x v="1"/>
    <n v="2500"/>
    <n v="235.6"/>
    <n v="589000"/>
    <s v="20230303N300039821"/>
    <n v="2023044"/>
    <s v="Rolling T1"/>
    <s v="IN302679-38296183"/>
    <s v="NSE"/>
    <n v="147"/>
    <n v="20.32"/>
    <n v="0"/>
    <n v="107.9"/>
    <n v="275.22050000000002"/>
  </r>
  <r>
    <d v="2023-03-09T00:00:00"/>
    <x v="68"/>
    <x v="0"/>
    <n v="2500"/>
    <n v="228.1"/>
    <n v="570250"/>
    <s v="20230309N300043430"/>
    <n v="2023047"/>
    <s v="Rolling T1"/>
    <s v="IN302679-38296183"/>
    <s v="NSE"/>
    <n v="0"/>
    <n v="19.39"/>
    <n v="17"/>
    <n v="104.43"/>
    <n v="140.8184"/>
  </r>
  <r>
    <d v="2023-03-09T00:00:00"/>
    <x v="68"/>
    <x v="1"/>
    <n v="500"/>
    <n v="227.85"/>
    <n v="113925"/>
    <s v="20230309N300050625"/>
    <n v="2023047"/>
    <s v="Rolling T1"/>
    <s v="IN302679-38296183"/>
    <s v="NSE"/>
    <n v="28.42"/>
    <n v="3.87"/>
    <n v="0"/>
    <n v="20.86"/>
    <n v="53.153399999999998"/>
  </r>
  <r>
    <d v="2023-03-09T00:00:00"/>
    <x v="68"/>
    <x v="1"/>
    <n v="2000"/>
    <n v="226.36"/>
    <n v="452723.20000000001"/>
    <s v="20230309N300051731"/>
    <n v="2023047"/>
    <s v="Rolling T1"/>
    <s v="IN302679-38296183"/>
    <s v="NSE"/>
    <n v="113.58"/>
    <n v="15.39"/>
    <n v="0"/>
    <n v="82.9"/>
    <n v="211.87260000000001"/>
  </r>
  <r>
    <d v="2023-03-10T00:00:00"/>
    <x v="68"/>
    <x v="1"/>
    <n v="2500"/>
    <n v="223.7"/>
    <n v="559250"/>
    <s v="20230310N300023944"/>
    <n v="2023048"/>
    <s v="Rolling T1"/>
    <s v="IN302679-38296183"/>
    <s v="NSE"/>
    <n v="140.05000000000001"/>
    <n v="19.010000000000002"/>
    <n v="0"/>
    <n v="102.41"/>
    <n v="261.47460000000001"/>
  </r>
  <r>
    <d v="2023-03-10T00:00:00"/>
    <x v="68"/>
    <x v="1"/>
    <n v="500"/>
    <n v="225"/>
    <n v="112500"/>
    <s v="20230310N300025374"/>
    <n v="2023048"/>
    <s v="Rolling T1"/>
    <s v="IN302679-38296183"/>
    <s v="NSE"/>
    <n v="27.95"/>
    <n v="3.83"/>
    <n v="0"/>
    <n v="20.6"/>
    <n v="52.3752"/>
  </r>
  <r>
    <d v="2023-03-10T00:00:00"/>
    <x v="68"/>
    <x v="0"/>
    <n v="500"/>
    <n v="223.9"/>
    <n v="111950"/>
    <s v="20230310N300042506"/>
    <n v="2023048"/>
    <s v="Rolling T1"/>
    <s v="IN302679-38296183"/>
    <s v="NSE"/>
    <n v="0"/>
    <n v="3.81"/>
    <n v="0"/>
    <n v="20.5"/>
    <n v="24.3064"/>
  </r>
  <r>
    <d v="2023-03-10T00:00:00"/>
    <x v="68"/>
    <x v="0"/>
    <n v="500"/>
    <n v="223.8"/>
    <n v="111900"/>
    <s v="20230310N300042534"/>
    <n v="2023048"/>
    <s v="Rolling T1"/>
    <s v="IN302679-38296183"/>
    <s v="NSE"/>
    <n v="0"/>
    <n v="3.8"/>
    <n v="0"/>
    <n v="20.49"/>
    <n v="24.294599999999999"/>
  </r>
  <r>
    <d v="2023-03-10T00:00:00"/>
    <x v="68"/>
    <x v="0"/>
    <n v="500"/>
    <n v="224.05"/>
    <n v="112025"/>
    <s v="20230310N300042666"/>
    <n v="2023048"/>
    <s v="Rolling T1"/>
    <s v="IN302679-38296183"/>
    <s v="NSE"/>
    <n v="0"/>
    <n v="3.81"/>
    <n v="0"/>
    <n v="20.51"/>
    <n v="24.3188"/>
  </r>
  <r>
    <d v="2023-03-10T00:00:00"/>
    <x v="68"/>
    <x v="0"/>
    <n v="500"/>
    <n v="223.65"/>
    <n v="111825"/>
    <s v="20230310N300045458"/>
    <n v="2023048"/>
    <s v="Rolling T1"/>
    <s v="IN302679-38296183"/>
    <s v="NSE"/>
    <n v="0"/>
    <n v="3.8"/>
    <n v="0"/>
    <n v="20.48"/>
    <n v="24.282"/>
  </r>
  <r>
    <d v="2023-03-10T00:00:00"/>
    <x v="68"/>
    <x v="0"/>
    <n v="1000"/>
    <n v="225.05"/>
    <n v="225050"/>
    <s v="20230310N300053268"/>
    <n v="2023048"/>
    <s v="Rolling T1"/>
    <s v="IN302679-38296183"/>
    <s v="NSE"/>
    <n v="0"/>
    <n v="7.65"/>
    <n v="20"/>
    <n v="41.21"/>
    <n v="68.861699999999999"/>
  </r>
  <r>
    <d v="2023-03-13T00:00:00"/>
    <x v="68"/>
    <x v="0"/>
    <n v="2500"/>
    <n v="225.2"/>
    <n v="563000"/>
    <s v="20230313N300020678"/>
    <n v="2023049"/>
    <s v="Rolling T1"/>
    <s v="IN302679-38296183"/>
    <s v="NSE"/>
    <n v="0"/>
    <n v="18.86"/>
    <n v="17"/>
    <n v="103.05"/>
    <n v="138.91059999999999"/>
  </r>
  <r>
    <d v="2023-03-13T00:00:00"/>
    <x v="68"/>
    <x v="1"/>
    <n v="500"/>
    <n v="221.8"/>
    <n v="110900"/>
    <s v="20230313N300039778"/>
    <n v="2023049"/>
    <s v="Rolling T1"/>
    <s v="IN302679-38296183"/>
    <s v="NSE"/>
    <n v="27.79"/>
    <n v="3.72"/>
    <n v="0"/>
    <n v="20.3"/>
    <n v="51.805199999999999"/>
  </r>
  <r>
    <d v="2023-03-13T00:00:00"/>
    <x v="68"/>
    <x v="1"/>
    <n v="2000"/>
    <n v="219.1"/>
    <n v="438200"/>
    <s v="20230313N300050488"/>
    <n v="2023049"/>
    <s v="Rolling T1"/>
    <s v="IN302679-38296183"/>
    <s v="NSE"/>
    <n v="111.21"/>
    <n v="14.68"/>
    <n v="0"/>
    <n v="80.2"/>
    <n v="206.08969999999999"/>
  </r>
  <r>
    <d v="2023-03-15T00:00:00"/>
    <x v="68"/>
    <x v="0"/>
    <n v="2250"/>
    <n v="208.88"/>
    <n v="469987.15"/>
    <s v="20230315N300016842"/>
    <n v="2023051"/>
    <s v="Rolling T1"/>
    <s v="IN302679-38296183"/>
    <s v="NSE"/>
    <n v="0"/>
    <n v="15.74"/>
    <n v="14"/>
    <n v="86.01"/>
    <n v="115.75449999999999"/>
  </r>
  <r>
    <d v="2023-03-15T00:00:00"/>
    <x v="68"/>
    <x v="1"/>
    <n v="500"/>
    <n v="206.1"/>
    <n v="103050"/>
    <s v="20230315N300034743"/>
    <n v="2023051"/>
    <s v="Rolling T1"/>
    <s v="IN302679-38296183"/>
    <s v="NSE"/>
    <n v="25.98"/>
    <n v="3.45"/>
    <n v="0"/>
    <n v="18.86"/>
    <n v="48.292200000000001"/>
  </r>
  <r>
    <d v="2023-03-15T00:00:00"/>
    <x v="68"/>
    <x v="1"/>
    <n v="500"/>
    <n v="206.9"/>
    <n v="103450"/>
    <s v="20230315N300035076"/>
    <n v="2023051"/>
    <s v="Rolling T1"/>
    <s v="IN302679-38296183"/>
    <s v="NSE"/>
    <n v="25.98"/>
    <n v="3.47"/>
    <n v="0"/>
    <n v="18.93"/>
    <n v="48.375599999999999"/>
  </r>
  <r>
    <d v="2023-03-15T00:00:00"/>
    <x v="68"/>
    <x v="1"/>
    <n v="500"/>
    <n v="206.9"/>
    <n v="103450"/>
    <s v="20230315N300035804"/>
    <n v="2023051"/>
    <s v="Rolling T1"/>
    <s v="IN302679-38296183"/>
    <s v="NSE"/>
    <n v="25.98"/>
    <n v="3.47"/>
    <n v="0"/>
    <n v="18.93"/>
    <n v="48.375599999999999"/>
  </r>
  <r>
    <d v="2023-03-15T00:00:00"/>
    <x v="68"/>
    <x v="1"/>
    <n v="500"/>
    <n v="206.9"/>
    <n v="103450"/>
    <s v="20230315N300035863"/>
    <n v="2023051"/>
    <s v="Rolling T1"/>
    <s v="IN302679-38296183"/>
    <s v="NSE"/>
    <n v="26.09"/>
    <n v="3.47"/>
    <n v="0"/>
    <n v="18.95"/>
    <n v="48.505299999999998"/>
  </r>
  <r>
    <d v="2023-03-15T00:00:00"/>
    <x v="68"/>
    <x v="1"/>
    <n v="250"/>
    <n v="206.9"/>
    <n v="51725"/>
    <s v="20230315N300038002"/>
    <n v="2023051"/>
    <s v="Rolling T1"/>
    <s v="IN302679-38296183"/>
    <s v="NSE"/>
    <n v="12.99"/>
    <n v="1.73"/>
    <n v="0"/>
    <n v="18.010000000000002"/>
    <n v="32.732799999999997"/>
  </r>
  <r>
    <d v="2023-03-21T00:00:00"/>
    <x v="68"/>
    <x v="0"/>
    <n v="2500"/>
    <n v="202.15"/>
    <n v="505375"/>
    <s v="20230321N300015025"/>
    <n v="2023055"/>
    <s v="Rolling T1"/>
    <s v="IN302679-38296183"/>
    <s v="NSE"/>
    <n v="0"/>
    <n v="16.68"/>
    <n v="15"/>
    <n v="92.45"/>
    <n v="124.12739999999999"/>
  </r>
  <r>
    <d v="2023-03-21T00:00:00"/>
    <x v="68"/>
    <x v="1"/>
    <n v="500"/>
    <n v="202.15"/>
    <n v="101075"/>
    <s v="20230321N300038799"/>
    <n v="2023055"/>
    <s v="Rolling T1"/>
    <s v="IN302679-38296183"/>
    <s v="NSE"/>
    <n v="25.29"/>
    <n v="3.34"/>
    <n v="0"/>
    <n v="18.489999999999998"/>
    <n v="47.115600000000001"/>
  </r>
  <r>
    <d v="2023-03-21T00:00:00"/>
    <x v="68"/>
    <x v="1"/>
    <n v="500"/>
    <n v="201.9"/>
    <n v="100950"/>
    <s v="20230321N300038872"/>
    <n v="2023055"/>
    <s v="Rolling T1"/>
    <s v="IN302679-38296183"/>
    <s v="NSE"/>
    <n v="25.29"/>
    <n v="3.33"/>
    <n v="0"/>
    <n v="18.47"/>
    <n v="47.0914"/>
  </r>
  <r>
    <d v="2023-03-21T00:00:00"/>
    <x v="68"/>
    <x v="1"/>
    <n v="500"/>
    <n v="202.75"/>
    <n v="101375"/>
    <s v="20230321N300038916"/>
    <n v="2023055"/>
    <s v="Rolling T1"/>
    <s v="IN302679-38296183"/>
    <s v="NSE"/>
    <n v="25.29"/>
    <n v="3.35"/>
    <n v="0"/>
    <n v="18.55"/>
    <n v="47.185400000000001"/>
  </r>
  <r>
    <d v="2023-03-21T00:00:00"/>
    <x v="68"/>
    <x v="1"/>
    <n v="500"/>
    <n v="202.85"/>
    <n v="101425"/>
    <s v="20230321N300039135"/>
    <n v="2023055"/>
    <s v="Rolling T1"/>
    <s v="IN302679-38296183"/>
    <s v="NSE"/>
    <n v="25.29"/>
    <n v="3.35"/>
    <n v="0"/>
    <n v="18.55"/>
    <n v="47.186999999999998"/>
  </r>
  <r>
    <d v="2023-03-21T00:00:00"/>
    <x v="68"/>
    <x v="1"/>
    <n v="500"/>
    <n v="202.95"/>
    <n v="101475"/>
    <s v="20230321N300039163"/>
    <n v="2023055"/>
    <s v="Rolling T1"/>
    <s v="IN302679-38296183"/>
    <s v="NSE"/>
    <n v="24.83"/>
    <n v="3.35"/>
    <n v="0"/>
    <n v="18.579999999999998"/>
    <n v="46.758600000000001"/>
  </r>
  <r>
    <d v="2023-03-28T00:00:00"/>
    <x v="68"/>
    <x v="0"/>
    <n v="1500"/>
    <n v="191.09"/>
    <n v="286632.8"/>
    <s v="20230328N300016389"/>
    <n v="2023060"/>
    <s v="Rolling T1"/>
    <s v="IN302679-38296183"/>
    <s v="NSE"/>
    <n v="0"/>
    <n v="9.4600000000000009"/>
    <n v="9"/>
    <n v="52.43"/>
    <n v="70.888800000000003"/>
  </r>
  <r>
    <d v="2023-03-28T00:00:00"/>
    <x v="68"/>
    <x v="1"/>
    <n v="152"/>
    <n v="187.35"/>
    <n v="28477.200000000001"/>
    <s v="20230328N300021585"/>
    <n v="2023060"/>
    <s v="Rolling T1"/>
    <s v="-"/>
    <s v="NSE"/>
    <n v="7.2"/>
    <n v="0.94"/>
    <n v="0"/>
    <n v="50.57"/>
    <n v="58.709800000000001"/>
  </r>
  <r>
    <d v="2023-03-28T00:00:00"/>
    <x v="68"/>
    <x v="1"/>
    <n v="500"/>
    <n v="187.9"/>
    <n v="93950"/>
    <s v="20230328N300045715"/>
    <n v="2023060"/>
    <s v="Rolling T1"/>
    <s v="IN302679-38296183"/>
    <s v="NSE"/>
    <n v="23.67"/>
    <n v="3.1"/>
    <n v="0"/>
    <n v="18.260000000000002"/>
    <n v="45.030299999999997"/>
  </r>
  <r>
    <d v="2023-03-28T00:00:00"/>
    <x v="68"/>
    <x v="1"/>
    <n v="500"/>
    <n v="187.9"/>
    <n v="93950"/>
    <s v="20230328N300046358"/>
    <n v="2023060"/>
    <s v="Rolling T1"/>
    <s v="IN302679-38296183"/>
    <s v="NSE"/>
    <n v="23.86"/>
    <n v="3.1"/>
    <n v="0"/>
    <n v="18.260000000000002"/>
    <n v="45.220399999999998"/>
  </r>
  <r>
    <d v="2023-03-28T00:00:00"/>
    <x v="68"/>
    <x v="1"/>
    <n v="500"/>
    <n v="187.9"/>
    <n v="93950"/>
    <s v="20230328N300047497"/>
    <n v="2023060"/>
    <s v="Rolling T1"/>
    <s v="IN302679-38296183"/>
    <s v="NSE"/>
    <n v="45.27"/>
    <n v="3.1"/>
    <n v="0"/>
    <n v="18.260000000000002"/>
    <n v="66.630399999999995"/>
  </r>
  <r>
    <d v="2023-06-08T00:00:00"/>
    <x v="66"/>
    <x v="0"/>
    <n v="500"/>
    <n v="16.5"/>
    <n v="8250"/>
    <s v="20230608N300042355"/>
    <n v="2023107"/>
    <s v="Rolling T1"/>
    <s v="IN302679-38296183"/>
    <s v="NSE"/>
    <n v="8"/>
    <n v="0.26"/>
    <n v="1"/>
    <n v="29.55"/>
    <n v="38.814100000000003"/>
  </r>
  <r>
    <d v="2023-06-13T00:00:00"/>
    <x v="48"/>
    <x v="0"/>
    <n v="500"/>
    <n v="18.45"/>
    <n v="9225"/>
    <s v="20230613N300041125"/>
    <n v="2023110"/>
    <s v="Rolling T1"/>
    <s v="IN302679-38296183"/>
    <s v="NSE"/>
    <n v="9.09"/>
    <n v="0.3"/>
    <n v="1.81"/>
    <n v="29.56"/>
    <n v="40.755200000000002"/>
  </r>
  <r>
    <d v="2023-06-13T00:00:00"/>
    <x v="70"/>
    <x v="0"/>
    <n v="20"/>
    <n v="395.9"/>
    <n v="7918"/>
    <s v="20230613N300060884"/>
    <n v="2023110"/>
    <s v="Rolling T1"/>
    <s v="IN302679-38296183"/>
    <s v="NSE"/>
    <n v="7.92"/>
    <n v="0.25"/>
    <n v="1.19"/>
    <n v="29.55"/>
    <n v="38.913400000000003"/>
  </r>
  <r>
    <d v="2023-06-14T00:00:00"/>
    <x v="68"/>
    <x v="0"/>
    <n v="2500"/>
    <n v="254.25"/>
    <n v="635625"/>
    <s v="20230614N300031934"/>
    <n v="2023111"/>
    <s v="Rolling T1"/>
    <s v="IN302679-38296183"/>
    <s v="NSE"/>
    <n v="0"/>
    <n v="20.34"/>
    <n v="34"/>
    <n v="116.16"/>
    <n v="170.5"/>
  </r>
  <r>
    <d v="2023-06-14T00:00:00"/>
    <x v="68"/>
    <x v="0"/>
    <n v="1000"/>
    <n v="252.95"/>
    <n v="252950"/>
    <s v="20230614N300035128"/>
    <n v="2023111"/>
    <s v="Rolling T1"/>
    <s v="IN302679-38296183"/>
    <s v="NSE"/>
    <n v="0"/>
    <n v="8.09"/>
    <n v="0"/>
    <n v="46.24"/>
    <n v="54.334499999999998"/>
  </r>
  <r>
    <d v="2023-06-14T00:00:00"/>
    <x v="68"/>
    <x v="0"/>
    <n v="1000"/>
    <n v="252.75"/>
    <n v="252750"/>
    <s v="20230614N300060580"/>
    <n v="2023111"/>
    <s v="Rolling T1"/>
    <s v="IN302679-38296183"/>
    <s v="NSE"/>
    <n v="0"/>
    <n v="8.09"/>
    <n v="0"/>
    <n v="46.19"/>
    <n v="54.278100000000002"/>
  </r>
  <r>
    <d v="2023-06-14T00:00:00"/>
    <x v="68"/>
    <x v="1"/>
    <n v="4500"/>
    <n v="252.05"/>
    <n v="1134225"/>
    <s v="20230614N300063362"/>
    <n v="2023111"/>
    <s v="Rolling T1"/>
    <s v="IN302679-38296183"/>
    <s v="NSE"/>
    <n v="284"/>
    <n v="36.299999999999997"/>
    <n v="0"/>
    <n v="207.29"/>
    <n v="527.58519999999999"/>
  </r>
  <r>
    <d v="2023-06-15T00:00:00"/>
    <x v="68"/>
    <x v="0"/>
    <n v="2500"/>
    <n v="252.68"/>
    <n v="631711.4"/>
    <s v="20230615N300019397"/>
    <n v="2023112"/>
    <s v="Rolling T1"/>
    <s v="IN302679-38296183"/>
    <s v="NSE"/>
    <n v="0"/>
    <n v="20.21"/>
    <n v="41.79"/>
    <n v="115.45"/>
    <n v="177.45490000000001"/>
  </r>
  <r>
    <d v="2023-06-15T00:00:00"/>
    <x v="68"/>
    <x v="0"/>
    <n v="1000"/>
    <n v="249.99"/>
    <n v="249986.15"/>
    <s v="20230615N300021296"/>
    <n v="2023112"/>
    <s v="Rolling T1"/>
    <s v="IN302679-38296183"/>
    <s v="NSE"/>
    <n v="0"/>
    <n v="8"/>
    <n v="0"/>
    <n v="45.68"/>
    <n v="53.679600000000001"/>
  </r>
  <r>
    <d v="2023-06-15T00:00:00"/>
    <x v="68"/>
    <x v="1"/>
    <n v="500"/>
    <n v="249.8"/>
    <n v="124900"/>
    <s v="20230615N300030739"/>
    <n v="2023112"/>
    <s v="Rolling T1"/>
    <s v="IN302679-38296183"/>
    <s v="NSE"/>
    <n v="31.16"/>
    <n v="4"/>
    <n v="0"/>
    <n v="22.83"/>
    <n v="57.986800000000002"/>
  </r>
  <r>
    <d v="2023-06-15T00:00:00"/>
    <x v="68"/>
    <x v="1"/>
    <n v="500"/>
    <n v="250.4"/>
    <n v="125200"/>
    <s v="20230615N300031274"/>
    <n v="2023112"/>
    <s v="Rolling T1"/>
    <s v="IN302679-38296183"/>
    <s v="NSE"/>
    <n v="31.15"/>
    <n v="4.01"/>
    <n v="0"/>
    <n v="22.88"/>
    <n v="58.036299999999997"/>
  </r>
  <r>
    <d v="2023-06-15T00:00:00"/>
    <x v="68"/>
    <x v="0"/>
    <n v="1000"/>
    <n v="248.1"/>
    <n v="248100"/>
    <s v="20230615N300042275"/>
    <n v="2023112"/>
    <s v="Rolling T1"/>
    <s v="IN302679-38296183"/>
    <s v="NSE"/>
    <n v="0"/>
    <n v="7.94"/>
    <n v="0"/>
    <n v="45.34"/>
    <n v="53.279200000000003"/>
  </r>
  <r>
    <d v="2023-06-15T00:00:00"/>
    <x v="68"/>
    <x v="0"/>
    <n v="1000"/>
    <n v="248.1"/>
    <n v="248100"/>
    <s v="20230615N300042368"/>
    <n v="2023112"/>
    <s v="Rolling T1"/>
    <s v="IN302679-38296183"/>
    <s v="NSE"/>
    <n v="0"/>
    <n v="7.94"/>
    <n v="0"/>
    <n v="45.34"/>
    <n v="53.279200000000003"/>
  </r>
  <r>
    <d v="2023-06-15T00:00:00"/>
    <x v="68"/>
    <x v="1"/>
    <n v="100"/>
    <n v="247.9"/>
    <n v="24790"/>
    <s v="20230615N300049133"/>
    <n v="2023112"/>
    <s v="Rolling T1"/>
    <s v="IN302679-38296183"/>
    <s v="NSE"/>
    <n v="6.23"/>
    <n v="0.79"/>
    <n v="0"/>
    <n v="17.850000000000001"/>
    <n v="24.8733"/>
  </r>
  <r>
    <d v="2023-06-15T00:00:00"/>
    <x v="68"/>
    <x v="1"/>
    <n v="100"/>
    <n v="247.8"/>
    <n v="24780"/>
    <s v="20230615N300050622"/>
    <n v="2023112"/>
    <s v="Rolling T1"/>
    <s v="IN302679-38296183"/>
    <s v="NSE"/>
    <n v="6.23"/>
    <n v="0.79"/>
    <n v="0"/>
    <n v="17.84"/>
    <n v="24.863"/>
  </r>
  <r>
    <d v="2023-06-15T00:00:00"/>
    <x v="68"/>
    <x v="1"/>
    <n v="1000"/>
    <n v="247.95"/>
    <n v="247950"/>
    <s v="20230615N300054630"/>
    <n v="2023112"/>
    <s v="Rolling T1"/>
    <s v="IN302679-38296183"/>
    <s v="NSE"/>
    <n v="62.31"/>
    <n v="7.93"/>
    <n v="0"/>
    <n v="45.32"/>
    <n v="115.5645"/>
  </r>
  <r>
    <d v="2023-06-15T00:00:00"/>
    <x v="66"/>
    <x v="0"/>
    <n v="500"/>
    <n v="16.100000000000001"/>
    <n v="8050"/>
    <s v="20230615N300059213"/>
    <n v="2023112"/>
    <s v="Rolling T1"/>
    <s v="IN302679-38296183"/>
    <s v="NSE"/>
    <n v="8.0500000000000007"/>
    <n v="0.26"/>
    <n v="1.21"/>
    <n v="29.55"/>
    <n v="39.067700000000002"/>
  </r>
  <r>
    <d v="2023-06-15T00:00:00"/>
    <x v="68"/>
    <x v="1"/>
    <n v="1000"/>
    <n v="247.9"/>
    <n v="247900"/>
    <s v="20230615N300059360"/>
    <n v="2023112"/>
    <s v="Rolling T1"/>
    <s v="IN302679-38296183"/>
    <s v="NSE"/>
    <n v="62.31"/>
    <n v="7.93"/>
    <n v="0"/>
    <n v="45.31"/>
    <n v="115.5528"/>
  </r>
  <r>
    <d v="2023-06-15T00:00:00"/>
    <x v="68"/>
    <x v="1"/>
    <n v="300"/>
    <n v="247.65"/>
    <n v="74295"/>
    <s v="20230615N300060252"/>
    <n v="2023112"/>
    <s v="Rolling T1"/>
    <s v="IN302679-38296183"/>
    <s v="NSE"/>
    <n v="18.690000000000001"/>
    <n v="2.38"/>
    <n v="0"/>
    <n v="18.12"/>
    <n v="39.1875"/>
  </r>
  <r>
    <d v="2023-06-15T00:00:00"/>
    <x v="68"/>
    <x v="1"/>
    <n v="2000"/>
    <n v="246.95"/>
    <n v="493900"/>
    <s v="20230615N300063476"/>
    <n v="2023112"/>
    <s v="Rolling T1"/>
    <s v="IN302679-38296183"/>
    <s v="NSE"/>
    <n v="124.86"/>
    <n v="15.8"/>
    <n v="0"/>
    <n v="90.29"/>
    <n v="230.95480000000001"/>
  </r>
  <r>
    <d v="2023-06-20T00:00:00"/>
    <x v="131"/>
    <x v="0"/>
    <n v="10"/>
    <n v="147.55000000000001"/>
    <n v="1475.5"/>
    <s v="20230620N300040449"/>
    <n v="2023115"/>
    <s v="Rolling T1"/>
    <s v="IN302679-38296183"/>
    <s v="NSE"/>
    <n v="1"/>
    <n v="0.05"/>
    <n v="0"/>
    <n v="13.07"/>
    <n v="14.1172"/>
  </r>
  <r>
    <d v="2023-06-21T00:00:00"/>
    <x v="68"/>
    <x v="0"/>
    <n v="1500"/>
    <n v="242.5"/>
    <n v="363750"/>
    <s v="20230621N300045353"/>
    <n v="2023116"/>
    <s v="Rolling T1"/>
    <s v="IN302679-38296183"/>
    <s v="NSE"/>
    <n v="0"/>
    <n v="11.64"/>
    <n v="11"/>
    <n v="66.48"/>
    <n v="89.12"/>
  </r>
  <r>
    <d v="2023-06-21T00:00:00"/>
    <x v="68"/>
    <x v="1"/>
    <n v="1500"/>
    <n v="243.9"/>
    <n v="365850"/>
    <s v="20230621N300057951"/>
    <n v="2023116"/>
    <s v="Rolling T1"/>
    <s v="IN302679-38296183"/>
    <s v="NSE"/>
    <n v="91"/>
    <n v="11.71"/>
    <n v="0"/>
    <n v="66.86"/>
    <n v="169.56710000000001"/>
  </r>
  <r>
    <d v="2023-06-22T00:00:00"/>
    <x v="68"/>
    <x v="1"/>
    <n v="1500"/>
    <n v="239.45"/>
    <n v="359175"/>
    <s v="20230622N300030772"/>
    <n v="2023117"/>
    <s v="Rolling T1"/>
    <s v="IN302679-38296183"/>
    <s v="NSE"/>
    <n v="89.78"/>
    <n v="11.49"/>
    <n v="0"/>
    <n v="65.650000000000006"/>
    <n v="166.92349999999999"/>
  </r>
  <r>
    <d v="2023-06-22T00:00:00"/>
    <x v="68"/>
    <x v="1"/>
    <n v="750"/>
    <n v="241"/>
    <n v="180750"/>
    <s v="20230622N300034283"/>
    <n v="2023117"/>
    <s v="Rolling T1"/>
    <s v="IN302679-38296183"/>
    <s v="NSE"/>
    <n v="44.55"/>
    <n v="5.78"/>
    <n v="0"/>
    <n v="33.03"/>
    <n v="83.364000000000004"/>
  </r>
  <r>
    <d v="2023-06-22T00:00:00"/>
    <x v="68"/>
    <x v="0"/>
    <n v="2250"/>
    <n v="239"/>
    <n v="537750"/>
    <s v="20230622N300050311"/>
    <n v="2023117"/>
    <s v="Rolling T1"/>
    <s v="IN302679-38296183"/>
    <s v="NSE"/>
    <n v="0"/>
    <n v="17.21"/>
    <n v="0"/>
    <n v="98.25"/>
    <n v="115.4577"/>
  </r>
  <r>
    <d v="2023-06-22T00:00:00"/>
    <x v="68"/>
    <x v="1"/>
    <n v="1500"/>
    <n v="239.8"/>
    <n v="359700"/>
    <s v="20230622N300057929"/>
    <n v="2023117"/>
    <s v="Rolling T1"/>
    <s v="IN302679-38296183"/>
    <s v="NSE"/>
    <n v="89.78"/>
    <n v="11.51"/>
    <n v="0"/>
    <n v="65.760000000000005"/>
    <n v="167.0505"/>
  </r>
  <r>
    <d v="2023-06-22T00:00:00"/>
    <x v="68"/>
    <x v="1"/>
    <n v="750"/>
    <n v="240"/>
    <n v="180000"/>
    <s v="20230622N300061253"/>
    <n v="2023117"/>
    <s v="Rolling T1"/>
    <s v="IN302679-38296183"/>
    <s v="NSE"/>
    <n v="44.89"/>
    <n v="5.76"/>
    <n v="0"/>
    <n v="32.89"/>
    <n v="83.54"/>
  </r>
  <r>
    <d v="2023-06-22T00:00:00"/>
    <x v="68"/>
    <x v="0"/>
    <n v="2250"/>
    <n v="238.8"/>
    <n v="537300"/>
    <s v="20230622N300062881"/>
    <n v="2023117"/>
    <s v="Rolling T1"/>
    <s v="IN302679-38296183"/>
    <s v="NSE"/>
    <n v="0"/>
    <n v="17.190000000000001"/>
    <n v="32"/>
    <n v="98.2"/>
    <n v="147.39349999999999"/>
  </r>
  <r>
    <d v="2023-06-23T00:00:00"/>
    <x v="68"/>
    <x v="1"/>
    <n v="1500"/>
    <n v="237.86"/>
    <n v="356792.6"/>
    <s v="20230623N300026598"/>
    <n v="2023118"/>
    <s v="Rolling T1"/>
    <s v="IN302679-38296183"/>
    <s v="NSE"/>
    <n v="89.5"/>
    <n v="11.42"/>
    <n v="0"/>
    <n v="65.209999999999994"/>
    <n v="166.12729999999999"/>
  </r>
  <r>
    <d v="2023-06-23T00:00:00"/>
    <x v="68"/>
    <x v="1"/>
    <n v="750"/>
    <n v="238.9"/>
    <n v="179175"/>
    <s v="20230623N300026977"/>
    <n v="2023118"/>
    <s v="Rolling T1"/>
    <s v="IN302679-38296183"/>
    <s v="NSE"/>
    <n v="44.75"/>
    <n v="5.73"/>
    <n v="0"/>
    <n v="32.75"/>
    <n v="83.233599999999996"/>
  </r>
  <r>
    <d v="2023-06-23T00:00:00"/>
    <x v="68"/>
    <x v="1"/>
    <n v="750"/>
    <n v="241.9"/>
    <n v="181425"/>
    <s v="20230623N300038200"/>
    <n v="2023118"/>
    <s v="Rolling T1"/>
    <s v="IN302679-38296183"/>
    <s v="NSE"/>
    <n v="44.75"/>
    <n v="5.81"/>
    <n v="0"/>
    <n v="33.159999999999997"/>
    <n v="83.715599999999995"/>
  </r>
  <r>
    <d v="2023-06-23T00:00:00"/>
    <x v="68"/>
    <x v="0"/>
    <n v="118"/>
    <n v="238.6"/>
    <n v="28154.799999999999"/>
    <s v="20230623N300044608"/>
    <n v="2023118"/>
    <s v="Rolling T1"/>
    <s v="IN302679-38296183"/>
    <s v="NSE"/>
    <n v="0"/>
    <n v="0.9"/>
    <n v="0"/>
    <n v="17.86"/>
    <n v="18.760999999999999"/>
  </r>
  <r>
    <d v="2023-06-23T00:00:00"/>
    <x v="68"/>
    <x v="0"/>
    <n v="2882"/>
    <n v="238.15"/>
    <n v="686348.3"/>
    <s v="20230623N300045098"/>
    <n v="2023118"/>
    <s v="Rolling T1"/>
    <s v="IN302679-38296183"/>
    <s v="NSE"/>
    <n v="0"/>
    <n v="21.96"/>
    <n v="21"/>
    <n v="125.44"/>
    <n v="168.40309999999999"/>
  </r>
  <r>
    <d v="2023-06-26T00:00:00"/>
    <x v="68"/>
    <x v="1"/>
    <n v="1500"/>
    <n v="238.15"/>
    <n v="357225"/>
    <s v="20230626N300040911"/>
    <n v="2023119"/>
    <s v="Rolling T1"/>
    <s v="IN302679-38296183"/>
    <s v="NSE"/>
    <n v="89"/>
    <n v="11.43"/>
    <n v="0"/>
    <n v="65.290000000000006"/>
    <n v="165.72120000000001"/>
  </r>
  <r>
    <d v="2023-06-26T00:00:00"/>
    <x v="68"/>
    <x v="0"/>
    <n v="1500"/>
    <n v="236.25"/>
    <n v="354375"/>
    <s v="20230626N300060057"/>
    <n v="2023119"/>
    <s v="Rolling T1"/>
    <s v="IN302679-38296183"/>
    <s v="NSE"/>
    <n v="0"/>
    <n v="11.34"/>
    <n v="11"/>
    <n v="64.77"/>
    <n v="87.11"/>
  </r>
  <r>
    <d v="2023-06-27T00:00:00"/>
    <x v="68"/>
    <x v="0"/>
    <n v="2500"/>
    <n v="238.4"/>
    <n v="596000"/>
    <s v="20230627N300042445"/>
    <n v="2023120"/>
    <s v="Rolling T1"/>
    <s v="IN302679-38296183"/>
    <s v="NSE"/>
    <n v="0"/>
    <n v="19.07"/>
    <n v="32.56"/>
    <n v="108.93"/>
    <n v="160.56200000000001"/>
  </r>
  <r>
    <d v="2023-06-27T00:00:00"/>
    <x v="68"/>
    <x v="0"/>
    <n v="1000"/>
    <n v="237.9"/>
    <n v="237900"/>
    <s v="20230627N300042668"/>
    <n v="2023120"/>
    <s v="Rolling T1"/>
    <s v="IN302679-38296183"/>
    <s v="NSE"/>
    <n v="0"/>
    <n v="7.61"/>
    <n v="0"/>
    <n v="43.48"/>
    <n v="51.092799999999997"/>
  </r>
  <r>
    <d v="2023-06-27T00:00:00"/>
    <x v="70"/>
    <x v="0"/>
    <n v="60"/>
    <n v="382.75"/>
    <n v="22965"/>
    <s v="20230627N300049189"/>
    <n v="2023120"/>
    <s v="Rolling T1"/>
    <s v="IN302679-38296183"/>
    <s v="NSE"/>
    <n v="22.97"/>
    <n v="0.73"/>
    <n v="3.44"/>
    <n v="40.78"/>
    <n v="67.924899999999994"/>
  </r>
  <r>
    <d v="2023-06-27T00:00:00"/>
    <x v="68"/>
    <x v="0"/>
    <n v="1000"/>
    <n v="237.25"/>
    <n v="237250"/>
    <s v="20230627N300051429"/>
    <n v="2023120"/>
    <s v="Rolling T1"/>
    <s v="IN302679-38296183"/>
    <s v="NSE"/>
    <n v="0"/>
    <n v="7.59"/>
    <n v="0"/>
    <n v="43.36"/>
    <n v="50.952100000000002"/>
  </r>
  <r>
    <d v="2023-06-27T00:00:00"/>
    <x v="68"/>
    <x v="1"/>
    <n v="500"/>
    <n v="238.25"/>
    <n v="119125"/>
    <s v="20230627N300055559"/>
    <n v="2023120"/>
    <s v="Rolling T1"/>
    <s v="IN302679-38296183"/>
    <s v="NSE"/>
    <n v="29.76"/>
    <n v="3.81"/>
    <n v="0"/>
    <n v="21.77"/>
    <n v="55.341999999999999"/>
  </r>
  <r>
    <d v="2023-06-27T00:00:00"/>
    <x v="68"/>
    <x v="1"/>
    <n v="500"/>
    <n v="238.45"/>
    <n v="119225"/>
    <s v="20230627N300055676"/>
    <n v="2023120"/>
    <s v="Rolling T1"/>
    <s v="IN302679-38296183"/>
    <s v="NSE"/>
    <n v="29.76"/>
    <n v="3.82"/>
    <n v="0"/>
    <n v="21.79"/>
    <n v="55.365099999999998"/>
  </r>
  <r>
    <d v="2023-06-27T00:00:00"/>
    <x v="68"/>
    <x v="1"/>
    <n v="1000"/>
    <n v="238.25"/>
    <n v="238250"/>
    <s v="20230627N300056089"/>
    <n v="2023120"/>
    <s v="Rolling T1"/>
    <s v="IN302679-38296183"/>
    <s v="NSE"/>
    <n v="59.52"/>
    <n v="7.62"/>
    <n v="0"/>
    <n v="43.54"/>
    <n v="110.68389999999999"/>
  </r>
  <r>
    <d v="2023-06-27T00:00:00"/>
    <x v="68"/>
    <x v="1"/>
    <n v="813"/>
    <n v="238.2"/>
    <n v="193656.6"/>
    <s v="20230627N300056381"/>
    <n v="2023120"/>
    <s v="Rolling T1"/>
    <s v="IN302679-38296183"/>
    <s v="NSE"/>
    <n v="48.39"/>
    <n v="6.2"/>
    <n v="0"/>
    <n v="35.4"/>
    <n v="89.987099999999998"/>
  </r>
  <r>
    <d v="2023-06-27T00:00:00"/>
    <x v="68"/>
    <x v="1"/>
    <n v="1687"/>
    <n v="237.9"/>
    <n v="401337.3"/>
    <s v="20230627N300056532"/>
    <n v="2023120"/>
    <s v="Rolling T1"/>
    <s v="IN302679-38296183"/>
    <s v="NSE"/>
    <n v="100.6"/>
    <n v="12.84"/>
    <n v="0"/>
    <n v="73.349999999999994"/>
    <n v="186.79320000000001"/>
  </r>
  <r>
    <d v="2023-06-28T00:00:00"/>
    <x v="68"/>
    <x v="0"/>
    <n v="1500"/>
    <n v="238.05"/>
    <n v="357075"/>
    <s v="20230628N300034270"/>
    <n v="2023121"/>
    <s v="Rolling T1"/>
    <s v="IN302679-38296183"/>
    <s v="NSE"/>
    <n v="0"/>
    <n v="11.43"/>
    <n v="0"/>
    <n v="65.260000000000005"/>
    <n v="76.686499999999995"/>
  </r>
  <r>
    <d v="2023-06-28T00:00:00"/>
    <x v="68"/>
    <x v="0"/>
    <n v="1000"/>
    <n v="236.15"/>
    <n v="236150"/>
    <s v="20230628N300042925"/>
    <n v="2023121"/>
    <s v="Rolling T1"/>
    <s v="IN302679-38296183"/>
    <s v="NSE"/>
    <n v="0"/>
    <n v="7.56"/>
    <n v="0"/>
    <n v="43.16"/>
    <n v="50.716900000000003"/>
  </r>
  <r>
    <d v="2023-06-28T00:00:00"/>
    <x v="68"/>
    <x v="0"/>
    <n v="1500"/>
    <n v="235.15"/>
    <n v="352725"/>
    <s v="20230628N300046737"/>
    <n v="2023121"/>
    <s v="Rolling T1"/>
    <s v="IN302679-38296183"/>
    <s v="NSE"/>
    <n v="0"/>
    <n v="11.29"/>
    <n v="63"/>
    <n v="64.459999999999994"/>
    <n v="138.74719999999999"/>
  </r>
  <r>
    <d v="2023-06-28T00:00:00"/>
    <x v="68"/>
    <x v="1"/>
    <n v="500"/>
    <n v="235.9"/>
    <n v="117950"/>
    <s v="20230628N300050917"/>
    <n v="2023121"/>
    <s v="Rolling T1"/>
    <s v="IN302679-38296183"/>
    <s v="NSE"/>
    <n v="29.43"/>
    <n v="3.77"/>
    <n v="0"/>
    <n v="21.57"/>
    <n v="54.7744"/>
  </r>
  <r>
    <d v="2023-06-28T00:00:00"/>
    <x v="68"/>
    <x v="1"/>
    <n v="3500"/>
    <n v="234.02"/>
    <n v="819053.05"/>
    <s v="20230628N300055780"/>
    <n v="2023121"/>
    <s v="Rolling T1"/>
    <s v="IN302679-38296183"/>
    <s v="NSE"/>
    <n v="204.88"/>
    <n v="26.21"/>
    <n v="0"/>
    <n v="149.69999999999999"/>
    <n v="380.78980000000001"/>
  </r>
  <r>
    <d v="2023-06-28T00:00:00"/>
    <x v="68"/>
    <x v="1"/>
    <n v="5000"/>
    <n v="232.82"/>
    <n v="1164120"/>
    <s v="20230628N300056039"/>
    <n v="2023121"/>
    <s v="Rolling T1"/>
    <s v="IN302679-38296183"/>
    <s v="NSE"/>
    <n v="292.69"/>
    <n v="37.25"/>
    <n v="0"/>
    <n v="212.76"/>
    <n v="542.702"/>
  </r>
  <r>
    <d v="2023-06-28T00:00:00"/>
    <x v="68"/>
    <x v="0"/>
    <n v="5000"/>
    <n v="233.52"/>
    <n v="1167582"/>
    <s v="20230628N300058622"/>
    <n v="2023121"/>
    <s v="Rolling T1"/>
    <s v="IN302679-38296183"/>
    <s v="NSE"/>
    <n v="0"/>
    <n v="37.36"/>
    <n v="0"/>
    <n v="213.37"/>
    <n v="250.73269999999999"/>
  </r>
  <r>
    <d v="2023-07-05T00:00:00"/>
    <x v="66"/>
    <x v="0"/>
    <n v="500"/>
    <n v="17.2"/>
    <n v="8600"/>
    <s v="20230705N300057772"/>
    <n v="2023125"/>
    <s v="Rolling T1"/>
    <s v="IN302679-38296183"/>
    <s v="NSE"/>
    <n v="8.2899999999999991"/>
    <n v="0.28000000000000003"/>
    <n v="2"/>
    <n v="29.55"/>
    <n v="40.123800000000003"/>
  </r>
  <r>
    <d v="2023-07-05T00:00:00"/>
    <x v="66"/>
    <x v="0"/>
    <n v="100"/>
    <n v="17.149999999999999"/>
    <n v="1715"/>
    <s v="20230705N300061550"/>
    <n v="2023125"/>
    <s v="Rolling T1"/>
    <s v="IN302679-38296183"/>
    <s v="NSE"/>
    <n v="1.72"/>
    <n v="0.06"/>
    <n v="0"/>
    <n v="15.19"/>
    <n v="16.9666"/>
  </r>
  <r>
    <d v="2023-07-24T00:00:00"/>
    <x v="132"/>
    <x v="0"/>
    <n v="10"/>
    <n v="340.95"/>
    <n v="3409.5"/>
    <s v="20230724N100029062"/>
    <n v="2023138"/>
    <s v="Rolling T1"/>
    <s v="IN302679-38296183"/>
    <s v="NSE"/>
    <n v="3"/>
    <n v="0.11"/>
    <n v="1"/>
    <n v="29.52"/>
    <n v="33.629100000000001"/>
  </r>
  <r>
    <d v="2023-07-26T00:00:00"/>
    <x v="68"/>
    <x v="0"/>
    <n v="1000"/>
    <n v="218.15"/>
    <n v="218150"/>
    <s v="20230726Z200006299"/>
    <n v="2023140"/>
    <s v="Rolling T1"/>
    <s v="IN302679-38296183"/>
    <s v="NSE"/>
    <n v="0"/>
    <n v="6.98"/>
    <n v="0"/>
    <n v="39.869999999999997"/>
    <n v="46.8508"/>
  </r>
  <r>
    <d v="2023-07-26T00:00:00"/>
    <x v="68"/>
    <x v="1"/>
    <n v="1000"/>
    <n v="220.9"/>
    <n v="220900"/>
    <s v="20230726Z200027701"/>
    <n v="2023140"/>
    <s v="Rolling T1"/>
    <s v="IN302679-38296183"/>
    <s v="NSE"/>
    <n v="54.88"/>
    <n v="7.07"/>
    <n v="0"/>
    <n v="40.369999999999997"/>
    <n v="102.3188"/>
  </r>
  <r>
    <d v="2023-07-26T00:00:00"/>
    <x v="68"/>
    <x v="0"/>
    <n v="1000"/>
    <n v="222.15"/>
    <n v="222150"/>
    <s v="20230726Z200040962"/>
    <n v="2023140"/>
    <s v="Rolling T1"/>
    <s v="IN302679-38296183"/>
    <s v="NSE"/>
    <n v="0"/>
    <n v="7.11"/>
    <n v="13"/>
    <n v="40.6"/>
    <n v="60.708799999999997"/>
  </r>
  <r>
    <d v="2023-07-26T00:00:00"/>
    <x v="68"/>
    <x v="1"/>
    <n v="1000"/>
    <n v="220.6"/>
    <n v="220600"/>
    <s v="20230726Z200045814"/>
    <n v="2023140"/>
    <s v="Rolling T1"/>
    <s v="IN302679-38296183"/>
    <s v="NSE"/>
    <n v="55.11"/>
    <n v="7.06"/>
    <n v="0"/>
    <n v="40.31"/>
    <n v="102.47920000000001"/>
  </r>
  <r>
    <d v="2023-07-27T00:00:00"/>
    <x v="132"/>
    <x v="0"/>
    <n v="15"/>
    <n v="324.5"/>
    <n v="4867.5"/>
    <s v="20230727Z300033085"/>
    <n v="2023141"/>
    <s v="Rolling T1"/>
    <s v="IN302679-38296183"/>
    <s v="NSE"/>
    <n v="5"/>
    <n v="0.16"/>
    <n v="1"/>
    <n v="29.53"/>
    <n v="35.6858"/>
  </r>
  <r>
    <d v="2023-09-05T00:00:00"/>
    <x v="126"/>
    <x v="0"/>
    <n v="2500"/>
    <n v="126.2"/>
    <n v="315500"/>
    <s v="20230905Z200038953"/>
    <n v="2023168"/>
    <s v="Rolling T1"/>
    <s v="IN302679-38296183"/>
    <s v="NSE"/>
    <n v="0"/>
    <n v="10.25"/>
    <n v="9"/>
    <n v="57.69"/>
    <n v="76.944000000000003"/>
  </r>
  <r>
    <d v="2023-09-05T00:00:00"/>
    <x v="126"/>
    <x v="1"/>
    <n v="2500"/>
    <n v="125.8"/>
    <n v="314500"/>
    <s v="20230905Z200044605"/>
    <n v="2023168"/>
    <s v="Rolling T1"/>
    <s v="IN302679-38296183"/>
    <s v="NSE"/>
    <n v="79"/>
    <n v="10.220000000000001"/>
    <n v="0"/>
    <n v="57.5"/>
    <n v="146.72120000000001"/>
  </r>
  <r>
    <d v="2023-09-08T00:00:00"/>
    <x v="126"/>
    <x v="1"/>
    <n v="700"/>
    <n v="132.1"/>
    <n v="92470"/>
    <s v="20230908Z200037418"/>
    <n v="2023171"/>
    <s v="Rolling T1"/>
    <s v="IN302679-38296183"/>
    <s v="NSE"/>
    <n v="92.39"/>
    <n v="2.96"/>
    <n v="0"/>
    <n v="164.2"/>
    <n v="259.54899999999998"/>
  </r>
  <r>
    <d v="2023-09-08T00:00:00"/>
    <x v="126"/>
    <x v="1"/>
    <n v="50"/>
    <n v="132.1"/>
    <n v="6605"/>
    <s v="20230908Z200038497"/>
    <n v="2023171"/>
    <s v="Rolling T1"/>
    <s v="IN302679-38296183"/>
    <s v="NSE"/>
    <n v="6.61"/>
    <n v="0.21"/>
    <n v="0"/>
    <n v="29.54"/>
    <n v="36.361400000000003"/>
  </r>
  <r>
    <d v="2023-09-29T00:00:00"/>
    <x v="76"/>
    <x v="1"/>
    <n v="600"/>
    <n v="90.8"/>
    <n v="54480"/>
    <s v="20230929Z200012432"/>
    <n v="2023185"/>
    <s v="Rolling T1"/>
    <s v="IN302679-38296183"/>
    <s v="NSE"/>
    <n v="54"/>
    <n v="1.74"/>
    <n v="0"/>
    <n v="96.74"/>
    <n v="152.48339999999999"/>
  </r>
  <r>
    <d v="2023-10-30T00:00:00"/>
    <x v="76"/>
    <x v="0"/>
    <n v="100"/>
    <n v="87.2"/>
    <n v="8720"/>
    <s v="20231030N900007291"/>
    <n v="2023204"/>
    <s v="Rolling T1"/>
    <s v="IN302679-38296183"/>
    <s v="NSE"/>
    <n v="9"/>
    <n v="0.28000000000000003"/>
    <n v="1"/>
    <n v="29.55"/>
    <n v="39.829000000000001"/>
  </r>
  <r>
    <d v="2023-11-22T00:00:00"/>
    <x v="131"/>
    <x v="0"/>
    <n v="10"/>
    <n v="172.1"/>
    <n v="1721"/>
    <s v="20231122N100015976"/>
    <n v="2023221"/>
    <s v="Rolling T1"/>
    <s v="IN302679-38296183"/>
    <s v="NSE"/>
    <n v="2"/>
    <n v="0.06"/>
    <n v="0"/>
    <n v="15.24"/>
    <n v="17.295000000000002"/>
  </r>
  <r>
    <d v="2023-12-06T00:00:00"/>
    <x v="133"/>
    <x v="0"/>
    <n v="5"/>
    <n v="350"/>
    <n v="1750"/>
    <s v="20231206N100012327"/>
    <n v="2023230"/>
    <s v="Rolling T1"/>
    <s v="IN302679-38296183"/>
    <s v="NSE"/>
    <n v="1.75"/>
    <n v="0.06"/>
    <n v="0.26"/>
    <n v="15.5"/>
    <n v="17.566099999999999"/>
  </r>
  <r>
    <d v="2023-12-06T00:00:00"/>
    <x v="68"/>
    <x v="1"/>
    <n v="2500"/>
    <n v="235.22"/>
    <n v="588058.19999999995"/>
    <s v="20231206N100012483"/>
    <n v="2023230"/>
    <s v="Rolling T1"/>
    <s v="IN302679-38296183"/>
    <s v="NSE"/>
    <n v="147.88999999999999"/>
    <n v="18.82"/>
    <n v="0"/>
    <n v="107.47"/>
    <n v="274.17790000000002"/>
  </r>
  <r>
    <d v="2023-12-06T00:00:00"/>
    <x v="68"/>
    <x v="0"/>
    <n v="2500"/>
    <n v="236.9"/>
    <n v="592250"/>
    <s v="20231206N100016420"/>
    <n v="2023230"/>
    <s v="Rolling T1"/>
    <s v="IN302679-38296183"/>
    <s v="NSE"/>
    <n v="0"/>
    <n v="18.95"/>
    <n v="35.74"/>
    <n v="108.24"/>
    <n v="162.93209999999999"/>
  </r>
  <r>
    <d v="2023-12-06T00:00:00"/>
    <x v="68"/>
    <x v="0"/>
    <n v="2500"/>
    <n v="236.65"/>
    <n v="591625"/>
    <s v="20231206N100016845"/>
    <n v="2023230"/>
    <s v="Rolling T1"/>
    <s v="IN302679-38296183"/>
    <s v="NSE"/>
    <n v="0"/>
    <n v="18.93"/>
    <n v="0"/>
    <n v="108.13"/>
    <n v="127.06180000000001"/>
  </r>
  <r>
    <d v="2023-12-06T00:00:00"/>
    <x v="68"/>
    <x v="1"/>
    <n v="2500"/>
    <n v="237.71"/>
    <n v="594279.75"/>
    <s v="20231206N100039229"/>
    <n v="2023230"/>
    <s v="Rolling T1"/>
    <s v="IN302679-38296183"/>
    <s v="NSE"/>
    <n v="148.36000000000001"/>
    <n v="19.02"/>
    <n v="0"/>
    <n v="108.64"/>
    <n v="276.0163"/>
  </r>
  <r>
    <d v="2023-12-07T00:00:00"/>
    <x v="68"/>
    <x v="0"/>
    <n v="2500"/>
    <n v="237"/>
    <n v="592500"/>
    <s v="20231207N100012056"/>
    <n v="2023231"/>
    <s v="Rolling T1"/>
    <s v="IN302679-38296183"/>
    <s v="NSE"/>
    <n v="0"/>
    <n v="18.96"/>
    <n v="18"/>
    <n v="108.29"/>
    <n v="145.25020000000001"/>
  </r>
  <r>
    <d v="2023-12-07T00:00:00"/>
    <x v="68"/>
    <x v="1"/>
    <n v="100"/>
    <n v="238.15"/>
    <n v="23815"/>
    <s v="20231207N100022860"/>
    <n v="2023231"/>
    <s v="Rolling T1"/>
    <s v="IN302679-38296183"/>
    <s v="NSE"/>
    <n v="5.94"/>
    <n v="0.76"/>
    <n v="0"/>
    <n v="17.84"/>
    <n v="24.542100000000001"/>
  </r>
  <r>
    <d v="2023-12-07T00:00:00"/>
    <x v="68"/>
    <x v="1"/>
    <n v="2400"/>
    <n v="238.5"/>
    <n v="572400"/>
    <s v="20231207N100034607"/>
    <n v="2023231"/>
    <s v="Rolling T1"/>
    <s v="IN302679-38296183"/>
    <s v="NSE"/>
    <n v="143.05000000000001"/>
    <n v="18.32"/>
    <n v="0"/>
    <n v="104.6"/>
    <n v="265.96679999999998"/>
  </r>
  <r>
    <d v="2023-12-08T00:00:00"/>
    <x v="68"/>
    <x v="0"/>
    <n v="2500"/>
    <n v="236.1"/>
    <n v="590250"/>
    <s v="20231208N100018099"/>
    <n v="2023232"/>
    <s v="Rolling T1"/>
    <s v="IN302679-38296183"/>
    <s v="NSE"/>
    <n v="0"/>
    <n v="18.89"/>
    <n v="21"/>
    <n v="107.89"/>
    <n v="147.77809999999999"/>
  </r>
  <r>
    <d v="2023-12-08T00:00:00"/>
    <x v="68"/>
    <x v="1"/>
    <n v="408"/>
    <n v="237.1"/>
    <n v="96736.8"/>
    <s v="20231208N100024826"/>
    <n v="2023232"/>
    <s v="Rolling T1"/>
    <s v="IN302679-38296183"/>
    <s v="NSE"/>
    <n v="24.07"/>
    <n v="3.1"/>
    <n v="0"/>
    <n v="18.27"/>
    <n v="45.435600000000001"/>
  </r>
  <r>
    <d v="2023-12-08T00:00:00"/>
    <x v="68"/>
    <x v="0"/>
    <n v="500"/>
    <n v="235.15"/>
    <n v="117575"/>
    <s v="20231208N100026484"/>
    <n v="2023232"/>
    <s v="Rolling T1"/>
    <s v="IN302679-38296183"/>
    <s v="NSE"/>
    <n v="0"/>
    <n v="3.76"/>
    <n v="0"/>
    <n v="21.49"/>
    <n v="25.252400000000002"/>
  </r>
  <r>
    <d v="2023-12-08T00:00:00"/>
    <x v="68"/>
    <x v="1"/>
    <n v="2592"/>
    <n v="235.9"/>
    <n v="611452.80000000005"/>
    <s v="20231208N100035923"/>
    <n v="2023232"/>
    <s v="Rolling T1"/>
    <s v="IN302679-38296183"/>
    <s v="NSE"/>
    <n v="152.93"/>
    <n v="19.57"/>
    <n v="0"/>
    <n v="111.75"/>
    <n v="284.24650000000003"/>
  </r>
  <r>
    <d v="2023-12-11T00:00:00"/>
    <x v="68"/>
    <x v="1"/>
    <n v="2500"/>
    <n v="239.1"/>
    <n v="597750"/>
    <s v="20231211N100003215"/>
    <n v="2023233"/>
    <s v="Rolling T1"/>
    <s v="IN302679-38296183"/>
    <s v="NSE"/>
    <n v="149.52000000000001"/>
    <n v="19.13"/>
    <n v="0"/>
    <n v="109.24"/>
    <n v="277.88810000000001"/>
  </r>
  <r>
    <d v="2023-12-11T00:00:00"/>
    <x v="68"/>
    <x v="0"/>
    <n v="500"/>
    <n v="241.05"/>
    <n v="120525"/>
    <s v="20231211N100012607"/>
    <n v="2023233"/>
    <s v="Rolling T1"/>
    <s v="IN302679-38296183"/>
    <s v="NSE"/>
    <n v="0"/>
    <n v="3.86"/>
    <n v="0"/>
    <n v="22.03"/>
    <n v="25.886800000000001"/>
  </r>
  <r>
    <d v="2023-12-11T00:00:00"/>
    <x v="68"/>
    <x v="0"/>
    <n v="500"/>
    <n v="240.05"/>
    <n v="120025"/>
    <s v="20231211N100012847"/>
    <n v="2023233"/>
    <s v="Rolling T1"/>
    <s v="IN302679-38296183"/>
    <s v="NSE"/>
    <n v="0"/>
    <n v="3.84"/>
    <n v="0"/>
    <n v="21.94"/>
    <n v="25.780799999999999"/>
  </r>
  <r>
    <d v="2023-12-11T00:00:00"/>
    <x v="68"/>
    <x v="0"/>
    <n v="1500"/>
    <n v="239.05"/>
    <n v="358575"/>
    <s v="20231211N100018319"/>
    <n v="2023233"/>
    <s v="Rolling T1"/>
    <s v="IN302679-38296183"/>
    <s v="NSE"/>
    <n v="0"/>
    <n v="11.47"/>
    <n v="0"/>
    <n v="65.53"/>
    <n v="77.004400000000004"/>
  </r>
  <r>
    <d v="2023-12-11T00:00:00"/>
    <x v="68"/>
    <x v="0"/>
    <n v="2500"/>
    <n v="240.2"/>
    <n v="600500"/>
    <s v="20231211N100021828"/>
    <n v="2023233"/>
    <s v="Rolling T1"/>
    <s v="IN302679-38296183"/>
    <s v="NSE"/>
    <n v="0"/>
    <n v="19.22"/>
    <n v="36"/>
    <n v="109.75"/>
    <n v="164.96600000000001"/>
  </r>
  <r>
    <d v="2023-12-11T00:00:00"/>
    <x v="68"/>
    <x v="1"/>
    <n v="500"/>
    <n v="239.65"/>
    <n v="119825"/>
    <s v="20231211N100034799"/>
    <n v="2023233"/>
    <s v="Rolling T1"/>
    <s v="IN302679-38296183"/>
    <s v="NSE"/>
    <n v="29.86"/>
    <n v="3.83"/>
    <n v="0"/>
    <n v="21.91"/>
    <n v="55.604399999999998"/>
  </r>
  <r>
    <d v="2023-12-11T00:00:00"/>
    <x v="68"/>
    <x v="1"/>
    <n v="2000"/>
    <n v="237.55"/>
    <n v="475100"/>
    <s v="20231211N100040818"/>
    <n v="2023233"/>
    <s v="Rolling T1"/>
    <s v="IN302679-38296183"/>
    <s v="NSE"/>
    <n v="119.62"/>
    <n v="15.2"/>
    <n v="0"/>
    <n v="86.83"/>
    <n v="221.6532"/>
  </r>
  <r>
    <d v="2023-12-13T00:00:00"/>
    <x v="134"/>
    <x v="0"/>
    <n v="100"/>
    <n v="509.4"/>
    <n v="50940"/>
    <s v="20231213N100007139"/>
    <n v="2023235"/>
    <s v="Rolling T1"/>
    <s v="IN302679-38296183"/>
    <s v="NSE"/>
    <n v="0"/>
    <n v="1.63"/>
    <n v="3"/>
    <n v="17.989999999999998"/>
    <n v="22.62"/>
  </r>
  <r>
    <d v="2023-12-13T00:00:00"/>
    <x v="134"/>
    <x v="0"/>
    <n v="100"/>
    <n v="505.65"/>
    <n v="50565"/>
    <s v="20231213N100011836"/>
    <n v="2023235"/>
    <s v="Rolling T1"/>
    <s v="IN302679-38296183"/>
    <s v="NSE"/>
    <n v="0"/>
    <n v="1.62"/>
    <n v="0"/>
    <n v="18"/>
    <n v="19.617999999999999"/>
  </r>
  <r>
    <d v="2023-12-13T00:00:00"/>
    <x v="134"/>
    <x v="1"/>
    <n v="200"/>
    <n v="509.9"/>
    <n v="101980"/>
    <s v="20231213N100027259"/>
    <n v="2023235"/>
    <s v="Rolling T1"/>
    <s v="IN302679-38296183"/>
    <s v="NSE"/>
    <n v="25"/>
    <n v="3.26"/>
    <n v="0"/>
    <n v="18.64"/>
    <n v="46.903399999999998"/>
  </r>
  <r>
    <d v="2024-01-02T00:00:00"/>
    <x v="48"/>
    <x v="0"/>
    <n v="250"/>
    <n v="19.05"/>
    <n v="4762.5"/>
    <s v="20240102N600026243"/>
    <n v="2024002"/>
    <s v="Rolling T1"/>
    <s v="IN302679-38296183"/>
    <s v="NSE"/>
    <n v="5"/>
    <n v="0.16"/>
    <n v="1"/>
    <n v="29.53"/>
    <n v="35.687199999999997"/>
  </r>
  <r>
    <d v="2024-02-27T00:00:00"/>
    <x v="63"/>
    <x v="1"/>
    <n v="200"/>
    <n v="280"/>
    <n v="56000"/>
    <s v="20240227N300034347"/>
    <n v="2024041"/>
    <s v="Rolling T1"/>
    <s v="IN302679-38296183"/>
    <s v="NSE"/>
    <n v="56"/>
    <n v="1.79"/>
    <n v="0"/>
    <n v="99.45"/>
    <n v="157.24199999999999"/>
  </r>
  <r>
    <d v="2024-02-27T00:00:00"/>
    <x v="66"/>
    <x v="0"/>
    <n v="1000"/>
    <n v="0"/>
    <n v="0"/>
    <s v="20240228Z700024173"/>
    <n v="2024042"/>
    <s v="Rolling T1"/>
    <s v="IN302679-38296183"/>
    <s v="NSE"/>
    <n v="0"/>
    <n v="0"/>
    <n v="0"/>
    <n v="0"/>
    <n v="0"/>
  </r>
  <r>
    <d v="2024-02-28T00:00:00"/>
    <x v="66"/>
    <x v="1"/>
    <n v="5000"/>
    <n v="24.2"/>
    <n v="121000"/>
    <s v="20240228Z700024173"/>
    <n v="2024042"/>
    <s v="Rolling T1"/>
    <s v="IN302679-38296183"/>
    <s v="NSE"/>
    <n v="121"/>
    <n v="3.87"/>
    <n v="0"/>
    <n v="214.87"/>
    <n v="339.74200000000002"/>
  </r>
  <r>
    <d v="2024-03-06T00:00:00"/>
    <x v="76"/>
    <x v="1"/>
    <n v="250"/>
    <n v="174.35"/>
    <n v="43587.5"/>
    <s v="20240306N100016337"/>
    <n v="2024047"/>
    <s v="Rolling T1"/>
    <s v="IN302679-38296183"/>
    <s v="NSE"/>
    <n v="44"/>
    <n v="1.39"/>
    <n v="0"/>
    <n v="77.400000000000006"/>
    <n v="122.7948"/>
  </r>
  <r>
    <d v="2024-03-14T00:00:00"/>
    <x v="70"/>
    <x v="1"/>
    <n v="100"/>
    <n v="507"/>
    <n v="50700"/>
    <s v="20240314Z200011918"/>
    <n v="2024052"/>
    <s v="Rolling T1"/>
    <s v="IN302679-38296183"/>
    <s v="NSE"/>
    <n v="51"/>
    <n v="1.62"/>
    <n v="0"/>
    <n v="90.03"/>
    <n v="142.6524"/>
  </r>
  <r>
    <d v="2024-03-18T00:00:00"/>
    <x v="68"/>
    <x v="1"/>
    <n v="1848"/>
    <n v="184.3"/>
    <n v="340586.4"/>
    <s v="20240318T300006308"/>
    <n v="2024054"/>
    <s v="Rolling T1"/>
    <s v="IN302679-38296183"/>
    <s v="NSE"/>
    <n v="341"/>
    <n v="10.9"/>
    <n v="0"/>
    <n v="604.79999999999995"/>
    <n v="956.69880000000001"/>
  </r>
  <r>
    <d v="2024-03-19T00:00:00"/>
    <x v="18"/>
    <x v="0"/>
    <n v="50"/>
    <n v="100.2"/>
    <n v="5010"/>
    <s v="20240319Z800028593"/>
    <n v="2024055"/>
    <s v="Rolling T1"/>
    <s v="IN302679-38296183"/>
    <s v="NSE"/>
    <n v="5"/>
    <n v="0.16"/>
    <n v="1"/>
    <n v="29.53"/>
    <n v="35.690300000000001"/>
  </r>
  <r>
    <d v="2024-03-20T00:00:00"/>
    <x v="17"/>
    <x v="1"/>
    <n v="200"/>
    <n v="114.7"/>
    <n v="22940"/>
    <s v="20240320N300011916"/>
    <n v="2024056"/>
    <s v="Rolling T1"/>
    <s v="IN302679-38296183"/>
    <s v="NSE"/>
    <n v="22.94"/>
    <n v="0.73"/>
    <n v="0"/>
    <n v="40.74"/>
    <n v="64.414199999999994"/>
  </r>
  <r>
    <d v="2024-03-20T00:00:00"/>
    <x v="42"/>
    <x v="0"/>
    <n v="10"/>
    <n v="112.4"/>
    <n v="1124"/>
    <s v="20240320N500002177"/>
    <n v="2024056"/>
    <s v="Rolling T1"/>
    <s v="IN302679-38296183"/>
    <s v="NSE"/>
    <n v="1.55"/>
    <n v="0.04"/>
    <n v="0.17"/>
    <n v="9.9499999999999993"/>
    <n v="11.7059"/>
  </r>
  <r>
    <d v="2024-03-20T00:00:00"/>
    <x v="26"/>
    <x v="0"/>
    <n v="10"/>
    <n v="350.75"/>
    <n v="3507.5"/>
    <s v="20240320Z600002269"/>
    <n v="2024056"/>
    <s v="Rolling T1"/>
    <s v="IN302679-38296183"/>
    <s v="NSE"/>
    <n v="3.51"/>
    <n v="0.11"/>
    <n v="0.83"/>
    <n v="29.52"/>
    <n v="33.972200000000001"/>
  </r>
  <r>
    <d v="2024-03-21T00:00:00"/>
    <x v="133"/>
    <x v="0"/>
    <n v="5"/>
    <n v="287.10000000000002"/>
    <n v="1435.5"/>
    <s v="20240321N600027958"/>
    <n v="2024057"/>
    <s v="Rolling T1"/>
    <s v="IN302679-38296183"/>
    <s v="NSE"/>
    <n v="0.98"/>
    <n v="0.05"/>
    <n v="0.22"/>
    <n v="12.71"/>
    <n v="13.9559"/>
  </r>
  <r>
    <d v="2024-03-21T00:00:00"/>
    <x v="48"/>
    <x v="0"/>
    <n v="200"/>
    <n v="20.100000000000001"/>
    <n v="4020"/>
    <s v="20240321Z300028172"/>
    <n v="2024057"/>
    <s v="Rolling T1"/>
    <s v="IN302679-38296183"/>
    <s v="NSE"/>
    <n v="4.0199999999999996"/>
    <n v="0.13"/>
    <n v="0.78"/>
    <n v="29.52"/>
    <n v="34.448599999999999"/>
  </r>
  <r>
    <d v="2024-03-26T00:00:00"/>
    <x v="135"/>
    <x v="0"/>
    <n v="25"/>
    <n v="232.1"/>
    <n v="5802.5"/>
    <s v="20240326Z600012654"/>
    <n v="2024059"/>
    <s v="Rolling T1"/>
    <s v="IN302679-38296183"/>
    <s v="NSE"/>
    <n v="6"/>
    <n v="0.19"/>
    <n v="1"/>
    <n v="29.53"/>
    <n v="36.715699999999998"/>
  </r>
  <r>
    <d v="2024-04-10T00:00:00"/>
    <x v="136"/>
    <x v="0"/>
    <n v="5"/>
    <n v="100"/>
    <n v="500"/>
    <s v="20240410B600001877"/>
    <n v="2024069"/>
    <s v="Rolling T1"/>
    <s v="IN302679-38296183"/>
    <s v="BSE"/>
    <n v="1"/>
    <n v="0.01"/>
    <n v="0"/>
    <n v="4.43"/>
    <n v="5.444"/>
  </r>
  <r>
    <d v="2024-05-06T00:00:00"/>
    <x v="63"/>
    <x v="1"/>
    <n v="50"/>
    <n v="259.5"/>
    <n v="12975"/>
    <s v="20240506N300026522"/>
    <n v="2024084"/>
    <s v="Rolling T1"/>
    <s v="IN302679-38296183"/>
    <s v="NSE"/>
    <n v="13"/>
    <n v="0.41"/>
    <n v="0"/>
    <n v="29.57"/>
    <n v="42.981299999999997"/>
  </r>
  <r>
    <d v="2024-06-04T00:00:00"/>
    <x v="136"/>
    <x v="0"/>
    <n v="100"/>
    <n v="75.5"/>
    <n v="7550"/>
    <s v="20240604B200017206"/>
    <n v="2024104"/>
    <s v="Rolling T1"/>
    <s v="IN302679-38296183"/>
    <s v="BSE"/>
    <n v="8"/>
    <n v="0.21"/>
    <n v="1"/>
    <n v="29.54"/>
    <n v="38.7515"/>
  </r>
  <r>
    <d v="2024-07-02T00:00:00"/>
    <x v="130"/>
    <x v="1"/>
    <n v="250"/>
    <n v="208.25"/>
    <n v="52062.5"/>
    <s v="20240702Z800041698"/>
    <n v="2024123"/>
    <s v="Rolling T1"/>
    <s v="IN302679-38296183"/>
    <s v="NSE"/>
    <n v="52"/>
    <n v="1.78"/>
    <n v="0"/>
    <n v="92.47"/>
    <n v="146.25059999999999"/>
  </r>
  <r>
    <d v="2024-07-31T00:00:00"/>
    <x v="49"/>
    <x v="1"/>
    <n v="100"/>
    <n v="365.25"/>
    <n v="36525"/>
    <s v="20240731T300009933"/>
    <n v="2024143"/>
    <s v="Rolling T1"/>
    <s v="IN302679-38296183"/>
    <s v="NSE"/>
    <n v="37"/>
    <n v="1.25"/>
    <n v="0"/>
    <n v="64.87"/>
    <n v="103.1191"/>
  </r>
  <r>
    <d v="2024-08-05T00:00:00"/>
    <x v="18"/>
    <x v="0"/>
    <n v="50"/>
    <n v="95.18"/>
    <n v="4759"/>
    <s v="20240805T300012134"/>
    <n v="2024146"/>
    <s v="Rolling T1"/>
    <s v="IN302679-38296183"/>
    <s v="NSE"/>
    <n v="5"/>
    <n v="0.16"/>
    <n v="1"/>
    <n v="29.53"/>
    <n v="35.692799999999998"/>
  </r>
  <r>
    <d v="2024-08-12T00:00:00"/>
    <x v="76"/>
    <x v="1"/>
    <n v="50"/>
    <n v="169"/>
    <n v="8450"/>
    <s v="20240812T300024235"/>
    <n v="2024151"/>
    <s v="Rolling T1"/>
    <s v="IN302679-38296183"/>
    <s v="NSE"/>
    <n v="8.4499999999999993"/>
    <n v="0.28999999999999998"/>
    <n v="0"/>
    <n v="29.55"/>
    <n v="38.289000000000001"/>
  </r>
  <r>
    <d v="2024-08-12T00:00:00"/>
    <x v="129"/>
    <x v="1"/>
    <n v="25"/>
    <n v="525.25"/>
    <n v="13131.25"/>
    <s v="20240812T300029571"/>
    <n v="2024151"/>
    <s v="Rolling T1"/>
    <s v="IN302679-38296183"/>
    <s v="NSE"/>
    <n v="13.55"/>
    <n v="0.45"/>
    <n v="0"/>
    <n v="29.58"/>
    <n v="43.579099999999997"/>
  </r>
  <r>
    <d v="2024-08-19T00:00:00"/>
    <x v="48"/>
    <x v="1"/>
    <n v="1000"/>
    <n v="21.31"/>
    <n v="21310"/>
    <s v="20240819T300026315"/>
    <n v="2024155"/>
    <s v="Rolling T1"/>
    <s v="IN302679-38296183"/>
    <s v="NSE"/>
    <n v="21.31"/>
    <n v="0.73"/>
    <n v="0"/>
    <n v="37.85"/>
    <n v="59.888800000000003"/>
  </r>
  <r>
    <d v="2024-08-19T00:00:00"/>
    <x v="66"/>
    <x v="1"/>
    <n v="500"/>
    <n v="24.72"/>
    <n v="12360"/>
    <s v="20240819T300026409"/>
    <n v="2024155"/>
    <s v="Rolling T1"/>
    <s v="IN302679-38296183"/>
    <s v="NSE"/>
    <n v="12.69"/>
    <n v="0.42"/>
    <n v="0"/>
    <n v="29.58"/>
    <n v="42.692799999999998"/>
  </r>
  <r>
    <d v="2024-08-20T00:00:00"/>
    <x v="26"/>
    <x v="1"/>
    <n v="10"/>
    <n v="372"/>
    <n v="3720"/>
    <s v="20240820T300016697"/>
    <n v="2024156"/>
    <s v="Rolling T1"/>
    <s v="IN302679-38296183"/>
    <s v="NSE"/>
    <n v="3.72"/>
    <n v="0.13"/>
    <n v="0"/>
    <n v="29.52"/>
    <n v="33.367199999999997"/>
  </r>
  <r>
    <d v="2024-08-20T00:00:00"/>
    <x v="57"/>
    <x v="1"/>
    <n v="25"/>
    <n v="203.3"/>
    <n v="5082.5"/>
    <s v="20240820T300016769"/>
    <n v="2024156"/>
    <s v="Rolling T1"/>
    <s v="IN302679-38296183"/>
    <s v="NSE"/>
    <n v="5.44"/>
    <n v="0.17"/>
    <n v="0"/>
    <n v="29.53"/>
    <n v="35.143799999999999"/>
  </r>
  <r>
    <d v="2024-08-20T00:00:00"/>
    <x v="131"/>
    <x v="1"/>
    <n v="20"/>
    <n v="192.12"/>
    <n v="3842.4"/>
    <s v="20240820T300016876"/>
    <n v="2024156"/>
    <s v="Rolling T1"/>
    <s v="IN302679-38296183"/>
    <s v="NSE"/>
    <n v="3.84"/>
    <n v="0.13"/>
    <n v="0"/>
    <n v="29.52"/>
    <n v="33.491399999999999"/>
  </r>
  <r>
    <d v="2024-10-21T00:00:00"/>
    <x v="18"/>
    <x v="1"/>
    <n v="50"/>
    <n v="106.18"/>
    <n v="5309"/>
    <s v="20241021T300016423"/>
    <n v="2024199"/>
    <s v="Rolling T1"/>
    <s v="IN302679-38296183"/>
    <s v="NSE"/>
    <n v="5"/>
    <n v="0.17"/>
    <n v="0"/>
    <n v="29.53"/>
    <n v="34.698300000000003"/>
  </r>
  <r>
    <d v="2024-10-25T00:00:00"/>
    <x v="18"/>
    <x v="1"/>
    <n v="50"/>
    <n v="95.5"/>
    <n v="4775"/>
    <s v="20241025T300000686"/>
    <n v="2024203"/>
    <s v="Rolling T1"/>
    <s v="IN302679-38296183"/>
    <s v="NSE"/>
    <n v="5"/>
    <n v="0.15"/>
    <n v="0"/>
    <n v="29.53"/>
    <n v="34.681399999999996"/>
  </r>
  <r>
    <d v="2024-11-18T00:00:00"/>
    <x v="132"/>
    <x v="1"/>
    <n v="25"/>
    <n v="240.4"/>
    <n v="6010"/>
    <s v="20241118Z200013682"/>
    <n v="2024218"/>
    <s v="Rolling T1"/>
    <s v="IN302679-38296183"/>
    <s v="NSE"/>
    <n v="6"/>
    <n v="0.19"/>
    <n v="0"/>
    <n v="29.53"/>
    <n v="35.720500000000001"/>
  </r>
  <r>
    <d v="2024-12-06T00:00:00"/>
    <x v="48"/>
    <x v="1"/>
    <n v="450"/>
    <n v="26.38"/>
    <n v="11871"/>
    <s v="20241206Z200037745"/>
    <n v="2024231"/>
    <s v="Rolling T1"/>
    <s v="IN302679-38296183"/>
    <s v="NSE"/>
    <n v="12"/>
    <n v="0.38"/>
    <n v="0"/>
    <n v="29.57"/>
    <n v="41.946300000000001"/>
  </r>
  <r>
    <d v="2024-12-09T00:00:00"/>
    <x v="48"/>
    <x v="1"/>
    <n v="4500"/>
    <n v="26.01"/>
    <n v="117045"/>
    <s v="20241209Z200024529"/>
    <n v="2024232"/>
    <s v="Rolling T1"/>
    <s v="IN302679-38296183"/>
    <s v="NSE"/>
    <n v="117"/>
    <n v="3.71"/>
    <n v="0"/>
    <n v="207.85"/>
    <n v="328.56040000000002"/>
  </r>
  <r>
    <d v="2024-12-30T00:00:00"/>
    <x v="137"/>
    <x v="0"/>
    <n v="550"/>
    <n v="0"/>
    <n v="0"/>
    <s v="20241230Z200014737"/>
    <n v="2024246"/>
    <s v="TT T1"/>
    <s v="IN302679-38296183"/>
    <s v="NSE"/>
    <n v="0"/>
    <n v="0"/>
    <n v="0"/>
    <n v="0"/>
    <n v="0"/>
  </r>
  <r>
    <d v="2024-12-30T00:00:00"/>
    <x v="137"/>
    <x v="1"/>
    <n v="550"/>
    <n v="173"/>
    <n v="95150"/>
    <s v="20241230Z200014737"/>
    <n v="2024246"/>
    <s v="TT T1"/>
    <s v="IN302679-38296183"/>
    <s v="NSE"/>
    <n v="95"/>
    <n v="3.02"/>
    <n v="0"/>
    <n v="168.96"/>
    <n v="266.97629999999998"/>
  </r>
  <r>
    <d v="2025-01-03T00:00:00"/>
    <x v="132"/>
    <x v="1"/>
    <n v="25"/>
    <n v="309"/>
    <n v="7725"/>
    <s v="20250103Z200032323"/>
    <n v="2025003"/>
    <s v="Rolling T1"/>
    <s v="IN302679-38296183"/>
    <s v="NSE"/>
    <n v="8"/>
    <n v="0.24"/>
    <n v="0"/>
    <n v="29.54"/>
    <n v="37.7849"/>
  </r>
  <r>
    <d v="2025-01-24T00:00:00"/>
    <x v="136"/>
    <x v="1"/>
    <n v="105"/>
    <n v="99.25"/>
    <n v="10421.25"/>
    <s v="20250124B300006930"/>
    <n v="2025018"/>
    <s v="Rolling T1"/>
    <s v="IN302679-38296183"/>
    <s v="BSE"/>
    <n v="10.42"/>
    <n v="0.4"/>
    <n v="0"/>
    <n v="29.58"/>
    <n v="40.401200000000003"/>
  </r>
  <r>
    <d v="2025-01-24T00:00:00"/>
    <x v="135"/>
    <x v="1"/>
    <n v="25"/>
    <n v="184.9"/>
    <n v="4622.5"/>
    <s v="20250124Z200019291"/>
    <n v="2025018"/>
    <s v="Rolling T1"/>
    <s v="IN302679-38296183"/>
    <s v="NSE"/>
    <n v="4.58"/>
    <n v="0.15"/>
    <n v="0"/>
    <n v="29.53"/>
    <n v="34.256500000000003"/>
  </r>
  <r>
    <d v="2025-03-21T00:00:00"/>
    <x v="121"/>
    <x v="1"/>
    <n v="600"/>
    <n v="3.63"/>
    <n v="2177"/>
    <s v="20250321Z100001029"/>
    <n v="2025057"/>
    <s v="TT T1"/>
    <s v="IN302679-38296183"/>
    <s v="NSE"/>
    <n v="2"/>
    <n v="7.0000000000000007E-2"/>
    <n v="0"/>
    <n v="19.28"/>
    <n v="21.349"/>
  </r>
  <r>
    <d v="2025-03-21T00:00:00"/>
    <x v="42"/>
    <x v="1"/>
    <n v="10"/>
    <n v="91.98"/>
    <n v="919.8"/>
    <s v="20250321Z100001183"/>
    <n v="2025057"/>
    <s v="Rolling T1"/>
    <s v="IN302679-38296183"/>
    <s v="NSE"/>
    <n v="0.92"/>
    <n v="0.03"/>
    <n v="0"/>
    <n v="8.15"/>
    <n v="9.0991"/>
  </r>
  <r>
    <d v="2025-03-21T00:00:00"/>
    <x v="133"/>
    <x v="1"/>
    <n v="10"/>
    <n v="183.6"/>
    <n v="1836"/>
    <s v="20250321Z100001346"/>
    <n v="2025057"/>
    <s v="Rolling T1"/>
    <s v="IN302679-38296183"/>
    <s v="NSE"/>
    <n v="2.08"/>
    <n v="0.06"/>
    <n v="0"/>
    <n v="16.260000000000002"/>
    <n v="18.398199999999999"/>
  </r>
  <r>
    <d v="2025-04-01T00:00:00"/>
    <x v="138"/>
    <x v="0"/>
    <n v="25"/>
    <n v="78.52"/>
    <n v="1963"/>
    <s v="20250401Z100017389"/>
    <n v="2025063"/>
    <s v="Rolling T1"/>
    <s v="IN302679-38296183"/>
    <s v="NSE"/>
    <n v="0"/>
    <n v="0.06"/>
    <n v="0"/>
    <n v="11.81"/>
    <n v="11.872299999999999"/>
  </r>
  <r>
    <d v="2025-04-09T00:00:00"/>
    <x v="59"/>
    <x v="1"/>
    <n v="1500"/>
    <n v="1.49"/>
    <n v="2235"/>
    <s v="20250409Z100031397"/>
    <n v="2025069"/>
    <s v="TT T1"/>
    <s v="IN302679-38296183"/>
    <s v="NSE"/>
    <n v="2"/>
    <n v="7.0000000000000007E-2"/>
    <n v="0"/>
    <n v="19.79"/>
    <n v="21.860800000000001"/>
  </r>
  <r>
    <m/>
    <x v="139"/>
    <x v="2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0">
  <r>
    <x v="0"/>
    <x v="0"/>
    <x v="0"/>
    <n v="6"/>
    <n v="139.44999999999999"/>
    <n v="836.7"/>
    <s v="20120327N900002419"/>
    <n v="2012059"/>
    <s v="Rolling"/>
    <s v="IN302679-38296183"/>
    <s v="NSE"/>
    <n v="1"/>
    <n v="0.03"/>
    <n v="0.08"/>
    <n v="23.07"/>
    <n v="24.183"/>
  </r>
  <r>
    <x v="1"/>
    <x v="0"/>
    <x v="1"/>
    <n v="5"/>
    <n v="121.45"/>
    <n v="607.25"/>
    <s v="20120619N100000027"/>
    <n v="2012116"/>
    <s v="Rolling"/>
    <s v="IN302679-38296183"/>
    <s v="NSE"/>
    <n v="1"/>
    <n v="0.02"/>
    <n v="0.06"/>
    <n v="17.05"/>
    <n v="18.1325"/>
  </r>
  <r>
    <x v="2"/>
    <x v="0"/>
    <x v="0"/>
    <n v="10"/>
    <n v="205.2"/>
    <n v="2052"/>
    <s v="20121220N600000154"/>
    <n v="2012241"/>
    <s v="Rolling"/>
    <s v="IN302679-38296183"/>
    <s v="NSE"/>
    <n v="2"/>
    <n v="7.0000000000000007E-2"/>
    <n v="0.21"/>
    <n v="39.33"/>
    <n v="41.609099999999998"/>
  </r>
  <r>
    <x v="3"/>
    <x v="0"/>
    <x v="0"/>
    <n v="7"/>
    <n v="196.3"/>
    <n v="1374.1"/>
    <s v="20121226N600000243"/>
    <n v="2012244"/>
    <s v="Rolling"/>
    <s v="IN302679-38296183"/>
    <s v="NSE"/>
    <n v="1"/>
    <n v="0.05"/>
    <n v="0.14000000000000001"/>
    <n v="38.6"/>
    <n v="39.786900000000003"/>
  </r>
  <r>
    <x v="4"/>
    <x v="1"/>
    <x v="0"/>
    <n v="12"/>
    <n v="84.1"/>
    <n v="1009.2"/>
    <s v="20121231N500007436"/>
    <n v="2012247"/>
    <s v="Rolling"/>
    <s v="IN302679-38296183"/>
    <s v="NSE"/>
    <n v="0.99"/>
    <n v="0.04"/>
    <n v="0"/>
    <n v="28.35"/>
    <n v="29.376300000000001"/>
  </r>
  <r>
    <x v="4"/>
    <x v="1"/>
    <x v="0"/>
    <n v="12"/>
    <n v="83.9"/>
    <n v="1006.8"/>
    <s v="20121231N600001615"/>
    <n v="2012247"/>
    <s v="Rolling"/>
    <s v="IN302679-38296183"/>
    <s v="NSE"/>
    <n v="1.01"/>
    <n v="0.04"/>
    <n v="0.2"/>
    <n v="28.28"/>
    <n v="29.527799999999999"/>
  </r>
  <r>
    <x v="5"/>
    <x v="2"/>
    <x v="0"/>
    <n v="75"/>
    <n v="20.149999999999999"/>
    <n v="1511.25"/>
    <s v="20130108N500013186"/>
    <n v="2013006"/>
    <s v="Rolling"/>
    <s v="IN302679-38296183"/>
    <s v="NSE"/>
    <n v="2"/>
    <n v="0.05"/>
    <n v="0.15"/>
    <n v="39.33"/>
    <n v="41.535499999999999"/>
  </r>
  <r>
    <x v="6"/>
    <x v="2"/>
    <x v="1"/>
    <n v="75"/>
    <n v="21.5"/>
    <n v="1612.5"/>
    <s v="20130319N600003247"/>
    <n v="2013056"/>
    <s v="Rolling"/>
    <s v="IN302679-38296183"/>
    <s v="NSE"/>
    <n v="2"/>
    <n v="0.06"/>
    <n v="0.16"/>
    <n v="39.33"/>
    <n v="41.549399999999999"/>
  </r>
  <r>
    <x v="7"/>
    <x v="0"/>
    <x v="0"/>
    <n v="100"/>
    <n v="157.1"/>
    <n v="15710"/>
    <s v="20130520B100002658"/>
    <n v="201314036"/>
    <s v="Rolling"/>
    <s v="IN302679-38296183"/>
    <s v="BSE"/>
    <n v="16"/>
    <n v="0.5"/>
    <n v="1.57"/>
    <n v="97.08"/>
    <n v="115.1536"/>
  </r>
  <r>
    <x v="8"/>
    <x v="0"/>
    <x v="0"/>
    <n v="50"/>
    <n v="95.9"/>
    <n v="4795"/>
    <s v="20130708B100001936"/>
    <n v="201314071"/>
    <s v="Rolling"/>
    <s v="IN302679-38296183"/>
    <s v="BSE"/>
    <n v="5"/>
    <n v="0.15"/>
    <n v="0.48"/>
    <n v="39.33"/>
    <n v="44.962899999999998"/>
  </r>
  <r>
    <x v="9"/>
    <x v="0"/>
    <x v="1"/>
    <n v="50"/>
    <n v="100.1"/>
    <n v="5005"/>
    <s v="20130715N500012051"/>
    <n v="2013135"/>
    <s v="Rolling"/>
    <s v="IN302679-38296183"/>
    <s v="NSE"/>
    <n v="5"/>
    <n v="0.18"/>
    <n v="0.5"/>
    <n v="39.33"/>
    <n v="45.0107"/>
  </r>
  <r>
    <x v="10"/>
    <x v="0"/>
    <x v="0"/>
    <n v="100"/>
    <n v="97"/>
    <n v="9700"/>
    <s v="20130722N600000032"/>
    <n v="2013140"/>
    <s v="Rolling"/>
    <s v="IN302679-38296183"/>
    <s v="NSE"/>
    <n v="10"/>
    <n v="0.35"/>
    <n v="0.97"/>
    <n v="59.94"/>
    <n v="71.259200000000007"/>
  </r>
  <r>
    <x v="11"/>
    <x v="0"/>
    <x v="0"/>
    <n v="50"/>
    <n v="120.9"/>
    <n v="6045"/>
    <s v="20130911B100005275"/>
    <n v="201314115"/>
    <s v="Rolling"/>
    <s v="IN302679-38296183"/>
    <s v="BSE"/>
    <n v="6"/>
    <n v="0.19"/>
    <n v="0.6"/>
    <n v="39.35"/>
    <n v="46.147500000000001"/>
  </r>
  <r>
    <x v="12"/>
    <x v="3"/>
    <x v="0"/>
    <n v="475"/>
    <n v="11.15"/>
    <n v="5296.25"/>
    <s v="20130916B100006924"/>
    <n v="201314118"/>
    <s v="TT"/>
    <s v="IN302679-38296183"/>
    <s v="BSE"/>
    <n v="5"/>
    <n v="0.17"/>
    <n v="0.53"/>
    <n v="39.32"/>
    <n v="45.019100000000002"/>
  </r>
  <r>
    <x v="13"/>
    <x v="2"/>
    <x v="0"/>
    <n v="250"/>
    <n v="22.25"/>
    <n v="5562.5"/>
    <s v="20131007N600004759"/>
    <n v="2013191"/>
    <s v="Rolling"/>
    <s v="IN302679-38296183"/>
    <s v="NSE"/>
    <n v="6"/>
    <n v="0.2"/>
    <n v="0.56000000000000005"/>
    <n v="39.33"/>
    <n v="46.086599999999997"/>
  </r>
  <r>
    <x v="14"/>
    <x v="2"/>
    <x v="1"/>
    <n v="250"/>
    <n v="23.15"/>
    <n v="5787.5"/>
    <s v="20131103N600000141"/>
    <n v="2013210"/>
    <s v="Rolling"/>
    <s v="IN302679-38296183"/>
    <s v="NSE"/>
    <n v="6"/>
    <n v="0.21"/>
    <n v="0.57999999999999996"/>
    <n v="39.33"/>
    <n v="46.117100000000001"/>
  </r>
  <r>
    <x v="15"/>
    <x v="4"/>
    <x v="0"/>
    <n v="1000"/>
    <n v="6.75"/>
    <n v="6750"/>
    <s v="20131209N600006714"/>
    <n v="2013234"/>
    <s v="Rolling"/>
    <s v="IN302679-38296183"/>
    <s v="NSE"/>
    <n v="7"/>
    <n v="0.24"/>
    <n v="0.68"/>
    <n v="56.18"/>
    <n v="64.097999999999999"/>
  </r>
  <r>
    <x v="16"/>
    <x v="4"/>
    <x v="0"/>
    <n v="2000"/>
    <n v="7.75"/>
    <n v="15500"/>
    <s v="20131227N500016137"/>
    <n v="2013247"/>
    <s v="Rolling"/>
    <s v="IN302679-38296183"/>
    <s v="NSE"/>
    <n v="7.83"/>
    <n v="0.56000000000000005"/>
    <n v="0"/>
    <n v="56.18"/>
    <n v="64.567999999999998"/>
  </r>
  <r>
    <x v="16"/>
    <x v="4"/>
    <x v="1"/>
    <n v="1000"/>
    <n v="8"/>
    <n v="8000"/>
    <s v="20131227N600007339"/>
    <n v="2013247"/>
    <s v="Rolling"/>
    <s v="IN302679-38296183"/>
    <s v="NSE"/>
    <n v="2.17"/>
    <n v="0.28999999999999998"/>
    <n v="2.35"/>
    <n v="56.18"/>
    <n v="60.988"/>
  </r>
  <r>
    <x v="17"/>
    <x v="0"/>
    <x v="0"/>
    <n v="100"/>
    <n v="166.7"/>
    <n v="16670"/>
    <s v="20140217B100003970"/>
    <n v="201314224"/>
    <s v="Rolling"/>
    <s v="IN302679-38296183"/>
    <s v="BSE"/>
    <n v="17"/>
    <n v="0.53"/>
    <n v="1.67"/>
    <n v="103.02"/>
    <n v="122.2204"/>
  </r>
  <r>
    <x v="17"/>
    <x v="4"/>
    <x v="1"/>
    <n v="2000"/>
    <n v="6.6"/>
    <n v="13200"/>
    <s v="20140217N500008838"/>
    <n v="2014034"/>
    <s v="Rolling"/>
    <s v="IN302679-38296183"/>
    <s v="NSE"/>
    <n v="13"/>
    <n v="0.48"/>
    <n v="1.32"/>
    <n v="112.36"/>
    <n v="127.15519999999999"/>
  </r>
  <r>
    <x v="18"/>
    <x v="0"/>
    <x v="1"/>
    <n v="368"/>
    <n v="166.1"/>
    <n v="61124.800000000003"/>
    <s v="20140404N600002190"/>
    <n v="2014066"/>
    <s v="Rolling"/>
    <s v="IN302679-38296183"/>
    <s v="NSE"/>
    <n v="61"/>
    <n v="2.2000000000000002"/>
    <n v="6.11"/>
    <n v="377.74"/>
    <n v="447.053"/>
  </r>
  <r>
    <x v="19"/>
    <x v="5"/>
    <x v="0"/>
    <n v="500"/>
    <n v="77"/>
    <n v="38500"/>
    <s v="20140411B100004925"/>
    <n v="201415011"/>
    <s v="Rolling"/>
    <s v="IN302679-38296183"/>
    <s v="BSE"/>
    <n v="39"/>
    <n v="1.23"/>
    <n v="3.85"/>
    <n v="237.92"/>
    <n v="282.00189999999998"/>
  </r>
  <r>
    <x v="20"/>
    <x v="6"/>
    <x v="0"/>
    <n v="10"/>
    <n v="1428"/>
    <n v="14280"/>
    <s v="20140417N500012593"/>
    <n v="2014073"/>
    <s v="Rolling"/>
    <s v="IN302679-38296183"/>
    <s v="NSE"/>
    <n v="14"/>
    <n v="0.51"/>
    <n v="1.43"/>
    <n v="88.25"/>
    <n v="104.1921"/>
  </r>
  <r>
    <x v="21"/>
    <x v="7"/>
    <x v="0"/>
    <n v="700"/>
    <n v="20"/>
    <n v="14000"/>
    <s v="20140423N600004115"/>
    <n v="2014076"/>
    <s v="Rolling"/>
    <s v="IN302679-38296183"/>
    <s v="NSE"/>
    <n v="14"/>
    <n v="0.5"/>
    <n v="1.4"/>
    <n v="86.52"/>
    <n v="102.42400000000001"/>
  </r>
  <r>
    <x v="22"/>
    <x v="7"/>
    <x v="1"/>
    <n v="700"/>
    <n v="20.399999999999999"/>
    <n v="14280"/>
    <s v="20140515N600005948"/>
    <n v="2014090"/>
    <s v="Rolling"/>
    <s v="IN302679-38296183"/>
    <s v="NSE"/>
    <n v="14.28"/>
    <n v="0.51"/>
    <n v="0"/>
    <n v="88.25"/>
    <n v="103.0441"/>
  </r>
  <r>
    <x v="22"/>
    <x v="1"/>
    <x v="0"/>
    <n v="200"/>
    <n v="62"/>
    <n v="12400"/>
    <s v="20140515N700007835"/>
    <n v="2014090"/>
    <s v="Rolling"/>
    <s v="IN302679-38296183"/>
    <s v="NSE"/>
    <n v="12.72"/>
    <n v="0.45"/>
    <n v="2.67"/>
    <n v="76.63"/>
    <n v="92.464399999999998"/>
  </r>
  <r>
    <x v="23"/>
    <x v="5"/>
    <x v="1"/>
    <n v="500"/>
    <n v="81"/>
    <n v="40500"/>
    <s v="20140516N700016366"/>
    <n v="2014091"/>
    <s v="Rolling"/>
    <s v="IN302679-38296183"/>
    <s v="NSE"/>
    <n v="40.5"/>
    <n v="1.46"/>
    <n v="7.35"/>
    <n v="250.28"/>
    <n v="299.58800000000002"/>
  </r>
  <r>
    <x v="23"/>
    <x v="8"/>
    <x v="0"/>
    <n v="500"/>
    <n v="66"/>
    <n v="33000"/>
    <s v="20140516N700025700"/>
    <n v="2014091"/>
    <s v="Rolling"/>
    <s v="IN302679-38296183"/>
    <s v="NSE"/>
    <n v="33.5"/>
    <n v="1.19"/>
    <n v="0"/>
    <n v="203.93"/>
    <n v="238.61799999999999"/>
  </r>
  <r>
    <x v="24"/>
    <x v="1"/>
    <x v="0"/>
    <n v="100"/>
    <n v="77"/>
    <n v="7700"/>
    <s v="20140527N600001150"/>
    <n v="2014098"/>
    <s v="Rolling"/>
    <s v="IN302679-38296183"/>
    <s v="NSE"/>
    <n v="8"/>
    <n v="0.28000000000000003"/>
    <n v="0.77"/>
    <n v="47.58"/>
    <n v="56.627200000000002"/>
  </r>
  <r>
    <x v="25"/>
    <x v="8"/>
    <x v="1"/>
    <n v="500"/>
    <n v="83.5"/>
    <n v="41750"/>
    <s v="20140605B100004621"/>
    <n v="201415046"/>
    <s v="Rolling"/>
    <s v="IN302679-38296183"/>
    <s v="BSE"/>
    <n v="42"/>
    <n v="1.38"/>
    <n v="4.18"/>
    <n v="258.01"/>
    <n v="305.56270000000001"/>
  </r>
  <r>
    <x v="25"/>
    <x v="9"/>
    <x v="0"/>
    <n v="400"/>
    <n v="104"/>
    <n v="41600"/>
    <s v="20140605N700012601"/>
    <n v="2014105"/>
    <s v="Rolling"/>
    <s v="IN302679-38296183"/>
    <s v="NSE"/>
    <n v="42"/>
    <n v="1.54"/>
    <n v="4.16"/>
    <n v="257.08"/>
    <n v="304.7792"/>
  </r>
  <r>
    <x v="26"/>
    <x v="1"/>
    <x v="1"/>
    <n v="324"/>
    <n v="80"/>
    <n v="25920"/>
    <s v="20140618B100001873"/>
    <n v="201415055"/>
    <s v="Rolling"/>
    <s v="IN302679-38296183"/>
    <s v="BSE"/>
    <n v="26"/>
    <n v="0.86"/>
    <n v="2.59"/>
    <n v="160.18"/>
    <n v="189.62729999999999"/>
  </r>
  <r>
    <x v="27"/>
    <x v="10"/>
    <x v="0"/>
    <n v="40"/>
    <n v="630"/>
    <n v="25200"/>
    <s v="20140620N700006832"/>
    <n v="2014116"/>
    <s v="Rolling"/>
    <s v="IN302679-38296183"/>
    <s v="NSE"/>
    <n v="25"/>
    <n v="0.93"/>
    <n v="2.52"/>
    <n v="155.72999999999999"/>
    <n v="184.1824"/>
  </r>
  <r>
    <x v="28"/>
    <x v="10"/>
    <x v="1"/>
    <n v="40"/>
    <n v="675"/>
    <n v="27000"/>
    <s v="20140630N600005926"/>
    <n v="2014122"/>
    <s v="Rolling"/>
    <s v="IN302679-38296183"/>
    <s v="NSE"/>
    <n v="27"/>
    <n v="1"/>
    <n v="2.7"/>
    <n v="166.85"/>
    <n v="197.54900000000001"/>
  </r>
  <r>
    <x v="29"/>
    <x v="6"/>
    <x v="1"/>
    <n v="20"/>
    <n v="870"/>
    <n v="17400"/>
    <s v="20140703N600012366"/>
    <n v="2014125"/>
    <s v="Rolling"/>
    <s v="IN302679-38296183"/>
    <s v="NSE"/>
    <n v="17.899999999999999"/>
    <n v="0.64"/>
    <n v="5.95"/>
    <n v="107.53"/>
    <n v="132.02379999999999"/>
  </r>
  <r>
    <x v="29"/>
    <x v="9"/>
    <x v="0"/>
    <n v="175"/>
    <n v="108"/>
    <n v="18900"/>
    <s v="20140703N700007915"/>
    <n v="2014125"/>
    <s v="Rolling"/>
    <s v="IN302679-38296183"/>
    <s v="NSE"/>
    <n v="18.899999999999999"/>
    <n v="0.7"/>
    <n v="0"/>
    <n v="116.8"/>
    <n v="136.39930000000001"/>
  </r>
  <r>
    <x v="29"/>
    <x v="11"/>
    <x v="0"/>
    <n v="1000"/>
    <n v="23.2"/>
    <n v="23200"/>
    <s v="20140703N700013905"/>
    <n v="2014125"/>
    <s v="Rolling"/>
    <s v="IN302679-38296183"/>
    <s v="NSE"/>
    <n v="23.2"/>
    <n v="0.86"/>
    <n v="0"/>
    <n v="143.37"/>
    <n v="167.42840000000001"/>
  </r>
  <r>
    <x v="30"/>
    <x v="9"/>
    <x v="1"/>
    <n v="575"/>
    <n v="66.099999999999994"/>
    <n v="38007.5"/>
    <s v="20141204N600007323"/>
    <n v="2014225"/>
    <s v="Rolling"/>
    <s v="IN302679-38296183"/>
    <s v="NSE"/>
    <n v="38.01"/>
    <n v="1.41"/>
    <n v="0"/>
    <n v="234.88"/>
    <n v="274.29629999999997"/>
  </r>
  <r>
    <x v="30"/>
    <x v="11"/>
    <x v="1"/>
    <n v="1000"/>
    <n v="13.05"/>
    <n v="13050"/>
    <s v="20141204N700001366"/>
    <n v="2014225"/>
    <s v="Rolling"/>
    <s v="IN302679-38296183"/>
    <s v="NSE"/>
    <n v="12.99"/>
    <n v="0.48"/>
    <n v="5.1100000000000003"/>
    <n v="80.650000000000006"/>
    <n v="99.228700000000003"/>
  </r>
  <r>
    <x v="31"/>
    <x v="12"/>
    <x v="0"/>
    <n v="200"/>
    <n v="54"/>
    <n v="10800"/>
    <s v="20141205B100002362"/>
    <n v="201415167"/>
    <s v="Rolling"/>
    <s v="IN302679-38296183"/>
    <s v="BSE"/>
    <n v="11.01"/>
    <n v="0.36"/>
    <n v="0"/>
    <n v="66.739999999999995"/>
    <n v="78.106300000000005"/>
  </r>
  <r>
    <x v="31"/>
    <x v="1"/>
    <x v="0"/>
    <n v="25"/>
    <n v="79.5"/>
    <n v="1987.5"/>
    <s v="20141205B100002363"/>
    <n v="201415167"/>
    <s v="Rolling"/>
    <s v="IN302679-38296183"/>
    <s v="BSE"/>
    <n v="1.99"/>
    <n v="7.0000000000000007E-2"/>
    <n v="1.28"/>
    <n v="39.33"/>
    <n v="42.664400000000001"/>
  </r>
  <r>
    <x v="32"/>
    <x v="13"/>
    <x v="0"/>
    <n v="800"/>
    <n v="45"/>
    <n v="36000"/>
    <s v="20141209B100003853"/>
    <n v="201415169"/>
    <s v="Rolling"/>
    <s v="IN302679-38296183"/>
    <s v="BSE"/>
    <n v="36"/>
    <n v="1.19"/>
    <n v="3.6"/>
    <n v="222.47"/>
    <n v="263.25790000000001"/>
  </r>
  <r>
    <x v="33"/>
    <x v="1"/>
    <x v="1"/>
    <n v="25"/>
    <n v="79.2"/>
    <n v="1980"/>
    <s v="20141211B100005938"/>
    <n v="201415171"/>
    <s v="Rolling"/>
    <s v="IN302679-38296183"/>
    <s v="BSE"/>
    <n v="1.98"/>
    <n v="7.0000000000000007E-2"/>
    <n v="0"/>
    <n v="39.33"/>
    <n v="41.375300000000003"/>
  </r>
  <r>
    <x v="33"/>
    <x v="12"/>
    <x v="1"/>
    <n v="200"/>
    <n v="50.2"/>
    <n v="10040"/>
    <s v="20141211B100005948"/>
    <n v="201415171"/>
    <s v="Rolling"/>
    <s v="IN302679-38296183"/>
    <s v="BSE"/>
    <n v="10.02"/>
    <n v="0.33"/>
    <n v="1.2"/>
    <n v="62.04"/>
    <n v="73.593299999999999"/>
  </r>
  <r>
    <x v="34"/>
    <x v="13"/>
    <x v="0"/>
    <n v="200"/>
    <n v="40"/>
    <n v="8000"/>
    <s v="20141222B100001540"/>
    <n v="201415178"/>
    <s v="Rolling"/>
    <s v="IN302679-38296183"/>
    <s v="BSE"/>
    <n v="8"/>
    <n v="0.26"/>
    <n v="0.8"/>
    <n v="49.44"/>
    <n v="58.503900000000002"/>
  </r>
  <r>
    <x v="35"/>
    <x v="13"/>
    <x v="1"/>
    <n v="1000"/>
    <n v="53.3"/>
    <n v="53300"/>
    <s v="20150109B100000091"/>
    <n v="201415191"/>
    <s v="Rolling"/>
    <s v="IN302679-38296183"/>
    <s v="BSE"/>
    <n v="53"/>
    <n v="1.76"/>
    <n v="5.33"/>
    <n v="329.38"/>
    <n v="389.46890000000002"/>
  </r>
  <r>
    <x v="36"/>
    <x v="13"/>
    <x v="0"/>
    <n v="1000"/>
    <n v="54.45"/>
    <n v="54450"/>
    <s v="20150115B100003762"/>
    <n v="201415195"/>
    <s v="Rolling"/>
    <s v="IN302679-38296183"/>
    <s v="BSE"/>
    <n v="54"/>
    <n v="1.8"/>
    <n v="5.45"/>
    <n v="336.49"/>
    <n v="397.73180000000002"/>
  </r>
  <r>
    <x v="37"/>
    <x v="11"/>
    <x v="0"/>
    <n v="2000"/>
    <n v="11.5"/>
    <n v="23000"/>
    <s v="20150218B100010899"/>
    <n v="201415217"/>
    <s v="Rolling"/>
    <s v="IN302679-38296183"/>
    <s v="BSE"/>
    <n v="23"/>
    <n v="0.76"/>
    <n v="2.2999999999999998"/>
    <n v="142.13999999999999"/>
    <n v="168.19900000000001"/>
  </r>
  <r>
    <x v="38"/>
    <x v="2"/>
    <x v="0"/>
    <n v="1000"/>
    <n v="19.89"/>
    <n v="19891"/>
    <s v="20150228B100004273"/>
    <n v="201415225"/>
    <s v="Rolling"/>
    <s v="IN302679-38296183"/>
    <s v="BSE"/>
    <n v="20"/>
    <n v="0.66"/>
    <n v="1.99"/>
    <n v="122.92"/>
    <n v="145.56530000000001"/>
  </r>
  <r>
    <x v="39"/>
    <x v="13"/>
    <x v="1"/>
    <n v="1000"/>
    <n v="63"/>
    <n v="63000"/>
    <s v="20150310B100005782"/>
    <n v="201415231"/>
    <s v="Rolling"/>
    <s v="IN302679-38296183"/>
    <s v="BSE"/>
    <n v="63"/>
    <n v="2.08"/>
    <n v="6.3"/>
    <n v="389.33"/>
    <n v="460.70890000000003"/>
  </r>
  <r>
    <x v="40"/>
    <x v="14"/>
    <x v="0"/>
    <n v="110"/>
    <n v="510"/>
    <n v="56100"/>
    <s v="20150318B700000064"/>
    <n v="201415237"/>
    <s v="Rolling"/>
    <s v="IN302679-38296183"/>
    <s v="BSE"/>
    <n v="56"/>
    <n v="1.85"/>
    <n v="5.61"/>
    <n v="346.69"/>
    <n v="410.15129999999999"/>
  </r>
  <r>
    <x v="41"/>
    <x v="11"/>
    <x v="1"/>
    <n v="2000"/>
    <n v="10.35"/>
    <n v="20700"/>
    <s v="20150324N700009087"/>
    <n v="2015056"/>
    <s v="Rolling"/>
    <s v="IN302679-38296183"/>
    <s v="NSE"/>
    <n v="21"/>
    <n v="0.77"/>
    <n v="2.0699999999999998"/>
    <n v="127.92"/>
    <n v="151.7559"/>
  </r>
  <r>
    <x v="42"/>
    <x v="2"/>
    <x v="0"/>
    <n v="1000"/>
    <n v="17"/>
    <n v="17000"/>
    <s v="20150407N700000957"/>
    <n v="2015064"/>
    <s v="Rolling"/>
    <s v="IN302679-38296183"/>
    <s v="NSE"/>
    <n v="17"/>
    <n v="0.63"/>
    <n v="1.7"/>
    <n v="105.06"/>
    <n v="124.389"/>
  </r>
  <r>
    <x v="43"/>
    <x v="2"/>
    <x v="1"/>
    <n v="1000"/>
    <n v="19.100000000000001"/>
    <n v="19100"/>
    <s v="20150413B100000039"/>
    <n v="201516009"/>
    <s v="Rolling"/>
    <s v="IN302679-38296183"/>
    <s v="BSE"/>
    <n v="19"/>
    <n v="0.63"/>
    <n v="1.91"/>
    <n v="118.03"/>
    <n v="139.5703"/>
  </r>
  <r>
    <x v="44"/>
    <x v="2"/>
    <x v="0"/>
    <n v="1000"/>
    <n v="17.100000000000001"/>
    <n v="17100"/>
    <s v="20150417B100007333"/>
    <n v="201516012"/>
    <s v="Rolling"/>
    <s v="IN302679-38296183"/>
    <s v="BSE"/>
    <n v="17"/>
    <n v="0.56000000000000005"/>
    <n v="1.71"/>
    <n v="105.67"/>
    <n v="124.9443"/>
  </r>
  <r>
    <x v="45"/>
    <x v="14"/>
    <x v="0"/>
    <n v="100"/>
    <n v="390"/>
    <n v="39000"/>
    <s v="20150612B100001779"/>
    <n v="201516051"/>
    <s v="Rolling"/>
    <s v="IN302679-38296183"/>
    <s v="BSE"/>
    <n v="39"/>
    <n v="1.29"/>
    <n v="3.9"/>
    <n v="244.54"/>
    <n v="288.72699999999998"/>
  </r>
  <r>
    <x v="46"/>
    <x v="14"/>
    <x v="1"/>
    <n v="100"/>
    <n v="430"/>
    <n v="43000"/>
    <s v="20150710B100002164"/>
    <n v="201516071"/>
    <s v="Rolling"/>
    <s v="IN302679-38296183"/>
    <s v="BSE"/>
    <n v="43"/>
    <n v="1.42"/>
    <n v="4.3"/>
    <n v="269.61"/>
    <n v="318.32889999999998"/>
  </r>
  <r>
    <x v="47"/>
    <x v="2"/>
    <x v="0"/>
    <n v="2000"/>
    <n v="14.75"/>
    <n v="29500"/>
    <s v="20150715B100005559"/>
    <n v="201516074"/>
    <s v="Rolling"/>
    <s v="IN302679-38296183"/>
    <s v="BSE"/>
    <n v="30"/>
    <n v="0.97"/>
    <n v="2.95"/>
    <n v="184.97"/>
    <n v="218.89340000000001"/>
  </r>
  <r>
    <x v="48"/>
    <x v="2"/>
    <x v="1"/>
    <n v="4000"/>
    <n v="12.96"/>
    <n v="51840"/>
    <s v="20150817B100006875"/>
    <n v="201516097"/>
    <s v="Rolling"/>
    <s v="IN302679-38296183"/>
    <s v="BSE"/>
    <n v="51.84"/>
    <n v="1.71"/>
    <n v="20.86"/>
    <n v="325.04000000000002"/>
    <n v="399.45190000000002"/>
  </r>
  <r>
    <x v="48"/>
    <x v="14"/>
    <x v="1"/>
    <n v="110"/>
    <n v="402.55"/>
    <n v="44280.5"/>
    <s v="20150817B100006879"/>
    <n v="201516097"/>
    <s v="Rolling"/>
    <s v="IN302679-38296183"/>
    <s v="BSE"/>
    <n v="44.28"/>
    <n v="1.46"/>
    <n v="0"/>
    <n v="277.64"/>
    <n v="323.38119999999998"/>
  </r>
  <r>
    <x v="48"/>
    <x v="15"/>
    <x v="0"/>
    <n v="100"/>
    <n v="1124.9100000000001"/>
    <n v="112491.4"/>
    <s v="20150817B100006923"/>
    <n v="201516097"/>
    <s v="Rolling"/>
    <s v="IN302679-38296183"/>
    <s v="BSE"/>
    <n v="112.88"/>
    <n v="3.71"/>
    <n v="0"/>
    <n v="705.32"/>
    <n v="821.91200000000003"/>
  </r>
  <r>
    <x v="49"/>
    <x v="13"/>
    <x v="0"/>
    <n v="1000"/>
    <n v="75.3"/>
    <n v="75300"/>
    <s v="20151217B100003547"/>
    <n v="201516179"/>
    <s v="Rolling"/>
    <s v="IN302679-38296183"/>
    <s v="BSE"/>
    <n v="75"/>
    <n v="2.48"/>
    <n v="8"/>
    <n v="474.2"/>
    <n v="559.68489999999997"/>
  </r>
  <r>
    <x v="50"/>
    <x v="13"/>
    <x v="1"/>
    <n v="1000"/>
    <n v="100"/>
    <n v="100000"/>
    <s v="20151224B100005141"/>
    <n v="201516184"/>
    <s v="Rolling"/>
    <s v="IN302679-38296183"/>
    <s v="BSE"/>
    <n v="100"/>
    <n v="3.3"/>
    <n v="10"/>
    <n v="629.75"/>
    <n v="743.05"/>
  </r>
  <r>
    <x v="51"/>
    <x v="16"/>
    <x v="0"/>
    <n v="1000"/>
    <n v="69"/>
    <n v="69000"/>
    <s v="20160104B100007560"/>
    <n v="201516190"/>
    <s v="Rolling"/>
    <s v="IN302679-38296183"/>
    <s v="BSE"/>
    <n v="69"/>
    <n v="2.2799999999999998"/>
    <n v="7"/>
    <n v="434.53"/>
    <n v="512.80709999999999"/>
  </r>
  <r>
    <x v="52"/>
    <x v="15"/>
    <x v="1"/>
    <n v="100"/>
    <n v="1160"/>
    <n v="116000"/>
    <s v="20160129B100005467"/>
    <n v="201516208"/>
    <s v="Rolling"/>
    <s v="IN302679-38296183"/>
    <s v="BSE"/>
    <n v="116"/>
    <n v="3.83"/>
    <n v="12"/>
    <n v="730.51"/>
    <n v="862.33799999999997"/>
  </r>
  <r>
    <x v="53"/>
    <x v="13"/>
    <x v="0"/>
    <n v="2000"/>
    <n v="64.86"/>
    <n v="129717.8"/>
    <s v="20160216B100003721"/>
    <n v="201516220"/>
    <s v="Rolling"/>
    <s v="IN302679-38296183"/>
    <s v="BSE"/>
    <n v="130"/>
    <n v="4.28"/>
    <n v="13"/>
    <n v="816.9"/>
    <n v="964.18079999999998"/>
  </r>
  <r>
    <x v="54"/>
    <x v="16"/>
    <x v="1"/>
    <n v="105"/>
    <n v="59.5"/>
    <n v="6247.5"/>
    <s v="20160322B100002433"/>
    <n v="201516244"/>
    <s v="Rolling"/>
    <s v="IN302679-38296183"/>
    <s v="BSE"/>
    <n v="6"/>
    <n v="0.21"/>
    <n v="1"/>
    <n v="40.08"/>
    <n v="47.286200000000001"/>
  </r>
  <r>
    <x v="55"/>
    <x v="6"/>
    <x v="0"/>
    <n v="100"/>
    <n v="662.96"/>
    <n v="66296"/>
    <s v="20160624B100022418"/>
    <n v="201617060"/>
    <s v="Rolling"/>
    <s v="IN302679-38296183"/>
    <s v="BSE"/>
    <n v="66"/>
    <n v="2.19"/>
    <n v="7"/>
    <n v="419.32"/>
    <n v="494.50790000000001"/>
  </r>
  <r>
    <x v="56"/>
    <x v="16"/>
    <x v="1"/>
    <n v="895"/>
    <n v="71.45"/>
    <n v="63947.75"/>
    <s v="20160714B300014295"/>
    <n v="201617073"/>
    <s v="Rolling"/>
    <s v="IN302679-38296183"/>
    <s v="BSE"/>
    <n v="64.349999999999994"/>
    <n v="2.11"/>
    <n v="14"/>
    <n v="404.47"/>
    <n v="484.93029999999999"/>
  </r>
  <r>
    <x v="56"/>
    <x v="17"/>
    <x v="0"/>
    <n v="500"/>
    <n v="133.30000000000001"/>
    <n v="66650"/>
    <s v="20160714B300014314"/>
    <n v="201617073"/>
    <s v="Rolling"/>
    <s v="IN302679-38296183"/>
    <s v="BSE"/>
    <n v="66.650000000000006"/>
    <n v="2.2000000000000002"/>
    <n v="0"/>
    <n v="421.56"/>
    <n v="490.40949999999998"/>
  </r>
  <r>
    <x v="57"/>
    <x v="17"/>
    <x v="1"/>
    <n v="500"/>
    <n v="127.5"/>
    <n v="63750"/>
    <s v="20160721B300009291"/>
    <n v="201617078"/>
    <s v="Rolling"/>
    <s v="IN302679-38296183"/>
    <s v="BSE"/>
    <n v="63.32"/>
    <n v="2.1"/>
    <n v="13"/>
    <n v="403.22"/>
    <n v="481.6438"/>
  </r>
  <r>
    <x v="57"/>
    <x v="6"/>
    <x v="0"/>
    <n v="100"/>
    <n v="566.79999999999995"/>
    <n v="56680"/>
    <s v="20160721B300009323"/>
    <n v="201617078"/>
    <s v="Rolling"/>
    <s v="IN302679-38296183"/>
    <s v="BSE"/>
    <n v="56.68"/>
    <n v="1.87"/>
    <n v="0"/>
    <n v="358.51"/>
    <n v="417.06040000000002"/>
  </r>
  <r>
    <x v="58"/>
    <x v="18"/>
    <x v="0"/>
    <n v="400"/>
    <n v="183"/>
    <n v="73200"/>
    <s v="20160801B300012540"/>
    <n v="201617085"/>
    <s v="Rolling"/>
    <s v="IN302679-38296183"/>
    <s v="BSE"/>
    <n v="73"/>
    <n v="2.42"/>
    <n v="8"/>
    <n v="462.99"/>
    <n v="546.40560000000005"/>
  </r>
  <r>
    <x v="59"/>
    <x v="13"/>
    <x v="1"/>
    <n v="1000"/>
    <n v="66"/>
    <n v="66000"/>
    <s v="20160831B300008786"/>
    <n v="201617106"/>
    <s v="Rolling"/>
    <s v="IN302679-38296183"/>
    <s v="BSE"/>
    <n v="66"/>
    <n v="2.1800000000000002"/>
    <n v="7"/>
    <n v="417.46"/>
    <n v="492.63799999999998"/>
  </r>
  <r>
    <x v="60"/>
    <x v="6"/>
    <x v="1"/>
    <n v="100"/>
    <n v="518"/>
    <n v="51800"/>
    <s v="20160914B300009614"/>
    <n v="201617114"/>
    <s v="Rolling"/>
    <s v="IN302679-38296183"/>
    <s v="BSE"/>
    <n v="52"/>
    <n v="1.71"/>
    <n v="6"/>
    <n v="327.64"/>
    <n v="387.3494"/>
  </r>
  <r>
    <x v="61"/>
    <x v="18"/>
    <x v="1"/>
    <n v="400"/>
    <n v="129.44999999999999"/>
    <n v="51779.45"/>
    <s v="20160930B300013978"/>
    <n v="201617126"/>
    <s v="Rolling"/>
    <s v="IN302679-38296183"/>
    <s v="BSE"/>
    <n v="51.78"/>
    <n v="1.71"/>
    <n v="0"/>
    <n v="327.5"/>
    <n v="380.98880000000003"/>
  </r>
  <r>
    <x v="61"/>
    <x v="19"/>
    <x v="0"/>
    <n v="100"/>
    <n v="364.63"/>
    <n v="36463.35"/>
    <s v="20160930B300013990"/>
    <n v="201617126"/>
    <s v="Rolling"/>
    <s v="IN302679-38296183"/>
    <s v="BSE"/>
    <n v="36.22"/>
    <n v="1.2"/>
    <n v="9"/>
    <n v="230.63"/>
    <n v="277.0532"/>
  </r>
  <r>
    <x v="62"/>
    <x v="19"/>
    <x v="1"/>
    <n v="100"/>
    <n v="398.16"/>
    <n v="39815.599999999999"/>
    <s v="20161018B300009004"/>
    <n v="201617136"/>
    <s v="Rolling"/>
    <s v="IN302679-38296183"/>
    <s v="BSE"/>
    <n v="39.82"/>
    <n v="1.31"/>
    <n v="0"/>
    <n v="251.84"/>
    <n v="292.97390000000001"/>
  </r>
  <r>
    <x v="62"/>
    <x v="20"/>
    <x v="0"/>
    <n v="100"/>
    <n v="357"/>
    <n v="35700"/>
    <s v="20161018B300010645"/>
    <n v="201617136"/>
    <s v="Rolling"/>
    <s v="IN302679-38296183"/>
    <s v="BSE"/>
    <n v="36.18"/>
    <n v="1.18"/>
    <n v="8"/>
    <n v="225.8"/>
    <n v="271.15809999999999"/>
  </r>
  <r>
    <x v="63"/>
    <x v="6"/>
    <x v="1"/>
    <n v="100"/>
    <n v="456.25"/>
    <n v="45624.7"/>
    <s v="20161024B300011086"/>
    <n v="201617140"/>
    <s v="Rolling"/>
    <s v="IN302679-38296183"/>
    <s v="BSE"/>
    <n v="46"/>
    <n v="1.51"/>
    <n v="5"/>
    <n v="288.57"/>
    <n v="341.07549999999998"/>
  </r>
  <r>
    <x v="64"/>
    <x v="20"/>
    <x v="1"/>
    <n v="100"/>
    <n v="373"/>
    <n v="37300"/>
    <s v="20161025B300011486"/>
    <n v="201617141"/>
    <s v="Rolling"/>
    <s v="IN302679-38296183"/>
    <s v="BSE"/>
    <n v="37"/>
    <n v="1.23"/>
    <n v="4"/>
    <n v="235.92"/>
    <n v="278.15089999999998"/>
  </r>
  <r>
    <x v="65"/>
    <x v="19"/>
    <x v="0"/>
    <n v="100"/>
    <n v="403.3"/>
    <n v="40330"/>
    <s v="20161027B300008864"/>
    <n v="201617143"/>
    <s v="Rolling"/>
    <s v="IN302679-38296183"/>
    <s v="BSE"/>
    <n v="40"/>
    <n v="1.33"/>
    <n v="5"/>
    <n v="255.08"/>
    <n v="301.41079999999999"/>
  </r>
  <r>
    <x v="66"/>
    <x v="19"/>
    <x v="1"/>
    <n v="100"/>
    <n v="401.05"/>
    <n v="40105"/>
    <s v="20161102B300011127"/>
    <n v="201617147"/>
    <s v="Rolling"/>
    <s v="IN302679-38296183"/>
    <s v="BSE"/>
    <n v="40.11"/>
    <n v="1.32"/>
    <n v="0"/>
    <n v="253.66"/>
    <n v="295.09350000000001"/>
  </r>
  <r>
    <x v="66"/>
    <x v="21"/>
    <x v="0"/>
    <n v="100"/>
    <n v="380"/>
    <n v="38000"/>
    <s v="20161102B300011216"/>
    <n v="201617147"/>
    <s v="Rolling"/>
    <s v="IN302679-38296183"/>
    <s v="BSE"/>
    <n v="37.9"/>
    <n v="1.25"/>
    <n v="8"/>
    <n v="240.35"/>
    <n v="287.50400000000002"/>
  </r>
  <r>
    <x v="67"/>
    <x v="22"/>
    <x v="0"/>
    <n v="100"/>
    <n v="92"/>
    <n v="9200"/>
    <s v="20170314B300012194"/>
    <n v="201617237"/>
    <s v="Rolling"/>
    <s v="IN302679-38296183"/>
    <s v="BSE"/>
    <n v="9"/>
    <n v="0.3"/>
    <n v="1"/>
    <n v="58.19"/>
    <n v="68.493600000000001"/>
  </r>
  <r>
    <x v="68"/>
    <x v="13"/>
    <x v="0"/>
    <n v="1000"/>
    <n v="63.49"/>
    <n v="63492.5"/>
    <s v="20170324B200004466"/>
    <n v="201617245"/>
    <s v="Rolling"/>
    <s v="IN302679-38296183"/>
    <s v="BSE"/>
    <n v="63.49"/>
    <n v="2.1"/>
    <n v="0"/>
    <n v="401.59"/>
    <n v="467.17520000000002"/>
  </r>
  <r>
    <x v="68"/>
    <x v="22"/>
    <x v="1"/>
    <n v="100"/>
    <n v="97.5"/>
    <n v="9750"/>
    <s v="20170324B300005892"/>
    <n v="201617245"/>
    <s v="Rolling"/>
    <s v="IN302679-38296183"/>
    <s v="BSE"/>
    <n v="9.51"/>
    <n v="0.32"/>
    <n v="8"/>
    <n v="61.67"/>
    <n v="79.5017"/>
  </r>
  <r>
    <x v="69"/>
    <x v="13"/>
    <x v="1"/>
    <n v="1000"/>
    <n v="65.8"/>
    <n v="65800"/>
    <s v="20170330B300005168"/>
    <n v="201718001"/>
    <s v="Rolling"/>
    <s v="IN302679-38296183"/>
    <s v="BSE"/>
    <n v="66"/>
    <n v="2.17"/>
    <n v="7"/>
    <n v="416.19"/>
    <n v="491.3614"/>
  </r>
  <r>
    <x v="70"/>
    <x v="13"/>
    <x v="0"/>
    <n v="1000"/>
    <n v="67"/>
    <n v="67000"/>
    <s v="20170411B300005171"/>
    <n v="201718008"/>
    <s v="Rolling"/>
    <s v="IN302679-38296183"/>
    <s v="BSE"/>
    <n v="67"/>
    <n v="2.21"/>
    <n v="2.1"/>
    <n v="423.77"/>
    <n v="495.08100000000002"/>
  </r>
  <r>
    <x v="71"/>
    <x v="13"/>
    <x v="1"/>
    <n v="2000"/>
    <n v="70.150000000000006"/>
    <n v="140300"/>
    <s v="20170502B300008484"/>
    <n v="201718021"/>
    <s v="Rolling"/>
    <s v="IN302679-38296183"/>
    <s v="BSE"/>
    <n v="140"/>
    <n v="4.5599999999999996"/>
    <n v="4.5"/>
    <n v="887.4"/>
    <n v="1036.4597000000001"/>
  </r>
  <r>
    <x v="72"/>
    <x v="13"/>
    <x v="0"/>
    <n v="1000"/>
    <n v="67.75"/>
    <n v="67750"/>
    <s v="20170511B300004232"/>
    <n v="201718028"/>
    <s v="Rolling"/>
    <s v="IN302679-38296183"/>
    <s v="BSE"/>
    <n v="68"/>
    <n v="2.2000000000000002"/>
    <n v="2.1"/>
    <n v="428.52"/>
    <n v="500.82190000000003"/>
  </r>
  <r>
    <x v="73"/>
    <x v="18"/>
    <x v="0"/>
    <n v="200"/>
    <n v="134"/>
    <n v="26800"/>
    <s v="20170621B300005278"/>
    <n v="201718057"/>
    <s v="Rolling"/>
    <s v="IN302679-38296183"/>
    <s v="BSE"/>
    <n v="27"/>
    <n v="0.87"/>
    <n v="0.9"/>
    <n v="169.51"/>
    <n v="198.28100000000001"/>
  </r>
  <r>
    <x v="74"/>
    <x v="13"/>
    <x v="0"/>
    <n v="1000"/>
    <n v="62.1"/>
    <n v="62100"/>
    <s v="20170623B100010048"/>
    <n v="201718059"/>
    <s v="Rolling"/>
    <s v="IN302679-38296183"/>
    <s v="BSE"/>
    <n v="0"/>
    <n v="2.02"/>
    <n v="3.9"/>
    <n v="392.78"/>
    <n v="398.69830000000002"/>
  </r>
  <r>
    <x v="74"/>
    <x v="13"/>
    <x v="1"/>
    <n v="1000"/>
    <n v="61.15"/>
    <n v="61150"/>
    <s v="20170623B300004731"/>
    <n v="201718059"/>
    <s v="Rolling"/>
    <s v="IN302679-38296183"/>
    <s v="BSE"/>
    <n v="15"/>
    <n v="1.99"/>
    <n v="0"/>
    <n v="0"/>
    <n v="16.987400000000001"/>
  </r>
  <r>
    <x v="75"/>
    <x v="13"/>
    <x v="0"/>
    <n v="1000"/>
    <n v="54"/>
    <n v="54000"/>
    <s v="20170922B100007059"/>
    <n v="201718121"/>
    <s v="Rolling"/>
    <s v="IN302679-38296183"/>
    <s v="BSE"/>
    <n v="54"/>
    <n v="1.59"/>
    <n v="1.8"/>
    <n v="350.75"/>
    <n v="408.14299999999997"/>
  </r>
  <r>
    <x v="76"/>
    <x v="13"/>
    <x v="1"/>
    <n v="2000"/>
    <n v="51.06"/>
    <n v="102113"/>
    <s v="20171004B300006524"/>
    <n v="201718128"/>
    <s v="Rolling"/>
    <s v="IN302679-38296183"/>
    <s v="BSE"/>
    <n v="102"/>
    <n v="3.01"/>
    <n v="3.3"/>
    <n v="663.25"/>
    <n v="771.56230000000005"/>
  </r>
  <r>
    <x v="77"/>
    <x v="23"/>
    <x v="0"/>
    <n v="500"/>
    <n v="69"/>
    <n v="34500"/>
    <s v="20171116B300006963"/>
    <n v="201718158"/>
    <s v="Rolling"/>
    <s v="IN302679-38296183"/>
    <s v="BSE"/>
    <n v="35"/>
    <n v="1.02"/>
    <n v="1.2"/>
    <n v="224.09"/>
    <n v="261.30770000000001"/>
  </r>
  <r>
    <x v="78"/>
    <x v="18"/>
    <x v="0"/>
    <n v="1000"/>
    <n v="142"/>
    <n v="142000"/>
    <s v="20171121B300010264"/>
    <n v="201718161"/>
    <s v="Rolling"/>
    <s v="IN302679-38296183"/>
    <s v="BSE"/>
    <n v="0"/>
    <n v="4.1900000000000004"/>
    <n v="8.4"/>
    <n v="922.33"/>
    <n v="934.91899999999998"/>
  </r>
  <r>
    <x v="78"/>
    <x v="18"/>
    <x v="1"/>
    <n v="1000"/>
    <n v="132.53"/>
    <n v="132525.1"/>
    <s v="20171121B300011972"/>
    <n v="201718161"/>
    <s v="Rolling"/>
    <s v="IN302679-38296183"/>
    <s v="BSE"/>
    <n v="34"/>
    <n v="3.91"/>
    <n v="0"/>
    <n v="0.7"/>
    <n v="38.609499999999997"/>
  </r>
  <r>
    <x v="79"/>
    <x v="23"/>
    <x v="1"/>
    <n v="500"/>
    <n v="73.599999999999994"/>
    <n v="36800"/>
    <s v="20171201B300008618"/>
    <n v="201718169"/>
    <s v="Rolling"/>
    <s v="IN302679-38296183"/>
    <s v="BSE"/>
    <n v="37"/>
    <n v="1.0900000000000001"/>
    <n v="1.2"/>
    <n v="239.03"/>
    <n v="278.31560000000002"/>
  </r>
  <r>
    <x v="80"/>
    <x v="2"/>
    <x v="0"/>
    <n v="5000"/>
    <n v="16.7"/>
    <n v="83500"/>
    <s v="20171206N100003917"/>
    <n v="2017232"/>
    <s v="Rolling"/>
    <s v="IN302679-38296183"/>
    <s v="NSE"/>
    <n v="84"/>
    <n v="2.71"/>
    <n v="2.7"/>
    <n v="542.4"/>
    <n v="631.81380000000001"/>
  </r>
  <r>
    <x v="81"/>
    <x v="18"/>
    <x v="0"/>
    <n v="500"/>
    <n v="137.24"/>
    <n v="68618.100000000006"/>
    <s v="20171208N100025107"/>
    <n v="2017234"/>
    <s v="Rolling"/>
    <s v="IN302679-38296183"/>
    <s v="NSE"/>
    <n v="68.62"/>
    <n v="2.23"/>
    <n v="0"/>
    <n v="445.73"/>
    <n v="516.58010000000002"/>
  </r>
  <r>
    <x v="81"/>
    <x v="24"/>
    <x v="0"/>
    <n v="1000"/>
    <n v="78.650000000000006"/>
    <n v="78650"/>
    <s v="20171208N400021198"/>
    <n v="2017234"/>
    <s v="Rolling"/>
    <s v="IN302679-38296183"/>
    <s v="NSE"/>
    <n v="78.38"/>
    <n v="2.56"/>
    <n v="4.5"/>
    <n v="510.9"/>
    <n v="596.33600000000001"/>
  </r>
  <r>
    <x v="82"/>
    <x v="18"/>
    <x v="0"/>
    <n v="500"/>
    <n v="130.69999999999999"/>
    <n v="65350"/>
    <s v="20171214B200011228"/>
    <n v="201718178"/>
    <s v="Rolling"/>
    <s v="IN302679-38296183"/>
    <s v="BSE"/>
    <n v="65.489999999999995"/>
    <n v="1.93"/>
    <n v="3.3"/>
    <n v="424.47"/>
    <n v="495.18779999999998"/>
  </r>
  <r>
    <x v="82"/>
    <x v="23"/>
    <x v="0"/>
    <n v="500"/>
    <n v="77.03"/>
    <n v="38513.1"/>
    <s v="20171214B200011330"/>
    <n v="201718178"/>
    <s v="Rolling"/>
    <s v="IN302679-38296183"/>
    <s v="BSE"/>
    <n v="38.51"/>
    <n v="1.1399999999999999"/>
    <n v="0"/>
    <n v="250.15"/>
    <n v="289.7962"/>
  </r>
  <r>
    <x v="82"/>
    <x v="24"/>
    <x v="1"/>
    <n v="1000"/>
    <n v="71.349999999999994"/>
    <n v="71345.05"/>
    <s v="20171214N200024296"/>
    <n v="2017238"/>
    <s v="Rolling"/>
    <s v="IN302679-38296183"/>
    <s v="NSE"/>
    <n v="71"/>
    <n v="2.3199999999999998"/>
    <n v="2.4"/>
    <n v="463.45"/>
    <n v="539.16869999999994"/>
  </r>
  <r>
    <x v="83"/>
    <x v="2"/>
    <x v="1"/>
    <n v="5000"/>
    <n v="17.8"/>
    <n v="89000"/>
    <s v="20171219N300022461"/>
    <n v="2017241"/>
    <s v="Rolling"/>
    <s v="IN302679-38296183"/>
    <s v="NSE"/>
    <n v="89"/>
    <n v="2.89"/>
    <n v="2.7"/>
    <n v="578.13"/>
    <n v="672.72249999999997"/>
  </r>
  <r>
    <x v="84"/>
    <x v="25"/>
    <x v="0"/>
    <n v="2500"/>
    <n v="14.55"/>
    <n v="36375"/>
    <s v="20171222N900018064"/>
    <n v="2017244"/>
    <s v="Rolling"/>
    <s v="IN302679-38296183"/>
    <s v="NSE"/>
    <n v="36"/>
    <n v="1.18"/>
    <n v="1.2"/>
    <n v="236.29"/>
    <n v="274.67219999999998"/>
  </r>
  <r>
    <x v="85"/>
    <x v="13"/>
    <x v="0"/>
    <n v="1000"/>
    <n v="48.75"/>
    <n v="48750"/>
    <s v="20171228N300020983"/>
    <n v="2017247"/>
    <s v="Rolling"/>
    <s v="IN302679-38296183"/>
    <s v="NSE"/>
    <n v="48.5"/>
    <n v="1.58"/>
    <n v="3"/>
    <n v="316.69"/>
    <n v="369.77429999999998"/>
  </r>
  <r>
    <x v="85"/>
    <x v="23"/>
    <x v="1"/>
    <n v="500"/>
    <n v="93"/>
    <n v="46500"/>
    <s v="20171228N900018934"/>
    <n v="2017247"/>
    <s v="Rolling"/>
    <s v="IN302679-38296183"/>
    <s v="NSE"/>
    <n v="46.5"/>
    <n v="1.51"/>
    <n v="0"/>
    <n v="302.06"/>
    <n v="350.07130000000001"/>
  </r>
  <r>
    <x v="86"/>
    <x v="26"/>
    <x v="0"/>
    <n v="500"/>
    <n v="69.930000000000007"/>
    <n v="34962.5"/>
    <s v="20171229N300024242"/>
    <n v="2017248"/>
    <s v="Rolling"/>
    <s v="IN302679-38296183"/>
    <s v="NSE"/>
    <n v="34.5"/>
    <n v="1.1399999999999999"/>
    <n v="2.4"/>
    <n v="227.11"/>
    <n v="265.14620000000002"/>
  </r>
  <r>
    <x v="86"/>
    <x v="25"/>
    <x v="1"/>
    <n v="2500"/>
    <n v="15.4"/>
    <n v="38500"/>
    <s v="20171229N300038123"/>
    <n v="2017248"/>
    <s v="Rolling"/>
    <s v="IN302679-38296183"/>
    <s v="NSE"/>
    <n v="38.5"/>
    <n v="1.25"/>
    <n v="0"/>
    <n v="250.09"/>
    <n v="289.84129999999999"/>
  </r>
  <r>
    <x v="87"/>
    <x v="25"/>
    <x v="0"/>
    <n v="5000"/>
    <n v="15.75"/>
    <n v="78750"/>
    <s v="20180101N300027607"/>
    <n v="2018001"/>
    <s v="Rolling"/>
    <s v="IN302679-38296183"/>
    <s v="NSE"/>
    <n v="78.75"/>
    <n v="2.56"/>
    <n v="0"/>
    <n v="511.55"/>
    <n v="592.85940000000005"/>
  </r>
  <r>
    <x v="87"/>
    <x v="18"/>
    <x v="1"/>
    <n v="500"/>
    <n v="135.81"/>
    <n v="67905"/>
    <s v="20180101N300032556"/>
    <n v="2018001"/>
    <s v="Rolling"/>
    <s v="IN302679-38296183"/>
    <s v="NSE"/>
    <n v="67.75"/>
    <n v="2.21"/>
    <n v="5.7"/>
    <n v="441.1"/>
    <n v="516.7568"/>
  </r>
  <r>
    <x v="87"/>
    <x v="21"/>
    <x v="0"/>
    <n v="100"/>
    <n v="335"/>
    <n v="33500"/>
    <s v="20180101N300032614"/>
    <n v="2018001"/>
    <s v="Rolling"/>
    <s v="IN302679-38296183"/>
    <s v="NSE"/>
    <n v="33.5"/>
    <n v="1.0900000000000001"/>
    <n v="0"/>
    <n v="217.61"/>
    <n v="252.19880000000001"/>
  </r>
  <r>
    <x v="88"/>
    <x v="26"/>
    <x v="1"/>
    <n v="500"/>
    <n v="91"/>
    <n v="45500"/>
    <s v="20180102N300037617"/>
    <n v="2018002"/>
    <s v="Rolling"/>
    <s v="IN302679-38296183"/>
    <s v="NSE"/>
    <n v="45.5"/>
    <n v="1.48"/>
    <n v="0"/>
    <n v="295.56"/>
    <n v="342.53879999999998"/>
  </r>
  <r>
    <x v="88"/>
    <x v="13"/>
    <x v="1"/>
    <n v="1000"/>
    <n v="71"/>
    <n v="71000"/>
    <s v="20180102N900018763"/>
    <n v="2018002"/>
    <s v="Rolling"/>
    <s v="IN302679-38296183"/>
    <s v="NSE"/>
    <n v="71.5"/>
    <n v="2.31"/>
    <n v="3.6"/>
    <n v="461.2"/>
    <n v="538.60749999999996"/>
  </r>
  <r>
    <x v="89"/>
    <x v="27"/>
    <x v="0"/>
    <n v="1000"/>
    <n v="98.65"/>
    <n v="98650"/>
    <s v="20180103N300032732"/>
    <n v="2018003"/>
    <s v="Rolling"/>
    <s v="IN302679-38296183"/>
    <s v="NSE"/>
    <n v="99"/>
    <n v="3.21"/>
    <n v="3"/>
    <n v="640.82000000000005"/>
    <n v="746.02620000000002"/>
  </r>
  <r>
    <x v="90"/>
    <x v="28"/>
    <x v="0"/>
    <n v="5000"/>
    <n v="15.95"/>
    <n v="79750"/>
    <s v="20180104N200001169"/>
    <n v="2018004"/>
    <s v="TT"/>
    <s v="IN302679-38296183"/>
    <s v="NSE"/>
    <n v="80"/>
    <n v="2.59"/>
    <n v="2.4"/>
    <n v="518.04"/>
    <n v="603.03189999999995"/>
  </r>
  <r>
    <x v="90"/>
    <x v="29"/>
    <x v="0"/>
    <n v="100"/>
    <n v="38.700000000000003"/>
    <n v="3870"/>
    <s v="20180104N300035739"/>
    <n v="2018004"/>
    <s v="Rolling"/>
    <s v="IN302679-38296183"/>
    <s v="NSE"/>
    <n v="0"/>
    <n v="0.13"/>
    <n v="0.3"/>
    <n v="29.52"/>
    <n v="29.945799999999998"/>
  </r>
  <r>
    <x v="90"/>
    <x v="29"/>
    <x v="1"/>
    <n v="100"/>
    <n v="37.6"/>
    <n v="3760"/>
    <s v="20180104N300035979"/>
    <n v="2018004"/>
    <s v="Rolling"/>
    <s v="IN302679-38296183"/>
    <s v="NSE"/>
    <n v="1"/>
    <n v="0.12"/>
    <n v="0"/>
    <n v="29.52"/>
    <n v="30.642199999999999"/>
  </r>
  <r>
    <x v="91"/>
    <x v="30"/>
    <x v="0"/>
    <n v="5000"/>
    <n v="24"/>
    <n v="120000"/>
    <s v="20180105N200000985"/>
    <n v="2018005"/>
    <s v="Rolling"/>
    <s v="IN302679-38296183"/>
    <s v="NSE"/>
    <n v="0"/>
    <n v="3.9"/>
    <n v="7.2"/>
    <n v="71.5"/>
    <n v="82.6"/>
  </r>
  <r>
    <x v="91"/>
    <x v="30"/>
    <x v="1"/>
    <n v="5000"/>
    <n v="23.65"/>
    <n v="118250"/>
    <s v="20180105N300045940"/>
    <n v="2018005"/>
    <s v="Rolling"/>
    <s v="IN302679-38296183"/>
    <s v="NSE"/>
    <n v="30"/>
    <n v="3.84"/>
    <n v="0"/>
    <n v="70.459999999999994"/>
    <n v="104.3032"/>
  </r>
  <r>
    <x v="92"/>
    <x v="25"/>
    <x v="0"/>
    <n v="5000"/>
    <n v="16.149999999999999"/>
    <n v="80750"/>
    <s v="20180109N300036299"/>
    <n v="2018007"/>
    <s v="Rolling"/>
    <s v="IN302902-46841937"/>
    <s v="NSE"/>
    <n v="0"/>
    <n v="2.62"/>
    <n v="0"/>
    <n v="48.11"/>
    <n v="50.734400000000001"/>
  </r>
  <r>
    <x v="92"/>
    <x v="25"/>
    <x v="1"/>
    <n v="5000"/>
    <n v="16.100000000000001"/>
    <n v="80500"/>
    <s v="20180109N300036397"/>
    <n v="2018007"/>
    <s v="Rolling"/>
    <s v="IN302902-46841937"/>
    <s v="NSE"/>
    <n v="20.75"/>
    <n v="2.62"/>
    <n v="12.3"/>
    <n v="47.97"/>
    <n v="83.636300000000006"/>
  </r>
  <r>
    <x v="92"/>
    <x v="25"/>
    <x v="0"/>
    <n v="5000"/>
    <n v="16.100000000000001"/>
    <n v="80500"/>
    <s v="20180109N300038251"/>
    <n v="2018007"/>
    <s v="Rolling"/>
    <s v="IN302902-46841937"/>
    <s v="NSE"/>
    <n v="0"/>
    <n v="2.62"/>
    <n v="0"/>
    <n v="47.97"/>
    <n v="50.586300000000001"/>
  </r>
  <r>
    <x v="92"/>
    <x v="25"/>
    <x v="1"/>
    <n v="5000"/>
    <n v="16.2"/>
    <n v="81000"/>
    <s v="20180109N300040691"/>
    <n v="2018007"/>
    <s v="Rolling"/>
    <s v="IN302902-46841937"/>
    <s v="NSE"/>
    <n v="20.25"/>
    <n v="2.63"/>
    <n v="0"/>
    <n v="48.26"/>
    <n v="71.142499999999998"/>
  </r>
  <r>
    <x v="92"/>
    <x v="25"/>
    <x v="0"/>
    <n v="5000"/>
    <n v="16.45"/>
    <n v="82250"/>
    <s v="20180109N300042790"/>
    <n v="2018007"/>
    <s v="Rolling"/>
    <s v="IN302902-46841937"/>
    <s v="NSE"/>
    <n v="81"/>
    <n v="2.67"/>
    <n v="0"/>
    <n v="534.28"/>
    <n v="617.95320000000004"/>
  </r>
  <r>
    <x v="93"/>
    <x v="25"/>
    <x v="1"/>
    <n v="5000"/>
    <n v="16.8"/>
    <n v="84000"/>
    <s v="20180110N300023054"/>
    <n v="2018008"/>
    <s v="Rolling"/>
    <s v="IN302679-38296183"/>
    <s v="NSE"/>
    <n v="83.92"/>
    <n v="2.73"/>
    <n v="0"/>
    <n v="545.65"/>
    <n v="632.29999999999995"/>
  </r>
  <r>
    <x v="93"/>
    <x v="25"/>
    <x v="1"/>
    <n v="2500"/>
    <n v="16.75"/>
    <n v="41875"/>
    <s v="20180110N300024964"/>
    <n v="2018008"/>
    <s v="Rolling"/>
    <s v="IN302902-46841937"/>
    <s v="NSE"/>
    <n v="42.08"/>
    <n v="1.36"/>
    <n v="6.9"/>
    <n v="272.01"/>
    <n v="322.35090000000002"/>
  </r>
  <r>
    <x v="93"/>
    <x v="27"/>
    <x v="1"/>
    <n v="1000"/>
    <n v="104"/>
    <n v="104000"/>
    <s v="20180110N300025510"/>
    <n v="2018008"/>
    <s v="Rolling"/>
    <s v="IN302679-38296183"/>
    <s v="NSE"/>
    <n v="104"/>
    <n v="3.38"/>
    <n v="0"/>
    <n v="675.57"/>
    <n v="782.95"/>
  </r>
  <r>
    <x v="94"/>
    <x v="31"/>
    <x v="0"/>
    <n v="1000"/>
    <n v="91.5"/>
    <n v="91500"/>
    <s v="20180111N300026217"/>
    <n v="2018009"/>
    <s v="Rolling"/>
    <s v="IN302902-46841937"/>
    <s v="NSE"/>
    <n v="0"/>
    <n v="2.97"/>
    <n v="8.4"/>
    <n v="54.51"/>
    <n v="65.883799999999994"/>
  </r>
  <r>
    <x v="94"/>
    <x v="31"/>
    <x v="1"/>
    <n v="1000"/>
    <n v="92.6"/>
    <n v="92600"/>
    <s v="20180111N300028781"/>
    <n v="2018009"/>
    <s v="Rolling"/>
    <s v="IN302902-46841937"/>
    <s v="NSE"/>
    <n v="23.13"/>
    <n v="3.01"/>
    <n v="0"/>
    <n v="55.18"/>
    <n v="81.319500000000005"/>
  </r>
  <r>
    <x v="94"/>
    <x v="31"/>
    <x v="0"/>
    <n v="1000"/>
    <n v="93.4"/>
    <n v="93400"/>
    <s v="20180111N300040838"/>
    <n v="2018009"/>
    <s v="Rolling"/>
    <s v="IN302902-46841937"/>
    <s v="NSE"/>
    <n v="92.88"/>
    <n v="3.04"/>
    <n v="0"/>
    <n v="606.72"/>
    <n v="702.63549999999998"/>
  </r>
  <r>
    <x v="95"/>
    <x v="31"/>
    <x v="0"/>
    <n v="1000"/>
    <n v="88.45"/>
    <n v="88450"/>
    <s v="20180112N300024521"/>
    <n v="2018010"/>
    <s v="Rolling"/>
    <s v="IN302679-38296183"/>
    <s v="NSE"/>
    <n v="0"/>
    <n v="2.87"/>
    <n v="0"/>
    <n v="52.7"/>
    <n v="55.5747"/>
  </r>
  <r>
    <x v="95"/>
    <x v="32"/>
    <x v="0"/>
    <n v="1000"/>
    <n v="77.5"/>
    <n v="77500"/>
    <s v="20180112N300025051"/>
    <n v="2018010"/>
    <s v="Rolling"/>
    <s v="IN302679-38296183"/>
    <s v="NSE"/>
    <n v="0"/>
    <n v="2.52"/>
    <n v="0"/>
    <n v="46.18"/>
    <n v="48.698700000000002"/>
  </r>
  <r>
    <x v="95"/>
    <x v="18"/>
    <x v="1"/>
    <n v="500"/>
    <n v="142"/>
    <n v="71000"/>
    <s v="20180112N300025284"/>
    <n v="2018010"/>
    <s v="Rolling"/>
    <s v="IN302679-38296183"/>
    <s v="NSE"/>
    <n v="17.940000000000001"/>
    <n v="2.31"/>
    <n v="0"/>
    <n v="461.21"/>
    <n v="481.45749999999998"/>
  </r>
  <r>
    <x v="95"/>
    <x v="18"/>
    <x v="0"/>
    <n v="2000"/>
    <n v="143.41999999999999"/>
    <n v="286846"/>
    <s v="20180112N300028804"/>
    <n v="2018010"/>
    <s v="Rolling"/>
    <s v="IN302679-38296183"/>
    <s v="NSE"/>
    <n v="0"/>
    <n v="9.32"/>
    <n v="0"/>
    <n v="170.91"/>
    <n v="180.23269999999999"/>
  </r>
  <r>
    <x v="95"/>
    <x v="18"/>
    <x v="1"/>
    <n v="2000"/>
    <n v="144"/>
    <n v="288000"/>
    <s v="20180112N300028903"/>
    <n v="2018010"/>
    <s v="Rolling"/>
    <s v="IN302679-38296183"/>
    <s v="NSE"/>
    <n v="126.01"/>
    <n v="9.36"/>
    <n v="0"/>
    <n v="171.6"/>
    <n v="306.97000000000003"/>
  </r>
  <r>
    <x v="95"/>
    <x v="32"/>
    <x v="1"/>
    <n v="1000"/>
    <n v="79.25"/>
    <n v="79250"/>
    <s v="20180112N300032365"/>
    <n v="2018010"/>
    <s v="Rolling"/>
    <s v="IN302679-38296183"/>
    <s v="NSE"/>
    <n v="19.59"/>
    <n v="2.58"/>
    <n v="0"/>
    <n v="47.23"/>
    <n v="69.395600000000002"/>
  </r>
  <r>
    <x v="95"/>
    <x v="31"/>
    <x v="1"/>
    <n v="1000"/>
    <n v="85"/>
    <n v="85000"/>
    <s v="20180112N300041069"/>
    <n v="2018010"/>
    <s v="Rolling"/>
    <s v="IN302679-38296183"/>
    <s v="NSE"/>
    <n v="21.68"/>
    <n v="2.76"/>
    <n v="0"/>
    <n v="50.65"/>
    <n v="75.092500000000001"/>
  </r>
  <r>
    <x v="95"/>
    <x v="33"/>
    <x v="0"/>
    <n v="1000"/>
    <n v="114.62"/>
    <n v="114619.15"/>
    <s v="20180112N300043044"/>
    <n v="2018010"/>
    <s v="Rolling"/>
    <s v="IN302679-38296183"/>
    <s v="NSE"/>
    <n v="0"/>
    <n v="3.73"/>
    <n v="36.299999999999997"/>
    <n v="68.290000000000006"/>
    <n v="108.3152"/>
  </r>
  <r>
    <x v="95"/>
    <x v="33"/>
    <x v="1"/>
    <n v="1000"/>
    <n v="115.58"/>
    <n v="115580"/>
    <s v="20180112N300044879"/>
    <n v="2018010"/>
    <s v="Rolling"/>
    <s v="IN302679-38296183"/>
    <s v="NSE"/>
    <n v="28.77"/>
    <n v="3.76"/>
    <n v="0"/>
    <n v="68.87"/>
    <n v="101.3963"/>
  </r>
  <r>
    <x v="96"/>
    <x v="34"/>
    <x v="0"/>
    <n v="1000"/>
    <n v="63.95"/>
    <n v="63950"/>
    <s v="20180115N300025674"/>
    <n v="2018011"/>
    <s v="Rolling"/>
    <s v="IN302679-38296183"/>
    <s v="NSE"/>
    <n v="0"/>
    <n v="2.08"/>
    <n v="0"/>
    <n v="38.1"/>
    <n v="40.178400000000003"/>
  </r>
  <r>
    <x v="96"/>
    <x v="34"/>
    <x v="1"/>
    <n v="1000"/>
    <n v="62.88"/>
    <n v="62875"/>
    <s v="20180115N300026137"/>
    <n v="2018011"/>
    <s v="Rolling"/>
    <s v="IN302679-38296183"/>
    <s v="NSE"/>
    <n v="15.85"/>
    <n v="2.04"/>
    <n v="0"/>
    <n v="37.47"/>
    <n v="55.363599999999998"/>
  </r>
  <r>
    <x v="96"/>
    <x v="35"/>
    <x v="0"/>
    <n v="100"/>
    <n v="956.3"/>
    <n v="95630"/>
    <s v="20180115N300026819"/>
    <n v="2018011"/>
    <s v="Rolling"/>
    <s v="IN302679-38296183"/>
    <s v="NSE"/>
    <n v="0"/>
    <n v="3.11"/>
    <n v="0"/>
    <n v="56.98"/>
    <n v="60.087899999999998"/>
  </r>
  <r>
    <x v="96"/>
    <x v="35"/>
    <x v="1"/>
    <n v="100"/>
    <n v="954"/>
    <n v="95400"/>
    <s v="20180115N300026884"/>
    <n v="2018011"/>
    <s v="Rolling"/>
    <s v="IN302679-38296183"/>
    <s v="NSE"/>
    <n v="23.88"/>
    <n v="3.1"/>
    <n v="0"/>
    <n v="56.84"/>
    <n v="83.820499999999996"/>
  </r>
  <r>
    <x v="96"/>
    <x v="18"/>
    <x v="0"/>
    <n v="1000"/>
    <n v="140.75"/>
    <n v="140750"/>
    <s v="20180115N300028379"/>
    <n v="2018011"/>
    <s v="Rolling"/>
    <s v="IN302679-38296183"/>
    <s v="NSE"/>
    <n v="0"/>
    <n v="4.57"/>
    <n v="0"/>
    <n v="83.85"/>
    <n v="88.424800000000005"/>
  </r>
  <r>
    <x v="96"/>
    <x v="36"/>
    <x v="0"/>
    <n v="1000"/>
    <n v="291.75"/>
    <n v="291750"/>
    <s v="20180115N300029163"/>
    <n v="2018011"/>
    <s v="Rolling"/>
    <s v="IN302679-38296183"/>
    <s v="NSE"/>
    <n v="0"/>
    <n v="9.48"/>
    <n v="0"/>
    <n v="173.84"/>
    <n v="183.3219"/>
  </r>
  <r>
    <x v="96"/>
    <x v="18"/>
    <x v="1"/>
    <n v="1000"/>
    <n v="142.25"/>
    <n v="142250"/>
    <s v="20180115N300029374"/>
    <n v="2018011"/>
    <s v="Rolling"/>
    <s v="IN302679-38296183"/>
    <s v="NSE"/>
    <n v="35.380000000000003"/>
    <n v="4.62"/>
    <n v="0"/>
    <n v="84.76"/>
    <n v="124.7632"/>
  </r>
  <r>
    <x v="96"/>
    <x v="21"/>
    <x v="0"/>
    <n v="71"/>
    <n v="335.6"/>
    <n v="23827.599999999999"/>
    <s v="20180115N300031845"/>
    <n v="2018011"/>
    <s v="Rolling"/>
    <s v="IN302679-38296183"/>
    <s v="NSE"/>
    <n v="0"/>
    <n v="0.77"/>
    <n v="53.1"/>
    <n v="29.64"/>
    <n v="83.514399999999995"/>
  </r>
  <r>
    <x v="96"/>
    <x v="21"/>
    <x v="1"/>
    <n v="71"/>
    <n v="337.5"/>
    <n v="23962.5"/>
    <s v="20180115N300034185"/>
    <n v="2018011"/>
    <s v="Rolling"/>
    <s v="IN302679-38296183"/>
    <s v="NSE"/>
    <n v="5.97"/>
    <n v="0.78"/>
    <n v="0"/>
    <n v="29.64"/>
    <n v="36.3887"/>
  </r>
  <r>
    <x v="96"/>
    <x v="25"/>
    <x v="0"/>
    <n v="5000"/>
    <n v="16.149999999999999"/>
    <n v="80750"/>
    <s v="20180115N300034342"/>
    <n v="2018011"/>
    <s v="Rolling"/>
    <s v="IN302902-46841937"/>
    <s v="NSE"/>
    <n v="80.75"/>
    <n v="2.62"/>
    <n v="0"/>
    <n v="524.54"/>
    <n v="607.9144"/>
  </r>
  <r>
    <x v="96"/>
    <x v="0"/>
    <x v="0"/>
    <n v="1000"/>
    <n v="455"/>
    <n v="455000"/>
    <s v="20180115N300035246"/>
    <n v="2018011"/>
    <s v="Rolling"/>
    <s v="IN302902-46841937"/>
    <s v="NSE"/>
    <n v="455.05"/>
    <n v="14.79"/>
    <n v="0"/>
    <n v="2955.63"/>
    <n v="3425.4674"/>
  </r>
  <r>
    <x v="96"/>
    <x v="36"/>
    <x v="1"/>
    <n v="1000"/>
    <n v="285.20999999999998"/>
    <n v="285205"/>
    <s v="20180115N300044603"/>
    <n v="2018011"/>
    <s v="Rolling"/>
    <s v="IN302679-38296183"/>
    <s v="NSE"/>
    <n v="72.12"/>
    <n v="9.27"/>
    <n v="0"/>
    <n v="169.94"/>
    <n v="251.32929999999999"/>
  </r>
  <r>
    <x v="97"/>
    <x v="25"/>
    <x v="1"/>
    <n v="2122"/>
    <n v="15.3"/>
    <n v="32466.6"/>
    <s v="20180116N300031182"/>
    <n v="2018012"/>
    <s v="Rolling"/>
    <s v="IN302902-46841937"/>
    <s v="NSE"/>
    <n v="31.89"/>
    <n v="1.06"/>
    <n v="2.4"/>
    <n v="210.9"/>
    <n v="246.24520000000001"/>
  </r>
  <r>
    <x v="97"/>
    <x v="25"/>
    <x v="1"/>
    <n v="2500"/>
    <n v="15.2"/>
    <n v="38000"/>
    <s v="20180116N300044946"/>
    <n v="2018012"/>
    <s v="Rolling"/>
    <s v="IN302902-46841937"/>
    <s v="NSE"/>
    <n v="38.11"/>
    <n v="1.24"/>
    <n v="0"/>
    <n v="246.84"/>
    <n v="286.185"/>
  </r>
  <r>
    <x v="98"/>
    <x v="0"/>
    <x v="1"/>
    <n v="1000"/>
    <n v="430.06"/>
    <n v="430060.45"/>
    <s v="20180117N300024103"/>
    <n v="2018013"/>
    <s v="Rolling"/>
    <s v="IN302902-46841937"/>
    <s v="NSE"/>
    <n v="430.06"/>
    <n v="13.98"/>
    <n v="0"/>
    <n v="2793.61"/>
    <n v="3237.6471000000001"/>
  </r>
  <r>
    <x v="98"/>
    <x v="25"/>
    <x v="1"/>
    <n v="2878"/>
    <n v="14.65"/>
    <n v="42162.7"/>
    <s v="20180117N300024164"/>
    <n v="2018013"/>
    <s v="Rolling"/>
    <s v="IN302902-46841937"/>
    <s v="NSE"/>
    <n v="42.16"/>
    <n v="1.37"/>
    <n v="0"/>
    <n v="273.88"/>
    <n v="317.41019999999997"/>
  </r>
  <r>
    <x v="98"/>
    <x v="28"/>
    <x v="1"/>
    <n v="5000"/>
    <n v="13.4"/>
    <n v="67000"/>
    <s v="20180117N300026235"/>
    <n v="2018013"/>
    <s v="TT"/>
    <s v="IN302679-38296183"/>
    <s v="NSE"/>
    <n v="67"/>
    <n v="2.1800000000000002"/>
    <n v="2.1"/>
    <n v="435.22"/>
    <n v="506.4975"/>
  </r>
  <r>
    <x v="98"/>
    <x v="18"/>
    <x v="0"/>
    <n v="1000"/>
    <n v="150.35"/>
    <n v="150345.35"/>
    <s v="20180117N300030192"/>
    <n v="2018013"/>
    <s v="Rolling"/>
    <s v="IN302679-38296183"/>
    <s v="NSE"/>
    <n v="0"/>
    <n v="4.8899999999999997"/>
    <n v="0"/>
    <n v="89.58"/>
    <n v="94.466200000000001"/>
  </r>
  <r>
    <x v="98"/>
    <x v="18"/>
    <x v="1"/>
    <n v="2500"/>
    <n v="148.38"/>
    <n v="370944.5"/>
    <s v="20180117N300030292"/>
    <n v="2018013"/>
    <s v="Rolling"/>
    <s v="IN302679-38296183"/>
    <s v="NSE"/>
    <n v="92.78"/>
    <n v="12.06"/>
    <n v="0"/>
    <n v="221.02"/>
    <n v="325.85550000000001"/>
  </r>
  <r>
    <x v="98"/>
    <x v="18"/>
    <x v="0"/>
    <n v="1500"/>
    <n v="149.5"/>
    <n v="224250"/>
    <s v="20180117N300034959"/>
    <n v="2018013"/>
    <s v="Rolling"/>
    <s v="IN302679-38296183"/>
    <s v="NSE"/>
    <n v="0"/>
    <n v="7.29"/>
    <n v="54.6"/>
    <n v="133.62"/>
    <n v="195.50819999999999"/>
  </r>
  <r>
    <x v="98"/>
    <x v="37"/>
    <x v="0"/>
    <n v="1000"/>
    <n v="595"/>
    <n v="595000"/>
    <s v="20180117N300040526"/>
    <n v="2018013"/>
    <s v="Rolling"/>
    <s v="IN302902-46841937"/>
    <s v="NSE"/>
    <n v="595"/>
    <n v="19.34"/>
    <n v="0"/>
    <n v="3865.03"/>
    <n v="4479.3674000000001"/>
  </r>
  <r>
    <x v="99"/>
    <x v="38"/>
    <x v="0"/>
    <n v="1000"/>
    <n v="104.43"/>
    <n v="104426.8"/>
    <s v="20180118N300022150"/>
    <n v="2018014"/>
    <s v="Rolling"/>
    <s v="IN302902-46841937"/>
    <s v="NSE"/>
    <n v="104.43"/>
    <n v="3.39"/>
    <n v="0"/>
    <n v="678.34"/>
    <n v="786.16390000000001"/>
  </r>
  <r>
    <x v="99"/>
    <x v="39"/>
    <x v="0"/>
    <n v="1000"/>
    <n v="415.95"/>
    <n v="415948.75"/>
    <s v="20180118N300037300"/>
    <n v="2018014"/>
    <s v="Rolling"/>
    <s v="IN302679-38296183"/>
    <s v="NSE"/>
    <n v="0"/>
    <n v="13.52"/>
    <n v="0"/>
    <n v="247.85"/>
    <n v="261.36829999999998"/>
  </r>
  <r>
    <x v="99"/>
    <x v="39"/>
    <x v="1"/>
    <n v="1000"/>
    <n v="410.55"/>
    <n v="410550.55"/>
    <s v="20180118N300037365"/>
    <n v="2018014"/>
    <s v="Rolling"/>
    <s v="IN302679-38296183"/>
    <s v="NSE"/>
    <n v="103.31"/>
    <n v="13.34"/>
    <n v="0"/>
    <n v="244.61"/>
    <n v="361.2629"/>
  </r>
  <r>
    <x v="99"/>
    <x v="37"/>
    <x v="1"/>
    <n v="1000"/>
    <n v="597.57000000000005"/>
    <n v="597570.6"/>
    <s v="20180118N900019468"/>
    <n v="2018014"/>
    <s v="Rolling"/>
    <s v="IN302902-46841937"/>
    <s v="NSE"/>
    <n v="597.26"/>
    <n v="19.420000000000002"/>
    <n v="45.9"/>
    <n v="3881.72"/>
    <n v="4544.3009000000002"/>
  </r>
  <r>
    <x v="100"/>
    <x v="0"/>
    <x v="0"/>
    <n v="1000"/>
    <n v="434.14"/>
    <n v="434142.5"/>
    <s v="20180119N300020287"/>
    <n v="2018015"/>
    <s v="Rolling"/>
    <s v="IN302679-38296183"/>
    <s v="NSE"/>
    <n v="0"/>
    <n v="14.11"/>
    <n v="191.7"/>
    <n v="258.68"/>
    <n v="464.48970000000003"/>
  </r>
  <r>
    <x v="100"/>
    <x v="0"/>
    <x v="1"/>
    <n v="1000"/>
    <n v="425.86"/>
    <n v="425860.9"/>
    <s v="20180119N300020381"/>
    <n v="2018015"/>
    <s v="Rolling"/>
    <s v="IN302679-38296183"/>
    <s v="NSE"/>
    <n v="107.95"/>
    <n v="13.84"/>
    <n v="0"/>
    <n v="253.76"/>
    <n v="375.5505"/>
  </r>
  <r>
    <x v="100"/>
    <x v="40"/>
    <x v="0"/>
    <n v="1000"/>
    <n v="580"/>
    <n v="580000"/>
    <s v="20180119N300030124"/>
    <n v="2018015"/>
    <s v="Rolling"/>
    <s v="IN302679-38296183"/>
    <s v="NSE"/>
    <n v="0"/>
    <n v="18.850000000000001"/>
    <n v="0"/>
    <n v="345.6"/>
    <n v="364.45"/>
  </r>
  <r>
    <x v="100"/>
    <x v="40"/>
    <x v="1"/>
    <n v="1000"/>
    <n v="580.65"/>
    <n v="580650"/>
    <s v="20180119N300030531"/>
    <n v="2018015"/>
    <s v="Rolling"/>
    <s v="IN302679-38296183"/>
    <s v="NSE"/>
    <n v="145.66999999999999"/>
    <n v="18.87"/>
    <n v="0"/>
    <n v="345.98"/>
    <n v="510.52109999999999"/>
  </r>
  <r>
    <x v="100"/>
    <x v="40"/>
    <x v="0"/>
    <n v="737"/>
    <n v="579"/>
    <n v="426723"/>
    <s v="20180119N300032868"/>
    <n v="2018015"/>
    <s v="Rolling"/>
    <s v="IN302679-38296183"/>
    <s v="NSE"/>
    <n v="0"/>
    <n v="13.87"/>
    <n v="0"/>
    <n v="254.26"/>
    <n v="268.12860000000001"/>
  </r>
  <r>
    <x v="100"/>
    <x v="40"/>
    <x v="1"/>
    <n v="737"/>
    <n v="580"/>
    <n v="427460"/>
    <s v="20180119N300034464"/>
    <n v="2018015"/>
    <s v="Rolling"/>
    <s v="IN302679-38296183"/>
    <s v="NSE"/>
    <n v="107.36"/>
    <n v="13.89"/>
    <n v="0"/>
    <n v="254.7"/>
    <n v="375.95249999999999"/>
  </r>
  <r>
    <x v="100"/>
    <x v="40"/>
    <x v="0"/>
    <n v="1000"/>
    <n v="579.75"/>
    <n v="579750"/>
    <s v="20180119N300034624"/>
    <n v="2018015"/>
    <s v="Rolling"/>
    <s v="IN302679-38296183"/>
    <s v="NSE"/>
    <n v="0"/>
    <n v="18.84"/>
    <n v="0"/>
    <n v="345.44"/>
    <n v="364.28179999999998"/>
  </r>
  <r>
    <x v="100"/>
    <x v="40"/>
    <x v="1"/>
    <n v="730"/>
    <n v="581"/>
    <n v="424130"/>
    <s v="20180119N300034771"/>
    <n v="2018015"/>
    <s v="Rolling"/>
    <s v="IN302679-38296183"/>
    <s v="NSE"/>
    <n v="106.34"/>
    <n v="13.78"/>
    <n v="0"/>
    <n v="252.72"/>
    <n v="372.84429999999998"/>
  </r>
  <r>
    <x v="100"/>
    <x v="40"/>
    <x v="1"/>
    <n v="270"/>
    <n v="581.5"/>
    <n v="157005"/>
    <s v="20180119N300034975"/>
    <n v="2018015"/>
    <s v="Rolling"/>
    <s v="IN302679-38296183"/>
    <s v="NSE"/>
    <n v="39.33"/>
    <n v="5.0999999999999996"/>
    <n v="0"/>
    <n v="93.55"/>
    <n v="137.98269999999999"/>
  </r>
  <r>
    <x v="100"/>
    <x v="40"/>
    <x v="0"/>
    <n v="1000"/>
    <n v="585.5"/>
    <n v="585500"/>
    <s v="20180119N300036498"/>
    <n v="2018015"/>
    <s v="Rolling"/>
    <s v="IN302679-38296183"/>
    <s v="NSE"/>
    <n v="0"/>
    <n v="19.03"/>
    <n v="0"/>
    <n v="348.87"/>
    <n v="367.89879999999999"/>
  </r>
  <r>
    <x v="100"/>
    <x v="40"/>
    <x v="1"/>
    <n v="1000"/>
    <n v="587"/>
    <n v="587000"/>
    <s v="20180119N300036535"/>
    <n v="2018015"/>
    <s v="Rolling"/>
    <s v="IN302679-38296183"/>
    <s v="NSE"/>
    <n v="145.66999999999999"/>
    <n v="19.079999999999998"/>
    <n v="0"/>
    <n v="349.76"/>
    <n v="514.50750000000005"/>
  </r>
  <r>
    <x v="100"/>
    <x v="40"/>
    <x v="0"/>
    <n v="1000"/>
    <n v="586.5"/>
    <n v="586500"/>
    <s v="20180119N300037124"/>
    <n v="2018015"/>
    <s v="Rolling"/>
    <s v="IN302679-38296183"/>
    <s v="NSE"/>
    <n v="0"/>
    <n v="19.059999999999999"/>
    <n v="0"/>
    <n v="349.47"/>
    <n v="368.53129999999999"/>
  </r>
  <r>
    <x v="100"/>
    <x v="40"/>
    <x v="1"/>
    <n v="1000"/>
    <n v="585.70000000000005"/>
    <n v="585696.9"/>
    <s v="20180119N300038058"/>
    <n v="2018015"/>
    <s v="Rolling"/>
    <s v="IN302679-38296183"/>
    <s v="NSE"/>
    <n v="145.66999999999999"/>
    <n v="19.04"/>
    <n v="0"/>
    <n v="348.99"/>
    <n v="513.69510000000002"/>
  </r>
  <r>
    <x v="101"/>
    <x v="41"/>
    <x v="0"/>
    <n v="1000"/>
    <n v="250.79"/>
    <n v="250788.3"/>
    <s v="20180122N300023763"/>
    <n v="2018016"/>
    <s v="Rolling"/>
    <s v="IN302679-38296183"/>
    <s v="NSE"/>
    <n v="0"/>
    <n v="8.15"/>
    <n v="15"/>
    <n v="149.43"/>
    <n v="172.58070000000001"/>
  </r>
  <r>
    <x v="101"/>
    <x v="41"/>
    <x v="1"/>
    <n v="1000"/>
    <n v="241.76"/>
    <n v="241762.5"/>
    <s v="20180122N300023882"/>
    <n v="2018016"/>
    <s v="Rolling"/>
    <s v="IN302679-38296183"/>
    <s v="NSE"/>
    <n v="62"/>
    <n v="7.86"/>
    <n v="0"/>
    <n v="144.06"/>
    <n v="213.91739999999999"/>
  </r>
  <r>
    <x v="102"/>
    <x v="38"/>
    <x v="1"/>
    <n v="1000"/>
    <n v="100.98"/>
    <n v="100979.45"/>
    <s v="20180123N300025914"/>
    <n v="2018017"/>
    <s v="Rolling"/>
    <s v="IN302902-46841937"/>
    <s v="NSE"/>
    <n v="100.89"/>
    <n v="3.28"/>
    <n v="49.5"/>
    <n v="655.95"/>
    <n v="809.62170000000003"/>
  </r>
  <r>
    <x v="102"/>
    <x v="42"/>
    <x v="0"/>
    <n v="2500"/>
    <n v="120"/>
    <n v="300000"/>
    <s v="20180123N300033763"/>
    <n v="2018017"/>
    <s v="Rolling"/>
    <s v="IN302679-38296183"/>
    <s v="NSE"/>
    <n v="0"/>
    <n v="9.75"/>
    <n v="0"/>
    <n v="178.75"/>
    <n v="188.5"/>
  </r>
  <r>
    <x v="102"/>
    <x v="42"/>
    <x v="1"/>
    <n v="2500"/>
    <n v="118.26"/>
    <n v="295649.8"/>
    <s v="20180123N300034407"/>
    <n v="2018017"/>
    <s v="Rolling"/>
    <s v="IN302679-38296183"/>
    <s v="NSE"/>
    <n v="74.459999999999994"/>
    <n v="9.61"/>
    <n v="0"/>
    <n v="176.13"/>
    <n v="260.19830000000002"/>
  </r>
  <r>
    <x v="102"/>
    <x v="43"/>
    <x v="0"/>
    <n v="1000"/>
    <n v="481"/>
    <n v="481000"/>
    <s v="20180123N300034606"/>
    <n v="2018017"/>
    <s v="Rolling"/>
    <s v="IN302679-38296183"/>
    <s v="NSE"/>
    <n v="0"/>
    <n v="15.63"/>
    <n v="0"/>
    <n v="286.61"/>
    <n v="302.24250000000001"/>
  </r>
  <r>
    <x v="102"/>
    <x v="43"/>
    <x v="1"/>
    <n v="1000"/>
    <n v="468.2"/>
    <n v="468195.2"/>
    <s v="20180123N300034712"/>
    <n v="2018017"/>
    <s v="Rolling"/>
    <s v="IN302679-38296183"/>
    <s v="NSE"/>
    <n v="118.65"/>
    <n v="15.22"/>
    <n v="0"/>
    <n v="278.98"/>
    <n v="412.84620000000001"/>
  </r>
  <r>
    <x v="103"/>
    <x v="44"/>
    <x v="1"/>
    <n v="1000"/>
    <n v="320"/>
    <n v="320000"/>
    <s v="20180125N300022051"/>
    <n v="2018019"/>
    <s v="Rolling"/>
    <s v="IN302679-38296183"/>
    <s v="NSE"/>
    <n v="80.88"/>
    <n v="10.4"/>
    <n v="0"/>
    <n v="190.67"/>
    <n v="281.95"/>
  </r>
  <r>
    <x v="103"/>
    <x v="45"/>
    <x v="1"/>
    <n v="1000"/>
    <n v="171"/>
    <n v="171000"/>
    <s v="20180125N300022259"/>
    <n v="2018019"/>
    <s v="Rolling"/>
    <s v="IN302679-38296183"/>
    <s v="NSE"/>
    <n v="43.62"/>
    <n v="5.56"/>
    <n v="33.299999999999997"/>
    <n v="101.89"/>
    <n v="184.36760000000001"/>
  </r>
  <r>
    <x v="103"/>
    <x v="2"/>
    <x v="0"/>
    <n v="5000"/>
    <n v="22.9"/>
    <n v="114500"/>
    <s v="20180125N300037225"/>
    <n v="2018019"/>
    <s v="Rolling"/>
    <s v="IN302679-38296183"/>
    <s v="NSE"/>
    <n v="114.5"/>
    <n v="3.72"/>
    <n v="0"/>
    <n v="743.77"/>
    <n v="861.99130000000002"/>
  </r>
  <r>
    <x v="103"/>
    <x v="45"/>
    <x v="0"/>
    <n v="1000"/>
    <n v="176"/>
    <n v="176000"/>
    <s v="20180125N900017806"/>
    <n v="2018019"/>
    <s v="Rolling"/>
    <s v="IN302679-38296183"/>
    <s v="NSE"/>
    <n v="0"/>
    <n v="5.72"/>
    <n v="0"/>
    <n v="104.87"/>
    <n v="110.59"/>
  </r>
  <r>
    <x v="103"/>
    <x v="44"/>
    <x v="0"/>
    <n v="1000"/>
    <n v="327"/>
    <n v="327000"/>
    <s v="20180125N900017824"/>
    <n v="2018019"/>
    <s v="Rolling"/>
    <s v="IN302679-38296183"/>
    <s v="NSE"/>
    <n v="0"/>
    <n v="10.63"/>
    <n v="0"/>
    <n v="194.84"/>
    <n v="205.4675"/>
  </r>
  <r>
    <x v="104"/>
    <x v="46"/>
    <x v="0"/>
    <n v="500"/>
    <n v="59.5"/>
    <n v="29750"/>
    <s v="20180129B300011483"/>
    <n v="201718208"/>
    <s v="Rolling"/>
    <s v="IN302679-38296183"/>
    <s v="BSE"/>
    <n v="30"/>
    <n v="0.65"/>
    <n v="0.9"/>
    <n v="193.2"/>
    <n v="224.75460000000001"/>
  </r>
  <r>
    <x v="104"/>
    <x v="43"/>
    <x v="0"/>
    <n v="500"/>
    <n v="455.9"/>
    <n v="227950"/>
    <s v="20180129N300023752"/>
    <n v="2018020"/>
    <s v="Rolling"/>
    <s v="IN302679-38296183"/>
    <s v="NSE"/>
    <n v="0"/>
    <n v="7.41"/>
    <n v="13.8"/>
    <n v="135.82"/>
    <n v="157.02850000000001"/>
  </r>
  <r>
    <x v="104"/>
    <x v="43"/>
    <x v="1"/>
    <n v="500"/>
    <n v="451"/>
    <n v="225500"/>
    <s v="20180129N300023811"/>
    <n v="2018020"/>
    <s v="Rolling"/>
    <s v="IN302679-38296183"/>
    <s v="NSE"/>
    <n v="57"/>
    <n v="7.33"/>
    <n v="0"/>
    <n v="134.36000000000001"/>
    <n v="198.68879999999999"/>
  </r>
  <r>
    <x v="105"/>
    <x v="47"/>
    <x v="0"/>
    <n v="1000"/>
    <n v="169"/>
    <n v="169000"/>
    <s v="20180131N300041988"/>
    <n v="2018022"/>
    <s v="Rolling"/>
    <s v="IN302902-46841937"/>
    <s v="NSE"/>
    <n v="169"/>
    <n v="5.49"/>
    <n v="0"/>
    <n v="1097.8"/>
    <n v="1272.2925"/>
  </r>
  <r>
    <x v="105"/>
    <x v="18"/>
    <x v="0"/>
    <n v="1000"/>
    <n v="129"/>
    <n v="129000"/>
    <s v="20180131N900021200"/>
    <n v="2018022"/>
    <s v="Rolling"/>
    <s v="IN302902-46841937"/>
    <s v="NSE"/>
    <n v="129"/>
    <n v="4.1900000000000004"/>
    <n v="9"/>
    <n v="837.96"/>
    <n v="980.15250000000003"/>
  </r>
  <r>
    <x v="106"/>
    <x v="18"/>
    <x v="1"/>
    <n v="1000"/>
    <n v="120.99"/>
    <n v="120994.8"/>
    <s v="20180202N200013648"/>
    <n v="2018024"/>
    <s v="Rolling"/>
    <s v="IN302902-46841937"/>
    <s v="NSE"/>
    <n v="121.25"/>
    <n v="3.93"/>
    <n v="8.4"/>
    <n v="785.97"/>
    <n v="919.55229999999995"/>
  </r>
  <r>
    <x v="106"/>
    <x v="47"/>
    <x v="1"/>
    <n v="277"/>
    <n v="157.4"/>
    <n v="43599.8"/>
    <s v="20180202N300020032"/>
    <n v="2018024"/>
    <s v="Rolling"/>
    <s v="IN302902-46841937"/>
    <s v="NSE"/>
    <n v="42.59"/>
    <n v="1.42"/>
    <n v="0"/>
    <n v="283.22000000000003"/>
    <n v="327.22699999999998"/>
  </r>
  <r>
    <x v="106"/>
    <x v="47"/>
    <x v="1"/>
    <n v="723"/>
    <n v="152.35"/>
    <n v="110149.05"/>
    <s v="20180202N300025376"/>
    <n v="2018024"/>
    <s v="Rolling"/>
    <s v="IN302902-46841937"/>
    <s v="NSE"/>
    <n v="111.16"/>
    <n v="3.58"/>
    <n v="0"/>
    <n v="715.5"/>
    <n v="830.23990000000003"/>
  </r>
  <r>
    <x v="107"/>
    <x v="48"/>
    <x v="0"/>
    <n v="50"/>
    <n v="236.8"/>
    <n v="11840"/>
    <s v="20180205B300015638"/>
    <n v="201718213"/>
    <s v="Rolling"/>
    <s v="IN302679-38296183"/>
    <s v="BSE"/>
    <n v="12"/>
    <n v="0.63"/>
    <n v="0.6"/>
    <n v="76.95"/>
    <n v="90.177800000000005"/>
  </r>
  <r>
    <x v="108"/>
    <x v="49"/>
    <x v="0"/>
    <n v="100"/>
    <n v="582"/>
    <n v="58200"/>
    <s v="20180206N300040909"/>
    <n v="2018026"/>
    <s v="Rolling"/>
    <s v="IN302902-46841937"/>
    <s v="NSE"/>
    <n v="59.01"/>
    <n v="1.89"/>
    <n v="24.9"/>
    <n v="378.06"/>
    <n v="463.86149999999998"/>
  </r>
  <r>
    <x v="108"/>
    <x v="0"/>
    <x v="0"/>
    <n v="100"/>
    <n v="386.82"/>
    <n v="38682"/>
    <s v="20180206N300044031"/>
    <n v="2018026"/>
    <s v="Rolling"/>
    <s v="IN302679-38296183"/>
    <s v="NSE"/>
    <n v="0"/>
    <n v="1.26"/>
    <n v="0"/>
    <n v="29.73"/>
    <n v="30.987200000000001"/>
  </r>
  <r>
    <x v="108"/>
    <x v="0"/>
    <x v="1"/>
    <n v="100"/>
    <n v="405"/>
    <n v="40500"/>
    <s v="20180206N300044736"/>
    <n v="2018026"/>
    <s v="Rolling"/>
    <s v="IN302679-38296183"/>
    <s v="NSE"/>
    <n v="9.9"/>
    <n v="1.32"/>
    <n v="0"/>
    <n v="29.74"/>
    <n v="40.956299999999999"/>
  </r>
  <r>
    <x v="108"/>
    <x v="49"/>
    <x v="0"/>
    <n v="1000"/>
    <n v="592"/>
    <n v="592000"/>
    <s v="20180206N300050080"/>
    <n v="2018026"/>
    <s v="Rolling"/>
    <s v="IN302902-46841937"/>
    <s v="NSE"/>
    <n v="591.09"/>
    <n v="19.239999999999998"/>
    <n v="0"/>
    <n v="3845.55"/>
    <n v="4455.8797999999997"/>
  </r>
  <r>
    <x v="108"/>
    <x v="2"/>
    <x v="1"/>
    <n v="5000"/>
    <n v="18.2"/>
    <n v="91000"/>
    <s v="20180206N900019901"/>
    <n v="2018026"/>
    <s v="Rolling"/>
    <s v="IN302679-38296183"/>
    <s v="NSE"/>
    <n v="91"/>
    <n v="2.96"/>
    <n v="0"/>
    <n v="591.12"/>
    <n v="685.07749999999999"/>
  </r>
  <r>
    <x v="109"/>
    <x v="49"/>
    <x v="0"/>
    <n v="100"/>
    <n v="612"/>
    <n v="61200"/>
    <s v="20180208N300033164"/>
    <n v="2018028"/>
    <s v="Rolling"/>
    <s v="IN302679-38296183"/>
    <s v="NSE"/>
    <n v="0"/>
    <n v="1.99"/>
    <n v="0"/>
    <n v="36.47"/>
    <n v="38.459000000000003"/>
  </r>
  <r>
    <x v="109"/>
    <x v="0"/>
    <x v="0"/>
    <n v="100"/>
    <n v="414"/>
    <n v="41400"/>
    <s v="20180208N300034127"/>
    <n v="2018028"/>
    <s v="Rolling"/>
    <s v="IN302679-38296183"/>
    <s v="NSE"/>
    <n v="0"/>
    <n v="1.35"/>
    <n v="0"/>
    <n v="29.74"/>
    <n v="31.0855"/>
  </r>
  <r>
    <x v="109"/>
    <x v="0"/>
    <x v="1"/>
    <n v="100"/>
    <n v="417"/>
    <n v="41700"/>
    <s v="20180208N300034279"/>
    <n v="2018028"/>
    <s v="Rolling"/>
    <s v="IN302679-38296183"/>
    <s v="NSE"/>
    <n v="10.39"/>
    <n v="1.36"/>
    <n v="0"/>
    <n v="29.75"/>
    <n v="41.495199999999997"/>
  </r>
  <r>
    <x v="109"/>
    <x v="49"/>
    <x v="1"/>
    <n v="100"/>
    <n v="620"/>
    <n v="62000"/>
    <s v="20180208N300035918"/>
    <n v="2018028"/>
    <s v="Rolling"/>
    <s v="IN302679-38296183"/>
    <s v="NSE"/>
    <n v="61.27"/>
    <n v="2.02"/>
    <n v="0"/>
    <n v="36.94"/>
    <n v="100.22499999999999"/>
  </r>
  <r>
    <x v="109"/>
    <x v="49"/>
    <x v="0"/>
    <n v="500"/>
    <n v="615"/>
    <n v="307500"/>
    <s v="20180208N300038133"/>
    <n v="2018028"/>
    <s v="Rolling"/>
    <s v="IN302679-38296183"/>
    <s v="NSE"/>
    <n v="0"/>
    <n v="9.99"/>
    <n v="0"/>
    <n v="183.22"/>
    <n v="193.21379999999999"/>
  </r>
  <r>
    <x v="109"/>
    <x v="49"/>
    <x v="1"/>
    <n v="500"/>
    <n v="617"/>
    <n v="308500"/>
    <s v="20180208N300038429"/>
    <n v="2018028"/>
    <s v="Rolling"/>
    <s v="IN302679-38296183"/>
    <s v="NSE"/>
    <n v="306.33"/>
    <n v="10.029999999999999"/>
    <n v="0"/>
    <n v="183.82"/>
    <n v="500.17630000000003"/>
  </r>
  <r>
    <x v="109"/>
    <x v="49"/>
    <x v="1"/>
    <n v="1100"/>
    <n v="609"/>
    <n v="669900"/>
    <s v="20180208N900020226"/>
    <n v="2018028"/>
    <s v="Rolling"/>
    <s v="IN302902-46841937"/>
    <s v="NSE"/>
    <n v="398.02"/>
    <n v="21.77"/>
    <n v="45"/>
    <n v="4351.57"/>
    <n v="4816.3617000000004"/>
  </r>
  <r>
    <x v="110"/>
    <x v="0"/>
    <x v="0"/>
    <n v="1000"/>
    <n v="429.1"/>
    <n v="429099.25"/>
    <s v="20180209N300025062"/>
    <n v="2018029"/>
    <s v="Rolling"/>
    <s v="IN302679-38296183"/>
    <s v="NSE"/>
    <n v="0"/>
    <n v="13.95"/>
    <n v="0"/>
    <n v="255.68"/>
    <n v="269.62569999999999"/>
  </r>
  <r>
    <x v="110"/>
    <x v="0"/>
    <x v="1"/>
    <n v="1000"/>
    <n v="434"/>
    <n v="434000"/>
    <s v="20180209N300025137"/>
    <n v="2018029"/>
    <s v="Rolling"/>
    <s v="IN302679-38296183"/>
    <s v="NSE"/>
    <n v="107.89"/>
    <n v="14.11"/>
    <n v="0"/>
    <n v="258.60000000000002"/>
    <n v="380.5951"/>
  </r>
  <r>
    <x v="110"/>
    <x v="21"/>
    <x v="0"/>
    <n v="1000"/>
    <n v="309.57"/>
    <n v="309565.3"/>
    <s v="20180209N300027890"/>
    <n v="2018029"/>
    <s v="Rolling"/>
    <s v="IN302679-38296183"/>
    <s v="NSE"/>
    <n v="0"/>
    <n v="10.06"/>
    <n v="44.4"/>
    <n v="184.46"/>
    <n v="238.92089999999999"/>
  </r>
  <r>
    <x v="110"/>
    <x v="21"/>
    <x v="1"/>
    <n v="1000"/>
    <n v="303.01"/>
    <n v="303014.3"/>
    <s v="20180209N300029456"/>
    <n v="2018029"/>
    <s v="Rolling"/>
    <s v="IN302679-38296183"/>
    <s v="NSE"/>
    <n v="76.11"/>
    <n v="9.85"/>
    <n v="0"/>
    <n v="180.56"/>
    <n v="266.5179"/>
  </r>
  <r>
    <x v="111"/>
    <x v="49"/>
    <x v="0"/>
    <n v="500"/>
    <n v="614.25"/>
    <n v="307125"/>
    <s v="20180214N300025108"/>
    <n v="2018031"/>
    <s v="Rolling"/>
    <s v="IN302902-46841937"/>
    <s v="NSE"/>
    <n v="307"/>
    <n v="9.2100000000000009"/>
    <n v="9.3000000000000007"/>
    <n v="1994.9"/>
    <n v="2320.4137999999998"/>
  </r>
  <r>
    <x v="112"/>
    <x v="0"/>
    <x v="0"/>
    <n v="500"/>
    <n v="415.67"/>
    <n v="207836.4"/>
    <s v="20180215N200001473"/>
    <n v="2018032"/>
    <s v="Rolling"/>
    <s v="IN302679-38296183"/>
    <s v="NSE"/>
    <n v="0"/>
    <n v="6.24"/>
    <n v="0"/>
    <n v="123.75"/>
    <n v="129.98519999999999"/>
  </r>
  <r>
    <x v="112"/>
    <x v="0"/>
    <x v="1"/>
    <n v="500"/>
    <n v="412"/>
    <n v="206000"/>
    <s v="20180215N200001728"/>
    <n v="2018032"/>
    <s v="Rolling"/>
    <s v="IN302679-38296183"/>
    <s v="NSE"/>
    <n v="51.73"/>
    <n v="6.18"/>
    <n v="0"/>
    <n v="122.66"/>
    <n v="180.57"/>
  </r>
  <r>
    <x v="112"/>
    <x v="49"/>
    <x v="1"/>
    <n v="500"/>
    <n v="607"/>
    <n v="303500"/>
    <s v="20180215N300033410"/>
    <n v="2018032"/>
    <s v="Rolling"/>
    <s v="IN302902-46841937"/>
    <s v="NSE"/>
    <n v="303.27"/>
    <n v="9.11"/>
    <n v="21.6"/>
    <n v="1971.35"/>
    <n v="2305.3251"/>
  </r>
  <r>
    <x v="113"/>
    <x v="49"/>
    <x v="0"/>
    <n v="500"/>
    <n v="607.96"/>
    <n v="303981.8"/>
    <s v="20180216N200001218"/>
    <n v="2018033"/>
    <s v="Rolling"/>
    <s v="IN302679-38296183"/>
    <s v="NSE"/>
    <n v="0"/>
    <n v="9.1199999999999992"/>
    <n v="0"/>
    <n v="180.98"/>
    <n v="190.0994"/>
  </r>
  <r>
    <x v="113"/>
    <x v="49"/>
    <x v="1"/>
    <n v="500"/>
    <n v="611"/>
    <n v="305500"/>
    <s v="20180216N200001818"/>
    <n v="2018033"/>
    <s v="Rolling"/>
    <s v="IN302679-38296183"/>
    <s v="NSE"/>
    <n v="76.709999999999994"/>
    <n v="9.17"/>
    <n v="64.5"/>
    <n v="181.89"/>
    <n v="332.26499999999999"/>
  </r>
  <r>
    <x v="113"/>
    <x v="49"/>
    <x v="0"/>
    <n v="500"/>
    <n v="611.75"/>
    <n v="305875"/>
    <s v="20180216N300023231"/>
    <n v="2018033"/>
    <s v="Rolling"/>
    <s v="IN302679-38296183"/>
    <s v="NSE"/>
    <n v="0"/>
    <n v="9.18"/>
    <n v="0"/>
    <n v="182.12"/>
    <n v="191.2962"/>
  </r>
  <r>
    <x v="113"/>
    <x v="49"/>
    <x v="1"/>
    <n v="500"/>
    <n v="614"/>
    <n v="307000"/>
    <s v="20180216N300032770"/>
    <n v="2018033"/>
    <s v="Rolling"/>
    <s v="IN302679-38296183"/>
    <s v="NSE"/>
    <n v="76.510000000000005"/>
    <n v="9.2100000000000009"/>
    <n v="0"/>
    <n v="182.82"/>
    <n v="268.53980000000001"/>
  </r>
  <r>
    <x v="113"/>
    <x v="49"/>
    <x v="0"/>
    <n v="750"/>
    <n v="612.75"/>
    <n v="459562.5"/>
    <s v="20180216N300033650"/>
    <n v="2018033"/>
    <s v="Rolling"/>
    <s v="IN302679-38296183"/>
    <s v="NSE"/>
    <n v="0"/>
    <n v="13.79"/>
    <n v="0"/>
    <n v="273.62"/>
    <n v="287.40690000000001"/>
  </r>
  <r>
    <x v="113"/>
    <x v="49"/>
    <x v="1"/>
    <n v="750"/>
    <n v="614"/>
    <n v="460500"/>
    <s v="20180216N300033787"/>
    <n v="2018033"/>
    <s v="Rolling"/>
    <s v="IN302679-38296183"/>
    <s v="NSE"/>
    <n v="114.77"/>
    <n v="13.82"/>
    <n v="0"/>
    <n v="274.18"/>
    <n v="402.76510000000002"/>
  </r>
  <r>
    <x v="114"/>
    <x v="49"/>
    <x v="0"/>
    <n v="500"/>
    <n v="585"/>
    <n v="292500"/>
    <s v="20180220N300021386"/>
    <n v="2018035"/>
    <s v="Rolling"/>
    <s v="IN302679-38296183"/>
    <s v="NSE"/>
    <n v="0"/>
    <n v="8.7799999999999994"/>
    <n v="35.1"/>
    <n v="174.15"/>
    <n v="218.02510000000001"/>
  </r>
  <r>
    <x v="114"/>
    <x v="49"/>
    <x v="1"/>
    <n v="500"/>
    <n v="580"/>
    <n v="290000"/>
    <s v="20180220N300022427"/>
    <n v="2018035"/>
    <s v="Rolling"/>
    <s v="IN302679-38296183"/>
    <s v="NSE"/>
    <n v="72.650000000000006"/>
    <n v="8.6999999999999993"/>
    <n v="0"/>
    <n v="172.67"/>
    <n v="254.02"/>
  </r>
  <r>
    <x v="114"/>
    <x v="49"/>
    <x v="0"/>
    <n v="500"/>
    <n v="582.78"/>
    <n v="291390.3"/>
    <s v="20180220N300023277"/>
    <n v="2018035"/>
    <s v="Rolling"/>
    <s v="IN302679-38296183"/>
    <s v="NSE"/>
    <n v="0"/>
    <n v="8.74"/>
    <n v="0"/>
    <n v="173.49"/>
    <n v="182.23169999999999"/>
  </r>
  <r>
    <x v="114"/>
    <x v="49"/>
    <x v="1"/>
    <n v="500"/>
    <n v="577.02"/>
    <n v="288511.3"/>
    <s v="20180220N300023968"/>
    <n v="2018035"/>
    <s v="Rolling"/>
    <s v="IN302679-38296183"/>
    <s v="NSE"/>
    <n v="72.349999999999994"/>
    <n v="8.66"/>
    <n v="0"/>
    <n v="171.77"/>
    <n v="252.7757"/>
  </r>
  <r>
    <x v="115"/>
    <x v="48"/>
    <x v="0"/>
    <n v="50"/>
    <n v="210.15"/>
    <n v="10507.5"/>
    <s v="20180221N300022287"/>
    <n v="2018036"/>
    <s v="Rolling"/>
    <s v="IN302679-38296183"/>
    <s v="NSE"/>
    <n v="10.51"/>
    <n v="0.32"/>
    <n v="0"/>
    <n v="68.25"/>
    <n v="79.075299999999999"/>
  </r>
  <r>
    <x v="115"/>
    <x v="49"/>
    <x v="0"/>
    <n v="500"/>
    <n v="580.4"/>
    <n v="290200"/>
    <s v="20180221N300033357"/>
    <n v="2018036"/>
    <s v="Rolling"/>
    <s v="IN302679-38296183"/>
    <s v="NSE"/>
    <n v="0"/>
    <n v="8.7100000000000009"/>
    <n v="17.7"/>
    <n v="172.78"/>
    <n v="199.18600000000001"/>
  </r>
  <r>
    <x v="115"/>
    <x v="49"/>
    <x v="1"/>
    <n v="500"/>
    <n v="577.52"/>
    <n v="288760.59999999998"/>
    <s v="20180221N300033366"/>
    <n v="2018036"/>
    <s v="Rolling"/>
    <s v="IN302679-38296183"/>
    <s v="NSE"/>
    <n v="72.489999999999995"/>
    <n v="8.66"/>
    <n v="0"/>
    <n v="171.93"/>
    <n v="253.08279999999999"/>
  </r>
  <r>
    <x v="116"/>
    <x v="46"/>
    <x v="0"/>
    <n v="250"/>
    <n v="49"/>
    <n v="12250"/>
    <s v="20180222N300031088"/>
    <n v="2018037"/>
    <s v="Rolling"/>
    <s v="IN302679-38296183"/>
    <s v="NSE"/>
    <n v="12"/>
    <n v="0.37"/>
    <n v="0.6"/>
    <n v="79.569999999999993"/>
    <n v="92.537499999999994"/>
  </r>
  <r>
    <x v="117"/>
    <x v="50"/>
    <x v="0"/>
    <n v="10"/>
    <n v="896.8"/>
    <n v="8968"/>
    <s v="20180223N300028913"/>
    <n v="2018038"/>
    <s v="Rolling"/>
    <s v="IN302679-38296183"/>
    <s v="NSE"/>
    <n v="9"/>
    <n v="0.27"/>
    <n v="0.3"/>
    <n v="58.25"/>
    <n v="67.819100000000006"/>
  </r>
  <r>
    <x v="118"/>
    <x v="51"/>
    <x v="0"/>
    <n v="1000"/>
    <n v="380.25"/>
    <n v="380250"/>
    <s v="20180301N300026576"/>
    <n v="2018042"/>
    <s v="Rolling"/>
    <s v="IN302679-38296183"/>
    <s v="NSE"/>
    <n v="0"/>
    <n v="11.41"/>
    <n v="0"/>
    <n v="226.4"/>
    <n v="237.8075"/>
  </r>
  <r>
    <x v="118"/>
    <x v="51"/>
    <x v="1"/>
    <n v="1000"/>
    <n v="377.5"/>
    <n v="377500"/>
    <s v="20180301N300026905"/>
    <n v="2018042"/>
    <s v="Rolling"/>
    <s v="IN302679-38296183"/>
    <s v="NSE"/>
    <n v="95"/>
    <n v="11.33"/>
    <n v="22.8"/>
    <n v="224.77"/>
    <n v="353.89499999999998"/>
  </r>
  <r>
    <x v="119"/>
    <x v="21"/>
    <x v="1"/>
    <n v="200"/>
    <n v="305.08"/>
    <n v="61016"/>
    <s v="20180307B300010485"/>
    <n v="201718233"/>
    <s v="Rolling"/>
    <s v="IN302679-38296183"/>
    <s v="BSE"/>
    <n v="61"/>
    <n v="1.31"/>
    <n v="2.1"/>
    <n v="396.23"/>
    <n v="460.64159999999998"/>
  </r>
  <r>
    <x v="119"/>
    <x v="49"/>
    <x v="0"/>
    <n v="100"/>
    <n v="603"/>
    <n v="60300"/>
    <s v="20180307N300036339"/>
    <n v="2018045"/>
    <s v="Rolling"/>
    <s v="IN302902-46841937"/>
    <s v="NSE"/>
    <n v="60"/>
    <n v="1.81"/>
    <n v="2.1"/>
    <n v="391.67"/>
    <n v="455.57909999999998"/>
  </r>
  <r>
    <x v="120"/>
    <x v="43"/>
    <x v="0"/>
    <n v="500"/>
    <n v="506"/>
    <n v="253000"/>
    <s v="20180308N200000664"/>
    <n v="2018046"/>
    <s v="Rolling"/>
    <s v="IN302679-38296183"/>
    <s v="NSE"/>
    <n v="0"/>
    <n v="7.59"/>
    <n v="0"/>
    <n v="150.63999999999999"/>
    <n v="158.22999999999999"/>
  </r>
  <r>
    <x v="120"/>
    <x v="43"/>
    <x v="1"/>
    <n v="500"/>
    <n v="509"/>
    <n v="254500"/>
    <s v="20180308N300017226"/>
    <n v="2018046"/>
    <s v="Rolling"/>
    <s v="IN302679-38296183"/>
    <s v="NSE"/>
    <n v="63.03"/>
    <n v="7.64"/>
    <n v="15.6"/>
    <n v="151.53"/>
    <n v="237.79509999999999"/>
  </r>
  <r>
    <x v="120"/>
    <x v="50"/>
    <x v="0"/>
    <n v="10"/>
    <n v="796.7"/>
    <n v="7967"/>
    <s v="20180308N300031445"/>
    <n v="2018046"/>
    <s v="Rolling"/>
    <s v="IN302679-38296183"/>
    <s v="NSE"/>
    <n v="7.97"/>
    <n v="0.24"/>
    <n v="0"/>
    <n v="51.74"/>
    <n v="59.948999999999998"/>
  </r>
  <r>
    <x v="121"/>
    <x v="49"/>
    <x v="0"/>
    <n v="500"/>
    <n v="590"/>
    <n v="295000"/>
    <s v="20180312N300016476"/>
    <n v="2018048"/>
    <s v="Rolling"/>
    <s v="IN302679-38296183"/>
    <s v="NSE"/>
    <n v="0"/>
    <n v="8.85"/>
    <n v="0"/>
    <n v="175.65"/>
    <n v="184.5"/>
  </r>
  <r>
    <x v="121"/>
    <x v="49"/>
    <x v="1"/>
    <n v="500"/>
    <n v="591.5"/>
    <n v="295750"/>
    <s v="20180312N300024128"/>
    <n v="2018048"/>
    <s v="Rolling"/>
    <s v="IN302679-38296183"/>
    <s v="NSE"/>
    <n v="74"/>
    <n v="8.8699999999999992"/>
    <n v="18"/>
    <n v="176.09"/>
    <n v="276.96249999999998"/>
  </r>
  <r>
    <x v="122"/>
    <x v="49"/>
    <x v="0"/>
    <n v="100"/>
    <n v="608"/>
    <n v="60799.5"/>
    <s v="20180313N300026465"/>
    <n v="2018049"/>
    <s v="Rolling"/>
    <s v="IN302679-38296183"/>
    <s v="NSE"/>
    <n v="0"/>
    <n v="1.82"/>
    <n v="0"/>
    <n v="36.200000000000003"/>
    <n v="38.024000000000001"/>
  </r>
  <r>
    <x v="122"/>
    <x v="49"/>
    <x v="1"/>
    <n v="100"/>
    <n v="603.29999999999995"/>
    <n v="60330"/>
    <s v="20180313N300030778"/>
    <n v="2018049"/>
    <s v="Rolling"/>
    <s v="IN302679-38296183"/>
    <s v="NSE"/>
    <n v="15"/>
    <n v="1.81"/>
    <n v="3.9"/>
    <n v="35.93"/>
    <n v="56.639899999999997"/>
  </r>
  <r>
    <x v="123"/>
    <x v="49"/>
    <x v="0"/>
    <n v="500"/>
    <n v="610"/>
    <n v="305000"/>
    <s v="20180314N300018122"/>
    <n v="2018050"/>
    <s v="Rolling"/>
    <s v="IN302679-38296183"/>
    <s v="NSE"/>
    <n v="0"/>
    <n v="9.15"/>
    <n v="18.3"/>
    <n v="181.6"/>
    <n v="209.05"/>
  </r>
  <r>
    <x v="123"/>
    <x v="49"/>
    <x v="1"/>
    <n v="500"/>
    <n v="606"/>
    <n v="303000"/>
    <s v="20180314N300020563"/>
    <n v="2018050"/>
    <s v="Rolling"/>
    <s v="IN302679-38296183"/>
    <s v="NSE"/>
    <n v="76"/>
    <n v="9.09"/>
    <n v="0"/>
    <n v="180.41"/>
    <n v="265.5"/>
  </r>
  <r>
    <x v="124"/>
    <x v="0"/>
    <x v="0"/>
    <n v="700"/>
    <n v="405.52"/>
    <n v="283866.5"/>
    <s v="20180315N300017801"/>
    <n v="2018051"/>
    <s v="Rolling"/>
    <s v="IN302679-38296183"/>
    <s v="NSE"/>
    <n v="0"/>
    <n v="8.52"/>
    <n v="0"/>
    <n v="169.02"/>
    <n v="177.53579999999999"/>
  </r>
  <r>
    <x v="124"/>
    <x v="0"/>
    <x v="1"/>
    <n v="700"/>
    <n v="405"/>
    <n v="283500"/>
    <s v="20180315N300022550"/>
    <n v="2018051"/>
    <s v="Rolling"/>
    <s v="IN302679-38296183"/>
    <s v="NSE"/>
    <n v="71"/>
    <n v="8.49"/>
    <n v="17.100000000000001"/>
    <n v="168.44"/>
    <n v="265.03190000000001"/>
  </r>
  <r>
    <x v="125"/>
    <x v="18"/>
    <x v="1"/>
    <n v="200"/>
    <n v="102.05"/>
    <n v="20410"/>
    <s v="20180319N300023053"/>
    <n v="2018053"/>
    <s v="Rolling"/>
    <s v="IN302679-38296183"/>
    <s v="NSE"/>
    <n v="20.25"/>
    <n v="0.61"/>
    <n v="5.4"/>
    <n v="132.58000000000001"/>
    <n v="158.8425"/>
  </r>
  <r>
    <x v="125"/>
    <x v="31"/>
    <x v="0"/>
    <n v="2500"/>
    <n v="61.5"/>
    <n v="153750"/>
    <s v="20180319N300024619"/>
    <n v="2018053"/>
    <s v="Rolling"/>
    <s v="IN302902-46841937"/>
    <s v="NSE"/>
    <n v="153.75"/>
    <n v="4.6100000000000003"/>
    <n v="0"/>
    <n v="998.67"/>
    <n v="1157.0326"/>
  </r>
  <r>
    <x v="126"/>
    <x v="48"/>
    <x v="0"/>
    <n v="50"/>
    <n v="271.7"/>
    <n v="13585"/>
    <s v="20180322N300018812"/>
    <n v="2018056"/>
    <s v="Rolling"/>
    <s v="IN302679-38296183"/>
    <s v="NSE"/>
    <n v="14"/>
    <n v="0.41"/>
    <n v="0.6"/>
    <n v="88.24"/>
    <n v="103.24760000000001"/>
  </r>
  <r>
    <x v="127"/>
    <x v="31"/>
    <x v="1"/>
    <n v="2500"/>
    <n v="57.45"/>
    <n v="143632.9"/>
    <s v="20180323N900013439"/>
    <n v="2018057"/>
    <s v="Rolling"/>
    <s v="IN302902-46841937"/>
    <s v="NSE"/>
    <n v="143.86000000000001"/>
    <n v="4.3099999999999996"/>
    <n v="5.4"/>
    <n v="932.95"/>
    <n v="1086.519"/>
  </r>
  <r>
    <x v="127"/>
    <x v="46"/>
    <x v="1"/>
    <n v="750"/>
    <n v="38.85"/>
    <n v="29137.5"/>
    <s v="20180323N900015257"/>
    <n v="2018057"/>
    <s v="Rolling"/>
    <s v="IN302679-38296183"/>
    <s v="NSE"/>
    <n v="29.14"/>
    <n v="0.87"/>
    <n v="0"/>
    <n v="189.26"/>
    <n v="219.2741"/>
  </r>
  <r>
    <x v="128"/>
    <x v="31"/>
    <x v="0"/>
    <n v="2500"/>
    <n v="57.88"/>
    <n v="144709.20000000001"/>
    <s v="20180326N200000932"/>
    <n v="2018058"/>
    <s v="Rolling"/>
    <s v="IN302679-38296183"/>
    <s v="NSE"/>
    <n v="0"/>
    <n v="4.34"/>
    <n v="0"/>
    <n v="86.14"/>
    <n v="90.481099999999998"/>
  </r>
  <r>
    <x v="128"/>
    <x v="31"/>
    <x v="1"/>
    <n v="2500"/>
    <n v="55.65"/>
    <n v="139125"/>
    <s v="20180326N200001569"/>
    <n v="2018058"/>
    <s v="Rolling"/>
    <s v="IN302679-38296183"/>
    <s v="NSE"/>
    <n v="35"/>
    <n v="4.17"/>
    <n v="8.6999999999999993"/>
    <n v="82.84"/>
    <n v="130.71379999999999"/>
  </r>
  <r>
    <x v="129"/>
    <x v="31"/>
    <x v="0"/>
    <n v="2130"/>
    <n v="57.8"/>
    <n v="123114"/>
    <s v="20180402N200001139"/>
    <n v="2018061"/>
    <s v="Rolling"/>
    <s v="IN302679-38296183"/>
    <s v="NSE"/>
    <n v="0"/>
    <n v="3.69"/>
    <n v="0"/>
    <n v="73.3"/>
    <n v="76.993399999999994"/>
  </r>
  <r>
    <x v="129"/>
    <x v="31"/>
    <x v="1"/>
    <n v="2130"/>
    <n v="58.9"/>
    <n v="125457"/>
    <s v="20180402N300016426"/>
    <n v="2018061"/>
    <s v="Rolling"/>
    <s v="IN302679-38296183"/>
    <s v="NSE"/>
    <n v="31.07"/>
    <n v="3.76"/>
    <n v="0"/>
    <n v="74.7"/>
    <n v="109.5337"/>
  </r>
  <r>
    <x v="129"/>
    <x v="43"/>
    <x v="0"/>
    <n v="100"/>
    <n v="452"/>
    <n v="45200"/>
    <s v="20180402N300019820"/>
    <n v="2018061"/>
    <s v="Rolling"/>
    <s v="IN302679-38296183"/>
    <s v="NSE"/>
    <n v="0"/>
    <n v="1.36"/>
    <n v="20.7"/>
    <n v="29.74"/>
    <n v="51.795999999999999"/>
  </r>
  <r>
    <x v="129"/>
    <x v="43"/>
    <x v="0"/>
    <n v="100"/>
    <n v="447.9"/>
    <n v="44790"/>
    <s v="20180402N300024654"/>
    <n v="2018061"/>
    <s v="Rolling"/>
    <s v="IN302679-38296183"/>
    <s v="NSE"/>
    <n v="0"/>
    <n v="1.34"/>
    <n v="0"/>
    <n v="29.74"/>
    <n v="31.0837"/>
  </r>
  <r>
    <x v="129"/>
    <x v="43"/>
    <x v="0"/>
    <n v="300"/>
    <n v="441"/>
    <n v="132300"/>
    <s v="20180402N300025274"/>
    <n v="2018061"/>
    <s v="Rolling"/>
    <s v="IN302679-38296183"/>
    <s v="NSE"/>
    <n v="0"/>
    <n v="3.97"/>
    <n v="0"/>
    <n v="78.77"/>
    <n v="82.738900000000001"/>
  </r>
  <r>
    <x v="129"/>
    <x v="43"/>
    <x v="1"/>
    <n v="500"/>
    <n v="429"/>
    <n v="214500"/>
    <s v="20180402N300032012"/>
    <n v="2018061"/>
    <s v="Rolling"/>
    <s v="IN302679-38296183"/>
    <s v="NSE"/>
    <n v="54.93"/>
    <n v="6.44"/>
    <n v="0"/>
    <n v="127.71"/>
    <n v="189.07509999999999"/>
  </r>
  <r>
    <x v="130"/>
    <x v="31"/>
    <x v="0"/>
    <n v="1000"/>
    <n v="60.6"/>
    <n v="60600"/>
    <s v="20180403N300023467"/>
    <n v="2018062"/>
    <s v="Rolling"/>
    <s v="IN302679-38296183"/>
    <s v="NSE"/>
    <n v="0"/>
    <n v="1.82"/>
    <n v="3.9"/>
    <n v="36.08"/>
    <n v="41.798099999999998"/>
  </r>
  <r>
    <x v="130"/>
    <x v="31"/>
    <x v="1"/>
    <n v="1000"/>
    <n v="62"/>
    <n v="62000"/>
    <s v="20180403N300027109"/>
    <n v="2018062"/>
    <s v="Rolling"/>
    <s v="IN302679-38296183"/>
    <s v="NSE"/>
    <n v="15"/>
    <n v="1.86"/>
    <n v="0"/>
    <n v="36.909999999999997"/>
    <n v="53.77"/>
  </r>
  <r>
    <x v="131"/>
    <x v="43"/>
    <x v="0"/>
    <n v="250"/>
    <n v="435.24"/>
    <n v="108810.5"/>
    <s v="20180404N200000803"/>
    <n v="2018063"/>
    <s v="Rolling"/>
    <s v="IN302679-38296183"/>
    <s v="NSE"/>
    <n v="0"/>
    <n v="3.26"/>
    <n v="0"/>
    <n v="64.78"/>
    <n v="68.044300000000007"/>
  </r>
  <r>
    <x v="131"/>
    <x v="43"/>
    <x v="0"/>
    <n v="250"/>
    <n v="439.1"/>
    <n v="109775"/>
    <s v="20180404N300017709"/>
    <n v="2018063"/>
    <s v="Rolling"/>
    <s v="IN302679-38296183"/>
    <s v="NSE"/>
    <n v="0"/>
    <n v="3.29"/>
    <n v="0"/>
    <n v="65.36"/>
    <n v="68.653199999999998"/>
  </r>
  <r>
    <x v="131"/>
    <x v="43"/>
    <x v="1"/>
    <n v="500"/>
    <n v="437.46"/>
    <n v="218730.1"/>
    <s v="20180404N300018059"/>
    <n v="2018063"/>
    <s v="Rolling"/>
    <s v="IN302679-38296183"/>
    <s v="NSE"/>
    <n v="54.66"/>
    <n v="6.56"/>
    <n v="0"/>
    <n v="130.22"/>
    <n v="191.44210000000001"/>
  </r>
  <r>
    <x v="131"/>
    <x v="49"/>
    <x v="0"/>
    <n v="500"/>
    <n v="607.13"/>
    <n v="303563.65000000002"/>
    <s v="20180404N300018859"/>
    <n v="2018063"/>
    <s v="Rolling"/>
    <s v="IN302679-38296183"/>
    <s v="NSE"/>
    <n v="0"/>
    <n v="9.11"/>
    <n v="31.5"/>
    <n v="180.73"/>
    <n v="221.33709999999999"/>
  </r>
  <r>
    <x v="131"/>
    <x v="49"/>
    <x v="1"/>
    <n v="500"/>
    <n v="605"/>
    <n v="302500"/>
    <s v="20180404N300018892"/>
    <n v="2018063"/>
    <s v="Rolling"/>
    <s v="IN302679-38296183"/>
    <s v="NSE"/>
    <n v="75.34"/>
    <n v="9.07"/>
    <n v="0"/>
    <n v="180.11"/>
    <n v="264.5249"/>
  </r>
  <r>
    <x v="132"/>
    <x v="49"/>
    <x v="0"/>
    <n v="1000"/>
    <n v="605.88"/>
    <n v="605877.65"/>
    <s v="20180405N300013797"/>
    <n v="2018064"/>
    <s v="Rolling"/>
    <s v="IN302679-38296183"/>
    <s v="NSE"/>
    <n v="0"/>
    <n v="18.18"/>
    <n v="0"/>
    <n v="360.74"/>
    <n v="378.91680000000002"/>
  </r>
  <r>
    <x v="132"/>
    <x v="49"/>
    <x v="1"/>
    <n v="1000"/>
    <n v="607"/>
    <n v="607000"/>
    <s v="20180405N300013857"/>
    <n v="2018064"/>
    <s v="Rolling"/>
    <s v="IN302679-38296183"/>
    <s v="NSE"/>
    <n v="151.96"/>
    <n v="18.21"/>
    <n v="37.200000000000003"/>
    <n v="361.4"/>
    <n v="568.76990000000001"/>
  </r>
  <r>
    <x v="132"/>
    <x v="48"/>
    <x v="0"/>
    <n v="100"/>
    <n v="180.4"/>
    <n v="18040"/>
    <s v="20180405N300024232"/>
    <n v="2018064"/>
    <s v="Rolling"/>
    <s v="IN302679-38296183"/>
    <s v="NSE"/>
    <n v="18.04"/>
    <n v="0.54"/>
    <n v="0"/>
    <n v="117.18"/>
    <n v="135.7612"/>
  </r>
  <r>
    <x v="133"/>
    <x v="48"/>
    <x v="0"/>
    <n v="250"/>
    <n v="171.4"/>
    <n v="42850"/>
    <s v="20180406N300020719"/>
    <n v="2018065"/>
    <s v="Rolling"/>
    <s v="IN302679-38296183"/>
    <s v="NSE"/>
    <n v="43"/>
    <n v="1.29"/>
    <n v="1.5"/>
    <n v="278.33"/>
    <n v="324.1155"/>
  </r>
  <r>
    <x v="134"/>
    <x v="31"/>
    <x v="0"/>
    <n v="1000"/>
    <n v="64.25"/>
    <n v="64250"/>
    <s v="20180409N300027247"/>
    <n v="2018066"/>
    <s v="Rolling"/>
    <s v="IN302902-46841937"/>
    <s v="NSE"/>
    <n v="64"/>
    <n v="1.93"/>
    <n v="2.1"/>
    <n v="417.33"/>
    <n v="485.35750000000002"/>
  </r>
  <r>
    <x v="135"/>
    <x v="28"/>
    <x v="0"/>
    <n v="1000"/>
    <n v="9"/>
    <n v="9000"/>
    <s v="20180410N300019344"/>
    <n v="2018067"/>
    <s v="Rolling"/>
    <s v="IN302679-38296183"/>
    <s v="NSE"/>
    <n v="9"/>
    <n v="0.27"/>
    <n v="0.3"/>
    <n v="59.05"/>
    <n v="68.62"/>
  </r>
  <r>
    <x v="136"/>
    <x v="49"/>
    <x v="0"/>
    <n v="500"/>
    <n v="627.5"/>
    <n v="313750"/>
    <s v="20180412N300017774"/>
    <n v="2018069"/>
    <s v="Rolling"/>
    <s v="IN302679-38296183"/>
    <s v="NSE"/>
    <n v="0"/>
    <n v="9.41"/>
    <n v="0"/>
    <n v="186.81"/>
    <n v="196.22239999999999"/>
  </r>
  <r>
    <x v="136"/>
    <x v="49"/>
    <x v="1"/>
    <n v="500"/>
    <n v="632"/>
    <n v="316000"/>
    <s v="20180412N300018483"/>
    <n v="2018069"/>
    <s v="Rolling"/>
    <s v="IN302679-38296183"/>
    <s v="NSE"/>
    <n v="78.31"/>
    <n v="9.48"/>
    <n v="0"/>
    <n v="188.15"/>
    <n v="275.94"/>
  </r>
  <r>
    <x v="136"/>
    <x v="49"/>
    <x v="0"/>
    <n v="500"/>
    <n v="626.5"/>
    <n v="313250"/>
    <s v="20180412N300023896"/>
    <n v="2018069"/>
    <s v="Rolling"/>
    <s v="IN302679-38296183"/>
    <s v="NSE"/>
    <n v="0"/>
    <n v="9.4"/>
    <n v="37.799999999999997"/>
    <n v="186.5"/>
    <n v="233.69749999999999"/>
  </r>
  <r>
    <x v="136"/>
    <x v="49"/>
    <x v="1"/>
    <n v="500"/>
    <n v="620"/>
    <n v="310000"/>
    <s v="20180412N300028725"/>
    <n v="2018069"/>
    <s v="Rolling"/>
    <s v="IN302679-38296183"/>
    <s v="NSE"/>
    <n v="78.69"/>
    <n v="9.3000000000000007"/>
    <n v="0"/>
    <n v="184.57"/>
    <n v="272.56009999999998"/>
  </r>
  <r>
    <x v="137"/>
    <x v="49"/>
    <x v="0"/>
    <n v="500"/>
    <n v="621"/>
    <n v="310500"/>
    <s v="20180413N200000982"/>
    <n v="2018070"/>
    <s v="Rolling"/>
    <s v="IN302679-38296183"/>
    <s v="NSE"/>
    <n v="0"/>
    <n v="9.32"/>
    <n v="0"/>
    <n v="184.87"/>
    <n v="194.18510000000001"/>
  </r>
  <r>
    <x v="137"/>
    <x v="49"/>
    <x v="1"/>
    <n v="500"/>
    <n v="623.5"/>
    <n v="311750"/>
    <s v="20180413N300015088"/>
    <n v="2018070"/>
    <s v="Rolling"/>
    <s v="IN302679-38296183"/>
    <s v="NSE"/>
    <n v="78"/>
    <n v="9.35"/>
    <n v="18.899999999999999"/>
    <n v="185.61"/>
    <n v="291.8623"/>
  </r>
  <r>
    <x v="138"/>
    <x v="31"/>
    <x v="1"/>
    <n v="1000"/>
    <n v="60.25"/>
    <n v="60253.3"/>
    <s v="20180416N300027914"/>
    <n v="2018071"/>
    <s v="Rolling"/>
    <s v="IN302902-46841937"/>
    <s v="NSE"/>
    <n v="60"/>
    <n v="1.81"/>
    <n v="2.1"/>
    <n v="391.36"/>
    <n v="455.26760000000002"/>
  </r>
  <r>
    <x v="139"/>
    <x v="50"/>
    <x v="1"/>
    <n v="20"/>
    <n v="808.3"/>
    <n v="16166"/>
    <s v="20180418B500007930"/>
    <n v="201819015"/>
    <s v="Rolling"/>
    <s v="IN302679-38296183"/>
    <s v="BSE"/>
    <n v="16.170000000000002"/>
    <n v="0.64"/>
    <n v="0"/>
    <n v="105.03"/>
    <n v="121.8442"/>
  </r>
  <r>
    <x v="139"/>
    <x v="48"/>
    <x v="0"/>
    <n v="100"/>
    <n v="125.65"/>
    <n v="12565"/>
    <s v="20180418B500007944"/>
    <n v="201819015"/>
    <s v="Rolling"/>
    <s v="IN302679-38296183"/>
    <s v="BSE"/>
    <n v="12.83"/>
    <n v="0.64"/>
    <n v="0.9"/>
    <n v="81.66"/>
    <n v="96.028800000000004"/>
  </r>
  <r>
    <x v="139"/>
    <x v="6"/>
    <x v="0"/>
    <n v="100"/>
    <n v="877"/>
    <n v="87700"/>
    <s v="20180418N300022775"/>
    <n v="2018073"/>
    <s v="Rolling"/>
    <s v="IN302679-38296183"/>
    <s v="NSE"/>
    <n v="0"/>
    <n v="2.63"/>
    <n v="0"/>
    <n v="52.22"/>
    <n v="54.851100000000002"/>
  </r>
  <r>
    <x v="139"/>
    <x v="6"/>
    <x v="1"/>
    <n v="100"/>
    <n v="874"/>
    <n v="87400"/>
    <s v="20180418N300023887"/>
    <n v="2018073"/>
    <s v="Rolling"/>
    <s v="IN302679-38296183"/>
    <s v="NSE"/>
    <n v="22"/>
    <n v="2.62"/>
    <n v="5.4"/>
    <n v="52.04"/>
    <n v="82.061999999999998"/>
  </r>
  <r>
    <x v="140"/>
    <x v="50"/>
    <x v="0"/>
    <n v="50"/>
    <n v="799"/>
    <n v="39950"/>
    <s v="20180419N200000457"/>
    <n v="2018074"/>
    <s v="Rolling"/>
    <s v="IN302679-38296183"/>
    <s v="NSE"/>
    <n v="0"/>
    <n v="1.2"/>
    <n v="0"/>
    <n v="29.72"/>
    <n v="30.918500000000002"/>
  </r>
  <r>
    <x v="140"/>
    <x v="51"/>
    <x v="0"/>
    <n v="10"/>
    <n v="300"/>
    <n v="3000"/>
    <s v="20180419N300018951"/>
    <n v="2018074"/>
    <s v="Rolling"/>
    <s v="IN302679-38296183"/>
    <s v="NSE"/>
    <n v="3"/>
    <n v="0.09"/>
    <n v="0"/>
    <n v="41.32"/>
    <n v="44.41"/>
  </r>
  <r>
    <x v="140"/>
    <x v="52"/>
    <x v="0"/>
    <n v="10"/>
    <n v="380"/>
    <n v="3800"/>
    <s v="20180419N300020130"/>
    <n v="2018074"/>
    <s v="Rolling"/>
    <s v="IN302679-38296183"/>
    <s v="NSE"/>
    <n v="4.13"/>
    <n v="0.11"/>
    <n v="2.7"/>
    <n v="41.32"/>
    <n v="48.264000000000003"/>
  </r>
  <r>
    <x v="140"/>
    <x v="50"/>
    <x v="1"/>
    <n v="50"/>
    <n v="781"/>
    <n v="39050"/>
    <s v="20180419N300029963"/>
    <n v="2018074"/>
    <s v="Rolling"/>
    <s v="IN302679-38296183"/>
    <s v="NSE"/>
    <n v="9.8800000000000008"/>
    <n v="1.17"/>
    <n v="0"/>
    <n v="29.71"/>
    <n v="40.761499999999998"/>
  </r>
  <r>
    <x v="141"/>
    <x v="49"/>
    <x v="0"/>
    <n v="100"/>
    <n v="631"/>
    <n v="63100"/>
    <s v="20180420N300024276"/>
    <n v="2018075"/>
    <s v="Rolling"/>
    <s v="IN302679-38296183"/>
    <s v="NSE"/>
    <n v="0"/>
    <n v="1.89"/>
    <n v="0"/>
    <n v="37.58"/>
    <n v="39.472999999999999"/>
  </r>
  <r>
    <x v="141"/>
    <x v="49"/>
    <x v="1"/>
    <n v="100"/>
    <n v="633"/>
    <n v="63300"/>
    <s v="20180420N300025254"/>
    <n v="2018075"/>
    <s v="Rolling"/>
    <s v="IN302679-38296183"/>
    <s v="NSE"/>
    <n v="16"/>
    <n v="1.9"/>
    <n v="3.9"/>
    <n v="37.69"/>
    <n v="59.489100000000001"/>
  </r>
  <r>
    <x v="142"/>
    <x v="49"/>
    <x v="0"/>
    <n v="100"/>
    <n v="629"/>
    <n v="62900"/>
    <s v="20180423B300005992"/>
    <n v="201819018"/>
    <s v="Rolling"/>
    <s v="IN302679-38296183"/>
    <s v="BSE"/>
    <n v="0"/>
    <n v="2.57"/>
    <n v="3.9"/>
    <n v="37.58"/>
    <n v="44.054299999999998"/>
  </r>
  <r>
    <x v="142"/>
    <x v="49"/>
    <x v="1"/>
    <n v="100"/>
    <n v="636"/>
    <n v="63600"/>
    <s v="20180423B700001870"/>
    <n v="201819018"/>
    <s v="Rolling"/>
    <s v="IN302679-38296183"/>
    <s v="BSE"/>
    <n v="16"/>
    <n v="0.72"/>
    <n v="0"/>
    <n v="37.65"/>
    <n v="54.365400000000001"/>
  </r>
  <r>
    <x v="142"/>
    <x v="53"/>
    <x v="0"/>
    <n v="15"/>
    <n v="1840.2"/>
    <n v="27603"/>
    <s v="20180423N300017440"/>
    <n v="2018076"/>
    <s v="Rolling"/>
    <s v="IN302679-38296183"/>
    <s v="NSE"/>
    <n v="0"/>
    <n v="0.83"/>
    <n v="8.6999999999999993"/>
    <n v="29.65"/>
    <n v="39.178100000000001"/>
  </r>
  <r>
    <x v="142"/>
    <x v="53"/>
    <x v="1"/>
    <n v="25"/>
    <n v="1830.7"/>
    <n v="45767.5"/>
    <s v="20180423N300017625"/>
    <n v="2018076"/>
    <s v="Rolling"/>
    <s v="IN302679-38296183"/>
    <s v="NSE"/>
    <n v="11.48"/>
    <n v="1.37"/>
    <n v="0"/>
    <n v="29.75"/>
    <n v="42.603000000000002"/>
  </r>
  <r>
    <x v="142"/>
    <x v="49"/>
    <x v="0"/>
    <n v="150"/>
    <n v="630.5"/>
    <n v="94575"/>
    <s v="20180423N300020656"/>
    <n v="2018076"/>
    <s v="Rolling"/>
    <s v="IN302679-38296183"/>
    <s v="NSE"/>
    <n v="0"/>
    <n v="2.84"/>
    <n v="0"/>
    <n v="56.31"/>
    <n v="59.147300000000001"/>
  </r>
  <r>
    <x v="142"/>
    <x v="49"/>
    <x v="1"/>
    <n v="150"/>
    <n v="633.29999999999995"/>
    <n v="94995"/>
    <s v="20180423N300021060"/>
    <n v="2018076"/>
    <s v="Rolling"/>
    <s v="IN302679-38296183"/>
    <s v="NSE"/>
    <n v="23.7"/>
    <n v="2.85"/>
    <n v="0"/>
    <n v="56.56"/>
    <n v="83.109899999999996"/>
  </r>
  <r>
    <x v="142"/>
    <x v="54"/>
    <x v="0"/>
    <n v="25"/>
    <n v="259"/>
    <n v="6475"/>
    <s v="20180423N300026601"/>
    <n v="2018076"/>
    <s v="Rolling"/>
    <s v="IN302902-46841937"/>
    <s v="NSE"/>
    <n v="6.82"/>
    <n v="0.19"/>
    <n v="0"/>
    <n v="42.06"/>
    <n v="49.074199999999998"/>
  </r>
  <r>
    <x v="142"/>
    <x v="53"/>
    <x v="0"/>
    <n v="10"/>
    <n v="1849"/>
    <n v="18490"/>
    <s v="20180423N900016609"/>
    <n v="2018076"/>
    <s v="Rolling"/>
    <s v="IN302679-38296183"/>
    <s v="NSE"/>
    <n v="0"/>
    <n v="0.55000000000000004"/>
    <n v="0"/>
    <n v="29.6"/>
    <n v="30.154699999999998"/>
  </r>
  <r>
    <x v="143"/>
    <x v="49"/>
    <x v="0"/>
    <n v="100"/>
    <n v="653"/>
    <n v="65300"/>
    <s v="20180424N300025146"/>
    <n v="2018077"/>
    <s v="Rolling"/>
    <s v="IN302902-46841937"/>
    <s v="NSE"/>
    <n v="65.7"/>
    <n v="1.96"/>
    <n v="10.8"/>
    <n v="424.15"/>
    <n v="502.60899999999998"/>
  </r>
  <r>
    <x v="143"/>
    <x v="49"/>
    <x v="0"/>
    <n v="250"/>
    <n v="654"/>
    <n v="163500"/>
    <s v="20180424N300027155"/>
    <n v="2018077"/>
    <s v="Rolling"/>
    <s v="IN302902-46841937"/>
    <s v="NSE"/>
    <n v="163.43"/>
    <n v="4.91"/>
    <n v="0"/>
    <n v="1062"/>
    <n v="1230.3351"/>
  </r>
  <r>
    <x v="143"/>
    <x v="55"/>
    <x v="0"/>
    <n v="1000"/>
    <n v="64.25"/>
    <n v="64250"/>
    <s v="20180424N300027657"/>
    <n v="2018077"/>
    <s v="Rolling"/>
    <s v="IN302679-38296183"/>
    <s v="NSE"/>
    <n v="0"/>
    <n v="1.93"/>
    <n v="0"/>
    <n v="38.26"/>
    <n v="40.187600000000003"/>
  </r>
  <r>
    <x v="143"/>
    <x v="55"/>
    <x v="1"/>
    <n v="1000"/>
    <n v="62.71"/>
    <n v="62705.9"/>
    <s v="20180424N300027917"/>
    <n v="2018077"/>
    <s v="Rolling"/>
    <s v="IN302679-38296183"/>
    <s v="NSE"/>
    <n v="15.87"/>
    <n v="1.88"/>
    <n v="0"/>
    <n v="37.32"/>
    <n v="55.071399999999997"/>
  </r>
  <r>
    <x v="144"/>
    <x v="56"/>
    <x v="0"/>
    <n v="150"/>
    <n v="250"/>
    <n v="37500"/>
    <s v="20180425N300015592"/>
    <n v="2018078"/>
    <s v="Rolling"/>
    <s v="IN302679-38296183"/>
    <s v="NSE"/>
    <n v="0"/>
    <n v="1.1299999999999999"/>
    <n v="0"/>
    <n v="29.7"/>
    <n v="30.825099999999999"/>
  </r>
  <r>
    <x v="144"/>
    <x v="56"/>
    <x v="1"/>
    <n v="250"/>
    <n v="242"/>
    <n v="60500"/>
    <s v="20180425N300017118"/>
    <n v="2018078"/>
    <s v="Rolling"/>
    <s v="IN302679-38296183"/>
    <s v="NSE"/>
    <n v="15.49"/>
    <n v="1.82"/>
    <n v="0"/>
    <n v="36.020000000000003"/>
    <n v="53.325099999999999"/>
  </r>
  <r>
    <x v="144"/>
    <x v="51"/>
    <x v="1"/>
    <n v="100"/>
    <n v="300"/>
    <n v="30000"/>
    <s v="20180425N300027680"/>
    <n v="2018078"/>
    <s v="Rolling"/>
    <s v="IN302679-38296183"/>
    <s v="NSE"/>
    <n v="7.51"/>
    <n v="0.9"/>
    <n v="0"/>
    <n v="29.66"/>
    <n v="38.07"/>
  </r>
  <r>
    <x v="144"/>
    <x v="56"/>
    <x v="0"/>
    <n v="100"/>
    <n v="252.7"/>
    <n v="25270"/>
    <s v="20180425N900014199"/>
    <n v="2018078"/>
    <s v="Rolling"/>
    <s v="IN302679-38296183"/>
    <s v="NSE"/>
    <n v="0"/>
    <n v="0.76"/>
    <n v="5.7"/>
    <n v="29.64"/>
    <n v="36.098100000000002"/>
  </r>
  <r>
    <x v="144"/>
    <x v="51"/>
    <x v="0"/>
    <n v="100"/>
    <n v="301"/>
    <n v="30100"/>
    <s v="20180425N900015995"/>
    <n v="2018078"/>
    <s v="Rolling"/>
    <s v="IN302679-38296183"/>
    <s v="NSE"/>
    <n v="0"/>
    <n v="0.9"/>
    <n v="0"/>
    <n v="29.67"/>
    <n v="30.573"/>
  </r>
  <r>
    <x v="145"/>
    <x v="54"/>
    <x v="0"/>
    <n v="75"/>
    <n v="281"/>
    <n v="21075"/>
    <s v="20180426N300024083"/>
    <n v="2018079"/>
    <s v="Rolling"/>
    <s v="IN302679-38296183"/>
    <s v="NSE"/>
    <n v="21"/>
    <n v="0.63"/>
    <n v="0.9"/>
    <n v="136.88999999999999"/>
    <n v="159.4222"/>
  </r>
  <r>
    <x v="145"/>
    <x v="28"/>
    <x v="0"/>
    <n v="1000"/>
    <n v="8"/>
    <n v="8000"/>
    <s v="20180426N300026254"/>
    <n v="2018079"/>
    <s v="TT"/>
    <s v="IN302679-38296183"/>
    <s v="NSE"/>
    <n v="8"/>
    <n v="0.24"/>
    <n v="0.3"/>
    <n v="59.04"/>
    <n v="67.58"/>
  </r>
  <r>
    <x v="146"/>
    <x v="26"/>
    <x v="0"/>
    <n v="1000"/>
    <n v="81"/>
    <n v="81000"/>
    <s v="20180427N300015778"/>
    <n v="2018080"/>
    <s v="Rolling"/>
    <s v="IN302902-46841937"/>
    <s v="NSE"/>
    <n v="81"/>
    <n v="2.4300000000000002"/>
    <n v="0"/>
    <n v="526.13"/>
    <n v="609.55999999999995"/>
  </r>
  <r>
    <x v="146"/>
    <x v="56"/>
    <x v="0"/>
    <n v="100"/>
    <n v="239"/>
    <n v="23900"/>
    <s v="20180427N300016013"/>
    <n v="2018080"/>
    <s v="Rolling"/>
    <s v="IN302679-38296183"/>
    <s v="NSE"/>
    <n v="0"/>
    <n v="0.72"/>
    <n v="11.1"/>
    <n v="29.63"/>
    <n v="41.447099999999999"/>
  </r>
  <r>
    <x v="146"/>
    <x v="56"/>
    <x v="1"/>
    <n v="100"/>
    <n v="233"/>
    <n v="23300"/>
    <s v="20180427N300016322"/>
    <n v="2018080"/>
    <s v="Rolling"/>
    <s v="IN302679-38296183"/>
    <s v="NSE"/>
    <n v="5.9"/>
    <n v="0.7"/>
    <n v="0"/>
    <n v="29.63"/>
    <n v="36.229100000000003"/>
  </r>
  <r>
    <x v="146"/>
    <x v="49"/>
    <x v="1"/>
    <n v="350"/>
    <n v="670"/>
    <n v="234500"/>
    <s v="20180427N900015482"/>
    <n v="2018080"/>
    <s v="Rolling"/>
    <s v="IN302902-46841937"/>
    <s v="NSE"/>
    <n v="234.1"/>
    <n v="7.04"/>
    <n v="0"/>
    <n v="1523.18"/>
    <n v="1764.3150000000001"/>
  </r>
  <r>
    <x v="147"/>
    <x v="49"/>
    <x v="0"/>
    <n v="100"/>
    <n v="662"/>
    <n v="66200"/>
    <s v="20180430N300019289"/>
    <n v="2018081"/>
    <s v="Rolling"/>
    <s v="IN302902-46841937"/>
    <s v="NSE"/>
    <n v="0"/>
    <n v="1.99"/>
    <n v="0"/>
    <n v="39.409999999999997"/>
    <n v="41.396099999999997"/>
  </r>
  <r>
    <x v="147"/>
    <x v="49"/>
    <x v="0"/>
    <n v="150"/>
    <n v="661"/>
    <n v="99150"/>
    <s v="20180430N300021260"/>
    <n v="2018081"/>
    <s v="Rolling"/>
    <s v="IN302902-46841937"/>
    <s v="NSE"/>
    <n v="0"/>
    <n v="2.97"/>
    <n v="0"/>
    <n v="59.03"/>
    <n v="62.0045"/>
  </r>
  <r>
    <x v="147"/>
    <x v="49"/>
    <x v="0"/>
    <n v="250"/>
    <n v="663"/>
    <n v="165750"/>
    <s v="20180430N300023429"/>
    <n v="2018081"/>
    <s v="Rolling"/>
    <s v="IN302902-46841937"/>
    <s v="NSE"/>
    <n v="0"/>
    <n v="4.97"/>
    <n v="40.200000000000003"/>
    <n v="98.69"/>
    <n v="143.86259999999999"/>
  </r>
  <r>
    <x v="147"/>
    <x v="49"/>
    <x v="1"/>
    <n v="500"/>
    <n v="670"/>
    <n v="335000"/>
    <s v="20180430N300027963"/>
    <n v="2018081"/>
    <s v="Rolling"/>
    <s v="IN302902-46841937"/>
    <s v="NSE"/>
    <n v="83.32"/>
    <n v="10.050000000000001"/>
    <n v="0"/>
    <n v="199.46"/>
    <n v="292.83"/>
  </r>
  <r>
    <x v="147"/>
    <x v="49"/>
    <x v="0"/>
    <n v="1000"/>
    <n v="667"/>
    <n v="667000"/>
    <s v="20180430N300030079"/>
    <n v="2018081"/>
    <s v="Rolling"/>
    <s v="IN302902-46841937"/>
    <s v="NSE"/>
    <n v="666.68"/>
    <n v="20.010000000000002"/>
    <n v="0"/>
    <n v="4332.42"/>
    <n v="5019.1100999999999"/>
  </r>
  <r>
    <x v="148"/>
    <x v="49"/>
    <x v="1"/>
    <n v="290"/>
    <n v="626.88"/>
    <n v="181796.1"/>
    <s v="20180503N300020755"/>
    <n v="2018083"/>
    <s v="Rolling"/>
    <s v="IN302902-46841937"/>
    <s v="NSE"/>
    <n v="181.82"/>
    <n v="5.45"/>
    <n v="0"/>
    <n v="1180.8399999999999"/>
    <n v="1368.114"/>
  </r>
  <r>
    <x v="148"/>
    <x v="49"/>
    <x v="1"/>
    <n v="710"/>
    <n v="627"/>
    <n v="445170"/>
    <s v="20180503N300021418"/>
    <n v="2018083"/>
    <s v="Rolling"/>
    <s v="IN302902-46841937"/>
    <s v="NSE"/>
    <n v="445.18"/>
    <n v="13.36"/>
    <n v="18.899999999999999"/>
    <n v="2891.56"/>
    <n v="3368.9951000000001"/>
  </r>
  <r>
    <x v="149"/>
    <x v="51"/>
    <x v="0"/>
    <n v="1000"/>
    <n v="293"/>
    <n v="293000"/>
    <s v="20180504N300015638"/>
    <n v="2018084"/>
    <s v="Rolling"/>
    <s v="IN302679-38296183"/>
    <s v="NSE"/>
    <n v="0"/>
    <n v="8.7899999999999991"/>
    <n v="17.7"/>
    <n v="174.45"/>
    <n v="200.9401"/>
  </r>
  <r>
    <x v="149"/>
    <x v="51"/>
    <x v="1"/>
    <n v="1000"/>
    <n v="291"/>
    <n v="291000"/>
    <s v="20180504N300015712"/>
    <n v="2018084"/>
    <s v="Rolling"/>
    <s v="IN302679-38296183"/>
    <s v="NSE"/>
    <n v="73"/>
    <n v="8.73"/>
    <n v="0"/>
    <n v="173.26"/>
    <n v="254.99"/>
  </r>
  <r>
    <x v="150"/>
    <x v="57"/>
    <x v="0"/>
    <n v="1000"/>
    <n v="100.5"/>
    <n v="100500"/>
    <s v="20180509N300028623"/>
    <n v="2018087"/>
    <s v="Rolling"/>
    <s v="IN302679-38296183"/>
    <s v="NSE"/>
    <n v="0"/>
    <n v="3.02"/>
    <n v="6.3"/>
    <n v="59.83"/>
    <n v="69.144999999999996"/>
  </r>
  <r>
    <x v="150"/>
    <x v="57"/>
    <x v="1"/>
    <n v="1000"/>
    <n v="101"/>
    <n v="101000"/>
    <s v="20180509N300029961"/>
    <n v="2018087"/>
    <s v="Rolling"/>
    <s v="IN302679-38296183"/>
    <s v="NSE"/>
    <n v="25"/>
    <n v="3.03"/>
    <n v="0"/>
    <n v="60.14"/>
    <n v="88.17"/>
  </r>
  <r>
    <x v="151"/>
    <x v="57"/>
    <x v="0"/>
    <n v="1000"/>
    <n v="91"/>
    <n v="91000"/>
    <s v="20180510N300016264"/>
    <n v="2018088"/>
    <s v="Rolling"/>
    <s v="IN302679-38296183"/>
    <s v="NSE"/>
    <n v="0"/>
    <n v="2.73"/>
    <n v="12.3"/>
    <n v="54.18"/>
    <n v="69.209999999999994"/>
  </r>
  <r>
    <x v="151"/>
    <x v="31"/>
    <x v="1"/>
    <n v="900"/>
    <n v="51.17"/>
    <n v="46052.05"/>
    <s v="20180510N300020487"/>
    <n v="2018088"/>
    <s v="Rolling"/>
    <s v="IN302679-38296183"/>
    <s v="NSE"/>
    <n v="46.14"/>
    <n v="1.38"/>
    <n v="0"/>
    <n v="299.12"/>
    <n v="346.64159999999998"/>
  </r>
  <r>
    <x v="151"/>
    <x v="57"/>
    <x v="0"/>
    <n v="1000"/>
    <n v="90.75"/>
    <n v="90750"/>
    <s v="20180510N300020574"/>
    <n v="2018088"/>
    <s v="Rolling"/>
    <s v="IN302679-38296183"/>
    <s v="NSE"/>
    <n v="0"/>
    <n v="2.72"/>
    <n v="0"/>
    <n v="54.03"/>
    <n v="56.752499999999998"/>
  </r>
  <r>
    <x v="151"/>
    <x v="57"/>
    <x v="1"/>
    <n v="2000"/>
    <n v="88.55"/>
    <n v="177100"/>
    <s v="20180510N300021118"/>
    <n v="2018088"/>
    <s v="Rolling"/>
    <s v="IN302679-38296183"/>
    <s v="NSE"/>
    <n v="44.86"/>
    <n v="5.31"/>
    <n v="0"/>
    <n v="105.45"/>
    <n v="155.62309999999999"/>
  </r>
  <r>
    <x v="151"/>
    <x v="28"/>
    <x v="0"/>
    <n v="1000"/>
    <n v="7"/>
    <n v="7000"/>
    <s v="20180510N300024665"/>
    <n v="2018088"/>
    <s v="TT"/>
    <s v="IN302679-38296183"/>
    <s v="NSE"/>
    <n v="7"/>
    <n v="0.21"/>
    <n v="0.3"/>
    <n v="59.04"/>
    <n v="66.55"/>
  </r>
  <r>
    <x v="152"/>
    <x v="26"/>
    <x v="0"/>
    <n v="1100"/>
    <n v="79.099999999999994"/>
    <n v="87010"/>
    <s v="20180511N300016788"/>
    <n v="2018089"/>
    <s v="Rolling"/>
    <s v="IN302679-38296183"/>
    <s v="NSE"/>
    <n v="0"/>
    <n v="2.61"/>
    <n v="0"/>
    <n v="51.81"/>
    <n v="54.420299999999997"/>
  </r>
  <r>
    <x v="152"/>
    <x v="26"/>
    <x v="1"/>
    <n v="1100"/>
    <n v="76.8"/>
    <n v="84480"/>
    <s v="20180511N300017605"/>
    <n v="2018089"/>
    <s v="Rolling"/>
    <s v="IN302679-38296183"/>
    <s v="NSE"/>
    <n v="21"/>
    <n v="2.5299999999999998"/>
    <n v="5.4"/>
    <n v="50.3"/>
    <n v="79.234399999999994"/>
  </r>
  <r>
    <x v="153"/>
    <x v="58"/>
    <x v="0"/>
    <n v="1000"/>
    <n v="95.75"/>
    <n v="95750"/>
    <s v="20180514N300019809"/>
    <n v="2018090"/>
    <s v="Rolling"/>
    <s v="IN302679-38296183"/>
    <s v="NSE"/>
    <n v="0"/>
    <n v="2.87"/>
    <n v="8.6999999999999993"/>
    <n v="57"/>
    <n v="68.572599999999994"/>
  </r>
  <r>
    <x v="153"/>
    <x v="58"/>
    <x v="0"/>
    <n v="500"/>
    <n v="94.5"/>
    <n v="47250"/>
    <s v="20180514N300022189"/>
    <n v="2018090"/>
    <s v="Rolling"/>
    <s v="IN302679-38296183"/>
    <s v="NSE"/>
    <n v="0"/>
    <n v="1.42"/>
    <n v="0"/>
    <n v="29.76"/>
    <n v="31.177499999999998"/>
  </r>
  <r>
    <x v="153"/>
    <x v="58"/>
    <x v="1"/>
    <n v="1500"/>
    <n v="92"/>
    <n v="138000"/>
    <s v="20180514N300029473"/>
    <n v="2018090"/>
    <s v="Rolling"/>
    <s v="IN302679-38296183"/>
    <s v="NSE"/>
    <n v="35"/>
    <n v="4.1399999999999997"/>
    <n v="0"/>
    <n v="82.17"/>
    <n v="121.31"/>
  </r>
  <r>
    <x v="154"/>
    <x v="58"/>
    <x v="0"/>
    <n v="1500"/>
    <n v="92"/>
    <n v="138000"/>
    <s v="20180516N300027461"/>
    <n v="2018092"/>
    <s v="Rolling"/>
    <s v="IN302679-38296183"/>
    <s v="NSE"/>
    <n v="0"/>
    <n v="4.1399999999999997"/>
    <n v="0"/>
    <n v="82.17"/>
    <n v="86.31"/>
  </r>
  <r>
    <x v="154"/>
    <x v="58"/>
    <x v="0"/>
    <n v="1000"/>
    <n v="91.25"/>
    <n v="91250"/>
    <s v="20180516N300028810"/>
    <n v="2018092"/>
    <s v="Rolling"/>
    <s v="IN302679-38296183"/>
    <s v="NSE"/>
    <n v="0"/>
    <n v="2.74"/>
    <n v="0"/>
    <n v="54.33"/>
    <n v="57.067500000000003"/>
  </r>
  <r>
    <x v="154"/>
    <x v="58"/>
    <x v="1"/>
    <n v="2500"/>
    <n v="91.85"/>
    <n v="229625"/>
    <s v="20180516N300030305"/>
    <n v="2018092"/>
    <s v="Rolling"/>
    <s v="IN302679-38296183"/>
    <s v="NSE"/>
    <n v="57"/>
    <n v="6.89"/>
    <n v="13.8"/>
    <n v="136.76"/>
    <n v="214.44800000000001"/>
  </r>
  <r>
    <x v="155"/>
    <x v="49"/>
    <x v="0"/>
    <n v="100"/>
    <n v="638"/>
    <n v="63800"/>
    <s v="20180517N300023359"/>
    <n v="2018093"/>
    <s v="Rolling"/>
    <s v="IN302679-38296183"/>
    <s v="NSE"/>
    <n v="0"/>
    <n v="1.91"/>
    <n v="0"/>
    <n v="37.99"/>
    <n v="39.904000000000003"/>
  </r>
  <r>
    <x v="155"/>
    <x v="49"/>
    <x v="1"/>
    <n v="100"/>
    <n v="641.25"/>
    <n v="64125"/>
    <s v="20180517N300023667"/>
    <n v="2018093"/>
    <s v="Rolling"/>
    <s v="IN302679-38296183"/>
    <s v="NSE"/>
    <n v="16.350000000000001"/>
    <n v="1.92"/>
    <n v="5.0999999999999996"/>
    <n v="38.17"/>
    <n v="61.543799999999997"/>
  </r>
  <r>
    <x v="155"/>
    <x v="59"/>
    <x v="0"/>
    <n v="1000"/>
    <n v="14.7"/>
    <n v="14700"/>
    <s v="20180517N300025903"/>
    <n v="2018093"/>
    <s v="Rolling"/>
    <s v="IN302902-46841937"/>
    <s v="NSE"/>
    <n v="16.260000000000002"/>
    <n v="0.44"/>
    <n v="0"/>
    <n v="95.48"/>
    <n v="112.1811"/>
  </r>
  <r>
    <x v="155"/>
    <x v="59"/>
    <x v="0"/>
    <n v="1500"/>
    <n v="17.3"/>
    <n v="25950"/>
    <s v="20180517N300026222"/>
    <n v="2018093"/>
    <s v="Rolling"/>
    <s v="IN302902-46841937"/>
    <s v="NSE"/>
    <n v="24.39"/>
    <n v="0.78"/>
    <n v="0"/>
    <n v="168.56"/>
    <n v="193.7285"/>
  </r>
  <r>
    <x v="156"/>
    <x v="49"/>
    <x v="1"/>
    <n v="100"/>
    <n v="635.35"/>
    <n v="63535"/>
    <s v="20180518N200001394"/>
    <n v="2018094"/>
    <s v="Rolling"/>
    <s v="IN302679-38296183"/>
    <s v="NSE"/>
    <n v="63.54"/>
    <n v="1.91"/>
    <n v="0"/>
    <n v="412.68"/>
    <n v="478.12610000000001"/>
  </r>
  <r>
    <x v="156"/>
    <x v="59"/>
    <x v="0"/>
    <n v="2500"/>
    <n v="19.350000000000001"/>
    <n v="48375"/>
    <s v="20180518N300014730"/>
    <n v="2018094"/>
    <s v="Rolling"/>
    <s v="IN302902-46841937"/>
    <s v="NSE"/>
    <n v="41.63"/>
    <n v="1.45"/>
    <n v="0"/>
    <n v="314.20999999999998"/>
    <n v="357.29129999999998"/>
  </r>
  <r>
    <x v="156"/>
    <x v="12"/>
    <x v="0"/>
    <n v="1000"/>
    <n v="152"/>
    <n v="152000"/>
    <s v="20180518N300017385"/>
    <n v="2018094"/>
    <s v="Rolling"/>
    <s v="IN302679-38296183"/>
    <s v="NSE"/>
    <n v="0"/>
    <n v="4.5599999999999996"/>
    <n v="13.5"/>
    <n v="90.5"/>
    <n v="108.56"/>
  </r>
  <r>
    <x v="156"/>
    <x v="12"/>
    <x v="1"/>
    <n v="1000"/>
    <n v="149"/>
    <n v="149000"/>
    <s v="20180518N300023953"/>
    <n v="2018094"/>
    <s v="Rolling"/>
    <s v="IN302679-38296183"/>
    <s v="NSE"/>
    <n v="37.22"/>
    <n v="4.47"/>
    <n v="0"/>
    <n v="88.71"/>
    <n v="130.4"/>
  </r>
  <r>
    <x v="156"/>
    <x v="59"/>
    <x v="0"/>
    <n v="2500"/>
    <n v="13.95"/>
    <n v="34875"/>
    <s v="20180518N300025049"/>
    <n v="2018094"/>
    <s v="Rolling"/>
    <s v="IN302902-46841937"/>
    <s v="NSE"/>
    <n v="41.63"/>
    <n v="1.05"/>
    <n v="0"/>
    <n v="226.53"/>
    <n v="269.20620000000002"/>
  </r>
  <r>
    <x v="157"/>
    <x v="59"/>
    <x v="0"/>
    <n v="2500"/>
    <n v="14"/>
    <n v="35000"/>
    <s v="20180521N300015838"/>
    <n v="2018095"/>
    <s v="Rolling"/>
    <s v="IN302902-46841937"/>
    <s v="NSE"/>
    <n v="35"/>
    <n v="1.05"/>
    <n v="0"/>
    <n v="227.34"/>
    <n v="263.39"/>
  </r>
  <r>
    <x v="157"/>
    <x v="12"/>
    <x v="0"/>
    <n v="2000"/>
    <n v="140.9"/>
    <n v="281800"/>
    <s v="20180521N300016308"/>
    <n v="2018095"/>
    <s v="Rolling"/>
    <s v="IN302679-38296183"/>
    <s v="NSE"/>
    <n v="0"/>
    <n v="8.4499999999999993"/>
    <n v="0"/>
    <n v="167.78"/>
    <n v="176.23400000000001"/>
  </r>
  <r>
    <x v="157"/>
    <x v="12"/>
    <x v="1"/>
    <n v="2000"/>
    <n v="139"/>
    <n v="278000"/>
    <s v="20180521N300016793"/>
    <n v="2018095"/>
    <s v="Rolling"/>
    <s v="IN302679-38296183"/>
    <s v="NSE"/>
    <n v="68.260000000000005"/>
    <n v="8.34"/>
    <n v="0"/>
    <n v="165.52"/>
    <n v="242.12010000000001"/>
  </r>
  <r>
    <x v="157"/>
    <x v="12"/>
    <x v="0"/>
    <n v="2000"/>
    <n v="136"/>
    <n v="272000"/>
    <s v="20180521N300019399"/>
    <n v="2018095"/>
    <s v="Rolling"/>
    <s v="IN302679-38296183"/>
    <s v="NSE"/>
    <n v="0"/>
    <n v="8.16"/>
    <n v="34.200000000000003"/>
    <n v="161.94999999999999"/>
    <n v="204.31"/>
  </r>
  <r>
    <x v="157"/>
    <x v="12"/>
    <x v="1"/>
    <n v="2000"/>
    <n v="134"/>
    <n v="268000"/>
    <s v="20180521N300031291"/>
    <n v="2018095"/>
    <s v="Rolling"/>
    <s v="IN302679-38296183"/>
    <s v="NSE"/>
    <n v="68.739999999999995"/>
    <n v="8.0399999999999991"/>
    <n v="0"/>
    <n v="159.57"/>
    <n v="236.35"/>
  </r>
  <r>
    <x v="158"/>
    <x v="26"/>
    <x v="0"/>
    <n v="2000"/>
    <n v="67.5"/>
    <n v="135000"/>
    <s v="20180522N300025925"/>
    <n v="2018096"/>
    <s v="Rolling"/>
    <s v="IN302902-46841937"/>
    <s v="NSE"/>
    <n v="135"/>
    <n v="4.05"/>
    <n v="4.2"/>
    <n v="876.88"/>
    <n v="1020.13"/>
  </r>
  <r>
    <x v="159"/>
    <x v="51"/>
    <x v="0"/>
    <n v="250"/>
    <n v="295.14999999999998"/>
    <n v="73787.5"/>
    <s v="20180523N300017945"/>
    <n v="2018097"/>
    <s v="Rolling"/>
    <s v="IN302679-38296183"/>
    <s v="NSE"/>
    <n v="0"/>
    <n v="2.21"/>
    <n v="0"/>
    <n v="43.94"/>
    <n v="46.153599999999997"/>
  </r>
  <r>
    <x v="159"/>
    <x v="51"/>
    <x v="0"/>
    <n v="250"/>
    <n v="294.64999999999998"/>
    <n v="73662.5"/>
    <s v="20180523N300018126"/>
    <n v="2018097"/>
    <s v="Rolling"/>
    <s v="IN302679-38296183"/>
    <s v="NSE"/>
    <n v="0"/>
    <n v="2.21"/>
    <n v="0"/>
    <n v="43.86"/>
    <n v="46.069899999999997"/>
  </r>
  <r>
    <x v="159"/>
    <x v="51"/>
    <x v="0"/>
    <n v="250"/>
    <n v="292"/>
    <n v="73000"/>
    <s v="20180523N300025064"/>
    <n v="2018097"/>
    <s v="Rolling"/>
    <s v="IN302679-38296183"/>
    <s v="NSE"/>
    <n v="0"/>
    <n v="2.19"/>
    <n v="0"/>
    <n v="43.46"/>
    <n v="45.65"/>
  </r>
  <r>
    <x v="159"/>
    <x v="51"/>
    <x v="0"/>
    <n v="250"/>
    <n v="286"/>
    <n v="71500"/>
    <s v="20180523N300025895"/>
    <n v="2018097"/>
    <s v="Rolling"/>
    <s v="IN302679-38296183"/>
    <s v="NSE"/>
    <n v="0"/>
    <n v="2.15"/>
    <n v="17.399999999999999"/>
    <n v="42.57"/>
    <n v="62.115099999999998"/>
  </r>
  <r>
    <x v="159"/>
    <x v="51"/>
    <x v="1"/>
    <n v="1000"/>
    <n v="286"/>
    <n v="286000"/>
    <s v="20180523N300028357"/>
    <n v="2018097"/>
    <s v="Rolling"/>
    <s v="IN302679-38296183"/>
    <s v="NSE"/>
    <n v="72"/>
    <n v="8.58"/>
    <n v="0"/>
    <n v="170.28"/>
    <n v="250.86009999999999"/>
  </r>
  <r>
    <x v="160"/>
    <x v="26"/>
    <x v="0"/>
    <n v="1000"/>
    <n v="70.349999999999994"/>
    <n v="70350"/>
    <s v="20180524N300020409"/>
    <n v="2018098"/>
    <s v="Rolling"/>
    <s v="IN302679-38296183"/>
    <s v="NSE"/>
    <n v="0"/>
    <n v="2.11"/>
    <n v="0"/>
    <n v="41.89"/>
    <n v="44.000500000000002"/>
  </r>
  <r>
    <x v="160"/>
    <x v="26"/>
    <x v="1"/>
    <n v="1000"/>
    <n v="71.349999999999994"/>
    <n v="71350"/>
    <s v="20180524N300021149"/>
    <n v="2018098"/>
    <s v="Rolling"/>
    <s v="IN302679-38296183"/>
    <s v="NSE"/>
    <n v="17.670000000000002"/>
    <n v="2.14"/>
    <n v="0"/>
    <n v="42.47"/>
    <n v="62.2804"/>
  </r>
  <r>
    <x v="160"/>
    <x v="26"/>
    <x v="1"/>
    <n v="2000"/>
    <n v="70.5"/>
    <n v="141000"/>
    <s v="20180524N900000294"/>
    <n v="2018098"/>
    <s v="Rolling"/>
    <s v="IN302902-46841937"/>
    <s v="NSE"/>
    <n v="141.33000000000001"/>
    <n v="4.2300000000000004"/>
    <n v="8.6999999999999993"/>
    <n v="915.85"/>
    <n v="1070.1099999999999"/>
  </r>
  <r>
    <x v="161"/>
    <x v="26"/>
    <x v="0"/>
    <n v="1000"/>
    <n v="72"/>
    <n v="72000"/>
    <s v="20180525N300014942"/>
    <n v="2018099"/>
    <s v="Rolling"/>
    <s v="IN302902-46841937"/>
    <s v="NSE"/>
    <n v="72.349999999999994"/>
    <n v="2.16"/>
    <n v="0"/>
    <n v="467.67"/>
    <n v="542.17999999999995"/>
  </r>
  <r>
    <x v="161"/>
    <x v="26"/>
    <x v="0"/>
    <n v="1000"/>
    <n v="72.7"/>
    <n v="72700"/>
    <s v="20180525N300015089"/>
    <n v="2018099"/>
    <s v="Rolling"/>
    <s v="IN302902-46841937"/>
    <s v="NSE"/>
    <n v="72.349999999999994"/>
    <n v="2.1800000000000002"/>
    <n v="0"/>
    <n v="472.22"/>
    <n v="546.75109999999995"/>
  </r>
  <r>
    <x v="161"/>
    <x v="59"/>
    <x v="1"/>
    <n v="5000"/>
    <n v="14.3"/>
    <n v="71500"/>
    <s v="20180525N300028219"/>
    <n v="2018099"/>
    <s v="Rolling"/>
    <s v="IN302902-46841937"/>
    <s v="NSE"/>
    <n v="71.3"/>
    <n v="2.15"/>
    <n v="6.6"/>
    <n v="464.42"/>
    <n v="544.46500000000003"/>
  </r>
  <r>
    <x v="162"/>
    <x v="59"/>
    <x v="0"/>
    <n v="1000"/>
    <n v="16"/>
    <n v="16000"/>
    <s v="20180529N300017743"/>
    <n v="2018101"/>
    <s v="Rolling"/>
    <s v="IN302902-46841937"/>
    <s v="NSE"/>
    <n v="0"/>
    <n v="0.48"/>
    <n v="0"/>
    <n v="29.59"/>
    <n v="30.07"/>
  </r>
  <r>
    <x v="162"/>
    <x v="59"/>
    <x v="1"/>
    <n v="1000"/>
    <n v="16.8"/>
    <n v="16800"/>
    <s v="20180529N300021665"/>
    <n v="2018101"/>
    <s v="Rolling"/>
    <s v="IN302902-46841937"/>
    <s v="NSE"/>
    <n v="4.0599999999999996"/>
    <n v="0.5"/>
    <n v="0"/>
    <n v="29.59"/>
    <n v="34.154000000000003"/>
  </r>
  <r>
    <x v="162"/>
    <x v="59"/>
    <x v="0"/>
    <n v="1000"/>
    <n v="16"/>
    <n v="16000"/>
    <s v="20180529N300021740"/>
    <n v="2018101"/>
    <s v="Rolling"/>
    <s v="IN302902-46841937"/>
    <s v="NSE"/>
    <n v="16.239999999999998"/>
    <n v="0.48"/>
    <n v="0"/>
    <n v="103.93"/>
    <n v="120.65"/>
  </r>
  <r>
    <x v="162"/>
    <x v="59"/>
    <x v="0"/>
    <n v="1000"/>
    <n v="16.149999999999999"/>
    <n v="16150"/>
    <s v="20180529N300021800"/>
    <n v="2018101"/>
    <s v="Rolling"/>
    <s v="IN302902-46841937"/>
    <s v="NSE"/>
    <n v="16.239999999999998"/>
    <n v="0.48"/>
    <n v="0"/>
    <n v="104.9"/>
    <n v="121.6245"/>
  </r>
  <r>
    <x v="162"/>
    <x v="18"/>
    <x v="0"/>
    <n v="100"/>
    <n v="101.08"/>
    <n v="10107.5"/>
    <s v="20180529N300024491"/>
    <n v="2018101"/>
    <s v="Rolling"/>
    <s v="IN302679-38296183"/>
    <s v="NSE"/>
    <n v="0"/>
    <n v="0.3"/>
    <n v="0"/>
    <n v="29.55"/>
    <n v="29.853300000000001"/>
  </r>
  <r>
    <x v="162"/>
    <x v="18"/>
    <x v="0"/>
    <n v="100"/>
    <n v="98.5"/>
    <n v="9850"/>
    <s v="20180529N300027295"/>
    <n v="2018101"/>
    <s v="Rolling"/>
    <s v="IN302679-38296183"/>
    <s v="NSE"/>
    <n v="0"/>
    <n v="0.3"/>
    <n v="0"/>
    <n v="29.55"/>
    <n v="29.845500000000001"/>
  </r>
  <r>
    <x v="162"/>
    <x v="18"/>
    <x v="1"/>
    <n v="200"/>
    <n v="98.25"/>
    <n v="19650"/>
    <s v="20180529N300028298"/>
    <n v="2018101"/>
    <s v="Rolling"/>
    <s v="IN302679-38296183"/>
    <s v="NSE"/>
    <n v="4.95"/>
    <n v="0.59"/>
    <n v="0"/>
    <n v="29.61"/>
    <n v="35.149500000000003"/>
  </r>
  <r>
    <x v="162"/>
    <x v="26"/>
    <x v="1"/>
    <n v="2000"/>
    <n v="76"/>
    <n v="152000"/>
    <s v="20180529N900014794"/>
    <n v="2018101"/>
    <s v="Rolling"/>
    <s v="IN302902-46841937"/>
    <s v="NSE"/>
    <n v="151.51"/>
    <n v="4.5599999999999996"/>
    <n v="7.8"/>
    <n v="987.3"/>
    <n v="1151.17"/>
  </r>
  <r>
    <x v="163"/>
    <x v="40"/>
    <x v="0"/>
    <n v="100"/>
    <n v="178.9"/>
    <n v="17890"/>
    <s v="20180530N300016485"/>
    <n v="2018102"/>
    <s v="Rolling"/>
    <s v="IN302679-38296183"/>
    <s v="NSE"/>
    <n v="0"/>
    <n v="0.54"/>
    <n v="0"/>
    <n v="29.59"/>
    <n v="30.126799999999999"/>
  </r>
  <r>
    <x v="163"/>
    <x v="59"/>
    <x v="0"/>
    <n v="1000"/>
    <n v="17.649999999999999"/>
    <n v="17650"/>
    <s v="20180530N300018870"/>
    <n v="2018102"/>
    <s v="Rolling"/>
    <s v="IN302902-46841937"/>
    <s v="NSE"/>
    <n v="0"/>
    <n v="0.53"/>
    <n v="0"/>
    <n v="114.64"/>
    <n v="115.1695"/>
  </r>
  <r>
    <x v="163"/>
    <x v="59"/>
    <x v="1"/>
    <n v="2000"/>
    <n v="17.600000000000001"/>
    <n v="35200"/>
    <s v="20180530N300024283"/>
    <n v="2018102"/>
    <s v="Rolling"/>
    <s v="IN302902-46841937"/>
    <s v="NSE"/>
    <n v="22.02"/>
    <n v="1.06"/>
    <n v="2.7"/>
    <n v="114.41"/>
    <n v="140.1859"/>
  </r>
  <r>
    <x v="163"/>
    <x v="40"/>
    <x v="1"/>
    <n v="100"/>
    <n v="174.5"/>
    <n v="17450"/>
    <s v="20180530N300024347"/>
    <n v="2018102"/>
    <s v="Rolling"/>
    <s v="IN302679-38296183"/>
    <s v="NSE"/>
    <n v="3.98"/>
    <n v="0.52"/>
    <n v="0"/>
    <n v="29.59"/>
    <n v="34.093499999999999"/>
  </r>
  <r>
    <x v="164"/>
    <x v="26"/>
    <x v="0"/>
    <n v="1000"/>
    <n v="64.599999999999994"/>
    <n v="64600"/>
    <s v="20180531N200001746"/>
    <n v="2018103"/>
    <s v="Rolling"/>
    <s v="IN302679-38296183"/>
    <s v="NSE"/>
    <n v="0"/>
    <n v="1.94"/>
    <n v="0"/>
    <n v="38.46"/>
    <n v="40.398000000000003"/>
  </r>
  <r>
    <x v="164"/>
    <x v="26"/>
    <x v="0"/>
    <n v="1000"/>
    <n v="65.25"/>
    <n v="65250"/>
    <s v="20180531N300015860"/>
    <n v="2018103"/>
    <s v="Rolling"/>
    <s v="IN302679-38296183"/>
    <s v="NSE"/>
    <n v="0"/>
    <n v="1.96"/>
    <n v="0"/>
    <n v="38.840000000000003"/>
    <n v="40.797499999999999"/>
  </r>
  <r>
    <x v="164"/>
    <x v="26"/>
    <x v="1"/>
    <n v="2000"/>
    <n v="65.25"/>
    <n v="130500"/>
    <s v="20180531N300020400"/>
    <n v="2018103"/>
    <s v="Rolling"/>
    <s v="IN302679-38296183"/>
    <s v="NSE"/>
    <n v="33"/>
    <n v="3.92"/>
    <n v="8.4"/>
    <n v="77.680000000000007"/>
    <n v="122.9953"/>
  </r>
  <r>
    <x v="164"/>
    <x v="13"/>
    <x v="0"/>
    <n v="500"/>
    <n v="15.65"/>
    <n v="7825"/>
    <s v="20180531N300027090"/>
    <n v="2018103"/>
    <s v="Rolling"/>
    <s v="IN302679-38296183"/>
    <s v="NSE"/>
    <n v="0"/>
    <n v="0.23"/>
    <n v="0"/>
    <n v="29.54"/>
    <n v="29.774699999999999"/>
  </r>
  <r>
    <x v="164"/>
    <x v="13"/>
    <x v="1"/>
    <n v="500"/>
    <n v="16.3"/>
    <n v="8150"/>
    <s v="20180531N300030204"/>
    <n v="2018103"/>
    <s v="Rolling"/>
    <s v="IN302679-38296183"/>
    <s v="NSE"/>
    <n v="2"/>
    <n v="0.24"/>
    <n v="0"/>
    <n v="29.54"/>
    <n v="31.784500000000001"/>
  </r>
  <r>
    <x v="165"/>
    <x v="2"/>
    <x v="0"/>
    <n v="5000"/>
    <n v="16"/>
    <n v="80000"/>
    <s v="20180601N300024608"/>
    <n v="2018104"/>
    <s v="Rolling"/>
    <s v="IN302679-38296183"/>
    <s v="NSE"/>
    <n v="0"/>
    <n v="2.4"/>
    <n v="0"/>
    <n v="47.63"/>
    <n v="50.03"/>
  </r>
  <r>
    <x v="165"/>
    <x v="2"/>
    <x v="1"/>
    <n v="5000"/>
    <n v="16.25"/>
    <n v="81250"/>
    <s v="20180601N300024646"/>
    <n v="2018104"/>
    <s v="Rolling"/>
    <s v="IN302679-38296183"/>
    <s v="NSE"/>
    <n v="20"/>
    <n v="2.44"/>
    <n v="5.0999999999999996"/>
    <n v="48.38"/>
    <n v="75.917500000000004"/>
  </r>
  <r>
    <x v="166"/>
    <x v="2"/>
    <x v="0"/>
    <n v="2500"/>
    <n v="16.75"/>
    <n v="41875"/>
    <s v="20180604N300017003"/>
    <n v="2018105"/>
    <s v="Rolling"/>
    <s v="IN302679-38296183"/>
    <s v="NSE"/>
    <n v="0"/>
    <n v="1.26"/>
    <n v="5.0999999999999996"/>
    <n v="29.73"/>
    <n v="36.086199999999998"/>
  </r>
  <r>
    <x v="166"/>
    <x v="2"/>
    <x v="0"/>
    <n v="2500"/>
    <n v="16.899999999999999"/>
    <n v="42250"/>
    <s v="20180604N300022470"/>
    <n v="2018105"/>
    <s v="Rolling"/>
    <s v="IN302679-38296183"/>
    <s v="NSE"/>
    <n v="0"/>
    <n v="1.27"/>
    <n v="0"/>
    <n v="29.72"/>
    <n v="30.987500000000001"/>
  </r>
  <r>
    <x v="166"/>
    <x v="2"/>
    <x v="1"/>
    <n v="5000"/>
    <n v="16.399999999999999"/>
    <n v="82000"/>
    <s v="20180604N300024067"/>
    <n v="2018105"/>
    <s v="Rolling"/>
    <s v="IN302679-38296183"/>
    <s v="NSE"/>
    <n v="21"/>
    <n v="2.46"/>
    <n v="0"/>
    <n v="48.83"/>
    <n v="72.290000000000006"/>
  </r>
  <r>
    <x v="167"/>
    <x v="40"/>
    <x v="0"/>
    <n v="100"/>
    <n v="130"/>
    <n v="13000"/>
    <s v="20180605N300015849"/>
    <n v="2018106"/>
    <s v="Rolling"/>
    <s v="IN302679-38296183"/>
    <s v="NSE"/>
    <n v="0"/>
    <n v="0.39"/>
    <n v="0"/>
    <n v="29.57"/>
    <n v="29.96"/>
  </r>
  <r>
    <x v="167"/>
    <x v="40"/>
    <x v="0"/>
    <n v="150"/>
    <n v="130.5"/>
    <n v="19575"/>
    <s v="20180605N300016878"/>
    <n v="2018106"/>
    <s v="Rolling"/>
    <s v="IN302679-38296183"/>
    <s v="NSE"/>
    <n v="0"/>
    <n v="0.59"/>
    <n v="0"/>
    <n v="29.61"/>
    <n v="30.197299999999998"/>
  </r>
  <r>
    <x v="167"/>
    <x v="40"/>
    <x v="0"/>
    <n v="250"/>
    <n v="133"/>
    <n v="33250"/>
    <s v="20180605N300018323"/>
    <n v="2018106"/>
    <s v="Rolling"/>
    <s v="IN302679-38296183"/>
    <s v="NSE"/>
    <n v="0"/>
    <n v="1"/>
    <n v="0"/>
    <n v="29.68"/>
    <n v="30.677600000000002"/>
  </r>
  <r>
    <x v="167"/>
    <x v="40"/>
    <x v="1"/>
    <n v="500"/>
    <n v="133"/>
    <n v="66500"/>
    <s v="20180605N300021318"/>
    <n v="2018106"/>
    <s v="Rolling"/>
    <s v="IN302679-38296183"/>
    <s v="NSE"/>
    <n v="16.5"/>
    <n v="2"/>
    <n v="0"/>
    <n v="39.590000000000003"/>
    <n v="58.085099999999997"/>
  </r>
  <r>
    <x v="167"/>
    <x v="40"/>
    <x v="0"/>
    <n v="500"/>
    <n v="132"/>
    <n v="66000"/>
    <s v="20180605N300022769"/>
    <n v="2018106"/>
    <s v="Rolling"/>
    <s v="IN302679-38296183"/>
    <s v="NSE"/>
    <n v="0"/>
    <n v="1.98"/>
    <n v="0"/>
    <n v="39.299999999999997"/>
    <n v="41.28"/>
  </r>
  <r>
    <x v="167"/>
    <x v="40"/>
    <x v="1"/>
    <n v="500"/>
    <n v="131.5"/>
    <n v="65750"/>
    <s v="20180605N300022868"/>
    <n v="2018106"/>
    <s v="Rolling"/>
    <s v="IN302679-38296183"/>
    <s v="NSE"/>
    <n v="16.5"/>
    <n v="1.97"/>
    <n v="0"/>
    <n v="39.15"/>
    <n v="57.622500000000002"/>
  </r>
  <r>
    <x v="167"/>
    <x v="23"/>
    <x v="0"/>
    <n v="1000"/>
    <n v="67.28"/>
    <n v="67284.899999999994"/>
    <s v="20180605N300023018"/>
    <n v="2018106"/>
    <s v="Rolling"/>
    <s v="IN302679-38296183"/>
    <s v="NSE"/>
    <n v="0"/>
    <n v="2.02"/>
    <n v="0"/>
    <n v="40.06"/>
    <n v="42.078600000000002"/>
  </r>
  <r>
    <x v="167"/>
    <x v="23"/>
    <x v="0"/>
    <n v="1000"/>
    <n v="66.5"/>
    <n v="66500"/>
    <s v="20180605N300026929"/>
    <n v="2018106"/>
    <s v="Rolling"/>
    <s v="IN302679-38296183"/>
    <s v="NSE"/>
    <n v="0"/>
    <n v="2"/>
    <n v="0"/>
    <n v="39.590000000000003"/>
    <n v="41.585099999999997"/>
  </r>
  <r>
    <x v="167"/>
    <x v="49"/>
    <x v="0"/>
    <n v="100"/>
    <n v="591.64"/>
    <n v="59164.1"/>
    <s v="20180605N300027911"/>
    <n v="2018106"/>
    <s v="Rolling"/>
    <s v="IN302902-46841937"/>
    <s v="NSE"/>
    <n v="0"/>
    <n v="1.78"/>
    <n v="34.200000000000003"/>
    <n v="35.229999999999997"/>
    <n v="71.204999999999998"/>
  </r>
  <r>
    <x v="167"/>
    <x v="49"/>
    <x v="1"/>
    <n v="100"/>
    <n v="605"/>
    <n v="60500"/>
    <s v="20180605N300027944"/>
    <n v="2018106"/>
    <s v="Rolling"/>
    <s v="IN302902-46841937"/>
    <s v="NSE"/>
    <n v="15.15"/>
    <n v="1.82"/>
    <n v="0"/>
    <n v="36.020000000000003"/>
    <n v="52.985100000000003"/>
  </r>
  <r>
    <x v="167"/>
    <x v="23"/>
    <x v="1"/>
    <n v="2000"/>
    <n v="67.099999999999994"/>
    <n v="134200"/>
    <s v="20180605N300028333"/>
    <n v="2018106"/>
    <s v="Rolling"/>
    <s v="IN302679-38296183"/>
    <s v="NSE"/>
    <n v="33.5"/>
    <n v="4.03"/>
    <n v="0"/>
    <n v="79.91"/>
    <n v="117.4362"/>
  </r>
  <r>
    <x v="167"/>
    <x v="49"/>
    <x v="0"/>
    <n v="150"/>
    <n v="602.95000000000005"/>
    <n v="90442.5"/>
    <s v="20180605N300028732"/>
    <n v="2018106"/>
    <s v="Rolling"/>
    <s v="IN302902-46841937"/>
    <s v="NSE"/>
    <n v="0"/>
    <n v="2.71"/>
    <n v="0"/>
    <n v="53.85"/>
    <n v="56.563299999999998"/>
  </r>
  <r>
    <x v="167"/>
    <x v="49"/>
    <x v="0"/>
    <n v="100"/>
    <n v="605"/>
    <n v="60500"/>
    <s v="20180605N300029021"/>
    <n v="2018106"/>
    <s v="Rolling"/>
    <s v="IN302902-46841937"/>
    <s v="NSE"/>
    <n v="0"/>
    <n v="1.82"/>
    <n v="0"/>
    <n v="36.020000000000003"/>
    <n v="37.835099999999997"/>
  </r>
  <r>
    <x v="167"/>
    <x v="49"/>
    <x v="0"/>
    <n v="100"/>
    <n v="602"/>
    <n v="60200"/>
    <s v="20180605N300029141"/>
    <n v="2018106"/>
    <s v="Rolling"/>
    <s v="IN302902-46841937"/>
    <s v="NSE"/>
    <n v="0"/>
    <n v="1.81"/>
    <n v="0"/>
    <n v="35.840000000000003"/>
    <n v="37.646000000000001"/>
  </r>
  <r>
    <x v="167"/>
    <x v="49"/>
    <x v="1"/>
    <n v="350"/>
    <n v="612"/>
    <n v="214200"/>
    <s v="20180605N300029261"/>
    <n v="2018106"/>
    <s v="Rolling"/>
    <s v="IN302902-46841937"/>
    <s v="NSE"/>
    <n v="53.03"/>
    <n v="6.43"/>
    <n v="0"/>
    <n v="127.53"/>
    <n v="186.98599999999999"/>
  </r>
  <r>
    <x v="167"/>
    <x v="49"/>
    <x v="0"/>
    <n v="100"/>
    <n v="611"/>
    <n v="61100"/>
    <s v="20180605N300029980"/>
    <n v="2018106"/>
    <s v="Rolling"/>
    <s v="IN302902-46841937"/>
    <s v="NSE"/>
    <n v="60.31"/>
    <n v="1.83"/>
    <n v="0"/>
    <n v="396.87"/>
    <n v="459.01310000000001"/>
  </r>
  <r>
    <x v="168"/>
    <x v="49"/>
    <x v="0"/>
    <n v="100"/>
    <n v="600"/>
    <n v="60000"/>
    <s v="20180606N300015348"/>
    <n v="2018107"/>
    <s v="Rolling"/>
    <s v="IN302679-38296183"/>
    <s v="NSE"/>
    <n v="0"/>
    <n v="1.8"/>
    <n v="0"/>
    <n v="35.72"/>
    <n v="37.520000000000003"/>
  </r>
  <r>
    <x v="168"/>
    <x v="49"/>
    <x v="0"/>
    <n v="150"/>
    <n v="603"/>
    <n v="90450"/>
    <s v="20180606N300016499"/>
    <n v="2018107"/>
    <s v="Rolling"/>
    <s v="IN302679-38296183"/>
    <s v="NSE"/>
    <n v="0"/>
    <n v="2.71"/>
    <n v="0"/>
    <n v="53.85"/>
    <n v="56.563499999999998"/>
  </r>
  <r>
    <x v="168"/>
    <x v="49"/>
    <x v="1"/>
    <n v="250"/>
    <n v="612"/>
    <n v="153000"/>
    <s v="20180606N300016807"/>
    <n v="2018107"/>
    <s v="Rolling"/>
    <s v="IN302679-38296183"/>
    <s v="NSE"/>
    <n v="37.93"/>
    <n v="4.59"/>
    <n v="0"/>
    <n v="91.1"/>
    <n v="133.62"/>
  </r>
  <r>
    <x v="168"/>
    <x v="23"/>
    <x v="0"/>
    <n v="1500"/>
    <n v="68.150000000000006"/>
    <n v="102225"/>
    <s v="20180606N300017632"/>
    <n v="2018107"/>
    <s v="Rolling"/>
    <s v="IN302679-38296183"/>
    <s v="NSE"/>
    <n v="0"/>
    <n v="3.07"/>
    <n v="0"/>
    <n v="60.86"/>
    <n v="63.926699999999997"/>
  </r>
  <r>
    <x v="168"/>
    <x v="23"/>
    <x v="1"/>
    <n v="1500"/>
    <n v="66.67"/>
    <n v="99997.9"/>
    <s v="20180606N300017824"/>
    <n v="2018107"/>
    <s v="Rolling"/>
    <s v="IN302679-38296183"/>
    <s v="NSE"/>
    <n v="25.1"/>
    <n v="3"/>
    <n v="20.100000000000001"/>
    <n v="59.54"/>
    <n v="107.73990000000001"/>
  </r>
  <r>
    <x v="168"/>
    <x v="59"/>
    <x v="0"/>
    <n v="5000"/>
    <n v="15.85"/>
    <n v="79250"/>
    <s v="20180606N300023180"/>
    <n v="2018107"/>
    <s v="Rolling"/>
    <s v="IN302679-38296183"/>
    <s v="NSE"/>
    <n v="0"/>
    <n v="2.38"/>
    <n v="0"/>
    <n v="47.19"/>
    <n v="49.567500000000003"/>
  </r>
  <r>
    <x v="168"/>
    <x v="59"/>
    <x v="1"/>
    <n v="5000"/>
    <n v="16.100000000000001"/>
    <n v="80500"/>
    <s v="20180606N300027423"/>
    <n v="2018107"/>
    <s v="Rolling"/>
    <s v="IN302679-38296183"/>
    <s v="NSE"/>
    <n v="19.97"/>
    <n v="2.42"/>
    <n v="0"/>
    <n v="47.93"/>
    <n v="70.315100000000001"/>
  </r>
  <r>
    <x v="169"/>
    <x v="60"/>
    <x v="0"/>
    <n v="1000"/>
    <n v="57.9"/>
    <n v="57900"/>
    <s v="20180607N300014977"/>
    <n v="2018108"/>
    <s v="Rolling"/>
    <s v="IN302679-38296183"/>
    <s v="NSE"/>
    <n v="0"/>
    <n v="1.74"/>
    <n v="0"/>
    <n v="34.46"/>
    <n v="36.197099999999999"/>
  </r>
  <r>
    <x v="169"/>
    <x v="60"/>
    <x v="0"/>
    <n v="500"/>
    <n v="57.45"/>
    <n v="28725"/>
    <s v="20180607N300016962"/>
    <n v="2018108"/>
    <s v="Rolling"/>
    <s v="IN302679-38296183"/>
    <s v="NSE"/>
    <n v="0"/>
    <n v="0.86"/>
    <n v="5.4"/>
    <n v="29.66"/>
    <n v="35.921799999999998"/>
  </r>
  <r>
    <x v="169"/>
    <x v="60"/>
    <x v="1"/>
    <n v="1500"/>
    <n v="57.85"/>
    <n v="86775"/>
    <s v="20180607N300017015"/>
    <n v="2018108"/>
    <s v="Rolling"/>
    <s v="IN302679-38296183"/>
    <s v="NSE"/>
    <n v="22"/>
    <n v="2.6"/>
    <n v="0"/>
    <n v="51.67"/>
    <n v="76.273300000000006"/>
  </r>
  <r>
    <x v="170"/>
    <x v="49"/>
    <x v="0"/>
    <n v="100"/>
    <n v="610"/>
    <n v="61000"/>
    <s v="20180608N300014671"/>
    <n v="2018109"/>
    <s v="Rolling"/>
    <s v="IN302679-38296183"/>
    <s v="NSE"/>
    <n v="0"/>
    <n v="1.83"/>
    <n v="0"/>
    <n v="36.32"/>
    <n v="38.15"/>
  </r>
  <r>
    <x v="170"/>
    <x v="49"/>
    <x v="1"/>
    <n v="100"/>
    <n v="612"/>
    <n v="61200"/>
    <s v="20180608N300018818"/>
    <n v="2018109"/>
    <s v="Rolling"/>
    <s v="IN302679-38296183"/>
    <s v="NSE"/>
    <n v="15"/>
    <n v="1.84"/>
    <n v="3.9"/>
    <n v="36.44"/>
    <n v="57.176000000000002"/>
  </r>
  <r>
    <x v="171"/>
    <x v="51"/>
    <x v="0"/>
    <n v="500"/>
    <n v="311.43"/>
    <n v="155713.15"/>
    <s v="20180611N300014348"/>
    <n v="2018110"/>
    <s v="Rolling"/>
    <s v="IN302679-38296183"/>
    <s v="NSE"/>
    <n v="0"/>
    <n v="4.67"/>
    <n v="11.7"/>
    <n v="92.74"/>
    <n v="109.11150000000001"/>
  </r>
  <r>
    <x v="171"/>
    <x v="40"/>
    <x v="0"/>
    <n v="250"/>
    <n v="147.25"/>
    <n v="36812.5"/>
    <s v="20180611N300017998"/>
    <n v="2018110"/>
    <s v="Rolling"/>
    <s v="IN302679-38296183"/>
    <s v="NSE"/>
    <n v="0"/>
    <n v="1.1000000000000001"/>
    <n v="0"/>
    <n v="29.7"/>
    <n v="30.804400000000001"/>
  </r>
  <r>
    <x v="171"/>
    <x v="51"/>
    <x v="1"/>
    <n v="500"/>
    <n v="313.25"/>
    <n v="156625"/>
    <s v="20180611N300018231"/>
    <n v="2018110"/>
    <s v="Rolling"/>
    <s v="IN302679-38296183"/>
    <s v="NSE"/>
    <n v="38.869999999999997"/>
    <n v="4.7"/>
    <n v="0"/>
    <n v="93.25"/>
    <n v="136.81870000000001"/>
  </r>
  <r>
    <x v="171"/>
    <x v="40"/>
    <x v="1"/>
    <n v="250"/>
    <n v="144.80000000000001"/>
    <n v="36200"/>
    <s v="20180611N300028315"/>
    <n v="2018110"/>
    <s v="Rolling"/>
    <s v="IN302679-38296183"/>
    <s v="NSE"/>
    <n v="9.1300000000000008"/>
    <n v="1.0900000000000001"/>
    <n v="0"/>
    <n v="29.69"/>
    <n v="39.905999999999999"/>
  </r>
  <r>
    <x v="172"/>
    <x v="49"/>
    <x v="0"/>
    <n v="250"/>
    <n v="608"/>
    <n v="152000"/>
    <s v="20180612N300013601"/>
    <n v="2018111"/>
    <s v="Rolling"/>
    <s v="IN302679-38296183"/>
    <s v="NSE"/>
    <n v="0"/>
    <n v="4.5599999999999996"/>
    <n v="0"/>
    <n v="90.5"/>
    <n v="95.06"/>
  </r>
  <r>
    <x v="172"/>
    <x v="49"/>
    <x v="1"/>
    <n v="250"/>
    <n v="611"/>
    <n v="152750"/>
    <s v="20180612N300013655"/>
    <n v="2018111"/>
    <s v="Rolling"/>
    <s v="IN302679-38296183"/>
    <s v="NSE"/>
    <n v="38.11"/>
    <n v="4.58"/>
    <n v="0"/>
    <n v="90.95"/>
    <n v="133.64250000000001"/>
  </r>
  <r>
    <x v="172"/>
    <x v="51"/>
    <x v="0"/>
    <n v="500"/>
    <n v="316"/>
    <n v="158000"/>
    <s v="20180612N300013873"/>
    <n v="2018111"/>
    <s v="Rolling"/>
    <s v="IN302679-38296183"/>
    <s v="NSE"/>
    <n v="0"/>
    <n v="4.74"/>
    <n v="30"/>
    <n v="94.06"/>
    <n v="128.80000000000001"/>
  </r>
  <r>
    <x v="172"/>
    <x v="51"/>
    <x v="0"/>
    <n v="250"/>
    <n v="316.39"/>
    <n v="79096.649999999994"/>
    <s v="20180612N300016831"/>
    <n v="2018111"/>
    <s v="Rolling"/>
    <s v="IN302679-38296183"/>
    <s v="NSE"/>
    <n v="0"/>
    <n v="2.37"/>
    <n v="0"/>
    <n v="47.13"/>
    <n v="49.502299999999998"/>
  </r>
  <r>
    <x v="172"/>
    <x v="51"/>
    <x v="0"/>
    <n v="250"/>
    <n v="315.25"/>
    <n v="78812.5"/>
    <s v="20180612N300019095"/>
    <n v="2018111"/>
    <s v="Rolling"/>
    <s v="IN302679-38296183"/>
    <s v="NSE"/>
    <n v="0"/>
    <n v="2.36"/>
    <n v="0"/>
    <n v="46.93"/>
    <n v="49.294400000000003"/>
  </r>
  <r>
    <x v="172"/>
    <x v="51"/>
    <x v="1"/>
    <n v="1000"/>
    <n v="316.7"/>
    <n v="316700"/>
    <s v="20180612N300019934"/>
    <n v="2018111"/>
    <s v="Rolling"/>
    <s v="IN302679-38296183"/>
    <s v="NSE"/>
    <n v="78.92"/>
    <n v="9.5"/>
    <n v="0"/>
    <n v="188.56"/>
    <n v="276.98099999999999"/>
  </r>
  <r>
    <x v="172"/>
    <x v="49"/>
    <x v="1"/>
    <n v="100"/>
    <n v="611"/>
    <n v="61100"/>
    <s v="20180612N900013689"/>
    <n v="2018111"/>
    <s v="Rolling"/>
    <s v="IN302902-46841937"/>
    <s v="NSE"/>
    <n v="60.98"/>
    <n v="1.83"/>
    <n v="0"/>
    <n v="396.87"/>
    <n v="459.68310000000002"/>
  </r>
  <r>
    <x v="173"/>
    <x v="17"/>
    <x v="0"/>
    <n v="500"/>
    <n v="92.5"/>
    <n v="46250"/>
    <s v="20180613N200000888"/>
    <n v="2018112"/>
    <s v="Rolling"/>
    <s v="IN302679-38296183"/>
    <s v="NSE"/>
    <n v="0"/>
    <n v="1.39"/>
    <n v="21.9"/>
    <n v="29.75"/>
    <n v="53.037500000000001"/>
  </r>
  <r>
    <x v="173"/>
    <x v="17"/>
    <x v="1"/>
    <n v="500"/>
    <n v="92.85"/>
    <n v="46425"/>
    <s v="20180613N300020482"/>
    <n v="2018112"/>
    <s v="Rolling"/>
    <s v="IN302679-38296183"/>
    <s v="NSE"/>
    <n v="11.43"/>
    <n v="1.39"/>
    <n v="0"/>
    <n v="29.75"/>
    <n v="42.572699999999998"/>
  </r>
  <r>
    <x v="173"/>
    <x v="51"/>
    <x v="0"/>
    <n v="1000"/>
    <n v="313.10000000000002"/>
    <n v="313100"/>
    <s v="20180613N300020940"/>
    <n v="2018112"/>
    <s v="Rolling"/>
    <s v="IN302679-38296183"/>
    <s v="NSE"/>
    <n v="0"/>
    <n v="9.39"/>
    <n v="0"/>
    <n v="186.42"/>
    <n v="195.81290000000001"/>
  </r>
  <r>
    <x v="173"/>
    <x v="51"/>
    <x v="1"/>
    <n v="1000"/>
    <n v="315.5"/>
    <n v="315500"/>
    <s v="20180613N300020984"/>
    <n v="2018112"/>
    <s v="Rolling"/>
    <s v="IN302679-38296183"/>
    <s v="NSE"/>
    <n v="78.58"/>
    <n v="9.4700000000000006"/>
    <n v="0"/>
    <n v="187.85"/>
    <n v="275.89510000000001"/>
  </r>
  <r>
    <x v="174"/>
    <x v="54"/>
    <x v="0"/>
    <n v="500"/>
    <n v="269.42"/>
    <n v="134711.45000000001"/>
    <s v="20180614N300015503"/>
    <n v="2018113"/>
    <s v="Rolling"/>
    <s v="IN302679-38296183"/>
    <s v="NSE"/>
    <n v="0"/>
    <n v="4.04"/>
    <n v="8.1"/>
    <n v="80.209999999999994"/>
    <n v="92.351399999999998"/>
  </r>
  <r>
    <x v="174"/>
    <x v="54"/>
    <x v="1"/>
    <n v="500"/>
    <n v="268.61"/>
    <n v="134304.5"/>
    <s v="20180614N300015532"/>
    <n v="2018113"/>
    <s v="Rolling"/>
    <s v="IN302679-38296183"/>
    <s v="NSE"/>
    <n v="34"/>
    <n v="4.03"/>
    <n v="0"/>
    <n v="79.94"/>
    <n v="117.96899999999999"/>
  </r>
  <r>
    <x v="175"/>
    <x v="21"/>
    <x v="0"/>
    <n v="60"/>
    <n v="280"/>
    <n v="16800"/>
    <s v="20180615N200003289"/>
    <n v="2018114"/>
    <s v="Rolling"/>
    <s v="IN302679-38296183"/>
    <s v="NSE"/>
    <n v="0"/>
    <n v="0.5"/>
    <n v="34.200000000000003"/>
    <n v="29.59"/>
    <n v="64.293999999999997"/>
  </r>
  <r>
    <x v="175"/>
    <x v="21"/>
    <x v="1"/>
    <n v="60"/>
    <n v="281.85000000000002"/>
    <n v="16910.75"/>
    <s v="20180615N200004589"/>
    <n v="2018114"/>
    <s v="Rolling"/>
    <s v="IN302679-38296183"/>
    <s v="NSE"/>
    <n v="3.98"/>
    <n v="0.51"/>
    <n v="0"/>
    <n v="29.59"/>
    <n v="34.077300000000001"/>
  </r>
  <r>
    <x v="175"/>
    <x v="17"/>
    <x v="0"/>
    <n v="1000"/>
    <n v="92.8"/>
    <n v="92800"/>
    <s v="20180615N200005775"/>
    <n v="2018114"/>
    <s v="Rolling"/>
    <s v="IN302679-38296183"/>
    <s v="NSE"/>
    <n v="0"/>
    <n v="2.78"/>
    <n v="0"/>
    <n v="55.26"/>
    <n v="58.043900000000001"/>
  </r>
  <r>
    <x v="175"/>
    <x v="17"/>
    <x v="1"/>
    <n v="1000"/>
    <n v="92.7"/>
    <n v="92700"/>
    <s v="20180615N200006823"/>
    <n v="2018114"/>
    <s v="Rolling"/>
    <s v="IN302679-38296183"/>
    <s v="NSE"/>
    <n v="23.19"/>
    <n v="2.78"/>
    <n v="0"/>
    <n v="55.19"/>
    <n v="81.161100000000005"/>
  </r>
  <r>
    <x v="175"/>
    <x v="51"/>
    <x v="0"/>
    <n v="1000"/>
    <n v="306.64999999999998"/>
    <n v="306650"/>
    <s v="20180615N200009336"/>
    <n v="2018114"/>
    <s v="Rolling"/>
    <s v="IN302679-38296183"/>
    <s v="NSE"/>
    <n v="0"/>
    <n v="9.1999999999999993"/>
    <n v="0"/>
    <n v="182.56"/>
    <n v="191.7595"/>
  </r>
  <r>
    <x v="175"/>
    <x v="51"/>
    <x v="0"/>
    <n v="500"/>
    <n v="304.3"/>
    <n v="152150"/>
    <s v="20180615N200021269"/>
    <n v="2018114"/>
    <s v="Rolling"/>
    <s v="IN302679-38296183"/>
    <s v="NSE"/>
    <n v="0"/>
    <n v="4.5599999999999996"/>
    <n v="0"/>
    <n v="90.59"/>
    <n v="95.154499999999999"/>
  </r>
  <r>
    <x v="175"/>
    <x v="51"/>
    <x v="1"/>
    <n v="1500"/>
    <n v="306.55"/>
    <n v="459825"/>
    <s v="20180615N200021564"/>
    <n v="2018114"/>
    <s v="Rolling"/>
    <s v="IN302679-38296183"/>
    <s v="NSE"/>
    <n v="114.83"/>
    <n v="13.79"/>
    <n v="0"/>
    <n v="273.77999999999997"/>
    <n v="402.40469999999999"/>
  </r>
  <r>
    <x v="176"/>
    <x v="51"/>
    <x v="0"/>
    <n v="250"/>
    <n v="322.10000000000002"/>
    <n v="80525"/>
    <s v="20180618N300019051"/>
    <n v="2018115"/>
    <s v="Rolling"/>
    <s v="IN302902-46841937"/>
    <s v="NSE"/>
    <n v="0"/>
    <n v="2.42"/>
    <n v="0"/>
    <n v="47.94"/>
    <n v="50.355800000000002"/>
  </r>
  <r>
    <x v="176"/>
    <x v="51"/>
    <x v="1"/>
    <n v="250"/>
    <n v="323.85000000000002"/>
    <n v="80962.5"/>
    <s v="20180618N300019828"/>
    <n v="2018115"/>
    <s v="Rolling"/>
    <s v="IN302902-46841937"/>
    <s v="NSE"/>
    <n v="19.97"/>
    <n v="2.4300000000000002"/>
    <n v="33.9"/>
    <n v="48.2"/>
    <n v="104.49930000000001"/>
  </r>
  <r>
    <x v="176"/>
    <x v="51"/>
    <x v="0"/>
    <n v="1000"/>
    <n v="323.5"/>
    <n v="323500"/>
    <s v="20180618N300021111"/>
    <n v="2018115"/>
    <s v="Rolling"/>
    <s v="IN302902-46841937"/>
    <s v="NSE"/>
    <n v="0"/>
    <n v="9.6999999999999993"/>
    <n v="0"/>
    <n v="192.62"/>
    <n v="202.32490000000001"/>
  </r>
  <r>
    <x v="176"/>
    <x v="51"/>
    <x v="1"/>
    <n v="1000"/>
    <n v="322.25"/>
    <n v="322250"/>
    <s v="20180618N300022231"/>
    <n v="2018115"/>
    <s v="Rolling"/>
    <s v="IN302902-46841937"/>
    <s v="NSE"/>
    <n v="80.61"/>
    <n v="9.67"/>
    <n v="0"/>
    <n v="191.87"/>
    <n v="282.14749999999998"/>
  </r>
  <r>
    <x v="176"/>
    <x v="51"/>
    <x v="0"/>
    <n v="1000"/>
    <n v="321.25"/>
    <n v="321250"/>
    <s v="20180618N300023937"/>
    <n v="2018115"/>
    <s v="Rolling"/>
    <s v="IN302902-46841937"/>
    <s v="NSE"/>
    <n v="322.43"/>
    <n v="9.64"/>
    <n v="0"/>
    <n v="2086.64"/>
    <n v="2418.7078000000001"/>
  </r>
  <r>
    <x v="177"/>
    <x v="51"/>
    <x v="1"/>
    <n v="1000"/>
    <n v="315"/>
    <n v="315000"/>
    <s v="20180619N900013987"/>
    <n v="2018116"/>
    <s v="Rolling"/>
    <s v="IN302902-46841937"/>
    <s v="NSE"/>
    <n v="315"/>
    <n v="9.4499999999999993"/>
    <n v="9.6"/>
    <n v="2046.11"/>
    <n v="2380.1606999999999"/>
  </r>
  <r>
    <x v="178"/>
    <x v="51"/>
    <x v="0"/>
    <n v="250"/>
    <n v="309"/>
    <n v="77250"/>
    <s v="20180620N300019606"/>
    <n v="2018117"/>
    <s v="Rolling"/>
    <s v="IN302679-38296183"/>
    <s v="NSE"/>
    <n v="0"/>
    <n v="2.3199999999999998"/>
    <n v="0"/>
    <n v="45.99"/>
    <n v="48.307499999999997"/>
  </r>
  <r>
    <x v="178"/>
    <x v="51"/>
    <x v="1"/>
    <n v="250"/>
    <n v="308.25"/>
    <n v="77062.5"/>
    <s v="20180620N300020465"/>
    <n v="2018117"/>
    <s v="Rolling"/>
    <s v="IN302679-38296183"/>
    <s v="NSE"/>
    <n v="19.45"/>
    <n v="2.31"/>
    <n v="6.3"/>
    <n v="45.87"/>
    <n v="73.931899999999999"/>
  </r>
  <r>
    <x v="178"/>
    <x v="26"/>
    <x v="1"/>
    <n v="900"/>
    <n v="59.5"/>
    <n v="53550"/>
    <s v="20180620N900014269"/>
    <n v="2018117"/>
    <s v="Rolling"/>
    <s v="IN302679-38296183"/>
    <s v="NSE"/>
    <n v="53.55"/>
    <n v="1.61"/>
    <n v="0"/>
    <n v="347.82"/>
    <n v="402.97660000000002"/>
  </r>
  <r>
    <x v="179"/>
    <x v="51"/>
    <x v="0"/>
    <n v="100"/>
    <n v="313.60000000000002"/>
    <n v="31359.75"/>
    <s v="20180622N300013273"/>
    <n v="2018119"/>
    <s v="Rolling"/>
    <s v="IN302679-38296183"/>
    <s v="NSE"/>
    <n v="0"/>
    <n v="0.94"/>
    <n v="23.4"/>
    <n v="29.67"/>
    <n v="54.0107"/>
  </r>
  <r>
    <x v="179"/>
    <x v="51"/>
    <x v="0"/>
    <n v="500"/>
    <n v="313"/>
    <n v="156500"/>
    <s v="20180622N300018494"/>
    <n v="2018119"/>
    <s v="Rolling"/>
    <s v="IN302679-38296183"/>
    <s v="NSE"/>
    <n v="0"/>
    <n v="4.7"/>
    <n v="0"/>
    <n v="93.18"/>
    <n v="97.875100000000003"/>
  </r>
  <r>
    <x v="179"/>
    <x v="51"/>
    <x v="0"/>
    <n v="500"/>
    <n v="309.25"/>
    <n v="154625"/>
    <s v="20180622N300019009"/>
    <n v="2018119"/>
    <s v="Rolling"/>
    <s v="IN302679-38296183"/>
    <s v="NSE"/>
    <n v="0"/>
    <n v="4.6399999999999997"/>
    <n v="0"/>
    <n v="92.06"/>
    <n v="96.698700000000002"/>
  </r>
  <r>
    <x v="179"/>
    <x v="51"/>
    <x v="0"/>
    <n v="150"/>
    <n v="311.25"/>
    <n v="46687.5"/>
    <s v="20180622N300020265"/>
    <n v="2018119"/>
    <s v="Rolling"/>
    <s v="IN302679-38296183"/>
    <s v="NSE"/>
    <n v="0"/>
    <n v="1.4"/>
    <n v="0"/>
    <n v="29.75"/>
    <n v="31.150600000000001"/>
  </r>
  <r>
    <x v="179"/>
    <x v="51"/>
    <x v="1"/>
    <n v="1250"/>
    <n v="310.25"/>
    <n v="387812.5"/>
    <s v="20180622N300024441"/>
    <n v="2018119"/>
    <s v="Rolling"/>
    <s v="IN302679-38296183"/>
    <s v="NSE"/>
    <n v="97"/>
    <n v="11.63"/>
    <n v="0"/>
    <n v="230.91"/>
    <n v="339.54450000000003"/>
  </r>
  <r>
    <x v="180"/>
    <x v="51"/>
    <x v="0"/>
    <n v="500"/>
    <n v="303.45"/>
    <n v="151725.9"/>
    <s v="20180626N300014603"/>
    <n v="2018121"/>
    <s v="Rolling"/>
    <s v="IN302679-38296183"/>
    <s v="NSE"/>
    <n v="0"/>
    <n v="4.55"/>
    <n v="0"/>
    <n v="90.33"/>
    <n v="94.881699999999995"/>
  </r>
  <r>
    <x v="180"/>
    <x v="51"/>
    <x v="0"/>
    <n v="1000"/>
    <n v="300"/>
    <n v="300000"/>
    <s v="20180626N300024052"/>
    <n v="2018121"/>
    <s v="Rolling"/>
    <s v="IN302679-38296183"/>
    <s v="NSE"/>
    <n v="0"/>
    <n v="9"/>
    <n v="0"/>
    <n v="178.62"/>
    <n v="187.62"/>
  </r>
  <r>
    <x v="180"/>
    <x v="51"/>
    <x v="1"/>
    <n v="1500"/>
    <n v="298.91000000000003"/>
    <n v="448366.65"/>
    <s v="20180626N300025804"/>
    <n v="2018121"/>
    <s v="Rolling"/>
    <s v="IN302679-38296183"/>
    <s v="NSE"/>
    <n v="113"/>
    <n v="13.45"/>
    <n v="27.3"/>
    <n v="266.99"/>
    <n v="420.74029999999999"/>
  </r>
  <r>
    <x v="181"/>
    <x v="61"/>
    <x v="0"/>
    <n v="10"/>
    <n v="81"/>
    <n v="810"/>
    <s v="20180706N300013753"/>
    <n v="2018129"/>
    <s v="Rolling"/>
    <s v="IN302679-38296183"/>
    <s v="NSE"/>
    <n v="1"/>
    <n v="0.02"/>
    <n v="0.3"/>
    <n v="23.9"/>
    <n v="25.224299999999999"/>
  </r>
  <r>
    <x v="182"/>
    <x v="17"/>
    <x v="0"/>
    <n v="500"/>
    <n v="80.099999999999994"/>
    <n v="40050"/>
    <s v="20180718N300012750"/>
    <n v="2018137"/>
    <s v="Rolling"/>
    <s v="IN302679-38296183"/>
    <s v="NSE"/>
    <n v="0"/>
    <n v="1.2"/>
    <n v="0"/>
    <n v="29.72"/>
    <n v="30.921399999999998"/>
  </r>
  <r>
    <x v="182"/>
    <x v="17"/>
    <x v="1"/>
    <n v="106"/>
    <n v="75.8"/>
    <n v="8034.8"/>
    <s v="20180718N300017473"/>
    <n v="2018137"/>
    <s v="Rolling"/>
    <s v="IN302679-38296183"/>
    <s v="NSE"/>
    <n v="2.4"/>
    <n v="0.24"/>
    <n v="6.9"/>
    <n v="29.54"/>
    <n v="39.081000000000003"/>
  </r>
  <r>
    <x v="182"/>
    <x v="17"/>
    <x v="0"/>
    <n v="1000"/>
    <n v="76.099999999999994"/>
    <n v="76100"/>
    <s v="20180718N300018919"/>
    <n v="2018137"/>
    <s v="Rolling"/>
    <s v="IN302679-38296183"/>
    <s v="NSE"/>
    <n v="0"/>
    <n v="2.2799999999999998"/>
    <n v="0"/>
    <n v="45.31"/>
    <n v="47.5931"/>
  </r>
  <r>
    <x v="182"/>
    <x v="17"/>
    <x v="1"/>
    <n v="1394"/>
    <n v="75.150000000000006"/>
    <n v="104759.1"/>
    <s v="20180718N300027277"/>
    <n v="2018137"/>
    <s v="Rolling"/>
    <s v="IN302679-38296183"/>
    <s v="NSE"/>
    <n v="26.6"/>
    <n v="3.14"/>
    <n v="0"/>
    <n v="62.37"/>
    <n v="92.112700000000004"/>
  </r>
  <r>
    <x v="183"/>
    <x v="61"/>
    <x v="1"/>
    <n v="10"/>
    <n v="130.9"/>
    <n v="1309"/>
    <s v="20180719N300012451"/>
    <n v="2018138"/>
    <s v="Rolling"/>
    <s v="IN302679-38296183"/>
    <s v="NSE"/>
    <n v="1"/>
    <n v="0.04"/>
    <n v="0.3"/>
    <n v="38.619999999999997"/>
    <n v="39.959299999999999"/>
  </r>
  <r>
    <x v="184"/>
    <x v="18"/>
    <x v="0"/>
    <n v="100"/>
    <n v="110"/>
    <n v="11000"/>
    <s v="20180730N300014024"/>
    <n v="2018145"/>
    <s v="Rolling"/>
    <s v="IN302902-46841937"/>
    <s v="NSE"/>
    <n v="10.98"/>
    <n v="0.33"/>
    <n v="0"/>
    <n v="71.45"/>
    <n v="82.76"/>
  </r>
  <r>
    <x v="184"/>
    <x v="18"/>
    <x v="0"/>
    <n v="10"/>
    <n v="107.66"/>
    <n v="1076.55"/>
    <s v="20180730N300026360"/>
    <n v="2018145"/>
    <s v="Rolling"/>
    <s v="IN302902-46841937"/>
    <s v="NSE"/>
    <n v="1.02"/>
    <n v="0.03"/>
    <n v="0.6"/>
    <n v="31.77"/>
    <n v="33.422400000000003"/>
  </r>
  <r>
    <x v="185"/>
    <x v="59"/>
    <x v="0"/>
    <n v="1000"/>
    <n v="14.1"/>
    <n v="14100"/>
    <s v="20180731N300017065"/>
    <n v="2018146"/>
    <s v="Rolling"/>
    <s v="IN302679-38296183"/>
    <s v="NSE"/>
    <n v="0"/>
    <n v="0.42"/>
    <n v="0"/>
    <n v="29.58"/>
    <n v="30.0029"/>
  </r>
  <r>
    <x v="185"/>
    <x v="59"/>
    <x v="0"/>
    <n v="5000"/>
    <n v="14"/>
    <n v="70000"/>
    <s v="20180731N300018246"/>
    <n v="2018146"/>
    <s v="Rolling"/>
    <s v="IN302679-38296183"/>
    <s v="NSE"/>
    <n v="0"/>
    <n v="2.1"/>
    <n v="0"/>
    <n v="41.68"/>
    <n v="43.78"/>
  </r>
  <r>
    <x v="185"/>
    <x v="59"/>
    <x v="1"/>
    <n v="6000"/>
    <n v="14.1"/>
    <n v="84600"/>
    <s v="20180731N300019000"/>
    <n v="2018146"/>
    <s v="Rolling"/>
    <s v="IN302679-38296183"/>
    <s v="NSE"/>
    <n v="21"/>
    <n v="2.54"/>
    <n v="5.0999999999999996"/>
    <n v="50.37"/>
    <n v="79.007999999999996"/>
  </r>
  <r>
    <x v="186"/>
    <x v="18"/>
    <x v="0"/>
    <n v="1100"/>
    <n v="117"/>
    <n v="128700"/>
    <s v="20180801N300025755"/>
    <n v="2018147"/>
    <s v="Rolling"/>
    <s v="IN302679-38296183"/>
    <s v="NSE"/>
    <n v="0"/>
    <n v="3.86"/>
    <n v="15.6"/>
    <n v="76.63"/>
    <n v="96.090999999999994"/>
  </r>
  <r>
    <x v="186"/>
    <x v="18"/>
    <x v="1"/>
    <n v="1100"/>
    <n v="113.39"/>
    <n v="124734.45"/>
    <s v="20180801N300025821"/>
    <n v="2018147"/>
    <s v="Rolling"/>
    <s v="IN302679-38296183"/>
    <s v="NSE"/>
    <n v="31.9"/>
    <n v="3.74"/>
    <n v="0"/>
    <n v="74.27"/>
    <n v="109.9121"/>
  </r>
  <r>
    <x v="186"/>
    <x v="18"/>
    <x v="0"/>
    <n v="1100"/>
    <n v="114"/>
    <n v="125400"/>
    <s v="20180801N300027188"/>
    <n v="2018147"/>
    <s v="Rolling"/>
    <s v="IN302679-38296183"/>
    <s v="NSE"/>
    <n v="0"/>
    <n v="3.76"/>
    <n v="0"/>
    <n v="74.66"/>
    <n v="78.4221"/>
  </r>
  <r>
    <x v="186"/>
    <x v="18"/>
    <x v="1"/>
    <n v="1100"/>
    <n v="114"/>
    <n v="125400"/>
    <s v="20180801N300030018"/>
    <n v="2018147"/>
    <s v="Rolling"/>
    <s v="IN302679-38296183"/>
    <s v="NSE"/>
    <n v="40.950000000000003"/>
    <n v="3.76"/>
    <n v="0"/>
    <n v="74.67"/>
    <n v="119.38209999999999"/>
  </r>
  <r>
    <x v="186"/>
    <x v="18"/>
    <x v="1"/>
    <n v="110"/>
    <n v="112"/>
    <n v="12320"/>
    <s v="20180801N900000311"/>
    <n v="2018147"/>
    <s v="Rolling"/>
    <s v="IN302902-46841937"/>
    <s v="NSE"/>
    <n v="3.15"/>
    <n v="0.37"/>
    <n v="0"/>
    <n v="80.02"/>
    <n v="83.539599999999993"/>
  </r>
  <r>
    <x v="187"/>
    <x v="59"/>
    <x v="0"/>
    <n v="5000"/>
    <n v="14.7"/>
    <n v="73500"/>
    <s v="20180802N300014974"/>
    <n v="2018148"/>
    <s v="Rolling"/>
    <s v="IN302679-38296183"/>
    <s v="NSE"/>
    <n v="0"/>
    <n v="2.21"/>
    <n v="0"/>
    <n v="43.77"/>
    <n v="45.975099999999998"/>
  </r>
  <r>
    <x v="187"/>
    <x v="59"/>
    <x v="1"/>
    <n v="5000"/>
    <n v="14.75"/>
    <n v="73750"/>
    <s v="20180802N300021583"/>
    <n v="2018148"/>
    <s v="Rolling"/>
    <s v="IN302679-38296183"/>
    <s v="NSE"/>
    <n v="18"/>
    <n v="2.21"/>
    <n v="4.5"/>
    <n v="43.91"/>
    <n v="68.622500000000002"/>
  </r>
  <r>
    <x v="188"/>
    <x v="62"/>
    <x v="0"/>
    <n v="1100"/>
    <n v="62.25"/>
    <n v="68475"/>
    <s v="20180803N300014891"/>
    <n v="2018149"/>
    <s v="Rolling"/>
    <s v="IN302679-38296183"/>
    <s v="NSE"/>
    <n v="0"/>
    <n v="2.0499999999999998"/>
    <n v="7.8"/>
    <n v="40.78"/>
    <n v="50.6342"/>
  </r>
  <r>
    <x v="188"/>
    <x v="62"/>
    <x v="1"/>
    <n v="1100"/>
    <n v="62.4"/>
    <n v="68640"/>
    <s v="20180803N300016125"/>
    <n v="2018149"/>
    <s v="Rolling"/>
    <s v="IN302679-38296183"/>
    <s v="NSE"/>
    <n v="17.14"/>
    <n v="2.06"/>
    <n v="0"/>
    <n v="40.869999999999997"/>
    <n v="60.069200000000002"/>
  </r>
  <r>
    <x v="188"/>
    <x v="59"/>
    <x v="1"/>
    <n v="6000"/>
    <n v="16"/>
    <n v="96000"/>
    <s v="20180803N300020050"/>
    <n v="2018149"/>
    <s v="Rolling"/>
    <s v="IN302679-38296183"/>
    <s v="NSE"/>
    <n v="92.95"/>
    <n v="2.88"/>
    <n v="0"/>
    <n v="623.54999999999995"/>
    <n v="719.38"/>
  </r>
  <r>
    <x v="188"/>
    <x v="26"/>
    <x v="0"/>
    <n v="150"/>
    <n v="60.19"/>
    <n v="9029.0499999999993"/>
    <s v="20180803N300027755"/>
    <n v="2018149"/>
    <s v="Rolling"/>
    <s v="IN302679-38296183"/>
    <s v="NSE"/>
    <n v="9.0299999999999994"/>
    <n v="0.27"/>
    <n v="0"/>
    <n v="58.64"/>
    <n v="67.940899999999999"/>
  </r>
  <r>
    <x v="188"/>
    <x v="28"/>
    <x v="0"/>
    <n v="1000"/>
    <n v="6"/>
    <n v="6000"/>
    <s v="20180803N300029430"/>
    <n v="2018149"/>
    <s v="Rolling"/>
    <s v="IN302679-38296183"/>
    <s v="NSE"/>
    <n v="5.88"/>
    <n v="0.18"/>
    <n v="0"/>
    <n v="59.03"/>
    <n v="65.09"/>
  </r>
  <r>
    <x v="188"/>
    <x v="59"/>
    <x v="0"/>
    <n v="250"/>
    <n v="15.8"/>
    <n v="3950"/>
    <s v="20180803N300029644"/>
    <n v="2018149"/>
    <s v="Rolling"/>
    <s v="IN302679-38296183"/>
    <s v="NSE"/>
    <n v="0"/>
    <n v="0.12"/>
    <n v="0"/>
    <n v="0.02"/>
    <n v="0.13850000000000001"/>
  </r>
  <r>
    <x v="189"/>
    <x v="18"/>
    <x v="0"/>
    <n v="100"/>
    <n v="109.75"/>
    <n v="10974.55"/>
    <s v="20180806N300016204"/>
    <n v="2018150"/>
    <s v="Rolling"/>
    <s v="IN302902-46841937"/>
    <s v="NSE"/>
    <n v="10.68"/>
    <n v="0.33"/>
    <n v="4.5"/>
    <n v="71.28"/>
    <n v="86.789199999999994"/>
  </r>
  <r>
    <x v="189"/>
    <x v="59"/>
    <x v="0"/>
    <n v="2500"/>
    <n v="16.149999999999999"/>
    <n v="40375"/>
    <s v="20180806N300018320"/>
    <n v="2018150"/>
    <s v="Rolling"/>
    <s v="IN302902-46841937"/>
    <s v="NSE"/>
    <n v="0"/>
    <n v="1.21"/>
    <n v="0"/>
    <n v="29.72"/>
    <n v="30.9313"/>
  </r>
  <r>
    <x v="189"/>
    <x v="18"/>
    <x v="0"/>
    <n v="150"/>
    <n v="109"/>
    <n v="16350"/>
    <s v="20180806N300020522"/>
    <n v="2018150"/>
    <s v="Rolling"/>
    <s v="IN302902-46841937"/>
    <s v="NSE"/>
    <n v="16.39"/>
    <n v="0.49"/>
    <n v="0"/>
    <n v="106.2"/>
    <n v="123.0805"/>
  </r>
  <r>
    <x v="189"/>
    <x v="59"/>
    <x v="1"/>
    <n v="2500"/>
    <n v="16.399999999999999"/>
    <n v="41000"/>
    <s v="20180806N300021349"/>
    <n v="2018150"/>
    <s v="Rolling"/>
    <s v="IN302902-46841937"/>
    <s v="NSE"/>
    <n v="10.220000000000001"/>
    <n v="1.23"/>
    <n v="0"/>
    <n v="29.72"/>
    <n v="41.17"/>
  </r>
  <r>
    <x v="189"/>
    <x v="59"/>
    <x v="0"/>
    <n v="2000"/>
    <n v="16.55"/>
    <n v="33100"/>
    <s v="20180806N300034005"/>
    <n v="2018150"/>
    <s v="Rolling"/>
    <s v="IN302902-46841937"/>
    <s v="NSE"/>
    <n v="32.71"/>
    <n v="0.99"/>
    <n v="0"/>
    <n v="215"/>
    <n v="248.70310000000001"/>
  </r>
  <r>
    <x v="190"/>
    <x v="59"/>
    <x v="0"/>
    <n v="2750"/>
    <n v="16.5"/>
    <n v="45375"/>
    <s v="20180807N300016987"/>
    <n v="2018151"/>
    <s v="Rolling"/>
    <s v="IN302679-38296183"/>
    <s v="NSE"/>
    <n v="0"/>
    <n v="1.36"/>
    <n v="0"/>
    <n v="29.75"/>
    <n v="31.1113"/>
  </r>
  <r>
    <x v="190"/>
    <x v="59"/>
    <x v="0"/>
    <n v="2500"/>
    <n v="16.7"/>
    <n v="41750"/>
    <s v="20180807N300017435"/>
    <n v="2018151"/>
    <s v="Rolling"/>
    <s v="IN302679-38296183"/>
    <s v="NSE"/>
    <n v="0"/>
    <n v="1.25"/>
    <n v="0"/>
    <n v="29.73"/>
    <n v="30.982500000000002"/>
  </r>
  <r>
    <x v="190"/>
    <x v="49"/>
    <x v="0"/>
    <n v="250"/>
    <n v="575.45000000000005"/>
    <n v="143862.5"/>
    <s v="20180807N300027278"/>
    <n v="2018151"/>
    <s v="Rolling"/>
    <s v="IN302679-38296183"/>
    <s v="NSE"/>
    <n v="0"/>
    <n v="4.32"/>
    <n v="0"/>
    <n v="85.66"/>
    <n v="89.975899999999996"/>
  </r>
  <r>
    <x v="190"/>
    <x v="49"/>
    <x v="1"/>
    <n v="250"/>
    <n v="573.45000000000005"/>
    <n v="143362.5"/>
    <s v="20180807N300027326"/>
    <n v="2018151"/>
    <s v="Rolling"/>
    <s v="IN302679-38296183"/>
    <s v="NSE"/>
    <n v="36.29"/>
    <n v="4.3"/>
    <n v="15"/>
    <n v="85.36"/>
    <n v="140.95079999999999"/>
  </r>
  <r>
    <x v="190"/>
    <x v="59"/>
    <x v="1"/>
    <n v="5250"/>
    <n v="17.05"/>
    <n v="89512.5"/>
    <s v="20180807N300027699"/>
    <n v="2018151"/>
    <s v="Rolling"/>
    <s v="IN302679-38296183"/>
    <s v="NSE"/>
    <n v="22.07"/>
    <n v="2.69"/>
    <n v="0"/>
    <n v="53.3"/>
    <n v="78.055400000000006"/>
  </r>
  <r>
    <x v="190"/>
    <x v="59"/>
    <x v="1"/>
    <n v="2000"/>
    <n v="16.8"/>
    <n v="33600"/>
    <s v="20180807N300029238"/>
    <n v="2018151"/>
    <s v="Rolling"/>
    <s v="IN302902-46841937"/>
    <s v="NSE"/>
    <n v="33.64"/>
    <n v="1.01"/>
    <n v="0"/>
    <n v="218.25"/>
    <n v="252.898"/>
  </r>
  <r>
    <x v="191"/>
    <x v="18"/>
    <x v="0"/>
    <n v="679"/>
    <n v="106"/>
    <n v="71974"/>
    <s v="20180808N300019880"/>
    <n v="2018152"/>
    <s v="Rolling"/>
    <s v="IN302679-38296183"/>
    <s v="NSE"/>
    <n v="0"/>
    <n v="2.16"/>
    <n v="0"/>
    <n v="42.85"/>
    <n v="45.009300000000003"/>
  </r>
  <r>
    <x v="191"/>
    <x v="18"/>
    <x v="1"/>
    <n v="679"/>
    <n v="106.32"/>
    <n v="72192.149999999994"/>
    <s v="20180808N300020048"/>
    <n v="2018152"/>
    <s v="Rolling"/>
    <s v="IN302679-38296183"/>
    <s v="NSE"/>
    <n v="18.09"/>
    <n v="2.17"/>
    <n v="0"/>
    <n v="43"/>
    <n v="63.255800000000001"/>
  </r>
  <r>
    <x v="191"/>
    <x v="23"/>
    <x v="0"/>
    <n v="2500"/>
    <n v="65"/>
    <n v="162500"/>
    <s v="20180808N300023462"/>
    <n v="2018152"/>
    <s v="Rolling"/>
    <s v="IN302679-38296183"/>
    <s v="NSE"/>
    <n v="0"/>
    <n v="4.88"/>
    <n v="14.4"/>
    <n v="96.72"/>
    <n v="115.9961"/>
  </r>
  <r>
    <x v="191"/>
    <x v="23"/>
    <x v="1"/>
    <n v="2500"/>
    <n v="65.900000000000006"/>
    <n v="164750"/>
    <s v="20180808N300031702"/>
    <n v="2018152"/>
    <s v="Rolling"/>
    <s v="IN302679-38296183"/>
    <s v="NSE"/>
    <n v="40.909999999999997"/>
    <n v="4.9400000000000004"/>
    <n v="0"/>
    <n v="98.09"/>
    <n v="143.9425"/>
  </r>
  <r>
    <x v="192"/>
    <x v="23"/>
    <x v="0"/>
    <n v="1000"/>
    <n v="64.75"/>
    <n v="64750"/>
    <s v="20180809N300016026"/>
    <n v="2018153"/>
    <s v="Rolling"/>
    <s v="IN302902-46841937"/>
    <s v="NSE"/>
    <n v="64.19"/>
    <n v="1.94"/>
    <n v="24.9"/>
    <n v="420.6"/>
    <n v="511.63260000000002"/>
  </r>
  <r>
    <x v="192"/>
    <x v="59"/>
    <x v="0"/>
    <n v="2250"/>
    <n v="19.8"/>
    <n v="44550"/>
    <s v="20180809N300018376"/>
    <n v="2018153"/>
    <s v="Rolling"/>
    <s v="IN302679-38296183"/>
    <s v="NSE"/>
    <n v="0"/>
    <n v="1.34"/>
    <n v="0"/>
    <n v="29.74"/>
    <n v="31.076499999999999"/>
  </r>
  <r>
    <x v="192"/>
    <x v="23"/>
    <x v="0"/>
    <n v="1000"/>
    <n v="63.5"/>
    <n v="63500"/>
    <s v="20180809N300018448"/>
    <n v="2018153"/>
    <s v="Rolling"/>
    <s v="IN302902-46841937"/>
    <s v="NSE"/>
    <n v="64.13"/>
    <n v="1.91"/>
    <n v="0"/>
    <n v="412.45"/>
    <n v="478.48509999999999"/>
  </r>
  <r>
    <x v="192"/>
    <x v="59"/>
    <x v="0"/>
    <n v="5000"/>
    <n v="19.5"/>
    <n v="97500"/>
    <s v="20180809N300018982"/>
    <n v="2018153"/>
    <s v="Rolling"/>
    <s v="IN302679-38296183"/>
    <s v="NSE"/>
    <n v="0"/>
    <n v="2.93"/>
    <n v="0"/>
    <n v="58.05"/>
    <n v="60.975000000000001"/>
  </r>
  <r>
    <x v="192"/>
    <x v="59"/>
    <x v="1"/>
    <n v="5000"/>
    <n v="19.75"/>
    <n v="98750"/>
    <s v="20180809N300022463"/>
    <n v="2018153"/>
    <s v="Rolling"/>
    <s v="IN302679-38296183"/>
    <s v="NSE"/>
    <n v="24.85"/>
    <n v="2.96"/>
    <n v="0"/>
    <n v="58.8"/>
    <n v="86.612499999999997"/>
  </r>
  <r>
    <x v="192"/>
    <x v="18"/>
    <x v="0"/>
    <n v="500"/>
    <n v="107.05"/>
    <n v="53525"/>
    <s v="20180809N300023336"/>
    <n v="2018153"/>
    <s v="Rolling"/>
    <s v="IN302679-38296183"/>
    <s v="NSE"/>
    <n v="0"/>
    <n v="1.61"/>
    <n v="0"/>
    <n v="31.87"/>
    <n v="33.4758"/>
  </r>
  <r>
    <x v="192"/>
    <x v="18"/>
    <x v="1"/>
    <n v="500"/>
    <n v="107"/>
    <n v="53500"/>
    <s v="20180809N300024093"/>
    <n v="2018153"/>
    <s v="Rolling"/>
    <s v="IN302679-38296183"/>
    <s v="NSE"/>
    <n v="13.38"/>
    <n v="1.61"/>
    <n v="0"/>
    <n v="31.85"/>
    <n v="46.835000000000001"/>
  </r>
  <r>
    <x v="192"/>
    <x v="59"/>
    <x v="0"/>
    <n v="7500"/>
    <n v="20.149999999999999"/>
    <n v="151125"/>
    <s v="20180809N300031738"/>
    <n v="2018153"/>
    <s v="Rolling"/>
    <s v="IN302679-38296183"/>
    <s v="NSE"/>
    <n v="0"/>
    <n v="4.53"/>
    <n v="0"/>
    <n v="89.98"/>
    <n v="94.513999999999996"/>
  </r>
  <r>
    <x v="192"/>
    <x v="59"/>
    <x v="1"/>
    <n v="9750"/>
    <n v="19.95"/>
    <n v="194512.5"/>
    <s v="20180809N300035409"/>
    <n v="2018153"/>
    <s v="Rolling"/>
    <s v="IN302679-38296183"/>
    <s v="NSE"/>
    <n v="48.46"/>
    <n v="5.84"/>
    <n v="0"/>
    <n v="115.82"/>
    <n v="170.1155"/>
  </r>
  <r>
    <x v="193"/>
    <x v="40"/>
    <x v="0"/>
    <n v="500"/>
    <n v="108.95"/>
    <n v="54474.6"/>
    <s v="20180810N300015985"/>
    <n v="2018154"/>
    <s v="Rolling"/>
    <s v="IN302679-38296183"/>
    <s v="NSE"/>
    <n v="0"/>
    <n v="1.63"/>
    <n v="0"/>
    <n v="32.43"/>
    <n v="34.0642"/>
  </r>
  <r>
    <x v="193"/>
    <x v="40"/>
    <x v="0"/>
    <n v="1000"/>
    <n v="107.15"/>
    <n v="107150"/>
    <s v="20180810N300024510"/>
    <n v="2018154"/>
    <s v="Rolling"/>
    <s v="IN302679-38296183"/>
    <s v="NSE"/>
    <n v="0"/>
    <n v="3.21"/>
    <n v="0"/>
    <n v="63.8"/>
    <n v="67.014499999999998"/>
  </r>
  <r>
    <x v="193"/>
    <x v="40"/>
    <x v="1"/>
    <n v="1500"/>
    <n v="107"/>
    <n v="160500"/>
    <s v="20180810N300025020"/>
    <n v="2018154"/>
    <s v="Rolling"/>
    <s v="IN302679-38296183"/>
    <s v="NSE"/>
    <n v="40"/>
    <n v="4.8099999999999996"/>
    <n v="11.1"/>
    <n v="95.56"/>
    <n v="151.47489999999999"/>
  </r>
  <r>
    <x v="193"/>
    <x v="59"/>
    <x v="0"/>
    <n v="2250"/>
    <n v="20"/>
    <n v="45000"/>
    <s v="20180810N900016614"/>
    <n v="2018154"/>
    <s v="Rolling"/>
    <s v="IN302902-46841937"/>
    <s v="NSE"/>
    <n v="45"/>
    <n v="1.35"/>
    <n v="0"/>
    <n v="292.29000000000002"/>
    <n v="338.64"/>
  </r>
  <r>
    <x v="194"/>
    <x v="23"/>
    <x v="0"/>
    <n v="1500"/>
    <n v="62.3"/>
    <n v="93450"/>
    <s v="20180814N300020137"/>
    <n v="2018156"/>
    <s v="Rolling"/>
    <s v="IN302679-38296183"/>
    <s v="NSE"/>
    <n v="0"/>
    <n v="2.8"/>
    <n v="0"/>
    <n v="55.64"/>
    <n v="58.4435"/>
  </r>
  <r>
    <x v="194"/>
    <x v="23"/>
    <x v="1"/>
    <n v="1500"/>
    <n v="60"/>
    <n v="90000"/>
    <s v="20180814N300030451"/>
    <n v="2018156"/>
    <s v="Rolling"/>
    <s v="IN302679-38296183"/>
    <s v="NSE"/>
    <n v="23"/>
    <n v="2.7"/>
    <n v="5.7"/>
    <n v="53.62"/>
    <n v="85.020799999999994"/>
  </r>
  <r>
    <x v="195"/>
    <x v="59"/>
    <x v="1"/>
    <n v="2250"/>
    <n v="21"/>
    <n v="47250"/>
    <s v="20180816N300018986"/>
    <n v="2018157"/>
    <s v="Rolling"/>
    <s v="IN302902-46841937"/>
    <s v="NSE"/>
    <n v="47.25"/>
    <n v="1.42"/>
    <n v="0"/>
    <n v="306.91000000000003"/>
    <n v="355.57749999999999"/>
  </r>
  <r>
    <x v="195"/>
    <x v="23"/>
    <x v="1"/>
    <n v="1900"/>
    <n v="58"/>
    <n v="110200"/>
    <s v="20180816N300026581"/>
    <n v="2018157"/>
    <s v="Rolling"/>
    <s v="IN302902-46841937"/>
    <s v="NSE"/>
    <n v="109.75"/>
    <n v="3.31"/>
    <n v="4.8"/>
    <n v="715.79"/>
    <n v="833.64599999999996"/>
  </r>
  <r>
    <x v="196"/>
    <x v="59"/>
    <x v="0"/>
    <n v="1500"/>
    <n v="19.5"/>
    <n v="29250"/>
    <s v="20180820N300018655"/>
    <n v="2018159"/>
    <s v="Rolling"/>
    <s v="IN302679-38296183"/>
    <s v="NSE"/>
    <n v="0"/>
    <n v="0.88"/>
    <n v="0"/>
    <n v="92.94"/>
    <n v="93.817599999999999"/>
  </r>
  <r>
    <x v="196"/>
    <x v="59"/>
    <x v="1"/>
    <n v="1500"/>
    <n v="19.75"/>
    <n v="29625"/>
    <s v="20180820N300018855"/>
    <n v="2018159"/>
    <s v="Rolling"/>
    <s v="IN302679-38296183"/>
    <s v="NSE"/>
    <n v="6.81"/>
    <n v="0.89"/>
    <n v="12.3"/>
    <n v="29.66"/>
    <n v="49.658700000000003"/>
  </r>
  <r>
    <x v="196"/>
    <x v="59"/>
    <x v="0"/>
    <n v="1000"/>
    <n v="19.45"/>
    <n v="19450"/>
    <s v="20180820N300026320"/>
    <n v="2018159"/>
    <s v="Rolling"/>
    <s v="IN302679-38296183"/>
    <s v="NSE"/>
    <n v="0"/>
    <n v="0.57999999999999996"/>
    <n v="0"/>
    <n v="29.61"/>
    <n v="30.1935"/>
  </r>
  <r>
    <x v="196"/>
    <x v="59"/>
    <x v="0"/>
    <n v="2500"/>
    <n v="19.5"/>
    <n v="48750"/>
    <s v="20180820N300026449"/>
    <n v="2018159"/>
    <s v="Rolling"/>
    <s v="IN302679-38296183"/>
    <s v="NSE"/>
    <n v="0"/>
    <n v="1.46"/>
    <n v="0"/>
    <n v="29.77"/>
    <n v="31.232399999999998"/>
  </r>
  <r>
    <x v="196"/>
    <x v="54"/>
    <x v="1"/>
    <n v="100"/>
    <n v="309.39999999999998"/>
    <n v="30940"/>
    <s v="20180820N300026801"/>
    <n v="2018159"/>
    <s v="Rolling"/>
    <s v="IN302679-38296183"/>
    <s v="NSE"/>
    <n v="30.94"/>
    <n v="0.93"/>
    <n v="0"/>
    <n v="200.97"/>
    <n v="232.8382"/>
  </r>
  <r>
    <x v="196"/>
    <x v="59"/>
    <x v="0"/>
    <n v="5000"/>
    <n v="19.05"/>
    <n v="95250"/>
    <s v="20180820N300028488"/>
    <n v="2018159"/>
    <s v="Rolling"/>
    <s v="IN302679-38296183"/>
    <s v="NSE"/>
    <n v="9.65"/>
    <n v="2.86"/>
    <n v="0"/>
    <n v="56.71"/>
    <n v="69.217500000000001"/>
  </r>
  <r>
    <x v="196"/>
    <x v="59"/>
    <x v="1"/>
    <n v="8000"/>
    <n v="19.25"/>
    <n v="154000"/>
    <s v="20180820N300030854"/>
    <n v="2018159"/>
    <s v="Rolling"/>
    <s v="IN302679-38296183"/>
    <s v="NSE"/>
    <n v="38.6"/>
    <n v="4.62"/>
    <n v="0"/>
    <n v="91.69"/>
    <n v="134.91"/>
  </r>
  <r>
    <x v="197"/>
    <x v="59"/>
    <x v="0"/>
    <n v="5000"/>
    <n v="19.25"/>
    <n v="96250"/>
    <s v="20180821N300015890"/>
    <n v="2018160"/>
    <s v="Rolling"/>
    <s v="IN302902-46841937"/>
    <s v="NSE"/>
    <n v="96.25"/>
    <n v="2.89"/>
    <n v="0"/>
    <n v="625.17999999999995"/>
    <n v="724.3175"/>
  </r>
  <r>
    <x v="197"/>
    <x v="23"/>
    <x v="0"/>
    <n v="1000"/>
    <n v="57"/>
    <n v="57000"/>
    <s v="20180821N300019613"/>
    <n v="2018160"/>
    <s v="Rolling"/>
    <s v="IN302679-38296183"/>
    <s v="NSE"/>
    <n v="0"/>
    <n v="1.71"/>
    <n v="0"/>
    <n v="33.950000000000003"/>
    <n v="35.659999999999997"/>
  </r>
  <r>
    <x v="197"/>
    <x v="23"/>
    <x v="1"/>
    <n v="1000"/>
    <n v="58.1"/>
    <n v="58100"/>
    <s v="20180821N300020195"/>
    <n v="2018160"/>
    <s v="Rolling"/>
    <s v="IN302679-38296183"/>
    <s v="NSE"/>
    <n v="14.39"/>
    <n v="1.74"/>
    <n v="0"/>
    <n v="34.590000000000003"/>
    <n v="50.723100000000002"/>
  </r>
  <r>
    <x v="197"/>
    <x v="54"/>
    <x v="0"/>
    <n v="100"/>
    <n v="300"/>
    <n v="30000"/>
    <s v="20180821N300021799"/>
    <n v="2018160"/>
    <s v="Rolling"/>
    <s v="IN302679-38296183"/>
    <s v="NSE"/>
    <n v="0"/>
    <n v="0.9"/>
    <n v="8.4"/>
    <n v="29.66"/>
    <n v="38.96"/>
  </r>
  <r>
    <x v="197"/>
    <x v="54"/>
    <x v="1"/>
    <n v="100"/>
    <n v="299"/>
    <n v="29900"/>
    <s v="20180821N300022975"/>
    <n v="2018160"/>
    <s v="Rolling"/>
    <s v="IN302679-38296183"/>
    <s v="NSE"/>
    <n v="7.36"/>
    <n v="0.9"/>
    <n v="0"/>
    <n v="29.66"/>
    <n v="37.917099999999998"/>
  </r>
  <r>
    <x v="198"/>
    <x v="26"/>
    <x v="0"/>
    <n v="100"/>
    <n v="50"/>
    <n v="5000"/>
    <s v="20180827N300026198"/>
    <n v="2018163"/>
    <s v="Rolling"/>
    <s v="IN302679-38296183"/>
    <s v="NSE"/>
    <n v="5"/>
    <n v="0.15"/>
    <n v="0"/>
    <n v="41.33"/>
    <n v="46.48"/>
  </r>
  <r>
    <x v="198"/>
    <x v="54"/>
    <x v="0"/>
    <n v="100"/>
    <n v="295"/>
    <n v="29500"/>
    <s v="20180827N300027182"/>
    <n v="2018163"/>
    <s v="Rolling"/>
    <s v="IN302679-38296183"/>
    <s v="NSE"/>
    <n v="0"/>
    <n v="0.89"/>
    <n v="0"/>
    <n v="29.66"/>
    <n v="30.545100000000001"/>
  </r>
  <r>
    <x v="198"/>
    <x v="54"/>
    <x v="0"/>
    <n v="150"/>
    <n v="292.89999999999998"/>
    <n v="43935"/>
    <s v="20180827N300030419"/>
    <n v="2018163"/>
    <s v="Rolling"/>
    <s v="IN302679-38296183"/>
    <s v="NSE"/>
    <n v="0"/>
    <n v="1.32"/>
    <n v="5.4"/>
    <n v="29.74"/>
    <n v="36.457999999999998"/>
  </r>
  <r>
    <x v="198"/>
    <x v="54"/>
    <x v="1"/>
    <n v="250"/>
    <n v="292.33"/>
    <n v="73083.600000000006"/>
    <s v="20180827N300030649"/>
    <n v="2018163"/>
    <s v="Rolling"/>
    <s v="IN302679-38296183"/>
    <s v="NSE"/>
    <n v="18.46"/>
    <n v="2.19"/>
    <n v="0"/>
    <n v="43.52"/>
    <n v="64.172399999999996"/>
  </r>
  <r>
    <x v="198"/>
    <x v="18"/>
    <x v="0"/>
    <n v="100"/>
    <n v="101.8"/>
    <n v="10180"/>
    <s v="20180827N300031398"/>
    <n v="2018163"/>
    <s v="Rolling"/>
    <s v="IN302679-38296183"/>
    <s v="NSE"/>
    <n v="0"/>
    <n v="0.31"/>
    <n v="0"/>
    <n v="29.56"/>
    <n v="29.865400000000001"/>
  </r>
  <r>
    <x v="198"/>
    <x v="18"/>
    <x v="1"/>
    <n v="100"/>
    <n v="101.5"/>
    <n v="10150"/>
    <s v="20180827N300033622"/>
    <n v="2018163"/>
    <s v="Rolling"/>
    <s v="IN302679-38296183"/>
    <s v="NSE"/>
    <n v="2.54"/>
    <n v="0.3"/>
    <n v="0"/>
    <n v="29.56"/>
    <n v="32.404499999999999"/>
  </r>
  <r>
    <x v="199"/>
    <x v="59"/>
    <x v="0"/>
    <n v="1000"/>
    <n v="18.8"/>
    <n v="18800"/>
    <s v="20180828N300025634"/>
    <n v="2018164"/>
    <s v="Rolling"/>
    <s v="IN302902-46841937"/>
    <s v="NSE"/>
    <n v="0"/>
    <n v="0.56000000000000005"/>
    <n v="0"/>
    <n v="122.11"/>
    <n v="122.67400000000001"/>
  </r>
  <r>
    <x v="199"/>
    <x v="51"/>
    <x v="0"/>
    <n v="15"/>
    <n v="257.55"/>
    <n v="3863.25"/>
    <s v="20180828N300029651"/>
    <n v="2018164"/>
    <s v="Rolling"/>
    <s v="IN302679-38296183"/>
    <s v="NSE"/>
    <n v="3.86"/>
    <n v="0.12"/>
    <n v="0"/>
    <n v="41.32"/>
    <n v="45.295900000000003"/>
  </r>
  <r>
    <x v="199"/>
    <x v="59"/>
    <x v="1"/>
    <n v="5000"/>
    <n v="18.399999999999999"/>
    <n v="92000"/>
    <s v="20180828N900017439"/>
    <n v="2018164"/>
    <s v="Rolling"/>
    <s v="IN302902-46841937"/>
    <s v="NSE"/>
    <n v="78.14"/>
    <n v="2.76"/>
    <n v="3.6"/>
    <n v="478.16"/>
    <n v="562.65989999999999"/>
  </r>
  <r>
    <x v="200"/>
    <x v="54"/>
    <x v="0"/>
    <n v="50"/>
    <n v="295.91000000000003"/>
    <n v="14795.65"/>
    <s v="20180829N300021262"/>
    <n v="2018165"/>
    <s v="Rolling"/>
    <s v="IN302679-38296183"/>
    <s v="NSE"/>
    <n v="0"/>
    <n v="0.44"/>
    <n v="0.9"/>
    <n v="29.58"/>
    <n v="30.9238"/>
  </r>
  <r>
    <x v="200"/>
    <x v="54"/>
    <x v="1"/>
    <n v="50"/>
    <n v="296.95999999999998"/>
    <n v="14847.85"/>
    <s v="20180829N300023367"/>
    <n v="2018165"/>
    <s v="Rolling"/>
    <s v="IN302679-38296183"/>
    <s v="NSE"/>
    <n v="4"/>
    <n v="0.45"/>
    <n v="0"/>
    <n v="29.58"/>
    <n v="34.025500000000001"/>
  </r>
  <r>
    <x v="201"/>
    <x v="54"/>
    <x v="0"/>
    <n v="100"/>
    <n v="296.17"/>
    <n v="29617"/>
    <s v="20180831N300017424"/>
    <n v="2018167"/>
    <s v="Rolling"/>
    <s v="IN302679-38296183"/>
    <s v="NSE"/>
    <n v="0"/>
    <n v="0.89"/>
    <n v="3.6"/>
    <n v="29.67"/>
    <n v="34.158299999999997"/>
  </r>
  <r>
    <x v="201"/>
    <x v="54"/>
    <x v="0"/>
    <n v="100"/>
    <n v="292"/>
    <n v="29200"/>
    <s v="20180831N300019116"/>
    <n v="2018167"/>
    <s v="Rolling"/>
    <s v="IN302679-38296183"/>
    <s v="NSE"/>
    <n v="0"/>
    <n v="0.88"/>
    <n v="0"/>
    <n v="29.66"/>
    <n v="30.536000000000001"/>
  </r>
  <r>
    <x v="201"/>
    <x v="54"/>
    <x v="1"/>
    <n v="200"/>
    <n v="292.52"/>
    <n v="58504.95"/>
    <s v="20180831N300034714"/>
    <n v="2018167"/>
    <s v="Rolling"/>
    <s v="IN302679-38296183"/>
    <s v="NSE"/>
    <n v="15"/>
    <n v="1.76"/>
    <n v="0"/>
    <n v="34.83"/>
    <n v="51.585099999999997"/>
  </r>
  <r>
    <x v="202"/>
    <x v="54"/>
    <x v="0"/>
    <n v="250"/>
    <n v="294.39999999999998"/>
    <n v="73599.25"/>
    <s v="20180903N300020216"/>
    <n v="2018168"/>
    <s v="Rolling"/>
    <s v="IN302902-46841937"/>
    <s v="NSE"/>
    <n v="0"/>
    <n v="2.21"/>
    <n v="0"/>
    <n v="43.82"/>
    <n v="46.027900000000002"/>
  </r>
  <r>
    <x v="202"/>
    <x v="54"/>
    <x v="1"/>
    <n v="250"/>
    <n v="294.42"/>
    <n v="73606.149999999994"/>
    <s v="20180903N300020271"/>
    <n v="2018168"/>
    <s v="Rolling"/>
    <s v="IN302902-46841937"/>
    <s v="NSE"/>
    <n v="17.989999999999998"/>
    <n v="2.21"/>
    <n v="5.0999999999999996"/>
    <n v="43.83"/>
    <n v="69.128100000000003"/>
  </r>
  <r>
    <x v="202"/>
    <x v="54"/>
    <x v="0"/>
    <n v="60"/>
    <n v="295"/>
    <n v="17700"/>
    <s v="20180903N300030454"/>
    <n v="2018168"/>
    <s v="Rolling"/>
    <s v="IN302902-46841937"/>
    <s v="NSE"/>
    <n v="16.79"/>
    <n v="0.53"/>
    <n v="0"/>
    <n v="135.33000000000001"/>
    <n v="152.65090000000001"/>
  </r>
  <r>
    <x v="202"/>
    <x v="54"/>
    <x v="1"/>
    <n v="3"/>
    <n v="299.25"/>
    <n v="897.75"/>
    <s v="20180903N300038095"/>
    <n v="2018168"/>
    <s v="Rolling"/>
    <s v="IN302902-46841937"/>
    <s v="NSE"/>
    <n v="0.22"/>
    <n v="0.03"/>
    <n v="0"/>
    <n v="26.49"/>
    <n v="26.736899999999999"/>
  </r>
  <r>
    <x v="203"/>
    <x v="59"/>
    <x v="0"/>
    <n v="2500"/>
    <n v="18.2"/>
    <n v="45500"/>
    <s v="20180904N300016420"/>
    <n v="2018169"/>
    <s v="Rolling"/>
    <s v="IN302679-38296183"/>
    <s v="NSE"/>
    <n v="0"/>
    <n v="1.37"/>
    <n v="0"/>
    <n v="29.75"/>
    <n v="31.115100000000002"/>
  </r>
  <r>
    <x v="203"/>
    <x v="54"/>
    <x v="0"/>
    <n v="100"/>
    <n v="292.25"/>
    <n v="29225"/>
    <s v="20180904N300021395"/>
    <n v="2018169"/>
    <s v="Rolling"/>
    <s v="IN302679-38296183"/>
    <s v="NSE"/>
    <n v="0"/>
    <n v="0.88"/>
    <n v="4.5"/>
    <n v="29.66"/>
    <n v="35.036700000000003"/>
  </r>
  <r>
    <x v="203"/>
    <x v="54"/>
    <x v="1"/>
    <n v="100"/>
    <n v="289.5"/>
    <n v="28950"/>
    <s v="20180904N300031245"/>
    <n v="2018169"/>
    <s v="Rolling"/>
    <s v="IN302679-38296183"/>
    <s v="NSE"/>
    <n v="6.88"/>
    <n v="0.87"/>
    <n v="0"/>
    <n v="29.66"/>
    <n v="37.408499999999997"/>
  </r>
  <r>
    <x v="203"/>
    <x v="59"/>
    <x v="1"/>
    <n v="2500"/>
    <n v="17.399999999999999"/>
    <n v="43500"/>
    <s v="20180904N300035550"/>
    <n v="2018169"/>
    <s v="Rolling"/>
    <s v="IN302679-38296183"/>
    <s v="NSE"/>
    <n v="11.13"/>
    <n v="1.31"/>
    <n v="0"/>
    <n v="29.74"/>
    <n v="42.1751"/>
  </r>
  <r>
    <x v="204"/>
    <x v="31"/>
    <x v="0"/>
    <n v="100"/>
    <n v="35.450000000000003"/>
    <n v="3545"/>
    <s v="20180905N300031782"/>
    <n v="2018170"/>
    <s v="Rolling"/>
    <s v="IN302679-38296183"/>
    <s v="NSE"/>
    <n v="4"/>
    <n v="0.11"/>
    <n v="0.3"/>
    <n v="41.32"/>
    <n v="45.726300000000002"/>
  </r>
  <r>
    <x v="205"/>
    <x v="31"/>
    <x v="0"/>
    <n v="1000"/>
    <n v="36.35"/>
    <n v="36350"/>
    <s v="20180906N300029148"/>
    <n v="2018171"/>
    <s v="Rolling"/>
    <s v="IN302679-38296183"/>
    <s v="NSE"/>
    <n v="0"/>
    <n v="1.0900000000000001"/>
    <n v="2.4"/>
    <n v="29.7"/>
    <n v="33.1905"/>
  </r>
  <r>
    <x v="205"/>
    <x v="31"/>
    <x v="1"/>
    <n v="1000"/>
    <n v="36.4"/>
    <n v="36400"/>
    <s v="20180906N300029177"/>
    <n v="2018171"/>
    <s v="Rolling"/>
    <s v="IN302679-38296183"/>
    <s v="NSE"/>
    <n v="9"/>
    <n v="1.0900000000000001"/>
    <n v="0"/>
    <n v="29.7"/>
    <n v="39.792000000000002"/>
  </r>
  <r>
    <x v="205"/>
    <x v="28"/>
    <x v="0"/>
    <n v="1000"/>
    <n v="5"/>
    <n v="5000"/>
    <s v="20180906N300029661"/>
    <n v="2018171"/>
    <s v="TT"/>
    <s v="IN302679-38296183"/>
    <s v="NSE"/>
    <n v="5"/>
    <n v="0.15"/>
    <n v="0.3"/>
    <n v="59.03"/>
    <n v="64.48"/>
  </r>
  <r>
    <x v="206"/>
    <x v="63"/>
    <x v="0"/>
    <n v="100"/>
    <n v="215.53"/>
    <n v="21552.55"/>
    <s v="20180907N300030485"/>
    <n v="2018172"/>
    <s v="Rolling"/>
    <s v="IN302679-38296183"/>
    <s v="NSE"/>
    <n v="0"/>
    <n v="0.65"/>
    <n v="0"/>
    <n v="29.61"/>
    <n v="30.256499999999999"/>
  </r>
  <r>
    <x v="206"/>
    <x v="63"/>
    <x v="0"/>
    <n v="50"/>
    <n v="215.6"/>
    <n v="10780"/>
    <s v="20180907N300031461"/>
    <n v="2018172"/>
    <s v="Rolling"/>
    <s v="IN302679-38296183"/>
    <s v="NSE"/>
    <n v="0"/>
    <n v="0.32"/>
    <n v="0"/>
    <n v="29.56"/>
    <n v="29.883400000000002"/>
  </r>
  <r>
    <x v="206"/>
    <x v="63"/>
    <x v="1"/>
    <n v="11"/>
    <n v="216.95"/>
    <n v="2386.4499999999998"/>
    <s v="20180907N300033987"/>
    <n v="2018172"/>
    <s v="Rolling"/>
    <s v="IN302679-38296183"/>
    <s v="NSE"/>
    <n v="0.51"/>
    <n v="7.0000000000000007E-2"/>
    <n v="2.1"/>
    <n v="29.51"/>
    <n v="32.191600000000001"/>
  </r>
  <r>
    <x v="206"/>
    <x v="63"/>
    <x v="1"/>
    <n v="139"/>
    <n v="215.15"/>
    <n v="29905.85"/>
    <s v="20180907N300034337"/>
    <n v="2018172"/>
    <s v="Rolling"/>
    <s v="IN302679-38296183"/>
    <s v="NSE"/>
    <n v="7.49"/>
    <n v="0.9"/>
    <n v="0"/>
    <n v="29.66"/>
    <n v="38.047199999999997"/>
  </r>
  <r>
    <x v="207"/>
    <x v="64"/>
    <x v="0"/>
    <n v="10"/>
    <n v="111.45"/>
    <n v="1114.5"/>
    <s v="20180914N300025856"/>
    <n v="2018176"/>
    <s v="Rolling"/>
    <s v="IN302679-38296183"/>
    <s v="NSE"/>
    <n v="1"/>
    <n v="0.03"/>
    <n v="0.3"/>
    <n v="32.880000000000003"/>
    <n v="34.213500000000003"/>
  </r>
  <r>
    <x v="208"/>
    <x v="63"/>
    <x v="0"/>
    <n v="50"/>
    <n v="196"/>
    <n v="9800"/>
    <s v="20180919N300017123"/>
    <n v="2018179"/>
    <s v="Rolling"/>
    <s v="IN302679-38296183"/>
    <s v="NSE"/>
    <n v="0"/>
    <n v="0.28999999999999998"/>
    <n v="0"/>
    <n v="29.55"/>
    <n v="29.844000000000001"/>
  </r>
  <r>
    <x v="208"/>
    <x v="63"/>
    <x v="1"/>
    <n v="50"/>
    <n v="194.95"/>
    <n v="9747.5"/>
    <s v="20180919N300032212"/>
    <n v="2018179"/>
    <s v="Rolling"/>
    <s v="IN302679-38296183"/>
    <s v="NSE"/>
    <n v="2"/>
    <n v="0.28999999999999998"/>
    <n v="0.6"/>
    <n v="29.55"/>
    <n v="32.442399999999999"/>
  </r>
  <r>
    <x v="209"/>
    <x v="59"/>
    <x v="1"/>
    <n v="100"/>
    <n v="14.45"/>
    <n v="1445"/>
    <s v="20180921N300018571"/>
    <n v="2018180"/>
    <s v="Rolling"/>
    <s v="IN302679-38296183"/>
    <s v="NSE"/>
    <n v="1.49"/>
    <n v="0.04"/>
    <n v="0"/>
    <n v="29.51"/>
    <n v="31.043399999999998"/>
  </r>
  <r>
    <x v="209"/>
    <x v="59"/>
    <x v="1"/>
    <n v="100"/>
    <n v="14.45"/>
    <n v="1445"/>
    <s v="20180921N300018649"/>
    <n v="2018180"/>
    <s v="Rolling"/>
    <s v="IN302679-38296183"/>
    <s v="NSE"/>
    <n v="1.49"/>
    <n v="0.04"/>
    <n v="0"/>
    <n v="29.51"/>
    <n v="31.043399999999998"/>
  </r>
  <r>
    <x v="209"/>
    <x v="59"/>
    <x v="0"/>
    <n v="200"/>
    <n v="14.15"/>
    <n v="2830"/>
    <s v="20180921N300020252"/>
    <n v="2018180"/>
    <s v="Rolling"/>
    <s v="IN302679-38296183"/>
    <s v="NSE"/>
    <n v="0"/>
    <n v="0.08"/>
    <n v="0"/>
    <n v="29.52"/>
    <n v="29.604900000000001"/>
  </r>
  <r>
    <x v="209"/>
    <x v="63"/>
    <x v="1"/>
    <n v="250"/>
    <n v="201.17"/>
    <n v="50292.1"/>
    <s v="20180921N300021865"/>
    <n v="2018180"/>
    <s v="Rolling"/>
    <s v="IN302679-38296183"/>
    <s v="NSE"/>
    <n v="12.41"/>
    <n v="1.51"/>
    <n v="0"/>
    <n v="29.94"/>
    <n v="43.858699999999999"/>
  </r>
  <r>
    <x v="209"/>
    <x v="63"/>
    <x v="0"/>
    <n v="250"/>
    <n v="196"/>
    <n v="49000"/>
    <s v="20180921N300024265"/>
    <n v="2018180"/>
    <s v="Rolling"/>
    <s v="IN302679-38296183"/>
    <s v="NSE"/>
    <n v="0"/>
    <n v="1.47"/>
    <n v="0"/>
    <n v="29.76"/>
    <n v="31.23"/>
  </r>
  <r>
    <x v="209"/>
    <x v="59"/>
    <x v="1"/>
    <n v="1750"/>
    <n v="15"/>
    <n v="26250"/>
    <s v="20180921N900000094"/>
    <n v="2018180"/>
    <s v="Rolling"/>
    <s v="IN302679-38296183"/>
    <s v="NSE"/>
    <n v="23.61"/>
    <n v="0.79"/>
    <n v="4.2"/>
    <n v="170.5"/>
    <n v="199.0975"/>
  </r>
  <r>
    <x v="210"/>
    <x v="26"/>
    <x v="1"/>
    <n v="350"/>
    <n v="40"/>
    <n v="14000"/>
    <s v="20180924N300018617"/>
    <n v="2018181"/>
    <s v="Rolling"/>
    <s v="IN302679-38296183"/>
    <s v="NSE"/>
    <n v="14"/>
    <n v="0.42"/>
    <n v="0"/>
    <n v="90.94"/>
    <n v="105.36"/>
  </r>
  <r>
    <x v="210"/>
    <x v="51"/>
    <x v="1"/>
    <n v="100"/>
    <n v="258"/>
    <n v="25800"/>
    <s v="20180924N300019362"/>
    <n v="2018181"/>
    <s v="Rolling"/>
    <s v="IN302679-38296183"/>
    <s v="NSE"/>
    <n v="6.41"/>
    <n v="0.77"/>
    <n v="0"/>
    <n v="29.64"/>
    <n v="36.823999999999998"/>
  </r>
  <r>
    <x v="210"/>
    <x v="51"/>
    <x v="1"/>
    <n v="150"/>
    <n v="261.05"/>
    <n v="39157.5"/>
    <s v="20180924N300022447"/>
    <n v="2018181"/>
    <s v="Rolling"/>
    <s v="IN302679-38296183"/>
    <s v="NSE"/>
    <n v="9.6199999999999992"/>
    <n v="1.17"/>
    <n v="0"/>
    <n v="29.71"/>
    <n v="40.5047"/>
  </r>
  <r>
    <x v="210"/>
    <x v="65"/>
    <x v="1"/>
    <n v="100"/>
    <n v="394.15"/>
    <n v="39415"/>
    <s v="20180924N300025439"/>
    <n v="2018181"/>
    <s v="Rolling"/>
    <s v="IN302679-38296183"/>
    <s v="NSE"/>
    <n v="9.7100000000000009"/>
    <n v="1.18"/>
    <n v="0"/>
    <n v="29.71"/>
    <n v="40.602400000000003"/>
  </r>
  <r>
    <x v="210"/>
    <x v="65"/>
    <x v="0"/>
    <n v="100"/>
    <n v="375"/>
    <n v="37500"/>
    <s v="20180924N300025767"/>
    <n v="2018181"/>
    <s v="Rolling"/>
    <s v="IN302679-38296183"/>
    <s v="NSE"/>
    <n v="0"/>
    <n v="1.1299999999999999"/>
    <n v="0"/>
    <n v="29.7"/>
    <n v="30.825099999999999"/>
  </r>
  <r>
    <x v="210"/>
    <x v="51"/>
    <x v="1"/>
    <n v="250"/>
    <n v="258.05"/>
    <n v="64512.45"/>
    <s v="20180924N300028391"/>
    <n v="2018181"/>
    <s v="Rolling"/>
    <s v="IN302679-38296183"/>
    <s v="NSE"/>
    <n v="15.78"/>
    <n v="1.94"/>
    <n v="23.1"/>
    <n v="38.340000000000003"/>
    <n v="79.1571"/>
  </r>
  <r>
    <x v="210"/>
    <x v="51"/>
    <x v="0"/>
    <n v="500"/>
    <n v="254"/>
    <n v="127000"/>
    <s v="20180924N300028762"/>
    <n v="2018181"/>
    <s v="Rolling"/>
    <s v="IN302679-38296183"/>
    <s v="NSE"/>
    <n v="0"/>
    <n v="3.81"/>
    <n v="0"/>
    <n v="75.62"/>
    <n v="79.430000000000007"/>
  </r>
  <r>
    <x v="210"/>
    <x v="65"/>
    <x v="1"/>
    <n v="100"/>
    <n v="391.69"/>
    <n v="39168.5"/>
    <s v="20180924N300034857"/>
    <n v="2018181"/>
    <s v="Rolling"/>
    <s v="IN302679-38296183"/>
    <s v="NSE"/>
    <n v="9.7100000000000009"/>
    <n v="1.18"/>
    <n v="0"/>
    <n v="29.71"/>
    <n v="40.595100000000002"/>
  </r>
  <r>
    <x v="210"/>
    <x v="65"/>
    <x v="0"/>
    <n v="100"/>
    <n v="392.22"/>
    <n v="39222.15"/>
    <s v="20180924N300034892"/>
    <n v="2018181"/>
    <s v="Rolling"/>
    <s v="IN302679-38296183"/>
    <s v="NSE"/>
    <n v="0"/>
    <n v="1.18"/>
    <n v="0"/>
    <n v="29.72"/>
    <n v="30.896599999999999"/>
  </r>
  <r>
    <x v="210"/>
    <x v="49"/>
    <x v="1"/>
    <n v="250"/>
    <n v="669"/>
    <n v="167250"/>
    <s v="20180924N300036459"/>
    <n v="2018181"/>
    <s v="Rolling"/>
    <s v="IN302679-38296183"/>
    <s v="NSE"/>
    <n v="41.78"/>
    <n v="5.0199999999999996"/>
    <n v="0"/>
    <n v="99.58"/>
    <n v="146.3775"/>
  </r>
  <r>
    <x v="210"/>
    <x v="49"/>
    <x v="0"/>
    <n v="250"/>
    <n v="668"/>
    <n v="167000"/>
    <s v="20180924N300036622"/>
    <n v="2018181"/>
    <s v="Rolling"/>
    <s v="IN302679-38296183"/>
    <s v="NSE"/>
    <n v="0"/>
    <n v="5.01"/>
    <n v="0"/>
    <n v="99.43"/>
    <n v="104.44"/>
  </r>
  <r>
    <x v="211"/>
    <x v="43"/>
    <x v="1"/>
    <n v="500"/>
    <n v="249.12"/>
    <n v="124560.6"/>
    <s v="20180925N300016314"/>
    <n v="2018182"/>
    <s v="Rolling"/>
    <s v="IN302679-38296183"/>
    <s v="NSE"/>
    <n v="31.48"/>
    <n v="3.74"/>
    <n v="0"/>
    <n v="74.17"/>
    <n v="109.38679999999999"/>
  </r>
  <r>
    <x v="211"/>
    <x v="43"/>
    <x v="0"/>
    <n v="500"/>
    <n v="254.51"/>
    <n v="127255.9"/>
    <s v="20180925N300016393"/>
    <n v="2018182"/>
    <s v="Rolling"/>
    <s v="IN302679-38296183"/>
    <s v="NSE"/>
    <n v="0"/>
    <n v="3.82"/>
    <n v="0"/>
    <n v="75.760000000000005"/>
    <n v="79.5779"/>
  </r>
  <r>
    <x v="211"/>
    <x v="51"/>
    <x v="0"/>
    <n v="700"/>
    <n v="240.5"/>
    <n v="168350"/>
    <s v="20180925N300018634"/>
    <n v="2018182"/>
    <s v="Rolling"/>
    <s v="IN302679-38296183"/>
    <s v="NSE"/>
    <n v="0"/>
    <n v="5.05"/>
    <n v="30.9"/>
    <n v="100.24"/>
    <n v="136.19049999999999"/>
  </r>
  <r>
    <x v="211"/>
    <x v="51"/>
    <x v="1"/>
    <n v="700"/>
    <n v="241.11"/>
    <n v="168778.25"/>
    <s v="20180925N300018859"/>
    <n v="2018182"/>
    <s v="Rolling"/>
    <s v="IN302679-38296183"/>
    <s v="NSE"/>
    <n v="42.02"/>
    <n v="5.0599999999999996"/>
    <n v="0"/>
    <n v="100.5"/>
    <n v="147.58340000000001"/>
  </r>
  <r>
    <x v="211"/>
    <x v="66"/>
    <x v="1"/>
    <n v="1000"/>
    <n v="213.1"/>
    <n v="213100"/>
    <s v="20180925N300032802"/>
    <n v="2018182"/>
    <s v="Rolling"/>
    <s v="IN302679-38296183"/>
    <s v="NSE"/>
    <n v="54.5"/>
    <n v="6.39"/>
    <n v="0"/>
    <n v="126.88"/>
    <n v="187.773"/>
  </r>
  <r>
    <x v="211"/>
    <x v="66"/>
    <x v="0"/>
    <n v="1000"/>
    <n v="222.89"/>
    <n v="222893.9"/>
    <s v="20180925N300037747"/>
    <n v="2018182"/>
    <s v="Rolling"/>
    <s v="IN302679-38296183"/>
    <s v="NSE"/>
    <n v="0"/>
    <n v="6.69"/>
    <n v="0"/>
    <n v="132.69999999999999"/>
    <n v="139.387"/>
  </r>
  <r>
    <x v="212"/>
    <x v="63"/>
    <x v="0"/>
    <n v="350"/>
    <n v="204.05"/>
    <n v="71417.5"/>
    <s v="20180926N300017964"/>
    <n v="2018183"/>
    <s v="Rolling"/>
    <s v="IN302679-38296183"/>
    <s v="NSE"/>
    <n v="0"/>
    <n v="2.14"/>
    <n v="0"/>
    <n v="42.52"/>
    <n v="44.662500000000001"/>
  </r>
  <r>
    <x v="212"/>
    <x v="63"/>
    <x v="1"/>
    <n v="21"/>
    <n v="206"/>
    <n v="4326"/>
    <s v="20180926N300018259"/>
    <n v="2018183"/>
    <s v="Rolling"/>
    <s v="IN302679-38296183"/>
    <s v="NSE"/>
    <n v="1.05"/>
    <n v="0.13"/>
    <n v="0"/>
    <n v="29.52"/>
    <n v="30.6998"/>
  </r>
  <r>
    <x v="212"/>
    <x v="49"/>
    <x v="1"/>
    <n v="100"/>
    <n v="705"/>
    <n v="70500"/>
    <s v="20180926N300024982"/>
    <n v="2018183"/>
    <s v="Rolling"/>
    <s v="IN302679-38296183"/>
    <s v="NSE"/>
    <n v="17.940000000000001"/>
    <n v="2.12"/>
    <n v="9.6"/>
    <n v="41.98"/>
    <n v="71.635099999999994"/>
  </r>
  <r>
    <x v="212"/>
    <x v="49"/>
    <x v="0"/>
    <n v="100"/>
    <n v="705.5"/>
    <n v="70550"/>
    <s v="20180926N300025006"/>
    <n v="2018183"/>
    <s v="Rolling"/>
    <s v="IN302679-38296183"/>
    <s v="NSE"/>
    <n v="0"/>
    <n v="2.12"/>
    <n v="0"/>
    <n v="42"/>
    <n v="44.116500000000002"/>
  </r>
  <r>
    <x v="212"/>
    <x v="59"/>
    <x v="1"/>
    <n v="1500"/>
    <n v="12"/>
    <n v="18000"/>
    <s v="20180926N300025473"/>
    <n v="2018183"/>
    <s v="Rolling"/>
    <s v="IN302679-38296183"/>
    <s v="NSE"/>
    <n v="4.4800000000000004"/>
    <n v="0.54"/>
    <n v="0"/>
    <n v="29.6"/>
    <n v="34.619999999999997"/>
  </r>
  <r>
    <x v="212"/>
    <x v="59"/>
    <x v="0"/>
    <n v="1500"/>
    <n v="11.9"/>
    <n v="17850"/>
    <s v="20180926N300025995"/>
    <n v="2018183"/>
    <s v="Rolling"/>
    <s v="IN302679-38296183"/>
    <s v="NSE"/>
    <n v="0"/>
    <n v="0.54"/>
    <n v="0"/>
    <n v="29.6"/>
    <n v="30.1355"/>
  </r>
  <r>
    <x v="212"/>
    <x v="63"/>
    <x v="1"/>
    <n v="329"/>
    <n v="197.2"/>
    <n v="64879.9"/>
    <s v="20180926N300031266"/>
    <n v="2018183"/>
    <s v="Rolling"/>
    <s v="IN302679-38296183"/>
    <s v="NSE"/>
    <n v="16.52"/>
    <n v="1.95"/>
    <n v="0"/>
    <n v="38.630000000000003"/>
    <n v="57.096400000000003"/>
  </r>
  <r>
    <x v="213"/>
    <x v="66"/>
    <x v="1"/>
    <n v="1000"/>
    <n v="212.55"/>
    <n v="212552.55"/>
    <s v="20180927N300015621"/>
    <n v="2018184"/>
    <s v="Rolling"/>
    <s v="IN302679-38296183"/>
    <s v="NSE"/>
    <n v="52.66"/>
    <n v="6.38"/>
    <n v="0"/>
    <n v="126.55"/>
    <n v="185.5864"/>
  </r>
  <r>
    <x v="213"/>
    <x v="49"/>
    <x v="1"/>
    <n v="100"/>
    <n v="703.24"/>
    <n v="70323.8"/>
    <s v="20180927N300016415"/>
    <n v="2018184"/>
    <s v="Rolling"/>
    <s v="IN302679-38296183"/>
    <s v="NSE"/>
    <n v="18.02"/>
    <n v="2.11"/>
    <n v="0"/>
    <n v="41.87"/>
    <n v="61.999699999999997"/>
  </r>
  <r>
    <x v="213"/>
    <x v="49"/>
    <x v="0"/>
    <n v="100"/>
    <n v="699"/>
    <n v="69900"/>
    <s v="20180927N300016439"/>
    <n v="2018184"/>
    <s v="Rolling"/>
    <s v="IN302679-38296183"/>
    <s v="NSE"/>
    <n v="0"/>
    <n v="2.1"/>
    <n v="32.1"/>
    <n v="41.62"/>
    <n v="75.817099999999996"/>
  </r>
  <r>
    <x v="213"/>
    <x v="66"/>
    <x v="0"/>
    <n v="1000"/>
    <n v="208.75"/>
    <n v="208750"/>
    <s v="20180927N300019525"/>
    <n v="2018184"/>
    <s v="Rolling"/>
    <s v="IN302679-38296183"/>
    <s v="NSE"/>
    <n v="0"/>
    <n v="6.26"/>
    <n v="0"/>
    <n v="124.29"/>
    <n v="130.55250000000001"/>
  </r>
  <r>
    <x v="213"/>
    <x v="51"/>
    <x v="1"/>
    <n v="1000"/>
    <n v="249.08"/>
    <n v="249076.75"/>
    <s v="20180927N300022158"/>
    <n v="2018184"/>
    <s v="Rolling"/>
    <s v="IN302679-38296183"/>
    <s v="NSE"/>
    <n v="62.32"/>
    <n v="7.47"/>
    <n v="0"/>
    <n v="148.30000000000001"/>
    <n v="218.0924"/>
  </r>
  <r>
    <x v="213"/>
    <x v="51"/>
    <x v="0"/>
    <n v="1000"/>
    <n v="249.5"/>
    <n v="249500"/>
    <s v="20180927N300022454"/>
    <n v="2018184"/>
    <s v="Rolling"/>
    <s v="IN302679-38296183"/>
    <s v="NSE"/>
    <n v="0"/>
    <n v="7.49"/>
    <n v="0"/>
    <n v="148.55000000000001"/>
    <n v="156.0352"/>
  </r>
  <r>
    <x v="214"/>
    <x v="43"/>
    <x v="1"/>
    <n v="250"/>
    <n v="241"/>
    <n v="60250"/>
    <s v="20180928N300020383"/>
    <n v="2018185"/>
    <s v="Rolling"/>
    <s v="IN302679-38296183"/>
    <s v="NSE"/>
    <n v="14.58"/>
    <n v="1.81"/>
    <n v="39.6"/>
    <n v="35.869999999999997"/>
    <n v="91.857500000000002"/>
  </r>
  <r>
    <x v="214"/>
    <x v="43"/>
    <x v="0"/>
    <n v="250"/>
    <n v="241.5"/>
    <n v="60375"/>
    <s v="20180928N300022191"/>
    <n v="2018185"/>
    <s v="Rolling"/>
    <s v="IN302679-38296183"/>
    <s v="NSE"/>
    <n v="0"/>
    <n v="1.81"/>
    <n v="0"/>
    <n v="35.950000000000003"/>
    <n v="37.761200000000002"/>
  </r>
  <r>
    <x v="214"/>
    <x v="43"/>
    <x v="1"/>
    <n v="1000"/>
    <n v="242"/>
    <n v="242000"/>
    <s v="20180928N300024936"/>
    <n v="2018185"/>
    <s v="Rolling"/>
    <s v="IN302679-38296183"/>
    <s v="NSE"/>
    <n v="59.77"/>
    <n v="7.26"/>
    <n v="0"/>
    <n v="144.09"/>
    <n v="211.12"/>
  </r>
  <r>
    <x v="214"/>
    <x v="43"/>
    <x v="0"/>
    <n v="1000"/>
    <n v="241"/>
    <n v="241000"/>
    <s v="20180928N300025120"/>
    <n v="2018185"/>
    <s v="Rolling"/>
    <s v="IN302679-38296183"/>
    <s v="NSE"/>
    <n v="0"/>
    <n v="7.23"/>
    <n v="0"/>
    <n v="143.49"/>
    <n v="150.72"/>
  </r>
  <r>
    <x v="214"/>
    <x v="43"/>
    <x v="1"/>
    <n v="1000"/>
    <n v="237"/>
    <n v="237000"/>
    <s v="20180928N300027110"/>
    <n v="2018185"/>
    <s v="Rolling"/>
    <s v="IN302679-38296183"/>
    <s v="NSE"/>
    <n v="59.77"/>
    <n v="7.11"/>
    <n v="0"/>
    <n v="141.11000000000001"/>
    <n v="207.99010000000001"/>
  </r>
  <r>
    <x v="214"/>
    <x v="43"/>
    <x v="1"/>
    <n v="500"/>
    <n v="232"/>
    <n v="116000"/>
    <s v="20180928N300030924"/>
    <n v="2018185"/>
    <s v="Rolling"/>
    <s v="IN302679-38296183"/>
    <s v="NSE"/>
    <n v="29.88"/>
    <n v="3.48"/>
    <n v="0"/>
    <n v="69.06"/>
    <n v="102.42"/>
  </r>
  <r>
    <x v="214"/>
    <x v="43"/>
    <x v="0"/>
    <n v="1500"/>
    <n v="238.87"/>
    <n v="358300.45"/>
    <s v="20180928N300038416"/>
    <n v="2018185"/>
    <s v="Rolling"/>
    <s v="IN302679-38296183"/>
    <s v="NSE"/>
    <n v="0"/>
    <n v="10.75"/>
    <n v="0"/>
    <n v="213.33"/>
    <n v="224.0796"/>
  </r>
  <r>
    <x v="215"/>
    <x v="43"/>
    <x v="1"/>
    <n v="500"/>
    <n v="255"/>
    <n v="127502.39999999999"/>
    <s v="20181003N200001206"/>
    <n v="2018187"/>
    <s v="Rolling"/>
    <s v="IN302679-38296183"/>
    <s v="NSE"/>
    <n v="32.159999999999997"/>
    <n v="3.83"/>
    <n v="0"/>
    <n v="75.92"/>
    <n v="111.9051"/>
  </r>
  <r>
    <x v="215"/>
    <x v="43"/>
    <x v="1"/>
    <n v="500"/>
    <n v="256"/>
    <n v="128000"/>
    <s v="20181003N300017546"/>
    <n v="2018187"/>
    <s v="Rolling"/>
    <s v="IN302679-38296183"/>
    <s v="NSE"/>
    <n v="32.159999999999997"/>
    <n v="3.84"/>
    <n v="0"/>
    <n v="76.2"/>
    <n v="112.2"/>
  </r>
  <r>
    <x v="215"/>
    <x v="43"/>
    <x v="0"/>
    <n v="547"/>
    <n v="264"/>
    <n v="144408"/>
    <s v="20181003N300018815"/>
    <n v="2018187"/>
    <s v="Rolling"/>
    <s v="IN302679-38296183"/>
    <s v="NSE"/>
    <n v="0"/>
    <n v="4.33"/>
    <n v="0"/>
    <n v="86"/>
    <n v="90.332099999999997"/>
  </r>
  <r>
    <x v="215"/>
    <x v="43"/>
    <x v="1"/>
    <n v="500"/>
    <n v="261.01"/>
    <n v="130504"/>
    <s v="20181003N300019236"/>
    <n v="2018187"/>
    <s v="Rolling"/>
    <s v="IN302679-38296183"/>
    <s v="NSE"/>
    <n v="32.159999999999997"/>
    <n v="3.92"/>
    <n v="0"/>
    <n v="77.7"/>
    <n v="113.7752"/>
  </r>
  <r>
    <x v="215"/>
    <x v="43"/>
    <x v="0"/>
    <n v="953"/>
    <n v="257.75"/>
    <n v="245639.2"/>
    <s v="20181003N300019486"/>
    <n v="2018187"/>
    <s v="Rolling"/>
    <s v="IN302679-38296183"/>
    <s v="NSE"/>
    <n v="0"/>
    <n v="7.37"/>
    <n v="46.5"/>
    <n v="146.26"/>
    <n v="200.1293"/>
  </r>
  <r>
    <x v="215"/>
    <x v="43"/>
    <x v="1"/>
    <n v="500"/>
    <n v="257"/>
    <n v="128500"/>
    <s v="20181003N300021717"/>
    <n v="2018187"/>
    <s v="Rolling"/>
    <s v="IN302679-38296183"/>
    <s v="NSE"/>
    <n v="32.159999999999997"/>
    <n v="3.86"/>
    <n v="0"/>
    <n v="76.510000000000005"/>
    <n v="112.52509999999999"/>
  </r>
  <r>
    <x v="215"/>
    <x v="43"/>
    <x v="0"/>
    <n v="500"/>
    <n v="252"/>
    <n v="126000"/>
    <s v="20181003N300025154"/>
    <n v="2018187"/>
    <s v="Rolling"/>
    <s v="IN302679-38296183"/>
    <s v="NSE"/>
    <n v="0"/>
    <n v="3.78"/>
    <n v="0"/>
    <n v="75.02"/>
    <n v="78.8"/>
  </r>
  <r>
    <x v="215"/>
    <x v="43"/>
    <x v="1"/>
    <n v="500"/>
    <n v="257"/>
    <n v="128500"/>
    <s v="20181003N300025362"/>
    <n v="2018187"/>
    <s v="Rolling"/>
    <s v="IN302679-38296183"/>
    <s v="NSE"/>
    <n v="32.21"/>
    <n v="3.86"/>
    <n v="0"/>
    <n v="76.510000000000005"/>
    <n v="112.57510000000001"/>
  </r>
  <r>
    <x v="215"/>
    <x v="43"/>
    <x v="1"/>
    <n v="500"/>
    <n v="259"/>
    <n v="129500"/>
    <s v="20181003N300026504"/>
    <n v="2018187"/>
    <s v="Rolling"/>
    <s v="IN302679-38296183"/>
    <s v="NSE"/>
    <n v="32.159999999999997"/>
    <n v="3.89"/>
    <n v="0"/>
    <n v="77.099999999999994"/>
    <n v="113.1451"/>
  </r>
  <r>
    <x v="215"/>
    <x v="43"/>
    <x v="0"/>
    <n v="1000"/>
    <n v="255"/>
    <n v="255000"/>
    <s v="20181003N300027207"/>
    <n v="2018187"/>
    <s v="Rolling"/>
    <s v="IN302679-38296183"/>
    <s v="NSE"/>
    <n v="0"/>
    <n v="7.65"/>
    <n v="0"/>
    <n v="151.83000000000001"/>
    <n v="159.47999999999999"/>
  </r>
  <r>
    <x v="216"/>
    <x v="57"/>
    <x v="1"/>
    <n v="500"/>
    <n v="68.2"/>
    <n v="34100"/>
    <s v="20181004N200001135"/>
    <n v="2018188"/>
    <s v="Rolling"/>
    <s v="IN302679-38296183"/>
    <s v="NSE"/>
    <n v="8.51"/>
    <n v="1.02"/>
    <n v="0"/>
    <n v="29.68"/>
    <n v="39.213099999999997"/>
  </r>
  <r>
    <x v="216"/>
    <x v="45"/>
    <x v="1"/>
    <n v="1100"/>
    <n v="104.5"/>
    <n v="114950"/>
    <s v="20181004N300028247"/>
    <n v="2018188"/>
    <s v="Rolling"/>
    <s v="IN302679-38296183"/>
    <s v="NSE"/>
    <n v="28.64"/>
    <n v="3.45"/>
    <n v="0"/>
    <n v="68.45"/>
    <n v="100.5384"/>
  </r>
  <r>
    <x v="216"/>
    <x v="45"/>
    <x v="0"/>
    <n v="1100"/>
    <n v="103.8"/>
    <n v="114180"/>
    <s v="20181004N300028852"/>
    <n v="2018188"/>
    <s v="Rolling"/>
    <s v="IN302679-38296183"/>
    <s v="NSE"/>
    <n v="0"/>
    <n v="3.43"/>
    <n v="0"/>
    <n v="67.98"/>
    <n v="71.4054"/>
  </r>
  <r>
    <x v="216"/>
    <x v="67"/>
    <x v="1"/>
    <n v="100"/>
    <n v="316.5"/>
    <n v="31650"/>
    <s v="20181004N300033166"/>
    <n v="2018188"/>
    <s v="Rolling"/>
    <s v="IN302679-38296183"/>
    <s v="NSE"/>
    <n v="7.89"/>
    <n v="0.95"/>
    <n v="0"/>
    <n v="29.67"/>
    <n v="38.509500000000003"/>
  </r>
  <r>
    <x v="216"/>
    <x v="67"/>
    <x v="1"/>
    <n v="1000"/>
    <n v="312.7"/>
    <n v="312700"/>
    <s v="20181004N300033391"/>
    <n v="2018188"/>
    <s v="Rolling"/>
    <s v="IN302679-38296183"/>
    <s v="NSE"/>
    <n v="79.099999999999994"/>
    <n v="9.3800000000000008"/>
    <n v="48.9"/>
    <n v="186.18"/>
    <n v="323.56099999999998"/>
  </r>
  <r>
    <x v="216"/>
    <x v="57"/>
    <x v="0"/>
    <n v="500"/>
    <n v="68"/>
    <n v="34000"/>
    <s v="20181004N300033486"/>
    <n v="2018188"/>
    <s v="Rolling"/>
    <s v="IN302679-38296183"/>
    <s v="NSE"/>
    <n v="0"/>
    <n v="1.02"/>
    <n v="0"/>
    <n v="29.68"/>
    <n v="30.7"/>
  </r>
  <r>
    <x v="216"/>
    <x v="67"/>
    <x v="1"/>
    <n v="1000"/>
    <n v="319.01"/>
    <n v="319014.65000000002"/>
    <s v="20181004N300033943"/>
    <n v="2018188"/>
    <s v="Rolling"/>
    <s v="IN302679-38296183"/>
    <s v="NSE"/>
    <n v="78.86"/>
    <n v="9.57"/>
    <n v="0"/>
    <n v="189.95"/>
    <n v="278.38049999999998"/>
  </r>
  <r>
    <x v="216"/>
    <x v="67"/>
    <x v="0"/>
    <n v="2100"/>
    <n v="315"/>
    <n v="661500"/>
    <s v="20181004N300034942"/>
    <n v="2018188"/>
    <s v="Rolling"/>
    <s v="IN302679-38296183"/>
    <s v="NSE"/>
    <n v="0"/>
    <n v="19.850000000000001"/>
    <n v="0"/>
    <n v="393.86"/>
    <n v="413.70510000000002"/>
  </r>
  <r>
    <x v="217"/>
    <x v="57"/>
    <x v="1"/>
    <n v="2500"/>
    <n v="68.400000000000006"/>
    <n v="171000"/>
    <s v="20181005N300023049"/>
    <n v="2018189"/>
    <s v="Rolling"/>
    <s v="IN302679-38296183"/>
    <s v="NSE"/>
    <n v="42.91"/>
    <n v="5.13"/>
    <n v="0"/>
    <n v="101.82"/>
    <n v="149.86000000000001"/>
  </r>
  <r>
    <x v="217"/>
    <x v="49"/>
    <x v="1"/>
    <n v="250"/>
    <n v="615"/>
    <n v="153750"/>
    <s v="20181005N300028868"/>
    <n v="2018189"/>
    <s v="Rolling"/>
    <s v="IN302679-38296183"/>
    <s v="NSE"/>
    <n v="38.17"/>
    <n v="4.6100000000000003"/>
    <n v="30"/>
    <n v="91.55"/>
    <n v="164.33260000000001"/>
  </r>
  <r>
    <x v="217"/>
    <x v="57"/>
    <x v="1"/>
    <n v="2500"/>
    <n v="69.25"/>
    <n v="173125"/>
    <s v="20181005N300029135"/>
    <n v="2018189"/>
    <s v="Rolling"/>
    <s v="IN302679-38296183"/>
    <s v="NSE"/>
    <n v="42.91"/>
    <n v="5.19"/>
    <n v="0"/>
    <n v="103.08"/>
    <n v="151.18369999999999"/>
  </r>
  <r>
    <x v="217"/>
    <x v="49"/>
    <x v="0"/>
    <n v="250"/>
    <n v="619.41999999999996"/>
    <n v="154856.20000000001"/>
    <s v="20181005N300029711"/>
    <n v="2018189"/>
    <s v="Rolling"/>
    <s v="IN302679-38296183"/>
    <s v="NSE"/>
    <n v="0"/>
    <n v="4.6500000000000004"/>
    <n v="0"/>
    <n v="92.2"/>
    <n v="96.845799999999997"/>
  </r>
  <r>
    <x v="217"/>
    <x v="57"/>
    <x v="0"/>
    <n v="5000"/>
    <n v="68.5"/>
    <n v="342500"/>
    <s v="20181005N300034793"/>
    <n v="2018189"/>
    <s v="Rolling"/>
    <s v="IN302679-38296183"/>
    <s v="NSE"/>
    <n v="0"/>
    <n v="10.28"/>
    <n v="0"/>
    <n v="203.92"/>
    <n v="214.1951"/>
  </r>
  <r>
    <x v="218"/>
    <x v="51"/>
    <x v="1"/>
    <n v="100"/>
    <n v="171.8"/>
    <n v="17180"/>
    <s v="20181008N300028308"/>
    <n v="2018190"/>
    <s v="Rolling"/>
    <s v="IN302679-38296183"/>
    <s v="NSE"/>
    <n v="4.45"/>
    <n v="0.52"/>
    <n v="0"/>
    <n v="29.59"/>
    <n v="34.555399999999999"/>
  </r>
  <r>
    <x v="218"/>
    <x v="51"/>
    <x v="1"/>
    <n v="500"/>
    <n v="175"/>
    <n v="87500"/>
    <s v="20181008N300034363"/>
    <n v="2018190"/>
    <s v="Rolling"/>
    <s v="IN302679-38296183"/>
    <s v="NSE"/>
    <n v="22.25"/>
    <n v="2.63"/>
    <n v="0"/>
    <n v="52.1"/>
    <n v="76.975099999999998"/>
  </r>
  <r>
    <x v="218"/>
    <x v="57"/>
    <x v="1"/>
    <n v="2500"/>
    <n v="69.900000000000006"/>
    <n v="174750"/>
    <s v="20181008N300034501"/>
    <n v="2018190"/>
    <s v="Rolling"/>
    <s v="IN302679-38296183"/>
    <s v="NSE"/>
    <n v="44.06"/>
    <n v="5.24"/>
    <n v="0"/>
    <n v="104.05"/>
    <n v="153.35249999999999"/>
  </r>
  <r>
    <x v="218"/>
    <x v="51"/>
    <x v="1"/>
    <n v="500"/>
    <n v="180"/>
    <n v="90000"/>
    <s v="20181008N300036651"/>
    <n v="2018190"/>
    <s v="Rolling"/>
    <s v="IN302679-38296183"/>
    <s v="NSE"/>
    <n v="22.25"/>
    <n v="2.7"/>
    <n v="0"/>
    <n v="53.59"/>
    <n v="78.540000000000006"/>
  </r>
  <r>
    <x v="218"/>
    <x v="51"/>
    <x v="0"/>
    <n v="1100"/>
    <n v="178.95"/>
    <n v="196845"/>
    <s v="20181008N300038855"/>
    <n v="2018190"/>
    <s v="Rolling"/>
    <s v="IN302679-38296183"/>
    <s v="NSE"/>
    <n v="0"/>
    <n v="5.91"/>
    <n v="0"/>
    <n v="117.2"/>
    <n v="123.1054"/>
  </r>
  <r>
    <x v="218"/>
    <x v="57"/>
    <x v="0"/>
    <n v="2500"/>
    <n v="70.3"/>
    <n v="175750"/>
    <s v="20181008N300038859"/>
    <n v="2018190"/>
    <s v="Rolling"/>
    <s v="IN302679-38296183"/>
    <s v="NSE"/>
    <n v="0"/>
    <n v="5.27"/>
    <n v="22.5"/>
    <n v="104.64"/>
    <n v="132.41249999999999"/>
  </r>
  <r>
    <x v="219"/>
    <x v="49"/>
    <x v="0"/>
    <n v="100"/>
    <n v="599"/>
    <n v="59900"/>
    <s v="20181009N300018488"/>
    <n v="2018191"/>
    <s v="Rolling"/>
    <s v="IN302679-38296183"/>
    <s v="NSE"/>
    <n v="0"/>
    <n v="1.8"/>
    <n v="0"/>
    <n v="35.67"/>
    <n v="37.466900000000003"/>
  </r>
  <r>
    <x v="219"/>
    <x v="49"/>
    <x v="1"/>
    <n v="200"/>
    <n v="583.17999999999995"/>
    <n v="116635.25"/>
    <s v="20181009N300023084"/>
    <n v="2018191"/>
    <s v="Rolling"/>
    <s v="IN302679-38296183"/>
    <s v="NSE"/>
    <n v="29.53"/>
    <n v="3.5"/>
    <n v="42.3"/>
    <n v="69.459999999999994"/>
    <n v="144.78899999999999"/>
  </r>
  <r>
    <x v="219"/>
    <x v="49"/>
    <x v="1"/>
    <n v="500"/>
    <n v="583"/>
    <n v="291500"/>
    <s v="20181009N300023456"/>
    <n v="2018191"/>
    <s v="Rolling"/>
    <s v="IN302679-38296183"/>
    <s v="NSE"/>
    <n v="73.2"/>
    <n v="8.75"/>
    <n v="0"/>
    <n v="173.56"/>
    <n v="255.505"/>
  </r>
  <r>
    <x v="219"/>
    <x v="49"/>
    <x v="1"/>
    <n v="100"/>
    <n v="587"/>
    <n v="58700"/>
    <s v="20181009N300023671"/>
    <n v="2018191"/>
    <s v="Rolling"/>
    <s v="IN302679-38296183"/>
    <s v="NSE"/>
    <n v="14.64"/>
    <n v="1.76"/>
    <n v="0"/>
    <n v="34.96"/>
    <n v="51.360900000000001"/>
  </r>
  <r>
    <x v="219"/>
    <x v="49"/>
    <x v="0"/>
    <n v="100"/>
    <n v="582.85"/>
    <n v="58285"/>
    <s v="20181009N300025189"/>
    <n v="2018191"/>
    <s v="Rolling"/>
    <s v="IN302679-38296183"/>
    <s v="NSE"/>
    <n v="0"/>
    <n v="1.75"/>
    <n v="0"/>
    <n v="34.700000000000003"/>
    <n v="36.448500000000003"/>
  </r>
  <r>
    <x v="219"/>
    <x v="49"/>
    <x v="0"/>
    <n v="500"/>
    <n v="583.91"/>
    <n v="291954.84999999998"/>
    <s v="20181009N300027588"/>
    <n v="2018191"/>
    <s v="Rolling"/>
    <s v="IN302679-38296183"/>
    <s v="NSE"/>
    <n v="0"/>
    <n v="8.76"/>
    <n v="0"/>
    <n v="173.83"/>
    <n v="182.58879999999999"/>
  </r>
  <r>
    <x v="219"/>
    <x v="43"/>
    <x v="1"/>
    <n v="1000"/>
    <n v="236.54"/>
    <n v="236539.65"/>
    <s v="20181009N300033613"/>
    <n v="2018191"/>
    <s v="Rolling"/>
    <s v="IN302679-38296183"/>
    <s v="NSE"/>
    <n v="58.63"/>
    <n v="7.1"/>
    <n v="0"/>
    <n v="140.84"/>
    <n v="206.56630000000001"/>
  </r>
  <r>
    <x v="219"/>
    <x v="43"/>
    <x v="0"/>
    <n v="1000"/>
    <n v="232.53"/>
    <n v="232525.45"/>
    <s v="20181009N300034584"/>
    <n v="2018191"/>
    <s v="Rolling"/>
    <s v="IN302679-38296183"/>
    <s v="NSE"/>
    <n v="0"/>
    <n v="6.98"/>
    <n v="0"/>
    <n v="138.44999999999999"/>
    <n v="145.4256"/>
  </r>
  <r>
    <x v="219"/>
    <x v="49"/>
    <x v="0"/>
    <n v="100"/>
    <n v="600"/>
    <n v="60000"/>
    <s v="20181009N900015183"/>
    <n v="2018191"/>
    <s v="Rolling"/>
    <s v="IN302679-38296183"/>
    <s v="NSE"/>
    <n v="0"/>
    <n v="1.8"/>
    <n v="0"/>
    <n v="35.72"/>
    <n v="37.520000000000003"/>
  </r>
  <r>
    <x v="220"/>
    <x v="37"/>
    <x v="1"/>
    <n v="500"/>
    <n v="457.15"/>
    <n v="228575.6"/>
    <s v="20181011N300017231"/>
    <n v="2018193"/>
    <s v="Rolling"/>
    <s v="IN302679-38296183"/>
    <s v="NSE"/>
    <n v="57.5"/>
    <n v="6.86"/>
    <n v="0"/>
    <n v="136.09"/>
    <n v="200.44739999999999"/>
  </r>
  <r>
    <x v="220"/>
    <x v="37"/>
    <x v="1"/>
    <n v="500"/>
    <n v="465"/>
    <n v="232500"/>
    <s v="20181011N300029951"/>
    <n v="2018193"/>
    <s v="Rolling"/>
    <s v="IN302679-38296183"/>
    <s v="NSE"/>
    <n v="57.5"/>
    <n v="6.98"/>
    <n v="0"/>
    <n v="138.43"/>
    <n v="202.9051"/>
  </r>
  <r>
    <x v="220"/>
    <x v="37"/>
    <x v="0"/>
    <n v="1000"/>
    <n v="459"/>
    <n v="459000"/>
    <s v="20181011N300035265"/>
    <n v="2018193"/>
    <s v="Rolling"/>
    <s v="IN302679-38296183"/>
    <s v="NSE"/>
    <n v="0"/>
    <n v="13.77"/>
    <n v="27.9"/>
    <n v="273.29000000000002"/>
    <n v="314.95999999999998"/>
  </r>
  <r>
    <x v="221"/>
    <x v="68"/>
    <x v="0"/>
    <n v="100"/>
    <n v="480.89"/>
    <n v="48088.85"/>
    <s v="20181012N300016812"/>
    <n v="2018194"/>
    <s v="Rolling"/>
    <s v="IN302679-38296183"/>
    <s v="NSE"/>
    <n v="0"/>
    <n v="1.44"/>
    <n v="0"/>
    <n v="29.81"/>
    <n v="31.252199999999998"/>
  </r>
  <r>
    <x v="221"/>
    <x v="68"/>
    <x v="1"/>
    <n v="1000"/>
    <n v="479"/>
    <n v="479000"/>
    <s v="20181012N300018585"/>
    <n v="2018194"/>
    <s v="Rolling"/>
    <s v="IN302679-38296183"/>
    <s v="NSE"/>
    <n v="119.06"/>
    <n v="14.37"/>
    <n v="0"/>
    <n v="286.44"/>
    <n v="419.87020000000001"/>
  </r>
  <r>
    <x v="221"/>
    <x v="68"/>
    <x v="0"/>
    <n v="900"/>
    <n v="480.99"/>
    <n v="432892.3"/>
    <s v="20181012N300018901"/>
    <n v="2018194"/>
    <s v="Rolling"/>
    <s v="IN302679-38296183"/>
    <s v="NSE"/>
    <n v="0"/>
    <n v="12.99"/>
    <n v="0"/>
    <n v="257.74"/>
    <n v="270.72669999999999"/>
  </r>
  <r>
    <x v="221"/>
    <x v="68"/>
    <x v="1"/>
    <n v="1000"/>
    <n v="475"/>
    <n v="475000"/>
    <s v="20181012N300022697"/>
    <n v="2018194"/>
    <s v="Rolling"/>
    <s v="IN302679-38296183"/>
    <s v="NSE"/>
    <n v="118.94"/>
    <n v="14.25"/>
    <n v="57.3"/>
    <n v="282.81"/>
    <n v="473.30029999999999"/>
  </r>
  <r>
    <x v="221"/>
    <x v="68"/>
    <x v="0"/>
    <n v="1000"/>
    <n v="470"/>
    <n v="470000"/>
    <s v="20181012N300028606"/>
    <n v="2018194"/>
    <s v="Rolling"/>
    <s v="IN302679-38296183"/>
    <s v="NSE"/>
    <n v="0"/>
    <n v="14.1"/>
    <n v="0"/>
    <n v="279.83999999999997"/>
    <n v="293.94"/>
  </r>
  <r>
    <x v="222"/>
    <x v="66"/>
    <x v="1"/>
    <n v="2000"/>
    <n v="246"/>
    <n v="492000"/>
    <s v="20181015N300029943"/>
    <n v="2018195"/>
    <s v="Rolling"/>
    <s v="IN302679-38296183"/>
    <s v="NSE"/>
    <n v="123"/>
    <n v="14.76"/>
    <n v="0"/>
    <n v="292.93"/>
    <n v="430.69"/>
  </r>
  <r>
    <x v="222"/>
    <x v="66"/>
    <x v="0"/>
    <n v="2000"/>
    <n v="246.23"/>
    <n v="492465.65"/>
    <s v="20181015N300030664"/>
    <n v="2018195"/>
    <s v="Rolling"/>
    <s v="IN302679-38296183"/>
    <s v="NSE"/>
    <n v="0"/>
    <n v="14.77"/>
    <n v="29.7"/>
    <n v="293.2"/>
    <n v="337.67399999999998"/>
  </r>
  <r>
    <x v="223"/>
    <x v="57"/>
    <x v="1"/>
    <n v="1000"/>
    <n v="77.5"/>
    <n v="77500"/>
    <s v="20181016N300015547"/>
    <n v="2018196"/>
    <s v="Rolling"/>
    <s v="IN302679-38296183"/>
    <s v="NSE"/>
    <n v="20.23"/>
    <n v="2.33"/>
    <n v="0"/>
    <n v="46.14"/>
    <n v="68.695099999999996"/>
  </r>
  <r>
    <x v="223"/>
    <x v="69"/>
    <x v="1"/>
    <n v="1000"/>
    <n v="39.6"/>
    <n v="39600"/>
    <s v="20181016N300017496"/>
    <n v="2018196"/>
    <s v="Rolling"/>
    <s v="IN302679-38296183"/>
    <s v="NSE"/>
    <n v="9.49"/>
    <n v="1.19"/>
    <n v="0"/>
    <n v="29.71"/>
    <n v="40.387999999999998"/>
  </r>
  <r>
    <x v="223"/>
    <x v="57"/>
    <x v="1"/>
    <n v="5000"/>
    <n v="79.75"/>
    <n v="398750"/>
    <s v="20181016N300024558"/>
    <n v="2018196"/>
    <s v="Rolling"/>
    <s v="IN302679-38296183"/>
    <s v="NSE"/>
    <n v="101.14"/>
    <n v="11.96"/>
    <n v="0"/>
    <n v="237.41"/>
    <n v="350.51240000000001"/>
  </r>
  <r>
    <x v="223"/>
    <x v="69"/>
    <x v="0"/>
    <n v="1000"/>
    <n v="39.299999999999997"/>
    <n v="39300"/>
    <s v="20181016N300025225"/>
    <n v="2018196"/>
    <s v="Rolling"/>
    <s v="IN302679-38296183"/>
    <s v="NSE"/>
    <n v="0"/>
    <n v="1.18"/>
    <n v="0"/>
    <n v="29.71"/>
    <n v="30.889099999999999"/>
  </r>
  <r>
    <x v="223"/>
    <x v="57"/>
    <x v="1"/>
    <n v="2500"/>
    <n v="80.150000000000006"/>
    <n v="200375"/>
    <s v="20181016N300026100"/>
    <n v="2018196"/>
    <s v="Rolling"/>
    <s v="IN302679-38296183"/>
    <s v="NSE"/>
    <n v="50.57"/>
    <n v="6.01"/>
    <n v="0"/>
    <n v="119.3"/>
    <n v="175.88140000000001"/>
  </r>
  <r>
    <x v="223"/>
    <x v="57"/>
    <x v="1"/>
    <n v="2500"/>
    <n v="81.5"/>
    <n v="203750"/>
    <s v="20181016N300026584"/>
    <n v="2018196"/>
    <s v="Rolling"/>
    <s v="IN302679-38296183"/>
    <s v="NSE"/>
    <n v="50.57"/>
    <n v="6.11"/>
    <n v="0"/>
    <n v="121.32"/>
    <n v="178.0025"/>
  </r>
  <r>
    <x v="223"/>
    <x v="57"/>
    <x v="0"/>
    <n v="11000"/>
    <n v="81.790000000000006"/>
    <n v="899667.25"/>
    <s v="20181016N300030350"/>
    <n v="2018196"/>
    <s v="Rolling"/>
    <s v="IN302679-38296183"/>
    <s v="NSE"/>
    <n v="0"/>
    <n v="26.99"/>
    <n v="55.8"/>
    <n v="535.69000000000005"/>
    <n v="618.48050000000001"/>
  </r>
  <r>
    <x v="224"/>
    <x v="57"/>
    <x v="1"/>
    <n v="10000"/>
    <n v="80.75"/>
    <n v="807500"/>
    <s v="20181017N300024205"/>
    <n v="2018197"/>
    <s v="Rolling"/>
    <s v="IN302679-38296183"/>
    <s v="NSE"/>
    <n v="199.3"/>
    <n v="24.23"/>
    <n v="0"/>
    <n v="480.77"/>
    <n v="704.29520000000002"/>
  </r>
  <r>
    <x v="224"/>
    <x v="57"/>
    <x v="0"/>
    <n v="10000"/>
    <n v="80.599999999999994"/>
    <n v="806000"/>
    <s v="20181017N300025147"/>
    <n v="2018197"/>
    <s v="Rolling"/>
    <s v="IN302679-38296183"/>
    <s v="NSE"/>
    <n v="0"/>
    <n v="24.18"/>
    <n v="97.2"/>
    <n v="479.9"/>
    <n v="601.28009999999995"/>
  </r>
  <r>
    <x v="224"/>
    <x v="57"/>
    <x v="1"/>
    <n v="10000"/>
    <n v="78.5"/>
    <n v="785000"/>
    <s v="20181017N300030641"/>
    <n v="2018197"/>
    <s v="Rolling"/>
    <s v="IN302679-38296183"/>
    <s v="NSE"/>
    <n v="199.3"/>
    <n v="23.55"/>
    <n v="0"/>
    <n v="467.38"/>
    <n v="690.23"/>
  </r>
  <r>
    <x v="224"/>
    <x v="57"/>
    <x v="0"/>
    <n v="10000"/>
    <n v="79.03"/>
    <n v="790276.25"/>
    <s v="20181017N300031004"/>
    <n v="2018197"/>
    <s v="Rolling"/>
    <s v="IN302679-38296183"/>
    <s v="NSE"/>
    <n v="0"/>
    <n v="23.71"/>
    <n v="0"/>
    <n v="470.52"/>
    <n v="494.2285"/>
  </r>
  <r>
    <x v="224"/>
    <x v="52"/>
    <x v="1"/>
    <n v="10"/>
    <n v="285.55"/>
    <n v="2855.5"/>
    <s v="20181017N300031217"/>
    <n v="2018197"/>
    <s v="Rolling"/>
    <s v="IN302679-38296183"/>
    <s v="NSE"/>
    <n v="2.86"/>
    <n v="0.09"/>
    <n v="0"/>
    <n v="41.32"/>
    <n v="44.265700000000002"/>
  </r>
  <r>
    <x v="224"/>
    <x v="54"/>
    <x v="1"/>
    <n v="57"/>
    <n v="252.6"/>
    <n v="14398.25"/>
    <s v="20181017N300031249"/>
    <n v="2018197"/>
    <s v="Rolling"/>
    <s v="IN302679-38296183"/>
    <s v="NSE"/>
    <n v="14.4"/>
    <n v="0.43"/>
    <n v="0"/>
    <n v="93.52"/>
    <n v="108.3519"/>
  </r>
  <r>
    <x v="224"/>
    <x v="18"/>
    <x v="1"/>
    <n v="250"/>
    <n v="77.06"/>
    <n v="19264.150000000001"/>
    <s v="20181017N300031265"/>
    <n v="2018197"/>
    <s v="Rolling"/>
    <s v="IN302679-38296183"/>
    <s v="NSE"/>
    <n v="19.260000000000002"/>
    <n v="0.57999999999999996"/>
    <n v="0"/>
    <n v="125.13"/>
    <n v="144.96789999999999"/>
  </r>
  <r>
    <x v="224"/>
    <x v="64"/>
    <x v="1"/>
    <n v="10"/>
    <n v="96.3"/>
    <n v="963"/>
    <s v="20181017N300031302"/>
    <n v="2018197"/>
    <s v="Rolling"/>
    <s v="IN302679-38296183"/>
    <s v="NSE"/>
    <n v="0.96"/>
    <n v="0.03"/>
    <n v="0"/>
    <n v="28.41"/>
    <n v="29.399000000000001"/>
  </r>
  <r>
    <x v="224"/>
    <x v="51"/>
    <x v="1"/>
    <n v="25"/>
    <n v="206.18"/>
    <n v="5154.45"/>
    <s v="20181017N300031316"/>
    <n v="2018197"/>
    <s v="Rolling"/>
    <s v="IN302679-38296183"/>
    <s v="NSE"/>
    <n v="4.92"/>
    <n v="0.15"/>
    <n v="0"/>
    <n v="41.33"/>
    <n v="46.404699999999998"/>
  </r>
  <r>
    <x v="225"/>
    <x v="57"/>
    <x v="0"/>
    <n v="10000"/>
    <n v="79.900000000000006"/>
    <n v="799000"/>
    <s v="20181025N300014038"/>
    <n v="2018202"/>
    <s v="Rolling"/>
    <s v="IN302679-38296183"/>
    <s v="NSE"/>
    <n v="0"/>
    <n v="23.97"/>
    <n v="124.5"/>
    <n v="475.72"/>
    <n v="624.19039999999995"/>
  </r>
  <r>
    <x v="225"/>
    <x v="70"/>
    <x v="1"/>
    <n v="1000"/>
    <n v="313"/>
    <n v="313000"/>
    <s v="20181025N300014311"/>
    <n v="2018202"/>
    <s v="Rolling"/>
    <s v="IN302679-38296183"/>
    <s v="NSE"/>
    <n v="79.290000000000006"/>
    <n v="9.39"/>
    <n v="0"/>
    <n v="186.36"/>
    <n v="275.0401"/>
  </r>
  <r>
    <x v="225"/>
    <x v="70"/>
    <x v="1"/>
    <n v="1000"/>
    <n v="312"/>
    <n v="312000"/>
    <s v="20181025N300018359"/>
    <n v="2018202"/>
    <s v="Rolling"/>
    <s v="IN302679-38296183"/>
    <s v="NSE"/>
    <n v="79.290000000000006"/>
    <n v="9.36"/>
    <n v="0"/>
    <n v="185.76"/>
    <n v="274.41000000000003"/>
  </r>
  <r>
    <x v="225"/>
    <x v="70"/>
    <x v="1"/>
    <n v="1000"/>
    <n v="315"/>
    <n v="315000"/>
    <s v="20181025N300020004"/>
    <n v="2018202"/>
    <s v="Rolling"/>
    <s v="IN302679-38296183"/>
    <s v="NSE"/>
    <n v="79.290000000000006"/>
    <n v="9.4499999999999993"/>
    <n v="0"/>
    <n v="187.55"/>
    <n v="276.29000000000002"/>
  </r>
  <r>
    <x v="225"/>
    <x v="70"/>
    <x v="1"/>
    <n v="1000"/>
    <n v="320"/>
    <n v="320000"/>
    <s v="20181025N300021681"/>
    <n v="2018202"/>
    <s v="Rolling"/>
    <s v="IN302679-38296183"/>
    <s v="NSE"/>
    <n v="79.290000000000006"/>
    <n v="9.6"/>
    <n v="0"/>
    <n v="190.53"/>
    <n v="279.42"/>
  </r>
  <r>
    <x v="225"/>
    <x v="70"/>
    <x v="0"/>
    <n v="4000"/>
    <n v="319.33"/>
    <n v="1277331.3"/>
    <s v="20181025N300029331"/>
    <n v="2018202"/>
    <s v="Rolling"/>
    <s v="IN302679-38296183"/>
    <s v="NSE"/>
    <n v="0"/>
    <n v="38.32"/>
    <n v="0"/>
    <n v="760.52"/>
    <n v="798.84"/>
  </r>
  <r>
    <x v="225"/>
    <x v="57"/>
    <x v="1"/>
    <n v="10000"/>
    <n v="81"/>
    <n v="810000"/>
    <s v="20181025N900014953"/>
    <n v="2018202"/>
    <s v="Rolling"/>
    <s v="IN302679-38296183"/>
    <s v="NSE"/>
    <n v="200.83"/>
    <n v="24.3"/>
    <n v="0"/>
    <n v="482.27"/>
    <n v="707.4"/>
  </r>
  <r>
    <x v="226"/>
    <x v="70"/>
    <x v="1"/>
    <n v="1000"/>
    <n v="320"/>
    <n v="320000"/>
    <s v="20181026N200001037"/>
    <n v="2018203"/>
    <s v="Rolling"/>
    <s v="IN302679-38296183"/>
    <s v="NSE"/>
    <n v="79.75"/>
    <n v="9.6"/>
    <n v="0"/>
    <n v="190.53"/>
    <n v="279.88"/>
  </r>
  <r>
    <x v="226"/>
    <x v="70"/>
    <x v="0"/>
    <n v="1000"/>
    <n v="318"/>
    <n v="318000"/>
    <s v="20181026N300013983"/>
    <n v="2018203"/>
    <s v="Rolling"/>
    <s v="IN302679-38296183"/>
    <s v="NSE"/>
    <n v="0"/>
    <n v="9.5399999999999991"/>
    <n v="0"/>
    <n v="189.34"/>
    <n v="198.88"/>
  </r>
  <r>
    <x v="226"/>
    <x v="67"/>
    <x v="1"/>
    <n v="2500"/>
    <n v="315"/>
    <n v="787500"/>
    <s v="20181026N300017592"/>
    <n v="2018203"/>
    <s v="Rolling"/>
    <s v="IN302679-38296183"/>
    <s v="NSE"/>
    <n v="197.44"/>
    <n v="23.63"/>
    <n v="0"/>
    <n v="468.88"/>
    <n v="689.94510000000002"/>
  </r>
  <r>
    <x v="226"/>
    <x v="67"/>
    <x v="1"/>
    <n v="1000"/>
    <n v="317"/>
    <n v="317000"/>
    <s v="20181026N300029069"/>
    <n v="2018203"/>
    <s v="Rolling"/>
    <s v="IN302679-38296183"/>
    <s v="NSE"/>
    <n v="78.83"/>
    <n v="9.51"/>
    <n v="104.7"/>
    <n v="188.75"/>
    <n v="381.79"/>
  </r>
  <r>
    <x v="226"/>
    <x v="67"/>
    <x v="1"/>
    <n v="1000"/>
    <n v="318"/>
    <n v="318000"/>
    <s v="20181026N300029504"/>
    <n v="2018203"/>
    <s v="Rolling"/>
    <s v="IN302679-38296183"/>
    <s v="NSE"/>
    <n v="78.98"/>
    <n v="9.5399999999999991"/>
    <n v="0"/>
    <n v="189.34"/>
    <n v="277.86"/>
  </r>
  <r>
    <x v="226"/>
    <x v="67"/>
    <x v="0"/>
    <n v="4500"/>
    <n v="315.7"/>
    <n v="1420650"/>
    <s v="20181026N300030617"/>
    <n v="2018203"/>
    <s v="Rolling"/>
    <s v="IN302679-38296183"/>
    <s v="NSE"/>
    <n v="0"/>
    <n v="42.62"/>
    <n v="0"/>
    <n v="845.85"/>
    <n v="888.46939999999995"/>
  </r>
  <r>
    <x v="227"/>
    <x v="67"/>
    <x v="1"/>
    <n v="100"/>
    <n v="336.05"/>
    <n v="33605"/>
    <s v="20181029N300016513"/>
    <n v="2018204"/>
    <s v="Rolling"/>
    <s v="IN302679-38296183"/>
    <s v="NSE"/>
    <n v="8.84"/>
    <n v="1.01"/>
    <n v="21"/>
    <n v="29.68"/>
    <n v="60.528100000000002"/>
  </r>
  <r>
    <x v="227"/>
    <x v="67"/>
    <x v="1"/>
    <n v="200"/>
    <n v="340"/>
    <n v="68000"/>
    <s v="20181029N300016897"/>
    <n v="2018204"/>
    <s v="Rolling"/>
    <s v="IN302679-38296183"/>
    <s v="NSE"/>
    <n v="17.37"/>
    <n v="2.04"/>
    <n v="0"/>
    <n v="40.49"/>
    <n v="59.9"/>
  </r>
  <r>
    <x v="227"/>
    <x v="67"/>
    <x v="1"/>
    <n v="200"/>
    <n v="345"/>
    <n v="69000"/>
    <s v="20181029N300017966"/>
    <n v="2018204"/>
    <s v="Rolling"/>
    <s v="IN302679-38296183"/>
    <s v="NSE"/>
    <n v="17.37"/>
    <n v="2.0699999999999998"/>
    <n v="0"/>
    <n v="41.08"/>
    <n v="60.52"/>
  </r>
  <r>
    <x v="227"/>
    <x v="67"/>
    <x v="1"/>
    <n v="500"/>
    <n v="349.95"/>
    <n v="174975"/>
    <s v="20181029N300027222"/>
    <n v="2018204"/>
    <s v="Rolling"/>
    <s v="IN302679-38296183"/>
    <s v="NSE"/>
    <n v="43.42"/>
    <n v="5.25"/>
    <n v="0"/>
    <n v="104.18"/>
    <n v="152.8493"/>
  </r>
  <r>
    <x v="227"/>
    <x v="67"/>
    <x v="0"/>
    <n v="1000"/>
    <n v="349.15"/>
    <n v="349150"/>
    <s v="20181029N300031272"/>
    <n v="2018204"/>
    <s v="Rolling"/>
    <s v="IN302679-38296183"/>
    <s v="NSE"/>
    <n v="0"/>
    <n v="10.47"/>
    <n v="0"/>
    <n v="207.88"/>
    <n v="218.3544"/>
  </r>
  <r>
    <x v="228"/>
    <x v="67"/>
    <x v="1"/>
    <n v="1000"/>
    <n v="348.5"/>
    <n v="348500"/>
    <s v="20181030N300021038"/>
    <n v="2018205"/>
    <s v="Rolling"/>
    <s v="IN302679-38296183"/>
    <s v="NSE"/>
    <n v="86.94"/>
    <n v="10.46"/>
    <n v="0"/>
    <n v="207.5"/>
    <n v="304.89510000000001"/>
  </r>
  <r>
    <x v="228"/>
    <x v="57"/>
    <x v="1"/>
    <n v="10000"/>
    <n v="85.16"/>
    <n v="851577"/>
    <s v="20181030N300021936"/>
    <n v="2018205"/>
    <s v="Rolling"/>
    <s v="IN302679-38296183"/>
    <s v="NSE"/>
    <n v="211.67"/>
    <n v="25.55"/>
    <n v="0"/>
    <n v="507.03"/>
    <n v="744.24710000000005"/>
  </r>
  <r>
    <x v="228"/>
    <x v="57"/>
    <x v="0"/>
    <n v="10000"/>
    <n v="85.45"/>
    <n v="854500"/>
    <s v="20181030N300021981"/>
    <n v="2018205"/>
    <s v="Rolling"/>
    <s v="IN302679-38296183"/>
    <s v="NSE"/>
    <n v="0"/>
    <n v="25.64"/>
    <n v="0"/>
    <n v="508.77"/>
    <n v="534.40499999999997"/>
  </r>
  <r>
    <x v="228"/>
    <x v="67"/>
    <x v="0"/>
    <n v="1000"/>
    <n v="347"/>
    <n v="347000"/>
    <s v="20181030N300027966"/>
    <n v="2018205"/>
    <s v="Rolling"/>
    <s v="IN302679-38296183"/>
    <s v="NSE"/>
    <n v="0"/>
    <n v="10.41"/>
    <n v="0"/>
    <n v="206.6"/>
    <n v="217.01"/>
  </r>
  <r>
    <x v="228"/>
    <x v="57"/>
    <x v="1"/>
    <n v="5000"/>
    <n v="83.5"/>
    <n v="417489.6"/>
    <s v="20181030N300028851"/>
    <n v="2018205"/>
    <s v="Rolling"/>
    <s v="IN302679-38296183"/>
    <s v="NSE"/>
    <n v="105.39"/>
    <n v="12.52"/>
    <n v="97.2"/>
    <n v="248.57"/>
    <n v="463.68490000000003"/>
  </r>
  <r>
    <x v="228"/>
    <x v="57"/>
    <x v="0"/>
    <n v="5000"/>
    <n v="83.3"/>
    <n v="416500"/>
    <s v="20181030N300029507"/>
    <n v="2018205"/>
    <s v="Rolling"/>
    <s v="IN302679-38296183"/>
    <s v="NSE"/>
    <n v="0"/>
    <n v="12.49"/>
    <n v="0"/>
    <n v="247.98"/>
    <n v="260.47480000000002"/>
  </r>
  <r>
    <x v="229"/>
    <x v="67"/>
    <x v="1"/>
    <n v="100"/>
    <n v="344"/>
    <n v="34400"/>
    <s v="20181031N300017447"/>
    <n v="2018206"/>
    <s v="Rolling"/>
    <s v="IN302679-38296183"/>
    <s v="NSE"/>
    <n v="8.4499999999999993"/>
    <n v="1.03"/>
    <n v="0"/>
    <n v="29.69"/>
    <n v="39.171999999999997"/>
  </r>
  <r>
    <x v="229"/>
    <x v="67"/>
    <x v="1"/>
    <n v="2500"/>
    <n v="349.9"/>
    <n v="874750"/>
    <s v="20181031N300019019"/>
    <n v="2018206"/>
    <s v="Rolling"/>
    <s v="IN302679-38296183"/>
    <s v="NSE"/>
    <n v="220.98"/>
    <n v="26.24"/>
    <n v="0"/>
    <n v="520.83000000000004"/>
    <n v="768.05250000000001"/>
  </r>
  <r>
    <x v="229"/>
    <x v="67"/>
    <x v="1"/>
    <n v="1000"/>
    <n v="348"/>
    <n v="348000"/>
    <s v="20181031N300025444"/>
    <n v="2018206"/>
    <s v="Rolling"/>
    <s v="IN302679-38296183"/>
    <s v="NSE"/>
    <n v="88.39"/>
    <n v="10.44"/>
    <n v="0"/>
    <n v="207.2"/>
    <n v="306.02999999999997"/>
  </r>
  <r>
    <x v="229"/>
    <x v="67"/>
    <x v="1"/>
    <n v="1000"/>
    <n v="355"/>
    <n v="355000"/>
    <s v="20181031N300029156"/>
    <n v="2018206"/>
    <s v="Rolling"/>
    <s v="IN302679-38296183"/>
    <s v="NSE"/>
    <n v="88.39"/>
    <n v="10.65"/>
    <n v="0"/>
    <n v="211.37"/>
    <n v="310.41000000000003"/>
  </r>
  <r>
    <x v="229"/>
    <x v="67"/>
    <x v="1"/>
    <n v="2000"/>
    <n v="356"/>
    <n v="712000"/>
    <s v="20181031N300029471"/>
    <n v="2018206"/>
    <s v="Rolling"/>
    <s v="IN302679-38296183"/>
    <s v="NSE"/>
    <n v="176.78"/>
    <n v="21.36"/>
    <n v="0"/>
    <n v="423.92"/>
    <n v="622.05999999999995"/>
  </r>
  <r>
    <x v="229"/>
    <x v="67"/>
    <x v="0"/>
    <n v="6600"/>
    <n v="355"/>
    <n v="2342968.6"/>
    <s v="20181031N300031542"/>
    <n v="2018206"/>
    <s v="Rolling"/>
    <s v="IN302679-38296183"/>
    <s v="NSE"/>
    <n v="0"/>
    <n v="70.290000000000006"/>
    <n v="140.1"/>
    <n v="1395.01"/>
    <n v="1605.4001000000001"/>
  </r>
  <r>
    <x v="230"/>
    <x v="67"/>
    <x v="0"/>
    <n v="1000"/>
    <n v="362"/>
    <n v="362000"/>
    <s v="20181114N300019753"/>
    <n v="2018215"/>
    <s v="Rolling"/>
    <s v="IN302679-38296183"/>
    <s v="NSE"/>
    <n v="0"/>
    <n v="10.86"/>
    <n v="0"/>
    <n v="215.53"/>
    <n v="226.38980000000001"/>
  </r>
  <r>
    <x v="230"/>
    <x v="67"/>
    <x v="1"/>
    <n v="1000"/>
    <n v="366"/>
    <n v="366000"/>
    <s v="20181114N300021375"/>
    <n v="2018215"/>
    <s v="Rolling"/>
    <s v="IN302679-38296183"/>
    <s v="NSE"/>
    <n v="91.42"/>
    <n v="10.98"/>
    <n v="0"/>
    <n v="217.92"/>
    <n v="320.32010000000002"/>
  </r>
  <r>
    <x v="230"/>
    <x v="67"/>
    <x v="0"/>
    <n v="1000"/>
    <n v="364.25"/>
    <n v="364250"/>
    <s v="20181114N300023513"/>
    <n v="2018215"/>
    <s v="Rolling"/>
    <s v="IN302679-38296183"/>
    <s v="NSE"/>
    <n v="0"/>
    <n v="10.93"/>
    <n v="0"/>
    <n v="216.87"/>
    <n v="227.79750000000001"/>
  </r>
  <r>
    <x v="230"/>
    <x v="67"/>
    <x v="1"/>
    <n v="10000"/>
    <n v="364"/>
    <n v="3640000"/>
    <s v="20181114N300023600"/>
    <n v="2018215"/>
    <s v="Rolling"/>
    <s v="IN302679-38296183"/>
    <s v="NSE"/>
    <n v="914.24"/>
    <n v="109.2"/>
    <n v="0"/>
    <n v="2167.2800000000002"/>
    <n v="3190.7204000000002"/>
  </r>
  <r>
    <x v="230"/>
    <x v="67"/>
    <x v="0"/>
    <n v="9000"/>
    <n v="365.4"/>
    <n v="3288587.8"/>
    <s v="20181114N300023843"/>
    <n v="2018215"/>
    <s v="Rolling"/>
    <s v="IN302679-38296183"/>
    <s v="NSE"/>
    <n v="0"/>
    <n v="98.66"/>
    <n v="0"/>
    <n v="1958.07"/>
    <n v="2056.7274000000002"/>
  </r>
  <r>
    <x v="230"/>
    <x v="67"/>
    <x v="0"/>
    <n v="8000"/>
    <n v="365.55"/>
    <n v="2924387.25"/>
    <s v="20181114N300024349"/>
    <n v="2018215"/>
    <s v="Rolling"/>
    <s v="IN302679-38296183"/>
    <s v="NSE"/>
    <n v="0"/>
    <n v="87.73"/>
    <n v="0"/>
    <n v="1741.18"/>
    <n v="1828.9117000000001"/>
  </r>
  <r>
    <x v="230"/>
    <x v="67"/>
    <x v="1"/>
    <n v="8000"/>
    <n v="368.07"/>
    <n v="2944530.8"/>
    <s v="20181114N300024369"/>
    <n v="2018215"/>
    <s v="Rolling"/>
    <s v="IN302679-38296183"/>
    <s v="NSE"/>
    <n v="731.39"/>
    <n v="88.34"/>
    <n v="0"/>
    <n v="1753.17"/>
    <n v="2572.8960000000002"/>
  </r>
  <r>
    <x v="230"/>
    <x v="67"/>
    <x v="0"/>
    <n v="2500"/>
    <n v="366.5"/>
    <n v="916250"/>
    <s v="20181114N300026868"/>
    <n v="2018215"/>
    <s v="Rolling"/>
    <s v="IN302679-38296183"/>
    <s v="NSE"/>
    <n v="0"/>
    <n v="27.49"/>
    <n v="0"/>
    <n v="545.53"/>
    <n v="573.01769999999999"/>
  </r>
  <r>
    <x v="230"/>
    <x v="67"/>
    <x v="0"/>
    <n v="2500"/>
    <n v="366"/>
    <n v="915000"/>
    <s v="20181114N300029894"/>
    <n v="2018215"/>
    <s v="Rolling"/>
    <s v="IN302679-38296183"/>
    <s v="NSE"/>
    <n v="0"/>
    <n v="27.45"/>
    <n v="0"/>
    <n v="544.79999999999995"/>
    <n v="572.25"/>
  </r>
  <r>
    <x v="230"/>
    <x v="67"/>
    <x v="1"/>
    <n v="5000"/>
    <n v="365.19"/>
    <n v="1825946.75"/>
    <s v="20181114N300030029"/>
    <n v="2018215"/>
    <s v="Rolling"/>
    <s v="IN302679-38296183"/>
    <s v="NSE"/>
    <n v="457.12"/>
    <n v="54.78"/>
    <n v="0"/>
    <n v="1087.18"/>
    <n v="1599.0784000000001"/>
  </r>
  <r>
    <x v="230"/>
    <x v="67"/>
    <x v="1"/>
    <n v="8000"/>
    <n v="365.5"/>
    <n v="2924000"/>
    <s v="20181114N300030081"/>
    <n v="2018215"/>
    <s v="Rolling"/>
    <s v="IN302679-38296183"/>
    <s v="NSE"/>
    <n v="731.82"/>
    <n v="87.72"/>
    <n v="702.3"/>
    <n v="1740.95"/>
    <n v="3262.7903999999999"/>
  </r>
  <r>
    <x v="230"/>
    <x v="67"/>
    <x v="0"/>
    <n v="8000"/>
    <n v="366.7"/>
    <n v="2933602.75"/>
    <s v="20181114N300032418"/>
    <n v="2018215"/>
    <s v="Rolling"/>
    <s v="IN302679-38296183"/>
    <s v="NSE"/>
    <n v="0"/>
    <n v="88.01"/>
    <n v="0"/>
    <n v="1746.68"/>
    <n v="1834.6880000000001"/>
  </r>
  <r>
    <x v="231"/>
    <x v="67"/>
    <x v="1"/>
    <n v="5000"/>
    <n v="370.7"/>
    <n v="1853500"/>
    <s v="20181115N300027683"/>
    <n v="2018216"/>
    <s v="Rolling"/>
    <s v="IN302679-38296183"/>
    <s v="NSE"/>
    <n v="463.36"/>
    <n v="55.61"/>
    <n v="0"/>
    <n v="1103.58"/>
    <n v="1622.5451"/>
  </r>
  <r>
    <x v="231"/>
    <x v="67"/>
    <x v="0"/>
    <n v="5000"/>
    <n v="372.06"/>
    <n v="1860281.85"/>
    <s v="20181115N300027789"/>
    <n v="2018216"/>
    <s v="Rolling"/>
    <s v="IN302679-38296183"/>
    <s v="NSE"/>
    <n v="0"/>
    <n v="55.81"/>
    <n v="223.8"/>
    <n v="1107.6199999999999"/>
    <n v="1387.2285999999999"/>
  </r>
  <r>
    <x v="231"/>
    <x v="67"/>
    <x v="0"/>
    <n v="5000"/>
    <n v="371"/>
    <n v="1855000"/>
    <s v="20181115N300027857"/>
    <n v="2018216"/>
    <s v="Rolling"/>
    <s v="IN302679-38296183"/>
    <s v="NSE"/>
    <n v="0"/>
    <n v="55.65"/>
    <n v="0"/>
    <n v="1104.52"/>
    <n v="1160.1701"/>
  </r>
  <r>
    <x v="231"/>
    <x v="67"/>
    <x v="1"/>
    <n v="5000"/>
    <n v="369"/>
    <n v="1845000"/>
    <s v="20181115N300030522"/>
    <n v="2018216"/>
    <s v="Rolling"/>
    <s v="IN302679-38296183"/>
    <s v="NSE"/>
    <n v="463.36"/>
    <n v="55.35"/>
    <n v="0"/>
    <n v="1098.55"/>
    <n v="1617.2606000000001"/>
  </r>
  <r>
    <x v="231"/>
    <x v="28"/>
    <x v="1"/>
    <n v="5000"/>
    <n v="4.18"/>
    <n v="20900"/>
    <s v="20181115N300030816"/>
    <n v="2018216"/>
    <s v="Rolling"/>
    <s v="IN302679-38296183"/>
    <s v="NSE"/>
    <n v="21.04"/>
    <n v="0.63"/>
    <n v="0"/>
    <n v="295.11"/>
    <n v="316.77699999999999"/>
  </r>
  <r>
    <x v="231"/>
    <x v="23"/>
    <x v="1"/>
    <n v="100"/>
    <n v="42.05"/>
    <n v="4205"/>
    <s v="20181115N300030832"/>
    <n v="2018216"/>
    <s v="Rolling"/>
    <s v="IN302679-38296183"/>
    <s v="NSE"/>
    <n v="4.21"/>
    <n v="0.13"/>
    <n v="0"/>
    <n v="41.32"/>
    <n v="45.656100000000002"/>
  </r>
  <r>
    <x v="231"/>
    <x v="31"/>
    <x v="1"/>
    <n v="200"/>
    <n v="24.65"/>
    <n v="4930"/>
    <s v="20181115N300030846"/>
    <n v="2018216"/>
    <s v="Rolling"/>
    <s v="IN302679-38296183"/>
    <s v="NSE"/>
    <n v="4.93"/>
    <n v="0.15"/>
    <n v="0"/>
    <n v="41.33"/>
    <n v="46.407899999999998"/>
  </r>
  <r>
    <x v="231"/>
    <x v="48"/>
    <x v="1"/>
    <n v="600"/>
    <n v="23.5"/>
    <n v="14100"/>
    <s v="20181115N300030855"/>
    <n v="2018216"/>
    <s v="Rolling"/>
    <s v="IN302679-38296183"/>
    <s v="NSE"/>
    <n v="14.1"/>
    <n v="0.42"/>
    <n v="0"/>
    <n v="91.59"/>
    <n v="106.1131"/>
  </r>
  <r>
    <x v="232"/>
    <x v="57"/>
    <x v="1"/>
    <n v="1000"/>
    <n v="82.93"/>
    <n v="82930.600000000006"/>
    <s v="20181129N300015940"/>
    <n v="2018225"/>
    <s v="Rolling"/>
    <s v="IN302679-38296183"/>
    <s v="NSE"/>
    <n v="20.87"/>
    <n v="2.4900000000000002"/>
    <n v="10.199999999999999"/>
    <n v="49.38"/>
    <n v="82.937799999999996"/>
  </r>
  <r>
    <x v="232"/>
    <x v="57"/>
    <x v="1"/>
    <n v="500"/>
    <n v="83.15"/>
    <n v="41575"/>
    <s v="20181129N300018440"/>
    <n v="2018225"/>
    <s v="Rolling"/>
    <s v="IN302679-38296183"/>
    <s v="NSE"/>
    <n v="10.57"/>
    <n v="1.25"/>
    <n v="0"/>
    <n v="29.72"/>
    <n v="41.537300000000002"/>
  </r>
  <r>
    <x v="232"/>
    <x v="57"/>
    <x v="1"/>
    <n v="500"/>
    <n v="85"/>
    <n v="42500"/>
    <s v="20181129N300019893"/>
    <n v="2018225"/>
    <s v="Rolling"/>
    <s v="IN302679-38296183"/>
    <s v="NSE"/>
    <n v="10.57"/>
    <n v="1.28"/>
    <n v="0"/>
    <n v="29.73"/>
    <n v="41.575099999999999"/>
  </r>
  <r>
    <x v="232"/>
    <x v="57"/>
    <x v="0"/>
    <n v="2000"/>
    <n v="85.55"/>
    <n v="171100"/>
    <s v="20181129N300030493"/>
    <n v="2018225"/>
    <s v="Rolling"/>
    <s v="IN302679-38296183"/>
    <s v="NSE"/>
    <n v="0"/>
    <n v="5.13"/>
    <n v="0"/>
    <n v="101.87"/>
    <n v="107.0031"/>
  </r>
  <r>
    <x v="233"/>
    <x v="31"/>
    <x v="0"/>
    <n v="50"/>
    <n v="22.2"/>
    <n v="1110"/>
    <s v="20181212B700002092"/>
    <n v="201819176"/>
    <s v="Rolling"/>
    <s v="IN302679-38296183"/>
    <s v="BSE"/>
    <n v="1"/>
    <n v="0.05"/>
    <n v="0.3"/>
    <n v="32.75"/>
    <n v="34.101700000000001"/>
  </r>
  <r>
    <x v="234"/>
    <x v="57"/>
    <x v="0"/>
    <n v="500"/>
    <n v="90.05"/>
    <n v="45025"/>
    <s v="20181213N300021567"/>
    <n v="2018235"/>
    <s v="Rolling"/>
    <s v="IN302679-38296183"/>
    <s v="NSE"/>
    <n v="0"/>
    <n v="1.35"/>
    <n v="0"/>
    <n v="29.74"/>
    <n v="31.090699999999998"/>
  </r>
  <r>
    <x v="234"/>
    <x v="57"/>
    <x v="1"/>
    <n v="500"/>
    <n v="89.35"/>
    <n v="44675"/>
    <s v="20181213N300028555"/>
    <n v="2018235"/>
    <s v="Rolling"/>
    <s v="IN302679-38296183"/>
    <s v="NSE"/>
    <n v="11"/>
    <n v="1.34"/>
    <n v="2.7"/>
    <n v="29.74"/>
    <n v="44.780099999999997"/>
  </r>
  <r>
    <x v="235"/>
    <x v="57"/>
    <x v="1"/>
    <n v="500"/>
    <n v="90.5"/>
    <n v="45250"/>
    <s v="20181214N300013799"/>
    <n v="2018236"/>
    <s v="Rolling"/>
    <s v="IN302679-38296183"/>
    <s v="NSE"/>
    <n v="11"/>
    <n v="1.36"/>
    <n v="0"/>
    <n v="29.74"/>
    <n v="42.097499999999997"/>
  </r>
  <r>
    <x v="235"/>
    <x v="57"/>
    <x v="0"/>
    <n v="500"/>
    <n v="91.25"/>
    <n v="45625"/>
    <s v="20181214N300026786"/>
    <n v="2018236"/>
    <s v="Rolling"/>
    <s v="IN302679-38296183"/>
    <s v="NSE"/>
    <n v="0"/>
    <n v="1.37"/>
    <n v="3"/>
    <n v="29.75"/>
    <n v="34.118699999999997"/>
  </r>
  <r>
    <x v="236"/>
    <x v="71"/>
    <x v="1"/>
    <n v="50"/>
    <n v="1220.3"/>
    <n v="61015"/>
    <s v="20181218B100006107"/>
    <n v="201819180"/>
    <s v="Rolling"/>
    <s v="IN302679-38296183"/>
    <s v="BSE"/>
    <n v="15"/>
    <n v="1.76"/>
    <n v="0"/>
    <n v="36.32"/>
    <n v="53.078899999999997"/>
  </r>
  <r>
    <x v="236"/>
    <x v="71"/>
    <x v="0"/>
    <n v="50"/>
    <n v="1238"/>
    <n v="61900"/>
    <s v="20181218B700004295"/>
    <n v="201819180"/>
    <s v="Rolling"/>
    <s v="IN302679-38296183"/>
    <s v="BSE"/>
    <n v="0"/>
    <n v="1.78"/>
    <n v="3.9"/>
    <n v="36.840000000000003"/>
    <n v="42.5242"/>
  </r>
  <r>
    <x v="237"/>
    <x v="57"/>
    <x v="1"/>
    <n v="1000"/>
    <n v="95.25"/>
    <n v="95250"/>
    <s v="20190102N300014996"/>
    <n v="2019002"/>
    <s v="Rolling"/>
    <s v="IN302679-38296183"/>
    <s v="NSE"/>
    <n v="23.66"/>
    <n v="2.86"/>
    <n v="0"/>
    <n v="56.71"/>
    <n v="83.227500000000006"/>
  </r>
  <r>
    <x v="237"/>
    <x v="57"/>
    <x v="0"/>
    <n v="5000"/>
    <n v="94.9"/>
    <n v="474500"/>
    <s v="20190102N300019214"/>
    <n v="2019002"/>
    <s v="Rolling"/>
    <s v="IN302679-38296183"/>
    <s v="NSE"/>
    <n v="0"/>
    <n v="14.24"/>
    <n v="0"/>
    <n v="282.52"/>
    <n v="296.755"/>
  </r>
  <r>
    <x v="237"/>
    <x v="57"/>
    <x v="1"/>
    <n v="4000"/>
    <n v="95.05"/>
    <n v="380200"/>
    <s v="20190102N300019622"/>
    <n v="2019002"/>
    <s v="Rolling"/>
    <s v="IN302679-38296183"/>
    <s v="NSE"/>
    <n v="94.62"/>
    <n v="11.41"/>
    <n v="0"/>
    <n v="226.37"/>
    <n v="332.39600000000002"/>
  </r>
  <r>
    <x v="237"/>
    <x v="57"/>
    <x v="1"/>
    <n v="5000"/>
    <n v="94.5"/>
    <n v="472500"/>
    <s v="20190102N300021840"/>
    <n v="2019002"/>
    <s v="Rolling"/>
    <s v="IN302679-38296183"/>
    <s v="NSE"/>
    <n v="118.44"/>
    <n v="14.17"/>
    <n v="57"/>
    <n v="281.33"/>
    <n v="470.94470000000001"/>
  </r>
  <r>
    <x v="237"/>
    <x v="57"/>
    <x v="0"/>
    <n v="5000"/>
    <n v="94"/>
    <n v="470000"/>
    <s v="20190102N300021873"/>
    <n v="2019002"/>
    <s v="Rolling"/>
    <s v="IN302679-38296183"/>
    <s v="NSE"/>
    <n v="0"/>
    <n v="14.1"/>
    <n v="0"/>
    <n v="279.83999999999997"/>
    <n v="293.94"/>
  </r>
  <r>
    <x v="237"/>
    <x v="31"/>
    <x v="0"/>
    <n v="50"/>
    <n v="25.65"/>
    <n v="1282.5"/>
    <s v="20190102N300024636"/>
    <n v="2019002"/>
    <s v="Rolling"/>
    <s v="IN302679-38296183"/>
    <s v="NSE"/>
    <n v="1.28"/>
    <n v="0.04"/>
    <n v="0"/>
    <n v="37.840000000000003"/>
    <n v="39.158499999999997"/>
  </r>
  <r>
    <x v="238"/>
    <x v="72"/>
    <x v="1"/>
    <n v="500"/>
    <n v="247.01"/>
    <n v="123507.2"/>
    <s v="20190103B700003944"/>
    <n v="201819191"/>
    <s v="Rolling"/>
    <s v="IN302679-38296183"/>
    <s v="BSE"/>
    <n v="31"/>
    <n v="3.6"/>
    <n v="0"/>
    <n v="73.52"/>
    <n v="108.1198"/>
  </r>
  <r>
    <x v="238"/>
    <x v="72"/>
    <x v="0"/>
    <n v="500"/>
    <n v="246.91"/>
    <n v="123453.45"/>
    <s v="20190103B700004120"/>
    <n v="201819191"/>
    <s v="Rolling"/>
    <s v="IN302679-38296183"/>
    <s v="BSE"/>
    <n v="0"/>
    <n v="3.58"/>
    <n v="7.5"/>
    <n v="73.48"/>
    <n v="84.558300000000003"/>
  </r>
  <r>
    <x v="238"/>
    <x v="72"/>
    <x v="0"/>
    <n v="100"/>
    <n v="253"/>
    <n v="25300"/>
    <s v="20190103N300020366"/>
    <n v="2019003"/>
    <s v="Rolling"/>
    <s v="IN302679-38296183"/>
    <s v="NSE"/>
    <n v="0"/>
    <n v="0.76"/>
    <n v="0"/>
    <n v="29.64"/>
    <n v="30.399100000000001"/>
  </r>
  <r>
    <x v="238"/>
    <x v="72"/>
    <x v="0"/>
    <n v="100"/>
    <n v="250.5"/>
    <n v="25050"/>
    <s v="20190103N300023499"/>
    <n v="2019003"/>
    <s v="Rolling"/>
    <s v="IN302679-38296183"/>
    <s v="NSE"/>
    <n v="0"/>
    <n v="0.75"/>
    <n v="4.5"/>
    <n v="29.64"/>
    <n v="34.891500000000001"/>
  </r>
  <r>
    <x v="238"/>
    <x v="72"/>
    <x v="0"/>
    <n v="100"/>
    <n v="248.5"/>
    <n v="24850"/>
    <s v="20190103N300024217"/>
    <n v="2019003"/>
    <s v="Rolling"/>
    <s v="IN302679-38296183"/>
    <s v="NSE"/>
    <n v="0"/>
    <n v="0.75"/>
    <n v="0"/>
    <n v="29.64"/>
    <n v="30.3855"/>
  </r>
  <r>
    <x v="238"/>
    <x v="72"/>
    <x v="1"/>
    <n v="300"/>
    <n v="246.65"/>
    <n v="73995"/>
    <s v="20190103N300026385"/>
    <n v="2019003"/>
    <s v="Rolling"/>
    <s v="IN302679-38296183"/>
    <s v="NSE"/>
    <n v="19"/>
    <n v="2.2200000000000002"/>
    <n v="0"/>
    <n v="44.06"/>
    <n v="65.279899999999998"/>
  </r>
  <r>
    <x v="239"/>
    <x v="72"/>
    <x v="0"/>
    <n v="200"/>
    <n v="241.45"/>
    <n v="48290"/>
    <s v="20190104B100004663"/>
    <n v="201819192"/>
    <s v="Rolling"/>
    <s v="IN302679-38296183"/>
    <s v="BSE"/>
    <n v="0"/>
    <n v="1.4"/>
    <n v="0"/>
    <n v="29.75"/>
    <n v="31.1462"/>
  </r>
  <r>
    <x v="239"/>
    <x v="72"/>
    <x v="1"/>
    <n v="200"/>
    <n v="238.5"/>
    <n v="47700"/>
    <s v="20190104B100004697"/>
    <n v="201819192"/>
    <s v="Rolling"/>
    <s v="IN302679-38296183"/>
    <s v="BSE"/>
    <n v="12.14"/>
    <n v="1.38"/>
    <n v="0"/>
    <n v="29.75"/>
    <n v="43.269500000000001"/>
  </r>
  <r>
    <x v="239"/>
    <x v="73"/>
    <x v="1"/>
    <n v="100"/>
    <n v="187.86"/>
    <n v="18785.5"/>
    <s v="20190104B700000969"/>
    <n v="201819192"/>
    <s v="Rolling"/>
    <s v="IN302679-38296183"/>
    <s v="BSE"/>
    <n v="4.6100000000000003"/>
    <n v="0.6"/>
    <n v="0"/>
    <n v="29.6"/>
    <n v="34.805300000000003"/>
  </r>
  <r>
    <x v="239"/>
    <x v="72"/>
    <x v="1"/>
    <n v="350"/>
    <n v="245"/>
    <n v="85750"/>
    <s v="20190104B700002894"/>
    <n v="201819192"/>
    <s v="Rolling"/>
    <s v="IN302679-38296183"/>
    <s v="BSE"/>
    <n v="21.25"/>
    <n v="2.5"/>
    <n v="0"/>
    <n v="51.05"/>
    <n v="74.803899999999999"/>
  </r>
  <r>
    <x v="239"/>
    <x v="72"/>
    <x v="0"/>
    <n v="350"/>
    <n v="244"/>
    <n v="85400"/>
    <s v="20190104B700003913"/>
    <n v="201819192"/>
    <s v="Rolling"/>
    <s v="IN302679-38296183"/>
    <s v="BSE"/>
    <n v="0"/>
    <n v="2.4500000000000002"/>
    <n v="0"/>
    <n v="50.83"/>
    <n v="53.283900000000003"/>
  </r>
  <r>
    <x v="239"/>
    <x v="73"/>
    <x v="0"/>
    <n v="100"/>
    <n v="193.4"/>
    <n v="19340"/>
    <s v="20190104B700004480"/>
    <n v="201819192"/>
    <s v="Rolling"/>
    <s v="IN302679-38296183"/>
    <s v="BSE"/>
    <n v="0"/>
    <n v="0.56999999999999995"/>
    <n v="9.3000000000000007"/>
    <n v="29.6"/>
    <n v="39.471200000000003"/>
  </r>
  <r>
    <x v="240"/>
    <x v="74"/>
    <x v="0"/>
    <n v="100"/>
    <n v="267.7"/>
    <n v="26770"/>
    <s v="20190108N300019340"/>
    <n v="2019006"/>
    <s v="Rolling"/>
    <s v="IN302679-38296183"/>
    <s v="NSE"/>
    <n v="0"/>
    <n v="0.8"/>
    <n v="0"/>
    <n v="29.64"/>
    <n v="30.443100000000001"/>
  </r>
  <r>
    <x v="240"/>
    <x v="74"/>
    <x v="1"/>
    <n v="100"/>
    <n v="253.05"/>
    <n v="25305"/>
    <s v="20190108N300022303"/>
    <n v="2019006"/>
    <s v="Rolling"/>
    <s v="IN302679-38296183"/>
    <s v="NSE"/>
    <n v="7"/>
    <n v="0.76"/>
    <n v="1.8"/>
    <n v="29.64"/>
    <n v="39.199100000000001"/>
  </r>
  <r>
    <x v="241"/>
    <x v="74"/>
    <x v="1"/>
    <n v="200"/>
    <n v="233.35"/>
    <n v="46670"/>
    <s v="20190109B700003420"/>
    <n v="201819195"/>
    <s v="Rolling"/>
    <s v="IN302679-38296183"/>
    <s v="BSE"/>
    <n v="11.88"/>
    <n v="1.35"/>
    <n v="0"/>
    <n v="29.74"/>
    <n v="42.970100000000002"/>
  </r>
  <r>
    <x v="241"/>
    <x v="74"/>
    <x v="1"/>
    <n v="100"/>
    <n v="234"/>
    <n v="23400"/>
    <s v="20190109B700003904"/>
    <n v="201819195"/>
    <s v="Rolling"/>
    <s v="IN302679-38296183"/>
    <s v="BSE"/>
    <n v="5.94"/>
    <n v="0.69"/>
    <n v="0"/>
    <n v="29.62"/>
    <n v="36.246899999999997"/>
  </r>
  <r>
    <x v="241"/>
    <x v="74"/>
    <x v="1"/>
    <n v="100"/>
    <n v="237.51"/>
    <n v="23751.1"/>
    <s v="20190109B700004166"/>
    <n v="201819195"/>
    <s v="Rolling"/>
    <s v="IN302679-38296183"/>
    <s v="BSE"/>
    <n v="6.17"/>
    <n v="0.72"/>
    <n v="0"/>
    <n v="29.63"/>
    <n v="36.5169"/>
  </r>
  <r>
    <x v="241"/>
    <x v="74"/>
    <x v="0"/>
    <n v="400"/>
    <n v="240.8"/>
    <n v="96320"/>
    <s v="20190109B700004178"/>
    <n v="201819195"/>
    <s v="Rolling"/>
    <s v="IN302679-38296183"/>
    <s v="BSE"/>
    <n v="0"/>
    <n v="2.79"/>
    <n v="6"/>
    <n v="57.34"/>
    <n v="66.125100000000003"/>
  </r>
  <r>
    <x v="242"/>
    <x v="6"/>
    <x v="1"/>
    <n v="100"/>
    <n v="859"/>
    <n v="85900"/>
    <s v="20190117B700001180"/>
    <n v="201819201"/>
    <s v="Rolling"/>
    <s v="IN302679-38296183"/>
    <s v="BSE"/>
    <n v="21.62"/>
    <n v="2.4700000000000002"/>
    <n v="0"/>
    <n v="51.13"/>
    <n v="75.218199999999996"/>
  </r>
  <r>
    <x v="242"/>
    <x v="57"/>
    <x v="1"/>
    <n v="1000"/>
    <n v="92.3"/>
    <n v="92300"/>
    <s v="20190117B700001387"/>
    <n v="201819201"/>
    <s v="Rolling"/>
    <s v="IN302679-38296183"/>
    <s v="BSE"/>
    <n v="23.38"/>
    <n v="2.65"/>
    <n v="0"/>
    <n v="54.93"/>
    <n v="80.960599999999999"/>
  </r>
  <r>
    <x v="242"/>
    <x v="57"/>
    <x v="0"/>
    <n v="1000"/>
    <n v="91.25"/>
    <n v="91250"/>
    <s v="20190117B700001409"/>
    <n v="201819201"/>
    <s v="Rolling"/>
    <s v="IN302679-38296183"/>
    <s v="BSE"/>
    <n v="0"/>
    <n v="2.64"/>
    <n v="10.8"/>
    <n v="54.32"/>
    <n v="67.7607"/>
  </r>
  <r>
    <x v="242"/>
    <x v="6"/>
    <x v="0"/>
    <n v="100"/>
    <n v="870.26"/>
    <n v="87026"/>
    <s v="20190117B700004353"/>
    <n v="201819201"/>
    <s v="Rolling"/>
    <s v="IN302679-38296183"/>
    <s v="BSE"/>
    <n v="0"/>
    <n v="2.58"/>
    <n v="0"/>
    <n v="51.8"/>
    <n v="54.380299999999998"/>
  </r>
  <r>
    <x v="242"/>
    <x v="6"/>
    <x v="1"/>
    <n v="50"/>
    <n v="843"/>
    <n v="42150"/>
    <s v="20190117N200000903"/>
    <n v="2019013"/>
    <s v="Rolling"/>
    <s v="IN302679-38296183"/>
    <s v="NSE"/>
    <n v="10.45"/>
    <n v="1.26"/>
    <n v="0"/>
    <n v="29.73"/>
    <n v="41.444499999999998"/>
  </r>
  <r>
    <x v="242"/>
    <x v="6"/>
    <x v="0"/>
    <n v="50"/>
    <n v="829"/>
    <n v="41450"/>
    <s v="20190117N200001085"/>
    <n v="2019013"/>
    <s v="Rolling"/>
    <s v="IN302679-38296183"/>
    <s v="NSE"/>
    <n v="0"/>
    <n v="1.24"/>
    <n v="0"/>
    <n v="29.72"/>
    <n v="30.9635"/>
  </r>
  <r>
    <x v="242"/>
    <x v="57"/>
    <x v="0"/>
    <n v="500"/>
    <n v="87"/>
    <n v="43500"/>
    <s v="20190117N300021990"/>
    <n v="2019013"/>
    <s v="Rolling"/>
    <s v="IN302679-38296183"/>
    <s v="NSE"/>
    <n v="0"/>
    <n v="1.3"/>
    <n v="0"/>
    <n v="29.74"/>
    <n v="31.044899999999998"/>
  </r>
  <r>
    <x v="242"/>
    <x v="57"/>
    <x v="1"/>
    <n v="500"/>
    <n v="88.25"/>
    <n v="44125"/>
    <s v="20190117N300022748"/>
    <n v="2019013"/>
    <s v="Rolling"/>
    <s v="IN302679-38296183"/>
    <s v="NSE"/>
    <n v="10.95"/>
    <n v="1.32"/>
    <n v="0"/>
    <n v="29.74"/>
    <n v="42.013800000000003"/>
  </r>
  <r>
    <x v="242"/>
    <x v="31"/>
    <x v="0"/>
    <n v="25"/>
    <n v="23.05"/>
    <n v="576.25"/>
    <s v="20190117N300025476"/>
    <n v="2019013"/>
    <s v="Rolling"/>
    <s v="IN302679-38296183"/>
    <s v="NSE"/>
    <n v="0.6"/>
    <n v="0.02"/>
    <n v="5.4"/>
    <n v="17"/>
    <n v="23.017299999999999"/>
  </r>
  <r>
    <x v="243"/>
    <x v="57"/>
    <x v="1"/>
    <n v="1000"/>
    <n v="90.65"/>
    <n v="90650"/>
    <s v="20190118N300015524"/>
    <n v="2019014"/>
    <s v="Rolling"/>
    <s v="IN302679-38296183"/>
    <s v="NSE"/>
    <n v="22.71"/>
    <n v="2.72"/>
    <n v="7.2"/>
    <n v="53.98"/>
    <n v="86.609499999999997"/>
  </r>
  <r>
    <x v="243"/>
    <x v="31"/>
    <x v="0"/>
    <n v="100"/>
    <n v="22.9"/>
    <n v="2290"/>
    <s v="20190118N300021170"/>
    <n v="2019014"/>
    <s v="Rolling"/>
    <s v="IN302679-38296183"/>
    <s v="NSE"/>
    <n v="2.29"/>
    <n v="7.0000000000000007E-2"/>
    <n v="0"/>
    <n v="41.31"/>
    <n v="43.668700000000001"/>
  </r>
  <r>
    <x v="243"/>
    <x v="72"/>
    <x v="1"/>
    <n v="100"/>
    <n v="283.2"/>
    <n v="28320"/>
    <s v="20190118N300025219"/>
    <n v="2019014"/>
    <s v="Rolling"/>
    <s v="IN302679-38296183"/>
    <s v="NSE"/>
    <n v="7"/>
    <n v="0.85"/>
    <n v="0"/>
    <n v="29.65"/>
    <n v="37.499600000000001"/>
  </r>
  <r>
    <x v="243"/>
    <x v="72"/>
    <x v="0"/>
    <n v="100"/>
    <n v="277"/>
    <n v="27700"/>
    <s v="20190118N300025371"/>
    <n v="2019014"/>
    <s v="Rolling"/>
    <s v="IN302679-38296183"/>
    <s v="NSE"/>
    <n v="0"/>
    <n v="0.83"/>
    <n v="0"/>
    <n v="29.65"/>
    <n v="30.481000000000002"/>
  </r>
  <r>
    <x v="243"/>
    <x v="57"/>
    <x v="0"/>
    <n v="1000"/>
    <n v="89"/>
    <n v="89000"/>
    <s v="20190118N900015190"/>
    <n v="2019014"/>
    <s v="Rolling"/>
    <s v="IN302679-38296183"/>
    <s v="NSE"/>
    <n v="0"/>
    <n v="2.67"/>
    <n v="0"/>
    <n v="52.99"/>
    <n v="55.66"/>
  </r>
  <r>
    <x v="244"/>
    <x v="70"/>
    <x v="0"/>
    <n v="100"/>
    <n v="338.5"/>
    <n v="33850"/>
    <s v="20190121N200001851"/>
    <n v="2019015"/>
    <s v="Rolling"/>
    <s v="IN302679-38296183"/>
    <s v="NSE"/>
    <n v="0"/>
    <n v="1.02"/>
    <n v="0"/>
    <n v="29.68"/>
    <n v="30.695499999999999"/>
  </r>
  <r>
    <x v="244"/>
    <x v="70"/>
    <x v="1"/>
    <n v="100"/>
    <n v="343"/>
    <n v="34300"/>
    <s v="20190121N300016689"/>
    <n v="2019015"/>
    <s v="Rolling"/>
    <s v="IN302679-38296183"/>
    <s v="NSE"/>
    <n v="8.99"/>
    <n v="1.03"/>
    <n v="4.5"/>
    <n v="29.69"/>
    <n v="44.209099999999999"/>
  </r>
  <r>
    <x v="244"/>
    <x v="10"/>
    <x v="1"/>
    <n v="100"/>
    <n v="401"/>
    <n v="40100"/>
    <s v="20190121N300017785"/>
    <n v="2019015"/>
    <s v="Rolling"/>
    <s v="IN302679-38296183"/>
    <s v="NSE"/>
    <n v="10.02"/>
    <n v="1.2"/>
    <n v="0"/>
    <n v="29.72"/>
    <n v="40.943100000000001"/>
  </r>
  <r>
    <x v="244"/>
    <x v="10"/>
    <x v="0"/>
    <n v="100"/>
    <n v="400.2"/>
    <n v="40020"/>
    <s v="20190121N300018697"/>
    <n v="2019015"/>
    <s v="Rolling"/>
    <s v="IN302679-38296183"/>
    <s v="NSE"/>
    <n v="0"/>
    <n v="1.2"/>
    <n v="0"/>
    <n v="29.72"/>
    <n v="30.9206"/>
  </r>
  <r>
    <x v="245"/>
    <x v="14"/>
    <x v="1"/>
    <n v="100"/>
    <n v="181.75"/>
    <n v="18175"/>
    <s v="20190122N200000915"/>
    <n v="2019016"/>
    <s v="Rolling"/>
    <s v="IN302679-38296183"/>
    <s v="NSE"/>
    <n v="4.8600000000000003"/>
    <n v="0.55000000000000004"/>
    <n v="2.4"/>
    <n v="29.6"/>
    <n v="37.405299999999997"/>
  </r>
  <r>
    <x v="245"/>
    <x v="14"/>
    <x v="0"/>
    <n v="200"/>
    <n v="181"/>
    <n v="36200"/>
    <s v="20190122N300013829"/>
    <n v="2019016"/>
    <s v="Rolling"/>
    <s v="IN302679-38296183"/>
    <s v="NSE"/>
    <n v="0"/>
    <n v="1.0900000000000001"/>
    <n v="0"/>
    <n v="29.7"/>
    <n v="30.786000000000001"/>
  </r>
  <r>
    <x v="245"/>
    <x v="14"/>
    <x v="1"/>
    <n v="100"/>
    <n v="186"/>
    <n v="18600"/>
    <s v="20190122N300017649"/>
    <n v="2019016"/>
    <s v="Rolling"/>
    <s v="IN302679-38296183"/>
    <s v="NSE"/>
    <n v="4.5599999999999996"/>
    <n v="0.56000000000000005"/>
    <n v="0"/>
    <n v="29.6"/>
    <n v="34.718000000000004"/>
  </r>
  <r>
    <x v="245"/>
    <x v="31"/>
    <x v="0"/>
    <n v="25"/>
    <n v="23.15"/>
    <n v="578.75"/>
    <s v="20190122N300024785"/>
    <n v="2019016"/>
    <s v="Rolling"/>
    <s v="IN302679-38296183"/>
    <s v="NSE"/>
    <n v="0.57999999999999996"/>
    <n v="0.02"/>
    <n v="0"/>
    <n v="17.079999999999998"/>
    <n v="17.677399999999999"/>
  </r>
  <r>
    <x v="246"/>
    <x v="10"/>
    <x v="1"/>
    <n v="50"/>
    <n v="417.85"/>
    <n v="20892.5"/>
    <s v="20190123N200000881"/>
    <n v="2019017"/>
    <s v="Rolling"/>
    <s v="IN302679-38296183"/>
    <s v="NSE"/>
    <n v="5.26"/>
    <n v="0.63"/>
    <n v="0"/>
    <n v="29.61"/>
    <n v="35.496699999999997"/>
  </r>
  <r>
    <x v="246"/>
    <x v="10"/>
    <x v="1"/>
    <n v="50"/>
    <n v="416.05"/>
    <n v="20802.5"/>
    <s v="20190123N300013434"/>
    <n v="2019017"/>
    <s v="Rolling"/>
    <s v="IN302679-38296183"/>
    <s v="NSE"/>
    <n v="5.26"/>
    <n v="0.62"/>
    <n v="0"/>
    <n v="29.61"/>
    <n v="35.494100000000003"/>
  </r>
  <r>
    <x v="246"/>
    <x v="10"/>
    <x v="0"/>
    <n v="700"/>
    <n v="425.5"/>
    <n v="297849"/>
    <s v="20190123N300014711"/>
    <n v="2019017"/>
    <s v="Rolling"/>
    <s v="IN302679-38296183"/>
    <s v="NSE"/>
    <n v="0"/>
    <n v="8.94"/>
    <n v="0"/>
    <n v="177.34"/>
    <n v="186.27549999999999"/>
  </r>
  <r>
    <x v="246"/>
    <x v="10"/>
    <x v="1"/>
    <n v="400"/>
    <n v="413.3"/>
    <n v="165318.9"/>
    <s v="20190123N300015665"/>
    <n v="2019017"/>
    <s v="Rolling"/>
    <s v="IN302679-38296183"/>
    <s v="NSE"/>
    <n v="42.46"/>
    <n v="4.96"/>
    <n v="17.7"/>
    <n v="98.43"/>
    <n v="163.54949999999999"/>
  </r>
  <r>
    <x v="246"/>
    <x v="10"/>
    <x v="1"/>
    <n v="200"/>
    <n v="419.6"/>
    <n v="83920.05"/>
    <s v="20190123N300017461"/>
    <n v="2019017"/>
    <s v="Rolling"/>
    <s v="IN302679-38296183"/>
    <s v="NSE"/>
    <n v="21.03"/>
    <n v="2.52"/>
    <n v="0"/>
    <n v="49.97"/>
    <n v="73.517700000000005"/>
  </r>
  <r>
    <x v="247"/>
    <x v="73"/>
    <x v="0"/>
    <n v="100"/>
    <n v="163.5"/>
    <n v="16350"/>
    <s v="20190201N300013943"/>
    <n v="2019024"/>
    <s v="Rolling"/>
    <s v="IN302679-38296183"/>
    <s v="NSE"/>
    <n v="0"/>
    <n v="0.49"/>
    <n v="0"/>
    <n v="29.59"/>
    <n v="30.080500000000001"/>
  </r>
  <r>
    <x v="247"/>
    <x v="73"/>
    <x v="0"/>
    <n v="150"/>
    <n v="160.5"/>
    <n v="24075"/>
    <s v="20190201N300014141"/>
    <n v="2019024"/>
    <s v="Rolling"/>
    <s v="IN302679-38296183"/>
    <s v="NSE"/>
    <n v="0"/>
    <n v="0.72"/>
    <n v="2.7"/>
    <n v="29.63"/>
    <n v="33.052199999999999"/>
  </r>
  <r>
    <x v="247"/>
    <x v="73"/>
    <x v="1"/>
    <n v="250"/>
    <n v="165"/>
    <n v="41250"/>
    <s v="20190201N300014644"/>
    <n v="2019024"/>
    <s v="Rolling"/>
    <s v="IN302679-38296183"/>
    <s v="NSE"/>
    <n v="10"/>
    <n v="1.24"/>
    <n v="0"/>
    <n v="29.72"/>
    <n v="40.957500000000003"/>
  </r>
  <r>
    <x v="248"/>
    <x v="65"/>
    <x v="1"/>
    <n v="100"/>
    <n v="102.05"/>
    <n v="10205"/>
    <s v="20190204N300014899"/>
    <n v="2019025"/>
    <s v="Rolling"/>
    <s v="IN302679-38296183"/>
    <s v="NSE"/>
    <n v="3.09"/>
    <n v="0.31"/>
    <n v="4.8"/>
    <n v="29.56"/>
    <n v="37.756100000000004"/>
  </r>
  <r>
    <x v="248"/>
    <x v="65"/>
    <x v="1"/>
    <n v="250"/>
    <n v="105.85"/>
    <n v="26462.5"/>
    <s v="20190204N300016286"/>
    <n v="2019025"/>
    <s v="Rolling"/>
    <s v="IN302679-38296183"/>
    <s v="NSE"/>
    <n v="7.04"/>
    <n v="0.79"/>
    <n v="0"/>
    <n v="29.64"/>
    <n v="37.4739"/>
  </r>
  <r>
    <x v="248"/>
    <x v="65"/>
    <x v="0"/>
    <n v="116"/>
    <n v="115.71"/>
    <n v="13422.5"/>
    <s v="20190204N300019856"/>
    <n v="2019025"/>
    <s v="Rolling"/>
    <s v="IN302679-38296183"/>
    <s v="NSE"/>
    <n v="0"/>
    <n v="0.4"/>
    <n v="0"/>
    <n v="29.57"/>
    <n v="29.972799999999999"/>
  </r>
  <r>
    <x v="248"/>
    <x v="65"/>
    <x v="0"/>
    <n v="234"/>
    <n v="115.9"/>
    <n v="27121.7"/>
    <s v="20190204N300019896"/>
    <n v="2019025"/>
    <s v="Rolling"/>
    <s v="IN302679-38296183"/>
    <s v="NSE"/>
    <n v="0"/>
    <n v="0.81"/>
    <n v="0"/>
    <n v="29.65"/>
    <n v="30.4636"/>
  </r>
  <r>
    <x v="248"/>
    <x v="65"/>
    <x v="1"/>
    <n v="350"/>
    <n v="114.61"/>
    <n v="40114.699999999997"/>
    <s v="20190204N300027592"/>
    <n v="2019025"/>
    <s v="Rolling"/>
    <s v="IN302679-38296183"/>
    <s v="NSE"/>
    <n v="9.86"/>
    <n v="1.2"/>
    <n v="0"/>
    <n v="29.72"/>
    <n v="40.783499999999997"/>
  </r>
  <r>
    <x v="248"/>
    <x v="65"/>
    <x v="0"/>
    <n v="350"/>
    <n v="115.65"/>
    <n v="40477.5"/>
    <s v="20190204N300030662"/>
    <n v="2019025"/>
    <s v="Rolling"/>
    <s v="IN302679-38296183"/>
    <s v="NSE"/>
    <n v="0"/>
    <n v="1.21"/>
    <n v="0"/>
    <n v="29.72"/>
    <n v="30.9343"/>
  </r>
  <r>
    <x v="249"/>
    <x v="59"/>
    <x v="0"/>
    <n v="1000"/>
    <n v="7.4"/>
    <n v="7400"/>
    <s v="20190205N300012554"/>
    <n v="2019026"/>
    <s v="Rolling"/>
    <s v="IN302679-38296183"/>
    <s v="NSE"/>
    <n v="0"/>
    <n v="0.27"/>
    <n v="0"/>
    <n v="29.55"/>
    <n v="29.8201"/>
  </r>
  <r>
    <x v="249"/>
    <x v="59"/>
    <x v="0"/>
    <n v="1000"/>
    <n v="6.75"/>
    <n v="6750"/>
    <s v="20190205N300013823"/>
    <n v="2019026"/>
    <s v="Rolling"/>
    <s v="IN302679-38296183"/>
    <s v="NSE"/>
    <n v="0"/>
    <n v="0.25"/>
    <n v="0.9"/>
    <n v="29.54"/>
    <n v="30.686399999999999"/>
  </r>
  <r>
    <x v="249"/>
    <x v="59"/>
    <x v="1"/>
    <n v="179"/>
    <n v="6.3"/>
    <n v="1127.7"/>
    <s v="20190205N300014545"/>
    <n v="2019026"/>
    <s v="Rolling"/>
    <s v="IN302679-38296183"/>
    <s v="NSE"/>
    <n v="0.28000000000000003"/>
    <n v="0.04"/>
    <n v="0"/>
    <n v="29.51"/>
    <n v="29.831199999999999"/>
  </r>
  <r>
    <x v="249"/>
    <x v="59"/>
    <x v="1"/>
    <n v="164"/>
    <n v="5.6"/>
    <n v="918.4"/>
    <s v="20190205N300014662"/>
    <n v="2019026"/>
    <s v="Rolling"/>
    <s v="IN302679-38296183"/>
    <s v="NSE"/>
    <n v="0.26"/>
    <n v="0.03"/>
    <n v="0"/>
    <n v="27.1"/>
    <n v="27.3935"/>
  </r>
  <r>
    <x v="249"/>
    <x v="59"/>
    <x v="1"/>
    <n v="1657"/>
    <n v="5.5"/>
    <n v="9113.5"/>
    <s v="20190205N300027959"/>
    <n v="2019026"/>
    <s v="Rolling"/>
    <s v="IN302679-38296183"/>
    <s v="NSE"/>
    <n v="2.46"/>
    <n v="0.33"/>
    <n v="0"/>
    <n v="29.56"/>
    <n v="32.352699999999999"/>
  </r>
  <r>
    <x v="250"/>
    <x v="31"/>
    <x v="0"/>
    <n v="100"/>
    <n v="17.25"/>
    <n v="1725"/>
    <s v="20190218N300023019"/>
    <n v="2019035"/>
    <s v="Rolling"/>
    <s v="IN302679-38296183"/>
    <s v="NSE"/>
    <n v="2"/>
    <n v="0.06"/>
    <n v="0.3"/>
    <n v="41.31"/>
    <n v="43.673000000000002"/>
  </r>
  <r>
    <x v="251"/>
    <x v="57"/>
    <x v="1"/>
    <n v="1000"/>
    <n v="83.95"/>
    <n v="83950"/>
    <s v="20190301N300014094"/>
    <n v="2019044"/>
    <s v="Rolling"/>
    <s v="IN302679-38296183"/>
    <s v="NSE"/>
    <n v="21.32"/>
    <n v="3.06"/>
    <n v="0"/>
    <n v="50.08"/>
    <n v="74.464200000000005"/>
  </r>
  <r>
    <x v="251"/>
    <x v="57"/>
    <x v="0"/>
    <n v="3500"/>
    <n v="85.8"/>
    <n v="300300"/>
    <s v="20190301N300014173"/>
    <n v="2019044"/>
    <s v="Rolling"/>
    <s v="IN302679-38296183"/>
    <s v="NSE"/>
    <n v="0"/>
    <n v="10.96"/>
    <n v="0"/>
    <n v="179.15"/>
    <n v="190.11109999999999"/>
  </r>
  <r>
    <x v="251"/>
    <x v="57"/>
    <x v="1"/>
    <n v="500"/>
    <n v="84.76"/>
    <n v="42381.7"/>
    <s v="20190301N300022508"/>
    <n v="2019044"/>
    <s v="Rolling"/>
    <s v="IN302679-38296183"/>
    <s v="NSE"/>
    <n v="11.03"/>
    <n v="1.55"/>
    <n v="18"/>
    <n v="29.78"/>
    <n v="60.356999999999999"/>
  </r>
  <r>
    <x v="251"/>
    <x v="57"/>
    <x v="1"/>
    <n v="2000"/>
    <n v="85.2"/>
    <n v="170400"/>
    <s v="20190301N300025283"/>
    <n v="2019044"/>
    <s v="Rolling"/>
    <s v="IN302679-38296183"/>
    <s v="NSE"/>
    <n v="42.65"/>
    <n v="6.22"/>
    <n v="0"/>
    <n v="101.66"/>
    <n v="150.52959999999999"/>
  </r>
  <r>
    <x v="252"/>
    <x v="67"/>
    <x v="0"/>
    <n v="500"/>
    <n v="355.05"/>
    <n v="177525"/>
    <s v="20190305N300021599"/>
    <n v="2019045"/>
    <s v="Rolling"/>
    <s v="IN302679-38296183"/>
    <s v="NSE"/>
    <n v="0"/>
    <n v="6.48"/>
    <n v="0"/>
    <n v="105.91"/>
    <n v="112.3897"/>
  </r>
  <r>
    <x v="252"/>
    <x v="67"/>
    <x v="1"/>
    <n v="500"/>
    <n v="357.25"/>
    <n v="178625"/>
    <s v="20190305N300021648"/>
    <n v="2019045"/>
    <s v="Rolling"/>
    <s v="IN302679-38296183"/>
    <s v="NSE"/>
    <n v="45.26"/>
    <n v="6.52"/>
    <n v="0"/>
    <n v="106.56"/>
    <n v="158.3398"/>
  </r>
  <r>
    <x v="252"/>
    <x v="23"/>
    <x v="0"/>
    <n v="1000"/>
    <n v="34.6"/>
    <n v="34600"/>
    <s v="20190305N300031636"/>
    <n v="2019045"/>
    <s v="Rolling"/>
    <s v="IN302902-46841937"/>
    <s v="NSE"/>
    <n v="34.6"/>
    <n v="1.26"/>
    <n v="0"/>
    <n v="224.78"/>
    <n v="260.6429"/>
  </r>
  <r>
    <x v="252"/>
    <x v="67"/>
    <x v="1"/>
    <n v="5000"/>
    <n v="359.76"/>
    <n v="1798806.4"/>
    <s v="20190305N300034375"/>
    <n v="2019045"/>
    <s v="Rolling"/>
    <s v="IN302679-38296183"/>
    <s v="NSE"/>
    <n v="452.59"/>
    <n v="65.66"/>
    <n v="0"/>
    <n v="1072.95"/>
    <n v="1591.1962000000001"/>
  </r>
  <r>
    <x v="252"/>
    <x v="67"/>
    <x v="0"/>
    <n v="5000"/>
    <n v="362.47"/>
    <n v="1812335"/>
    <s v="20190305N300035042"/>
    <n v="2019045"/>
    <s v="Rolling"/>
    <s v="IN302679-38296183"/>
    <s v="NSE"/>
    <n v="0"/>
    <n v="66.150000000000006"/>
    <n v="0"/>
    <n v="1081.26"/>
    <n v="1147.4100000000001"/>
  </r>
  <r>
    <x v="252"/>
    <x v="67"/>
    <x v="0"/>
    <n v="5000"/>
    <n v="362.52"/>
    <n v="1812597.9"/>
    <s v="20190305N300035094"/>
    <n v="2019045"/>
    <s v="Rolling"/>
    <s v="IN302679-38296183"/>
    <s v="NSE"/>
    <n v="0"/>
    <n v="66.16"/>
    <n v="0"/>
    <n v="1081.3399999999999"/>
    <n v="1147.5"/>
  </r>
  <r>
    <x v="252"/>
    <x v="67"/>
    <x v="0"/>
    <n v="5000"/>
    <n v="362.42"/>
    <n v="1812080.55"/>
    <s v="20190305N300036216"/>
    <n v="2019045"/>
    <s v="Rolling"/>
    <s v="IN302679-38296183"/>
    <s v="NSE"/>
    <n v="0"/>
    <n v="66.14"/>
    <n v="0"/>
    <n v="1081.03"/>
    <n v="1147.1711"/>
  </r>
  <r>
    <x v="252"/>
    <x v="67"/>
    <x v="1"/>
    <n v="10000"/>
    <n v="363.24"/>
    <n v="3632393.9"/>
    <s v="20190305N300037352"/>
    <n v="2019045"/>
    <s v="Rolling"/>
    <s v="IN302679-38296183"/>
    <s v="NSE"/>
    <n v="905.55"/>
    <n v="132.58000000000001"/>
    <n v="337.8"/>
    <n v="2166.94"/>
    <n v="3542.8717999999999"/>
  </r>
  <r>
    <x v="253"/>
    <x v="67"/>
    <x v="1"/>
    <n v="2500"/>
    <n v="369.29"/>
    <n v="923233.65"/>
    <s v="20190306N300021900"/>
    <n v="2019046"/>
    <s v="Rolling"/>
    <s v="IN302679-38296183"/>
    <s v="NSE"/>
    <n v="230.65"/>
    <n v="33.700000000000003"/>
    <n v="77.7"/>
    <n v="550.75"/>
    <n v="892.79809999999998"/>
  </r>
  <r>
    <x v="253"/>
    <x v="67"/>
    <x v="1"/>
    <n v="1000"/>
    <n v="371"/>
    <n v="371000"/>
    <s v="20190306N300025330"/>
    <n v="2019046"/>
    <s v="Rolling"/>
    <s v="IN302679-38296183"/>
    <s v="NSE"/>
    <n v="92.35"/>
    <n v="13.54"/>
    <n v="0"/>
    <n v="221.32"/>
    <n v="327.2115"/>
  </r>
  <r>
    <x v="253"/>
    <x v="67"/>
    <x v="0"/>
    <n v="3500"/>
    <n v="369"/>
    <n v="1291500"/>
    <s v="20190306N300026006"/>
    <n v="2019046"/>
    <s v="Rolling"/>
    <s v="IN302679-38296183"/>
    <s v="NSE"/>
    <n v="0"/>
    <n v="47.14"/>
    <n v="0"/>
    <n v="770.47"/>
    <n v="817.60979999999995"/>
  </r>
  <r>
    <x v="254"/>
    <x v="49"/>
    <x v="1"/>
    <n v="1000"/>
    <n v="613.5"/>
    <n v="613500"/>
    <s v="20190307B700003876"/>
    <n v="201819235"/>
    <s v="Rolling"/>
    <s v="IN302679-38296183"/>
    <s v="BSE"/>
    <n v="154"/>
    <n v="17.5"/>
    <n v="0"/>
    <n v="365.12"/>
    <n v="536.62480000000005"/>
  </r>
  <r>
    <x v="254"/>
    <x v="49"/>
    <x v="0"/>
    <n v="1000"/>
    <n v="614.79999999999995"/>
    <n v="614800"/>
    <s v="20190307B700003886"/>
    <n v="201819235"/>
    <s v="Rolling"/>
    <s v="IN302679-38296183"/>
    <s v="BSE"/>
    <n v="0"/>
    <n v="17.62"/>
    <n v="36.9"/>
    <n v="365.89"/>
    <n v="420.4119"/>
  </r>
  <r>
    <x v="254"/>
    <x v="49"/>
    <x v="1"/>
    <n v="100"/>
    <n v="613.35"/>
    <n v="61335"/>
    <s v="20190307N300015800"/>
    <n v="2019047"/>
    <s v="Rolling"/>
    <s v="IN302679-38296183"/>
    <s v="NSE"/>
    <n v="15.38"/>
    <n v="2.2400000000000002"/>
    <n v="0"/>
    <n v="36.590000000000003"/>
    <n v="54.2087"/>
  </r>
  <r>
    <x v="254"/>
    <x v="67"/>
    <x v="0"/>
    <n v="100"/>
    <n v="369.1"/>
    <n v="36910"/>
    <s v="20190307N300016118"/>
    <n v="2019047"/>
    <s v="Rolling"/>
    <s v="IN302679-38296183"/>
    <s v="NSE"/>
    <n v="0"/>
    <n v="1.35"/>
    <n v="0"/>
    <n v="29.74"/>
    <n v="31.087299999999999"/>
  </r>
  <r>
    <x v="254"/>
    <x v="67"/>
    <x v="1"/>
    <n v="100"/>
    <n v="372"/>
    <n v="37200"/>
    <s v="20190307N300017071"/>
    <n v="2019047"/>
    <s v="Rolling"/>
    <s v="IN302679-38296183"/>
    <s v="NSE"/>
    <n v="9.27"/>
    <n v="1.36"/>
    <n v="0"/>
    <n v="29.74"/>
    <n v="40.367800000000003"/>
  </r>
  <r>
    <x v="254"/>
    <x v="49"/>
    <x v="1"/>
    <n v="200"/>
    <n v="619"/>
    <n v="123800"/>
    <s v="20190307N300017159"/>
    <n v="2019047"/>
    <s v="Rolling"/>
    <s v="IN302679-38296183"/>
    <s v="NSE"/>
    <n v="30.76"/>
    <n v="4.5199999999999996"/>
    <n v="0"/>
    <n v="73.86"/>
    <n v="109.1387"/>
  </r>
  <r>
    <x v="254"/>
    <x v="49"/>
    <x v="0"/>
    <n v="300"/>
    <n v="613"/>
    <n v="183900"/>
    <s v="20190307N300017647"/>
    <n v="2019047"/>
    <s v="Rolling"/>
    <s v="IN302679-38296183"/>
    <s v="NSE"/>
    <n v="0"/>
    <n v="6.71"/>
    <n v="0"/>
    <n v="109.71"/>
    <n v="116.4224"/>
  </r>
  <r>
    <x v="254"/>
    <x v="67"/>
    <x v="1"/>
    <n v="250"/>
    <n v="374"/>
    <n v="93500"/>
    <s v="20190307N300020020"/>
    <n v="2019047"/>
    <s v="Rolling"/>
    <s v="IN302679-38296183"/>
    <s v="NSE"/>
    <n v="23.18"/>
    <n v="3.41"/>
    <n v="0"/>
    <n v="55.78"/>
    <n v="82.372799999999998"/>
  </r>
  <r>
    <x v="254"/>
    <x v="49"/>
    <x v="0"/>
    <n v="250"/>
    <n v="615"/>
    <n v="153750"/>
    <s v="20190307N300021763"/>
    <n v="2019047"/>
    <s v="Rolling"/>
    <s v="IN302679-38296183"/>
    <s v="NSE"/>
    <n v="0"/>
    <n v="5.61"/>
    <n v="0"/>
    <n v="91.72"/>
    <n v="97.331900000000005"/>
  </r>
  <r>
    <x v="254"/>
    <x v="49"/>
    <x v="1"/>
    <n v="250"/>
    <n v="616"/>
    <n v="154000"/>
    <s v="20190307N300021787"/>
    <n v="2019047"/>
    <s v="Rolling"/>
    <s v="IN302679-38296183"/>
    <s v="NSE"/>
    <n v="38.450000000000003"/>
    <n v="5.62"/>
    <n v="0"/>
    <n v="91.87"/>
    <n v="135.941"/>
  </r>
  <r>
    <x v="254"/>
    <x v="67"/>
    <x v="0"/>
    <n v="250"/>
    <n v="371.75"/>
    <n v="92937.5"/>
    <s v="20190307N300021812"/>
    <n v="2019047"/>
    <s v="Rolling"/>
    <s v="IN302679-38296183"/>
    <s v="NSE"/>
    <n v="0"/>
    <n v="3.39"/>
    <n v="0"/>
    <n v="55.44"/>
    <n v="58.8322"/>
  </r>
  <r>
    <x v="254"/>
    <x v="67"/>
    <x v="0"/>
    <n v="5000"/>
    <n v="371"/>
    <n v="1855000"/>
    <s v="20190307N300028242"/>
    <n v="2019047"/>
    <s v="Rolling"/>
    <s v="IN302679-38296183"/>
    <s v="NSE"/>
    <n v="0"/>
    <n v="67.709999999999994"/>
    <n v="0"/>
    <n v="1106.6400000000001"/>
    <n v="1174.3475000000001"/>
  </r>
  <r>
    <x v="254"/>
    <x v="67"/>
    <x v="1"/>
    <n v="5000"/>
    <n v="370.64"/>
    <n v="1853197.5"/>
    <s v="20190307N300030457"/>
    <n v="2019047"/>
    <s v="Rolling"/>
    <s v="IN302679-38296183"/>
    <s v="NSE"/>
    <n v="463.95"/>
    <n v="67.64"/>
    <n v="139.5"/>
    <n v="1105.57"/>
    <n v="1776.6614999999999"/>
  </r>
  <r>
    <x v="255"/>
    <x v="63"/>
    <x v="1"/>
    <n v="1000"/>
    <n v="243.49"/>
    <n v="243485.9"/>
    <s v="20190308N300018395"/>
    <n v="2019048"/>
    <s v="Rolling"/>
    <s v="IN302679-38296183"/>
    <s v="NSE"/>
    <n v="60.75"/>
    <n v="8.89"/>
    <n v="0"/>
    <n v="145.28"/>
    <n v="214.91730000000001"/>
  </r>
  <r>
    <x v="255"/>
    <x v="63"/>
    <x v="0"/>
    <n v="1000"/>
    <n v="242.5"/>
    <n v="242500"/>
    <s v="20190308N300018430"/>
    <n v="2019048"/>
    <s v="Rolling"/>
    <s v="IN302679-38296183"/>
    <s v="NSE"/>
    <n v="0"/>
    <n v="8.85"/>
    <n v="0"/>
    <n v="144.66999999999999"/>
    <n v="153.52119999999999"/>
  </r>
  <r>
    <x v="255"/>
    <x v="23"/>
    <x v="1"/>
    <n v="1000"/>
    <n v="36.6"/>
    <n v="36595.25"/>
    <s v="20190308N900015068"/>
    <n v="2019048"/>
    <s v="Rolling"/>
    <s v="IN302902-46841937"/>
    <s v="NSE"/>
    <n v="36.25"/>
    <n v="1.34"/>
    <n v="15.9"/>
    <n v="237.74"/>
    <n v="291.22579999999999"/>
  </r>
  <r>
    <x v="256"/>
    <x v="54"/>
    <x v="0"/>
    <n v="332"/>
    <n v="256.99"/>
    <n v="85321.1"/>
    <s v="20190311N300019566"/>
    <n v="2019049"/>
    <s v="Rolling"/>
    <s v="IN302679-38296183"/>
    <s v="NSE"/>
    <n v="0"/>
    <n v="3.11"/>
    <n v="24.3"/>
    <n v="50.9"/>
    <n v="78.314300000000003"/>
  </r>
  <r>
    <x v="256"/>
    <x v="67"/>
    <x v="0"/>
    <n v="250"/>
    <n v="376"/>
    <n v="94000"/>
    <s v="20190311N300021991"/>
    <n v="2019049"/>
    <s v="Rolling"/>
    <s v="IN302679-38296183"/>
    <s v="NSE"/>
    <n v="0"/>
    <n v="3.43"/>
    <n v="0"/>
    <n v="56.08"/>
    <n v="59.511000000000003"/>
  </r>
  <r>
    <x v="256"/>
    <x v="67"/>
    <x v="1"/>
    <n v="250"/>
    <n v="377"/>
    <n v="94250"/>
    <s v="20190311N300022128"/>
    <n v="2019049"/>
    <s v="Rolling"/>
    <s v="IN302679-38296183"/>
    <s v="NSE"/>
    <n v="23.73"/>
    <n v="3.44"/>
    <n v="0"/>
    <n v="56.22"/>
    <n v="83.390100000000004"/>
  </r>
  <r>
    <x v="256"/>
    <x v="36"/>
    <x v="1"/>
    <n v="500"/>
    <n v="293"/>
    <n v="146500"/>
    <s v="20190311N300025957"/>
    <n v="2019049"/>
    <s v="Rolling"/>
    <s v="IN302679-38296183"/>
    <s v="NSE"/>
    <n v="36.56"/>
    <n v="5.35"/>
    <n v="0"/>
    <n v="87.4"/>
    <n v="129.3073"/>
  </r>
  <r>
    <x v="256"/>
    <x v="36"/>
    <x v="0"/>
    <n v="500"/>
    <n v="292"/>
    <n v="146000"/>
    <s v="20190311N300029427"/>
    <n v="2019049"/>
    <s v="Rolling"/>
    <s v="IN302679-38296183"/>
    <s v="NSE"/>
    <n v="0"/>
    <n v="5.33"/>
    <n v="0"/>
    <n v="87.1"/>
    <n v="92.429000000000002"/>
  </r>
  <r>
    <x v="256"/>
    <x v="54"/>
    <x v="0"/>
    <n v="300"/>
    <n v="258.05"/>
    <n v="77415.149999999994"/>
    <s v="20190311N300031638"/>
    <n v="2019049"/>
    <s v="Rolling"/>
    <s v="IN302679-38296183"/>
    <s v="NSE"/>
    <n v="0"/>
    <n v="2.83"/>
    <n v="0"/>
    <n v="46.18"/>
    <n v="49.005699999999997"/>
  </r>
  <r>
    <x v="256"/>
    <x v="54"/>
    <x v="1"/>
    <n v="632"/>
    <n v="257.85000000000002"/>
    <n v="162961.20000000001"/>
    <s v="20190311N300033357"/>
    <n v="2019049"/>
    <s v="Rolling"/>
    <s v="IN302679-38296183"/>
    <s v="NSE"/>
    <n v="40.71"/>
    <n v="5.95"/>
    <n v="0"/>
    <n v="97.22"/>
    <n v="143.87799999999999"/>
  </r>
  <r>
    <x v="257"/>
    <x v="54"/>
    <x v="0"/>
    <n v="500"/>
    <n v="259.76"/>
    <n v="129878.8"/>
    <s v="20190312N200001044"/>
    <n v="2019050"/>
    <s v="Rolling"/>
    <s v="IN302679-38296183"/>
    <s v="NSE"/>
    <n v="0"/>
    <n v="4.74"/>
    <n v="0"/>
    <n v="77.48"/>
    <n v="82.220600000000005"/>
  </r>
  <r>
    <x v="257"/>
    <x v="75"/>
    <x v="1"/>
    <n v="1000"/>
    <n v="55.15"/>
    <n v="55150"/>
    <s v="20190312N300015298"/>
    <n v="2019050"/>
    <s v="Rolling"/>
    <s v="IN302679-38296183"/>
    <s v="NSE"/>
    <n v="13.64"/>
    <n v="2.0099999999999998"/>
    <n v="0"/>
    <n v="32.9"/>
    <n v="48.552999999999997"/>
  </r>
  <r>
    <x v="257"/>
    <x v="75"/>
    <x v="0"/>
    <n v="1000"/>
    <n v="54"/>
    <n v="54000"/>
    <s v="20190312N300015359"/>
    <n v="2019050"/>
    <s v="Rolling"/>
    <s v="IN302679-38296183"/>
    <s v="NSE"/>
    <n v="0"/>
    <n v="1.97"/>
    <n v="0"/>
    <n v="32.21"/>
    <n v="34.180999999999997"/>
  </r>
  <r>
    <x v="257"/>
    <x v="54"/>
    <x v="0"/>
    <n v="500"/>
    <n v="257.48"/>
    <n v="128742.05"/>
    <s v="20190312N300021906"/>
    <n v="2019050"/>
    <s v="Rolling"/>
    <s v="IN302679-38296183"/>
    <s v="NSE"/>
    <n v="0"/>
    <n v="4.7"/>
    <n v="40.200000000000003"/>
    <n v="76.8"/>
    <n v="121.69929999999999"/>
  </r>
  <r>
    <x v="257"/>
    <x v="54"/>
    <x v="0"/>
    <n v="250"/>
    <n v="255.35"/>
    <n v="63837.5"/>
    <s v="20190312N300022103"/>
    <n v="2019050"/>
    <s v="Rolling"/>
    <s v="IN302679-38296183"/>
    <s v="NSE"/>
    <n v="0"/>
    <n v="2.33"/>
    <n v="0"/>
    <n v="38.08"/>
    <n v="40.4101"/>
  </r>
  <r>
    <x v="257"/>
    <x v="36"/>
    <x v="1"/>
    <n v="500"/>
    <n v="292.5"/>
    <n v="146250"/>
    <s v="20190312N300024993"/>
    <n v="2019050"/>
    <s v="Rolling"/>
    <s v="IN302679-38296183"/>
    <s v="NSE"/>
    <n v="36.58"/>
    <n v="5.34"/>
    <n v="0"/>
    <n v="87.25"/>
    <n v="129.16820000000001"/>
  </r>
  <r>
    <x v="257"/>
    <x v="36"/>
    <x v="0"/>
    <n v="500"/>
    <n v="291"/>
    <n v="145500"/>
    <s v="20190312N300025281"/>
    <n v="2019050"/>
    <s v="Rolling"/>
    <s v="IN302679-38296183"/>
    <s v="NSE"/>
    <n v="0"/>
    <n v="5.31"/>
    <n v="0"/>
    <n v="86.8"/>
    <n v="92.110799999999998"/>
  </r>
  <r>
    <x v="257"/>
    <x v="36"/>
    <x v="0"/>
    <n v="500"/>
    <n v="296.64999999999998"/>
    <n v="148325"/>
    <s v="20190312N300030715"/>
    <n v="2019050"/>
    <s v="Rolling"/>
    <s v="IN302679-38296183"/>
    <s v="NSE"/>
    <n v="0"/>
    <n v="5.41"/>
    <n v="0"/>
    <n v="88.49"/>
    <n v="93.903899999999993"/>
  </r>
  <r>
    <x v="257"/>
    <x v="54"/>
    <x v="1"/>
    <n v="1250"/>
    <n v="254.23"/>
    <n v="317781.5"/>
    <s v="20190312N300032904"/>
    <n v="2019050"/>
    <s v="Rolling"/>
    <s v="IN302679-38296183"/>
    <s v="NSE"/>
    <n v="80.03"/>
    <n v="11.6"/>
    <n v="0"/>
    <n v="189.58"/>
    <n v="281.20949999999999"/>
  </r>
  <r>
    <x v="257"/>
    <x v="36"/>
    <x v="1"/>
    <n v="500"/>
    <n v="290.51"/>
    <n v="145255.04999999999"/>
    <s v="20190312N300033134"/>
    <n v="2019050"/>
    <s v="Rolling"/>
    <s v="IN302679-38296183"/>
    <s v="NSE"/>
    <n v="36.74"/>
    <n v="5.3"/>
    <n v="0"/>
    <n v="86.65"/>
    <n v="128.6919"/>
  </r>
  <r>
    <x v="258"/>
    <x v="54"/>
    <x v="0"/>
    <n v="100"/>
    <n v="250"/>
    <n v="25000"/>
    <s v="20190313B700002220"/>
    <n v="201819239"/>
    <s v="Rolling"/>
    <s v="IN302679-38296183"/>
    <s v="BSE"/>
    <n v="25"/>
    <n v="0.73"/>
    <n v="0.9"/>
    <n v="162.38"/>
    <n v="189.01249999999999"/>
  </r>
  <r>
    <x v="258"/>
    <x v="73"/>
    <x v="1"/>
    <n v="100"/>
    <n v="175.1"/>
    <n v="17510"/>
    <s v="20190313N300015876"/>
    <n v="2019051"/>
    <s v="Rolling"/>
    <s v="IN302679-38296183"/>
    <s v="NSE"/>
    <n v="4.16"/>
    <n v="0.64"/>
    <n v="5.0999999999999996"/>
    <n v="29.61"/>
    <n v="39.509"/>
  </r>
  <r>
    <x v="258"/>
    <x v="73"/>
    <x v="0"/>
    <n v="100"/>
    <n v="172.5"/>
    <n v="17250"/>
    <s v="20190313N300016930"/>
    <n v="2019051"/>
    <s v="Rolling"/>
    <s v="IN302679-38296183"/>
    <s v="NSE"/>
    <n v="0"/>
    <n v="0.63"/>
    <n v="0"/>
    <n v="29.61"/>
    <n v="30.239699999999999"/>
  </r>
  <r>
    <x v="258"/>
    <x v="63"/>
    <x v="1"/>
    <n v="250"/>
    <n v="251.52"/>
    <n v="62879.75"/>
    <s v="20190313N300024234"/>
    <n v="2019051"/>
    <s v="Rolling"/>
    <s v="IN302679-38296183"/>
    <s v="NSE"/>
    <n v="15.84"/>
    <n v="2.2999999999999998"/>
    <n v="0"/>
    <n v="37.51"/>
    <n v="55.645099999999999"/>
  </r>
  <r>
    <x v="258"/>
    <x v="63"/>
    <x v="0"/>
    <n v="250"/>
    <n v="255.25"/>
    <n v="63812.5"/>
    <s v="20190313N300024250"/>
    <n v="2019051"/>
    <s v="Rolling"/>
    <s v="IN302679-38296183"/>
    <s v="NSE"/>
    <n v="0"/>
    <n v="2.33"/>
    <n v="0"/>
    <n v="38.07"/>
    <n v="40.399099999999997"/>
  </r>
  <r>
    <x v="259"/>
    <x v="73"/>
    <x v="1"/>
    <n v="500"/>
    <n v="172.5"/>
    <n v="86250"/>
    <s v="20190314N200000919"/>
    <n v="2019052"/>
    <s v="Rolling"/>
    <s v="IN302679-38296183"/>
    <s v="NSE"/>
    <n v="21.7"/>
    <n v="3.15"/>
    <n v="0"/>
    <n v="51.45"/>
    <n v="76.298199999999994"/>
  </r>
  <r>
    <x v="259"/>
    <x v="73"/>
    <x v="0"/>
    <n v="2500"/>
    <n v="174"/>
    <n v="435000"/>
    <s v="20190314N200001371"/>
    <n v="2019052"/>
    <s v="Rolling"/>
    <s v="IN302679-38296183"/>
    <s v="NSE"/>
    <n v="0"/>
    <n v="15.88"/>
    <n v="0"/>
    <n v="259.49"/>
    <n v="275.36770000000001"/>
  </r>
  <r>
    <x v="259"/>
    <x v="73"/>
    <x v="1"/>
    <n v="500"/>
    <n v="173.5"/>
    <n v="86750"/>
    <s v="20190314N300017388"/>
    <n v="2019052"/>
    <s v="Rolling"/>
    <s v="IN302679-38296183"/>
    <s v="NSE"/>
    <n v="21.7"/>
    <n v="3.17"/>
    <n v="0"/>
    <n v="51.75"/>
    <n v="76.616399999999999"/>
  </r>
  <r>
    <x v="259"/>
    <x v="73"/>
    <x v="1"/>
    <n v="5000"/>
    <n v="173.33"/>
    <n v="866639.65"/>
    <s v="20190314N300027786"/>
    <n v="2019052"/>
    <s v="Rolling"/>
    <s v="IN302679-38296183"/>
    <s v="NSE"/>
    <n v="216.61"/>
    <n v="31.63"/>
    <n v="62.7"/>
    <n v="516.99"/>
    <n v="827.93259999999998"/>
  </r>
  <r>
    <x v="259"/>
    <x v="73"/>
    <x v="0"/>
    <n v="3500"/>
    <n v="173.76"/>
    <n v="608158.55000000005"/>
    <s v="20190314N300029059"/>
    <n v="2019052"/>
    <s v="Rolling"/>
    <s v="IN302679-38296183"/>
    <s v="NSE"/>
    <n v="0"/>
    <n v="22.2"/>
    <n v="0"/>
    <n v="362.82"/>
    <n v="385.01769999999999"/>
  </r>
  <r>
    <x v="260"/>
    <x v="26"/>
    <x v="0"/>
    <n v="100"/>
    <n v="40"/>
    <n v="4000"/>
    <s v="20190318N300027768"/>
    <n v="2019054"/>
    <s v="Rolling"/>
    <s v="IN302679-38296183"/>
    <s v="NSE"/>
    <n v="4"/>
    <n v="0.15"/>
    <n v="0.3"/>
    <n v="41.33"/>
    <n v="45.776000000000003"/>
  </r>
  <r>
    <x v="261"/>
    <x v="72"/>
    <x v="1"/>
    <n v="50"/>
    <n v="222.5"/>
    <n v="11125"/>
    <s v="20190322N300016765"/>
    <n v="2019057"/>
    <s v="Rolling"/>
    <s v="IN302679-38296183"/>
    <s v="NSE"/>
    <n v="3.29"/>
    <n v="0.41"/>
    <n v="5.7"/>
    <n v="29.58"/>
    <n v="38.976100000000002"/>
  </r>
  <r>
    <x v="261"/>
    <x v="72"/>
    <x v="1"/>
    <n v="50"/>
    <n v="224.5"/>
    <n v="11225"/>
    <s v="20190322N300018329"/>
    <n v="2019057"/>
    <s v="Rolling"/>
    <s v="IN302679-38296183"/>
    <s v="NSE"/>
    <n v="2.82"/>
    <n v="0.41"/>
    <n v="0"/>
    <n v="29.57"/>
    <n v="32.799700000000001"/>
  </r>
  <r>
    <x v="261"/>
    <x v="72"/>
    <x v="1"/>
    <n v="200"/>
    <n v="223.5"/>
    <n v="44700"/>
    <s v="20190322N300019769"/>
    <n v="2019057"/>
    <s v="Rolling"/>
    <s v="IN302679-38296183"/>
    <s v="NSE"/>
    <n v="11.26"/>
    <n v="1.63"/>
    <n v="0"/>
    <n v="29.79"/>
    <n v="42.681600000000003"/>
  </r>
  <r>
    <x v="261"/>
    <x v="72"/>
    <x v="1"/>
    <n v="50"/>
    <n v="226"/>
    <n v="11300"/>
    <s v="20190322N300026515"/>
    <n v="2019057"/>
    <s v="Rolling"/>
    <s v="IN302679-38296183"/>
    <s v="NSE"/>
    <n v="2.82"/>
    <n v="0.41"/>
    <n v="0"/>
    <n v="29.57"/>
    <n v="32.802500000000002"/>
  </r>
  <r>
    <x v="261"/>
    <x v="72"/>
    <x v="1"/>
    <n v="50"/>
    <n v="228.3"/>
    <n v="11415"/>
    <s v="20190322N300026632"/>
    <n v="2019057"/>
    <s v="Rolling"/>
    <s v="IN302679-38296183"/>
    <s v="NSE"/>
    <n v="2.82"/>
    <n v="0.42"/>
    <n v="0"/>
    <n v="29.58"/>
    <n v="32.816600000000001"/>
  </r>
  <r>
    <x v="261"/>
    <x v="72"/>
    <x v="0"/>
    <n v="400"/>
    <n v="226"/>
    <n v="90400"/>
    <s v="20190322N300030739"/>
    <n v="2019057"/>
    <s v="Rolling"/>
    <s v="IN302679-38296183"/>
    <s v="NSE"/>
    <n v="0"/>
    <n v="3.3"/>
    <n v="0"/>
    <n v="53.93"/>
    <n v="57.229599999999998"/>
  </r>
  <r>
    <x v="262"/>
    <x v="67"/>
    <x v="0"/>
    <n v="100"/>
    <n v="393"/>
    <n v="39300"/>
    <s v="20190327N300018668"/>
    <n v="2019060"/>
    <s v="Rolling"/>
    <s v="IN302679-38296183"/>
    <s v="NSE"/>
    <n v="0"/>
    <n v="1.43"/>
    <n v="0"/>
    <n v="29.76"/>
    <n v="31.194500000000001"/>
  </r>
  <r>
    <x v="262"/>
    <x v="67"/>
    <x v="0"/>
    <n v="100"/>
    <n v="392"/>
    <n v="39200"/>
    <s v="20190327N300019539"/>
    <n v="2019060"/>
    <s v="Rolling"/>
    <s v="IN302679-38296183"/>
    <s v="NSE"/>
    <n v="0"/>
    <n v="1.43"/>
    <n v="0"/>
    <n v="29.76"/>
    <n v="31.190799999999999"/>
  </r>
  <r>
    <x v="262"/>
    <x v="67"/>
    <x v="1"/>
    <n v="100"/>
    <n v="395"/>
    <n v="39500"/>
    <s v="20190327N300019798"/>
    <n v="2019060"/>
    <s v="Rolling"/>
    <s v="IN302679-38296183"/>
    <s v="NSE"/>
    <n v="9.84"/>
    <n v="1.44"/>
    <n v="0"/>
    <n v="29.76"/>
    <n v="41.041800000000002"/>
  </r>
  <r>
    <x v="262"/>
    <x v="23"/>
    <x v="0"/>
    <n v="500"/>
    <n v="38.43"/>
    <n v="19215.45"/>
    <s v="20190327N300020670"/>
    <n v="2019060"/>
    <s v="Rolling"/>
    <s v="IN302679-38296183"/>
    <s v="NSE"/>
    <n v="0"/>
    <n v="0.7"/>
    <n v="0"/>
    <n v="29.63"/>
    <n v="30.331199999999999"/>
  </r>
  <r>
    <x v="262"/>
    <x v="76"/>
    <x v="1"/>
    <n v="500"/>
    <n v="161.25"/>
    <n v="80625"/>
    <s v="20190327N300021875"/>
    <n v="2019060"/>
    <s v="Rolling"/>
    <s v="IN302679-38296183"/>
    <s v="NSE"/>
    <n v="20.170000000000002"/>
    <n v="2.94"/>
    <n v="0"/>
    <n v="48.09"/>
    <n v="71.2029"/>
  </r>
  <r>
    <x v="262"/>
    <x v="67"/>
    <x v="1"/>
    <n v="100"/>
    <n v="395"/>
    <n v="39500"/>
    <s v="20190327N300023783"/>
    <n v="2019060"/>
    <s v="Rolling"/>
    <s v="IN302679-38296183"/>
    <s v="NSE"/>
    <n v="10.1"/>
    <n v="1.44"/>
    <n v="0"/>
    <n v="29.76"/>
    <n v="41.3018"/>
  </r>
  <r>
    <x v="262"/>
    <x v="23"/>
    <x v="1"/>
    <n v="500"/>
    <n v="39.75"/>
    <n v="19875"/>
    <s v="20190327N300025540"/>
    <n v="2019060"/>
    <s v="Rolling"/>
    <s v="IN302679-38296183"/>
    <s v="NSE"/>
    <n v="4.8899999999999997"/>
    <n v="0.73"/>
    <n v="0"/>
    <n v="29.63"/>
    <n v="35.245399999999997"/>
  </r>
  <r>
    <x v="262"/>
    <x v="76"/>
    <x v="0"/>
    <n v="500"/>
    <n v="161.5"/>
    <n v="80750"/>
    <s v="20190327N300030904"/>
    <n v="2019060"/>
    <s v="Rolling"/>
    <s v="IN302679-38296183"/>
    <s v="NSE"/>
    <n v="0"/>
    <n v="2.95"/>
    <n v="10.8"/>
    <n v="48.18"/>
    <n v="61.927300000000002"/>
  </r>
  <r>
    <x v="263"/>
    <x v="49"/>
    <x v="1"/>
    <n v="50"/>
    <n v="605"/>
    <n v="30250"/>
    <s v="20190328N200000770"/>
    <n v="2019061"/>
    <s v="Rolling"/>
    <s v="IN302679-38296183"/>
    <s v="NSE"/>
    <n v="7.53"/>
    <n v="1.1000000000000001"/>
    <n v="0"/>
    <n v="29.7"/>
    <n v="38.334200000000003"/>
  </r>
  <r>
    <x v="263"/>
    <x v="76"/>
    <x v="1"/>
    <n v="200"/>
    <n v="162.25"/>
    <n v="32450"/>
    <s v="20190328N200001816"/>
    <n v="2019061"/>
    <s v="Rolling"/>
    <s v="IN302679-38296183"/>
    <s v="NSE"/>
    <n v="8.36"/>
    <n v="1.18"/>
    <n v="0"/>
    <n v="29.71"/>
    <n v="39.254399999999997"/>
  </r>
  <r>
    <x v="263"/>
    <x v="76"/>
    <x v="0"/>
    <n v="400"/>
    <n v="162.75"/>
    <n v="65100"/>
    <s v="20190328N300015909"/>
    <n v="2019061"/>
    <s v="Rolling"/>
    <s v="IN302679-38296183"/>
    <s v="NSE"/>
    <n v="0"/>
    <n v="2.38"/>
    <n v="6"/>
    <n v="59.42"/>
    <n v="67.796199999999999"/>
  </r>
  <r>
    <x v="263"/>
    <x v="76"/>
    <x v="1"/>
    <n v="200"/>
    <n v="161.25"/>
    <n v="32250"/>
    <s v="20190328N300029615"/>
    <n v="2019061"/>
    <s v="Rolling"/>
    <s v="IN302679-38296183"/>
    <s v="NSE"/>
    <n v="8.11"/>
    <n v="1.18"/>
    <n v="0"/>
    <n v="29.71"/>
    <n v="38.997199999999999"/>
  </r>
  <r>
    <x v="263"/>
    <x v="49"/>
    <x v="0"/>
    <n v="50"/>
    <n v="600"/>
    <n v="30000"/>
    <s v="20190328N900016251"/>
    <n v="2019061"/>
    <s v="Rolling"/>
    <s v="IN302679-38296183"/>
    <s v="NSE"/>
    <n v="0"/>
    <n v="1.1000000000000001"/>
    <n v="0"/>
    <n v="29.7"/>
    <n v="30.795000000000002"/>
  </r>
  <r>
    <x v="264"/>
    <x v="76"/>
    <x v="1"/>
    <n v="200"/>
    <n v="163.35"/>
    <n v="32670"/>
    <s v="20190329N200000934"/>
    <n v="2019062"/>
    <s v="Rolling"/>
    <s v="IN302679-38296183"/>
    <s v="NSE"/>
    <n v="8"/>
    <n v="1.19"/>
    <n v="2.1"/>
    <n v="29.71"/>
    <n v="41.002499999999998"/>
  </r>
  <r>
    <x v="264"/>
    <x v="76"/>
    <x v="0"/>
    <n v="200"/>
    <n v="162.75"/>
    <n v="32550"/>
    <s v="20190329N300016335"/>
    <n v="2019062"/>
    <s v="Rolling"/>
    <s v="IN302679-38296183"/>
    <s v="NSE"/>
    <n v="0"/>
    <n v="1.19"/>
    <n v="0"/>
    <n v="29.71"/>
    <n v="30.898099999999999"/>
  </r>
  <r>
    <x v="265"/>
    <x v="54"/>
    <x v="1"/>
    <n v="100"/>
    <n v="260"/>
    <n v="26000"/>
    <s v="20190401N300017587"/>
    <n v="2019063"/>
    <s v="Rolling"/>
    <s v="IN302679-38296183"/>
    <s v="NSE"/>
    <n v="26"/>
    <n v="0.95"/>
    <n v="0"/>
    <n v="168.91"/>
    <n v="195.85900000000001"/>
  </r>
  <r>
    <x v="265"/>
    <x v="72"/>
    <x v="1"/>
    <n v="100"/>
    <n v="266.8"/>
    <n v="26680"/>
    <s v="20190401N300017968"/>
    <n v="2019063"/>
    <s v="Rolling"/>
    <s v="IN302679-38296183"/>
    <s v="NSE"/>
    <n v="6.65"/>
    <n v="0.97"/>
    <n v="0"/>
    <n v="29.68"/>
    <n v="37.303800000000003"/>
  </r>
  <r>
    <x v="265"/>
    <x v="72"/>
    <x v="0"/>
    <n v="100"/>
    <n v="265.5"/>
    <n v="26550"/>
    <s v="20190401N300018740"/>
    <n v="2019063"/>
    <s v="Rolling"/>
    <s v="IN302679-38296183"/>
    <s v="NSE"/>
    <n v="0"/>
    <n v="0.97"/>
    <n v="0"/>
    <n v="29.67"/>
    <n v="30.639099999999999"/>
  </r>
  <r>
    <x v="265"/>
    <x v="67"/>
    <x v="0"/>
    <n v="1000"/>
    <n v="405.5"/>
    <n v="405500"/>
    <s v="20190401N300023666"/>
    <n v="2019063"/>
    <s v="Rolling"/>
    <s v="IN302679-38296183"/>
    <s v="NSE"/>
    <n v="0"/>
    <n v="14.8"/>
    <n v="0"/>
    <n v="241.91"/>
    <n v="256.71080000000001"/>
  </r>
  <r>
    <x v="265"/>
    <x v="67"/>
    <x v="1"/>
    <n v="1000"/>
    <n v="407"/>
    <n v="407000"/>
    <s v="20190401N300026015"/>
    <n v="2019063"/>
    <s v="Rolling"/>
    <s v="IN302679-38296183"/>
    <s v="NSE"/>
    <n v="101.35"/>
    <n v="14.86"/>
    <n v="27"/>
    <n v="242.8"/>
    <n v="386.00549999999998"/>
  </r>
  <r>
    <x v="266"/>
    <x v="72"/>
    <x v="1"/>
    <n v="50"/>
    <n v="268.3"/>
    <n v="13415"/>
    <s v="20190402N200000855"/>
    <n v="2019064"/>
    <s v="Rolling"/>
    <s v="IN302679-38296183"/>
    <s v="NSE"/>
    <n v="3.33"/>
    <n v="0.49"/>
    <n v="0"/>
    <n v="29.59"/>
    <n v="33.409599999999998"/>
  </r>
  <r>
    <x v="266"/>
    <x v="72"/>
    <x v="0"/>
    <n v="50"/>
    <n v="264.5"/>
    <n v="13225"/>
    <s v="20190402N300015968"/>
    <n v="2019064"/>
    <s v="Rolling"/>
    <s v="IN302679-38296183"/>
    <s v="NSE"/>
    <n v="0"/>
    <n v="0.48"/>
    <n v="0"/>
    <n v="29.59"/>
    <n v="30.072700000000001"/>
  </r>
  <r>
    <x v="266"/>
    <x v="67"/>
    <x v="0"/>
    <n v="100"/>
    <n v="394"/>
    <n v="39400"/>
    <s v="20190402N300018391"/>
    <n v="2019064"/>
    <s v="Rolling"/>
    <s v="IN302679-38296183"/>
    <s v="NSE"/>
    <n v="0"/>
    <n v="1.44"/>
    <n v="0"/>
    <n v="29.76"/>
    <n v="31.1981"/>
  </r>
  <r>
    <x v="266"/>
    <x v="23"/>
    <x v="0"/>
    <n v="250"/>
    <n v="38"/>
    <n v="9500"/>
    <s v="20190402N300019520"/>
    <n v="2019064"/>
    <s v="Rolling"/>
    <s v="IN302902-46841937"/>
    <s v="NSE"/>
    <n v="9.5"/>
    <n v="0.35"/>
    <n v="0"/>
    <n v="61.72"/>
    <n v="71.566800000000001"/>
  </r>
  <r>
    <x v="266"/>
    <x v="67"/>
    <x v="1"/>
    <n v="100"/>
    <n v="397"/>
    <n v="39700"/>
    <s v="20190402N300020241"/>
    <n v="2019064"/>
    <s v="Rolling"/>
    <s v="IN302679-38296183"/>
    <s v="NSE"/>
    <n v="10.17"/>
    <n v="1.45"/>
    <n v="3.6"/>
    <n v="29.76"/>
    <n v="44.979100000000003"/>
  </r>
  <r>
    <x v="267"/>
    <x v="72"/>
    <x v="0"/>
    <n v="100"/>
    <n v="256.5"/>
    <n v="25649.95"/>
    <s v="20190403N300016324"/>
    <n v="2019065"/>
    <s v="Rolling"/>
    <s v="IN302679-38296183"/>
    <s v="NSE"/>
    <n v="0"/>
    <n v="0.94"/>
    <n v="0"/>
    <n v="29.67"/>
    <n v="30.606300000000001"/>
  </r>
  <r>
    <x v="267"/>
    <x v="72"/>
    <x v="1"/>
    <n v="100"/>
    <n v="261"/>
    <n v="26100"/>
    <s v="20190403N300016723"/>
    <n v="2019065"/>
    <s v="Rolling"/>
    <s v="IN302679-38296183"/>
    <s v="NSE"/>
    <n v="5.95"/>
    <n v="0.95"/>
    <n v="29.1"/>
    <n v="29.67"/>
    <n v="65.672700000000006"/>
  </r>
  <r>
    <x v="267"/>
    <x v="67"/>
    <x v="0"/>
    <n v="500"/>
    <n v="397"/>
    <n v="198500"/>
    <s v="20190403N300027966"/>
    <n v="2019065"/>
    <s v="Rolling"/>
    <s v="IN302679-38296183"/>
    <s v="NSE"/>
    <n v="0"/>
    <n v="7.25"/>
    <n v="0"/>
    <n v="118.42"/>
    <n v="125.6652"/>
  </r>
  <r>
    <x v="267"/>
    <x v="72"/>
    <x v="0"/>
    <n v="250"/>
    <n v="249"/>
    <n v="62250"/>
    <s v="20190403N300028271"/>
    <n v="2019065"/>
    <s v="Rolling"/>
    <s v="IN302679-38296183"/>
    <s v="NSE"/>
    <n v="0"/>
    <n v="2.27"/>
    <n v="0"/>
    <n v="37.14"/>
    <n v="39.412199999999999"/>
  </r>
  <r>
    <x v="267"/>
    <x v="72"/>
    <x v="1"/>
    <n v="250"/>
    <n v="253"/>
    <n v="63250"/>
    <s v="20190403N300028283"/>
    <n v="2019065"/>
    <s v="Rolling"/>
    <s v="IN302679-38296183"/>
    <s v="NSE"/>
    <n v="15.83"/>
    <n v="2.31"/>
    <n v="0"/>
    <n v="37.729999999999997"/>
    <n v="55.868699999999997"/>
  </r>
  <r>
    <x v="267"/>
    <x v="67"/>
    <x v="0"/>
    <n v="500"/>
    <n v="392"/>
    <n v="196000"/>
    <s v="20190403N300030548"/>
    <n v="2019065"/>
    <s v="Rolling"/>
    <s v="IN302679-38296183"/>
    <s v="NSE"/>
    <n v="0"/>
    <n v="7.15"/>
    <n v="0"/>
    <n v="116.93"/>
    <n v="124.084"/>
  </r>
  <r>
    <x v="267"/>
    <x v="67"/>
    <x v="1"/>
    <n v="1000"/>
    <n v="391.3"/>
    <n v="391300"/>
    <s v="20190403N300031152"/>
    <n v="2019065"/>
    <s v="Rolling"/>
    <s v="IN302679-38296183"/>
    <s v="NSE"/>
    <n v="98.23"/>
    <n v="14.28"/>
    <n v="0"/>
    <n v="233.44"/>
    <n v="345.95249999999999"/>
  </r>
  <r>
    <x v="268"/>
    <x v="54"/>
    <x v="0"/>
    <n v="500"/>
    <n v="252.59"/>
    <n v="126296.65"/>
    <s v="20190404N200000724"/>
    <n v="2019066"/>
    <s v="Rolling"/>
    <s v="IN302679-38296183"/>
    <s v="NSE"/>
    <n v="0"/>
    <n v="4.55"/>
    <n v="27.9"/>
    <n v="75.34"/>
    <n v="107.78660000000001"/>
  </r>
  <r>
    <x v="268"/>
    <x v="74"/>
    <x v="1"/>
    <n v="1000"/>
    <n v="286"/>
    <n v="286000"/>
    <s v="20190404N300015611"/>
    <n v="2019066"/>
    <s v="Rolling"/>
    <s v="IN302679-38296183"/>
    <s v="NSE"/>
    <n v="71.33"/>
    <n v="10.3"/>
    <n v="0"/>
    <n v="170.59"/>
    <n v="252.21600000000001"/>
  </r>
  <r>
    <x v="268"/>
    <x v="74"/>
    <x v="0"/>
    <n v="1000"/>
    <n v="285"/>
    <n v="285000"/>
    <s v="20190404N300018070"/>
    <n v="2019066"/>
    <s v="Rolling"/>
    <s v="IN302679-38296183"/>
    <s v="NSE"/>
    <n v="0"/>
    <n v="10.26"/>
    <n v="0"/>
    <n v="170"/>
    <n v="180.26070000000001"/>
  </r>
  <r>
    <x v="268"/>
    <x v="54"/>
    <x v="0"/>
    <n v="100"/>
    <n v="248.59"/>
    <n v="24858.85"/>
    <s v="20190404N300026413"/>
    <n v="2019066"/>
    <s v="Rolling"/>
    <s v="IN302679-38296183"/>
    <s v="NSE"/>
    <n v="0"/>
    <n v="0.9"/>
    <n v="0"/>
    <n v="29.67"/>
    <n v="30.565000000000001"/>
  </r>
  <r>
    <x v="268"/>
    <x v="54"/>
    <x v="0"/>
    <n v="100"/>
    <n v="248.39"/>
    <n v="24839.05"/>
    <s v="20190404N300027617"/>
    <n v="2019066"/>
    <s v="Rolling"/>
    <s v="IN302679-38296183"/>
    <s v="NSE"/>
    <n v="0"/>
    <n v="0.89"/>
    <n v="0"/>
    <n v="29.67"/>
    <n v="30.5642"/>
  </r>
  <r>
    <x v="268"/>
    <x v="54"/>
    <x v="1"/>
    <n v="700"/>
    <n v="247.65"/>
    <n v="173354.75"/>
    <s v="20190404N300028626"/>
    <n v="2019066"/>
    <s v="Rolling"/>
    <s v="IN302679-38296183"/>
    <s v="NSE"/>
    <n v="43.67"/>
    <n v="6.24"/>
    <n v="0"/>
    <n v="103.41"/>
    <n v="153.32079999999999"/>
  </r>
  <r>
    <x v="269"/>
    <x v="31"/>
    <x v="0"/>
    <n v="100"/>
    <n v="19"/>
    <n v="1900"/>
    <s v="20190405N300018923"/>
    <n v="2019067"/>
    <s v="Rolling"/>
    <s v="IN302679-38296183"/>
    <s v="NSE"/>
    <n v="2"/>
    <n v="7.0000000000000007E-2"/>
    <n v="0.3"/>
    <n v="41.31"/>
    <n v="43.678400000000003"/>
  </r>
  <r>
    <x v="270"/>
    <x v="74"/>
    <x v="1"/>
    <n v="100"/>
    <n v="283"/>
    <n v="28300"/>
    <s v="20190411N300023528"/>
    <n v="2019071"/>
    <s v="Rolling"/>
    <s v="IN302679-38296183"/>
    <s v="NSE"/>
    <n v="6.98"/>
    <n v="1.02"/>
    <n v="0"/>
    <n v="29.69"/>
    <n v="37.688800000000001"/>
  </r>
  <r>
    <x v="270"/>
    <x v="74"/>
    <x v="0"/>
    <n v="100"/>
    <n v="278.5"/>
    <n v="27850"/>
    <s v="20190411N300023857"/>
    <n v="2019071"/>
    <s v="Rolling"/>
    <s v="IN302679-38296183"/>
    <s v="NSE"/>
    <n v="0"/>
    <n v="1"/>
    <n v="11.1"/>
    <n v="29.68"/>
    <n v="41.782600000000002"/>
  </r>
  <r>
    <x v="270"/>
    <x v="74"/>
    <x v="0"/>
    <n v="552"/>
    <n v="278"/>
    <n v="153454.75"/>
    <s v="20190411N300025716"/>
    <n v="2019071"/>
    <s v="Rolling"/>
    <s v="IN302679-38296183"/>
    <s v="NSE"/>
    <n v="0"/>
    <n v="5.52"/>
    <n v="0"/>
    <n v="91.53"/>
    <n v="97.054299999999998"/>
  </r>
  <r>
    <x v="270"/>
    <x v="74"/>
    <x v="1"/>
    <n v="552"/>
    <n v="280"/>
    <n v="154560"/>
    <s v="20190411N300025774"/>
    <n v="2019071"/>
    <s v="Rolling"/>
    <s v="IN302679-38296183"/>
    <s v="NSE"/>
    <n v="39.020000000000003"/>
    <n v="5.56"/>
    <n v="0"/>
    <n v="92.19"/>
    <n v="136.77420000000001"/>
  </r>
  <r>
    <x v="271"/>
    <x v="56"/>
    <x v="1"/>
    <n v="1000"/>
    <n v="162"/>
    <n v="162000"/>
    <s v="20190412N300015686"/>
    <n v="2019072"/>
    <s v="Rolling"/>
    <s v="IN302679-38296183"/>
    <s v="NSE"/>
    <n v="40.68"/>
    <n v="5.83"/>
    <n v="0"/>
    <n v="96.63"/>
    <n v="143.142"/>
  </r>
  <r>
    <x v="271"/>
    <x v="56"/>
    <x v="1"/>
    <n v="100"/>
    <n v="159.65"/>
    <n v="15964.75"/>
    <s v="20190412N300016815"/>
    <n v="2019072"/>
    <s v="Rolling"/>
    <s v="IN302679-38296183"/>
    <s v="NSE"/>
    <n v="4.07"/>
    <n v="0.56999999999999995"/>
    <n v="0"/>
    <n v="29.6"/>
    <n v="34.244700000000002"/>
  </r>
  <r>
    <x v="271"/>
    <x v="56"/>
    <x v="0"/>
    <n v="3250"/>
    <n v="162.5"/>
    <n v="528125"/>
    <s v="20190412N300017342"/>
    <n v="2019072"/>
    <s v="Rolling"/>
    <s v="IN302679-38296183"/>
    <s v="NSE"/>
    <n v="0"/>
    <n v="19.010000000000002"/>
    <n v="0"/>
    <n v="315.02999999999997"/>
    <n v="334.04309999999998"/>
  </r>
  <r>
    <x v="271"/>
    <x v="56"/>
    <x v="1"/>
    <n v="150"/>
    <n v="160.5"/>
    <n v="24075"/>
    <s v="20190412N300017458"/>
    <n v="2019072"/>
    <s v="Rolling"/>
    <s v="IN302679-38296183"/>
    <s v="NSE"/>
    <n v="6.1"/>
    <n v="0.87"/>
    <n v="0"/>
    <n v="29.66"/>
    <n v="36.6267"/>
  </r>
  <r>
    <x v="271"/>
    <x v="56"/>
    <x v="1"/>
    <n v="2000"/>
    <n v="163.72999999999999"/>
    <n v="327465"/>
    <s v="20190412N300019242"/>
    <n v="2019072"/>
    <s v="Rolling"/>
    <s v="IN302679-38296183"/>
    <s v="NSE"/>
    <n v="81.36"/>
    <n v="11.79"/>
    <n v="0"/>
    <n v="195.32"/>
    <n v="288.46899999999999"/>
  </r>
  <r>
    <x v="271"/>
    <x v="76"/>
    <x v="0"/>
    <n v="10"/>
    <n v="155.55000000000001"/>
    <n v="1555.5"/>
    <s v="20190412N300025958"/>
    <n v="2019072"/>
    <s v="Rolling"/>
    <s v="IN302902-46841937"/>
    <s v="NSE"/>
    <n v="1.8"/>
    <n v="0.06"/>
    <n v="31.8"/>
    <n v="41.31"/>
    <n v="74.965999999999994"/>
  </r>
  <r>
    <x v="272"/>
    <x v="56"/>
    <x v="1"/>
    <n v="100"/>
    <n v="164.95"/>
    <n v="16495"/>
    <s v="20190415N200001585"/>
    <n v="2019073"/>
    <s v="Rolling"/>
    <s v="IN302679-38296183"/>
    <s v="NSE"/>
    <n v="4.13"/>
    <n v="0.59"/>
    <n v="0"/>
    <n v="29.61"/>
    <n v="34.333799999999997"/>
  </r>
  <r>
    <x v="272"/>
    <x v="56"/>
    <x v="1"/>
    <n v="500"/>
    <n v="165.5"/>
    <n v="82750"/>
    <s v="20190415N300016984"/>
    <n v="2019073"/>
    <s v="Rolling"/>
    <s v="IN302679-38296183"/>
    <s v="NSE"/>
    <n v="20.63"/>
    <n v="2.98"/>
    <n v="0"/>
    <n v="49.36"/>
    <n v="72.969099999999997"/>
  </r>
  <r>
    <x v="272"/>
    <x v="56"/>
    <x v="0"/>
    <n v="850"/>
    <n v="164.5"/>
    <n v="139825"/>
    <s v="20190415N300017998"/>
    <n v="2019073"/>
    <s v="Rolling"/>
    <s v="IN302679-38296183"/>
    <s v="NSE"/>
    <n v="0"/>
    <n v="5.03"/>
    <n v="8.6999999999999993"/>
    <n v="83.4"/>
    <n v="97.133799999999994"/>
  </r>
  <r>
    <x v="272"/>
    <x v="56"/>
    <x v="1"/>
    <n v="250"/>
    <n v="166"/>
    <n v="41500"/>
    <s v="20190415N300021145"/>
    <n v="2019073"/>
    <s v="Rolling"/>
    <s v="IN302679-38296183"/>
    <s v="NSE"/>
    <n v="10.24"/>
    <n v="1.49"/>
    <n v="0"/>
    <n v="29.77"/>
    <n v="41.503999999999998"/>
  </r>
  <r>
    <x v="273"/>
    <x v="56"/>
    <x v="1"/>
    <n v="1872"/>
    <n v="158.75"/>
    <n v="297180"/>
    <s v="20190416B700004353"/>
    <n v="201920014"/>
    <s v="Rolling"/>
    <s v="IN302679-38296183"/>
    <s v="BSE"/>
    <n v="74"/>
    <n v="8.82"/>
    <n v="0"/>
    <n v="176.97"/>
    <n v="259.791"/>
  </r>
  <r>
    <x v="273"/>
    <x v="56"/>
    <x v="0"/>
    <n v="1238"/>
    <n v="158.04"/>
    <n v="195651"/>
    <s v="20190416B700005435"/>
    <n v="201920014"/>
    <s v="Rolling"/>
    <s v="IN302679-38296183"/>
    <s v="BSE"/>
    <n v="0"/>
    <n v="5.56"/>
    <n v="18"/>
    <n v="116.44"/>
    <n v="139.9983"/>
  </r>
  <r>
    <x v="273"/>
    <x v="56"/>
    <x v="0"/>
    <n v="634"/>
    <n v="158.80000000000001"/>
    <n v="100681.4"/>
    <s v="20190416B700006640"/>
    <n v="201920014"/>
    <s v="Rolling"/>
    <s v="IN302679-38296183"/>
    <s v="BSE"/>
    <n v="0"/>
    <n v="2.88"/>
    <n v="0"/>
    <n v="59.92"/>
    <n v="62.799100000000003"/>
  </r>
  <r>
    <x v="273"/>
    <x v="56"/>
    <x v="0"/>
    <n v="100"/>
    <n v="162"/>
    <n v="16200"/>
    <s v="20190416N200001710"/>
    <n v="2019074"/>
    <s v="Rolling"/>
    <s v="IN302679-38296183"/>
    <s v="NSE"/>
    <n v="0"/>
    <n v="0.57999999999999996"/>
    <n v="3.9"/>
    <n v="29.61"/>
    <n v="34.093200000000003"/>
  </r>
  <r>
    <x v="273"/>
    <x v="56"/>
    <x v="0"/>
    <n v="200"/>
    <n v="159"/>
    <n v="31800"/>
    <s v="20190416N300022233"/>
    <n v="2019074"/>
    <s v="Rolling"/>
    <s v="IN302679-38296183"/>
    <s v="NSE"/>
    <n v="0"/>
    <n v="1.1399999999999999"/>
    <n v="0"/>
    <n v="29.71"/>
    <n v="30.854800000000001"/>
  </r>
  <r>
    <x v="273"/>
    <x v="56"/>
    <x v="0"/>
    <n v="100"/>
    <n v="158"/>
    <n v="15800"/>
    <s v="20190416N300023055"/>
    <n v="2019074"/>
    <s v="Rolling"/>
    <s v="IN302679-38296183"/>
    <s v="NSE"/>
    <n v="0"/>
    <n v="0.56999999999999995"/>
    <n v="0"/>
    <n v="29.6"/>
    <n v="30.168800000000001"/>
  </r>
  <r>
    <x v="273"/>
    <x v="56"/>
    <x v="1"/>
    <n v="400"/>
    <n v="158.69999999999999"/>
    <n v="63480"/>
    <s v="20190416N300023221"/>
    <n v="2019074"/>
    <s v="Rolling"/>
    <s v="IN302679-38296183"/>
    <s v="NSE"/>
    <n v="16"/>
    <n v="2.29"/>
    <n v="0"/>
    <n v="37.86"/>
    <n v="56.145299999999999"/>
  </r>
  <r>
    <x v="274"/>
    <x v="6"/>
    <x v="0"/>
    <n v="100"/>
    <n v="966.44"/>
    <n v="96644.3"/>
    <s v="20190418N300019464"/>
    <n v="2019075"/>
    <s v="Rolling"/>
    <s v="IN302679-38296183"/>
    <s v="NSE"/>
    <n v="0"/>
    <n v="3.48"/>
    <n v="0"/>
    <n v="57.65"/>
    <n v="61.129199999999997"/>
  </r>
  <r>
    <x v="274"/>
    <x v="6"/>
    <x v="1"/>
    <n v="200"/>
    <n v="976"/>
    <n v="195200"/>
    <s v="20190418N300021284"/>
    <n v="2019075"/>
    <s v="Rolling"/>
    <s v="IN302679-38296183"/>
    <s v="NSE"/>
    <n v="48.47"/>
    <n v="7.03"/>
    <n v="0"/>
    <n v="116.43"/>
    <n v="171.9272"/>
  </r>
  <r>
    <x v="274"/>
    <x v="6"/>
    <x v="0"/>
    <n v="50"/>
    <n v="981"/>
    <n v="49050"/>
    <s v="20190418N300027951"/>
    <n v="2019075"/>
    <s v="Rolling"/>
    <s v="IN302679-38296183"/>
    <s v="NSE"/>
    <n v="0"/>
    <n v="1.77"/>
    <n v="0"/>
    <n v="29.82"/>
    <n v="31.585899999999999"/>
  </r>
  <r>
    <x v="274"/>
    <x v="6"/>
    <x v="0"/>
    <n v="50"/>
    <n v="978.5"/>
    <n v="48925"/>
    <s v="20190418N300028234"/>
    <n v="2019075"/>
    <s v="Rolling"/>
    <s v="IN302679-38296183"/>
    <s v="NSE"/>
    <n v="0"/>
    <n v="1.76"/>
    <n v="0"/>
    <n v="29.82"/>
    <n v="31.581299999999999"/>
  </r>
  <r>
    <x v="274"/>
    <x v="6"/>
    <x v="0"/>
    <n v="50"/>
    <n v="976.4"/>
    <n v="48820"/>
    <s v="20190418N300029991"/>
    <n v="2019075"/>
    <s v="Rolling"/>
    <s v="IN302679-38296183"/>
    <s v="NSE"/>
    <n v="0"/>
    <n v="1.76"/>
    <n v="0"/>
    <n v="29.82"/>
    <n v="31.577500000000001"/>
  </r>
  <r>
    <x v="274"/>
    <x v="6"/>
    <x v="0"/>
    <n v="200"/>
    <n v="979"/>
    <n v="195800"/>
    <s v="20190418N300032340"/>
    <n v="2019075"/>
    <s v="Rolling"/>
    <s v="IN302679-38296183"/>
    <s v="NSE"/>
    <n v="0"/>
    <n v="7.05"/>
    <n v="0"/>
    <n v="116.79"/>
    <n v="123.83880000000001"/>
  </r>
  <r>
    <x v="274"/>
    <x v="6"/>
    <x v="0"/>
    <n v="1000"/>
    <n v="974"/>
    <n v="974000"/>
    <s v="20190418N300033221"/>
    <n v="2019075"/>
    <s v="Rolling"/>
    <s v="IN302679-38296183"/>
    <s v="NSE"/>
    <n v="0"/>
    <n v="35.06"/>
    <n v="0"/>
    <n v="580.97"/>
    <n v="616.03420000000006"/>
  </r>
  <r>
    <x v="274"/>
    <x v="6"/>
    <x v="1"/>
    <n v="1250"/>
    <n v="962.11"/>
    <n v="1202633.6499999999"/>
    <s v="20190418N300033934"/>
    <n v="2019075"/>
    <s v="Rolling"/>
    <s v="IN302679-38296183"/>
    <s v="NSE"/>
    <n v="302.52999999999997"/>
    <n v="43.29"/>
    <n v="84.6"/>
    <n v="717.35"/>
    <n v="1147.7748999999999"/>
  </r>
  <r>
    <x v="275"/>
    <x v="76"/>
    <x v="0"/>
    <n v="100"/>
    <n v="151"/>
    <n v="15100"/>
    <s v="20190422N200000814"/>
    <n v="2019076"/>
    <s v="Rolling"/>
    <s v="IN302679-38296183"/>
    <s v="NSE"/>
    <n v="0"/>
    <n v="0.54"/>
    <n v="0"/>
    <n v="29.6"/>
    <n v="30.143599999999999"/>
  </r>
  <r>
    <x v="275"/>
    <x v="76"/>
    <x v="0"/>
    <n v="100"/>
    <n v="150"/>
    <n v="15000"/>
    <s v="20190422N300018060"/>
    <n v="2019076"/>
    <s v="Rolling"/>
    <s v="IN302679-38296183"/>
    <s v="NSE"/>
    <n v="0"/>
    <n v="0.54"/>
    <n v="0"/>
    <n v="29.6"/>
    <n v="30.14"/>
  </r>
  <r>
    <x v="275"/>
    <x v="76"/>
    <x v="1"/>
    <n v="200"/>
    <n v="150"/>
    <n v="30000"/>
    <s v="20190422N300018614"/>
    <n v="2019076"/>
    <s v="Rolling"/>
    <s v="IN302679-38296183"/>
    <s v="NSE"/>
    <n v="7.51"/>
    <n v="1.08"/>
    <n v="0"/>
    <n v="29.7"/>
    <n v="38.290199999999999"/>
  </r>
  <r>
    <x v="275"/>
    <x v="56"/>
    <x v="0"/>
    <n v="250"/>
    <n v="151"/>
    <n v="37750"/>
    <s v="20190422N300019165"/>
    <n v="2019076"/>
    <s v="Rolling"/>
    <s v="IN302679-38296183"/>
    <s v="NSE"/>
    <n v="0"/>
    <n v="1.36"/>
    <n v="0"/>
    <n v="29.74"/>
    <n v="31.0991"/>
  </r>
  <r>
    <x v="275"/>
    <x v="56"/>
    <x v="1"/>
    <n v="1000"/>
    <n v="148.9"/>
    <n v="148900"/>
    <s v="20190422N300019807"/>
    <n v="2019076"/>
    <s v="Rolling"/>
    <s v="IN302679-38296183"/>
    <s v="NSE"/>
    <n v="37.29"/>
    <n v="5.36"/>
    <n v="0"/>
    <n v="88.81"/>
    <n v="131.46029999999999"/>
  </r>
  <r>
    <x v="275"/>
    <x v="39"/>
    <x v="1"/>
    <n v="100"/>
    <n v="480"/>
    <n v="48000"/>
    <s v="20190422N300020313"/>
    <n v="2019076"/>
    <s v="Rolling"/>
    <s v="IN302679-38296183"/>
    <s v="NSE"/>
    <n v="12.2"/>
    <n v="1.73"/>
    <n v="13.8"/>
    <n v="29.81"/>
    <n v="57.537999999999997"/>
  </r>
  <r>
    <x v="275"/>
    <x v="39"/>
    <x v="0"/>
    <n v="100"/>
    <n v="474"/>
    <n v="47400"/>
    <s v="20190422N300020965"/>
    <n v="2019076"/>
    <s v="Rolling"/>
    <s v="IN302679-38296183"/>
    <s v="NSE"/>
    <n v="0"/>
    <n v="1.71"/>
    <n v="0"/>
    <n v="29.81"/>
    <n v="31.516400000000001"/>
  </r>
  <r>
    <x v="275"/>
    <x v="56"/>
    <x v="0"/>
    <n v="100"/>
    <n v="149"/>
    <n v="14900"/>
    <s v="20190422N300021699"/>
    <n v="2019076"/>
    <s v="Rolling"/>
    <s v="IN302679-38296183"/>
    <s v="NSE"/>
    <n v="0"/>
    <n v="0.54"/>
    <n v="0"/>
    <n v="29.6"/>
    <n v="30.136399999999998"/>
  </r>
  <r>
    <x v="275"/>
    <x v="56"/>
    <x v="0"/>
    <n v="250"/>
    <n v="149"/>
    <n v="37250"/>
    <s v="20190422N300027255"/>
    <n v="2019076"/>
    <s v="Rolling"/>
    <s v="IN302679-38296183"/>
    <s v="NSE"/>
    <n v="0"/>
    <n v="1.34"/>
    <n v="0"/>
    <n v="29.74"/>
    <n v="31.081099999999999"/>
  </r>
  <r>
    <x v="275"/>
    <x v="56"/>
    <x v="0"/>
    <n v="400"/>
    <n v="148.79"/>
    <n v="59516.85"/>
    <s v="20190422N300030880"/>
    <n v="2019076"/>
    <s v="Rolling"/>
    <s v="IN302679-38296183"/>
    <s v="NSE"/>
    <n v="0"/>
    <n v="2.14"/>
    <n v="0"/>
    <n v="35.5"/>
    <n v="37.642499999999998"/>
  </r>
  <r>
    <x v="276"/>
    <x v="74"/>
    <x v="1"/>
    <n v="100"/>
    <n v="287"/>
    <n v="28700"/>
    <s v="20190423N300015228"/>
    <n v="2019077"/>
    <s v="Rolling"/>
    <s v="IN302679-38296183"/>
    <s v="NSE"/>
    <n v="6.87"/>
    <n v="1.03"/>
    <n v="0"/>
    <n v="29.69"/>
    <n v="37.593200000000003"/>
  </r>
  <r>
    <x v="276"/>
    <x v="74"/>
    <x v="1"/>
    <n v="100"/>
    <n v="289"/>
    <n v="28900"/>
    <s v="20190423N300015644"/>
    <n v="2019077"/>
    <s v="Rolling"/>
    <s v="IN302679-38296183"/>
    <s v="NSE"/>
    <n v="7.35"/>
    <n v="1.04"/>
    <n v="0"/>
    <n v="29.69"/>
    <n v="38.080399999999997"/>
  </r>
  <r>
    <x v="276"/>
    <x v="74"/>
    <x v="0"/>
    <n v="100"/>
    <n v="284"/>
    <n v="28400"/>
    <s v="20190423N300016232"/>
    <n v="2019077"/>
    <s v="Rolling"/>
    <s v="IN302679-38296183"/>
    <s v="NSE"/>
    <n v="0"/>
    <n v="1.02"/>
    <n v="15"/>
    <n v="29.68"/>
    <n v="45.702399999999997"/>
  </r>
  <r>
    <x v="276"/>
    <x v="74"/>
    <x v="1"/>
    <n v="100"/>
    <n v="290"/>
    <n v="29000"/>
    <s v="20190423N300019534"/>
    <n v="2019077"/>
    <s v="Rolling"/>
    <s v="IN302679-38296183"/>
    <s v="NSE"/>
    <n v="7.35"/>
    <n v="1.04"/>
    <n v="0"/>
    <n v="29.69"/>
    <n v="38.084000000000003"/>
  </r>
  <r>
    <x v="276"/>
    <x v="76"/>
    <x v="0"/>
    <n v="100"/>
    <n v="148"/>
    <n v="14800"/>
    <s v="20190423N300021358"/>
    <n v="2019077"/>
    <s v="Rolling"/>
    <s v="IN302679-38296183"/>
    <s v="NSE"/>
    <n v="0"/>
    <n v="0.53"/>
    <n v="0"/>
    <n v="29.6"/>
    <n v="30.1328"/>
  </r>
  <r>
    <x v="276"/>
    <x v="76"/>
    <x v="1"/>
    <n v="100"/>
    <n v="148.5"/>
    <n v="14850"/>
    <s v="20190423N300021456"/>
    <n v="2019077"/>
    <s v="Rolling"/>
    <s v="IN302679-38296183"/>
    <s v="NSE"/>
    <n v="3.71"/>
    <n v="0.53"/>
    <n v="0"/>
    <n v="29.6"/>
    <n v="33.844700000000003"/>
  </r>
  <r>
    <x v="276"/>
    <x v="74"/>
    <x v="1"/>
    <n v="100"/>
    <n v="291"/>
    <n v="29100"/>
    <s v="20190423N300024966"/>
    <n v="2019077"/>
    <s v="Rolling"/>
    <s v="IN302679-38296183"/>
    <s v="NSE"/>
    <n v="7.35"/>
    <n v="1.05"/>
    <n v="0"/>
    <n v="29.69"/>
    <n v="38.087600000000002"/>
  </r>
  <r>
    <x v="276"/>
    <x v="74"/>
    <x v="1"/>
    <n v="100"/>
    <n v="292.3"/>
    <n v="29230"/>
    <s v="20190423N300025002"/>
    <n v="2019077"/>
    <s v="Rolling"/>
    <s v="IN302679-38296183"/>
    <s v="NSE"/>
    <n v="7.35"/>
    <n v="1.05"/>
    <n v="0"/>
    <n v="29.69"/>
    <n v="38.092300000000002"/>
  </r>
  <r>
    <x v="276"/>
    <x v="74"/>
    <x v="1"/>
    <n v="100"/>
    <n v="295"/>
    <n v="29500"/>
    <s v="20190423N300025288"/>
    <n v="2019077"/>
    <s v="Rolling"/>
    <s v="IN302679-38296183"/>
    <s v="NSE"/>
    <n v="7.35"/>
    <n v="1.06"/>
    <n v="0"/>
    <n v="29.69"/>
    <n v="38.101999999999997"/>
  </r>
  <r>
    <x v="276"/>
    <x v="74"/>
    <x v="1"/>
    <n v="200"/>
    <n v="293.5"/>
    <n v="58700"/>
    <s v="20190423N300025860"/>
    <n v="2019077"/>
    <s v="Rolling"/>
    <s v="IN302679-38296183"/>
    <s v="NSE"/>
    <n v="14.69"/>
    <n v="2.11"/>
    <n v="0"/>
    <n v="35.01"/>
    <n v="51.813200000000002"/>
  </r>
  <r>
    <x v="276"/>
    <x v="74"/>
    <x v="0"/>
    <n v="700"/>
    <n v="298"/>
    <n v="208600"/>
    <s v="20190423N300026894"/>
    <n v="2019077"/>
    <s v="Rolling"/>
    <s v="IN302679-38296183"/>
    <s v="NSE"/>
    <n v="0"/>
    <n v="7.51"/>
    <n v="0"/>
    <n v="124.43"/>
    <n v="131.93960000000001"/>
  </r>
  <r>
    <x v="277"/>
    <x v="48"/>
    <x v="0"/>
    <n v="25"/>
    <n v="60"/>
    <n v="1500"/>
    <s v="20190424N300020723"/>
    <n v="2019078"/>
    <s v="Rolling"/>
    <s v="IN302679-38296183"/>
    <s v="NSE"/>
    <n v="2"/>
    <n v="0.05"/>
    <n v="0.3"/>
    <n v="41.31"/>
    <n v="43.664000000000001"/>
  </r>
  <r>
    <x v="278"/>
    <x v="31"/>
    <x v="0"/>
    <n v="100"/>
    <n v="18.25"/>
    <n v="1825"/>
    <s v="20190425N300024325"/>
    <n v="2019079"/>
    <s v="Rolling"/>
    <s v="IN302679-38296183"/>
    <s v="NSE"/>
    <n v="2"/>
    <n v="7.0000000000000007E-2"/>
    <n v="0.3"/>
    <n v="41.31"/>
    <n v="43.675699999999999"/>
  </r>
  <r>
    <x v="279"/>
    <x v="49"/>
    <x v="0"/>
    <n v="10"/>
    <n v="560"/>
    <n v="5600"/>
    <s v="20190502N300028221"/>
    <n v="2019082"/>
    <s v="Rolling"/>
    <s v="IN302679-38296183"/>
    <s v="NSE"/>
    <n v="6"/>
    <n v="0.2"/>
    <n v="0.3"/>
    <n v="41.34"/>
    <n v="47.8416"/>
  </r>
  <r>
    <x v="280"/>
    <x v="76"/>
    <x v="0"/>
    <n v="1000"/>
    <n v="157.19999999999999"/>
    <n v="157204.45000000001"/>
    <s v="20190506N300017657"/>
    <n v="2019084"/>
    <s v="Rolling"/>
    <s v="IN302679-38296183"/>
    <s v="NSE"/>
    <n v="0"/>
    <n v="5.66"/>
    <n v="0"/>
    <n v="93.79"/>
    <n v="99.449200000000005"/>
  </r>
  <r>
    <x v="280"/>
    <x v="76"/>
    <x v="1"/>
    <n v="1000"/>
    <n v="157.5"/>
    <n v="157500"/>
    <s v="20190506N300017727"/>
    <n v="2019084"/>
    <s v="Rolling"/>
    <s v="IN302679-38296183"/>
    <s v="NSE"/>
    <n v="39.340000000000003"/>
    <n v="5.67"/>
    <n v="0"/>
    <n v="93.95"/>
    <n v="138.96"/>
  </r>
  <r>
    <x v="280"/>
    <x v="23"/>
    <x v="0"/>
    <n v="250"/>
    <n v="33.9"/>
    <n v="8475"/>
    <s v="20190506N300020477"/>
    <n v="2019084"/>
    <s v="Rolling"/>
    <s v="IN302679-38296183"/>
    <s v="NSE"/>
    <n v="0"/>
    <n v="0.31"/>
    <n v="0"/>
    <n v="29.56"/>
    <n v="29.865100000000002"/>
  </r>
  <r>
    <x v="280"/>
    <x v="23"/>
    <x v="1"/>
    <n v="250"/>
    <n v="33.700000000000003"/>
    <n v="8425"/>
    <s v="20190506N300028809"/>
    <n v="2019084"/>
    <s v="Rolling"/>
    <s v="IN302679-38296183"/>
    <s v="NSE"/>
    <n v="1.87"/>
    <n v="0.3"/>
    <n v="10.199999999999999"/>
    <n v="29.55"/>
    <n v="41.923299999999998"/>
  </r>
  <r>
    <x v="280"/>
    <x v="26"/>
    <x v="0"/>
    <n v="50"/>
    <n v="35.75"/>
    <n v="1787.5"/>
    <s v="20190506N300029063"/>
    <n v="2019084"/>
    <s v="Rolling"/>
    <s v="IN302679-38296183"/>
    <s v="NSE"/>
    <n v="1.79"/>
    <n v="0.06"/>
    <n v="0"/>
    <n v="41.31"/>
    <n v="43.164400000000001"/>
  </r>
  <r>
    <x v="281"/>
    <x v="76"/>
    <x v="0"/>
    <n v="250"/>
    <n v="149"/>
    <n v="37250"/>
    <s v="20190510N300014131"/>
    <n v="2019088"/>
    <s v="Rolling"/>
    <s v="IN302679-38296183"/>
    <s v="NSE"/>
    <n v="0"/>
    <n v="1.34"/>
    <n v="0"/>
    <n v="29.74"/>
    <n v="31.081099999999999"/>
  </r>
  <r>
    <x v="281"/>
    <x v="76"/>
    <x v="0"/>
    <n v="50"/>
    <n v="148.5"/>
    <n v="7425"/>
    <s v="20190510N300016656"/>
    <n v="2019088"/>
    <s v="Rolling"/>
    <s v="IN302679-38296183"/>
    <s v="NSE"/>
    <n v="0"/>
    <n v="0.27"/>
    <n v="0"/>
    <n v="29.55"/>
    <n v="29.817299999999999"/>
  </r>
  <r>
    <x v="281"/>
    <x v="76"/>
    <x v="0"/>
    <n v="50"/>
    <n v="148"/>
    <n v="7400"/>
    <s v="20190510N300016988"/>
    <n v="2019088"/>
    <s v="Rolling"/>
    <s v="IN302679-38296183"/>
    <s v="NSE"/>
    <n v="0"/>
    <n v="0.27"/>
    <n v="0"/>
    <n v="29.55"/>
    <n v="29.816400000000002"/>
  </r>
  <r>
    <x v="281"/>
    <x v="76"/>
    <x v="1"/>
    <n v="350"/>
    <n v="149"/>
    <n v="52150"/>
    <s v="20190510N300018415"/>
    <n v="2019088"/>
    <s v="Rolling"/>
    <s v="IN302679-38296183"/>
    <s v="NSE"/>
    <n v="13.01"/>
    <n v="1.88"/>
    <n v="0"/>
    <n v="31.1"/>
    <n v="45.987499999999997"/>
  </r>
  <r>
    <x v="281"/>
    <x v="76"/>
    <x v="1"/>
    <n v="250"/>
    <n v="149.05000000000001"/>
    <n v="37262.5"/>
    <s v="20190510N300020858"/>
    <n v="2019088"/>
    <s v="Rolling"/>
    <s v="IN302679-38296183"/>
    <s v="NSE"/>
    <n v="8.99"/>
    <n v="1.34"/>
    <n v="5.4"/>
    <n v="29.74"/>
    <n v="45.471499999999999"/>
  </r>
  <r>
    <x v="281"/>
    <x v="76"/>
    <x v="0"/>
    <n v="250"/>
    <n v="147.9"/>
    <n v="36975"/>
    <s v="20190510N300021060"/>
    <n v="2019088"/>
    <s v="Rolling"/>
    <s v="IN302679-38296183"/>
    <s v="NSE"/>
    <n v="0"/>
    <n v="1.33"/>
    <n v="0"/>
    <n v="29.74"/>
    <n v="31.071100000000001"/>
  </r>
  <r>
    <x v="282"/>
    <x v="51"/>
    <x v="1"/>
    <n v="1000"/>
    <n v="274"/>
    <n v="274000"/>
    <s v="20190513N300016677"/>
    <n v="2019089"/>
    <s v="Rolling"/>
    <s v="IN302679-38296183"/>
    <s v="NSE"/>
    <n v="68.55"/>
    <n v="9.86"/>
    <n v="16.5"/>
    <n v="163.43"/>
    <n v="258.34410000000003"/>
  </r>
  <r>
    <x v="282"/>
    <x v="51"/>
    <x v="0"/>
    <n v="1000"/>
    <n v="273"/>
    <n v="273000"/>
    <s v="20190513N300017886"/>
    <n v="2019089"/>
    <s v="Rolling"/>
    <s v="IN302679-38296183"/>
    <s v="NSE"/>
    <n v="0"/>
    <n v="9.83"/>
    <n v="0"/>
    <n v="162.84"/>
    <n v="172.66800000000001"/>
  </r>
  <r>
    <x v="282"/>
    <x v="76"/>
    <x v="0"/>
    <n v="10"/>
    <n v="145"/>
    <n v="1450"/>
    <s v="20190513N300021889"/>
    <n v="2019089"/>
    <s v="Rolling"/>
    <s v="IN302902-46841937"/>
    <s v="NSE"/>
    <n v="1.45"/>
    <n v="0.05"/>
    <n v="0"/>
    <n v="41.31"/>
    <n v="42.8123"/>
  </r>
  <r>
    <x v="283"/>
    <x v="51"/>
    <x v="1"/>
    <n v="250"/>
    <n v="262.25"/>
    <n v="65562.5"/>
    <s v="20190514N300016846"/>
    <n v="2019090"/>
    <s v="Rolling"/>
    <s v="IN302679-38296183"/>
    <s v="NSE"/>
    <n v="16.420000000000002"/>
    <n v="2.36"/>
    <n v="0"/>
    <n v="39.1"/>
    <n v="57.880200000000002"/>
  </r>
  <r>
    <x v="283"/>
    <x v="51"/>
    <x v="0"/>
    <n v="350"/>
    <n v="262.25"/>
    <n v="91787.5"/>
    <s v="20190514N300017169"/>
    <n v="2019090"/>
    <s v="Rolling"/>
    <s v="IN302679-38296183"/>
    <s v="NSE"/>
    <n v="0"/>
    <n v="3.3"/>
    <n v="0"/>
    <n v="54.74"/>
    <n v="58.044400000000003"/>
  </r>
  <r>
    <x v="283"/>
    <x v="51"/>
    <x v="1"/>
    <n v="100"/>
    <n v="265"/>
    <n v="26500"/>
    <s v="20190514N300018221"/>
    <n v="2019090"/>
    <s v="Rolling"/>
    <s v="IN302679-38296183"/>
    <s v="NSE"/>
    <n v="6.58"/>
    <n v="0.95"/>
    <n v="5.7"/>
    <n v="29.67"/>
    <n v="42.904000000000003"/>
  </r>
  <r>
    <x v="284"/>
    <x v="48"/>
    <x v="0"/>
    <n v="50"/>
    <n v="50"/>
    <n v="2500"/>
    <s v="20190515N300018409"/>
    <n v="2019091"/>
    <s v="Rolling"/>
    <s v="IN302679-38296183"/>
    <s v="NSE"/>
    <n v="2.5"/>
    <n v="0.09"/>
    <n v="0"/>
    <n v="41.32"/>
    <n v="43.91"/>
  </r>
  <r>
    <x v="284"/>
    <x v="76"/>
    <x v="1"/>
    <n v="500"/>
    <n v="144.80000000000001"/>
    <n v="72400"/>
    <s v="20190515N300019807"/>
    <n v="2019091"/>
    <s v="Rolling"/>
    <s v="IN302679-38296183"/>
    <s v="NSE"/>
    <n v="18.5"/>
    <n v="2.61"/>
    <n v="0"/>
    <n v="43.19"/>
    <n v="64.296400000000006"/>
  </r>
  <r>
    <x v="284"/>
    <x v="76"/>
    <x v="0"/>
    <n v="500"/>
    <n v="144.44999999999999"/>
    <n v="72225"/>
    <s v="20190515N300019848"/>
    <n v="2019091"/>
    <s v="Rolling"/>
    <s v="IN302679-38296183"/>
    <s v="NSE"/>
    <n v="0"/>
    <n v="2.6"/>
    <n v="4.5"/>
    <n v="43.08"/>
    <n v="50.18"/>
  </r>
  <r>
    <x v="285"/>
    <x v="51"/>
    <x v="1"/>
    <n v="100"/>
    <n v="266.5"/>
    <n v="26650"/>
    <s v="20190516N300015304"/>
    <n v="2019092"/>
    <s v="Rolling"/>
    <s v="IN302679-38296183"/>
    <s v="NSE"/>
    <n v="7.17"/>
    <n v="0.96"/>
    <n v="0"/>
    <n v="29.67"/>
    <n v="37.799300000000002"/>
  </r>
  <r>
    <x v="285"/>
    <x v="51"/>
    <x v="1"/>
    <n v="100"/>
    <n v="268"/>
    <n v="26800"/>
    <s v="20190516N300016025"/>
    <n v="2019092"/>
    <s v="Rolling"/>
    <s v="IN302679-38296183"/>
    <s v="NSE"/>
    <n v="6.81"/>
    <n v="0.96"/>
    <n v="0"/>
    <n v="29.67"/>
    <n v="37.444800000000001"/>
  </r>
  <r>
    <x v="285"/>
    <x v="51"/>
    <x v="1"/>
    <n v="100"/>
    <n v="271"/>
    <n v="27100"/>
    <s v="20190516N300019934"/>
    <n v="2019092"/>
    <s v="Rolling"/>
    <s v="IN302679-38296183"/>
    <s v="NSE"/>
    <n v="6.81"/>
    <n v="0.98"/>
    <n v="0"/>
    <n v="29.68"/>
    <n v="37.465600000000002"/>
  </r>
  <r>
    <x v="285"/>
    <x v="51"/>
    <x v="1"/>
    <n v="150"/>
    <n v="270"/>
    <n v="40500"/>
    <s v="20190516N300020859"/>
    <n v="2019092"/>
    <s v="Rolling"/>
    <s v="IN302679-38296183"/>
    <s v="NSE"/>
    <n v="10.220000000000001"/>
    <n v="1.46"/>
    <n v="0"/>
    <n v="29.76"/>
    <n v="41.438000000000002"/>
  </r>
  <r>
    <x v="285"/>
    <x v="51"/>
    <x v="0"/>
    <n v="650"/>
    <n v="274.5"/>
    <n v="178425"/>
    <s v="20190516N300022312"/>
    <n v="2019092"/>
    <s v="Rolling"/>
    <s v="IN302679-38296183"/>
    <s v="NSE"/>
    <n v="0"/>
    <n v="6.42"/>
    <n v="19.8"/>
    <n v="106.43"/>
    <n v="132.6533"/>
  </r>
  <r>
    <x v="285"/>
    <x v="51"/>
    <x v="1"/>
    <n v="200"/>
    <n v="274"/>
    <n v="54800"/>
    <s v="20190516N300024246"/>
    <n v="2019092"/>
    <s v="Rolling"/>
    <s v="IN302679-38296183"/>
    <s v="NSE"/>
    <n v="13.63"/>
    <n v="1.97"/>
    <n v="0"/>
    <n v="32.69"/>
    <n v="48.2928"/>
  </r>
  <r>
    <x v="285"/>
    <x v="76"/>
    <x v="0"/>
    <n v="1000"/>
    <n v="148.9"/>
    <n v="148900"/>
    <s v="20190516N300025296"/>
    <n v="2019092"/>
    <s v="Rolling"/>
    <s v="IN302679-38296183"/>
    <s v="NSE"/>
    <n v="0"/>
    <n v="5.36"/>
    <n v="0"/>
    <n v="88.82"/>
    <n v="94.180400000000006"/>
  </r>
  <r>
    <x v="285"/>
    <x v="76"/>
    <x v="1"/>
    <n v="1000"/>
    <n v="150"/>
    <n v="150000"/>
    <s v="20190516N300025344"/>
    <n v="2019092"/>
    <s v="Rolling"/>
    <s v="IN302679-38296183"/>
    <s v="NSE"/>
    <n v="37.36"/>
    <n v="5.4"/>
    <n v="0"/>
    <n v="89.48"/>
    <n v="132.24019999999999"/>
  </r>
  <r>
    <x v="286"/>
    <x v="76"/>
    <x v="1"/>
    <n v="500"/>
    <n v="150"/>
    <n v="75000"/>
    <s v="20190517N200000829"/>
    <n v="2019093"/>
    <s v="Rolling"/>
    <s v="IN302679-38296183"/>
    <s v="NSE"/>
    <n v="18.34"/>
    <n v="2.7"/>
    <n v="0"/>
    <n v="44.74"/>
    <n v="65.78"/>
  </r>
  <r>
    <x v="286"/>
    <x v="76"/>
    <x v="1"/>
    <n v="250"/>
    <n v="149.44999999999999"/>
    <n v="37362.5"/>
    <s v="20190517N200001087"/>
    <n v="2019093"/>
    <s v="Rolling"/>
    <s v="IN302679-38296183"/>
    <s v="NSE"/>
    <n v="9.3000000000000007"/>
    <n v="1.35"/>
    <n v="0"/>
    <n v="29.74"/>
    <n v="40.384999999999998"/>
  </r>
  <r>
    <x v="286"/>
    <x v="76"/>
    <x v="0"/>
    <n v="750"/>
    <n v="148.9"/>
    <n v="111675"/>
    <s v="20190517N300013097"/>
    <n v="2019093"/>
    <s v="Rolling"/>
    <s v="IN302679-38296183"/>
    <s v="NSE"/>
    <n v="0"/>
    <n v="4.0199999999999996"/>
    <n v="11.4"/>
    <n v="66.61"/>
    <n v="82.030299999999997"/>
  </r>
  <r>
    <x v="286"/>
    <x v="23"/>
    <x v="0"/>
    <n v="50"/>
    <n v="28"/>
    <n v="1400"/>
    <s v="20190517N300014893"/>
    <n v="2019093"/>
    <s v="Rolling"/>
    <s v="IN302902-46841937"/>
    <s v="NSE"/>
    <n v="1.38"/>
    <n v="0.05"/>
    <n v="0"/>
    <n v="41.31"/>
    <n v="42.740400000000001"/>
  </r>
  <r>
    <x v="286"/>
    <x v="23"/>
    <x v="0"/>
    <n v="50"/>
    <n v="27"/>
    <n v="1350"/>
    <s v="20190517N300019808"/>
    <n v="2019093"/>
    <s v="Rolling"/>
    <s v="IN302902-46841937"/>
    <s v="NSE"/>
    <n v="1.38"/>
    <n v="0.05"/>
    <n v="0"/>
    <n v="39.83"/>
    <n v="41.258699999999997"/>
  </r>
  <r>
    <x v="286"/>
    <x v="76"/>
    <x v="0"/>
    <n v="500"/>
    <n v="147.5"/>
    <n v="73750"/>
    <s v="20190517N300021113"/>
    <n v="2019093"/>
    <s v="Rolling"/>
    <s v="IN302679-38296183"/>
    <s v="NSE"/>
    <n v="0"/>
    <n v="2.66"/>
    <n v="0"/>
    <n v="43.99"/>
    <n v="46.645099999999999"/>
  </r>
  <r>
    <x v="286"/>
    <x v="76"/>
    <x v="1"/>
    <n v="500"/>
    <n v="148.75"/>
    <n v="74375"/>
    <s v="20190517N300021320"/>
    <n v="2019093"/>
    <s v="Rolling"/>
    <s v="IN302679-38296183"/>
    <s v="NSE"/>
    <n v="18.61"/>
    <n v="2.68"/>
    <n v="0"/>
    <n v="44.36"/>
    <n v="65.647400000000005"/>
  </r>
  <r>
    <x v="287"/>
    <x v="76"/>
    <x v="1"/>
    <n v="100"/>
    <n v="155.5"/>
    <n v="15550"/>
    <s v="20190520N300016087"/>
    <n v="2019094"/>
    <s v="Rolling"/>
    <s v="IN302679-38296183"/>
    <s v="NSE"/>
    <n v="3.95"/>
    <n v="0.56000000000000005"/>
    <n v="0"/>
    <n v="29.6"/>
    <n v="34.109900000000003"/>
  </r>
  <r>
    <x v="287"/>
    <x v="23"/>
    <x v="0"/>
    <n v="1000"/>
    <n v="28.5"/>
    <n v="28500"/>
    <s v="20190520N300016307"/>
    <n v="2019094"/>
    <s v="Rolling"/>
    <s v="IN302679-38296183"/>
    <s v="NSE"/>
    <n v="0"/>
    <n v="1.03"/>
    <n v="0"/>
    <n v="29.69"/>
    <n v="30.716200000000001"/>
  </r>
  <r>
    <x v="287"/>
    <x v="76"/>
    <x v="1"/>
    <n v="100"/>
    <n v="155"/>
    <n v="15500"/>
    <s v="20190520N300017946"/>
    <n v="2019094"/>
    <s v="Rolling"/>
    <s v="IN302679-38296183"/>
    <s v="NSE"/>
    <n v="3.95"/>
    <n v="0.56000000000000005"/>
    <n v="0"/>
    <n v="29.6"/>
    <n v="34.107999999999997"/>
  </r>
  <r>
    <x v="287"/>
    <x v="23"/>
    <x v="1"/>
    <n v="1000"/>
    <n v="28.65"/>
    <n v="28650"/>
    <s v="20190520N300026092"/>
    <n v="2019094"/>
    <s v="Rolling"/>
    <s v="IN302679-38296183"/>
    <s v="NSE"/>
    <n v="7.43"/>
    <n v="1.03"/>
    <n v="0"/>
    <n v="29.69"/>
    <n v="38.151400000000002"/>
  </r>
  <r>
    <x v="287"/>
    <x v="76"/>
    <x v="0"/>
    <n v="200"/>
    <n v="158.5"/>
    <n v="31700"/>
    <s v="20190520N300033208"/>
    <n v="2019094"/>
    <s v="Rolling"/>
    <s v="IN302679-38296183"/>
    <s v="NSE"/>
    <n v="0"/>
    <n v="1.1399999999999999"/>
    <n v="0"/>
    <n v="29.71"/>
    <n v="30.851199999999999"/>
  </r>
  <r>
    <x v="287"/>
    <x v="76"/>
    <x v="0"/>
    <n v="1000"/>
    <n v="158.5"/>
    <n v="158500"/>
    <s v="20190520N300034029"/>
    <n v="2019094"/>
    <s v="Rolling"/>
    <s v="IN302679-38296183"/>
    <s v="NSE"/>
    <n v="0"/>
    <n v="5.71"/>
    <n v="27.3"/>
    <n v="94.54"/>
    <n v="127.5459"/>
  </r>
  <r>
    <x v="287"/>
    <x v="76"/>
    <x v="0"/>
    <n v="1000"/>
    <n v="157.94999999999999"/>
    <n v="157950"/>
    <s v="20190520N300034216"/>
    <n v="2019094"/>
    <s v="Rolling"/>
    <s v="IN302679-38296183"/>
    <s v="NSE"/>
    <n v="0"/>
    <n v="5.69"/>
    <n v="0"/>
    <n v="94.21"/>
    <n v="99.896199999999993"/>
  </r>
  <r>
    <x v="287"/>
    <x v="76"/>
    <x v="0"/>
    <n v="500"/>
    <n v="157.4"/>
    <n v="78700"/>
    <s v="20190520N300034740"/>
    <n v="2019094"/>
    <s v="Rolling"/>
    <s v="IN302679-38296183"/>
    <s v="NSE"/>
    <n v="0"/>
    <n v="2.83"/>
    <n v="0"/>
    <n v="46.94"/>
    <n v="49.773200000000003"/>
  </r>
  <r>
    <x v="287"/>
    <x v="76"/>
    <x v="1"/>
    <n v="2500"/>
    <n v="157.87"/>
    <n v="394681.85"/>
    <s v="20190520N300036842"/>
    <n v="2019094"/>
    <s v="Rolling"/>
    <s v="IN302679-38296183"/>
    <s v="NSE"/>
    <n v="98.68"/>
    <n v="14.21"/>
    <n v="0"/>
    <n v="235.41"/>
    <n v="348.29840000000002"/>
  </r>
  <r>
    <x v="288"/>
    <x v="76"/>
    <x v="1"/>
    <n v="250"/>
    <n v="155.25"/>
    <n v="38812.5"/>
    <s v="20190521N300018706"/>
    <n v="2019095"/>
    <s v="Rolling"/>
    <s v="IN302679-38296183"/>
    <s v="NSE"/>
    <n v="9.6300000000000008"/>
    <n v="1.4"/>
    <n v="0"/>
    <n v="29.75"/>
    <n v="40.777200000000001"/>
  </r>
  <r>
    <x v="288"/>
    <x v="76"/>
    <x v="1"/>
    <n v="1064"/>
    <n v="155"/>
    <n v="164920"/>
    <s v="20190521N300019142"/>
    <n v="2019095"/>
    <s v="Rolling"/>
    <s v="IN302679-38296183"/>
    <s v="NSE"/>
    <n v="41.37"/>
    <n v="5.94"/>
    <n v="12.3"/>
    <n v="98.33"/>
    <n v="157.93780000000001"/>
  </r>
  <r>
    <x v="288"/>
    <x v="76"/>
    <x v="0"/>
    <n v="1314"/>
    <n v="153.25"/>
    <n v="201370.5"/>
    <s v="20190521N300019908"/>
    <n v="2019095"/>
    <s v="Rolling"/>
    <s v="IN302679-38296183"/>
    <s v="NSE"/>
    <n v="0"/>
    <n v="7.25"/>
    <n v="0"/>
    <n v="120.11"/>
    <n v="127.35939999999999"/>
  </r>
  <r>
    <x v="289"/>
    <x v="23"/>
    <x v="0"/>
    <n v="1000"/>
    <n v="28.5"/>
    <n v="28500"/>
    <s v="20190522N300014936"/>
    <n v="2019096"/>
    <s v="Rolling"/>
    <s v="IN302679-38296183"/>
    <s v="NSE"/>
    <n v="0"/>
    <n v="1.03"/>
    <n v="0"/>
    <n v="29.68"/>
    <n v="30.706"/>
  </r>
  <r>
    <x v="289"/>
    <x v="76"/>
    <x v="0"/>
    <n v="500"/>
    <n v="154"/>
    <n v="77000"/>
    <s v="20190522N300015123"/>
    <n v="2019096"/>
    <s v="Rolling"/>
    <s v="IN302679-38296183"/>
    <s v="NSE"/>
    <n v="0"/>
    <n v="2.77"/>
    <n v="0"/>
    <n v="45.93"/>
    <n v="48.701999999999998"/>
  </r>
  <r>
    <x v="289"/>
    <x v="72"/>
    <x v="1"/>
    <n v="250"/>
    <n v="147"/>
    <n v="36750"/>
    <s v="20190522N300015416"/>
    <n v="2019096"/>
    <s v="Rolling"/>
    <s v="IN302679-38296183"/>
    <s v="NSE"/>
    <n v="9.75"/>
    <n v="1.32"/>
    <n v="0"/>
    <n v="29.74"/>
    <n v="40.813099999999999"/>
  </r>
  <r>
    <x v="289"/>
    <x v="72"/>
    <x v="1"/>
    <n v="500"/>
    <n v="162"/>
    <n v="81000"/>
    <s v="20190522N300017431"/>
    <n v="2019096"/>
    <s v="Rolling"/>
    <s v="IN302679-38296183"/>
    <s v="NSE"/>
    <n v="19.5"/>
    <n v="2.92"/>
    <n v="0"/>
    <n v="48.31"/>
    <n v="70.726200000000006"/>
  </r>
  <r>
    <x v="289"/>
    <x v="76"/>
    <x v="1"/>
    <n v="500"/>
    <n v="155"/>
    <n v="77500"/>
    <s v="20190522N300020216"/>
    <n v="2019096"/>
    <s v="Rolling"/>
    <s v="IN302679-38296183"/>
    <s v="NSE"/>
    <n v="19.010000000000002"/>
    <n v="2.79"/>
    <n v="13.5"/>
    <n v="46.21"/>
    <n v="81.510800000000003"/>
  </r>
  <r>
    <x v="289"/>
    <x v="23"/>
    <x v="1"/>
    <n v="1000"/>
    <n v="29"/>
    <n v="29000"/>
    <s v="20190522N300021346"/>
    <n v="2019096"/>
    <s v="Rolling"/>
    <s v="IN302679-38296183"/>
    <s v="NSE"/>
    <n v="7.19"/>
    <n v="1.04"/>
    <n v="0"/>
    <n v="29.69"/>
    <n v="37.923999999999999"/>
  </r>
  <r>
    <x v="289"/>
    <x v="72"/>
    <x v="0"/>
    <n v="10"/>
    <n v="154"/>
    <n v="1540"/>
    <s v="20190522N300022680"/>
    <n v="2019096"/>
    <s v="Rolling"/>
    <s v="IN302679-38296183"/>
    <s v="NSE"/>
    <n v="1.56"/>
    <n v="0.06"/>
    <n v="0"/>
    <n v="41.32"/>
    <n v="42.935600000000001"/>
  </r>
  <r>
    <x v="289"/>
    <x v="72"/>
    <x v="0"/>
    <n v="750"/>
    <n v="155"/>
    <n v="116250"/>
    <s v="20190522N300023305"/>
    <n v="2019096"/>
    <s v="Rolling"/>
    <s v="IN302679-38296183"/>
    <s v="NSE"/>
    <n v="0"/>
    <n v="4.1900000000000004"/>
    <n v="0"/>
    <n v="69.34"/>
    <n v="73.525099999999995"/>
  </r>
  <r>
    <x v="290"/>
    <x v="57"/>
    <x v="1"/>
    <n v="500"/>
    <n v="103.5"/>
    <n v="51750"/>
    <s v="20190523N200001395"/>
    <n v="2019097"/>
    <s v="Rolling"/>
    <s v="IN302679-38296183"/>
    <s v="NSE"/>
    <n v="13.04"/>
    <n v="1.86"/>
    <n v="0"/>
    <n v="30.87"/>
    <n v="45.773000000000003"/>
  </r>
  <r>
    <x v="290"/>
    <x v="57"/>
    <x v="1"/>
    <n v="250"/>
    <n v="104"/>
    <n v="26000"/>
    <s v="20190523N300016893"/>
    <n v="2019097"/>
    <s v="Rolling"/>
    <s v="IN302679-38296183"/>
    <s v="NSE"/>
    <n v="6.52"/>
    <n v="0.94"/>
    <n v="0"/>
    <n v="29.66"/>
    <n v="37.116"/>
  </r>
  <r>
    <x v="290"/>
    <x v="45"/>
    <x v="1"/>
    <n v="100"/>
    <n v="134"/>
    <n v="13400"/>
    <s v="20190523N300017880"/>
    <n v="2019097"/>
    <s v="Rolling"/>
    <s v="IN302679-38296183"/>
    <s v="NSE"/>
    <n v="3.45"/>
    <n v="0.48"/>
    <n v="0"/>
    <n v="29.59"/>
    <n v="33.522399999999998"/>
  </r>
  <r>
    <x v="290"/>
    <x v="45"/>
    <x v="1"/>
    <n v="200"/>
    <n v="136.5"/>
    <n v="27300"/>
    <s v="20190523N300019123"/>
    <n v="2019097"/>
    <s v="Rolling"/>
    <s v="IN302679-38296183"/>
    <s v="NSE"/>
    <n v="6.91"/>
    <n v="0.98"/>
    <n v="0"/>
    <n v="29.67"/>
    <n v="37.562800000000003"/>
  </r>
  <r>
    <x v="290"/>
    <x v="45"/>
    <x v="1"/>
    <n v="200"/>
    <n v="138.5"/>
    <n v="27700"/>
    <s v="20190523N300019713"/>
    <n v="2019097"/>
    <s v="Rolling"/>
    <s v="IN302679-38296183"/>
    <s v="NSE"/>
    <n v="6.91"/>
    <n v="1"/>
    <n v="0"/>
    <n v="29.68"/>
    <n v="37.587200000000003"/>
  </r>
  <r>
    <x v="290"/>
    <x v="57"/>
    <x v="1"/>
    <n v="250"/>
    <n v="106"/>
    <n v="26500"/>
    <s v="20190523N300021326"/>
    <n v="2019097"/>
    <s v="Rolling"/>
    <s v="IN302679-38296183"/>
    <s v="NSE"/>
    <n v="6.5"/>
    <n v="0.95"/>
    <n v="15.9"/>
    <n v="29.67"/>
    <n v="53.024000000000001"/>
  </r>
  <r>
    <x v="290"/>
    <x v="45"/>
    <x v="1"/>
    <n v="250"/>
    <n v="143"/>
    <n v="35750"/>
    <s v="20190523N300021854"/>
    <n v="2019097"/>
    <s v="Rolling"/>
    <s v="IN302679-38296183"/>
    <s v="NSE"/>
    <n v="8.64"/>
    <n v="1.29"/>
    <n v="0"/>
    <n v="29.72"/>
    <n v="39.646999999999998"/>
  </r>
  <r>
    <x v="290"/>
    <x v="45"/>
    <x v="0"/>
    <n v="750"/>
    <n v="137.5"/>
    <n v="103125"/>
    <s v="20190523N300024161"/>
    <n v="2019097"/>
    <s v="Rolling"/>
    <s v="IN302679-38296183"/>
    <s v="NSE"/>
    <n v="0"/>
    <n v="3.71"/>
    <n v="0"/>
    <n v="61.51"/>
    <n v="65.222499999999997"/>
  </r>
  <r>
    <x v="290"/>
    <x v="57"/>
    <x v="0"/>
    <n v="1500"/>
    <n v="103.5"/>
    <n v="155250"/>
    <s v="20190523N300024564"/>
    <n v="2019097"/>
    <s v="Rolling"/>
    <s v="IN302679-38296183"/>
    <s v="NSE"/>
    <n v="0"/>
    <n v="5.59"/>
    <n v="0"/>
    <n v="92.6"/>
    <n v="98.189099999999996"/>
  </r>
  <r>
    <x v="290"/>
    <x v="57"/>
    <x v="1"/>
    <n v="500"/>
    <n v="106.7"/>
    <n v="53350"/>
    <s v="20190523N300024728"/>
    <n v="2019097"/>
    <s v="Rolling"/>
    <s v="IN302679-38296183"/>
    <s v="NSE"/>
    <n v="13.04"/>
    <n v="1.92"/>
    <n v="0"/>
    <n v="31.82"/>
    <n v="46.780700000000003"/>
  </r>
  <r>
    <x v="291"/>
    <x v="12"/>
    <x v="1"/>
    <n v="250"/>
    <n v="90"/>
    <n v="22500"/>
    <s v="20190524N300014803"/>
    <n v="2019098"/>
    <s v="Rolling"/>
    <s v="IN302679-38296183"/>
    <s v="NSE"/>
    <n v="5.84"/>
    <n v="0.81"/>
    <n v="0"/>
    <n v="29.65"/>
    <n v="36.299999999999997"/>
  </r>
  <r>
    <x v="291"/>
    <x v="12"/>
    <x v="1"/>
    <n v="100"/>
    <n v="91"/>
    <n v="9100"/>
    <s v="20190524N300021660"/>
    <n v="2019098"/>
    <s v="Rolling"/>
    <s v="IN302679-38296183"/>
    <s v="NSE"/>
    <n v="2.34"/>
    <n v="0.33"/>
    <n v="0"/>
    <n v="29.56"/>
    <n v="32.227600000000002"/>
  </r>
  <r>
    <x v="291"/>
    <x v="12"/>
    <x v="1"/>
    <n v="100"/>
    <n v="92"/>
    <n v="9200"/>
    <s v="20190524N300023046"/>
    <n v="2019098"/>
    <s v="Rolling"/>
    <s v="IN302679-38296183"/>
    <s v="NSE"/>
    <n v="2.34"/>
    <n v="0.33"/>
    <n v="0"/>
    <n v="29.56"/>
    <n v="32.231200000000001"/>
  </r>
  <r>
    <x v="291"/>
    <x v="12"/>
    <x v="1"/>
    <n v="100"/>
    <n v="93"/>
    <n v="9300"/>
    <s v="20190524N300024355"/>
    <n v="2019098"/>
    <s v="Rolling"/>
    <s v="IN302679-38296183"/>
    <s v="NSE"/>
    <n v="2.34"/>
    <n v="0.33"/>
    <n v="0"/>
    <n v="29.56"/>
    <n v="32.2348"/>
  </r>
  <r>
    <x v="291"/>
    <x v="12"/>
    <x v="1"/>
    <n v="200"/>
    <n v="94.5"/>
    <n v="18900"/>
    <s v="20190524N300027271"/>
    <n v="2019098"/>
    <s v="Rolling"/>
    <s v="IN302679-38296183"/>
    <s v="NSE"/>
    <n v="4.78"/>
    <n v="0.68"/>
    <n v="18.3"/>
    <n v="29.62"/>
    <n v="53.380400000000002"/>
  </r>
  <r>
    <x v="291"/>
    <x v="12"/>
    <x v="0"/>
    <n v="750"/>
    <n v="93.75"/>
    <n v="70312.5"/>
    <s v="20190524N300028386"/>
    <n v="2019098"/>
    <s v="Rolling"/>
    <s v="IN302679-38296183"/>
    <s v="NSE"/>
    <n v="0"/>
    <n v="2.5299999999999998"/>
    <n v="0"/>
    <n v="41.94"/>
    <n v="44.471200000000003"/>
  </r>
  <r>
    <x v="291"/>
    <x v="12"/>
    <x v="1"/>
    <n v="2500"/>
    <n v="93.54"/>
    <n v="233839.8"/>
    <s v="20190524N300030252"/>
    <n v="2019098"/>
    <s v="Rolling"/>
    <s v="IN302679-38296183"/>
    <s v="NSE"/>
    <n v="58.38"/>
    <n v="8.42"/>
    <n v="0"/>
    <n v="139.47"/>
    <n v="206.26830000000001"/>
  </r>
  <r>
    <x v="291"/>
    <x v="12"/>
    <x v="0"/>
    <n v="2500"/>
    <n v="93.6"/>
    <n v="234000"/>
    <s v="20190524N300030953"/>
    <n v="2019098"/>
    <s v="Rolling"/>
    <s v="IN302679-38296183"/>
    <s v="NSE"/>
    <n v="0"/>
    <n v="8.42"/>
    <n v="0"/>
    <n v="139.58000000000001"/>
    <n v="148.00399999999999"/>
  </r>
  <r>
    <x v="292"/>
    <x v="76"/>
    <x v="0"/>
    <n v="500"/>
    <n v="156"/>
    <n v="78000"/>
    <s v="20190527N300016805"/>
    <n v="2019099"/>
    <s v="Rolling"/>
    <s v="IN302679-38296183"/>
    <s v="NSE"/>
    <n v="0"/>
    <n v="2.81"/>
    <n v="0"/>
    <n v="46.53"/>
    <n v="49.338000000000001"/>
  </r>
  <r>
    <x v="292"/>
    <x v="76"/>
    <x v="1"/>
    <n v="700"/>
    <n v="158.9"/>
    <n v="111230"/>
    <s v="20190527N300017711"/>
    <n v="2019099"/>
    <s v="Rolling"/>
    <s v="IN302679-38296183"/>
    <s v="NSE"/>
    <n v="27.48"/>
    <n v="4"/>
    <n v="0"/>
    <n v="66.349999999999994"/>
    <n v="97.834299999999999"/>
  </r>
  <r>
    <x v="292"/>
    <x v="36"/>
    <x v="0"/>
    <n v="500"/>
    <n v="281.60000000000002"/>
    <n v="140800"/>
    <s v="20190527N300020409"/>
    <n v="2019099"/>
    <s v="Rolling"/>
    <s v="IN302679-38296183"/>
    <s v="NSE"/>
    <n v="0"/>
    <n v="5.07"/>
    <n v="0"/>
    <n v="83.98"/>
    <n v="89.0488"/>
  </r>
  <r>
    <x v="292"/>
    <x v="36"/>
    <x v="1"/>
    <n v="500"/>
    <n v="286"/>
    <n v="143000"/>
    <s v="20190527N300023015"/>
    <n v="2019099"/>
    <s v="Rolling"/>
    <s v="IN302679-38296183"/>
    <s v="NSE"/>
    <n v="35.479999999999997"/>
    <n v="5.15"/>
    <n v="0"/>
    <n v="85.3"/>
    <n v="125.928"/>
  </r>
  <r>
    <x v="292"/>
    <x v="76"/>
    <x v="0"/>
    <n v="100"/>
    <n v="157.44999999999999"/>
    <n v="15745"/>
    <s v="20190527N300023729"/>
    <n v="2019099"/>
    <s v="Rolling"/>
    <s v="IN302679-38296183"/>
    <s v="NSE"/>
    <n v="0"/>
    <n v="0.56999999999999995"/>
    <n v="0"/>
    <n v="29.6"/>
    <n v="30.166799999999999"/>
  </r>
  <r>
    <x v="292"/>
    <x v="76"/>
    <x v="0"/>
    <n v="100"/>
    <n v="157.25"/>
    <n v="15725"/>
    <s v="20190527N300023755"/>
    <n v="2019099"/>
    <s v="Rolling"/>
    <s v="IN302679-38296183"/>
    <s v="NSE"/>
    <n v="0"/>
    <n v="0.56999999999999995"/>
    <n v="25.5"/>
    <n v="29.6"/>
    <n v="55.6661"/>
  </r>
  <r>
    <x v="292"/>
    <x v="72"/>
    <x v="0"/>
    <n v="1000"/>
    <n v="152"/>
    <n v="151997.5"/>
    <s v="20190527N300030998"/>
    <n v="2019099"/>
    <s v="Rolling"/>
    <s v="IN302679-38296183"/>
    <s v="NSE"/>
    <n v="0"/>
    <n v="5.47"/>
    <n v="0"/>
    <n v="90.66"/>
    <n v="96.131900000000002"/>
  </r>
  <r>
    <x v="292"/>
    <x v="72"/>
    <x v="1"/>
    <n v="1000"/>
    <n v="152.5"/>
    <n v="152500"/>
    <s v="20190527N300031157"/>
    <n v="2019099"/>
    <s v="Rolling"/>
    <s v="IN302679-38296183"/>
    <s v="NSE"/>
    <n v="38.06"/>
    <n v="5.49"/>
    <n v="0"/>
    <n v="90.96"/>
    <n v="134.51"/>
  </r>
  <r>
    <x v="292"/>
    <x v="23"/>
    <x v="0"/>
    <n v="500"/>
    <n v="30.5"/>
    <n v="15250"/>
    <s v="20190527N300032098"/>
    <n v="2019099"/>
    <s v="Rolling"/>
    <s v="IN302679-38296183"/>
    <s v="NSE"/>
    <n v="0"/>
    <n v="0.55000000000000004"/>
    <n v="0"/>
    <n v="70.900000000000006"/>
    <n v="71.449100000000001"/>
  </r>
  <r>
    <x v="292"/>
    <x v="23"/>
    <x v="1"/>
    <n v="500"/>
    <n v="31.5"/>
    <n v="15750"/>
    <s v="20190527N300033302"/>
    <n v="2019099"/>
    <s v="Rolling"/>
    <s v="IN302679-38296183"/>
    <s v="NSE"/>
    <n v="3.88"/>
    <n v="0.56999999999999995"/>
    <n v="0"/>
    <n v="29.6"/>
    <n v="34.046999999999997"/>
  </r>
  <r>
    <x v="292"/>
    <x v="23"/>
    <x v="0"/>
    <n v="100"/>
    <n v="31.5"/>
    <n v="3150"/>
    <s v="20190527N300033724"/>
    <n v="2019099"/>
    <s v="Rolling"/>
    <s v="IN302679-38296183"/>
    <s v="NSE"/>
    <n v="3.1"/>
    <n v="0.11"/>
    <n v="0"/>
    <n v="29.52"/>
    <n v="32.733400000000003"/>
  </r>
  <r>
    <x v="293"/>
    <x v="76"/>
    <x v="1"/>
    <n v="250"/>
    <n v="160.5"/>
    <n v="40125"/>
    <s v="20190528N200001522"/>
    <n v="2019100"/>
    <s v="Rolling"/>
    <s v="IN302679-38296183"/>
    <s v="NSE"/>
    <n v="10.119999999999999"/>
    <n v="1.44"/>
    <n v="0"/>
    <n v="29.76"/>
    <n v="41.3245"/>
  </r>
  <r>
    <x v="293"/>
    <x v="76"/>
    <x v="1"/>
    <n v="250"/>
    <n v="162.5"/>
    <n v="40625"/>
    <s v="20190528N300016429"/>
    <n v="2019100"/>
    <s v="Rolling"/>
    <s v="IN302679-38296183"/>
    <s v="NSE"/>
    <n v="10.119999999999999"/>
    <n v="1.46"/>
    <n v="0"/>
    <n v="29.76"/>
    <n v="41.342700000000001"/>
  </r>
  <r>
    <x v="293"/>
    <x v="76"/>
    <x v="0"/>
    <n v="500"/>
    <n v="161.75"/>
    <n v="80875"/>
    <s v="20190528N300019229"/>
    <n v="2019100"/>
    <s v="Rolling"/>
    <s v="IN302679-38296183"/>
    <s v="NSE"/>
    <n v="0"/>
    <n v="2.91"/>
    <n v="0"/>
    <n v="48.24"/>
    <n v="51.151499999999999"/>
  </r>
  <r>
    <x v="293"/>
    <x v="76"/>
    <x v="0"/>
    <n v="1500"/>
    <n v="162"/>
    <n v="243000"/>
    <s v="20190528N300019402"/>
    <n v="2019100"/>
    <s v="Rolling"/>
    <s v="IN302679-38296183"/>
    <s v="NSE"/>
    <n v="0"/>
    <n v="8.75"/>
    <n v="0"/>
    <n v="144.94"/>
    <n v="153.68799999999999"/>
  </r>
  <r>
    <x v="293"/>
    <x v="76"/>
    <x v="1"/>
    <n v="1500"/>
    <n v="162.19999999999999"/>
    <n v="243300"/>
    <s v="20190528N300019957"/>
    <n v="2019100"/>
    <s v="Rolling"/>
    <s v="IN302679-38296183"/>
    <s v="NSE"/>
    <n v="60.39"/>
    <n v="8.76"/>
    <n v="32.700000000000003"/>
    <n v="145.13"/>
    <n v="246.97890000000001"/>
  </r>
  <r>
    <x v="293"/>
    <x v="77"/>
    <x v="0"/>
    <n v="500"/>
    <n v="141"/>
    <n v="70501.600000000006"/>
    <s v="20190528N300022653"/>
    <n v="2019100"/>
    <s v="Rolling"/>
    <s v="IN302679-38296183"/>
    <s v="NSE"/>
    <n v="0"/>
    <n v="2.54"/>
    <n v="0"/>
    <n v="42.05"/>
    <n v="44.588099999999997"/>
  </r>
  <r>
    <x v="293"/>
    <x v="77"/>
    <x v="1"/>
    <n v="500"/>
    <n v="143"/>
    <n v="71500"/>
    <s v="20190528N300022681"/>
    <n v="2019100"/>
    <s v="Rolling"/>
    <s v="IN302679-38296183"/>
    <s v="NSE"/>
    <n v="17.75"/>
    <n v="2.57"/>
    <n v="0"/>
    <n v="42.65"/>
    <n v="62.973999999999997"/>
  </r>
  <r>
    <x v="293"/>
    <x v="36"/>
    <x v="1"/>
    <n v="500"/>
    <n v="292.64999999999998"/>
    <n v="146325"/>
    <s v="20190528N300026972"/>
    <n v="2019100"/>
    <s v="Rolling"/>
    <s v="IN302679-38296183"/>
    <s v="NSE"/>
    <n v="36.619999999999997"/>
    <n v="5.27"/>
    <n v="0"/>
    <n v="87.28"/>
    <n v="129.1677"/>
  </r>
  <r>
    <x v="293"/>
    <x v="36"/>
    <x v="0"/>
    <n v="500"/>
    <n v="293.2"/>
    <n v="146600"/>
    <s v="20190528N300027013"/>
    <n v="2019100"/>
    <s v="Rolling"/>
    <s v="IN302679-38296183"/>
    <s v="NSE"/>
    <n v="0"/>
    <n v="5.28"/>
    <n v="0"/>
    <n v="87.44"/>
    <n v="92.717600000000004"/>
  </r>
  <r>
    <x v="294"/>
    <x v="10"/>
    <x v="1"/>
    <n v="500"/>
    <n v="410.15"/>
    <n v="205075"/>
    <s v="20190529N300017549"/>
    <n v="2019101"/>
    <s v="Rolling"/>
    <s v="IN302679-38296183"/>
    <s v="NSE"/>
    <n v="50.57"/>
    <n v="7.38"/>
    <n v="22.2"/>
    <n v="122.32"/>
    <n v="202.4726"/>
  </r>
  <r>
    <x v="294"/>
    <x v="10"/>
    <x v="0"/>
    <n v="500"/>
    <n v="405"/>
    <n v="202500"/>
    <s v="20190529N300017583"/>
    <n v="2019101"/>
    <s v="Rolling"/>
    <s v="IN302679-38296183"/>
    <s v="NSE"/>
    <n v="0"/>
    <n v="7.29"/>
    <n v="0"/>
    <n v="120.79"/>
    <n v="128.08000000000001"/>
  </r>
  <r>
    <x v="294"/>
    <x v="78"/>
    <x v="1"/>
    <n v="100"/>
    <n v="532"/>
    <n v="53200"/>
    <s v="20190529N300026791"/>
    <n v="2019101"/>
    <s v="Rolling"/>
    <s v="IN302679-38296183"/>
    <s v="NSE"/>
    <n v="13.48"/>
    <n v="1.92"/>
    <n v="0"/>
    <n v="31.73"/>
    <n v="47.1252"/>
  </r>
  <r>
    <x v="294"/>
    <x v="78"/>
    <x v="1"/>
    <n v="200"/>
    <n v="539.5"/>
    <n v="107900"/>
    <s v="20190529N300027705"/>
    <n v="2019101"/>
    <s v="Rolling"/>
    <s v="IN302679-38296183"/>
    <s v="NSE"/>
    <n v="26.96"/>
    <n v="3.88"/>
    <n v="0"/>
    <n v="64.36"/>
    <n v="95.204400000000007"/>
  </r>
  <r>
    <x v="294"/>
    <x v="78"/>
    <x v="0"/>
    <n v="300"/>
    <n v="541.20000000000005"/>
    <n v="162360"/>
    <s v="20190529N300029059"/>
    <n v="2019101"/>
    <s v="Rolling"/>
    <s v="IN302679-38296183"/>
    <s v="NSE"/>
    <n v="0"/>
    <n v="5.85"/>
    <n v="0"/>
    <n v="96.84"/>
    <n v="102.685"/>
  </r>
  <r>
    <x v="295"/>
    <x v="79"/>
    <x v="0"/>
    <n v="100"/>
    <n v="1095.9000000000001"/>
    <n v="109590.35"/>
    <s v="20190530N300017237"/>
    <n v="2019102"/>
    <s v="Rolling"/>
    <s v="IN302679-38296183"/>
    <s v="NSE"/>
    <n v="0"/>
    <n v="3.95"/>
    <n v="0"/>
    <n v="65.349999999999994"/>
    <n v="69.295299999999997"/>
  </r>
  <r>
    <x v="295"/>
    <x v="79"/>
    <x v="1"/>
    <n v="100"/>
    <n v="1090.02"/>
    <n v="109002.2"/>
    <s v="20190530N300017472"/>
    <n v="2019102"/>
    <s v="Rolling"/>
    <s v="IN302679-38296183"/>
    <s v="NSE"/>
    <n v="27.81"/>
    <n v="3.92"/>
    <n v="30.3"/>
    <n v="65.02"/>
    <n v="127.0545"/>
  </r>
  <r>
    <x v="295"/>
    <x v="80"/>
    <x v="0"/>
    <n v="1000"/>
    <n v="79.75"/>
    <n v="79750"/>
    <s v="20190530N300018790"/>
    <n v="2019102"/>
    <s v="Rolling"/>
    <s v="IN302679-38296183"/>
    <s v="NSE"/>
    <n v="0"/>
    <n v="2.87"/>
    <n v="0"/>
    <n v="47.56"/>
    <n v="50.431100000000001"/>
  </r>
  <r>
    <x v="295"/>
    <x v="80"/>
    <x v="1"/>
    <n v="1000"/>
    <n v="79.05"/>
    <n v="79050"/>
    <s v="20190530N300022041"/>
    <n v="2019102"/>
    <s v="Rolling"/>
    <s v="IN302679-38296183"/>
    <s v="NSE"/>
    <n v="19.77"/>
    <n v="2.85"/>
    <n v="0"/>
    <n v="47.15"/>
    <n v="69.765900000000002"/>
  </r>
  <r>
    <x v="295"/>
    <x v="80"/>
    <x v="1"/>
    <n v="2500"/>
    <n v="79"/>
    <n v="197500"/>
    <s v="20190530N300022142"/>
    <n v="2019102"/>
    <s v="Rolling"/>
    <s v="IN302679-38296183"/>
    <s v="NSE"/>
    <n v="49.42"/>
    <n v="7.11"/>
    <n v="0"/>
    <n v="117.8"/>
    <n v="174.33"/>
  </r>
  <r>
    <x v="295"/>
    <x v="80"/>
    <x v="0"/>
    <n v="2500"/>
    <n v="78.900000000000006"/>
    <n v="197250"/>
    <s v="20190530N300022158"/>
    <n v="2019102"/>
    <s v="Rolling"/>
    <s v="IN302679-38296183"/>
    <s v="NSE"/>
    <n v="0"/>
    <n v="7.1"/>
    <n v="0"/>
    <n v="117.66"/>
    <n v="124.761"/>
  </r>
  <r>
    <x v="295"/>
    <x v="81"/>
    <x v="0"/>
    <n v="1000"/>
    <n v="115"/>
    <n v="115000"/>
    <s v="20190530N300023575"/>
    <n v="2019102"/>
    <s v="Rolling"/>
    <s v="IN302679-38296183"/>
    <s v="NSE"/>
    <n v="0"/>
    <n v="4.1399999999999997"/>
    <n v="0"/>
    <n v="68.599999999999994"/>
    <n v="72.739999999999995"/>
  </r>
  <r>
    <x v="295"/>
    <x v="81"/>
    <x v="1"/>
    <n v="1000"/>
    <n v="117"/>
    <n v="117000"/>
    <s v="20190530N300024380"/>
    <n v="2019102"/>
    <s v="Rolling"/>
    <s v="IN302679-38296183"/>
    <s v="NSE"/>
    <n v="29"/>
    <n v="4.21"/>
    <n v="0"/>
    <n v="69.790000000000006"/>
    <n v="103.002"/>
  </r>
  <r>
    <x v="296"/>
    <x v="82"/>
    <x v="1"/>
    <n v="100"/>
    <n v="259"/>
    <n v="25900"/>
    <s v="20190531N300016249"/>
    <n v="2019103"/>
    <s v="Rolling"/>
    <s v="IN302679-38296183"/>
    <s v="NSE"/>
    <n v="6.26"/>
    <n v="0.93"/>
    <n v="0"/>
    <n v="29.67"/>
    <n v="36.862400000000001"/>
  </r>
  <r>
    <x v="296"/>
    <x v="82"/>
    <x v="0"/>
    <n v="100"/>
    <n v="257.5"/>
    <n v="25750"/>
    <s v="20190531N300016782"/>
    <n v="2019103"/>
    <s v="Rolling"/>
    <s v="IN302679-38296183"/>
    <s v="NSE"/>
    <n v="0"/>
    <n v="0.93"/>
    <n v="0"/>
    <n v="29.67"/>
    <n v="30.597100000000001"/>
  </r>
  <r>
    <x v="296"/>
    <x v="81"/>
    <x v="0"/>
    <n v="1000"/>
    <n v="104"/>
    <n v="104000"/>
    <s v="20190531N300018321"/>
    <n v="2019103"/>
    <s v="Rolling"/>
    <s v="IN302679-38296183"/>
    <s v="NSE"/>
    <n v="0"/>
    <n v="3.74"/>
    <n v="0"/>
    <n v="62.03"/>
    <n v="65.774000000000001"/>
  </r>
  <r>
    <x v="296"/>
    <x v="81"/>
    <x v="0"/>
    <n v="1500"/>
    <n v="96.95"/>
    <n v="145425"/>
    <s v="20190531N300028416"/>
    <n v="2019103"/>
    <s v="Rolling"/>
    <s v="IN302679-38296183"/>
    <s v="NSE"/>
    <n v="0"/>
    <n v="5.24"/>
    <n v="16.5"/>
    <n v="86.74"/>
    <n v="108.4753"/>
  </r>
  <r>
    <x v="296"/>
    <x v="81"/>
    <x v="1"/>
    <n v="2500"/>
    <n v="97.8"/>
    <n v="244505.4"/>
    <s v="20190531N300030785"/>
    <n v="2019103"/>
    <s v="Rolling"/>
    <s v="IN302679-38296183"/>
    <s v="NSE"/>
    <n v="61.74"/>
    <n v="8.8000000000000007"/>
    <n v="0"/>
    <n v="145.84"/>
    <n v="216.38220000000001"/>
  </r>
  <r>
    <x v="297"/>
    <x v="83"/>
    <x v="1"/>
    <n v="100"/>
    <n v="1635.07"/>
    <n v="163507.4"/>
    <s v="20190606N300019967"/>
    <n v="2019106"/>
    <s v="Rolling"/>
    <s v="IN302679-38296183"/>
    <s v="NSE"/>
    <n v="40.69"/>
    <n v="5.89"/>
    <n v="0"/>
    <n v="97.55"/>
    <n v="144.126"/>
  </r>
  <r>
    <x v="297"/>
    <x v="83"/>
    <x v="0"/>
    <n v="100"/>
    <n v="1639"/>
    <n v="163900"/>
    <s v="20190606N300020083"/>
    <n v="2019106"/>
    <s v="Rolling"/>
    <s v="IN302679-38296183"/>
    <s v="NSE"/>
    <n v="0"/>
    <n v="5.9"/>
    <n v="0"/>
    <n v="97.77"/>
    <n v="103.6704"/>
  </r>
  <r>
    <x v="297"/>
    <x v="83"/>
    <x v="1"/>
    <n v="200"/>
    <n v="1635.78"/>
    <n v="327156.40000000002"/>
    <s v="20190606N300020306"/>
    <n v="2019106"/>
    <s v="Rolling"/>
    <s v="IN302679-38296183"/>
    <s v="NSE"/>
    <n v="81.73"/>
    <n v="11.78"/>
    <n v="0"/>
    <n v="195.14"/>
    <n v="288.64749999999998"/>
  </r>
  <r>
    <x v="297"/>
    <x v="83"/>
    <x v="0"/>
    <n v="200"/>
    <n v="1631"/>
    <n v="326200"/>
    <s v="20190606N300020335"/>
    <n v="2019106"/>
    <s v="Rolling"/>
    <s v="IN302679-38296183"/>
    <s v="NSE"/>
    <n v="0"/>
    <n v="11.74"/>
    <n v="0"/>
    <n v="194.57"/>
    <n v="206.31309999999999"/>
  </r>
  <r>
    <x v="297"/>
    <x v="84"/>
    <x v="1"/>
    <n v="100"/>
    <n v="638"/>
    <n v="63800"/>
    <s v="20190606N300021306"/>
    <n v="2019106"/>
    <s v="Rolling"/>
    <s v="IN302679-38296183"/>
    <s v="NSE"/>
    <n v="15.93"/>
    <n v="2.2999999999999998"/>
    <n v="0"/>
    <n v="38.06"/>
    <n v="56.286799999999999"/>
  </r>
  <r>
    <x v="297"/>
    <x v="84"/>
    <x v="0"/>
    <n v="100"/>
    <n v="636.5"/>
    <n v="63650"/>
    <s v="20190606N300021394"/>
    <n v="2019106"/>
    <s v="Rolling"/>
    <s v="IN302679-38296183"/>
    <s v="NSE"/>
    <n v="0"/>
    <n v="2.29"/>
    <n v="0"/>
    <n v="37.96"/>
    <n v="40.251300000000001"/>
  </r>
  <r>
    <x v="297"/>
    <x v="85"/>
    <x v="1"/>
    <n v="500"/>
    <n v="136"/>
    <n v="68000"/>
    <s v="20190606N300021559"/>
    <n v="2019106"/>
    <s v="Rolling"/>
    <s v="IN302679-38296183"/>
    <s v="NSE"/>
    <n v="16.84"/>
    <n v="2.4500000000000002"/>
    <n v="0"/>
    <n v="40.56"/>
    <n v="59.847900000000003"/>
  </r>
  <r>
    <x v="297"/>
    <x v="85"/>
    <x v="0"/>
    <n v="500"/>
    <n v="133.5"/>
    <n v="66750"/>
    <s v="20190606N300021572"/>
    <n v="2019106"/>
    <s v="Rolling"/>
    <s v="IN302679-38296183"/>
    <s v="NSE"/>
    <n v="0"/>
    <n v="2.4"/>
    <n v="0"/>
    <n v="39.81"/>
    <n v="42.213099999999997"/>
  </r>
  <r>
    <x v="297"/>
    <x v="86"/>
    <x v="0"/>
    <n v="100"/>
    <n v="379.8"/>
    <n v="37980"/>
    <s v="20190606N300022299"/>
    <n v="2019106"/>
    <s v="Rolling"/>
    <s v="IN302679-38296183"/>
    <s v="NSE"/>
    <n v="0"/>
    <n v="1.37"/>
    <n v="0"/>
    <n v="29.75"/>
    <n v="31.1173"/>
  </r>
  <r>
    <x v="297"/>
    <x v="87"/>
    <x v="1"/>
    <n v="500"/>
    <n v="152.25"/>
    <n v="76125"/>
    <s v="20190606N300022593"/>
    <n v="2019106"/>
    <s v="Rolling"/>
    <s v="IN302679-38296183"/>
    <s v="NSE"/>
    <n v="18.95"/>
    <n v="2.74"/>
    <n v="0"/>
    <n v="45.41"/>
    <n v="67.1006"/>
  </r>
  <r>
    <x v="297"/>
    <x v="87"/>
    <x v="0"/>
    <n v="500"/>
    <n v="151"/>
    <n v="75500"/>
    <s v="20190606N300022691"/>
    <n v="2019106"/>
    <s v="Rolling"/>
    <s v="IN302679-38296183"/>
    <s v="NSE"/>
    <n v="0"/>
    <n v="2.72"/>
    <n v="0"/>
    <n v="45.03"/>
    <n v="47.747999999999998"/>
  </r>
  <r>
    <x v="297"/>
    <x v="86"/>
    <x v="0"/>
    <n v="100"/>
    <n v="378.72"/>
    <n v="37871.599999999999"/>
    <s v="20190606N300022788"/>
    <n v="2019106"/>
    <s v="Rolling"/>
    <s v="IN302679-38296183"/>
    <s v="NSE"/>
    <n v="0"/>
    <n v="1.36"/>
    <n v="0"/>
    <n v="29.75"/>
    <n v="31.113399999999999"/>
  </r>
  <r>
    <x v="297"/>
    <x v="88"/>
    <x v="1"/>
    <n v="200"/>
    <n v="238.8"/>
    <n v="47760"/>
    <s v="20190606N300023864"/>
    <n v="2019106"/>
    <s v="Rolling"/>
    <s v="IN302679-38296183"/>
    <s v="NSE"/>
    <n v="11.94"/>
    <n v="1.72"/>
    <n v="0"/>
    <n v="29.81"/>
    <n v="43.4694"/>
  </r>
  <r>
    <x v="297"/>
    <x v="88"/>
    <x v="0"/>
    <n v="300"/>
    <n v="238.6"/>
    <n v="71580"/>
    <s v="20190606N300023907"/>
    <n v="2019106"/>
    <s v="Rolling"/>
    <s v="IN302679-38296183"/>
    <s v="NSE"/>
    <n v="0"/>
    <n v="2.58"/>
    <n v="81.900000000000006"/>
    <n v="42.69"/>
    <n v="127.167"/>
  </r>
  <r>
    <x v="297"/>
    <x v="88"/>
    <x v="1"/>
    <n v="100"/>
    <n v="239.5"/>
    <n v="23950"/>
    <s v="20190606N300025186"/>
    <n v="2019106"/>
    <s v="Rolling"/>
    <s v="IN302679-38296183"/>
    <s v="NSE"/>
    <n v="5.97"/>
    <n v="0.86"/>
    <n v="0"/>
    <n v="29.66"/>
    <n v="36.4923"/>
  </r>
  <r>
    <x v="297"/>
    <x v="89"/>
    <x v="1"/>
    <n v="200"/>
    <n v="159.5"/>
    <n v="31900"/>
    <s v="20190606N300026668"/>
    <n v="2019106"/>
    <s v="Rolling"/>
    <s v="IN302679-38296183"/>
    <s v="NSE"/>
    <n v="7.95"/>
    <n v="1.1499999999999999"/>
    <n v="0"/>
    <n v="29.71"/>
    <n v="38.808399999999999"/>
  </r>
  <r>
    <x v="297"/>
    <x v="89"/>
    <x v="0"/>
    <n v="200"/>
    <n v="158.6"/>
    <n v="31720"/>
    <s v="20190606N300027144"/>
    <n v="2019106"/>
    <s v="Rolling"/>
    <s v="IN302679-38296183"/>
    <s v="NSE"/>
    <n v="0"/>
    <n v="1.1399999999999999"/>
    <n v="0"/>
    <n v="29.71"/>
    <n v="30.852"/>
  </r>
  <r>
    <x v="297"/>
    <x v="86"/>
    <x v="0"/>
    <n v="150"/>
    <n v="376.5"/>
    <n v="56475"/>
    <s v="20190606N300029697"/>
    <n v="2019106"/>
    <s v="Rolling"/>
    <s v="IN302679-38296183"/>
    <s v="NSE"/>
    <n v="0"/>
    <n v="2.0299999999999998"/>
    <n v="0"/>
    <n v="33.69"/>
    <n v="35.723100000000002"/>
  </r>
  <r>
    <x v="297"/>
    <x v="86"/>
    <x v="0"/>
    <n v="150"/>
    <n v="375.25"/>
    <n v="56287.5"/>
    <s v="20190606N300030749"/>
    <n v="2019106"/>
    <s v="Rolling"/>
    <s v="IN302679-38296183"/>
    <s v="NSE"/>
    <n v="0"/>
    <n v="2.0299999999999998"/>
    <n v="0"/>
    <n v="33.57"/>
    <n v="35.596400000000003"/>
  </r>
  <r>
    <x v="297"/>
    <x v="86"/>
    <x v="0"/>
    <n v="1000"/>
    <n v="373"/>
    <n v="373000"/>
    <s v="20190606N300031309"/>
    <n v="2019106"/>
    <s v="Rolling"/>
    <s v="IN302679-38296183"/>
    <s v="NSE"/>
    <n v="0"/>
    <n v="13.43"/>
    <n v="0"/>
    <n v="222.49"/>
    <n v="235.91800000000001"/>
  </r>
  <r>
    <x v="297"/>
    <x v="86"/>
    <x v="1"/>
    <n v="1500"/>
    <n v="375.75"/>
    <n v="563625"/>
    <s v="20190606N300032039"/>
    <n v="2019106"/>
    <s v="Rolling"/>
    <s v="IN302679-38296183"/>
    <s v="NSE"/>
    <n v="140.65"/>
    <n v="20.29"/>
    <n v="0"/>
    <n v="336.18"/>
    <n v="497.12079999999997"/>
  </r>
  <r>
    <x v="297"/>
    <x v="72"/>
    <x v="0"/>
    <n v="10"/>
    <n v="133.44999999999999"/>
    <n v="1334.5"/>
    <s v="20190606N300033850"/>
    <n v="2019106"/>
    <s v="Rolling"/>
    <s v="IN302679-38296183"/>
    <s v="NSE"/>
    <n v="1.33"/>
    <n v="0.05"/>
    <n v="0"/>
    <n v="39.380000000000003"/>
    <n v="40.758000000000003"/>
  </r>
  <r>
    <x v="298"/>
    <x v="87"/>
    <x v="0"/>
    <n v="74"/>
    <n v="150.25"/>
    <n v="11118.5"/>
    <s v="20190607N300017963"/>
    <n v="2019107"/>
    <s v="Rolling"/>
    <s v="IN302679-38296183"/>
    <s v="NSE"/>
    <n v="0"/>
    <n v="0.4"/>
    <n v="0"/>
    <n v="29.57"/>
    <n v="29.970199999999998"/>
  </r>
  <r>
    <x v="298"/>
    <x v="87"/>
    <x v="1"/>
    <n v="74"/>
    <n v="151.05000000000001"/>
    <n v="11177.7"/>
    <s v="20190607N300018441"/>
    <n v="2019107"/>
    <s v="Rolling"/>
    <s v="IN302679-38296183"/>
    <s v="NSE"/>
    <n v="2.79"/>
    <n v="0.4"/>
    <n v="0"/>
    <n v="29.57"/>
    <n v="32.7624"/>
  </r>
  <r>
    <x v="298"/>
    <x v="90"/>
    <x v="1"/>
    <n v="100"/>
    <n v="485.5"/>
    <n v="48550"/>
    <s v="20190607N300018526"/>
    <n v="2019107"/>
    <s v="Rolling"/>
    <s v="IN302679-38296183"/>
    <s v="NSE"/>
    <n v="12.1"/>
    <n v="1.75"/>
    <n v="6.6"/>
    <n v="29.82"/>
    <n v="50.267800000000001"/>
  </r>
  <r>
    <x v="298"/>
    <x v="90"/>
    <x v="0"/>
    <n v="200"/>
    <n v="483"/>
    <n v="96600"/>
    <s v="20190607N300018819"/>
    <n v="2019107"/>
    <s v="Rolling"/>
    <s v="IN302679-38296183"/>
    <s v="NSE"/>
    <n v="0"/>
    <n v="3.48"/>
    <n v="0"/>
    <n v="57.62"/>
    <n v="61.0976"/>
  </r>
  <r>
    <x v="298"/>
    <x v="90"/>
    <x v="1"/>
    <n v="100"/>
    <n v="487"/>
    <n v="48700"/>
    <s v="20190607N300020514"/>
    <n v="2019107"/>
    <s v="Rolling"/>
    <s v="IN302679-38296183"/>
    <s v="NSE"/>
    <n v="12.12"/>
    <n v="1.75"/>
    <n v="0"/>
    <n v="29.81"/>
    <n v="43.683300000000003"/>
  </r>
  <r>
    <x v="299"/>
    <x v="91"/>
    <x v="0"/>
    <n v="10"/>
    <n v="3536"/>
    <n v="35360"/>
    <s v="20190610N300017123"/>
    <n v="2019108"/>
    <s v="Rolling"/>
    <s v="IN302679-38296183"/>
    <s v="NSE"/>
    <n v="0"/>
    <n v="1.27"/>
    <n v="0"/>
    <n v="29.73"/>
    <n v="31.003"/>
  </r>
  <r>
    <x v="299"/>
    <x v="92"/>
    <x v="1"/>
    <n v="50"/>
    <n v="1346"/>
    <n v="67300"/>
    <s v="20190610N300017707"/>
    <n v="2019108"/>
    <s v="Rolling"/>
    <s v="IN302679-38296183"/>
    <s v="NSE"/>
    <n v="16.77"/>
    <n v="2.42"/>
    <n v="0"/>
    <n v="40.14"/>
    <n v="59.332799999999999"/>
  </r>
  <r>
    <x v="299"/>
    <x v="92"/>
    <x v="1"/>
    <n v="50"/>
    <n v="1341"/>
    <n v="67050"/>
    <s v="20190610N300017842"/>
    <n v="2019108"/>
    <s v="Rolling"/>
    <s v="IN302679-38296183"/>
    <s v="NSE"/>
    <n v="16.77"/>
    <n v="2.41"/>
    <n v="0"/>
    <n v="39.99"/>
    <n v="59.173900000000003"/>
  </r>
  <r>
    <x v="299"/>
    <x v="93"/>
    <x v="1"/>
    <n v="100"/>
    <n v="412"/>
    <n v="41200"/>
    <s v="20190610N300019997"/>
    <n v="2019108"/>
    <s v="Rolling"/>
    <s v="IN302679-38296183"/>
    <s v="NSE"/>
    <n v="10.28"/>
    <n v="1.48"/>
    <n v="0"/>
    <n v="29.77"/>
    <n v="41.533200000000001"/>
  </r>
  <r>
    <x v="299"/>
    <x v="93"/>
    <x v="0"/>
    <n v="100"/>
    <n v="410"/>
    <n v="41000"/>
    <s v="20190610N300020070"/>
    <n v="2019108"/>
    <s v="Rolling"/>
    <s v="IN302679-38296183"/>
    <s v="NSE"/>
    <n v="0"/>
    <n v="1.48"/>
    <n v="0"/>
    <n v="29.77"/>
    <n v="31.245999999999999"/>
  </r>
  <r>
    <x v="299"/>
    <x v="92"/>
    <x v="0"/>
    <n v="100"/>
    <n v="1340"/>
    <n v="134000"/>
    <s v="20190610N300022202"/>
    <n v="2019108"/>
    <s v="Rolling"/>
    <s v="IN302679-38296183"/>
    <s v="NSE"/>
    <n v="0"/>
    <n v="4.82"/>
    <n v="0"/>
    <n v="79.930000000000007"/>
    <n v="84.754000000000005"/>
  </r>
  <r>
    <x v="299"/>
    <x v="94"/>
    <x v="1"/>
    <n v="100"/>
    <n v="961"/>
    <n v="96100"/>
    <s v="20190610N300027273"/>
    <n v="2019108"/>
    <s v="Rolling"/>
    <s v="IN302679-38296183"/>
    <s v="NSE"/>
    <n v="24.05"/>
    <n v="3.46"/>
    <n v="0"/>
    <n v="57.33"/>
    <n v="84.839600000000004"/>
  </r>
  <r>
    <x v="299"/>
    <x v="95"/>
    <x v="1"/>
    <n v="590"/>
    <n v="186.5"/>
    <n v="110035"/>
    <s v="20190610N300027292"/>
    <n v="2019108"/>
    <s v="Rolling"/>
    <s v="IN302679-38296183"/>
    <s v="NSE"/>
    <n v="27.54"/>
    <n v="3.96"/>
    <n v="0"/>
    <n v="65.63"/>
    <n v="97.131299999999996"/>
  </r>
  <r>
    <x v="299"/>
    <x v="89"/>
    <x v="1"/>
    <n v="200"/>
    <n v="155"/>
    <n v="31000"/>
    <s v="20190610N300027330"/>
    <n v="2019108"/>
    <s v="Rolling"/>
    <s v="IN302679-38296183"/>
    <s v="NSE"/>
    <n v="7.79"/>
    <n v="1.1200000000000001"/>
    <n v="0"/>
    <n v="29.7"/>
    <n v="38.606000000000002"/>
  </r>
  <r>
    <x v="299"/>
    <x v="95"/>
    <x v="0"/>
    <n v="590"/>
    <n v="189"/>
    <n v="111510"/>
    <s v="20190610N300030051"/>
    <n v="2019108"/>
    <s v="Rolling"/>
    <s v="IN302679-38296183"/>
    <s v="NSE"/>
    <n v="0"/>
    <n v="4.01"/>
    <n v="27"/>
    <n v="66.510000000000005"/>
    <n v="97.5244"/>
  </r>
  <r>
    <x v="299"/>
    <x v="94"/>
    <x v="0"/>
    <n v="100"/>
    <n v="962.6"/>
    <n v="96260"/>
    <s v="20190610N300030570"/>
    <n v="2019108"/>
    <s v="Rolling"/>
    <s v="IN302679-38296183"/>
    <s v="NSE"/>
    <n v="0"/>
    <n v="3.47"/>
    <n v="0"/>
    <n v="57.42"/>
    <n v="60.885399999999997"/>
  </r>
  <r>
    <x v="299"/>
    <x v="91"/>
    <x v="1"/>
    <n v="10"/>
    <n v="3511"/>
    <n v="35110"/>
    <s v="20190610N300030617"/>
    <n v="2019108"/>
    <s v="Rolling"/>
    <s v="IN302679-38296183"/>
    <s v="NSE"/>
    <n v="8.81"/>
    <n v="1.26"/>
    <n v="0"/>
    <n v="29.73"/>
    <n v="39.804000000000002"/>
  </r>
  <r>
    <x v="299"/>
    <x v="89"/>
    <x v="0"/>
    <n v="200"/>
    <n v="156.68"/>
    <n v="31335.599999999999"/>
    <s v="20190610N300030621"/>
    <n v="2019108"/>
    <s v="Rolling"/>
    <s v="IN302679-38296183"/>
    <s v="NSE"/>
    <n v="0"/>
    <n v="1.1299999999999999"/>
    <n v="0"/>
    <n v="29.71"/>
    <n v="30.838200000000001"/>
  </r>
  <r>
    <x v="300"/>
    <x v="81"/>
    <x v="1"/>
    <n v="1000"/>
    <n v="94.5"/>
    <n v="94500"/>
    <s v="20190611N300016914"/>
    <n v="2019109"/>
    <s v="Rolling"/>
    <s v="IN302679-38296183"/>
    <s v="NSE"/>
    <n v="23.63"/>
    <n v="3.4"/>
    <n v="0"/>
    <n v="56.36"/>
    <n v="83.391999999999996"/>
  </r>
  <r>
    <x v="300"/>
    <x v="81"/>
    <x v="0"/>
    <n v="1000"/>
    <n v="94.5"/>
    <n v="94500"/>
    <s v="20190611N300016966"/>
    <n v="2019109"/>
    <s v="Rolling"/>
    <s v="IN302679-38296183"/>
    <s v="NSE"/>
    <n v="0"/>
    <n v="3.4"/>
    <n v="0"/>
    <n v="56.37"/>
    <n v="59.771999999999998"/>
  </r>
  <r>
    <x v="300"/>
    <x v="47"/>
    <x v="0"/>
    <n v="2000"/>
    <n v="109.25"/>
    <n v="218500"/>
    <s v="20190611N300017954"/>
    <n v="2019109"/>
    <s v="Rolling"/>
    <s v="IN302679-38296183"/>
    <s v="NSE"/>
    <n v="0"/>
    <n v="7.87"/>
    <n v="0"/>
    <n v="130.33000000000001"/>
    <n v="138.19589999999999"/>
  </r>
  <r>
    <x v="300"/>
    <x v="47"/>
    <x v="1"/>
    <n v="2000"/>
    <n v="110"/>
    <n v="220000"/>
    <s v="20190611N300018171"/>
    <n v="2019109"/>
    <s v="Rolling"/>
    <s v="IN302679-38296183"/>
    <s v="NSE"/>
    <n v="54.81"/>
    <n v="7.92"/>
    <n v="0"/>
    <n v="131.22"/>
    <n v="193.95"/>
  </r>
  <r>
    <x v="300"/>
    <x v="96"/>
    <x v="0"/>
    <n v="100"/>
    <n v="329"/>
    <n v="32900"/>
    <s v="20190611N300025629"/>
    <n v="2019109"/>
    <s v="Rolling"/>
    <s v="IN302679-38296183"/>
    <s v="NSE"/>
    <n v="0"/>
    <n v="1.18"/>
    <n v="0"/>
    <n v="29.71"/>
    <n v="30.894400000000001"/>
  </r>
  <r>
    <x v="300"/>
    <x v="97"/>
    <x v="0"/>
    <n v="2000"/>
    <n v="88.5"/>
    <n v="177000"/>
    <s v="20190611N300026275"/>
    <n v="2019109"/>
    <s v="Rolling"/>
    <s v="IN302679-38296183"/>
    <s v="NSE"/>
    <n v="0"/>
    <n v="6.37"/>
    <n v="31.5"/>
    <n v="105.59"/>
    <n v="143.4623"/>
  </r>
  <r>
    <x v="300"/>
    <x v="97"/>
    <x v="1"/>
    <n v="2000"/>
    <n v="89.1"/>
    <n v="178200"/>
    <s v="20190611N300026297"/>
    <n v="2019109"/>
    <s v="Rolling"/>
    <s v="IN302679-38296183"/>
    <s v="NSE"/>
    <n v="44.4"/>
    <n v="6.42"/>
    <n v="0"/>
    <n v="106.29"/>
    <n v="157.1052"/>
  </r>
  <r>
    <x v="300"/>
    <x v="96"/>
    <x v="1"/>
    <n v="100"/>
    <n v="327.23"/>
    <n v="32723.25"/>
    <s v="20190611N300028669"/>
    <n v="2019109"/>
    <s v="Rolling"/>
    <s v="IN302679-38296183"/>
    <s v="NSE"/>
    <n v="8.16"/>
    <n v="1.18"/>
    <n v="0"/>
    <n v="29.71"/>
    <n v="39.048000000000002"/>
  </r>
  <r>
    <x v="301"/>
    <x v="97"/>
    <x v="0"/>
    <n v="1000"/>
    <n v="89.2"/>
    <n v="89200"/>
    <s v="20190612N300018244"/>
    <n v="2019110"/>
    <s v="Rolling"/>
    <s v="IN302679-38296183"/>
    <s v="NSE"/>
    <n v="0"/>
    <n v="3.21"/>
    <n v="0"/>
    <n v="53.21"/>
    <n v="56.421199999999999"/>
  </r>
  <r>
    <x v="301"/>
    <x v="97"/>
    <x v="1"/>
    <n v="1000"/>
    <n v="88"/>
    <n v="88000"/>
    <s v="20190612N300018385"/>
    <n v="2019110"/>
    <s v="Rolling"/>
    <s v="IN302679-38296183"/>
    <s v="NSE"/>
    <n v="22.14"/>
    <n v="3.17"/>
    <n v="31.8"/>
    <n v="52.48"/>
    <n v="109.58799999999999"/>
  </r>
  <r>
    <x v="301"/>
    <x v="97"/>
    <x v="1"/>
    <n v="5000"/>
    <n v="88"/>
    <n v="440000"/>
    <s v="20190612N300022702"/>
    <n v="2019110"/>
    <s v="Rolling"/>
    <s v="IN302679-38296183"/>
    <s v="NSE"/>
    <n v="109.86"/>
    <n v="15.84"/>
    <n v="0"/>
    <n v="262.45"/>
    <n v="388.15"/>
  </r>
  <r>
    <x v="301"/>
    <x v="97"/>
    <x v="0"/>
    <n v="5000"/>
    <n v="87.5"/>
    <n v="437500"/>
    <s v="20190612N300022940"/>
    <n v="2019110"/>
    <s v="Rolling"/>
    <s v="IN302679-38296183"/>
    <s v="NSE"/>
    <n v="0"/>
    <n v="15.75"/>
    <n v="0"/>
    <n v="260.95999999999998"/>
    <n v="276.70999999999998"/>
  </r>
  <r>
    <x v="301"/>
    <x v="49"/>
    <x v="0"/>
    <n v="10"/>
    <n v="0"/>
    <n v="0"/>
    <s v="20190502N300028221"/>
    <n v="2019082"/>
    <s v="Rolling"/>
    <s v="IN302679-38296183"/>
    <s v="NSE"/>
    <n v="0"/>
    <n v="0"/>
    <n v="0"/>
    <n v="0"/>
    <n v="0"/>
  </r>
  <r>
    <x v="302"/>
    <x v="49"/>
    <x v="1"/>
    <n v="2000"/>
    <n v="253.5"/>
    <n v="507000"/>
    <s v="20190613N300016875"/>
    <n v="2019111"/>
    <s v="Rolling"/>
    <s v="IN302679-38296183"/>
    <s v="NSE"/>
    <n v="126.49"/>
    <n v="18.25"/>
    <n v="49.5"/>
    <n v="302.39999999999998"/>
    <n v="496.64229999999998"/>
  </r>
  <r>
    <x v="302"/>
    <x v="49"/>
    <x v="0"/>
    <n v="2000"/>
    <n v="252.5"/>
    <n v="505000"/>
    <s v="20190613N300017249"/>
    <n v="2019111"/>
    <s v="Rolling"/>
    <s v="IN302679-38296183"/>
    <s v="NSE"/>
    <n v="0"/>
    <n v="18.18"/>
    <n v="0"/>
    <n v="301.23"/>
    <n v="319.41000000000003"/>
  </r>
  <r>
    <x v="302"/>
    <x v="35"/>
    <x v="1"/>
    <n v="10"/>
    <n v="1323"/>
    <n v="13230"/>
    <s v="20190613N300020046"/>
    <n v="2019111"/>
    <s v="Rolling"/>
    <s v="IN302679-38296183"/>
    <s v="NSE"/>
    <n v="3.3"/>
    <n v="0.48"/>
    <n v="0"/>
    <n v="29.59"/>
    <n v="33.366300000000003"/>
  </r>
  <r>
    <x v="302"/>
    <x v="49"/>
    <x v="1"/>
    <n v="1000"/>
    <n v="252"/>
    <n v="252000"/>
    <s v="20190613N300020100"/>
    <n v="2019111"/>
    <s v="Rolling"/>
    <s v="IN302679-38296183"/>
    <s v="NSE"/>
    <n v="63.14"/>
    <n v="9.07"/>
    <n v="0"/>
    <n v="150.31"/>
    <n v="222.52199999999999"/>
  </r>
  <r>
    <x v="302"/>
    <x v="49"/>
    <x v="0"/>
    <n v="1000"/>
    <n v="251.25"/>
    <n v="251250"/>
    <s v="20190613N300020300"/>
    <n v="2019111"/>
    <s v="Rolling"/>
    <s v="IN302679-38296183"/>
    <s v="NSE"/>
    <n v="0"/>
    <n v="9.0500000000000007"/>
    <n v="0"/>
    <n v="149.87"/>
    <n v="158.9151"/>
  </r>
  <r>
    <x v="302"/>
    <x v="35"/>
    <x v="0"/>
    <n v="10"/>
    <n v="1317"/>
    <n v="13170"/>
    <s v="20190613N300020333"/>
    <n v="2019111"/>
    <s v="Rolling"/>
    <s v="IN302679-38296183"/>
    <s v="NSE"/>
    <n v="0"/>
    <n v="0.47"/>
    <n v="0"/>
    <n v="29.59"/>
    <n v="30.0642"/>
  </r>
  <r>
    <x v="302"/>
    <x v="98"/>
    <x v="1"/>
    <n v="500"/>
    <n v="104.5"/>
    <n v="52250"/>
    <s v="20190613N300025384"/>
    <n v="2019111"/>
    <s v="Rolling"/>
    <s v="IN302679-38296183"/>
    <s v="NSE"/>
    <n v="13.11"/>
    <n v="1.88"/>
    <n v="0"/>
    <n v="31.17"/>
    <n v="46.161099999999998"/>
  </r>
  <r>
    <x v="302"/>
    <x v="98"/>
    <x v="0"/>
    <n v="500"/>
    <n v="105.3"/>
    <n v="52650"/>
    <s v="20190613N300025535"/>
    <n v="2019111"/>
    <s v="Rolling"/>
    <s v="IN302679-38296183"/>
    <s v="NSE"/>
    <n v="0"/>
    <n v="1.9"/>
    <n v="0"/>
    <n v="31.4"/>
    <n v="33.295499999999997"/>
  </r>
  <r>
    <x v="302"/>
    <x v="72"/>
    <x v="1"/>
    <n v="20"/>
    <n v="98"/>
    <n v="1960"/>
    <s v="20190613N900015727"/>
    <n v="2019111"/>
    <s v="Rolling"/>
    <s v="IN302679-38296183"/>
    <s v="NSE"/>
    <n v="1.96"/>
    <n v="7.0000000000000007E-2"/>
    <n v="0"/>
    <n v="41.31"/>
    <n v="43.340600000000002"/>
  </r>
  <r>
    <x v="303"/>
    <x v="66"/>
    <x v="1"/>
    <n v="1000"/>
    <n v="115"/>
    <n v="115000"/>
    <s v="20190614N300017279"/>
    <n v="2019112"/>
    <s v="Rolling"/>
    <s v="IN302679-38296183"/>
    <s v="NSE"/>
    <n v="29.01"/>
    <n v="4.1399999999999997"/>
    <n v="0"/>
    <n v="68.599999999999994"/>
    <n v="101.75"/>
  </r>
  <r>
    <x v="303"/>
    <x v="66"/>
    <x v="0"/>
    <n v="1000"/>
    <n v="113"/>
    <n v="113000"/>
    <s v="20190614N300017360"/>
    <n v="2019112"/>
    <s v="Rolling"/>
    <s v="IN302679-38296183"/>
    <s v="NSE"/>
    <n v="0"/>
    <n v="4.07"/>
    <n v="0"/>
    <n v="67.400000000000006"/>
    <n v="71.468000000000004"/>
  </r>
  <r>
    <x v="303"/>
    <x v="99"/>
    <x v="0"/>
    <n v="500"/>
    <n v="58.4"/>
    <n v="29200"/>
    <s v="20190614N300020334"/>
    <n v="2019112"/>
    <s v="Rolling"/>
    <s v="IN302679-38296183"/>
    <s v="NSE"/>
    <n v="0"/>
    <n v="1.05"/>
    <n v="0"/>
    <n v="29.69"/>
    <n v="30.741199999999999"/>
  </r>
  <r>
    <x v="303"/>
    <x v="99"/>
    <x v="1"/>
    <n v="500"/>
    <n v="59.1"/>
    <n v="29550"/>
    <s v="20190614N300020396"/>
    <n v="2019112"/>
    <s v="Rolling"/>
    <s v="IN302679-38296183"/>
    <s v="NSE"/>
    <n v="7.34"/>
    <n v="1.06"/>
    <n v="0"/>
    <n v="29.69"/>
    <n v="38.093899999999998"/>
  </r>
  <r>
    <x v="303"/>
    <x v="66"/>
    <x v="0"/>
    <n v="2000"/>
    <n v="118"/>
    <n v="236000"/>
    <s v="20190614N300024400"/>
    <n v="2019112"/>
    <s v="Rolling"/>
    <s v="IN302679-38296183"/>
    <s v="NSE"/>
    <n v="0"/>
    <n v="8.5"/>
    <n v="23.1"/>
    <n v="140.77000000000001"/>
    <n v="172.36590000000001"/>
  </r>
  <r>
    <x v="303"/>
    <x v="66"/>
    <x v="1"/>
    <n v="2000"/>
    <n v="119.9"/>
    <n v="239800"/>
    <s v="20190614N300024416"/>
    <n v="2019112"/>
    <s v="Rolling"/>
    <s v="IN302679-38296183"/>
    <s v="NSE"/>
    <n v="58.65"/>
    <n v="8.6300000000000008"/>
    <n v="0"/>
    <n v="143.04"/>
    <n v="210.3228"/>
  </r>
  <r>
    <x v="304"/>
    <x v="23"/>
    <x v="0"/>
    <n v="100"/>
    <n v="24.25"/>
    <n v="2425"/>
    <s v="20190617N300016803"/>
    <n v="2019113"/>
    <s v="Rolling"/>
    <s v="IN302679-38296183"/>
    <s v="NSE"/>
    <n v="2.4300000000000002"/>
    <n v="0.09"/>
    <n v="0"/>
    <n v="41.32"/>
    <n v="43.837299999999999"/>
  </r>
  <r>
    <x v="304"/>
    <x v="90"/>
    <x v="0"/>
    <n v="100"/>
    <n v="493.15"/>
    <n v="49315"/>
    <s v="20190617N300016946"/>
    <n v="2019113"/>
    <s v="Rolling"/>
    <s v="IN302679-38296183"/>
    <s v="NSE"/>
    <n v="0"/>
    <n v="1.78"/>
    <n v="0"/>
    <n v="29.82"/>
    <n v="31.595300000000002"/>
  </r>
  <r>
    <x v="304"/>
    <x v="90"/>
    <x v="0"/>
    <n v="100"/>
    <n v="490.85"/>
    <n v="49084.95"/>
    <s v="20190617N300018427"/>
    <n v="2019113"/>
    <s v="Rolling"/>
    <s v="IN302679-38296183"/>
    <s v="NSE"/>
    <n v="0"/>
    <n v="1.77"/>
    <n v="0"/>
    <n v="29.82"/>
    <n v="31.5871"/>
  </r>
  <r>
    <x v="304"/>
    <x v="90"/>
    <x v="0"/>
    <n v="100"/>
    <n v="486"/>
    <n v="48600"/>
    <s v="20190617N300020202"/>
    <n v="2019113"/>
    <s v="Rolling"/>
    <s v="IN302679-38296183"/>
    <s v="NSE"/>
    <n v="0"/>
    <n v="1.75"/>
    <n v="0"/>
    <n v="29.82"/>
    <n v="31.569600000000001"/>
  </r>
  <r>
    <x v="304"/>
    <x v="90"/>
    <x v="1"/>
    <n v="2000"/>
    <n v="484.25"/>
    <n v="968500"/>
    <s v="20190617N300021376"/>
    <n v="2019113"/>
    <s v="Rolling"/>
    <s v="IN302679-38296183"/>
    <s v="NSE"/>
    <n v="241.58"/>
    <n v="34.869999999999997"/>
    <n v="58.2"/>
    <n v="577.69000000000005"/>
    <n v="912.33609999999999"/>
  </r>
  <r>
    <x v="304"/>
    <x v="90"/>
    <x v="0"/>
    <n v="1700"/>
    <n v="482.25"/>
    <n v="819825"/>
    <s v="20190617N300021509"/>
    <n v="2019113"/>
    <s v="Rolling"/>
    <s v="IN302679-38296183"/>
    <s v="NSE"/>
    <n v="0"/>
    <n v="29.51"/>
    <n v="0"/>
    <n v="489.01"/>
    <n v="518.52369999999996"/>
  </r>
  <r>
    <x v="305"/>
    <x v="100"/>
    <x v="1"/>
    <n v="100"/>
    <n v="178"/>
    <n v="17800"/>
    <s v="20190618N300018964"/>
    <n v="2019114"/>
    <s v="Rolling"/>
    <s v="IN302679-38296183"/>
    <s v="NSE"/>
    <n v="4.45"/>
    <n v="0.64"/>
    <n v="0"/>
    <n v="29.62"/>
    <n v="34.710799999999999"/>
  </r>
  <r>
    <x v="305"/>
    <x v="100"/>
    <x v="1"/>
    <n v="200"/>
    <n v="179"/>
    <n v="35800"/>
    <s v="20190618N300020133"/>
    <n v="2019114"/>
    <s v="Rolling"/>
    <s v="IN302679-38296183"/>
    <s v="NSE"/>
    <n v="8.91"/>
    <n v="1.29"/>
    <n v="0"/>
    <n v="29.73"/>
    <n v="39.928800000000003"/>
  </r>
  <r>
    <x v="305"/>
    <x v="100"/>
    <x v="0"/>
    <n v="300"/>
    <n v="177.65"/>
    <n v="53295"/>
    <s v="20190618N300020966"/>
    <n v="2019114"/>
    <s v="Rolling"/>
    <s v="IN302679-38296183"/>
    <s v="NSE"/>
    <n v="0"/>
    <n v="1.92"/>
    <n v="31.5"/>
    <n v="31.79"/>
    <n v="65.208600000000004"/>
  </r>
  <r>
    <x v="305"/>
    <x v="90"/>
    <x v="0"/>
    <n v="500"/>
    <n v="471.5"/>
    <n v="235750"/>
    <s v="20190618N300021548"/>
    <n v="2019114"/>
    <s v="Rolling"/>
    <s v="IN302679-38296183"/>
    <s v="NSE"/>
    <n v="0"/>
    <n v="8.49"/>
    <n v="0"/>
    <n v="140.62"/>
    <n v="149.107"/>
  </r>
  <r>
    <x v="305"/>
    <x v="90"/>
    <x v="1"/>
    <n v="1000"/>
    <n v="471.5"/>
    <n v="471500"/>
    <s v="20190618N300021798"/>
    <n v="2019114"/>
    <s v="Rolling"/>
    <s v="IN302679-38296183"/>
    <s v="NSE"/>
    <n v="117.64"/>
    <n v="16.97"/>
    <n v="0"/>
    <n v="281.23"/>
    <n v="415.84429999999998"/>
  </r>
  <r>
    <x v="305"/>
    <x v="90"/>
    <x v="0"/>
    <n v="500"/>
    <n v="468"/>
    <n v="234000"/>
    <s v="20190618N300024492"/>
    <n v="2019114"/>
    <s v="Rolling"/>
    <s v="IN302679-38296183"/>
    <s v="NSE"/>
    <n v="0"/>
    <n v="8.42"/>
    <n v="0"/>
    <n v="139.58000000000001"/>
    <n v="148.00399999999999"/>
  </r>
  <r>
    <x v="306"/>
    <x v="66"/>
    <x v="1"/>
    <n v="500"/>
    <n v="105.8"/>
    <n v="52900"/>
    <s v="20190619N300019889"/>
    <n v="2019115"/>
    <s v="Rolling"/>
    <s v="IN302679-38296183"/>
    <s v="NSE"/>
    <n v="13"/>
    <n v="1.9"/>
    <n v="3.3"/>
    <n v="31.55"/>
    <n v="49.754399999999997"/>
  </r>
  <r>
    <x v="306"/>
    <x v="66"/>
    <x v="0"/>
    <n v="500"/>
    <n v="103.25"/>
    <n v="51625"/>
    <s v="20190619N300020092"/>
    <n v="2019115"/>
    <s v="Rolling"/>
    <s v="IN302679-38296183"/>
    <s v="NSE"/>
    <n v="0"/>
    <n v="1.86"/>
    <n v="0"/>
    <n v="30.79"/>
    <n v="32.648499999999999"/>
  </r>
  <r>
    <x v="307"/>
    <x v="66"/>
    <x v="0"/>
    <n v="1000"/>
    <n v="104.5"/>
    <n v="104500"/>
    <s v="20190620N300017915"/>
    <n v="2019116"/>
    <s v="Rolling"/>
    <s v="IN302679-38296183"/>
    <s v="NSE"/>
    <n v="0"/>
    <n v="3.76"/>
    <n v="0"/>
    <n v="62.33"/>
    <n v="66.091999999999999"/>
  </r>
  <r>
    <x v="307"/>
    <x v="66"/>
    <x v="1"/>
    <n v="1000"/>
    <n v="107.5"/>
    <n v="107500"/>
    <s v="20190620N300018203"/>
    <n v="2019116"/>
    <s v="Rolling"/>
    <s v="IN302679-38296183"/>
    <s v="NSE"/>
    <n v="26.5"/>
    <n v="3.87"/>
    <n v="0"/>
    <n v="64.12"/>
    <n v="94.49"/>
  </r>
  <r>
    <x v="307"/>
    <x v="23"/>
    <x v="0"/>
    <n v="150"/>
    <n v="22"/>
    <n v="3300"/>
    <s v="20190620N300019908"/>
    <n v="2019116"/>
    <s v="Rolling"/>
    <s v="IN302679-38296183"/>
    <s v="NSE"/>
    <n v="3.03"/>
    <n v="0.12"/>
    <n v="0"/>
    <n v="41.32"/>
    <n v="44.468800000000002"/>
  </r>
  <r>
    <x v="307"/>
    <x v="36"/>
    <x v="0"/>
    <n v="500"/>
    <n v="267"/>
    <n v="133500"/>
    <s v="20190620N300024800"/>
    <n v="2019116"/>
    <s v="Rolling"/>
    <s v="IN302679-38296183"/>
    <s v="NSE"/>
    <n v="0"/>
    <n v="4.8099999999999996"/>
    <n v="14.7"/>
    <n v="79.63"/>
    <n v="99.135999999999996"/>
  </r>
  <r>
    <x v="307"/>
    <x v="36"/>
    <x v="1"/>
    <n v="500"/>
    <n v="268.5"/>
    <n v="134250"/>
    <s v="20190620N300024852"/>
    <n v="2019116"/>
    <s v="Rolling"/>
    <s v="IN302679-38296183"/>
    <s v="NSE"/>
    <n v="33.47"/>
    <n v="4.83"/>
    <n v="0"/>
    <n v="80.08"/>
    <n v="118.3831"/>
  </r>
  <r>
    <x v="308"/>
    <x v="21"/>
    <x v="1"/>
    <n v="50"/>
    <n v="388"/>
    <n v="19400"/>
    <s v="20190621N300016333"/>
    <n v="2019117"/>
    <s v="Rolling"/>
    <s v="IN302679-38296183"/>
    <s v="NSE"/>
    <n v="4.83"/>
    <n v="0.7"/>
    <n v="0"/>
    <n v="29.63"/>
    <n v="35.1584"/>
  </r>
  <r>
    <x v="308"/>
    <x v="21"/>
    <x v="0"/>
    <n v="50"/>
    <n v="384"/>
    <n v="19200"/>
    <s v="20190621N300016493"/>
    <n v="2019117"/>
    <s v="Rolling"/>
    <s v="IN302679-38296183"/>
    <s v="NSE"/>
    <n v="0"/>
    <n v="0.69"/>
    <n v="0"/>
    <n v="29.62"/>
    <n v="30.311199999999999"/>
  </r>
  <r>
    <x v="308"/>
    <x v="72"/>
    <x v="0"/>
    <n v="100"/>
    <n v="56.6"/>
    <n v="5660"/>
    <s v="20190621N300017059"/>
    <n v="2019117"/>
    <s v="Rolling"/>
    <s v="IN302679-38296183"/>
    <s v="NSE"/>
    <n v="0"/>
    <n v="0.2"/>
    <n v="0"/>
    <n v="29.54"/>
    <n v="29.7438"/>
  </r>
  <r>
    <x v="308"/>
    <x v="101"/>
    <x v="0"/>
    <n v="1000"/>
    <n v="267.25"/>
    <n v="267250"/>
    <s v="20190621N300017374"/>
    <n v="2019117"/>
    <s v="Rolling"/>
    <s v="IN302679-38296183"/>
    <s v="NSE"/>
    <n v="0"/>
    <n v="9.6199999999999992"/>
    <n v="0"/>
    <n v="159.41"/>
    <n v="169.0309"/>
  </r>
  <r>
    <x v="308"/>
    <x v="101"/>
    <x v="1"/>
    <n v="1000"/>
    <n v="267.89999999999998"/>
    <n v="267900"/>
    <s v="20190621N300017656"/>
    <n v="2019117"/>
    <s v="Rolling"/>
    <s v="IN302679-38296183"/>
    <s v="NSE"/>
    <n v="66.89"/>
    <n v="9.64"/>
    <n v="0"/>
    <n v="159.80000000000001"/>
    <n v="236.33439999999999"/>
  </r>
  <r>
    <x v="308"/>
    <x v="84"/>
    <x v="0"/>
    <n v="100"/>
    <n v="593.70000000000005"/>
    <n v="59370"/>
    <s v="20190621N300018609"/>
    <n v="2019117"/>
    <s v="Rolling"/>
    <s v="IN302679-38296183"/>
    <s v="NSE"/>
    <n v="0"/>
    <n v="2.14"/>
    <n v="0"/>
    <n v="35.409999999999997"/>
    <n v="37.547400000000003"/>
  </r>
  <r>
    <x v="308"/>
    <x v="84"/>
    <x v="1"/>
    <n v="100"/>
    <n v="597"/>
    <n v="59700"/>
    <s v="20190621N300018626"/>
    <n v="2019117"/>
    <s v="Rolling"/>
    <s v="IN302679-38296183"/>
    <s v="NSE"/>
    <n v="14.89"/>
    <n v="2.15"/>
    <n v="0"/>
    <n v="35.61"/>
    <n v="52.6492"/>
  </r>
  <r>
    <x v="308"/>
    <x v="72"/>
    <x v="1"/>
    <n v="100"/>
    <n v="75"/>
    <n v="7500"/>
    <s v="20190621N300021339"/>
    <n v="2019117"/>
    <s v="Rolling"/>
    <s v="IN302679-38296183"/>
    <s v="NSE"/>
    <n v="1.65"/>
    <n v="0.27"/>
    <n v="0"/>
    <n v="29.55"/>
    <n v="31.47"/>
  </r>
  <r>
    <x v="308"/>
    <x v="23"/>
    <x v="0"/>
    <n v="2500"/>
    <n v="22.05"/>
    <n v="55125"/>
    <s v="20190621N300022576"/>
    <n v="2019117"/>
    <s v="Rolling"/>
    <s v="IN302679-38296183"/>
    <s v="NSE"/>
    <n v="0"/>
    <n v="1.98"/>
    <n v="24.6"/>
    <n v="32.880000000000003"/>
    <n v="59.464500000000001"/>
  </r>
  <r>
    <x v="308"/>
    <x v="23"/>
    <x v="1"/>
    <n v="2500"/>
    <n v="21.95"/>
    <n v="54878.55"/>
    <s v="20190621N300027904"/>
    <n v="2019117"/>
    <s v="Rolling"/>
    <s v="IN302679-38296183"/>
    <s v="NSE"/>
    <n v="13.75"/>
    <n v="1.98"/>
    <n v="0"/>
    <n v="32.72"/>
    <n v="48.445599999999999"/>
  </r>
  <r>
    <x v="309"/>
    <x v="66"/>
    <x v="1"/>
    <n v="500"/>
    <n v="109.65"/>
    <n v="54825"/>
    <s v="20190624N300017179"/>
    <n v="2019118"/>
    <s v="Rolling"/>
    <s v="IN302679-38296183"/>
    <s v="NSE"/>
    <n v="14.02"/>
    <n v="1.97"/>
    <n v="0"/>
    <n v="32.700000000000003"/>
    <n v="48.693800000000003"/>
  </r>
  <r>
    <x v="309"/>
    <x v="66"/>
    <x v="0"/>
    <n v="500"/>
    <n v="112"/>
    <n v="56000"/>
    <s v="20190624N300017198"/>
    <n v="2019118"/>
    <s v="Rolling"/>
    <s v="IN302679-38296183"/>
    <s v="NSE"/>
    <n v="0"/>
    <n v="2.02"/>
    <n v="0"/>
    <n v="33.4"/>
    <n v="35.415999999999997"/>
  </r>
  <r>
    <x v="309"/>
    <x v="102"/>
    <x v="1"/>
    <n v="1500"/>
    <n v="26.25"/>
    <n v="39375"/>
    <s v="20190624N300018614"/>
    <n v="2019118"/>
    <s v="Rolling"/>
    <s v="IN302679-38296183"/>
    <s v="NSE"/>
    <n v="10.35"/>
    <n v="1.42"/>
    <n v="0"/>
    <n v="29.76"/>
    <n v="41.527500000000003"/>
  </r>
  <r>
    <x v="309"/>
    <x v="66"/>
    <x v="0"/>
    <n v="2000"/>
    <n v="112.25"/>
    <n v="224500"/>
    <s v="20190624N300018800"/>
    <n v="2019118"/>
    <s v="Rolling"/>
    <s v="IN302679-38296183"/>
    <s v="NSE"/>
    <n v="0"/>
    <n v="8.08"/>
    <n v="0"/>
    <n v="133.91"/>
    <n v="141.99199999999999"/>
  </r>
  <r>
    <x v="309"/>
    <x v="102"/>
    <x v="1"/>
    <n v="1000"/>
    <n v="27.1"/>
    <n v="27100"/>
    <s v="20190624N300019752"/>
    <n v="2019118"/>
    <s v="Rolling"/>
    <s v="IN302679-38296183"/>
    <s v="NSE"/>
    <n v="6.9"/>
    <n v="0.98"/>
    <n v="0"/>
    <n v="29.68"/>
    <n v="37.555599999999998"/>
  </r>
  <r>
    <x v="309"/>
    <x v="102"/>
    <x v="1"/>
    <n v="2000"/>
    <n v="28.5"/>
    <n v="57000"/>
    <s v="20190624N300024853"/>
    <n v="2019118"/>
    <s v="Rolling"/>
    <s v="IN302679-38296183"/>
    <s v="NSE"/>
    <n v="13.8"/>
    <n v="2.0499999999999998"/>
    <n v="0"/>
    <n v="34"/>
    <n v="49.852200000000003"/>
  </r>
  <r>
    <x v="309"/>
    <x v="66"/>
    <x v="1"/>
    <n v="2000"/>
    <n v="112.7"/>
    <n v="225400"/>
    <s v="20190624N300025566"/>
    <n v="2019118"/>
    <s v="Rolling"/>
    <s v="IN302679-38296183"/>
    <s v="NSE"/>
    <n v="56.07"/>
    <n v="8.11"/>
    <n v="0"/>
    <n v="134.44999999999999"/>
    <n v="198.6343"/>
  </r>
  <r>
    <x v="309"/>
    <x v="102"/>
    <x v="0"/>
    <n v="5500"/>
    <n v="28.3"/>
    <n v="155650"/>
    <s v="20190624N300026743"/>
    <n v="2019118"/>
    <s v="Rolling"/>
    <s v="IN302679-38296183"/>
    <s v="NSE"/>
    <n v="0"/>
    <n v="5.6"/>
    <n v="0"/>
    <n v="92.84"/>
    <n v="98.4435"/>
  </r>
  <r>
    <x v="309"/>
    <x v="102"/>
    <x v="1"/>
    <n v="1000"/>
    <n v="24.5"/>
    <n v="24500"/>
    <s v="20190624N900016027"/>
    <n v="2019118"/>
    <s v="Rolling"/>
    <s v="IN302679-38296183"/>
    <s v="NSE"/>
    <n v="6.86"/>
    <n v="0.88"/>
    <n v="26.1"/>
    <n v="29.66"/>
    <n v="63.502000000000002"/>
  </r>
  <r>
    <x v="310"/>
    <x v="102"/>
    <x v="1"/>
    <n v="1000"/>
    <n v="28.5"/>
    <n v="28500"/>
    <s v="20190625N300014510"/>
    <n v="2019119"/>
    <s v="Rolling"/>
    <s v="IN302679-38296183"/>
    <s v="NSE"/>
    <n v="7.02"/>
    <n v="1.03"/>
    <n v="0"/>
    <n v="29.69"/>
    <n v="37.735999999999997"/>
  </r>
  <r>
    <x v="310"/>
    <x v="102"/>
    <x v="0"/>
    <n v="1000"/>
    <n v="28.25"/>
    <n v="28250"/>
    <s v="20190625N300015565"/>
    <n v="2019119"/>
    <s v="Rolling"/>
    <s v="IN302679-38296183"/>
    <s v="NSE"/>
    <n v="0"/>
    <n v="1.02"/>
    <n v="0"/>
    <n v="29.68"/>
    <n v="30.697099999999999"/>
  </r>
  <r>
    <x v="310"/>
    <x v="102"/>
    <x v="1"/>
    <n v="1500"/>
    <n v="28.3"/>
    <n v="42450"/>
    <s v="20190625N300015620"/>
    <n v="2019119"/>
    <s v="Rolling"/>
    <s v="IN302679-38296183"/>
    <s v="NSE"/>
    <n v="10.53"/>
    <n v="1.53"/>
    <n v="0"/>
    <n v="29.78"/>
    <n v="41.838299999999997"/>
  </r>
  <r>
    <x v="310"/>
    <x v="102"/>
    <x v="1"/>
    <n v="5000"/>
    <n v="28.5"/>
    <n v="142500"/>
    <s v="20190625N300017047"/>
    <n v="2019119"/>
    <s v="Rolling"/>
    <s v="IN302679-38296183"/>
    <s v="NSE"/>
    <n v="35.1"/>
    <n v="5.13"/>
    <n v="0"/>
    <n v="84.99"/>
    <n v="125.22"/>
  </r>
  <r>
    <x v="310"/>
    <x v="102"/>
    <x v="0"/>
    <n v="6500"/>
    <n v="28.2"/>
    <n v="183300"/>
    <s v="20190625N300021453"/>
    <n v="2019119"/>
    <s v="Rolling"/>
    <s v="IN302679-38296183"/>
    <s v="NSE"/>
    <n v="0"/>
    <n v="6.6"/>
    <n v="0"/>
    <n v="109.33"/>
    <n v="115.9289"/>
  </r>
  <r>
    <x v="310"/>
    <x v="102"/>
    <x v="0"/>
    <n v="5000"/>
    <n v="28.25"/>
    <n v="141250"/>
    <s v="20190625N300021547"/>
    <n v="2019119"/>
    <s v="Rolling"/>
    <s v="IN302679-38296183"/>
    <s v="NSE"/>
    <n v="0"/>
    <n v="5.09"/>
    <n v="0"/>
    <n v="84.27"/>
    <n v="89.355199999999996"/>
  </r>
  <r>
    <x v="310"/>
    <x v="102"/>
    <x v="1"/>
    <n v="10000"/>
    <n v="27.8"/>
    <n v="278000"/>
    <s v="20190625N300021978"/>
    <n v="2019119"/>
    <s v="Rolling"/>
    <s v="IN302679-38296183"/>
    <s v="NSE"/>
    <n v="70.2"/>
    <n v="10.01"/>
    <n v="0"/>
    <n v="165.83"/>
    <n v="246.03800000000001"/>
  </r>
  <r>
    <x v="310"/>
    <x v="102"/>
    <x v="0"/>
    <n v="5000"/>
    <n v="27.7"/>
    <n v="138500"/>
    <s v="20190625N300022062"/>
    <n v="2019119"/>
    <s v="Rolling"/>
    <s v="IN302679-38296183"/>
    <s v="NSE"/>
    <n v="0"/>
    <n v="4.99"/>
    <n v="0"/>
    <n v="82.61"/>
    <n v="87.596199999999996"/>
  </r>
  <r>
    <x v="310"/>
    <x v="101"/>
    <x v="0"/>
    <n v="2000"/>
    <n v="276"/>
    <n v="552000"/>
    <s v="20190625N300023487"/>
    <n v="2019119"/>
    <s v="Rolling"/>
    <s v="IN302679-38296183"/>
    <s v="NSE"/>
    <n v="0"/>
    <n v="19.87"/>
    <n v="0"/>
    <n v="329.25"/>
    <n v="349.12200000000001"/>
  </r>
  <r>
    <x v="310"/>
    <x v="101"/>
    <x v="0"/>
    <n v="2000"/>
    <n v="275.8"/>
    <n v="551600"/>
    <s v="20190625N300023538"/>
    <n v="2019119"/>
    <s v="Rolling"/>
    <s v="IN302679-38296183"/>
    <s v="NSE"/>
    <n v="0"/>
    <n v="19.86"/>
    <n v="0"/>
    <n v="329.02"/>
    <n v="348.8777"/>
  </r>
  <r>
    <x v="310"/>
    <x v="101"/>
    <x v="1"/>
    <n v="4000"/>
    <n v="274.5"/>
    <n v="1098015.7"/>
    <s v="20190625N300026110"/>
    <n v="2019119"/>
    <s v="Rolling"/>
    <s v="IN302679-38296183"/>
    <s v="NSE"/>
    <n v="275.16000000000003"/>
    <n v="39.53"/>
    <n v="95.7"/>
    <n v="654.91999999999996"/>
    <n v="1065.3088"/>
  </r>
  <r>
    <x v="311"/>
    <x v="102"/>
    <x v="1"/>
    <n v="2500"/>
    <n v="28.25"/>
    <n v="70625"/>
    <s v="20190626N200000855"/>
    <n v="2019120"/>
    <s v="Rolling"/>
    <s v="IN302679-38296183"/>
    <s v="NSE"/>
    <n v="18.11"/>
    <n v="2.54"/>
    <n v="0"/>
    <n v="42.13"/>
    <n v="62.782499999999999"/>
  </r>
  <r>
    <x v="311"/>
    <x v="102"/>
    <x v="1"/>
    <n v="5000"/>
    <n v="28.5"/>
    <n v="142500"/>
    <s v="20190626N300014393"/>
    <n v="2019120"/>
    <s v="Rolling"/>
    <s v="IN302679-38296183"/>
    <s v="NSE"/>
    <n v="35.89"/>
    <n v="5.13"/>
    <n v="0"/>
    <n v="85"/>
    <n v="126.02"/>
  </r>
  <r>
    <x v="311"/>
    <x v="102"/>
    <x v="0"/>
    <n v="7500"/>
    <n v="29"/>
    <n v="217500"/>
    <s v="20190626N300014550"/>
    <n v="2019120"/>
    <s v="Rolling"/>
    <s v="IN302679-38296183"/>
    <s v="NSE"/>
    <n v="0"/>
    <n v="7.83"/>
    <n v="13.2"/>
    <n v="129.77000000000001"/>
    <n v="150.80019999999999"/>
  </r>
  <r>
    <x v="312"/>
    <x v="45"/>
    <x v="0"/>
    <n v="1000"/>
    <n v="121.65"/>
    <n v="121650"/>
    <s v="20190627N300018517"/>
    <n v="2019121"/>
    <s v="Rolling"/>
    <s v="IN302679-38296183"/>
    <s v="NSE"/>
    <n v="0"/>
    <n v="4.38"/>
    <n v="0"/>
    <n v="72.56"/>
    <n v="76.939400000000006"/>
  </r>
  <r>
    <x v="312"/>
    <x v="45"/>
    <x v="0"/>
    <n v="1000"/>
    <n v="121.25"/>
    <n v="121250"/>
    <s v="20190627N300025877"/>
    <n v="2019121"/>
    <s v="Rolling"/>
    <s v="IN302679-38296183"/>
    <s v="NSE"/>
    <n v="0"/>
    <n v="4.37"/>
    <n v="0"/>
    <n v="72.319999999999993"/>
    <n v="76.685100000000006"/>
  </r>
  <r>
    <x v="312"/>
    <x v="45"/>
    <x v="1"/>
    <n v="2000"/>
    <n v="122.05"/>
    <n v="244100"/>
    <s v="20190627N300027192"/>
    <n v="2019121"/>
    <s v="Rolling"/>
    <s v="IN302679-38296183"/>
    <s v="NSE"/>
    <n v="61"/>
    <n v="8.7899999999999991"/>
    <n v="14.7"/>
    <n v="145.56"/>
    <n v="230.04769999999999"/>
  </r>
  <r>
    <x v="313"/>
    <x v="84"/>
    <x v="0"/>
    <n v="100"/>
    <n v="622"/>
    <n v="62200"/>
    <s v="20190628N300015756"/>
    <n v="2019122"/>
    <s v="Rolling"/>
    <s v="IN302679-38296183"/>
    <s v="NSE"/>
    <n v="0"/>
    <n v="2.2400000000000002"/>
    <n v="0"/>
    <n v="37.1"/>
    <n v="39.339199999999998"/>
  </r>
  <r>
    <x v="313"/>
    <x v="45"/>
    <x v="0"/>
    <n v="1000"/>
    <n v="123"/>
    <n v="123000"/>
    <s v="20190628N300016721"/>
    <n v="2019122"/>
    <s v="Rolling"/>
    <s v="IN302679-38296183"/>
    <s v="NSE"/>
    <n v="0"/>
    <n v="4.43"/>
    <n v="42.9"/>
    <n v="73.37"/>
    <n v="120.69799999999999"/>
  </r>
  <r>
    <x v="313"/>
    <x v="84"/>
    <x v="0"/>
    <n v="100"/>
    <n v="616.5"/>
    <n v="61650"/>
    <s v="20190628N300017310"/>
    <n v="2019122"/>
    <s v="Rolling"/>
    <s v="IN302679-38296183"/>
    <s v="NSE"/>
    <n v="0"/>
    <n v="2.2200000000000002"/>
    <n v="0"/>
    <n v="36.770000000000003"/>
    <n v="38.9895"/>
  </r>
  <r>
    <x v="313"/>
    <x v="45"/>
    <x v="1"/>
    <n v="1000"/>
    <n v="123.25"/>
    <n v="123250"/>
    <s v="20190628N300018795"/>
    <n v="2019122"/>
    <s v="Rolling"/>
    <s v="IN302679-38296183"/>
    <s v="NSE"/>
    <n v="30.82"/>
    <n v="4.4400000000000004"/>
    <n v="0"/>
    <n v="73.52"/>
    <n v="108.7771"/>
  </r>
  <r>
    <x v="313"/>
    <x v="45"/>
    <x v="0"/>
    <n v="500"/>
    <n v="123.4"/>
    <n v="61700"/>
    <s v="20190628N300019530"/>
    <n v="2019122"/>
    <s v="Rolling"/>
    <s v="IN302679-38296183"/>
    <s v="NSE"/>
    <n v="0"/>
    <n v="2.2200000000000002"/>
    <n v="0"/>
    <n v="36.79"/>
    <n v="39.011299999999999"/>
  </r>
  <r>
    <x v="313"/>
    <x v="45"/>
    <x v="1"/>
    <n v="500"/>
    <n v="123.7"/>
    <n v="61850"/>
    <s v="20190628N300019559"/>
    <n v="2019122"/>
    <s v="Rolling"/>
    <s v="IN302679-38296183"/>
    <s v="NSE"/>
    <n v="15.41"/>
    <n v="2.23"/>
    <n v="0"/>
    <n v="36.89"/>
    <n v="54.526699999999998"/>
  </r>
  <r>
    <x v="313"/>
    <x v="84"/>
    <x v="0"/>
    <n v="100"/>
    <n v="613"/>
    <n v="61300"/>
    <s v="20190628N300020136"/>
    <n v="2019122"/>
    <s v="Rolling"/>
    <s v="IN302679-38296183"/>
    <s v="NSE"/>
    <n v="0"/>
    <n v="2.21"/>
    <n v="0"/>
    <n v="36.56"/>
    <n v="38.766800000000003"/>
  </r>
  <r>
    <x v="313"/>
    <x v="84"/>
    <x v="1"/>
    <n v="300"/>
    <n v="611"/>
    <n v="183300"/>
    <s v="20190628N300022858"/>
    <n v="2019122"/>
    <s v="Rolling"/>
    <s v="IN302679-38296183"/>
    <s v="NSE"/>
    <n v="45.72"/>
    <n v="6.6"/>
    <n v="0"/>
    <n v="109.34"/>
    <n v="161.65899999999999"/>
  </r>
  <r>
    <x v="313"/>
    <x v="17"/>
    <x v="0"/>
    <n v="1000"/>
    <n v="81.25"/>
    <n v="81250"/>
    <s v="20190628N300022952"/>
    <n v="2019122"/>
    <s v="Rolling"/>
    <s v="IN302679-38296183"/>
    <s v="NSE"/>
    <n v="0"/>
    <n v="2.93"/>
    <n v="0"/>
    <n v="48.46"/>
    <n v="51.385100000000001"/>
  </r>
  <r>
    <x v="313"/>
    <x v="84"/>
    <x v="0"/>
    <n v="300"/>
    <n v="613"/>
    <n v="183900"/>
    <s v="20190628N300023022"/>
    <n v="2019122"/>
    <s v="Rolling"/>
    <s v="IN302679-38296183"/>
    <s v="NSE"/>
    <n v="0"/>
    <n v="6.62"/>
    <n v="0"/>
    <n v="109.69"/>
    <n v="116.3104"/>
  </r>
  <r>
    <x v="313"/>
    <x v="84"/>
    <x v="1"/>
    <n v="300"/>
    <n v="607.49"/>
    <n v="182247.65"/>
    <s v="20190628N300023139"/>
    <n v="2019122"/>
    <s v="Rolling"/>
    <s v="IN302679-38296183"/>
    <s v="NSE"/>
    <n v="45.91"/>
    <n v="6.56"/>
    <n v="0"/>
    <n v="108.71"/>
    <n v="161.18100000000001"/>
  </r>
  <r>
    <x v="313"/>
    <x v="17"/>
    <x v="1"/>
    <n v="2000"/>
    <n v="80.099999999999994"/>
    <n v="160200"/>
    <s v="20190628N300025805"/>
    <n v="2019122"/>
    <s v="Rolling"/>
    <s v="IN302679-38296183"/>
    <s v="NSE"/>
    <n v="40.14"/>
    <n v="5.77"/>
    <n v="0"/>
    <n v="95.56"/>
    <n v="141.46719999999999"/>
  </r>
  <r>
    <x v="313"/>
    <x v="17"/>
    <x v="0"/>
    <n v="1000"/>
    <n v="79.7"/>
    <n v="79700"/>
    <s v="20190628N300026412"/>
    <n v="2019122"/>
    <s v="Rolling"/>
    <s v="IN302679-38296183"/>
    <s v="NSE"/>
    <n v="0"/>
    <n v="2.87"/>
    <n v="0"/>
    <n v="47.54"/>
    <n v="50.409199999999998"/>
  </r>
  <r>
    <x v="314"/>
    <x v="94"/>
    <x v="1"/>
    <n v="100"/>
    <n v="916"/>
    <n v="91600"/>
    <s v="20190702N300023230"/>
    <n v="2019124"/>
    <s v="Rolling"/>
    <s v="IN302679-38296183"/>
    <s v="NSE"/>
    <n v="23"/>
    <n v="3.3"/>
    <n v="5.7"/>
    <n v="54.64"/>
    <n v="86.637600000000006"/>
  </r>
  <r>
    <x v="314"/>
    <x v="94"/>
    <x v="0"/>
    <n v="100"/>
    <n v="916.1"/>
    <n v="91610"/>
    <s v="20190702N300023301"/>
    <n v="2019124"/>
    <s v="Rolling"/>
    <s v="IN302679-38296183"/>
    <s v="NSE"/>
    <n v="0"/>
    <n v="3.3"/>
    <n v="0"/>
    <n v="54.65"/>
    <n v="57.947899999999997"/>
  </r>
  <r>
    <x v="315"/>
    <x v="94"/>
    <x v="1"/>
    <n v="50"/>
    <n v="930"/>
    <n v="46500"/>
    <s v="20190703N300015040"/>
    <n v="2019125"/>
    <s v="Rolling"/>
    <s v="IN302679-38296183"/>
    <s v="NSE"/>
    <n v="11.68"/>
    <n v="1.67"/>
    <n v="0"/>
    <n v="29.81"/>
    <n v="43.164099999999998"/>
  </r>
  <r>
    <x v="315"/>
    <x v="94"/>
    <x v="0"/>
    <n v="50"/>
    <n v="927.3"/>
    <n v="46365"/>
    <s v="20190703N300015066"/>
    <n v="2019125"/>
    <s v="Rolling"/>
    <s v="IN302679-38296183"/>
    <s v="NSE"/>
    <n v="0"/>
    <n v="1.67"/>
    <n v="0"/>
    <n v="29.8"/>
    <n v="31.469200000000001"/>
  </r>
  <r>
    <x v="315"/>
    <x v="77"/>
    <x v="1"/>
    <n v="500"/>
    <n v="66.25"/>
    <n v="33125"/>
    <s v="20190703N300017452"/>
    <n v="2019125"/>
    <s v="Rolling"/>
    <s v="IN302679-38296183"/>
    <s v="NSE"/>
    <n v="8.2200000000000006"/>
    <n v="1.19"/>
    <n v="0"/>
    <n v="29.71"/>
    <n v="39.122500000000002"/>
  </r>
  <r>
    <x v="315"/>
    <x v="77"/>
    <x v="0"/>
    <n v="500"/>
    <n v="65.25"/>
    <n v="32625"/>
    <s v="20190703N300018966"/>
    <n v="2019125"/>
    <s v="Rolling"/>
    <s v="IN302679-38296183"/>
    <s v="NSE"/>
    <n v="0"/>
    <n v="1.17"/>
    <n v="0"/>
    <n v="29.71"/>
    <n v="30.884499999999999"/>
  </r>
  <r>
    <x v="315"/>
    <x v="23"/>
    <x v="0"/>
    <n v="1000"/>
    <n v="24.2"/>
    <n v="24200"/>
    <s v="20190703N300024969"/>
    <n v="2019125"/>
    <s v="Rolling"/>
    <s v="IN302679-38296183"/>
    <s v="NSE"/>
    <n v="0"/>
    <n v="0.87"/>
    <n v="0"/>
    <n v="29.66"/>
    <n v="30.531199999999998"/>
  </r>
  <r>
    <x v="315"/>
    <x v="23"/>
    <x v="0"/>
    <n v="1500"/>
    <n v="24.15"/>
    <n v="36225"/>
    <s v="20190703N300025508"/>
    <n v="2019125"/>
    <s v="Rolling"/>
    <s v="IN302679-38296183"/>
    <s v="NSE"/>
    <n v="0"/>
    <n v="1.3"/>
    <n v="8.4"/>
    <n v="29.74"/>
    <n v="39.444099999999999"/>
  </r>
  <r>
    <x v="315"/>
    <x v="23"/>
    <x v="1"/>
    <n v="183"/>
    <n v="24.25"/>
    <n v="4437.75"/>
    <s v="20190703N300026100"/>
    <n v="2019125"/>
    <s v="Rolling"/>
    <s v="IN302679-38296183"/>
    <s v="NSE"/>
    <n v="1.1100000000000001"/>
    <n v="0.16"/>
    <n v="0"/>
    <n v="29.53"/>
    <n v="30.799700000000001"/>
  </r>
  <r>
    <x v="315"/>
    <x v="23"/>
    <x v="1"/>
    <n v="2317"/>
    <n v="24.15"/>
    <n v="55955.55"/>
    <s v="20190703N300026410"/>
    <n v="2019125"/>
    <s v="Rolling"/>
    <s v="IN302679-38296183"/>
    <s v="NSE"/>
    <n v="14"/>
    <n v="2.0099999999999998"/>
    <n v="0"/>
    <n v="33.380000000000003"/>
    <n v="49.394399999999997"/>
  </r>
  <r>
    <x v="316"/>
    <x v="103"/>
    <x v="1"/>
    <n v="250"/>
    <n v="147.15"/>
    <n v="36787.5"/>
    <s v="20190704N300019714"/>
    <n v="2019126"/>
    <s v="Rolling"/>
    <s v="IN302679-38296183"/>
    <s v="NSE"/>
    <n v="9.17"/>
    <n v="1.32"/>
    <n v="0"/>
    <n v="29.74"/>
    <n v="40.234400000000001"/>
  </r>
  <r>
    <x v="316"/>
    <x v="103"/>
    <x v="0"/>
    <n v="250"/>
    <n v="146.15"/>
    <n v="36537.5"/>
    <s v="20190704N300020047"/>
    <n v="2019126"/>
    <s v="Rolling"/>
    <s v="IN302679-38296183"/>
    <s v="NSE"/>
    <n v="0"/>
    <n v="1.32"/>
    <n v="0"/>
    <n v="29.74"/>
    <n v="31.055399999999999"/>
  </r>
  <r>
    <x v="316"/>
    <x v="45"/>
    <x v="1"/>
    <n v="500"/>
    <n v="129"/>
    <n v="64500"/>
    <s v="20190704N300021344"/>
    <n v="2019126"/>
    <s v="Rolling"/>
    <s v="IN302679-38296183"/>
    <s v="NSE"/>
    <n v="16.190000000000001"/>
    <n v="2.3199999999999998"/>
    <n v="0"/>
    <n v="38.47"/>
    <n v="56.981999999999999"/>
  </r>
  <r>
    <x v="316"/>
    <x v="45"/>
    <x v="0"/>
    <n v="500"/>
    <n v="130"/>
    <n v="65000"/>
    <s v="20190704N300021701"/>
    <n v="2019126"/>
    <s v="Rolling"/>
    <s v="IN302679-38296183"/>
    <s v="NSE"/>
    <n v="0"/>
    <n v="2.34"/>
    <n v="0"/>
    <n v="38.770000000000003"/>
    <n v="41.11"/>
  </r>
  <r>
    <x v="316"/>
    <x v="77"/>
    <x v="1"/>
    <n v="1000"/>
    <n v="65.5"/>
    <n v="65500"/>
    <s v="20190704N300023069"/>
    <n v="2019126"/>
    <s v="Rolling"/>
    <s v="IN302679-38296183"/>
    <s v="NSE"/>
    <n v="16.309999999999999"/>
    <n v="2.36"/>
    <n v="0"/>
    <n v="39.07"/>
    <n v="57.738"/>
  </r>
  <r>
    <x v="316"/>
    <x v="77"/>
    <x v="0"/>
    <n v="1000"/>
    <n v="65"/>
    <n v="65000"/>
    <s v="20190704N300023240"/>
    <n v="2019126"/>
    <s v="Rolling"/>
    <s v="IN302679-38296183"/>
    <s v="NSE"/>
    <n v="0"/>
    <n v="2.34"/>
    <n v="0"/>
    <n v="38.770000000000003"/>
    <n v="41.11"/>
  </r>
  <r>
    <x v="316"/>
    <x v="23"/>
    <x v="0"/>
    <n v="2500"/>
    <n v="24.15"/>
    <n v="60375"/>
    <s v="20190704N300024440"/>
    <n v="2019126"/>
    <s v="Rolling"/>
    <s v="IN302679-38296183"/>
    <s v="NSE"/>
    <n v="0"/>
    <n v="2.17"/>
    <n v="13.8"/>
    <n v="36.01"/>
    <n v="51.983499999999999"/>
  </r>
  <r>
    <x v="316"/>
    <x v="23"/>
    <x v="1"/>
    <n v="2500"/>
    <n v="24.2"/>
    <n v="60500"/>
    <s v="20190704N300025840"/>
    <n v="2019126"/>
    <s v="Rolling"/>
    <s v="IN302679-38296183"/>
    <s v="NSE"/>
    <n v="15.33"/>
    <n v="2.1800000000000002"/>
    <n v="0"/>
    <n v="36.090000000000003"/>
    <n v="53.597999999999999"/>
  </r>
  <r>
    <x v="317"/>
    <x v="49"/>
    <x v="0"/>
    <n v="30"/>
    <n v="230"/>
    <n v="6900"/>
    <s v="20190708N900000477"/>
    <n v="2019128"/>
    <s v="Rolling"/>
    <s v="IN302679-38296183"/>
    <s v="NSE"/>
    <n v="7"/>
    <n v="0.25"/>
    <n v="0.3"/>
    <n v="44.83"/>
    <n v="52.378399999999999"/>
  </r>
  <r>
    <x v="318"/>
    <x v="104"/>
    <x v="0"/>
    <n v="100"/>
    <n v="628"/>
    <n v="62800"/>
    <s v="20190709N300023239"/>
    <n v="2019129"/>
    <s v="Rolling"/>
    <s v="IN302679-38296183"/>
    <s v="NSE"/>
    <n v="0"/>
    <n v="2.2599999999999998"/>
    <n v="0"/>
    <n v="37.46"/>
    <n v="39.720799999999997"/>
  </r>
  <r>
    <x v="318"/>
    <x v="104"/>
    <x v="1"/>
    <n v="100"/>
    <n v="627.35"/>
    <n v="62735"/>
    <s v="20190709N300029278"/>
    <n v="2019129"/>
    <s v="Rolling"/>
    <s v="IN302679-38296183"/>
    <s v="NSE"/>
    <n v="16"/>
    <n v="2.2599999999999998"/>
    <n v="3.9"/>
    <n v="37.450000000000003"/>
    <n v="59.6081"/>
  </r>
  <r>
    <x v="319"/>
    <x v="15"/>
    <x v="1"/>
    <n v="100"/>
    <n v="760"/>
    <n v="76000"/>
    <s v="20190715N300015769"/>
    <n v="2019133"/>
    <s v="Rolling"/>
    <s v="IN302679-38296183"/>
    <s v="NSE"/>
    <n v="19"/>
    <n v="2.74"/>
    <n v="4.8"/>
    <n v="45.33"/>
    <n v="71.866"/>
  </r>
  <r>
    <x v="319"/>
    <x v="15"/>
    <x v="0"/>
    <n v="100"/>
    <n v="775"/>
    <n v="77500"/>
    <s v="20190715N300024304"/>
    <n v="2019133"/>
    <s v="Rolling"/>
    <s v="IN302679-38296183"/>
    <s v="NSE"/>
    <n v="0"/>
    <n v="2.79"/>
    <n v="0"/>
    <n v="46.23"/>
    <n v="49.02"/>
  </r>
  <r>
    <x v="320"/>
    <x v="15"/>
    <x v="1"/>
    <n v="100"/>
    <n v="782"/>
    <n v="78200"/>
    <s v="20190716N300015251"/>
    <n v="2019134"/>
    <s v="Rolling"/>
    <s v="IN302679-38296183"/>
    <s v="NSE"/>
    <n v="20"/>
    <n v="2.82"/>
    <n v="0"/>
    <n v="46.64"/>
    <n v="69.455200000000005"/>
  </r>
  <r>
    <x v="320"/>
    <x v="15"/>
    <x v="0"/>
    <n v="100"/>
    <n v="780.7"/>
    <n v="78070"/>
    <s v="20190716N300019968"/>
    <n v="2019134"/>
    <s v="Rolling"/>
    <s v="IN302679-38296183"/>
    <s v="NSE"/>
    <n v="0"/>
    <n v="2.81"/>
    <n v="4.8"/>
    <n v="46.57"/>
    <n v="54.180599999999998"/>
  </r>
  <r>
    <x v="321"/>
    <x v="43"/>
    <x v="1"/>
    <n v="100"/>
    <n v="379"/>
    <n v="37900"/>
    <s v="20190717N300014208"/>
    <n v="2019135"/>
    <s v="Rolling"/>
    <s v="IN302679-38296183"/>
    <s v="NSE"/>
    <n v="9.57"/>
    <n v="1.36"/>
    <n v="0"/>
    <n v="29.75"/>
    <n v="40.684399999999997"/>
  </r>
  <r>
    <x v="321"/>
    <x v="43"/>
    <x v="0"/>
    <n v="100"/>
    <n v="384"/>
    <n v="38400"/>
    <s v="20190717N300021267"/>
    <n v="2019135"/>
    <s v="Rolling"/>
    <s v="IN302679-38296183"/>
    <s v="NSE"/>
    <n v="0"/>
    <n v="1.38"/>
    <n v="0"/>
    <n v="29.75"/>
    <n v="31.132400000000001"/>
  </r>
  <r>
    <x v="321"/>
    <x v="43"/>
    <x v="0"/>
    <n v="200"/>
    <n v="385"/>
    <n v="77000"/>
    <s v="20190717N300021419"/>
    <n v="2019135"/>
    <s v="Rolling"/>
    <s v="IN302679-38296183"/>
    <s v="NSE"/>
    <n v="0"/>
    <n v="2.77"/>
    <n v="6.9"/>
    <n v="59.5"/>
    <n v="69.172200000000004"/>
  </r>
  <r>
    <x v="321"/>
    <x v="43"/>
    <x v="1"/>
    <n v="200"/>
    <n v="382.36"/>
    <n v="76472"/>
    <s v="20190717N300026001"/>
    <n v="2019135"/>
    <s v="Rolling"/>
    <s v="IN302679-38296183"/>
    <s v="NSE"/>
    <n v="19.43"/>
    <n v="2.75"/>
    <n v="0"/>
    <n v="45.61"/>
    <n v="67.793099999999995"/>
  </r>
  <r>
    <x v="322"/>
    <x v="31"/>
    <x v="1"/>
    <n v="550"/>
    <n v="5.9"/>
    <n v="3245"/>
    <s v="20190722N900013125"/>
    <n v="2019138"/>
    <s v="Rolling"/>
    <s v="IN302679-38296183"/>
    <s v="NSE"/>
    <n v="3"/>
    <n v="0.12"/>
    <n v="0.3"/>
    <n v="41.3"/>
    <n v="44.716799999999999"/>
  </r>
  <r>
    <x v="323"/>
    <x v="26"/>
    <x v="0"/>
    <n v="100"/>
    <n v="30"/>
    <n v="3000"/>
    <s v="20190723N300022836"/>
    <n v="2019139"/>
    <s v="Rolling"/>
    <s v="IN302679-38296183"/>
    <s v="NSE"/>
    <n v="3"/>
    <n v="0.11"/>
    <n v="0.3"/>
    <n v="41.32"/>
    <n v="44.728000000000002"/>
  </r>
  <r>
    <x v="324"/>
    <x v="105"/>
    <x v="0"/>
    <n v="250"/>
    <n v="125.5"/>
    <n v="31375"/>
    <s v="20190724N300014806"/>
    <n v="2019140"/>
    <s v="Rolling"/>
    <s v="IN302679-38296183"/>
    <s v="NSE"/>
    <n v="0"/>
    <n v="1.1299999999999999"/>
    <n v="0"/>
    <n v="29.7"/>
    <n v="30.829499999999999"/>
  </r>
  <r>
    <x v="324"/>
    <x v="105"/>
    <x v="1"/>
    <n v="250"/>
    <n v="124"/>
    <n v="31000"/>
    <s v="20190724N300020664"/>
    <n v="2019140"/>
    <s v="Rolling"/>
    <s v="IN302679-38296183"/>
    <s v="NSE"/>
    <n v="8"/>
    <n v="1.1200000000000001"/>
    <n v="2.1"/>
    <n v="29.7"/>
    <n v="40.915999999999997"/>
  </r>
  <r>
    <x v="325"/>
    <x v="66"/>
    <x v="1"/>
    <n v="250"/>
    <n v="89.15"/>
    <n v="22287.5"/>
    <s v="20190725N300011235"/>
    <n v="2019141"/>
    <s v="Rolling"/>
    <s v="IN302679-38296183"/>
    <s v="NSE"/>
    <n v="5"/>
    <n v="0.8"/>
    <n v="0"/>
    <n v="29.64"/>
    <n v="35.442399999999999"/>
  </r>
  <r>
    <x v="325"/>
    <x v="66"/>
    <x v="0"/>
    <n v="250"/>
    <n v="86.25"/>
    <n v="21562.5"/>
    <s v="20190725N300020698"/>
    <n v="2019141"/>
    <s v="Rolling"/>
    <s v="IN302679-38296183"/>
    <s v="NSE"/>
    <n v="0"/>
    <n v="0.78"/>
    <n v="1.5"/>
    <n v="29.64"/>
    <n v="31.9163"/>
  </r>
  <r>
    <x v="326"/>
    <x v="51"/>
    <x v="0"/>
    <n v="100"/>
    <n v="275.95"/>
    <n v="27595"/>
    <s v="20190726N300021848"/>
    <n v="2019142"/>
    <s v="Rolling"/>
    <s v="IN302679-38296183"/>
    <s v="NSE"/>
    <n v="0"/>
    <n v="0.99"/>
    <n v="0"/>
    <n v="29.68"/>
    <n v="30.673400000000001"/>
  </r>
  <r>
    <x v="326"/>
    <x v="51"/>
    <x v="1"/>
    <n v="100"/>
    <n v="275.39999999999998"/>
    <n v="27540"/>
    <s v="20190726N300025595"/>
    <n v="2019142"/>
    <s v="Rolling"/>
    <s v="IN302679-38296183"/>
    <s v="NSE"/>
    <n v="7"/>
    <n v="0.99"/>
    <n v="1.8"/>
    <n v="29.68"/>
    <n v="39.471400000000003"/>
  </r>
  <r>
    <x v="327"/>
    <x v="76"/>
    <x v="0"/>
    <n v="20"/>
    <n v="140"/>
    <n v="2800"/>
    <s v="20190729N300017927"/>
    <n v="2019143"/>
    <s v="Rolling"/>
    <s v="IN302679-38296183"/>
    <s v="NSE"/>
    <n v="3"/>
    <n v="0.1"/>
    <n v="0.3"/>
    <n v="41.32"/>
    <n v="44.720799999999997"/>
  </r>
  <r>
    <x v="328"/>
    <x v="66"/>
    <x v="1"/>
    <n v="100"/>
    <n v="93.75"/>
    <n v="9375"/>
    <s v="20190730N300015544"/>
    <n v="2019144"/>
    <s v="Rolling"/>
    <s v="IN302679-38296183"/>
    <s v="NSE"/>
    <n v="2"/>
    <n v="0.34"/>
    <n v="0.6"/>
    <n v="29.56"/>
    <n v="32.497500000000002"/>
  </r>
  <r>
    <x v="328"/>
    <x v="66"/>
    <x v="0"/>
    <n v="100"/>
    <n v="92.1"/>
    <n v="9210"/>
    <s v="20190730N300020939"/>
    <n v="2019144"/>
    <s v="Rolling"/>
    <s v="IN302679-38296183"/>
    <s v="NSE"/>
    <n v="0"/>
    <n v="0.33"/>
    <n v="0"/>
    <n v="29.56"/>
    <n v="29.8916"/>
  </r>
  <r>
    <x v="329"/>
    <x v="26"/>
    <x v="0"/>
    <n v="100"/>
    <n v="25"/>
    <n v="2500"/>
    <s v="20190802N900008622"/>
    <n v="2019147"/>
    <s v="Rolling"/>
    <s v="IN302679-38296183"/>
    <s v="NSE"/>
    <n v="3"/>
    <n v="0.09"/>
    <n v="0.3"/>
    <n v="41.32"/>
    <n v="44.71"/>
  </r>
  <r>
    <x v="330"/>
    <x v="101"/>
    <x v="1"/>
    <n v="100"/>
    <n v="224"/>
    <n v="22400"/>
    <s v="20190805N300017122"/>
    <n v="2019148"/>
    <s v="Rolling"/>
    <s v="IN302679-38296183"/>
    <s v="NSE"/>
    <n v="5.59"/>
    <n v="0.81"/>
    <n v="0"/>
    <n v="29.65"/>
    <n v="36.046399999999998"/>
  </r>
  <r>
    <x v="330"/>
    <x v="94"/>
    <x v="1"/>
    <n v="100"/>
    <n v="782.26"/>
    <n v="78226.05"/>
    <s v="20190805N300017228"/>
    <n v="2019148"/>
    <s v="Rolling"/>
    <s v="IN302679-38296183"/>
    <s v="NSE"/>
    <n v="19.41"/>
    <n v="2.82"/>
    <n v="0"/>
    <n v="46.65"/>
    <n v="68.876199999999997"/>
  </r>
  <r>
    <x v="330"/>
    <x v="101"/>
    <x v="0"/>
    <n v="100"/>
    <n v="223"/>
    <n v="22300"/>
    <s v="20190805N300017270"/>
    <n v="2019148"/>
    <s v="Rolling"/>
    <s v="IN302679-38296183"/>
    <s v="NSE"/>
    <n v="0"/>
    <n v="0.8"/>
    <n v="0"/>
    <n v="29.64"/>
    <n v="30.442799999999998"/>
  </r>
  <r>
    <x v="330"/>
    <x v="94"/>
    <x v="0"/>
    <n v="100"/>
    <n v="778"/>
    <n v="77800"/>
    <s v="20190805N300017330"/>
    <n v="2019148"/>
    <s v="Rolling"/>
    <s v="IN302679-38296183"/>
    <s v="NSE"/>
    <n v="0"/>
    <n v="2.8"/>
    <n v="6.3"/>
    <n v="46.4"/>
    <n v="55.500799999999998"/>
  </r>
  <r>
    <x v="331"/>
    <x v="10"/>
    <x v="0"/>
    <n v="100"/>
    <n v="427.25"/>
    <n v="42725"/>
    <s v="20190807N300015255"/>
    <n v="2019150"/>
    <s v="Rolling"/>
    <s v="IN302679-38296183"/>
    <s v="NSE"/>
    <n v="0"/>
    <n v="1.54"/>
    <n v="7.8"/>
    <n v="29.78"/>
    <n v="39.118099999999998"/>
  </r>
  <r>
    <x v="331"/>
    <x v="10"/>
    <x v="1"/>
    <n v="300"/>
    <n v="424.5"/>
    <n v="127350"/>
    <s v="20190807N300016052"/>
    <n v="2019150"/>
    <s v="Rolling"/>
    <s v="IN302679-38296183"/>
    <s v="NSE"/>
    <n v="31.42"/>
    <n v="4.58"/>
    <n v="0"/>
    <n v="75.959999999999994"/>
    <n v="111.96469999999999"/>
  </r>
  <r>
    <x v="331"/>
    <x v="10"/>
    <x v="0"/>
    <n v="200"/>
    <n v="420.25"/>
    <n v="84050"/>
    <s v="20190807N300023223"/>
    <n v="2019150"/>
    <s v="Rolling"/>
    <s v="IN302679-38296183"/>
    <s v="NSE"/>
    <n v="0"/>
    <n v="3.03"/>
    <n v="0"/>
    <n v="50.13"/>
    <n v="53.155900000000003"/>
  </r>
  <r>
    <x v="331"/>
    <x v="76"/>
    <x v="0"/>
    <n v="20"/>
    <n v="129"/>
    <n v="2580"/>
    <s v="20190807N300026757"/>
    <n v="2019150"/>
    <s v="Rolling"/>
    <s v="IN302679-38296183"/>
    <s v="NSE"/>
    <n v="2.58"/>
    <n v="0.09"/>
    <n v="0"/>
    <n v="41.32"/>
    <n v="43.992899999999999"/>
  </r>
  <r>
    <x v="332"/>
    <x v="80"/>
    <x v="1"/>
    <n v="2500"/>
    <n v="62"/>
    <n v="155000"/>
    <s v="20190808N300011898"/>
    <n v="2019151"/>
    <s v="Rolling"/>
    <s v="IN302679-38296183"/>
    <s v="NSE"/>
    <n v="39.64"/>
    <n v="5.58"/>
    <n v="0"/>
    <n v="92.45"/>
    <n v="137.66999999999999"/>
  </r>
  <r>
    <x v="332"/>
    <x v="80"/>
    <x v="0"/>
    <n v="10000"/>
    <n v="63.5"/>
    <n v="635000"/>
    <s v="20190808N300012004"/>
    <n v="2019151"/>
    <s v="Rolling"/>
    <s v="IN302679-38296183"/>
    <s v="NSE"/>
    <n v="0"/>
    <n v="22.86"/>
    <n v="0"/>
    <n v="378.76"/>
    <n v="401.62"/>
  </r>
  <r>
    <x v="332"/>
    <x v="80"/>
    <x v="1"/>
    <n v="2500"/>
    <n v="63"/>
    <n v="157500"/>
    <s v="20190808N300012151"/>
    <n v="2019151"/>
    <s v="Rolling"/>
    <s v="IN302679-38296183"/>
    <s v="NSE"/>
    <n v="39.64"/>
    <n v="5.67"/>
    <n v="0"/>
    <n v="93.95"/>
    <n v="139.26"/>
  </r>
  <r>
    <x v="332"/>
    <x v="80"/>
    <x v="1"/>
    <n v="5000"/>
    <n v="64.2"/>
    <n v="321000"/>
    <s v="20190808N300026554"/>
    <n v="2019151"/>
    <s v="Rolling"/>
    <s v="IN302679-38296183"/>
    <s v="NSE"/>
    <n v="78.89"/>
    <n v="11.56"/>
    <n v="38.4"/>
    <n v="191.48"/>
    <n v="320.32600000000002"/>
  </r>
  <r>
    <x v="332"/>
    <x v="23"/>
    <x v="0"/>
    <n v="100"/>
    <n v="18.25"/>
    <n v="1825"/>
    <s v="20190808N900000157"/>
    <n v="2019151"/>
    <s v="Rolling"/>
    <s v="IN302679-38296183"/>
    <s v="NSE"/>
    <n v="1.83"/>
    <n v="7.0000000000000007E-2"/>
    <n v="0"/>
    <n v="41.31"/>
    <n v="43.2057"/>
  </r>
  <r>
    <x v="333"/>
    <x v="106"/>
    <x v="0"/>
    <n v="25"/>
    <n v="778.8"/>
    <n v="19470"/>
    <s v="20190809N300019451"/>
    <n v="2019152"/>
    <s v="Rolling"/>
    <s v="IN302679-38296183"/>
    <s v="NSE"/>
    <n v="0"/>
    <n v="0.7"/>
    <n v="0"/>
    <n v="29.63"/>
    <n v="30.331"/>
  </r>
  <r>
    <x v="333"/>
    <x v="85"/>
    <x v="1"/>
    <n v="1000"/>
    <n v="111.95"/>
    <n v="111950"/>
    <s v="20190809N300019547"/>
    <n v="2019152"/>
    <s v="Rolling"/>
    <s v="IN302679-38296183"/>
    <s v="NSE"/>
    <n v="27.73"/>
    <n v="4.03"/>
    <n v="0"/>
    <n v="66.77"/>
    <n v="98.530199999999994"/>
  </r>
  <r>
    <x v="333"/>
    <x v="85"/>
    <x v="0"/>
    <n v="1000"/>
    <n v="111.15"/>
    <n v="111150"/>
    <s v="20190809N300019557"/>
    <n v="2019152"/>
    <s v="Rolling"/>
    <s v="IN302679-38296183"/>
    <s v="NSE"/>
    <n v="0"/>
    <n v="4"/>
    <n v="0"/>
    <n v="66.290000000000006"/>
    <n v="70.291399999999996"/>
  </r>
  <r>
    <x v="333"/>
    <x v="106"/>
    <x v="1"/>
    <n v="100"/>
    <n v="772"/>
    <n v="77200"/>
    <s v="20190809N300019865"/>
    <n v="2019152"/>
    <s v="Rolling"/>
    <s v="IN302679-38296183"/>
    <s v="NSE"/>
    <n v="19.27"/>
    <n v="2.78"/>
    <n v="0"/>
    <n v="46.05"/>
    <n v="68.099199999999996"/>
  </r>
  <r>
    <x v="333"/>
    <x v="106"/>
    <x v="0"/>
    <n v="25"/>
    <n v="777"/>
    <n v="19425"/>
    <s v="20190809N300020332"/>
    <n v="2019152"/>
    <s v="Rolling"/>
    <s v="IN302679-38296183"/>
    <s v="NSE"/>
    <n v="0"/>
    <n v="0.7"/>
    <n v="11.4"/>
    <n v="29.63"/>
    <n v="41.729300000000002"/>
  </r>
  <r>
    <x v="333"/>
    <x v="106"/>
    <x v="0"/>
    <n v="50"/>
    <n v="762"/>
    <n v="38100"/>
    <s v="20190809N300023545"/>
    <n v="2019152"/>
    <s v="Rolling"/>
    <s v="IN302679-38296183"/>
    <s v="NSE"/>
    <n v="0"/>
    <n v="1.37"/>
    <n v="0"/>
    <n v="29.75"/>
    <n v="31.121600000000001"/>
  </r>
  <r>
    <x v="334"/>
    <x v="80"/>
    <x v="1"/>
    <n v="250"/>
    <n v="64.55"/>
    <n v="16137.5"/>
    <s v="20190813N300028752"/>
    <n v="2019153"/>
    <s v="Rolling"/>
    <s v="IN302679-38296183"/>
    <s v="NSE"/>
    <n v="3.98"/>
    <n v="0.36"/>
    <n v="2.1"/>
    <n v="29.56"/>
    <n v="35.994999999999997"/>
  </r>
  <r>
    <x v="334"/>
    <x v="80"/>
    <x v="1"/>
    <n v="250"/>
    <n v="65.05"/>
    <n v="16262.5"/>
    <s v="20190813N300029028"/>
    <n v="2019153"/>
    <s v="Rolling"/>
    <s v="IN302679-38296183"/>
    <s v="NSE"/>
    <n v="4.03"/>
    <n v="0.36"/>
    <n v="0"/>
    <n v="29.56"/>
    <n v="33.947800000000001"/>
  </r>
  <r>
    <x v="334"/>
    <x v="80"/>
    <x v="0"/>
    <n v="500"/>
    <n v="64"/>
    <n v="32000"/>
    <s v="20190813N300037288"/>
    <n v="2019153"/>
    <s v="Rolling"/>
    <s v="IN302679-38296183"/>
    <s v="NSE"/>
    <n v="0"/>
    <n v="0.7"/>
    <n v="0"/>
    <n v="29.63"/>
    <n v="30.334"/>
  </r>
  <r>
    <x v="335"/>
    <x v="47"/>
    <x v="1"/>
    <n v="500"/>
    <n v="94.5"/>
    <n v="47250"/>
    <s v="20190814N300013827"/>
    <n v="2019154"/>
    <s v="Rolling"/>
    <s v="IN302679-38296183"/>
    <s v="NSE"/>
    <n v="11.79"/>
    <n v="1.04"/>
    <n v="20.399999999999999"/>
    <n v="29.69"/>
    <n v="62.919600000000003"/>
  </r>
  <r>
    <x v="335"/>
    <x v="47"/>
    <x v="0"/>
    <n v="500"/>
    <n v="94.15"/>
    <n v="47075"/>
    <s v="20190814N300014943"/>
    <n v="2019154"/>
    <s v="Rolling"/>
    <s v="IN302679-38296183"/>
    <s v="NSE"/>
    <n v="0"/>
    <n v="1.04"/>
    <n v="0"/>
    <n v="29.69"/>
    <n v="30.7256"/>
  </r>
  <r>
    <x v="335"/>
    <x v="80"/>
    <x v="0"/>
    <n v="2095"/>
    <n v="63.45"/>
    <n v="132927.75"/>
    <s v="20190814N300016653"/>
    <n v="2019154"/>
    <s v="Rolling"/>
    <s v="IN302679-38296183"/>
    <s v="NSE"/>
    <n v="0"/>
    <n v="2.92"/>
    <n v="0"/>
    <n v="78.959999999999994"/>
    <n v="81.884299999999996"/>
  </r>
  <r>
    <x v="335"/>
    <x v="80"/>
    <x v="1"/>
    <n v="2095"/>
    <n v="63.7"/>
    <n v="133451.5"/>
    <s v="20190814N300017179"/>
    <n v="2019154"/>
    <s v="Rolling"/>
    <s v="IN302679-38296183"/>
    <s v="NSE"/>
    <n v="33.29"/>
    <n v="2.94"/>
    <n v="0"/>
    <n v="79.27"/>
    <n v="115.496"/>
  </r>
  <r>
    <x v="335"/>
    <x v="80"/>
    <x v="1"/>
    <n v="1000"/>
    <n v="63.5"/>
    <n v="63500"/>
    <s v="20190814N300017760"/>
    <n v="2019154"/>
    <s v="Rolling"/>
    <s v="IN302679-38296183"/>
    <s v="NSE"/>
    <n v="15.89"/>
    <n v="1.4"/>
    <n v="0"/>
    <n v="37.72"/>
    <n v="55.006999999999998"/>
  </r>
  <r>
    <x v="335"/>
    <x v="65"/>
    <x v="1"/>
    <n v="2000"/>
    <n v="47"/>
    <n v="94000"/>
    <s v="20190814N300018856"/>
    <n v="2019154"/>
    <s v="Rolling"/>
    <s v="IN302679-38296183"/>
    <s v="NSE"/>
    <n v="23.02"/>
    <n v="2.0699999999999998"/>
    <n v="0"/>
    <n v="55.84"/>
    <n v="80.928700000000006"/>
  </r>
  <r>
    <x v="335"/>
    <x v="65"/>
    <x v="0"/>
    <n v="2000"/>
    <n v="46.25"/>
    <n v="92500"/>
    <s v="20190814N300021102"/>
    <n v="2019154"/>
    <s v="Rolling"/>
    <s v="IN302679-38296183"/>
    <s v="NSE"/>
    <n v="0"/>
    <n v="2.04"/>
    <n v="0"/>
    <n v="54.94"/>
    <n v="56.975000000000001"/>
  </r>
  <r>
    <x v="335"/>
    <x v="80"/>
    <x v="0"/>
    <n v="1000"/>
    <n v="63.6"/>
    <n v="63600"/>
    <s v="20190814N300024477"/>
    <n v="2019154"/>
    <s v="Rolling"/>
    <s v="IN302679-38296183"/>
    <s v="NSE"/>
    <n v="0"/>
    <n v="1.4"/>
    <n v="0"/>
    <n v="37.78"/>
    <n v="39.179200000000002"/>
  </r>
  <r>
    <x v="336"/>
    <x v="80"/>
    <x v="1"/>
    <n v="1000"/>
    <n v="62.5"/>
    <n v="62500"/>
    <s v="20190816N300015170"/>
    <n v="2019155"/>
    <s v="Rolling"/>
    <s v="IN302679-38296183"/>
    <s v="NSE"/>
    <n v="16.079999999999998"/>
    <n v="1.38"/>
    <n v="0"/>
    <n v="37.119999999999997"/>
    <n v="54.575000000000003"/>
  </r>
  <r>
    <x v="336"/>
    <x v="80"/>
    <x v="1"/>
    <n v="1000"/>
    <n v="63.5"/>
    <n v="63500"/>
    <s v="20190816N300016588"/>
    <n v="2019155"/>
    <s v="Rolling"/>
    <s v="IN302679-38296183"/>
    <s v="NSE"/>
    <n v="16.53"/>
    <n v="1.4"/>
    <n v="0"/>
    <n v="37.72"/>
    <n v="55.646999999999998"/>
  </r>
  <r>
    <x v="336"/>
    <x v="80"/>
    <x v="1"/>
    <n v="1000"/>
    <n v="64.2"/>
    <n v="64200"/>
    <s v="20190816N300023159"/>
    <n v="2019155"/>
    <s v="Rolling"/>
    <s v="IN302679-38296183"/>
    <s v="NSE"/>
    <n v="16.079999999999998"/>
    <n v="1.41"/>
    <n v="0"/>
    <n v="38.130000000000003"/>
    <n v="55.622399999999999"/>
  </r>
  <r>
    <x v="336"/>
    <x v="80"/>
    <x v="1"/>
    <n v="1000"/>
    <n v="64.5"/>
    <n v="64500"/>
    <s v="20190816N300024990"/>
    <n v="2019155"/>
    <s v="Rolling"/>
    <s v="IN302679-38296183"/>
    <s v="NSE"/>
    <n v="16.079999999999998"/>
    <n v="1.42"/>
    <n v="0"/>
    <n v="38.31"/>
    <n v="55.808999999999997"/>
  </r>
  <r>
    <x v="336"/>
    <x v="80"/>
    <x v="1"/>
    <n v="3000"/>
    <n v="65"/>
    <n v="195000"/>
    <s v="20190816N300025445"/>
    <n v="2019155"/>
    <s v="Rolling"/>
    <s v="IN302679-38296183"/>
    <s v="NSE"/>
    <n v="48.23"/>
    <n v="4.29"/>
    <n v="0"/>
    <n v="115.82"/>
    <n v="168.34"/>
  </r>
  <r>
    <x v="336"/>
    <x v="80"/>
    <x v="0"/>
    <n v="7000"/>
    <n v="64.38"/>
    <n v="450680.25"/>
    <s v="20190816N300026722"/>
    <n v="2019155"/>
    <s v="Rolling"/>
    <s v="IN302679-38296183"/>
    <s v="NSE"/>
    <n v="0"/>
    <n v="9.92"/>
    <n v="27.3"/>
    <n v="267.7"/>
    <n v="304.91520000000003"/>
  </r>
  <r>
    <x v="337"/>
    <x v="83"/>
    <x v="0"/>
    <n v="25"/>
    <n v="1610.5"/>
    <n v="40262.5"/>
    <s v="20190819N300013410"/>
    <n v="2019156"/>
    <s v="Rolling"/>
    <s v="IN302679-38296183"/>
    <s v="NSE"/>
    <n v="0"/>
    <n v="0.89"/>
    <n v="0"/>
    <n v="29.66"/>
    <n v="30.5458"/>
  </r>
  <r>
    <x v="337"/>
    <x v="83"/>
    <x v="1"/>
    <n v="25"/>
    <n v="1603.36"/>
    <n v="40084"/>
    <s v="20190819N300013446"/>
    <n v="2019156"/>
    <s v="Rolling"/>
    <s v="IN302679-38296183"/>
    <s v="NSE"/>
    <n v="9.65"/>
    <n v="0.88"/>
    <n v="10.199999999999999"/>
    <n v="29.66"/>
    <n v="50.391800000000003"/>
  </r>
  <r>
    <x v="337"/>
    <x v="80"/>
    <x v="1"/>
    <n v="1000"/>
    <n v="64.599999999999994"/>
    <n v="64600"/>
    <s v="20190819N300016803"/>
    <n v="2019156"/>
    <s v="Rolling"/>
    <s v="IN302679-38296183"/>
    <s v="NSE"/>
    <n v="16.079999999999998"/>
    <n v="1.42"/>
    <n v="0"/>
    <n v="38.369999999999997"/>
    <n v="55.871200000000002"/>
  </r>
  <r>
    <x v="337"/>
    <x v="80"/>
    <x v="0"/>
    <n v="1000"/>
    <n v="64.45"/>
    <n v="64450"/>
    <s v="20190819N300021743"/>
    <n v="2019156"/>
    <s v="Rolling"/>
    <s v="IN302679-38296183"/>
    <s v="NSE"/>
    <n v="0"/>
    <n v="1.42"/>
    <n v="0"/>
    <n v="38.29"/>
    <n v="39.707799999999999"/>
  </r>
  <r>
    <x v="337"/>
    <x v="80"/>
    <x v="0"/>
    <n v="1000"/>
    <n v="64.099999999999994"/>
    <n v="64100"/>
    <s v="20190819N300022752"/>
    <n v="2019156"/>
    <s v="Rolling"/>
    <s v="IN302679-38296183"/>
    <s v="NSE"/>
    <n v="0"/>
    <n v="1.41"/>
    <n v="0"/>
    <n v="38.07"/>
    <n v="39.480200000000004"/>
  </r>
  <r>
    <x v="337"/>
    <x v="80"/>
    <x v="1"/>
    <n v="1000"/>
    <n v="64.150000000000006"/>
    <n v="64150"/>
    <s v="20190819N300025651"/>
    <n v="2019156"/>
    <s v="Rolling"/>
    <s v="IN302679-38296183"/>
    <s v="NSE"/>
    <n v="16.079999999999998"/>
    <n v="1.41"/>
    <n v="0"/>
    <n v="38.11"/>
    <n v="55.601300000000002"/>
  </r>
  <r>
    <x v="337"/>
    <x v="49"/>
    <x v="0"/>
    <n v="10"/>
    <n v="219"/>
    <n v="2190"/>
    <s v="20190819N900008475"/>
    <n v="2019156"/>
    <s v="Rolling"/>
    <s v="IN302679-38296183"/>
    <s v="NSE"/>
    <n v="2.19"/>
    <n v="0.05"/>
    <n v="0"/>
    <n v="41.31"/>
    <n v="43.548200000000001"/>
  </r>
  <r>
    <x v="338"/>
    <x v="80"/>
    <x v="0"/>
    <n v="1000"/>
    <n v="62.25"/>
    <n v="62250"/>
    <s v="20190820N300014903"/>
    <n v="2019157"/>
    <s v="Rolling"/>
    <s v="IN302679-38296183"/>
    <s v="NSE"/>
    <n v="0"/>
    <n v="1.37"/>
    <n v="0"/>
    <n v="36.97"/>
    <n v="38.339599999999997"/>
  </r>
  <r>
    <x v="338"/>
    <x v="80"/>
    <x v="0"/>
    <n v="1500"/>
    <n v="61.9"/>
    <n v="92850"/>
    <s v="20190820N300022115"/>
    <n v="2019157"/>
    <s v="Rolling"/>
    <s v="IN302679-38296183"/>
    <s v="NSE"/>
    <n v="0"/>
    <n v="2.04"/>
    <n v="9.6"/>
    <n v="55.15"/>
    <n v="66.7928"/>
  </r>
  <r>
    <x v="338"/>
    <x v="80"/>
    <x v="1"/>
    <n v="2500"/>
    <n v="61.6"/>
    <n v="154000"/>
    <s v="20190820N300025318"/>
    <n v="2019157"/>
    <s v="Rolling"/>
    <s v="IN302679-38296183"/>
    <s v="NSE"/>
    <n v="39.04"/>
    <n v="3.39"/>
    <n v="0"/>
    <n v="91.47"/>
    <n v="133.898"/>
  </r>
  <r>
    <x v="338"/>
    <x v="48"/>
    <x v="0"/>
    <n v="25"/>
    <n v="34.5"/>
    <n v="862.5"/>
    <s v="20190820N900000231"/>
    <n v="2019157"/>
    <s v="Rolling"/>
    <s v="IN302679-38296183"/>
    <s v="NSE"/>
    <n v="0.86"/>
    <n v="0.02"/>
    <n v="0"/>
    <n v="25.45"/>
    <n v="26.329000000000001"/>
  </r>
  <r>
    <x v="338"/>
    <x v="48"/>
    <x v="0"/>
    <n v="25"/>
    <n v="34"/>
    <n v="850"/>
    <s v="20190820N900000232"/>
    <n v="2019157"/>
    <s v="Rolling"/>
    <s v="IN302679-38296183"/>
    <s v="NSE"/>
    <n v="0.86"/>
    <n v="0.02"/>
    <n v="0"/>
    <n v="25.08"/>
    <n v="25.9588"/>
  </r>
  <r>
    <x v="338"/>
    <x v="26"/>
    <x v="0"/>
    <n v="50"/>
    <n v="25"/>
    <n v="1250"/>
    <s v="20190820N900012166"/>
    <n v="2019157"/>
    <s v="Rolling"/>
    <s v="IN302679-38296183"/>
    <s v="NSE"/>
    <n v="1.25"/>
    <n v="0.03"/>
    <n v="0"/>
    <n v="36.880000000000003"/>
    <n v="38.157600000000002"/>
  </r>
  <r>
    <x v="339"/>
    <x v="80"/>
    <x v="0"/>
    <n v="5000"/>
    <n v="61.35"/>
    <n v="306750"/>
    <s v="20190821N200000851"/>
    <n v="2019158"/>
    <s v="Rolling"/>
    <s v="IN302679-38296183"/>
    <s v="NSE"/>
    <n v="0"/>
    <n v="6.75"/>
    <n v="0"/>
    <n v="182.2"/>
    <n v="188.9486"/>
  </r>
  <r>
    <x v="339"/>
    <x v="80"/>
    <x v="1"/>
    <n v="5000"/>
    <n v="62"/>
    <n v="310000"/>
    <s v="20190821N200000990"/>
    <n v="2019158"/>
    <s v="Rolling"/>
    <s v="IN302679-38296183"/>
    <s v="NSE"/>
    <n v="77.09"/>
    <n v="6.82"/>
    <n v="0"/>
    <n v="184.16"/>
    <n v="268.07040000000001"/>
  </r>
  <r>
    <x v="339"/>
    <x v="82"/>
    <x v="0"/>
    <n v="500"/>
    <n v="192.4"/>
    <n v="96200"/>
    <s v="20190821N300012928"/>
    <n v="2019158"/>
    <s v="Rolling"/>
    <s v="IN302902-46841937"/>
    <s v="NSE"/>
    <n v="0"/>
    <n v="2.12"/>
    <n v="0"/>
    <n v="57.14"/>
    <n v="59.256399999999999"/>
  </r>
  <r>
    <x v="339"/>
    <x v="82"/>
    <x v="1"/>
    <n v="500"/>
    <n v="195"/>
    <n v="97500"/>
    <s v="20190821N300013424"/>
    <n v="2019158"/>
    <s v="Rolling"/>
    <s v="IN302902-46841937"/>
    <s v="NSE"/>
    <n v="23.93"/>
    <n v="2.15"/>
    <n v="0"/>
    <n v="57.91"/>
    <n v="83.984999999999999"/>
  </r>
  <r>
    <x v="339"/>
    <x v="76"/>
    <x v="0"/>
    <n v="10"/>
    <n v="122.5"/>
    <n v="1225"/>
    <s v="20190821N300014259"/>
    <n v="2019158"/>
    <s v="Rolling"/>
    <s v="IN302679-38296183"/>
    <s v="NSE"/>
    <n v="1.23"/>
    <n v="0.03"/>
    <n v="0"/>
    <n v="36.14"/>
    <n v="37.396999999999998"/>
  </r>
  <r>
    <x v="339"/>
    <x v="48"/>
    <x v="0"/>
    <n v="25"/>
    <n v="32"/>
    <n v="800"/>
    <s v="20190821N300014626"/>
    <n v="2019158"/>
    <s v="Rolling"/>
    <s v="IN302679-38296183"/>
    <s v="NSE"/>
    <n v="0.41"/>
    <n v="0.02"/>
    <n v="35.1"/>
    <n v="23.6"/>
    <n v="59.127600000000001"/>
  </r>
  <r>
    <x v="339"/>
    <x v="107"/>
    <x v="1"/>
    <n v="100"/>
    <n v="180"/>
    <n v="18000"/>
    <s v="20190821N300015899"/>
    <n v="2019158"/>
    <s v="Rolling"/>
    <s v="IN302679-38296183"/>
    <s v="NSE"/>
    <n v="4.6500000000000004"/>
    <n v="0.4"/>
    <n v="0"/>
    <n v="29.57"/>
    <n v="34.616"/>
  </r>
  <r>
    <x v="339"/>
    <x v="82"/>
    <x v="0"/>
    <n v="250"/>
    <n v="192"/>
    <n v="48000"/>
    <s v="20190821N300018873"/>
    <n v="2019158"/>
    <s v="Rolling"/>
    <s v="IN302902-46841937"/>
    <s v="NSE"/>
    <n v="47.86"/>
    <n v="1.06"/>
    <n v="0"/>
    <n v="311.70999999999998"/>
    <n v="360.62599999999998"/>
  </r>
  <r>
    <x v="339"/>
    <x v="107"/>
    <x v="0"/>
    <n v="300"/>
    <n v="187"/>
    <n v="56100"/>
    <s v="20190821N300019065"/>
    <n v="2019158"/>
    <s v="Rolling"/>
    <s v="IN302679-38296183"/>
    <s v="NSE"/>
    <n v="0"/>
    <n v="1.23"/>
    <n v="0"/>
    <n v="33.32"/>
    <n v="34.554200000000002"/>
  </r>
  <r>
    <x v="339"/>
    <x v="82"/>
    <x v="0"/>
    <n v="1000"/>
    <n v="189"/>
    <n v="189000"/>
    <s v="20190821N300021975"/>
    <n v="2019158"/>
    <s v="Rolling"/>
    <s v="IN302902-46841937"/>
    <s v="NSE"/>
    <n v="191.42"/>
    <n v="4.16"/>
    <n v="0"/>
    <n v="1227.3599999999999"/>
    <n v="1422.9380000000001"/>
  </r>
  <r>
    <x v="339"/>
    <x v="107"/>
    <x v="1"/>
    <n v="200"/>
    <n v="188"/>
    <n v="37600"/>
    <s v="20190821N300022014"/>
    <n v="2019158"/>
    <s v="Rolling"/>
    <s v="IN302679-38296183"/>
    <s v="NSE"/>
    <n v="9.31"/>
    <n v="0.83"/>
    <n v="0"/>
    <n v="29.65"/>
    <n v="39.787199999999999"/>
  </r>
  <r>
    <x v="339"/>
    <x v="23"/>
    <x v="0"/>
    <n v="100"/>
    <n v="21"/>
    <n v="2100"/>
    <s v="20190821N900009641"/>
    <n v="2019158"/>
    <s v="Rolling"/>
    <s v="IN302679-38296183"/>
    <s v="NSE"/>
    <n v="2.1"/>
    <n v="0.05"/>
    <n v="0"/>
    <n v="41.31"/>
    <n v="43.456200000000003"/>
  </r>
  <r>
    <x v="340"/>
    <x v="82"/>
    <x v="1"/>
    <n v="1250"/>
    <n v="184.5"/>
    <n v="230625"/>
    <s v="20190822N300014433"/>
    <n v="2019159"/>
    <s v="Rolling"/>
    <s v="IN302902-46841937"/>
    <s v="NSE"/>
    <n v="231"/>
    <n v="5.07"/>
    <n v="7.2"/>
    <n v="1497.67"/>
    <n v="1740.9437"/>
  </r>
  <r>
    <x v="341"/>
    <x v="80"/>
    <x v="0"/>
    <n v="5000"/>
    <n v="59.1"/>
    <n v="295500"/>
    <s v="20190823N300013818"/>
    <n v="2019160"/>
    <s v="Rolling"/>
    <s v="IN302679-38296183"/>
    <s v="NSE"/>
    <n v="0"/>
    <n v="6.5"/>
    <n v="0"/>
    <n v="175.51"/>
    <n v="182.011"/>
  </r>
  <r>
    <x v="341"/>
    <x v="81"/>
    <x v="1"/>
    <n v="1000"/>
    <n v="52.6"/>
    <n v="52600"/>
    <s v="20190823N300020173"/>
    <n v="2019160"/>
    <s v="Rolling"/>
    <s v="IN302679-38296183"/>
    <s v="NSE"/>
    <n v="13.87"/>
    <n v="1.1599999999999999"/>
    <n v="0"/>
    <n v="31.24"/>
    <n v="46.267200000000003"/>
  </r>
  <r>
    <x v="341"/>
    <x v="81"/>
    <x v="0"/>
    <n v="522"/>
    <n v="54.25"/>
    <n v="28318.5"/>
    <s v="20190823N300020753"/>
    <n v="2019160"/>
    <s v="Rolling"/>
    <s v="IN302679-38296183"/>
    <s v="NSE"/>
    <n v="0"/>
    <n v="0.62"/>
    <n v="21"/>
    <n v="29.61"/>
    <n v="51.232999999999997"/>
  </r>
  <r>
    <x v="341"/>
    <x v="81"/>
    <x v="0"/>
    <n v="478"/>
    <n v="54.45"/>
    <n v="26027.1"/>
    <s v="20190823N300020785"/>
    <n v="2019160"/>
    <s v="Rolling"/>
    <s v="IN302679-38296183"/>
    <s v="NSE"/>
    <n v="0"/>
    <n v="0.56999999999999995"/>
    <n v="0"/>
    <n v="29.6"/>
    <n v="30.172599999999999"/>
  </r>
  <r>
    <x v="341"/>
    <x v="80"/>
    <x v="1"/>
    <n v="1029"/>
    <n v="59.7"/>
    <n v="61431.3"/>
    <s v="20190823N300020792"/>
    <n v="2019160"/>
    <s v="Rolling"/>
    <s v="IN302679-38296183"/>
    <s v="NSE"/>
    <n v="15.26"/>
    <n v="1.35"/>
    <n v="0"/>
    <n v="36.49"/>
    <n v="53.101599999999998"/>
  </r>
  <r>
    <x v="341"/>
    <x v="80"/>
    <x v="1"/>
    <n v="3971"/>
    <n v="59.45"/>
    <n v="236075.95"/>
    <s v="20190823N300026644"/>
    <n v="2019160"/>
    <s v="Rolling"/>
    <s v="IN302679-38296183"/>
    <s v="NSE"/>
    <n v="58.87"/>
    <n v="5.19"/>
    <n v="0"/>
    <n v="140.22"/>
    <n v="204.28360000000001"/>
  </r>
  <r>
    <x v="342"/>
    <x v="80"/>
    <x v="1"/>
    <n v="1000"/>
    <n v="60.25"/>
    <n v="60250"/>
    <s v="20190826N300012437"/>
    <n v="2019161"/>
    <s v="Rolling"/>
    <s v="IN302679-38296183"/>
    <s v="NSE"/>
    <n v="15.2"/>
    <n v="1.33"/>
    <n v="0"/>
    <n v="35.78"/>
    <n v="52.305500000000002"/>
  </r>
  <r>
    <x v="342"/>
    <x v="80"/>
    <x v="1"/>
    <n v="680"/>
    <n v="61"/>
    <n v="41480"/>
    <s v="20190826N300014121"/>
    <n v="2019161"/>
    <s v="Rolling"/>
    <s v="IN302679-38296183"/>
    <s v="NSE"/>
    <n v="10.33"/>
    <n v="0.91"/>
    <n v="0"/>
    <n v="29.66"/>
    <n v="40.9026"/>
  </r>
  <r>
    <x v="342"/>
    <x v="81"/>
    <x v="1"/>
    <n v="2500"/>
    <n v="54.5"/>
    <n v="136250"/>
    <s v="20190826N300014838"/>
    <n v="2019161"/>
    <s v="Rolling"/>
    <s v="IN302679-38296183"/>
    <s v="NSE"/>
    <n v="34.340000000000003"/>
    <n v="3"/>
    <n v="0"/>
    <n v="80.930000000000007"/>
    <n v="118.26730000000001"/>
  </r>
  <r>
    <x v="342"/>
    <x v="81"/>
    <x v="0"/>
    <n v="2500"/>
    <n v="53.7"/>
    <n v="134250"/>
    <s v="20190826N300016221"/>
    <n v="2019161"/>
    <s v="Rolling"/>
    <s v="IN302679-38296183"/>
    <s v="NSE"/>
    <n v="0"/>
    <n v="2.95"/>
    <n v="46.2"/>
    <n v="79.73"/>
    <n v="128.8836"/>
  </r>
  <r>
    <x v="342"/>
    <x v="80"/>
    <x v="0"/>
    <n v="1680"/>
    <n v="60.7"/>
    <n v="101976"/>
    <s v="20190826N300016596"/>
    <n v="2019161"/>
    <s v="Rolling"/>
    <s v="IN302679-38296183"/>
    <s v="NSE"/>
    <n v="0"/>
    <n v="2.2400000000000002"/>
    <n v="0"/>
    <n v="60.57"/>
    <n v="62.813400000000001"/>
  </r>
  <r>
    <x v="342"/>
    <x v="80"/>
    <x v="0"/>
    <n v="2500"/>
    <n v="60.6"/>
    <n v="151500"/>
    <s v="20190826N300018204"/>
    <n v="2019161"/>
    <s v="Rolling"/>
    <s v="IN302679-38296183"/>
    <s v="NSE"/>
    <n v="0"/>
    <n v="3.33"/>
    <n v="0"/>
    <n v="89.99"/>
    <n v="93.322999999999993"/>
  </r>
  <r>
    <x v="342"/>
    <x v="80"/>
    <x v="0"/>
    <n v="1000"/>
    <n v="60.1"/>
    <n v="60100"/>
    <s v="20190826N300019643"/>
    <n v="2019161"/>
    <s v="Rolling"/>
    <s v="IN302679-38296183"/>
    <s v="NSE"/>
    <n v="0"/>
    <n v="1.32"/>
    <n v="0"/>
    <n v="35.700000000000003"/>
    <n v="37.022199999999998"/>
  </r>
  <r>
    <x v="342"/>
    <x v="80"/>
    <x v="1"/>
    <n v="3500"/>
    <n v="61.25"/>
    <n v="214375"/>
    <s v="20190826N300021702"/>
    <n v="2019161"/>
    <s v="Rolling"/>
    <s v="IN302679-38296183"/>
    <s v="NSE"/>
    <n v="52.83"/>
    <n v="4.72"/>
    <n v="0"/>
    <n v="127.33"/>
    <n v="184.87629999999999"/>
  </r>
  <r>
    <x v="342"/>
    <x v="81"/>
    <x v="1"/>
    <n v="1000"/>
    <n v="53.5"/>
    <n v="53500"/>
    <s v="20190826N300022347"/>
    <n v="2019161"/>
    <s v="Rolling"/>
    <s v="IN302679-38296183"/>
    <s v="NSE"/>
    <n v="13.74"/>
    <n v="1.18"/>
    <n v="0"/>
    <n v="31.78"/>
    <n v="46.697000000000003"/>
  </r>
  <r>
    <x v="342"/>
    <x v="81"/>
    <x v="1"/>
    <n v="1000"/>
    <n v="54.5"/>
    <n v="54500"/>
    <s v="20190826N300024607"/>
    <n v="2019161"/>
    <s v="Rolling"/>
    <s v="IN302679-38296183"/>
    <s v="NSE"/>
    <n v="13.74"/>
    <n v="1.2"/>
    <n v="0"/>
    <n v="32.369999999999997"/>
    <n v="47.308999999999997"/>
  </r>
  <r>
    <x v="342"/>
    <x v="107"/>
    <x v="0"/>
    <n v="200"/>
    <n v="193.5"/>
    <n v="38700"/>
    <s v="20190826N300025205"/>
    <n v="2019161"/>
    <s v="Rolling"/>
    <s v="IN302679-38296183"/>
    <s v="NSE"/>
    <n v="0"/>
    <n v="0.85"/>
    <n v="0"/>
    <n v="29.65"/>
    <n v="30.5014"/>
  </r>
  <r>
    <x v="342"/>
    <x v="81"/>
    <x v="1"/>
    <n v="1000"/>
    <n v="55"/>
    <n v="55000"/>
    <s v="20190826N300025227"/>
    <n v="2019161"/>
    <s v="Rolling"/>
    <s v="IN302679-38296183"/>
    <s v="NSE"/>
    <n v="13.74"/>
    <n v="1.21"/>
    <n v="0"/>
    <n v="32.67"/>
    <n v="47.62"/>
  </r>
  <r>
    <x v="342"/>
    <x v="81"/>
    <x v="1"/>
    <n v="1000"/>
    <n v="55.5"/>
    <n v="55500"/>
    <s v="20190826N300025426"/>
    <n v="2019161"/>
    <s v="Rolling"/>
    <s v="IN302679-38296183"/>
    <s v="NSE"/>
    <n v="13.74"/>
    <n v="1.22"/>
    <n v="0"/>
    <n v="32.96"/>
    <n v="47.920999999999999"/>
  </r>
  <r>
    <x v="342"/>
    <x v="81"/>
    <x v="1"/>
    <n v="1000"/>
    <n v="55.7"/>
    <n v="55700"/>
    <s v="20190826N300026527"/>
    <n v="2019161"/>
    <s v="Rolling"/>
    <s v="IN302679-38296183"/>
    <s v="NSE"/>
    <n v="13.74"/>
    <n v="1.23"/>
    <n v="0"/>
    <n v="33.08"/>
    <n v="48.045400000000001"/>
  </r>
  <r>
    <x v="342"/>
    <x v="81"/>
    <x v="0"/>
    <n v="5000"/>
    <n v="55.9"/>
    <n v="279500"/>
    <s v="20190826N300028383"/>
    <n v="2019161"/>
    <s v="Rolling"/>
    <s v="IN302679-38296183"/>
    <s v="NSE"/>
    <n v="0"/>
    <n v="6.15"/>
    <n v="0"/>
    <n v="166.01"/>
    <n v="172.15899999999999"/>
  </r>
  <r>
    <x v="342"/>
    <x v="107"/>
    <x v="1"/>
    <n v="200"/>
    <n v="191.14"/>
    <n v="38228.6"/>
    <s v="20190826N300029047"/>
    <n v="2019161"/>
    <s v="Rolling"/>
    <s v="IN302679-38296183"/>
    <s v="NSE"/>
    <n v="9.6199999999999992"/>
    <n v="0.84"/>
    <n v="0"/>
    <n v="29.65"/>
    <n v="40.110999999999997"/>
  </r>
  <r>
    <x v="343"/>
    <x v="81"/>
    <x v="1"/>
    <n v="5000"/>
    <n v="55.6"/>
    <n v="278000"/>
    <s v="20190827N300012584"/>
    <n v="2019162"/>
    <s v="Rolling"/>
    <s v="IN302679-38296183"/>
    <s v="NSE"/>
    <n v="72.010000000000005"/>
    <n v="6.12"/>
    <n v="0"/>
    <n v="165.12"/>
    <n v="243.24600000000001"/>
  </r>
  <r>
    <x v="343"/>
    <x v="81"/>
    <x v="0"/>
    <n v="2621"/>
    <n v="57.4"/>
    <n v="150445.4"/>
    <s v="20190827N300013979"/>
    <n v="2019162"/>
    <s v="Rolling"/>
    <s v="IN302679-38296183"/>
    <s v="NSE"/>
    <n v="0"/>
    <n v="3.31"/>
    <n v="34.799999999999997"/>
    <n v="89.33"/>
    <n v="127.44"/>
  </r>
  <r>
    <x v="343"/>
    <x v="81"/>
    <x v="0"/>
    <n v="2379"/>
    <n v="57.45"/>
    <n v="136673.54999999999"/>
    <s v="20190827N300013995"/>
    <n v="2019162"/>
    <s v="Rolling"/>
    <s v="IN302679-38296183"/>
    <s v="NSE"/>
    <n v="0"/>
    <n v="3.01"/>
    <n v="0"/>
    <n v="81.180000000000007"/>
    <n v="84.186800000000005"/>
  </r>
  <r>
    <x v="343"/>
    <x v="81"/>
    <x v="1"/>
    <n v="5000"/>
    <n v="58.4"/>
    <n v="292000"/>
    <s v="20190827N300015670"/>
    <n v="2019162"/>
    <s v="Rolling"/>
    <s v="IN302679-38296183"/>
    <s v="NSE"/>
    <n v="71.989999999999995"/>
    <n v="6.42"/>
    <n v="0"/>
    <n v="173.43"/>
    <n v="251.84399999999999"/>
  </r>
  <r>
    <x v="343"/>
    <x v="81"/>
    <x v="0"/>
    <n v="5000"/>
    <n v="59"/>
    <n v="295000"/>
    <s v="20190827N300019131"/>
    <n v="2019162"/>
    <s v="Rolling"/>
    <s v="IN302679-38296183"/>
    <s v="NSE"/>
    <n v="0"/>
    <n v="6.49"/>
    <n v="0"/>
    <n v="175.22"/>
    <n v="181.71"/>
  </r>
  <r>
    <x v="344"/>
    <x v="66"/>
    <x v="0"/>
    <n v="1000"/>
    <n v="57.7"/>
    <n v="57700"/>
    <s v="20190830N300020078"/>
    <n v="2019165"/>
    <s v="Rolling"/>
    <s v="IN302679-38296183"/>
    <s v="NSE"/>
    <n v="0"/>
    <n v="1.27"/>
    <n v="3.6"/>
    <n v="34.270000000000003"/>
    <n v="39.139400000000002"/>
  </r>
  <r>
    <x v="344"/>
    <x v="66"/>
    <x v="1"/>
    <n v="1000"/>
    <n v="58"/>
    <n v="58000"/>
    <s v="20190830N300020088"/>
    <n v="2019165"/>
    <s v="Rolling"/>
    <s v="IN302679-38296183"/>
    <s v="NSE"/>
    <n v="14"/>
    <n v="1.28"/>
    <n v="0"/>
    <n v="34.450000000000003"/>
    <n v="49.725999999999999"/>
  </r>
  <r>
    <x v="345"/>
    <x v="81"/>
    <x v="0"/>
    <n v="1000"/>
    <n v="55"/>
    <n v="55000"/>
    <s v="20190903N300016177"/>
    <n v="2019166"/>
    <s v="Rolling"/>
    <s v="IN302679-38296183"/>
    <s v="NSE"/>
    <n v="0"/>
    <n v="1.21"/>
    <n v="0"/>
    <n v="32.67"/>
    <n v="33.880000000000003"/>
  </r>
  <r>
    <x v="345"/>
    <x v="81"/>
    <x v="1"/>
    <n v="1000"/>
    <n v="55.1"/>
    <n v="55100"/>
    <s v="20190903N300022857"/>
    <n v="2019166"/>
    <s v="Rolling"/>
    <s v="IN302679-38296183"/>
    <s v="NSE"/>
    <n v="13.3"/>
    <n v="1.21"/>
    <n v="0"/>
    <n v="32.729999999999997"/>
    <n v="47.242199999999997"/>
  </r>
  <r>
    <x v="345"/>
    <x v="81"/>
    <x v="0"/>
    <n v="1000"/>
    <n v="55"/>
    <n v="55000"/>
    <s v="20190903N300027630"/>
    <n v="2019166"/>
    <s v="Rolling"/>
    <s v="IN302679-38296183"/>
    <s v="NSE"/>
    <n v="0"/>
    <n v="1.21"/>
    <n v="6.6"/>
    <n v="32.659999999999997"/>
    <n v="40.47"/>
  </r>
  <r>
    <x v="345"/>
    <x v="81"/>
    <x v="1"/>
    <n v="1000"/>
    <n v="54.1"/>
    <n v="54100"/>
    <s v="20190903N300030008"/>
    <n v="2019166"/>
    <s v="Rolling"/>
    <s v="IN302679-38296183"/>
    <s v="NSE"/>
    <n v="13.7"/>
    <n v="1.19"/>
    <n v="0"/>
    <n v="32.130000000000003"/>
    <n v="47.020200000000003"/>
  </r>
  <r>
    <x v="346"/>
    <x v="66"/>
    <x v="0"/>
    <n v="10"/>
    <n v="54"/>
    <n v="540"/>
    <s v="20190919N300025632"/>
    <n v="2019177"/>
    <s v="Rolling"/>
    <s v="IN302679-38296183"/>
    <s v="NSE"/>
    <n v="1"/>
    <n v="0.01"/>
    <n v="0.3"/>
    <n v="15.93"/>
    <n v="17.241800000000001"/>
  </r>
  <r>
    <x v="347"/>
    <x v="37"/>
    <x v="1"/>
    <n v="100"/>
    <n v="276.26"/>
    <n v="27625.9"/>
    <s v="20190924N300014185"/>
    <n v="2019180"/>
    <s v="Rolling"/>
    <s v="IN302679-38296183"/>
    <s v="NSE"/>
    <n v="7"/>
    <n v="0.61"/>
    <n v="1.8"/>
    <n v="29.62"/>
    <n v="39.027799999999999"/>
  </r>
  <r>
    <x v="347"/>
    <x v="37"/>
    <x v="0"/>
    <n v="100"/>
    <n v="274"/>
    <n v="27400"/>
    <s v="20190924N300014840"/>
    <n v="2019180"/>
    <s v="Rolling"/>
    <s v="IN302679-38296183"/>
    <s v="NSE"/>
    <n v="0"/>
    <n v="0.6"/>
    <n v="0"/>
    <n v="29.61"/>
    <n v="30.212800000000001"/>
  </r>
  <r>
    <x v="347"/>
    <x v="48"/>
    <x v="0"/>
    <n v="100"/>
    <n v="30"/>
    <n v="3000"/>
    <s v="20190924N300019867"/>
    <n v="2019180"/>
    <s v="Rolling"/>
    <s v="IN302679-38296183"/>
    <s v="NSE"/>
    <n v="3"/>
    <n v="7.0000000000000007E-2"/>
    <n v="0"/>
    <n v="41.31"/>
    <n v="44.375999999999998"/>
  </r>
  <r>
    <x v="348"/>
    <x v="49"/>
    <x v="0"/>
    <n v="10"/>
    <n v="218"/>
    <n v="2180"/>
    <s v="20190925N300016620"/>
    <n v="2019181"/>
    <s v="Rolling"/>
    <s v="IN302679-38296183"/>
    <s v="NSE"/>
    <n v="2"/>
    <n v="0.05"/>
    <n v="0.3"/>
    <n v="41.31"/>
    <n v="43.658000000000001"/>
  </r>
  <r>
    <x v="349"/>
    <x v="66"/>
    <x v="0"/>
    <n v="10"/>
    <n v="49"/>
    <n v="490"/>
    <s v="20190927N300026861"/>
    <n v="2019183"/>
    <s v="Rolling"/>
    <s v="IN302679-38296183"/>
    <s v="NSE"/>
    <n v="0"/>
    <n v="0.01"/>
    <n v="0.3"/>
    <n v="14.46"/>
    <n v="14.770799999999999"/>
  </r>
  <r>
    <x v="350"/>
    <x v="66"/>
    <x v="0"/>
    <n v="30"/>
    <n v="44.5"/>
    <n v="1335"/>
    <s v="20190930N300014794"/>
    <n v="2019184"/>
    <s v="Rolling"/>
    <s v="IN302679-38296183"/>
    <s v="NSE"/>
    <n v="1"/>
    <n v="0.03"/>
    <n v="0.3"/>
    <n v="39.39"/>
    <n v="40.719299999999997"/>
  </r>
  <r>
    <x v="351"/>
    <x v="81"/>
    <x v="1"/>
    <n v="500"/>
    <n v="56.15"/>
    <n v="28075"/>
    <s v="20191001N200001120"/>
    <n v="2019185"/>
    <s v="Rolling"/>
    <s v="IN302679-38296183"/>
    <s v="NSE"/>
    <n v="7.43"/>
    <n v="0.62"/>
    <n v="2.1"/>
    <n v="29.62"/>
    <n v="39.767699999999998"/>
  </r>
  <r>
    <x v="351"/>
    <x v="81"/>
    <x v="0"/>
    <n v="500"/>
    <n v="54.8"/>
    <n v="27400"/>
    <s v="20191001N300017052"/>
    <n v="2019185"/>
    <s v="Rolling"/>
    <s v="IN302679-38296183"/>
    <s v="NSE"/>
    <n v="0"/>
    <n v="0.6"/>
    <n v="0"/>
    <n v="29.61"/>
    <n v="30.212800000000001"/>
  </r>
  <r>
    <x v="351"/>
    <x v="48"/>
    <x v="0"/>
    <n v="50"/>
    <n v="30"/>
    <n v="1500"/>
    <s v="20191001N300026194"/>
    <n v="2019185"/>
    <s v="Rolling"/>
    <s v="IN302679-38296183"/>
    <s v="NSE"/>
    <n v="1.5"/>
    <n v="0.03"/>
    <n v="0"/>
    <n v="41.31"/>
    <n v="42.843000000000004"/>
  </r>
  <r>
    <x v="351"/>
    <x v="66"/>
    <x v="0"/>
    <n v="100"/>
    <n v="31"/>
    <n v="3100"/>
    <s v="20191001N300034857"/>
    <n v="2019185"/>
    <s v="Rolling"/>
    <s v="IN302679-38296183"/>
    <s v="NSE"/>
    <n v="3.26"/>
    <n v="7.0000000000000007E-2"/>
    <n v="0"/>
    <n v="41.31"/>
    <n v="44.638199999999998"/>
  </r>
  <r>
    <x v="351"/>
    <x v="66"/>
    <x v="0"/>
    <n v="25"/>
    <n v="39"/>
    <n v="975"/>
    <s v="20191001N900000314"/>
    <n v="2019185"/>
    <s v="Rolling"/>
    <s v="IN302679-38296183"/>
    <s v="NSE"/>
    <n v="0.82"/>
    <n v="0.02"/>
    <n v="0"/>
    <n v="28.77"/>
    <n v="29.611499999999999"/>
  </r>
  <r>
    <x v="352"/>
    <x v="44"/>
    <x v="0"/>
    <n v="500"/>
    <n v="257"/>
    <n v="128500"/>
    <s v="20191003N300015484"/>
    <n v="2019186"/>
    <s v="Rolling"/>
    <s v="IN302679-38296183"/>
    <s v="NSE"/>
    <n v="0"/>
    <n v="2.83"/>
    <n v="0"/>
    <n v="76.319999999999993"/>
    <n v="79.147000000000006"/>
  </r>
  <r>
    <x v="352"/>
    <x v="44"/>
    <x v="1"/>
    <n v="500"/>
    <n v="259.5"/>
    <n v="129750"/>
    <s v="20191003N300016016"/>
    <n v="2019186"/>
    <s v="Rolling"/>
    <s v="IN302679-38296183"/>
    <s v="NSE"/>
    <n v="31.94"/>
    <n v="2.85"/>
    <n v="0"/>
    <n v="77.069999999999993"/>
    <n v="111.86450000000001"/>
  </r>
  <r>
    <x v="352"/>
    <x v="44"/>
    <x v="0"/>
    <n v="500"/>
    <n v="257"/>
    <n v="128500"/>
    <s v="20191003N300025326"/>
    <n v="2019186"/>
    <s v="Rolling"/>
    <s v="IN302679-38296183"/>
    <s v="NSE"/>
    <n v="0"/>
    <n v="2.83"/>
    <n v="0"/>
    <n v="76.319999999999993"/>
    <n v="79.147000000000006"/>
  </r>
  <r>
    <x v="352"/>
    <x v="44"/>
    <x v="0"/>
    <n v="500"/>
    <n v="252"/>
    <n v="126000"/>
    <s v="20191003N300029151"/>
    <n v="2019186"/>
    <s v="Rolling"/>
    <s v="IN302679-38296183"/>
    <s v="NSE"/>
    <n v="0"/>
    <n v="2.77"/>
    <n v="23.1"/>
    <n v="74.84"/>
    <n v="100.712"/>
  </r>
  <r>
    <x v="352"/>
    <x v="44"/>
    <x v="1"/>
    <n v="1000"/>
    <n v="253.7"/>
    <n v="253700"/>
    <s v="20191003N300032421"/>
    <n v="2019186"/>
    <s v="Rolling"/>
    <s v="IN302679-38296183"/>
    <s v="NSE"/>
    <n v="64.06"/>
    <n v="5.58"/>
    <n v="0"/>
    <n v="150.69"/>
    <n v="220.3314"/>
  </r>
  <r>
    <x v="353"/>
    <x v="44"/>
    <x v="1"/>
    <n v="1000"/>
    <n v="259.10000000000002"/>
    <n v="259100"/>
    <s v="20191004N300020431"/>
    <n v="2019187"/>
    <s v="Rolling"/>
    <s v="IN302679-38296183"/>
    <s v="NSE"/>
    <n v="64"/>
    <n v="5.7"/>
    <n v="15.6"/>
    <n v="153.88999999999999"/>
    <n v="239.1902"/>
  </r>
  <r>
    <x v="353"/>
    <x v="44"/>
    <x v="0"/>
    <n v="1000"/>
    <n v="252"/>
    <n v="252000"/>
    <s v="20191004N300022482"/>
    <n v="2019187"/>
    <s v="Rolling"/>
    <s v="IN302679-38296183"/>
    <s v="NSE"/>
    <n v="0"/>
    <n v="5.54"/>
    <n v="0"/>
    <n v="149.69"/>
    <n v="155.23400000000001"/>
  </r>
  <r>
    <x v="354"/>
    <x v="44"/>
    <x v="0"/>
    <n v="500"/>
    <n v="250.55"/>
    <n v="125275"/>
    <s v="20191007N200000870"/>
    <n v="2019188"/>
    <s v="Rolling"/>
    <s v="IN302679-38296183"/>
    <s v="NSE"/>
    <n v="0"/>
    <n v="2.76"/>
    <n v="0"/>
    <n v="74.41"/>
    <n v="77.1661"/>
  </r>
  <r>
    <x v="354"/>
    <x v="44"/>
    <x v="0"/>
    <n v="500"/>
    <n v="248"/>
    <n v="124000"/>
    <s v="20191007N300013363"/>
    <n v="2019188"/>
    <s v="Rolling"/>
    <s v="IN302679-38296183"/>
    <s v="NSE"/>
    <n v="0"/>
    <n v="2.73"/>
    <n v="15.3"/>
    <n v="73.650000000000006"/>
    <n v="91.677999999999997"/>
  </r>
  <r>
    <x v="354"/>
    <x v="44"/>
    <x v="1"/>
    <n v="1000"/>
    <n v="250"/>
    <n v="250000"/>
    <s v="20191007N300022862"/>
    <n v="2019188"/>
    <s v="Rolling"/>
    <s v="IN302679-38296183"/>
    <s v="NSE"/>
    <n v="62.6"/>
    <n v="5.5"/>
    <n v="0"/>
    <n v="148.5"/>
    <n v="216.60059999999999"/>
  </r>
  <r>
    <x v="354"/>
    <x v="48"/>
    <x v="0"/>
    <n v="50"/>
    <n v="28"/>
    <n v="1400"/>
    <s v="20191007N300023742"/>
    <n v="2019188"/>
    <s v="Rolling"/>
    <s v="IN302679-38296183"/>
    <s v="NSE"/>
    <n v="1.4"/>
    <n v="0.03"/>
    <n v="0"/>
    <n v="41.31"/>
    <n v="42.7408"/>
  </r>
  <r>
    <x v="355"/>
    <x v="44"/>
    <x v="0"/>
    <n v="1000"/>
    <n v="249.69"/>
    <n v="249686.15"/>
    <s v="20191009N200000658"/>
    <n v="2019189"/>
    <s v="Rolling"/>
    <s v="IN302679-38296183"/>
    <s v="NSE"/>
    <n v="0"/>
    <n v="5.49"/>
    <n v="0"/>
    <n v="148.30000000000001"/>
    <n v="153.79300000000001"/>
  </r>
  <r>
    <x v="355"/>
    <x v="44"/>
    <x v="0"/>
    <n v="500"/>
    <n v="246.2"/>
    <n v="123100"/>
    <s v="20191009N200024437"/>
    <n v="2019189"/>
    <s v="Rolling"/>
    <s v="IN302679-38296183"/>
    <s v="NSE"/>
    <n v="0"/>
    <n v="2.71"/>
    <n v="0"/>
    <n v="73.12"/>
    <n v="75.828199999999995"/>
  </r>
  <r>
    <x v="355"/>
    <x v="44"/>
    <x v="1"/>
    <n v="1500"/>
    <n v="251"/>
    <n v="376500"/>
    <s v="20191009N200044713"/>
    <n v="2019189"/>
    <s v="Rolling"/>
    <s v="IN302679-38296183"/>
    <s v="NSE"/>
    <n v="93.66"/>
    <n v="8.2799999999999994"/>
    <n v="0"/>
    <n v="223.63"/>
    <n v="325.57299999999998"/>
  </r>
  <r>
    <x v="355"/>
    <x v="36"/>
    <x v="0"/>
    <n v="500"/>
    <n v="212.45"/>
    <n v="106225"/>
    <s v="20191009N300015929"/>
    <n v="2019189"/>
    <s v="Rolling"/>
    <s v="IN302679-38296183"/>
    <s v="NSE"/>
    <n v="0"/>
    <n v="2.34"/>
    <n v="0"/>
    <n v="63.09"/>
    <n v="65.426900000000003"/>
  </r>
  <r>
    <x v="355"/>
    <x v="36"/>
    <x v="1"/>
    <n v="500"/>
    <n v="213.5"/>
    <n v="106750"/>
    <s v="20191009N300016169"/>
    <n v="2019189"/>
    <s v="Rolling"/>
    <s v="IN302679-38296183"/>
    <s v="NSE"/>
    <n v="26.62"/>
    <n v="2.35"/>
    <n v="0"/>
    <n v="63.4"/>
    <n v="92.368600000000001"/>
  </r>
  <r>
    <x v="355"/>
    <x v="48"/>
    <x v="0"/>
    <n v="100"/>
    <n v="26"/>
    <n v="2600"/>
    <s v="20191009N300018321"/>
    <n v="2019189"/>
    <s v="Rolling"/>
    <s v="IN302679-38296183"/>
    <s v="NSE"/>
    <n v="2.72"/>
    <n v="0.06"/>
    <n v="29.1"/>
    <n v="41.31"/>
    <n v="73.187200000000004"/>
  </r>
  <r>
    <x v="356"/>
    <x v="108"/>
    <x v="1"/>
    <n v="250"/>
    <n v="240"/>
    <n v="60000"/>
    <s v="20191010N200000849"/>
    <n v="2019190"/>
    <s v="Rolling"/>
    <s v="IN302679-38296183"/>
    <s v="NSE"/>
    <n v="12.97"/>
    <n v="1.32"/>
    <n v="19.8"/>
    <n v="35.64"/>
    <n v="69.73"/>
  </r>
  <r>
    <x v="356"/>
    <x v="37"/>
    <x v="1"/>
    <n v="100"/>
    <n v="247"/>
    <n v="24700"/>
    <s v="20191010N300013763"/>
    <n v="2019190"/>
    <s v="Rolling"/>
    <s v="IN302679-38296183"/>
    <s v="NSE"/>
    <n v="6.14"/>
    <n v="0.54"/>
    <n v="0"/>
    <n v="29.6"/>
    <n v="36.2834"/>
  </r>
  <r>
    <x v="356"/>
    <x v="108"/>
    <x v="0"/>
    <n v="250"/>
    <n v="212.47"/>
    <n v="53116.95"/>
    <s v="20191010N300016520"/>
    <n v="2019190"/>
    <s v="Rolling"/>
    <s v="IN302679-38296183"/>
    <s v="NSE"/>
    <n v="0"/>
    <n v="1.17"/>
    <n v="0"/>
    <n v="31.54"/>
    <n v="32.7087"/>
  </r>
  <r>
    <x v="356"/>
    <x v="37"/>
    <x v="0"/>
    <n v="500"/>
    <n v="245.3"/>
    <n v="122650"/>
    <s v="20191010N300017812"/>
    <n v="2019190"/>
    <s v="Rolling"/>
    <s v="IN302679-38296183"/>
    <s v="NSE"/>
    <n v="0"/>
    <n v="2.7"/>
    <n v="0"/>
    <n v="87.88"/>
    <n v="90.578299999999999"/>
  </r>
  <r>
    <x v="356"/>
    <x v="37"/>
    <x v="1"/>
    <n v="400"/>
    <n v="245.2"/>
    <n v="98080"/>
    <s v="20191010N300017897"/>
    <n v="2019190"/>
    <s v="Rolling"/>
    <s v="IN302679-38296183"/>
    <s v="NSE"/>
    <n v="24.54"/>
    <n v="2.16"/>
    <n v="0"/>
    <n v="58.26"/>
    <n v="84.957800000000006"/>
  </r>
  <r>
    <x v="356"/>
    <x v="108"/>
    <x v="0"/>
    <n v="500"/>
    <n v="201.38"/>
    <n v="100691.95"/>
    <s v="20191010N300021912"/>
    <n v="2019190"/>
    <s v="Rolling"/>
    <s v="IN302679-38296183"/>
    <s v="NSE"/>
    <n v="0"/>
    <n v="2.2200000000000002"/>
    <n v="0"/>
    <n v="59.8"/>
    <n v="62.015300000000003"/>
  </r>
  <r>
    <x v="356"/>
    <x v="108"/>
    <x v="0"/>
    <n v="250"/>
    <n v="195"/>
    <n v="48750"/>
    <s v="20191010N300022202"/>
    <n v="2019190"/>
    <s v="Rolling"/>
    <s v="IN302679-38296183"/>
    <s v="NSE"/>
    <n v="0"/>
    <n v="1.07"/>
    <n v="0"/>
    <n v="29.69"/>
    <n v="30.762599999999999"/>
  </r>
  <r>
    <x v="356"/>
    <x v="108"/>
    <x v="1"/>
    <n v="366"/>
    <n v="193.13"/>
    <n v="70685.850000000006"/>
    <s v="20191010N300025561"/>
    <n v="2019190"/>
    <s v="Rolling"/>
    <s v="IN302679-38296183"/>
    <s v="NSE"/>
    <n v="18.72"/>
    <n v="1.56"/>
    <n v="0"/>
    <n v="41.99"/>
    <n v="62.265099999999997"/>
  </r>
  <r>
    <x v="356"/>
    <x v="108"/>
    <x v="1"/>
    <n v="384"/>
    <n v="197.5"/>
    <n v="75840"/>
    <s v="20191010N300028251"/>
    <n v="2019190"/>
    <s v="Rolling"/>
    <s v="IN302679-38296183"/>
    <s v="NSE"/>
    <n v="19.64"/>
    <n v="1.67"/>
    <n v="0"/>
    <n v="45.05"/>
    <n v="66.358400000000003"/>
  </r>
  <r>
    <x v="357"/>
    <x v="108"/>
    <x v="0"/>
    <n v="250"/>
    <n v="185"/>
    <n v="46250"/>
    <s v="20191011N300014856"/>
    <n v="2019191"/>
    <s v="Rolling"/>
    <s v="IN302679-38296183"/>
    <s v="NSE"/>
    <n v="0"/>
    <n v="1.02"/>
    <n v="0"/>
    <n v="29.68"/>
    <n v="30.697600000000001"/>
  </r>
  <r>
    <x v="357"/>
    <x v="44"/>
    <x v="1"/>
    <n v="261"/>
    <n v="258.8"/>
    <n v="67546.8"/>
    <s v="20191011N300016875"/>
    <n v="2019191"/>
    <s v="Rolling"/>
    <s v="IN302679-38296183"/>
    <s v="NSE"/>
    <n v="16.809999999999999"/>
    <n v="1.49"/>
    <n v="0"/>
    <n v="40.119999999999997"/>
    <n v="58.415999999999997"/>
  </r>
  <r>
    <x v="357"/>
    <x v="44"/>
    <x v="0"/>
    <n v="261"/>
    <n v="256.5"/>
    <n v="66946.5"/>
    <s v="20191011N300016948"/>
    <n v="2019191"/>
    <s v="Rolling"/>
    <s v="IN302679-38296183"/>
    <s v="NSE"/>
    <n v="0"/>
    <n v="1.47"/>
    <n v="0"/>
    <n v="39.76"/>
    <n v="41.232799999999997"/>
  </r>
  <r>
    <x v="357"/>
    <x v="108"/>
    <x v="1"/>
    <n v="250"/>
    <n v="205"/>
    <n v="51250"/>
    <s v="20191011N300028361"/>
    <n v="2019191"/>
    <s v="Rolling"/>
    <s v="IN302679-38296183"/>
    <s v="NSE"/>
    <n v="11.96"/>
    <n v="1.1299999999999999"/>
    <n v="7.2"/>
    <n v="30.44"/>
    <n v="50.727600000000002"/>
  </r>
  <r>
    <x v="357"/>
    <x v="48"/>
    <x v="0"/>
    <n v="250"/>
    <n v="24.9"/>
    <n v="6225"/>
    <s v="20191011N900013891"/>
    <n v="2019191"/>
    <s v="Rolling"/>
    <s v="IN302679-38296183"/>
    <s v="NSE"/>
    <n v="6.23"/>
    <n v="0.14000000000000001"/>
    <n v="0"/>
    <n v="41.32"/>
    <n v="47.686900000000001"/>
  </r>
  <r>
    <x v="358"/>
    <x v="67"/>
    <x v="1"/>
    <n v="250"/>
    <n v="430"/>
    <n v="107500"/>
    <s v="20191014N300014614"/>
    <n v="2019192"/>
    <s v="Rolling"/>
    <s v="IN302679-38296183"/>
    <s v="NSE"/>
    <n v="27.13"/>
    <n v="2.37"/>
    <n v="12.9"/>
    <n v="63.85"/>
    <n v="106.245"/>
  </r>
  <r>
    <x v="358"/>
    <x v="67"/>
    <x v="0"/>
    <n v="500"/>
    <n v="429.5"/>
    <n v="214750"/>
    <s v="20191014N300015178"/>
    <n v="2019192"/>
    <s v="Rolling"/>
    <s v="IN302679-38296183"/>
    <s v="NSE"/>
    <n v="0"/>
    <n v="4.72"/>
    <n v="0"/>
    <n v="127.55"/>
    <n v="132.27459999999999"/>
  </r>
  <r>
    <x v="358"/>
    <x v="67"/>
    <x v="1"/>
    <n v="250"/>
    <n v="431"/>
    <n v="107750"/>
    <s v="20191014N300020158"/>
    <n v="2019192"/>
    <s v="Rolling"/>
    <s v="IN302679-38296183"/>
    <s v="NSE"/>
    <n v="26.88"/>
    <n v="2.37"/>
    <n v="0"/>
    <n v="64"/>
    <n v="93.250600000000006"/>
  </r>
  <r>
    <x v="359"/>
    <x v="39"/>
    <x v="1"/>
    <n v="250"/>
    <n v="320.01"/>
    <n v="80002.100000000006"/>
    <s v="20191015N300015638"/>
    <n v="2019193"/>
    <s v="Rolling"/>
    <s v="IN302679-38296183"/>
    <s v="NSE"/>
    <n v="20"/>
    <n v="1.76"/>
    <n v="4.8"/>
    <n v="47.51"/>
    <n v="74.070099999999996"/>
  </r>
  <r>
    <x v="359"/>
    <x v="39"/>
    <x v="0"/>
    <n v="250"/>
    <n v="319.26"/>
    <n v="79814.5"/>
    <s v="20191015N300026973"/>
    <n v="2019193"/>
    <s v="Rolling"/>
    <s v="IN302679-38296183"/>
    <s v="NSE"/>
    <n v="0"/>
    <n v="1.76"/>
    <n v="0"/>
    <n v="47.4"/>
    <n v="49.155900000000003"/>
  </r>
  <r>
    <x v="360"/>
    <x v="109"/>
    <x v="1"/>
    <n v="100"/>
    <n v="710"/>
    <n v="71000"/>
    <s v="20191016N300014164"/>
    <n v="2019194"/>
    <s v="Rolling"/>
    <s v="IN302679-38296183"/>
    <s v="NSE"/>
    <n v="17.75"/>
    <n v="1.56"/>
    <n v="6.9"/>
    <n v="42.17"/>
    <n v="68.382199999999997"/>
  </r>
  <r>
    <x v="360"/>
    <x v="109"/>
    <x v="0"/>
    <n v="100"/>
    <n v="704"/>
    <n v="70400"/>
    <s v="20191016N300024561"/>
    <n v="2019194"/>
    <s v="Rolling"/>
    <s v="IN302679-38296183"/>
    <s v="NSE"/>
    <n v="0"/>
    <n v="1.55"/>
    <n v="0"/>
    <n v="41.81"/>
    <n v="43.358800000000002"/>
  </r>
  <r>
    <x v="360"/>
    <x v="57"/>
    <x v="1"/>
    <n v="500"/>
    <n v="81.5"/>
    <n v="40750"/>
    <s v="20191016N300027358"/>
    <n v="2019194"/>
    <s v="Rolling"/>
    <s v="IN302679-38296183"/>
    <s v="NSE"/>
    <n v="10.25"/>
    <n v="0.9"/>
    <n v="0"/>
    <n v="29.66"/>
    <n v="40.806600000000003"/>
  </r>
  <r>
    <x v="360"/>
    <x v="57"/>
    <x v="0"/>
    <n v="500"/>
    <n v="82.5"/>
    <n v="41250"/>
    <s v="20191016N300029824"/>
    <n v="2019194"/>
    <s v="Rolling"/>
    <s v="IN302679-38296183"/>
    <s v="NSE"/>
    <n v="0"/>
    <n v="0.91"/>
    <n v="0"/>
    <n v="29.66"/>
    <n v="30.567599999999999"/>
  </r>
  <r>
    <x v="361"/>
    <x v="39"/>
    <x v="1"/>
    <n v="100"/>
    <n v="324"/>
    <n v="32400"/>
    <s v="20191017N300013802"/>
    <n v="2019195"/>
    <s v="Rolling"/>
    <s v="IN302679-38296183"/>
    <s v="NSE"/>
    <n v="7.68"/>
    <n v="0.71"/>
    <n v="0"/>
    <n v="29.63"/>
    <n v="38.022799999999997"/>
  </r>
  <r>
    <x v="361"/>
    <x v="39"/>
    <x v="1"/>
    <n v="102"/>
    <n v="326"/>
    <n v="33252"/>
    <s v="20191017N300014094"/>
    <n v="2019195"/>
    <s v="Rolling"/>
    <s v="IN302679-38296183"/>
    <s v="NSE"/>
    <n v="7.88"/>
    <n v="0.73"/>
    <n v="9.6"/>
    <n v="29.63"/>
    <n v="47.8414"/>
  </r>
  <r>
    <x v="361"/>
    <x v="57"/>
    <x v="1"/>
    <n v="250"/>
    <n v="83.55"/>
    <n v="20887.5"/>
    <s v="20191017N300024092"/>
    <n v="2019195"/>
    <s v="Rolling"/>
    <s v="IN302679-38296183"/>
    <s v="NSE"/>
    <n v="5.24"/>
    <n v="0.46"/>
    <n v="0"/>
    <n v="29.58"/>
    <n v="35.279499999999999"/>
  </r>
  <r>
    <x v="361"/>
    <x v="57"/>
    <x v="0"/>
    <n v="250"/>
    <n v="84.2"/>
    <n v="21050"/>
    <s v="20191017N300024169"/>
    <n v="2019195"/>
    <s v="Rolling"/>
    <s v="IN302679-38296183"/>
    <s v="NSE"/>
    <n v="0"/>
    <n v="0.46"/>
    <n v="0"/>
    <n v="29.58"/>
    <n v="30.043199999999999"/>
  </r>
  <r>
    <x v="361"/>
    <x v="39"/>
    <x v="0"/>
    <n v="202"/>
    <n v="301"/>
    <n v="60802"/>
    <s v="20191017N300028308"/>
    <n v="2019195"/>
    <s v="Rolling"/>
    <s v="IN302679-38296183"/>
    <s v="NSE"/>
    <n v="0"/>
    <n v="1.34"/>
    <n v="0"/>
    <n v="36.11"/>
    <n v="37.447600000000001"/>
  </r>
  <r>
    <x v="361"/>
    <x v="39"/>
    <x v="0"/>
    <n v="250"/>
    <n v="298.99"/>
    <n v="74746.45"/>
    <s v="20191017N300029747"/>
    <n v="2019195"/>
    <s v="Rolling"/>
    <s v="IN302679-38296183"/>
    <s v="NSE"/>
    <n v="0"/>
    <n v="1.64"/>
    <n v="0"/>
    <n v="44.39"/>
    <n v="46.034399999999998"/>
  </r>
  <r>
    <x v="361"/>
    <x v="39"/>
    <x v="1"/>
    <n v="250"/>
    <n v="306"/>
    <n v="76500"/>
    <s v="20191017N300029800"/>
    <n v="2019195"/>
    <s v="Rolling"/>
    <s v="IN302679-38296183"/>
    <s v="NSE"/>
    <n v="19.2"/>
    <n v="1.68"/>
    <n v="0"/>
    <n v="45.44"/>
    <n v="66.322999999999993"/>
  </r>
  <r>
    <x v="362"/>
    <x v="39"/>
    <x v="1"/>
    <n v="50"/>
    <n v="346.25"/>
    <n v="17312.5"/>
    <s v="20191018N300014569"/>
    <n v="2019196"/>
    <s v="Rolling"/>
    <s v="IN302679-38296183"/>
    <s v="NSE"/>
    <n v="4.43"/>
    <n v="0.38"/>
    <n v="12.6"/>
    <n v="29.56"/>
    <n v="46.970999999999997"/>
  </r>
  <r>
    <x v="362"/>
    <x v="109"/>
    <x v="1"/>
    <n v="50"/>
    <n v="730"/>
    <n v="36500"/>
    <s v="20191018N300015437"/>
    <n v="2019196"/>
    <s v="Rolling"/>
    <s v="IN302679-38296183"/>
    <s v="NSE"/>
    <n v="9.51"/>
    <n v="0.8"/>
    <n v="0"/>
    <n v="29.64"/>
    <n v="39.953000000000003"/>
  </r>
  <r>
    <x v="362"/>
    <x v="109"/>
    <x v="0"/>
    <n v="50"/>
    <n v="725"/>
    <n v="36250"/>
    <s v="20191018N300017205"/>
    <n v="2019196"/>
    <s v="Rolling"/>
    <s v="IN302679-38296183"/>
    <s v="NSE"/>
    <n v="0"/>
    <n v="0.8"/>
    <n v="0"/>
    <n v="29.64"/>
    <n v="30.4376"/>
  </r>
  <r>
    <x v="362"/>
    <x v="109"/>
    <x v="1"/>
    <n v="100"/>
    <n v="742"/>
    <n v="74200"/>
    <s v="20191018N300018038"/>
    <n v="2019196"/>
    <s v="Rolling"/>
    <s v="IN302679-38296183"/>
    <s v="NSE"/>
    <n v="19.03"/>
    <n v="1.63"/>
    <n v="0"/>
    <n v="44.07"/>
    <n v="64.732399999999998"/>
  </r>
  <r>
    <x v="362"/>
    <x v="109"/>
    <x v="1"/>
    <n v="50"/>
    <n v="772.85"/>
    <n v="38642.5"/>
    <s v="20191018N300022106"/>
    <n v="2019196"/>
    <s v="Rolling"/>
    <s v="IN302679-38296183"/>
    <s v="NSE"/>
    <n v="9.51"/>
    <n v="0.85"/>
    <n v="0"/>
    <n v="29.65"/>
    <n v="40.010100000000001"/>
  </r>
  <r>
    <x v="362"/>
    <x v="109"/>
    <x v="1"/>
    <n v="50"/>
    <n v="779.1"/>
    <n v="38955"/>
    <s v="20191018N300022968"/>
    <n v="2019196"/>
    <s v="Rolling"/>
    <s v="IN302679-38296183"/>
    <s v="NSE"/>
    <n v="9.51"/>
    <n v="0.86"/>
    <n v="0"/>
    <n v="29.65"/>
    <n v="40.017099999999999"/>
  </r>
  <r>
    <x v="362"/>
    <x v="39"/>
    <x v="0"/>
    <n v="50"/>
    <n v="338.88"/>
    <n v="16943.849999999999"/>
    <s v="20191018N300027207"/>
    <n v="2019196"/>
    <s v="Rolling"/>
    <s v="IN302679-38296183"/>
    <s v="NSE"/>
    <n v="0"/>
    <n v="0.37"/>
    <n v="0"/>
    <n v="29.57"/>
    <n v="29.942900000000002"/>
  </r>
  <r>
    <x v="362"/>
    <x v="109"/>
    <x v="0"/>
    <n v="200"/>
    <n v="779.9"/>
    <n v="155980"/>
    <s v="20191018N300036164"/>
    <n v="2019196"/>
    <s v="Rolling"/>
    <s v="IN302679-38296183"/>
    <s v="NSE"/>
    <n v="0"/>
    <n v="3.43"/>
    <n v="0"/>
    <n v="92.65"/>
    <n v="96.081599999999995"/>
  </r>
  <r>
    <x v="363"/>
    <x v="104"/>
    <x v="0"/>
    <n v="100"/>
    <n v="290"/>
    <n v="29000"/>
    <s v="20191022N300021951"/>
    <n v="2019197"/>
    <s v="Rolling"/>
    <s v="IN302679-38296183"/>
    <s v="NSE"/>
    <n v="0"/>
    <n v="0.64"/>
    <n v="0"/>
    <n v="29.61"/>
    <n v="30.248000000000001"/>
  </r>
  <r>
    <x v="363"/>
    <x v="104"/>
    <x v="1"/>
    <n v="100"/>
    <n v="286.3"/>
    <n v="28629.8"/>
    <s v="20191022N300044155"/>
    <n v="2019197"/>
    <s v="Rolling"/>
    <s v="IN302679-38296183"/>
    <s v="NSE"/>
    <n v="7"/>
    <n v="0.63"/>
    <n v="1.8"/>
    <n v="29.61"/>
    <n v="39.0398"/>
  </r>
  <r>
    <x v="364"/>
    <x v="23"/>
    <x v="0"/>
    <n v="50"/>
    <n v="23.5"/>
    <n v="1175"/>
    <s v="20191023N900012978"/>
    <n v="2019198"/>
    <s v="Rolling"/>
    <s v="IN302679-38296183"/>
    <s v="NSE"/>
    <n v="1"/>
    <n v="0.03"/>
    <n v="0.3"/>
    <n v="34.67"/>
    <n v="35.995899999999999"/>
  </r>
  <r>
    <x v="365"/>
    <x v="15"/>
    <x v="0"/>
    <n v="5"/>
    <n v="640"/>
    <n v="3200"/>
    <s v="20191024N300015998"/>
    <n v="2019199"/>
    <s v="Rolling"/>
    <s v="IN302679-38296183"/>
    <s v="NSE"/>
    <n v="3.2"/>
    <n v="7.0000000000000007E-2"/>
    <n v="0"/>
    <n v="41.31"/>
    <n v="44.580399999999997"/>
  </r>
  <r>
    <x v="365"/>
    <x v="49"/>
    <x v="0"/>
    <n v="250"/>
    <n v="246"/>
    <n v="61500"/>
    <s v="20191024N300017350"/>
    <n v="2019199"/>
    <s v="Rolling"/>
    <s v="IN302679-38296183"/>
    <s v="NSE"/>
    <n v="0"/>
    <n v="1.35"/>
    <n v="0"/>
    <n v="36.53"/>
    <n v="37.883000000000003"/>
  </r>
  <r>
    <x v="365"/>
    <x v="49"/>
    <x v="0"/>
    <n v="250"/>
    <n v="243"/>
    <n v="60750"/>
    <s v="20191024N300020970"/>
    <n v="2019199"/>
    <s v="Rolling"/>
    <s v="IN302679-38296183"/>
    <s v="NSE"/>
    <n v="0"/>
    <n v="1.34"/>
    <n v="0"/>
    <n v="36.08"/>
    <n v="37.416600000000003"/>
  </r>
  <r>
    <x v="365"/>
    <x v="84"/>
    <x v="0"/>
    <n v="100"/>
    <n v="469"/>
    <n v="46900"/>
    <s v="20191024N300023533"/>
    <n v="2019199"/>
    <s v="Rolling"/>
    <s v="IN302679-38296183"/>
    <s v="NSE"/>
    <n v="0"/>
    <n v="1.03"/>
    <n v="0"/>
    <n v="29.69"/>
    <n v="30.721800000000002"/>
  </r>
  <r>
    <x v="365"/>
    <x v="84"/>
    <x v="1"/>
    <n v="100"/>
    <n v="472"/>
    <n v="47200"/>
    <s v="20191024N300023547"/>
    <n v="2019199"/>
    <s v="Rolling"/>
    <s v="IN302679-38296183"/>
    <s v="NSE"/>
    <n v="11.43"/>
    <n v="1.04"/>
    <n v="19.2"/>
    <n v="29.69"/>
    <n v="61.358400000000003"/>
  </r>
  <r>
    <x v="365"/>
    <x v="49"/>
    <x v="1"/>
    <n v="500"/>
    <n v="246.88"/>
    <n v="123441.4"/>
    <s v="20191024N300028919"/>
    <n v="2019199"/>
    <s v="Rolling"/>
    <s v="IN302679-38296183"/>
    <s v="NSE"/>
    <n v="30.71"/>
    <n v="2.72"/>
    <n v="0"/>
    <n v="73.319999999999993"/>
    <n v="106.74550000000001"/>
  </r>
  <r>
    <x v="365"/>
    <x v="73"/>
    <x v="1"/>
    <n v="1000"/>
    <n v="147.03"/>
    <n v="147025"/>
    <s v="20191024N300029034"/>
    <n v="2019199"/>
    <s v="Rolling"/>
    <s v="IN302679-38296183"/>
    <s v="NSE"/>
    <n v="36.659999999999997"/>
    <n v="3.23"/>
    <n v="0"/>
    <n v="87.33"/>
    <n v="127.2244"/>
  </r>
  <r>
    <x v="365"/>
    <x v="73"/>
    <x v="0"/>
    <n v="1000"/>
    <n v="146.25"/>
    <n v="146250"/>
    <s v="20191024N300029048"/>
    <n v="2019199"/>
    <s v="Rolling"/>
    <s v="IN302679-38296183"/>
    <s v="NSE"/>
    <n v="0"/>
    <n v="3.22"/>
    <n v="0"/>
    <n v="86.86"/>
    <n v="90.077500000000001"/>
  </r>
  <r>
    <x v="366"/>
    <x v="76"/>
    <x v="0"/>
    <n v="500"/>
    <n v="141.5"/>
    <n v="70750"/>
    <s v="20191025N300014415"/>
    <n v="2019200"/>
    <s v="Rolling"/>
    <s v="IN302679-38296183"/>
    <s v="NSE"/>
    <n v="0"/>
    <n v="1.56"/>
    <n v="0"/>
    <n v="42.02"/>
    <n v="43.576599999999999"/>
  </r>
  <r>
    <x v="366"/>
    <x v="76"/>
    <x v="1"/>
    <n v="500"/>
    <n v="144"/>
    <n v="72000"/>
    <s v="20191025N300017203"/>
    <n v="2019200"/>
    <s v="Rolling"/>
    <s v="IN302679-38296183"/>
    <s v="NSE"/>
    <n v="17.84"/>
    <n v="1.58"/>
    <n v="0"/>
    <n v="42.77"/>
    <n v="62.194000000000003"/>
  </r>
  <r>
    <x v="366"/>
    <x v="44"/>
    <x v="1"/>
    <n v="100"/>
    <n v="271"/>
    <n v="27100"/>
    <s v="20191025N300020943"/>
    <n v="2019200"/>
    <s v="Rolling"/>
    <s v="IN302679-38296183"/>
    <s v="NSE"/>
    <n v="6.65"/>
    <n v="0.6"/>
    <n v="0"/>
    <n v="29.61"/>
    <n v="36.856200000000001"/>
  </r>
  <r>
    <x v="366"/>
    <x v="110"/>
    <x v="0"/>
    <n v="25"/>
    <n v="1471.34"/>
    <n v="36783.449999999997"/>
    <s v="20191025N300026309"/>
    <n v="2019200"/>
    <s v="Rolling"/>
    <s v="IN302679-38296183"/>
    <s v="NSE"/>
    <n v="0"/>
    <n v="0.81"/>
    <n v="15"/>
    <n v="29.66"/>
    <n v="45.469299999999997"/>
  </r>
  <r>
    <x v="366"/>
    <x v="110"/>
    <x v="1"/>
    <n v="25"/>
    <n v="1552.8"/>
    <n v="38820"/>
    <s v="20191025N300029839"/>
    <n v="2019200"/>
    <s v="Rolling"/>
    <s v="IN302679-38296183"/>
    <s v="NSE"/>
    <n v="9.4499999999999993"/>
    <n v="0.85"/>
    <n v="0"/>
    <n v="29.65"/>
    <n v="39.954000000000001"/>
  </r>
  <r>
    <x v="366"/>
    <x v="44"/>
    <x v="1"/>
    <n v="150"/>
    <n v="278"/>
    <n v="41700"/>
    <s v="20191025N300029882"/>
    <n v="2019200"/>
    <s v="Rolling"/>
    <s v="IN302679-38296183"/>
    <s v="NSE"/>
    <n v="10.52"/>
    <n v="0.92"/>
    <n v="0"/>
    <n v="29.66"/>
    <n v="41.0976"/>
  </r>
  <r>
    <x v="366"/>
    <x v="44"/>
    <x v="1"/>
    <n v="250"/>
    <n v="284"/>
    <n v="71000"/>
    <s v="20191025N300030640"/>
    <n v="2019200"/>
    <s v="Rolling"/>
    <s v="IN302679-38296183"/>
    <s v="NSE"/>
    <n v="17.53"/>
    <n v="1.56"/>
    <n v="0"/>
    <n v="42.17"/>
    <n v="61.262"/>
  </r>
  <r>
    <x v="366"/>
    <x v="44"/>
    <x v="0"/>
    <n v="500"/>
    <n v="281.5"/>
    <n v="140750"/>
    <s v="20191025N300033793"/>
    <n v="2019200"/>
    <s v="Rolling"/>
    <s v="IN302679-38296183"/>
    <s v="NSE"/>
    <n v="0"/>
    <n v="3.1"/>
    <n v="0"/>
    <n v="83.6"/>
    <n v="86.696399999999997"/>
  </r>
  <r>
    <x v="367"/>
    <x v="57"/>
    <x v="0"/>
    <n v="2500"/>
    <n v="81.400000000000006"/>
    <n v="203500"/>
    <s v="20191027N200001822"/>
    <n v="2019201"/>
    <s v="Rolling"/>
    <s v="IN302679-38296183"/>
    <s v="NSE"/>
    <n v="0"/>
    <n v="4.4800000000000004"/>
    <n v="17.100000000000001"/>
    <n v="120.87"/>
    <n v="142.447"/>
  </r>
  <r>
    <x v="367"/>
    <x v="57"/>
    <x v="0"/>
    <n v="1000"/>
    <n v="81"/>
    <n v="81000"/>
    <s v="20191027N300017714"/>
    <n v="2019201"/>
    <s v="Rolling"/>
    <s v="IN302679-38296183"/>
    <s v="NSE"/>
    <n v="0"/>
    <n v="1.78"/>
    <n v="0"/>
    <n v="48.11"/>
    <n v="49.892000000000003"/>
  </r>
  <r>
    <x v="367"/>
    <x v="57"/>
    <x v="1"/>
    <n v="3500"/>
    <n v="80.849999999999994"/>
    <n v="282975"/>
    <s v="20191027N300024840"/>
    <n v="2019201"/>
    <s v="Rolling"/>
    <s v="IN302679-38296183"/>
    <s v="NSE"/>
    <n v="70.930000000000007"/>
    <n v="6.23"/>
    <n v="0"/>
    <n v="168.08"/>
    <n v="245.23560000000001"/>
  </r>
  <r>
    <x v="367"/>
    <x v="49"/>
    <x v="0"/>
    <n v="5"/>
    <n v="242.5"/>
    <n v="1212.5"/>
    <s v="20191027N300025429"/>
    <n v="2019201"/>
    <s v="Rolling"/>
    <s v="IN302679-38296183"/>
    <s v="NSE"/>
    <n v="1.07"/>
    <n v="0.03"/>
    <n v="0"/>
    <n v="35.770000000000003"/>
    <n v="36.866700000000002"/>
  </r>
  <r>
    <x v="368"/>
    <x v="49"/>
    <x v="0"/>
    <n v="250"/>
    <n v="242"/>
    <n v="60500"/>
    <s v="20191029N200001022"/>
    <n v="2019202"/>
    <s v="Rolling"/>
    <s v="IN302679-38296183"/>
    <s v="NSE"/>
    <n v="0"/>
    <n v="1.33"/>
    <n v="0"/>
    <n v="35.93"/>
    <n v="37.261000000000003"/>
  </r>
  <r>
    <x v="368"/>
    <x v="49"/>
    <x v="1"/>
    <n v="250"/>
    <n v="246"/>
    <n v="61500"/>
    <s v="20191029N300015618"/>
    <n v="2019202"/>
    <s v="Rolling"/>
    <s v="IN302679-38296183"/>
    <s v="NSE"/>
    <n v="15"/>
    <n v="1.35"/>
    <n v="3.9"/>
    <n v="36.53"/>
    <n v="56.783000000000001"/>
  </r>
  <r>
    <x v="369"/>
    <x v="44"/>
    <x v="1"/>
    <n v="100"/>
    <n v="283"/>
    <n v="28300"/>
    <s v="20191030N300015625"/>
    <n v="2019203"/>
    <s v="Rolling"/>
    <s v="IN302679-38296183"/>
    <s v="NSE"/>
    <n v="7.21"/>
    <n v="0.62"/>
    <n v="0"/>
    <n v="29.61"/>
    <n v="37.442599999999999"/>
  </r>
  <r>
    <x v="369"/>
    <x v="109"/>
    <x v="1"/>
    <n v="50"/>
    <n v="895"/>
    <n v="44750"/>
    <s v="20191030N300015961"/>
    <n v="2019203"/>
    <s v="Rolling"/>
    <s v="IN302679-38296183"/>
    <s v="NSE"/>
    <n v="11.7"/>
    <n v="0.98"/>
    <n v="14.1"/>
    <n v="29.68"/>
    <n v="56.464599999999997"/>
  </r>
  <r>
    <x v="369"/>
    <x v="109"/>
    <x v="1"/>
    <n v="50"/>
    <n v="915"/>
    <n v="45750"/>
    <s v="20191030N300018866"/>
    <n v="2019203"/>
    <s v="Rolling"/>
    <s v="IN302679-38296183"/>
    <s v="NSE"/>
    <n v="11.25"/>
    <n v="1.01"/>
    <n v="0"/>
    <n v="29.68"/>
    <n v="41.936599999999999"/>
  </r>
  <r>
    <x v="369"/>
    <x v="44"/>
    <x v="1"/>
    <n v="100"/>
    <n v="285"/>
    <n v="28500"/>
    <s v="20191030N300021459"/>
    <n v="2019203"/>
    <s v="Rolling"/>
    <s v="IN302679-38296183"/>
    <s v="NSE"/>
    <n v="7.21"/>
    <n v="0.63"/>
    <n v="0"/>
    <n v="29.61"/>
    <n v="37.447000000000003"/>
  </r>
  <r>
    <x v="369"/>
    <x v="109"/>
    <x v="0"/>
    <n v="100"/>
    <n v="895"/>
    <n v="89500"/>
    <s v="20191030N300026814"/>
    <n v="2019203"/>
    <s v="Rolling"/>
    <s v="IN302679-38296183"/>
    <s v="NSE"/>
    <n v="0"/>
    <n v="1.97"/>
    <n v="0"/>
    <n v="53.16"/>
    <n v="55.128999999999998"/>
  </r>
  <r>
    <x v="369"/>
    <x v="44"/>
    <x v="1"/>
    <n v="100"/>
    <n v="288"/>
    <n v="28800"/>
    <s v="20191030N300027389"/>
    <n v="2019203"/>
    <s v="Rolling"/>
    <s v="IN302679-38296183"/>
    <s v="NSE"/>
    <n v="7.21"/>
    <n v="0.63"/>
    <n v="0"/>
    <n v="29.61"/>
    <n v="37.453600000000002"/>
  </r>
  <r>
    <x v="369"/>
    <x v="44"/>
    <x v="1"/>
    <n v="200"/>
    <n v="288.5"/>
    <n v="57700"/>
    <s v="20191030N300028766"/>
    <n v="2019203"/>
    <s v="Rolling"/>
    <s v="IN302679-38296183"/>
    <s v="NSE"/>
    <n v="14.42"/>
    <n v="1.27"/>
    <n v="0"/>
    <n v="34.28"/>
    <n v="49.9694"/>
  </r>
  <r>
    <x v="369"/>
    <x v="44"/>
    <x v="0"/>
    <n v="500"/>
    <n v="290.2"/>
    <n v="145100"/>
    <s v="20191030N300036305"/>
    <n v="2019203"/>
    <s v="Rolling"/>
    <s v="IN302679-38296183"/>
    <s v="NSE"/>
    <n v="0"/>
    <n v="3.19"/>
    <n v="0"/>
    <n v="86.18"/>
    <n v="89.372200000000007"/>
  </r>
  <r>
    <x v="370"/>
    <x v="1"/>
    <x v="0"/>
    <n v="5000"/>
    <n v="22"/>
    <n v="110000"/>
    <s v="20191031N300016270"/>
    <n v="2019204"/>
    <s v="Rolling"/>
    <s v="IN302679-38296183"/>
    <s v="NSE"/>
    <n v="0"/>
    <n v="2.42"/>
    <n v="16.2"/>
    <n v="65.33"/>
    <n v="83.95"/>
  </r>
  <r>
    <x v="370"/>
    <x v="1"/>
    <x v="1"/>
    <n v="5000"/>
    <n v="23.61"/>
    <n v="118072.75"/>
    <s v="20191031N300016742"/>
    <n v="2019204"/>
    <s v="Rolling"/>
    <s v="IN302679-38296183"/>
    <s v="NSE"/>
    <n v="28.51"/>
    <n v="2.6"/>
    <n v="0"/>
    <n v="70.14"/>
    <n v="101.2475"/>
  </r>
  <r>
    <x v="370"/>
    <x v="66"/>
    <x v="0"/>
    <n v="25"/>
    <n v="56.5"/>
    <n v="1412.5"/>
    <s v="20191031N300021015"/>
    <n v="2019204"/>
    <s v="Rolling"/>
    <s v="IN302679-38296183"/>
    <s v="NSE"/>
    <n v="1.41"/>
    <n v="0.03"/>
    <n v="0"/>
    <n v="41.31"/>
    <n v="42.751100000000001"/>
  </r>
  <r>
    <x v="370"/>
    <x v="44"/>
    <x v="1"/>
    <n v="500"/>
    <n v="302"/>
    <n v="151000"/>
    <s v="20191031N300029752"/>
    <n v="2019204"/>
    <s v="Rolling"/>
    <s v="IN302679-38296183"/>
    <s v="NSE"/>
    <n v="38.08"/>
    <n v="3.32"/>
    <n v="0"/>
    <n v="89.68"/>
    <n v="131.08199999999999"/>
  </r>
  <r>
    <x v="370"/>
    <x v="44"/>
    <x v="0"/>
    <n v="500"/>
    <n v="304.88"/>
    <n v="152440.20000000001"/>
    <s v="20191031N300030035"/>
    <n v="2019204"/>
    <s v="Rolling"/>
    <s v="IN302679-38296183"/>
    <s v="NSE"/>
    <n v="0"/>
    <n v="3.35"/>
    <n v="0"/>
    <n v="90.54"/>
    <n v="93.893600000000006"/>
  </r>
  <r>
    <x v="371"/>
    <x v="44"/>
    <x v="1"/>
    <n v="500"/>
    <n v="313.5"/>
    <n v="156750"/>
    <s v="20191101N300024383"/>
    <n v="2019205"/>
    <s v="Rolling"/>
    <s v="IN302679-38296183"/>
    <s v="NSE"/>
    <n v="38.78"/>
    <n v="3.45"/>
    <n v="0"/>
    <n v="93.1"/>
    <n v="135.32859999999999"/>
  </r>
  <r>
    <x v="371"/>
    <x v="44"/>
    <x v="0"/>
    <n v="1000"/>
    <n v="313.98"/>
    <n v="313983.59999999998"/>
    <s v="20191101N300031474"/>
    <n v="2019205"/>
    <s v="Rolling"/>
    <s v="IN302679-38296183"/>
    <s v="NSE"/>
    <n v="0"/>
    <n v="6.91"/>
    <n v="18.899999999999999"/>
    <n v="186.49"/>
    <n v="212.29769999999999"/>
  </r>
  <r>
    <x v="371"/>
    <x v="44"/>
    <x v="1"/>
    <n v="500"/>
    <n v="313.5"/>
    <n v="156750"/>
    <s v="20191101N300037182"/>
    <n v="2019205"/>
    <s v="Rolling"/>
    <s v="IN302679-38296183"/>
    <s v="NSE"/>
    <n v="39.22"/>
    <n v="3.45"/>
    <n v="0"/>
    <n v="93.1"/>
    <n v="135.76859999999999"/>
  </r>
  <r>
    <x v="372"/>
    <x v="44"/>
    <x v="0"/>
    <n v="1000"/>
    <n v="316.3"/>
    <n v="316300"/>
    <s v="20191104N300021866"/>
    <n v="2019206"/>
    <s v="Rolling"/>
    <s v="IN302679-38296183"/>
    <s v="NSE"/>
    <n v="0"/>
    <n v="6.96"/>
    <n v="113.4"/>
    <n v="187.88"/>
    <n v="308.23840000000001"/>
  </r>
  <r>
    <x v="372"/>
    <x v="44"/>
    <x v="1"/>
    <n v="1000"/>
    <n v="313"/>
    <n v="313000"/>
    <s v="20191104N300022782"/>
    <n v="2019206"/>
    <s v="Rolling"/>
    <s v="IN302679-38296183"/>
    <s v="NSE"/>
    <n v="78.739999999999995"/>
    <n v="6.89"/>
    <n v="0"/>
    <n v="185.91"/>
    <n v="271.536"/>
  </r>
  <r>
    <x v="372"/>
    <x v="44"/>
    <x v="1"/>
    <n v="2500"/>
    <n v="313.26"/>
    <n v="783153"/>
    <s v="20191104N300032592"/>
    <n v="2019206"/>
    <s v="Rolling"/>
    <s v="IN302679-38296183"/>
    <s v="NSE"/>
    <n v="196.35"/>
    <n v="17.23"/>
    <n v="0"/>
    <n v="465.16"/>
    <n v="678.73950000000002"/>
  </r>
  <r>
    <x v="372"/>
    <x v="44"/>
    <x v="0"/>
    <n v="5000"/>
    <n v="314"/>
    <n v="1570000"/>
    <s v="20191104N300034126"/>
    <n v="2019206"/>
    <s v="Rolling"/>
    <s v="IN302679-38296183"/>
    <s v="NSE"/>
    <n v="0"/>
    <n v="34.54"/>
    <n v="0"/>
    <n v="932.52"/>
    <n v="967.06"/>
  </r>
  <r>
    <x v="372"/>
    <x v="44"/>
    <x v="1"/>
    <n v="2500"/>
    <n v="315"/>
    <n v="787500"/>
    <s v="20191104N300037369"/>
    <n v="2019206"/>
    <s v="Rolling"/>
    <s v="IN302679-38296183"/>
    <s v="NSE"/>
    <n v="196.35"/>
    <n v="17.329999999999998"/>
    <n v="0"/>
    <n v="467.74"/>
    <n v="681.41499999999996"/>
  </r>
  <r>
    <x v="372"/>
    <x v="15"/>
    <x v="0"/>
    <n v="5"/>
    <n v="710.55"/>
    <n v="3552.75"/>
    <s v="20191104N300040597"/>
    <n v="2019206"/>
    <s v="Rolling"/>
    <s v="IN302679-38296183"/>
    <s v="NSE"/>
    <n v="3.55"/>
    <n v="0.08"/>
    <n v="0"/>
    <n v="41.31"/>
    <n v="44.938200000000002"/>
  </r>
  <r>
    <x v="373"/>
    <x v="23"/>
    <x v="0"/>
    <n v="5000"/>
    <n v="25.25"/>
    <n v="126250"/>
    <s v="20191105N300016768"/>
    <n v="2019207"/>
    <s v="Rolling"/>
    <s v="IN302679-38296183"/>
    <s v="NSE"/>
    <n v="0"/>
    <n v="2.78"/>
    <n v="84"/>
    <n v="74.989999999999995"/>
    <n v="161.76750000000001"/>
  </r>
  <r>
    <x v="373"/>
    <x v="44"/>
    <x v="1"/>
    <n v="2500"/>
    <n v="314"/>
    <n v="785000"/>
    <s v="20191105N300018009"/>
    <n v="2019207"/>
    <s v="Rolling"/>
    <s v="IN302679-38296183"/>
    <s v="NSE"/>
    <n v="198.52"/>
    <n v="17.27"/>
    <n v="0"/>
    <n v="466.26"/>
    <n v="682.05"/>
  </r>
  <r>
    <x v="373"/>
    <x v="44"/>
    <x v="0"/>
    <n v="1412"/>
    <n v="317.93"/>
    <n v="448920.4"/>
    <s v="20191105N300019845"/>
    <n v="2019207"/>
    <s v="Rolling"/>
    <s v="IN302679-38296183"/>
    <s v="NSE"/>
    <n v="0"/>
    <n v="9.8800000000000008"/>
    <n v="0"/>
    <n v="266.64"/>
    <n v="276.51639999999998"/>
  </r>
  <r>
    <x v="373"/>
    <x v="44"/>
    <x v="1"/>
    <n v="1500"/>
    <n v="321"/>
    <n v="481500"/>
    <s v="20191105N300020055"/>
    <n v="2019207"/>
    <s v="Rolling"/>
    <s v="IN302679-38296183"/>
    <s v="NSE"/>
    <n v="119.31"/>
    <n v="10.59"/>
    <n v="0"/>
    <n v="285.99"/>
    <n v="415.89299999999997"/>
  </r>
  <r>
    <x v="373"/>
    <x v="44"/>
    <x v="0"/>
    <n v="2588"/>
    <n v="319"/>
    <n v="825572"/>
    <s v="20191105N300033850"/>
    <n v="2019207"/>
    <s v="Rolling"/>
    <s v="IN302679-38296183"/>
    <s v="NSE"/>
    <n v="0"/>
    <n v="18.16"/>
    <n v="0"/>
    <n v="490.36"/>
    <n v="508.52260000000001"/>
  </r>
  <r>
    <x v="373"/>
    <x v="23"/>
    <x v="1"/>
    <n v="5000"/>
    <n v="24.62"/>
    <n v="123116.2"/>
    <s v="20191105N300037962"/>
    <n v="2019207"/>
    <s v="Rolling"/>
    <s v="IN302679-38296183"/>
    <s v="NSE"/>
    <n v="31.17"/>
    <n v="2.71"/>
    <n v="0"/>
    <n v="73.09"/>
    <n v="106.968"/>
  </r>
  <r>
    <x v="374"/>
    <x v="44"/>
    <x v="1"/>
    <n v="2500"/>
    <n v="318.5"/>
    <n v="796250"/>
    <s v="20191106N300016993"/>
    <n v="2019208"/>
    <s v="Rolling"/>
    <s v="IN302679-38296183"/>
    <s v="NSE"/>
    <n v="198.05"/>
    <n v="17.52"/>
    <n v="0"/>
    <n v="472.94"/>
    <n v="688.50800000000004"/>
  </r>
  <r>
    <x v="374"/>
    <x v="44"/>
    <x v="0"/>
    <n v="2500"/>
    <n v="315.39999999999998"/>
    <n v="788500"/>
    <s v="20191106N300024393"/>
    <n v="2019208"/>
    <s v="Rolling"/>
    <s v="IN302679-38296183"/>
    <s v="NSE"/>
    <n v="0"/>
    <n v="17.350000000000001"/>
    <n v="0"/>
    <n v="468.34"/>
    <n v="485.68700000000001"/>
  </r>
  <r>
    <x v="374"/>
    <x v="44"/>
    <x v="0"/>
    <n v="500"/>
    <n v="315.5"/>
    <n v="157750"/>
    <s v="20191106N300026709"/>
    <n v="2019208"/>
    <s v="Rolling"/>
    <s v="IN302679-38296183"/>
    <s v="NSE"/>
    <n v="0"/>
    <n v="3.47"/>
    <n v="0"/>
    <n v="93.7"/>
    <n v="97.170599999999993"/>
  </r>
  <r>
    <x v="374"/>
    <x v="44"/>
    <x v="1"/>
    <n v="500"/>
    <n v="317.5"/>
    <n v="158750"/>
    <s v="20191106N300029539"/>
    <n v="2019208"/>
    <s v="Rolling"/>
    <s v="IN302679-38296183"/>
    <s v="NSE"/>
    <n v="39.61"/>
    <n v="3.49"/>
    <n v="0"/>
    <n v="94.29"/>
    <n v="137.39259999999999"/>
  </r>
  <r>
    <x v="374"/>
    <x v="23"/>
    <x v="0"/>
    <n v="10000"/>
    <n v="25"/>
    <n v="250000"/>
    <s v="20191106N300029687"/>
    <n v="2019208"/>
    <s v="Rolling"/>
    <s v="IN302679-38296183"/>
    <s v="NSE"/>
    <n v="0"/>
    <n v="5.5"/>
    <n v="72.3"/>
    <n v="148.47"/>
    <n v="226.2698"/>
  </r>
  <r>
    <x v="374"/>
    <x v="40"/>
    <x v="0"/>
    <n v="100"/>
    <n v="35.700000000000003"/>
    <n v="3570"/>
    <s v="20191106N300030965"/>
    <n v="2019208"/>
    <s v="Rolling"/>
    <s v="IN302679-38296183"/>
    <s v="NSE"/>
    <n v="3.57"/>
    <n v="0.08"/>
    <n v="0"/>
    <n v="41.31"/>
    <n v="44.958599999999997"/>
  </r>
  <r>
    <x v="374"/>
    <x v="23"/>
    <x v="1"/>
    <n v="2074"/>
    <n v="24.9"/>
    <n v="51642.6"/>
    <s v="20191106N300037216"/>
    <n v="2019208"/>
    <s v="Rolling"/>
    <s v="IN302679-38296183"/>
    <s v="NSE"/>
    <n v="12.91"/>
    <n v="1.1399999999999999"/>
    <n v="0"/>
    <n v="30.67"/>
    <n v="44.716099999999997"/>
  </r>
  <r>
    <x v="374"/>
    <x v="23"/>
    <x v="1"/>
    <n v="2417"/>
    <n v="24.85"/>
    <n v="60062.45"/>
    <s v="20191106N300037507"/>
    <n v="2019208"/>
    <s v="Rolling"/>
    <s v="IN302679-38296183"/>
    <s v="NSE"/>
    <n v="14.57"/>
    <n v="1.32"/>
    <n v="0"/>
    <n v="35.67"/>
    <n v="51.561500000000002"/>
  </r>
  <r>
    <x v="374"/>
    <x v="23"/>
    <x v="1"/>
    <n v="5509"/>
    <n v="24.74"/>
    <n v="136318.85"/>
    <s v="20191106N300037673"/>
    <n v="2019208"/>
    <s v="Rolling"/>
    <s v="IN302679-38296183"/>
    <s v="NSE"/>
    <n v="34.299999999999997"/>
    <n v="3"/>
    <n v="0"/>
    <n v="80.95"/>
    <n v="118.2491"/>
  </r>
  <r>
    <x v="375"/>
    <x v="23"/>
    <x v="0"/>
    <n v="10000"/>
    <n v="25"/>
    <n v="250000"/>
    <s v="20191107N300018578"/>
    <n v="2019209"/>
    <s v="Rolling"/>
    <s v="IN302679-38296183"/>
    <s v="NSE"/>
    <n v="0"/>
    <n v="5.5"/>
    <n v="0"/>
    <n v="148.47999999999999"/>
    <n v="153.97980000000001"/>
  </r>
  <r>
    <x v="375"/>
    <x v="45"/>
    <x v="1"/>
    <n v="1000"/>
    <n v="98.6"/>
    <n v="98600"/>
    <s v="20191107N300022359"/>
    <n v="2019209"/>
    <s v="Rolling"/>
    <s v="IN302679-38296183"/>
    <s v="NSE"/>
    <n v="24.48"/>
    <n v="2.17"/>
    <n v="0"/>
    <n v="58.56"/>
    <n v="85.209199999999996"/>
  </r>
  <r>
    <x v="375"/>
    <x v="44"/>
    <x v="1"/>
    <n v="1000"/>
    <n v="320"/>
    <n v="320000"/>
    <s v="20191107N300022507"/>
    <n v="2019209"/>
    <s v="Rolling"/>
    <s v="IN302679-38296183"/>
    <s v="NSE"/>
    <n v="79.72"/>
    <n v="7.04"/>
    <n v="0"/>
    <n v="190.07"/>
    <n v="276.83"/>
  </r>
  <r>
    <x v="375"/>
    <x v="44"/>
    <x v="0"/>
    <n v="1000"/>
    <n v="318"/>
    <n v="318000"/>
    <s v="20191107N300024099"/>
    <n v="2019209"/>
    <s v="Rolling"/>
    <s v="IN302679-38296183"/>
    <s v="NSE"/>
    <n v="0"/>
    <n v="7"/>
    <n v="0"/>
    <n v="188.88"/>
    <n v="195.876"/>
  </r>
  <r>
    <x v="375"/>
    <x v="45"/>
    <x v="0"/>
    <n v="1000"/>
    <n v="97.25"/>
    <n v="97250"/>
    <s v="20191107N300024122"/>
    <n v="2019209"/>
    <s v="Rolling"/>
    <s v="IN302679-38296183"/>
    <s v="NSE"/>
    <n v="0"/>
    <n v="2.14"/>
    <n v="0"/>
    <n v="57.76"/>
    <n v="59.8996"/>
  </r>
  <r>
    <x v="375"/>
    <x v="44"/>
    <x v="1"/>
    <n v="1000"/>
    <n v="318.5"/>
    <n v="318500"/>
    <s v="20191107N300027894"/>
    <n v="2019209"/>
    <s v="Rolling"/>
    <s v="IN302679-38296183"/>
    <s v="NSE"/>
    <n v="79.72"/>
    <n v="7.01"/>
    <n v="0"/>
    <n v="189.18"/>
    <n v="275.90699999999998"/>
  </r>
  <r>
    <x v="375"/>
    <x v="44"/>
    <x v="0"/>
    <n v="1000"/>
    <n v="319"/>
    <n v="319000"/>
    <s v="20191107N300031044"/>
    <n v="2019209"/>
    <s v="Rolling"/>
    <s v="IN302679-38296183"/>
    <s v="NSE"/>
    <n v="0"/>
    <n v="7.02"/>
    <n v="0"/>
    <n v="189.47"/>
    <n v="196.488"/>
  </r>
  <r>
    <x v="375"/>
    <x v="23"/>
    <x v="1"/>
    <n v="10000"/>
    <n v="24.79"/>
    <n v="247921.7"/>
    <s v="20191107N300036991"/>
    <n v="2019209"/>
    <s v="Rolling"/>
    <s v="IN302679-38296183"/>
    <s v="NSE"/>
    <n v="62.08"/>
    <n v="5.45"/>
    <n v="59.1"/>
    <n v="147.26"/>
    <n v="273.89429999999999"/>
  </r>
  <r>
    <x v="376"/>
    <x v="108"/>
    <x v="1"/>
    <n v="250"/>
    <n v="240"/>
    <n v="60000"/>
    <s v="20191108N200001027"/>
    <n v="2019210"/>
    <s v="Rolling"/>
    <s v="IN302679-38296183"/>
    <s v="NSE"/>
    <n v="15.45"/>
    <n v="1.32"/>
    <n v="0"/>
    <n v="35.64"/>
    <n v="52.41"/>
  </r>
  <r>
    <x v="376"/>
    <x v="108"/>
    <x v="1"/>
    <n v="250"/>
    <n v="234.15"/>
    <n v="58537.5"/>
    <s v="20191108N300017878"/>
    <n v="2019210"/>
    <s v="Rolling"/>
    <s v="IN302679-38296183"/>
    <s v="NSE"/>
    <n v="15.45"/>
    <n v="1.29"/>
    <n v="0"/>
    <n v="34.770000000000003"/>
    <n v="51.507800000000003"/>
  </r>
  <r>
    <x v="376"/>
    <x v="44"/>
    <x v="0"/>
    <n v="2500"/>
    <n v="316.5"/>
    <n v="791250"/>
    <s v="20191108N300020598"/>
    <n v="2019210"/>
    <s v="Rolling"/>
    <s v="IN302679-38296183"/>
    <s v="NSE"/>
    <n v="0"/>
    <n v="17.41"/>
    <n v="0"/>
    <n v="469.97"/>
    <n v="487.37759999999997"/>
  </r>
  <r>
    <x v="376"/>
    <x v="108"/>
    <x v="0"/>
    <n v="500"/>
    <n v="240"/>
    <n v="120000"/>
    <s v="20191108N300025147"/>
    <n v="2019210"/>
    <s v="Rolling"/>
    <s v="IN302679-38296183"/>
    <s v="NSE"/>
    <n v="0"/>
    <n v="2.64"/>
    <n v="0"/>
    <n v="71.28"/>
    <n v="73.92"/>
  </r>
  <r>
    <x v="376"/>
    <x v="108"/>
    <x v="0"/>
    <n v="1000"/>
    <n v="248"/>
    <n v="248000"/>
    <s v="20191108N300026970"/>
    <n v="2019210"/>
    <s v="Rolling"/>
    <s v="IN302679-38296183"/>
    <s v="NSE"/>
    <n v="0"/>
    <n v="5.46"/>
    <n v="70.2"/>
    <n v="147.30000000000001"/>
    <n v="222.95590000000001"/>
  </r>
  <r>
    <x v="376"/>
    <x v="108"/>
    <x v="1"/>
    <n v="1000"/>
    <n v="255"/>
    <n v="255000"/>
    <s v="20191108N300027013"/>
    <n v="2019210"/>
    <s v="Rolling"/>
    <s v="IN302679-38296183"/>
    <s v="NSE"/>
    <n v="61.79"/>
    <n v="5.61"/>
    <n v="0"/>
    <n v="151.46"/>
    <n v="218.86"/>
  </r>
  <r>
    <x v="376"/>
    <x v="44"/>
    <x v="1"/>
    <n v="2500"/>
    <n v="319.5"/>
    <n v="798750"/>
    <s v="20191108N300031385"/>
    <n v="2019210"/>
    <s v="Rolling"/>
    <s v="IN302679-38296183"/>
    <s v="NSE"/>
    <n v="198.31"/>
    <n v="17.57"/>
    <n v="0"/>
    <n v="474.42"/>
    <n v="690.30250000000001"/>
  </r>
  <r>
    <x v="377"/>
    <x v="108"/>
    <x v="0"/>
    <n v="500"/>
    <n v="253.5"/>
    <n v="126750"/>
    <s v="20191111N300018479"/>
    <n v="2019211"/>
    <s v="Rolling"/>
    <s v="IN302679-38296183"/>
    <s v="NSE"/>
    <n v="0"/>
    <n v="2.79"/>
    <n v="0"/>
    <n v="75.290000000000006"/>
    <n v="78.078599999999994"/>
  </r>
  <r>
    <x v="377"/>
    <x v="108"/>
    <x v="1"/>
    <n v="1000"/>
    <n v="249"/>
    <n v="249000"/>
    <s v="20191111N300018512"/>
    <n v="2019211"/>
    <s v="Rolling"/>
    <s v="IN302679-38296183"/>
    <s v="NSE"/>
    <n v="62.03"/>
    <n v="5.48"/>
    <n v="0"/>
    <n v="147.9"/>
    <n v="215.4083"/>
  </r>
  <r>
    <x v="377"/>
    <x v="108"/>
    <x v="0"/>
    <n v="500"/>
    <n v="251.5"/>
    <n v="125750"/>
    <s v="20191111N300018766"/>
    <n v="2019211"/>
    <s v="Rolling"/>
    <s v="IN302679-38296183"/>
    <s v="NSE"/>
    <n v="0"/>
    <n v="2.77"/>
    <n v="0"/>
    <n v="74.69"/>
    <n v="77.456599999999995"/>
  </r>
  <r>
    <x v="377"/>
    <x v="108"/>
    <x v="1"/>
    <n v="1000"/>
    <n v="249"/>
    <n v="249000"/>
    <s v="20191111N300019891"/>
    <n v="2019211"/>
    <s v="Rolling"/>
    <s v="IN302679-38296183"/>
    <s v="NSE"/>
    <n v="62.46"/>
    <n v="5.48"/>
    <n v="78.900000000000006"/>
    <n v="147.9"/>
    <n v="294.738"/>
  </r>
  <r>
    <x v="377"/>
    <x v="108"/>
    <x v="0"/>
    <n v="1000"/>
    <n v="248.5"/>
    <n v="248500"/>
    <s v="20191111N300021572"/>
    <n v="2019211"/>
    <s v="Rolling"/>
    <s v="IN302679-38296183"/>
    <s v="NSE"/>
    <n v="0"/>
    <n v="5.47"/>
    <n v="0"/>
    <n v="147.6"/>
    <n v="153.06729999999999"/>
  </r>
  <r>
    <x v="377"/>
    <x v="108"/>
    <x v="0"/>
    <n v="1000"/>
    <n v="248.95"/>
    <n v="248950"/>
    <s v="20191111N300022474"/>
    <n v="2019211"/>
    <s v="Rolling"/>
    <s v="IN302679-38296183"/>
    <s v="NSE"/>
    <n v="0"/>
    <n v="5.48"/>
    <n v="0"/>
    <n v="147.86000000000001"/>
    <n v="153.33690000000001"/>
  </r>
  <r>
    <x v="377"/>
    <x v="108"/>
    <x v="1"/>
    <n v="1000"/>
    <n v="245.8"/>
    <n v="245800"/>
    <s v="20191111N300026809"/>
    <n v="2019211"/>
    <s v="Rolling"/>
    <s v="IN302679-38296183"/>
    <s v="NSE"/>
    <n v="62.03"/>
    <n v="5.41"/>
    <n v="0"/>
    <n v="146"/>
    <n v="213.4376"/>
  </r>
  <r>
    <x v="377"/>
    <x v="108"/>
    <x v="1"/>
    <n v="1000"/>
    <n v="245.8"/>
    <n v="245800"/>
    <s v="20191111N300026968"/>
    <n v="2019211"/>
    <s v="Rolling"/>
    <s v="IN302679-38296183"/>
    <s v="NSE"/>
    <n v="62.03"/>
    <n v="5.41"/>
    <n v="0"/>
    <n v="146"/>
    <n v="213.43770000000001"/>
  </r>
  <r>
    <x v="377"/>
    <x v="108"/>
    <x v="0"/>
    <n v="1000"/>
    <n v="245.5"/>
    <n v="245500"/>
    <s v="20191111N300029924"/>
    <n v="2019211"/>
    <s v="Rolling"/>
    <s v="IN302679-38296183"/>
    <s v="NSE"/>
    <n v="0"/>
    <n v="5.4"/>
    <n v="0"/>
    <n v="145.82"/>
    <n v="151.221"/>
  </r>
  <r>
    <x v="377"/>
    <x v="44"/>
    <x v="0"/>
    <n v="1000"/>
    <n v="318"/>
    <n v="318000"/>
    <s v="20191111N300034601"/>
    <n v="2019211"/>
    <s v="Rolling"/>
    <s v="IN302679-38296183"/>
    <s v="NSE"/>
    <n v="0"/>
    <n v="7"/>
    <n v="0"/>
    <n v="188.88"/>
    <n v="195.876"/>
  </r>
  <r>
    <x v="377"/>
    <x v="44"/>
    <x v="1"/>
    <n v="1000"/>
    <n v="317.5"/>
    <n v="317500"/>
    <s v="20191111N300034621"/>
    <n v="2019211"/>
    <s v="Rolling"/>
    <s v="IN302679-38296183"/>
    <s v="NSE"/>
    <n v="79.44"/>
    <n v="6.99"/>
    <n v="0"/>
    <n v="188.58"/>
    <n v="275.005"/>
  </r>
  <r>
    <x v="378"/>
    <x v="12"/>
    <x v="1"/>
    <n v="2500"/>
    <n v="78.25"/>
    <n v="195625"/>
    <s v="20191113N300018057"/>
    <n v="2019212"/>
    <s v="Rolling"/>
    <s v="IN302679-38296183"/>
    <s v="NSE"/>
    <n v="50.4"/>
    <n v="4.3"/>
    <n v="0"/>
    <n v="116.19"/>
    <n v="170.8937"/>
  </r>
  <r>
    <x v="378"/>
    <x v="57"/>
    <x v="1"/>
    <n v="5000"/>
    <n v="83.4"/>
    <n v="417000"/>
    <s v="20191113N300021396"/>
    <n v="2019212"/>
    <s v="Rolling"/>
    <s v="IN302679-38296183"/>
    <s v="NSE"/>
    <n v="103.84"/>
    <n v="9.17"/>
    <n v="0"/>
    <n v="247.68"/>
    <n v="360.69400000000002"/>
  </r>
  <r>
    <x v="378"/>
    <x v="12"/>
    <x v="1"/>
    <n v="2500"/>
    <n v="79.400000000000006"/>
    <n v="198500"/>
    <s v="20191113N300025126"/>
    <n v="2019212"/>
    <s v="Rolling"/>
    <s v="IN302679-38296183"/>
    <s v="NSE"/>
    <n v="50.54"/>
    <n v="4.37"/>
    <n v="85.5"/>
    <n v="117.9"/>
    <n v="258.30700000000002"/>
  </r>
  <r>
    <x v="378"/>
    <x v="12"/>
    <x v="1"/>
    <n v="2500"/>
    <n v="80.349999999999994"/>
    <n v="200875"/>
    <s v="20191113N300025585"/>
    <n v="2019212"/>
    <s v="Rolling"/>
    <s v="IN302679-38296183"/>
    <s v="NSE"/>
    <n v="50.4"/>
    <n v="4.42"/>
    <n v="0"/>
    <n v="119.3"/>
    <n v="174.1191"/>
  </r>
  <r>
    <x v="378"/>
    <x v="12"/>
    <x v="0"/>
    <n v="3920"/>
    <n v="81.75"/>
    <n v="320460"/>
    <s v="20191113N300029141"/>
    <n v="2019212"/>
    <s v="Rolling"/>
    <s v="IN302679-38296183"/>
    <s v="NSE"/>
    <n v="0"/>
    <n v="7.05"/>
    <n v="0"/>
    <n v="190.34"/>
    <n v="197.39019999999999"/>
  </r>
  <r>
    <x v="378"/>
    <x v="12"/>
    <x v="1"/>
    <n v="5000"/>
    <n v="82"/>
    <n v="410000"/>
    <s v="20191113N300029879"/>
    <n v="2019212"/>
    <s v="Rolling"/>
    <s v="IN302679-38296183"/>
    <s v="NSE"/>
    <n v="100.81"/>
    <n v="9.02"/>
    <n v="0"/>
    <n v="243.52"/>
    <n v="353.35"/>
  </r>
  <r>
    <x v="378"/>
    <x v="57"/>
    <x v="0"/>
    <n v="5000"/>
    <n v="82.75"/>
    <n v="413750"/>
    <s v="20191113N300030278"/>
    <n v="2019212"/>
    <s v="Rolling"/>
    <s v="IN302679-38296183"/>
    <s v="NSE"/>
    <n v="0"/>
    <n v="9.1"/>
    <n v="0"/>
    <n v="245.75"/>
    <n v="254.8526"/>
  </r>
  <r>
    <x v="378"/>
    <x v="12"/>
    <x v="0"/>
    <n v="8580"/>
    <n v="80.5"/>
    <n v="690690"/>
    <s v="20191113N300031537"/>
    <n v="2019212"/>
    <s v="Rolling"/>
    <s v="IN302679-38296183"/>
    <s v="NSE"/>
    <n v="0"/>
    <n v="15.2"/>
    <n v="0"/>
    <n v="410.24"/>
    <n v="425.43520000000001"/>
  </r>
  <r>
    <x v="379"/>
    <x v="44"/>
    <x v="0"/>
    <n v="250"/>
    <n v="303"/>
    <n v="75750"/>
    <s v="20191114N300019670"/>
    <n v="2019213"/>
    <s v="Rolling"/>
    <s v="IN302679-38296183"/>
    <s v="NSE"/>
    <n v="0"/>
    <n v="1.67"/>
    <n v="0"/>
    <n v="45"/>
    <n v="46.666400000000003"/>
  </r>
  <r>
    <x v="379"/>
    <x v="44"/>
    <x v="1"/>
    <n v="250"/>
    <n v="304.5"/>
    <n v="76125"/>
    <s v="20191114N300028017"/>
    <n v="2019213"/>
    <s v="Rolling"/>
    <s v="IN302679-38296183"/>
    <s v="NSE"/>
    <n v="19"/>
    <n v="1.67"/>
    <n v="4.8"/>
    <n v="45.22"/>
    <n v="70.694699999999997"/>
  </r>
  <r>
    <x v="380"/>
    <x v="44"/>
    <x v="1"/>
    <n v="250"/>
    <n v="312"/>
    <n v="78000"/>
    <s v="20191115N200001865"/>
    <n v="2019214"/>
    <s v="Rolling"/>
    <s v="IN302679-38296183"/>
    <s v="NSE"/>
    <n v="19.809999999999999"/>
    <n v="1.72"/>
    <n v="0"/>
    <n v="46.33"/>
    <n v="67.855999999999995"/>
  </r>
  <r>
    <x v="380"/>
    <x v="44"/>
    <x v="1"/>
    <n v="250"/>
    <n v="315"/>
    <n v="78750"/>
    <s v="20191115N300016829"/>
    <n v="2019214"/>
    <s v="Rolling"/>
    <s v="IN302679-38296183"/>
    <s v="NSE"/>
    <n v="19.809999999999999"/>
    <n v="1.73"/>
    <n v="0"/>
    <n v="46.77"/>
    <n v="68.312600000000003"/>
  </r>
  <r>
    <x v="380"/>
    <x v="44"/>
    <x v="0"/>
    <n v="500"/>
    <n v="314.7"/>
    <n v="157350"/>
    <s v="20191115N300017590"/>
    <n v="2019214"/>
    <s v="Rolling"/>
    <s v="IN302679-38296183"/>
    <s v="NSE"/>
    <n v="0"/>
    <n v="3.46"/>
    <n v="0"/>
    <n v="93.46"/>
    <n v="96.921800000000005"/>
  </r>
  <r>
    <x v="380"/>
    <x v="44"/>
    <x v="0"/>
    <n v="500"/>
    <n v="314.5"/>
    <n v="157250"/>
    <s v="20191115N300017633"/>
    <n v="2019214"/>
    <s v="Rolling"/>
    <s v="IN302679-38296183"/>
    <s v="NSE"/>
    <n v="0"/>
    <n v="3.46"/>
    <n v="28.8"/>
    <n v="93.4"/>
    <n v="125.6596"/>
  </r>
  <r>
    <x v="380"/>
    <x v="44"/>
    <x v="1"/>
    <n v="500"/>
    <n v="317.5"/>
    <n v="158750"/>
    <s v="20191115N300020022"/>
    <n v="2019214"/>
    <s v="Rolling"/>
    <s v="IN302679-38296183"/>
    <s v="NSE"/>
    <n v="40.020000000000003"/>
    <n v="3.49"/>
    <n v="0"/>
    <n v="94.29"/>
    <n v="137.80250000000001"/>
  </r>
  <r>
    <x v="380"/>
    <x v="44"/>
    <x v="1"/>
    <n v="250"/>
    <n v="317.5"/>
    <n v="79375"/>
    <s v="20191115N300021685"/>
    <n v="2019214"/>
    <s v="Rolling"/>
    <s v="IN302679-38296183"/>
    <s v="NSE"/>
    <n v="19.809999999999999"/>
    <n v="1.75"/>
    <n v="0"/>
    <n v="47.15"/>
    <n v="68.706299999999999"/>
  </r>
  <r>
    <x v="380"/>
    <x v="44"/>
    <x v="1"/>
    <n v="250"/>
    <n v="320.5"/>
    <n v="80125"/>
    <s v="20191115N300022582"/>
    <n v="2019214"/>
    <s v="Rolling"/>
    <s v="IN302679-38296183"/>
    <s v="NSE"/>
    <n v="19.809999999999999"/>
    <n v="1.76"/>
    <n v="0"/>
    <n v="47.59"/>
    <n v="69.162700000000001"/>
  </r>
  <r>
    <x v="380"/>
    <x v="44"/>
    <x v="0"/>
    <n v="500"/>
    <n v="322.2"/>
    <n v="161100"/>
    <s v="20191115N300033852"/>
    <n v="2019214"/>
    <s v="Rolling"/>
    <s v="IN302679-38296183"/>
    <s v="NSE"/>
    <n v="0"/>
    <n v="3.54"/>
    <n v="0"/>
    <n v="95.69"/>
    <n v="99.234200000000001"/>
  </r>
  <r>
    <x v="380"/>
    <x v="111"/>
    <x v="0"/>
    <n v="1000"/>
    <n v="3.75"/>
    <n v="3750"/>
    <s v="20191115N300035745"/>
    <n v="2019214"/>
    <s v="Rolling"/>
    <s v="IN302679-38296183"/>
    <s v="NSE"/>
    <n v="3.75"/>
    <n v="0.08"/>
    <n v="0"/>
    <n v="59.01"/>
    <n v="62.842599999999997"/>
  </r>
  <r>
    <x v="381"/>
    <x v="57"/>
    <x v="1"/>
    <n v="1000"/>
    <n v="86.5"/>
    <n v="86500"/>
    <s v="20191119N300017889"/>
    <n v="2019216"/>
    <s v="Rolling"/>
    <s v="IN302679-38296183"/>
    <s v="NSE"/>
    <n v="21.57"/>
    <n v="1.9"/>
    <n v="0"/>
    <n v="51.38"/>
    <n v="74.852999999999994"/>
  </r>
  <r>
    <x v="381"/>
    <x v="44"/>
    <x v="1"/>
    <n v="250"/>
    <n v="323"/>
    <n v="80750"/>
    <s v="20191119N300019707"/>
    <n v="2019216"/>
    <s v="Rolling"/>
    <s v="IN302679-38296183"/>
    <s v="NSE"/>
    <n v="20.43"/>
    <n v="1.78"/>
    <n v="0"/>
    <n v="47.96"/>
    <n v="70.166600000000003"/>
  </r>
  <r>
    <x v="381"/>
    <x v="57"/>
    <x v="0"/>
    <n v="1000"/>
    <n v="88"/>
    <n v="88000"/>
    <s v="20191119N300025722"/>
    <n v="2019216"/>
    <s v="Rolling"/>
    <s v="IN302679-38296183"/>
    <s v="NSE"/>
    <n v="0"/>
    <n v="1.94"/>
    <n v="10.199999999999999"/>
    <n v="52.27"/>
    <n v="64.406000000000006"/>
  </r>
  <r>
    <x v="381"/>
    <x v="44"/>
    <x v="0"/>
    <n v="250"/>
    <n v="330.65"/>
    <n v="82661.600000000006"/>
    <s v="20191119N300034842"/>
    <n v="2019216"/>
    <s v="Rolling"/>
    <s v="IN302679-38296183"/>
    <s v="NSE"/>
    <n v="0"/>
    <n v="1.82"/>
    <n v="0"/>
    <n v="49.09"/>
    <n v="50.9086"/>
  </r>
  <r>
    <x v="382"/>
    <x v="111"/>
    <x v="1"/>
    <n v="1000"/>
    <n v="7.5"/>
    <n v="7500"/>
    <s v="20191120N300016644"/>
    <n v="2019217"/>
    <s v="Rolling"/>
    <s v="IN302679-38296183"/>
    <s v="NSE"/>
    <n v="8"/>
    <n v="0.17"/>
    <n v="0.3"/>
    <n v="59.03"/>
    <n v="67.495000000000005"/>
  </r>
  <r>
    <x v="383"/>
    <x v="104"/>
    <x v="0"/>
    <n v="250"/>
    <n v="340.7"/>
    <n v="85175"/>
    <s v="20191121N300025681"/>
    <n v="2019218"/>
    <s v="Rolling"/>
    <s v="IN302679-38296183"/>
    <s v="NSE"/>
    <n v="0"/>
    <n v="1.87"/>
    <n v="0"/>
    <n v="50.58"/>
    <n v="52.453899999999997"/>
  </r>
  <r>
    <x v="383"/>
    <x v="104"/>
    <x v="1"/>
    <n v="250"/>
    <n v="342"/>
    <n v="85500"/>
    <s v="20191121N300031468"/>
    <n v="2019218"/>
    <s v="Rolling"/>
    <s v="IN302679-38296183"/>
    <s v="NSE"/>
    <n v="21"/>
    <n v="1.88"/>
    <n v="5.4"/>
    <n v="50.78"/>
    <n v="79.061000000000007"/>
  </r>
  <r>
    <x v="384"/>
    <x v="10"/>
    <x v="0"/>
    <n v="500"/>
    <n v="456.5"/>
    <n v="228250"/>
    <s v="20191122N300017416"/>
    <n v="2019219"/>
    <s v="Rolling"/>
    <s v="IN302679-38296183"/>
    <s v="NSE"/>
    <n v="0"/>
    <n v="5.0199999999999996"/>
    <n v="0"/>
    <n v="135.57"/>
    <n v="140.5916"/>
  </r>
  <r>
    <x v="384"/>
    <x v="10"/>
    <x v="1"/>
    <n v="500"/>
    <n v="461"/>
    <n v="230500"/>
    <s v="20191122N300017454"/>
    <n v="2019219"/>
    <s v="Rolling"/>
    <s v="IN302679-38296183"/>
    <s v="NSE"/>
    <n v="56.92"/>
    <n v="5.07"/>
    <n v="0"/>
    <n v="136.91"/>
    <n v="198.90100000000001"/>
  </r>
  <r>
    <x v="384"/>
    <x v="10"/>
    <x v="0"/>
    <n v="100"/>
    <n v="455.99"/>
    <n v="45599.3"/>
    <s v="20191122N300019276"/>
    <n v="2019219"/>
    <s v="Rolling"/>
    <s v="IN302679-38296183"/>
    <s v="NSE"/>
    <n v="0"/>
    <n v="1"/>
    <n v="0"/>
    <n v="29.67"/>
    <n v="30.673300000000001"/>
  </r>
  <r>
    <x v="384"/>
    <x v="49"/>
    <x v="0"/>
    <n v="250"/>
    <n v="256"/>
    <n v="64000"/>
    <s v="20191122N300020111"/>
    <n v="2019219"/>
    <s v="Rolling"/>
    <s v="IN302679-38296183"/>
    <s v="NSE"/>
    <n v="0"/>
    <n v="1.41"/>
    <n v="0"/>
    <n v="38.020000000000003"/>
    <n v="39.427999999999997"/>
  </r>
  <r>
    <x v="384"/>
    <x v="49"/>
    <x v="1"/>
    <n v="250"/>
    <n v="257"/>
    <n v="64250"/>
    <s v="20191122N300021778"/>
    <n v="2019219"/>
    <s v="Rolling"/>
    <s v="IN302679-38296183"/>
    <s v="NSE"/>
    <n v="16.170000000000002"/>
    <n v="1.41"/>
    <n v="31.2"/>
    <n v="38.159999999999997"/>
    <n v="86.9435"/>
  </r>
  <r>
    <x v="384"/>
    <x v="10"/>
    <x v="0"/>
    <n v="100"/>
    <n v="453"/>
    <n v="45300"/>
    <s v="20191122N300021845"/>
    <n v="2019219"/>
    <s v="Rolling"/>
    <s v="IN302679-38296183"/>
    <s v="NSE"/>
    <n v="0"/>
    <n v="1"/>
    <n v="0"/>
    <n v="29.68"/>
    <n v="30.676600000000001"/>
  </r>
  <r>
    <x v="384"/>
    <x v="10"/>
    <x v="0"/>
    <n v="100"/>
    <n v="452"/>
    <n v="45200"/>
    <s v="20191122N300024107"/>
    <n v="2019219"/>
    <s v="Rolling"/>
    <s v="IN302679-38296183"/>
    <s v="NSE"/>
    <n v="0"/>
    <n v="0.99"/>
    <n v="0"/>
    <n v="29.68"/>
    <n v="30.674399999999999"/>
  </r>
  <r>
    <x v="384"/>
    <x v="10"/>
    <x v="0"/>
    <n v="200"/>
    <n v="448"/>
    <n v="89600"/>
    <s v="20191122N300026761"/>
    <n v="2019219"/>
    <s v="Rolling"/>
    <s v="IN302679-38296183"/>
    <s v="NSE"/>
    <n v="0"/>
    <n v="1.97"/>
    <n v="0"/>
    <n v="53.22"/>
    <n v="55.191200000000002"/>
  </r>
  <r>
    <x v="384"/>
    <x v="10"/>
    <x v="1"/>
    <n v="500"/>
    <n v="452.4"/>
    <n v="226200"/>
    <s v="20191122N300030918"/>
    <n v="2019219"/>
    <s v="Rolling"/>
    <s v="IN302679-38296183"/>
    <s v="NSE"/>
    <n v="56.92"/>
    <n v="4.9800000000000004"/>
    <n v="0"/>
    <n v="134.36000000000001"/>
    <n v="196.25649999999999"/>
  </r>
  <r>
    <x v="385"/>
    <x v="10"/>
    <x v="0"/>
    <n v="100"/>
    <n v="454.5"/>
    <n v="45450"/>
    <s v="20191125N300017509"/>
    <n v="2019220"/>
    <s v="Rolling"/>
    <s v="IN302679-38296183"/>
    <s v="NSE"/>
    <n v="0"/>
    <n v="1"/>
    <n v="0"/>
    <n v="29.68"/>
    <n v="30.68"/>
  </r>
  <r>
    <x v="385"/>
    <x v="10"/>
    <x v="1"/>
    <n v="100"/>
    <n v="460"/>
    <n v="46000"/>
    <s v="20191125N300017535"/>
    <n v="2019220"/>
    <s v="Rolling"/>
    <s v="IN302679-38296183"/>
    <s v="NSE"/>
    <n v="11.78"/>
    <n v="1.01"/>
    <n v="0"/>
    <n v="29.68"/>
    <n v="42.472000000000001"/>
  </r>
  <r>
    <x v="385"/>
    <x v="10"/>
    <x v="1"/>
    <n v="250"/>
    <n v="458.6"/>
    <n v="114650"/>
    <s v="20191125N300021335"/>
    <n v="2019220"/>
    <s v="Rolling"/>
    <s v="IN302679-38296183"/>
    <s v="NSE"/>
    <n v="28.6"/>
    <n v="2.52"/>
    <n v="0"/>
    <n v="68.099999999999994"/>
    <n v="99.222399999999993"/>
  </r>
  <r>
    <x v="385"/>
    <x v="10"/>
    <x v="0"/>
    <n v="250"/>
    <n v="457"/>
    <n v="114250"/>
    <s v="20191125N300021354"/>
    <n v="2019220"/>
    <s v="Rolling"/>
    <s v="IN302679-38296183"/>
    <s v="NSE"/>
    <n v="0"/>
    <n v="2.5099999999999998"/>
    <n v="0"/>
    <n v="67.86"/>
    <n v="70.373599999999996"/>
  </r>
  <r>
    <x v="385"/>
    <x v="108"/>
    <x v="1"/>
    <n v="500"/>
    <n v="240"/>
    <n v="120000"/>
    <s v="20191125N300021936"/>
    <n v="2019220"/>
    <s v="Rolling"/>
    <s v="IN302679-38296183"/>
    <s v="NSE"/>
    <n v="32.049999999999997"/>
    <n v="2.64"/>
    <n v="0"/>
    <n v="71.28"/>
    <n v="105.97"/>
  </r>
  <r>
    <x v="385"/>
    <x v="108"/>
    <x v="0"/>
    <n v="500"/>
    <n v="252.47"/>
    <n v="126234.3"/>
    <s v="20191125N300028042"/>
    <n v="2019220"/>
    <s v="Rolling"/>
    <s v="IN302679-38296183"/>
    <s v="NSE"/>
    <n v="0"/>
    <n v="2.78"/>
    <n v="102"/>
    <n v="74.98"/>
    <n v="179.75710000000001"/>
  </r>
  <r>
    <x v="385"/>
    <x v="108"/>
    <x v="0"/>
    <n v="500"/>
    <n v="253.3"/>
    <n v="126650"/>
    <s v="20191125N300032780"/>
    <n v="2019220"/>
    <s v="Rolling"/>
    <s v="IN302679-38296183"/>
    <s v="NSE"/>
    <n v="0"/>
    <n v="2.79"/>
    <n v="0"/>
    <n v="75.22"/>
    <n v="78.006299999999996"/>
  </r>
  <r>
    <x v="385"/>
    <x v="108"/>
    <x v="0"/>
    <n v="5000"/>
    <n v="255.91"/>
    <n v="1279537.8500000001"/>
    <s v="20191125N300034016"/>
    <n v="2019220"/>
    <s v="Rolling"/>
    <s v="IN302679-38296183"/>
    <s v="NSE"/>
    <n v="0"/>
    <n v="28.15"/>
    <n v="0"/>
    <n v="759.99"/>
    <n v="788.14"/>
  </r>
  <r>
    <x v="385"/>
    <x v="108"/>
    <x v="1"/>
    <n v="5500"/>
    <n v="259"/>
    <n v="1424500"/>
    <s v="20191125N300034244"/>
    <n v="2019220"/>
    <s v="Rolling"/>
    <s v="IN302679-38296183"/>
    <s v="NSE"/>
    <n v="352.56"/>
    <n v="31.34"/>
    <n v="0"/>
    <n v="846.09"/>
    <n v="1229.989"/>
  </r>
  <r>
    <x v="386"/>
    <x v="23"/>
    <x v="0"/>
    <n v="100"/>
    <n v="22.1"/>
    <n v="2210"/>
    <s v="20191126N300023404"/>
    <n v="2019221"/>
    <s v="Rolling"/>
    <s v="IN302679-38296183"/>
    <s v="NSE"/>
    <n v="2.1"/>
    <n v="0.05"/>
    <n v="16.2"/>
    <n v="41.31"/>
    <n v="59.6586"/>
  </r>
  <r>
    <x v="386"/>
    <x v="108"/>
    <x v="0"/>
    <n v="500"/>
    <n v="272.14999999999998"/>
    <n v="136075"/>
    <s v="20191126N300023852"/>
    <n v="2019221"/>
    <s v="Rolling"/>
    <s v="IN302679-38296183"/>
    <s v="NSE"/>
    <n v="0"/>
    <n v="2.99"/>
    <n v="0"/>
    <n v="80.819999999999993"/>
    <n v="83.813699999999997"/>
  </r>
  <r>
    <x v="386"/>
    <x v="108"/>
    <x v="1"/>
    <n v="253"/>
    <n v="263.64"/>
    <n v="66701.149999999994"/>
    <s v="20191126N300026667"/>
    <n v="2019221"/>
    <s v="Rolling"/>
    <s v="IN302679-38296183"/>
    <s v="NSE"/>
    <n v="16.93"/>
    <n v="1.47"/>
    <n v="0"/>
    <n v="39.619999999999997"/>
    <n v="58.017400000000002"/>
  </r>
  <r>
    <x v="386"/>
    <x v="108"/>
    <x v="1"/>
    <n v="247"/>
    <n v="265.45"/>
    <n v="65566.149999999994"/>
    <s v="20191126N300026812"/>
    <n v="2019221"/>
    <s v="Rolling"/>
    <s v="IN302679-38296183"/>
    <s v="NSE"/>
    <n v="16.52"/>
    <n v="1.44"/>
    <n v="0"/>
    <n v="38.94"/>
    <n v="56.9024"/>
  </r>
  <r>
    <x v="386"/>
    <x v="108"/>
    <x v="1"/>
    <n v="500"/>
    <n v="267"/>
    <n v="133500"/>
    <s v="20191126N300027118"/>
    <n v="2019221"/>
    <s v="Rolling"/>
    <s v="IN302679-38296183"/>
    <s v="NSE"/>
    <n v="33.450000000000003"/>
    <n v="2.94"/>
    <n v="0"/>
    <n v="79.290000000000006"/>
    <n v="115.67700000000001"/>
  </r>
  <r>
    <x v="386"/>
    <x v="108"/>
    <x v="0"/>
    <n v="500"/>
    <n v="266.7"/>
    <n v="133350"/>
    <s v="20191126N300028628"/>
    <n v="2019221"/>
    <s v="Rolling"/>
    <s v="IN302679-38296183"/>
    <s v="NSE"/>
    <n v="0"/>
    <n v="2.93"/>
    <n v="0"/>
    <n v="79.2"/>
    <n v="82.133799999999994"/>
  </r>
  <r>
    <x v="387"/>
    <x v="49"/>
    <x v="0"/>
    <n v="700"/>
    <n v="273.27999999999997"/>
    <n v="191292.5"/>
    <s v="20191127N300017347"/>
    <n v="2019222"/>
    <s v="Rolling"/>
    <s v="IN302679-38296183"/>
    <s v="NSE"/>
    <n v="0"/>
    <n v="4.21"/>
    <n v="11.7"/>
    <n v="113.62"/>
    <n v="129.52850000000001"/>
  </r>
  <r>
    <x v="387"/>
    <x v="49"/>
    <x v="1"/>
    <n v="700"/>
    <n v="276.89999999999998"/>
    <n v="193830"/>
    <s v="20191127N300022400"/>
    <n v="2019222"/>
    <s v="Rolling"/>
    <s v="IN302679-38296183"/>
    <s v="NSE"/>
    <n v="48"/>
    <n v="4.26"/>
    <n v="0"/>
    <n v="115.13"/>
    <n v="167.39420000000001"/>
  </r>
  <r>
    <x v="388"/>
    <x v="108"/>
    <x v="1"/>
    <n v="500"/>
    <n v="305.12"/>
    <n v="152560.35"/>
    <s v="20191128N300027150"/>
    <n v="2019223"/>
    <s v="Rolling"/>
    <s v="IN302679-38296183"/>
    <s v="NSE"/>
    <n v="38"/>
    <n v="3.36"/>
    <n v="9.3000000000000007"/>
    <n v="90.63"/>
    <n v="141.28639999999999"/>
  </r>
  <r>
    <x v="388"/>
    <x v="108"/>
    <x v="0"/>
    <n v="500"/>
    <n v="298"/>
    <n v="149000"/>
    <s v="20191128N300032664"/>
    <n v="2019223"/>
    <s v="Rolling"/>
    <s v="IN302679-38296183"/>
    <s v="NSE"/>
    <n v="0"/>
    <n v="3.28"/>
    <n v="0"/>
    <n v="88.5"/>
    <n v="91.778000000000006"/>
  </r>
  <r>
    <x v="389"/>
    <x v="57"/>
    <x v="1"/>
    <n v="1000"/>
    <n v="91.1"/>
    <n v="91100"/>
    <s v="20191129N300017369"/>
    <n v="2019224"/>
    <s v="Rolling"/>
    <s v="IN302679-38296183"/>
    <s v="NSE"/>
    <n v="22.79"/>
    <n v="2"/>
    <n v="0"/>
    <n v="54.11"/>
    <n v="78.904200000000003"/>
  </r>
  <r>
    <x v="389"/>
    <x v="108"/>
    <x v="0"/>
    <n v="200"/>
    <n v="364"/>
    <n v="72800"/>
    <s v="20191129N300025893"/>
    <n v="2019224"/>
    <s v="Rolling"/>
    <s v="IN302679-38296183"/>
    <s v="NSE"/>
    <n v="0"/>
    <n v="1.6"/>
    <n v="9.9"/>
    <n v="43.24"/>
    <n v="54.741599999999998"/>
  </r>
  <r>
    <x v="389"/>
    <x v="108"/>
    <x v="1"/>
    <n v="200"/>
    <n v="364.25"/>
    <n v="72850"/>
    <s v="20191129N300027762"/>
    <n v="2019224"/>
    <s v="Rolling"/>
    <s v="IN302679-38296183"/>
    <s v="NSE"/>
    <n v="18.21"/>
    <n v="1.6"/>
    <n v="0"/>
    <n v="43.27"/>
    <n v="63.082700000000003"/>
  </r>
  <r>
    <x v="389"/>
    <x v="57"/>
    <x v="0"/>
    <n v="1000"/>
    <n v="89"/>
    <n v="89000"/>
    <s v="20191129N300037610"/>
    <n v="2019224"/>
    <s v="Rolling"/>
    <s v="IN302679-38296183"/>
    <s v="NSE"/>
    <n v="0"/>
    <n v="1.96"/>
    <n v="0"/>
    <n v="52.86"/>
    <n v="54.817999999999998"/>
  </r>
  <r>
    <x v="390"/>
    <x v="108"/>
    <x v="0"/>
    <n v="100"/>
    <n v="293.61"/>
    <n v="29361.45"/>
    <s v="20191202N300019964"/>
    <n v="2019225"/>
    <s v="Rolling"/>
    <s v="IN302679-38296183"/>
    <s v="NSE"/>
    <n v="0"/>
    <n v="0.65"/>
    <n v="0"/>
    <n v="29.61"/>
    <n v="30.2559"/>
  </r>
  <r>
    <x v="390"/>
    <x v="108"/>
    <x v="0"/>
    <n v="100"/>
    <n v="284.39999999999998"/>
    <n v="28440"/>
    <s v="20191202N300020734"/>
    <n v="2019225"/>
    <s v="Rolling"/>
    <s v="IN302679-38296183"/>
    <s v="NSE"/>
    <n v="0"/>
    <n v="0.63"/>
    <n v="8.6999999999999993"/>
    <n v="29.62"/>
    <n v="38.945599999999999"/>
  </r>
  <r>
    <x v="390"/>
    <x v="108"/>
    <x v="1"/>
    <n v="200"/>
    <n v="291.35000000000002"/>
    <n v="58270"/>
    <s v="20191202N300024158"/>
    <n v="2019225"/>
    <s v="Rolling"/>
    <s v="IN302679-38296183"/>
    <s v="NSE"/>
    <n v="14.88"/>
    <n v="1.28"/>
    <n v="0"/>
    <n v="34.61"/>
    <n v="50.771999999999998"/>
  </r>
  <r>
    <x v="390"/>
    <x v="44"/>
    <x v="1"/>
    <n v="250"/>
    <n v="339"/>
    <n v="84750"/>
    <s v="20191202N300026943"/>
    <n v="2019225"/>
    <s v="Rolling"/>
    <s v="IN302679-38296183"/>
    <s v="NSE"/>
    <n v="21.13"/>
    <n v="1.86"/>
    <n v="0"/>
    <n v="50.34"/>
    <n v="73.334599999999995"/>
  </r>
  <r>
    <x v="390"/>
    <x v="44"/>
    <x v="0"/>
    <n v="250"/>
    <n v="337"/>
    <n v="84250"/>
    <s v="20191202N300032768"/>
    <n v="2019225"/>
    <s v="Rolling"/>
    <s v="IN302679-38296183"/>
    <s v="NSE"/>
    <n v="0"/>
    <n v="1.85"/>
    <n v="0"/>
    <n v="50.04"/>
    <n v="51.893599999999999"/>
  </r>
  <r>
    <x v="391"/>
    <x v="104"/>
    <x v="1"/>
    <n v="250"/>
    <n v="378.11"/>
    <n v="94527.5"/>
    <s v="20191203N300015814"/>
    <n v="2019226"/>
    <s v="Rolling"/>
    <s v="IN302679-38296183"/>
    <s v="NSE"/>
    <n v="23.46"/>
    <n v="2.08"/>
    <n v="0"/>
    <n v="56.14"/>
    <n v="81.679699999999997"/>
  </r>
  <r>
    <x v="391"/>
    <x v="104"/>
    <x v="0"/>
    <n v="250"/>
    <n v="372.64"/>
    <n v="93161.2"/>
    <s v="20191203N300017223"/>
    <n v="2019226"/>
    <s v="Rolling"/>
    <s v="IN302679-38296183"/>
    <s v="NSE"/>
    <n v="0"/>
    <n v="2.0499999999999998"/>
    <n v="0"/>
    <n v="55.33"/>
    <n v="57.379399999999997"/>
  </r>
  <r>
    <x v="391"/>
    <x v="44"/>
    <x v="1"/>
    <n v="250"/>
    <n v="342"/>
    <n v="85500"/>
    <s v="20191203N300018088"/>
    <n v="2019226"/>
    <s v="Rolling"/>
    <s v="IN302679-38296183"/>
    <s v="NSE"/>
    <n v="21.19"/>
    <n v="1.88"/>
    <n v="0"/>
    <n v="50.78"/>
    <n v="73.850999999999999"/>
  </r>
  <r>
    <x v="391"/>
    <x v="44"/>
    <x v="0"/>
    <n v="250"/>
    <n v="336"/>
    <n v="84000"/>
    <s v="20191203N300025763"/>
    <n v="2019226"/>
    <s v="Rolling"/>
    <s v="IN302679-38296183"/>
    <s v="NSE"/>
    <n v="0"/>
    <n v="1.85"/>
    <n v="0"/>
    <n v="49.89"/>
    <n v="51.738"/>
  </r>
  <r>
    <x v="391"/>
    <x v="112"/>
    <x v="0"/>
    <n v="1000"/>
    <n v="60.14"/>
    <n v="60142.35"/>
    <s v="20191203N300030994"/>
    <n v="2019226"/>
    <s v="Rolling"/>
    <s v="-"/>
    <s v="NSE"/>
    <n v="60.35"/>
    <n v="1.32"/>
    <n v="12.6"/>
    <n v="390.56"/>
    <n v="464.8331"/>
  </r>
  <r>
    <x v="392"/>
    <x v="44"/>
    <x v="0"/>
    <n v="250"/>
    <n v="337"/>
    <n v="84250"/>
    <s v="20191204N300032351"/>
    <n v="2019227"/>
    <s v="Rolling"/>
    <s v="IN302679-38296183"/>
    <s v="NSE"/>
    <n v="0"/>
    <n v="1.85"/>
    <n v="5.0999999999999996"/>
    <n v="50.05"/>
    <n v="57.003399999999999"/>
  </r>
  <r>
    <x v="392"/>
    <x v="44"/>
    <x v="1"/>
    <n v="250"/>
    <n v="339.5"/>
    <n v="84875"/>
    <s v="20191204N300033171"/>
    <n v="2019227"/>
    <s v="Rolling"/>
    <s v="IN302679-38296183"/>
    <s v="NSE"/>
    <n v="21"/>
    <n v="1.87"/>
    <n v="0"/>
    <n v="50.41"/>
    <n v="73.277299999999997"/>
  </r>
  <r>
    <x v="393"/>
    <x v="113"/>
    <x v="0"/>
    <n v="500"/>
    <n v="457.69"/>
    <n v="228843.25"/>
    <s v="20191205N300015893"/>
    <n v="2019228"/>
    <s v="Rolling"/>
    <s v="IN302679-38296183"/>
    <s v="NSE"/>
    <n v="0"/>
    <n v="5.03"/>
    <n v="0"/>
    <n v="135.94"/>
    <n v="140.97470000000001"/>
  </r>
  <r>
    <x v="393"/>
    <x v="113"/>
    <x v="0"/>
    <n v="500"/>
    <n v="453.45"/>
    <n v="226725"/>
    <s v="20191205N300016078"/>
    <n v="2019228"/>
    <s v="Rolling"/>
    <s v="IN302679-38296183"/>
    <s v="NSE"/>
    <n v="0"/>
    <n v="4.99"/>
    <n v="0"/>
    <n v="134.66999999999999"/>
    <n v="139.65790000000001"/>
  </r>
  <r>
    <x v="393"/>
    <x v="113"/>
    <x v="1"/>
    <n v="392"/>
    <n v="449.69"/>
    <n v="176276.55"/>
    <s v="20191205N300017667"/>
    <n v="2019228"/>
    <s v="Rolling"/>
    <s v="IN302679-38296183"/>
    <s v="NSE"/>
    <n v="44.17"/>
    <n v="3.88"/>
    <n v="0"/>
    <n v="104.71"/>
    <n v="152.75800000000001"/>
  </r>
  <r>
    <x v="393"/>
    <x v="113"/>
    <x v="0"/>
    <n v="500"/>
    <n v="450"/>
    <n v="225000"/>
    <s v="20191205N300017952"/>
    <n v="2019228"/>
    <s v="Rolling"/>
    <s v="IN302679-38296183"/>
    <s v="NSE"/>
    <n v="0"/>
    <n v="4.95"/>
    <n v="0"/>
    <n v="133.63999999999999"/>
    <n v="138.59"/>
  </r>
  <r>
    <x v="393"/>
    <x v="113"/>
    <x v="0"/>
    <n v="250"/>
    <n v="451.3"/>
    <n v="112825"/>
    <s v="20191205N300022185"/>
    <n v="2019228"/>
    <s v="Rolling"/>
    <s v="IN302679-38296183"/>
    <s v="NSE"/>
    <n v="0"/>
    <n v="2.48"/>
    <n v="0"/>
    <n v="67.010000000000005"/>
    <n v="69.492099999999994"/>
  </r>
  <r>
    <x v="393"/>
    <x v="113"/>
    <x v="1"/>
    <n v="1358"/>
    <n v="450.91"/>
    <n v="612335.6"/>
    <s v="20191205N300027835"/>
    <n v="2019228"/>
    <s v="Rolling"/>
    <s v="IN302679-38296183"/>
    <s v="NSE"/>
    <n v="153.46"/>
    <n v="13.47"/>
    <n v="101.7"/>
    <n v="363.7"/>
    <n v="632.33140000000003"/>
  </r>
  <r>
    <x v="393"/>
    <x v="113"/>
    <x v="1"/>
    <n v="2000"/>
    <n v="451.24"/>
    <n v="902482.9"/>
    <s v="20191205N300027876"/>
    <n v="2019228"/>
    <s v="Rolling"/>
    <s v="IN302679-38296183"/>
    <s v="NSE"/>
    <n v="225.37"/>
    <n v="19.850000000000001"/>
    <n v="0"/>
    <n v="536.04"/>
    <n v="781.26469999999995"/>
  </r>
  <r>
    <x v="393"/>
    <x v="113"/>
    <x v="0"/>
    <n v="2000"/>
    <n v="448"/>
    <n v="896000"/>
    <s v="20191205N300030394"/>
    <n v="2019228"/>
    <s v="Rolling"/>
    <s v="IN302679-38296183"/>
    <s v="NSE"/>
    <n v="0"/>
    <n v="19.71"/>
    <n v="0"/>
    <n v="532.19000000000005"/>
    <n v="551.90200000000004"/>
  </r>
  <r>
    <x v="394"/>
    <x v="59"/>
    <x v="0"/>
    <n v="5000"/>
    <n v="1.2"/>
    <n v="6000"/>
    <s v="20191206N300025458"/>
    <n v="2019229"/>
    <s v="Rolling"/>
    <s v="IN302679-38296183"/>
    <s v="NSE"/>
    <n v="6"/>
    <n v="0.13"/>
    <n v="0.3"/>
    <n v="295.02"/>
    <n v="301.452"/>
  </r>
  <r>
    <x v="395"/>
    <x v="44"/>
    <x v="0"/>
    <n v="2500"/>
    <n v="318.05"/>
    <n v="795125"/>
    <s v="20191209N300017237"/>
    <n v="2019230"/>
    <s v="Rolling"/>
    <s v="IN302679-38296183"/>
    <s v="NSE"/>
    <n v="0"/>
    <n v="17.489999999999998"/>
    <n v="0"/>
    <n v="472.28"/>
    <n v="489.77269999999999"/>
  </r>
  <r>
    <x v="395"/>
    <x v="44"/>
    <x v="1"/>
    <n v="2500"/>
    <n v="320"/>
    <n v="800000"/>
    <s v="20191209N300018786"/>
    <n v="2019230"/>
    <s v="Rolling"/>
    <s v="IN302679-38296183"/>
    <s v="NSE"/>
    <n v="199.39"/>
    <n v="17.600000000000001"/>
    <n v="0"/>
    <n v="475.17"/>
    <n v="692.15980000000002"/>
  </r>
  <r>
    <x v="395"/>
    <x v="112"/>
    <x v="1"/>
    <n v="1000"/>
    <n v="61.5"/>
    <n v="61500"/>
    <s v="20191209N300019686"/>
    <n v="2019230"/>
    <s v="Rolling"/>
    <s v="-"/>
    <s v="NSE"/>
    <n v="14.63"/>
    <n v="1.35"/>
    <n v="0"/>
    <n v="0.24"/>
    <n v="16.222999999999999"/>
  </r>
  <r>
    <x v="395"/>
    <x v="112"/>
    <x v="0"/>
    <n v="701"/>
    <n v="61"/>
    <n v="42761"/>
    <s v="20191209N300022409"/>
    <n v="2019230"/>
    <s v="Rolling"/>
    <s v="-"/>
    <s v="NSE"/>
    <n v="0"/>
    <n v="0.94"/>
    <n v="53.4"/>
    <n v="277.69"/>
    <n v="332.0308"/>
  </r>
  <r>
    <x v="395"/>
    <x v="112"/>
    <x v="0"/>
    <n v="699"/>
    <n v="58.94"/>
    <n v="41200.949999999997"/>
    <s v="20191209N300032504"/>
    <n v="2019230"/>
    <s v="Rolling"/>
    <s v="-"/>
    <s v="NSE"/>
    <n v="23.99"/>
    <n v="0.91"/>
    <n v="0"/>
    <n v="267.55"/>
    <n v="292.44630000000001"/>
  </r>
  <r>
    <x v="395"/>
    <x v="112"/>
    <x v="0"/>
    <n v="100"/>
    <n v="58.45"/>
    <n v="5845"/>
    <s v="20191209N300032992"/>
    <n v="2019230"/>
    <s v="Rolling"/>
    <s v="-"/>
    <s v="NSE"/>
    <n v="6"/>
    <n v="0.13"/>
    <n v="0"/>
    <n v="41.32"/>
    <n v="47.448599999999999"/>
  </r>
  <r>
    <x v="395"/>
    <x v="112"/>
    <x v="0"/>
    <n v="500"/>
    <n v="57.25"/>
    <n v="28625"/>
    <s v="20191209N300033105"/>
    <n v="2019230"/>
    <s v="Rolling"/>
    <s v="-"/>
    <s v="NSE"/>
    <n v="29.99"/>
    <n v="0.63"/>
    <n v="0"/>
    <n v="185.89"/>
    <n v="216.50970000000001"/>
  </r>
  <r>
    <x v="396"/>
    <x v="112"/>
    <x v="0"/>
    <n v="2500"/>
    <n v="56.29"/>
    <n v="140714.79999999999"/>
    <s v="20191213N300015089"/>
    <n v="2019234"/>
    <s v="Rolling"/>
    <s v="IN302679-38296183"/>
    <s v="NSE"/>
    <n v="0"/>
    <n v="3.1"/>
    <n v="0"/>
    <n v="83.57"/>
    <n v="86.665800000000004"/>
  </r>
  <r>
    <x v="396"/>
    <x v="108"/>
    <x v="0"/>
    <n v="500"/>
    <n v="297"/>
    <n v="148500"/>
    <s v="20191213N300016088"/>
    <n v="2019234"/>
    <s v="Rolling"/>
    <s v="IN302679-38296183"/>
    <s v="NSE"/>
    <n v="0"/>
    <n v="3.27"/>
    <n v="0"/>
    <n v="88.21"/>
    <n v="91.477000000000004"/>
  </r>
  <r>
    <x v="396"/>
    <x v="108"/>
    <x v="1"/>
    <n v="500"/>
    <n v="299.5"/>
    <n v="149750"/>
    <s v="20191213N300016517"/>
    <n v="2019234"/>
    <s v="Rolling"/>
    <s v="IN302679-38296183"/>
    <s v="NSE"/>
    <n v="38.020000000000003"/>
    <n v="3.29"/>
    <n v="0"/>
    <n v="88.95"/>
    <n v="130.2646"/>
  </r>
  <r>
    <x v="396"/>
    <x v="112"/>
    <x v="0"/>
    <n v="2500"/>
    <n v="56.3"/>
    <n v="140746.35"/>
    <s v="20191213N300017234"/>
    <n v="2019234"/>
    <s v="Rolling"/>
    <s v="IN302679-38296183"/>
    <s v="NSE"/>
    <n v="0"/>
    <n v="3.1"/>
    <n v="0"/>
    <n v="83.6"/>
    <n v="86.696299999999994"/>
  </r>
  <r>
    <x v="396"/>
    <x v="108"/>
    <x v="1"/>
    <n v="2500"/>
    <n v="298"/>
    <n v="745000"/>
    <s v="20191213N300018749"/>
    <n v="2019234"/>
    <s v="Rolling"/>
    <s v="IN302679-38296183"/>
    <s v="NSE"/>
    <n v="190.18"/>
    <n v="16.39"/>
    <n v="0"/>
    <n v="442.5"/>
    <n v="649.07000000000005"/>
  </r>
  <r>
    <x v="396"/>
    <x v="108"/>
    <x v="0"/>
    <n v="2500"/>
    <n v="304.5"/>
    <n v="761250"/>
    <s v="20191213N300021686"/>
    <n v="2019234"/>
    <s v="Rolling"/>
    <s v="IN302679-38296183"/>
    <s v="NSE"/>
    <n v="0"/>
    <n v="16.75"/>
    <n v="0"/>
    <n v="452.15"/>
    <n v="468.89769999999999"/>
  </r>
  <r>
    <x v="396"/>
    <x v="108"/>
    <x v="1"/>
    <n v="2500"/>
    <n v="303.81"/>
    <n v="759533"/>
    <s v="20191213N300021901"/>
    <n v="2019234"/>
    <s v="Rolling"/>
    <s v="IN302679-38296183"/>
    <s v="NSE"/>
    <n v="190.09"/>
    <n v="16.71"/>
    <n v="0"/>
    <n v="451.15"/>
    <n v="657.95"/>
  </r>
  <r>
    <x v="396"/>
    <x v="108"/>
    <x v="0"/>
    <n v="2500"/>
    <n v="306.26"/>
    <n v="765642.65"/>
    <s v="20191213N300022753"/>
    <n v="2019234"/>
    <s v="Rolling"/>
    <s v="IN302679-38296183"/>
    <s v="NSE"/>
    <n v="0"/>
    <n v="16.84"/>
    <n v="163.19999999999999"/>
    <n v="454.76"/>
    <n v="634.80409999999995"/>
  </r>
  <r>
    <x v="396"/>
    <x v="108"/>
    <x v="0"/>
    <n v="2500"/>
    <n v="305.64999999999998"/>
    <n v="764136.25"/>
    <s v="20191213N300022929"/>
    <n v="2019234"/>
    <s v="Rolling"/>
    <s v="IN302679-38296183"/>
    <s v="NSE"/>
    <n v="0"/>
    <n v="16.809999999999999"/>
    <n v="0"/>
    <n v="453.88"/>
    <n v="470.69110000000001"/>
  </r>
  <r>
    <x v="396"/>
    <x v="108"/>
    <x v="1"/>
    <n v="2500"/>
    <n v="309"/>
    <n v="772500"/>
    <s v="20191213N300022946"/>
    <n v="2019234"/>
    <s v="Rolling"/>
    <s v="IN302679-38296183"/>
    <s v="NSE"/>
    <n v="190.09"/>
    <n v="17"/>
    <n v="0"/>
    <n v="458.84"/>
    <n v="665.92520000000002"/>
  </r>
  <r>
    <x v="396"/>
    <x v="112"/>
    <x v="1"/>
    <n v="5000"/>
    <n v="56.7"/>
    <n v="283477.25"/>
    <s v="20191213N300033546"/>
    <n v="2019234"/>
    <s v="Rolling"/>
    <s v="IN302679-38296183"/>
    <s v="NSE"/>
    <n v="70.62"/>
    <n v="6.24"/>
    <n v="0"/>
    <n v="168.37"/>
    <n v="245.22659999999999"/>
  </r>
  <r>
    <x v="397"/>
    <x v="108"/>
    <x v="1"/>
    <n v="2500"/>
    <n v="317.8"/>
    <n v="794511.75"/>
    <s v="20191216N300015908"/>
    <n v="2019235"/>
    <s v="Rolling"/>
    <s v="IN302679-38296183"/>
    <s v="NSE"/>
    <n v="196"/>
    <n v="17.48"/>
    <n v="47.1"/>
    <n v="471.92"/>
    <n v="732.49950000000001"/>
  </r>
  <r>
    <x v="397"/>
    <x v="108"/>
    <x v="0"/>
    <n v="2500"/>
    <n v="309"/>
    <n v="772500"/>
    <s v="20191216N300016628"/>
    <n v="2019235"/>
    <s v="Rolling"/>
    <s v="IN302679-38296183"/>
    <s v="NSE"/>
    <n v="0"/>
    <n v="17"/>
    <n v="0"/>
    <n v="458.84"/>
    <n v="475.83569999999997"/>
  </r>
  <r>
    <x v="398"/>
    <x v="36"/>
    <x v="0"/>
    <n v="2500"/>
    <n v="261"/>
    <n v="652500"/>
    <s v="20191217N300021604"/>
    <n v="2019236"/>
    <s v="Rolling"/>
    <s v="IN302679-38296183"/>
    <s v="NSE"/>
    <n v="0"/>
    <n v="14.36"/>
    <n v="0"/>
    <n v="387.56"/>
    <n v="401.91500000000002"/>
  </r>
  <r>
    <x v="398"/>
    <x v="36"/>
    <x v="1"/>
    <n v="2500"/>
    <n v="258.89999999999998"/>
    <n v="647250"/>
    <s v="20191217N300028896"/>
    <n v="2019236"/>
    <s v="Rolling"/>
    <s v="IN302679-38296183"/>
    <s v="NSE"/>
    <n v="162"/>
    <n v="14.24"/>
    <n v="39"/>
    <n v="384.46"/>
    <n v="599.69939999999997"/>
  </r>
  <r>
    <x v="399"/>
    <x v="36"/>
    <x v="1"/>
    <n v="2500"/>
    <n v="257.5"/>
    <n v="643750"/>
    <s v="20191218N300015716"/>
    <n v="2019237"/>
    <s v="Rolling"/>
    <s v="IN302679-38296183"/>
    <s v="NSE"/>
    <n v="163.62"/>
    <n v="14.16"/>
    <n v="0"/>
    <n v="382.36"/>
    <n v="560.14260000000002"/>
  </r>
  <r>
    <x v="399"/>
    <x v="36"/>
    <x v="0"/>
    <n v="1036"/>
    <n v="260.93"/>
    <n v="270322.40000000002"/>
    <s v="20191218N300017034"/>
    <n v="2019237"/>
    <s v="Rolling"/>
    <s v="IN302679-38296183"/>
    <s v="NSE"/>
    <n v="0"/>
    <n v="5.95"/>
    <n v="70.8"/>
    <n v="160.56"/>
    <n v="237.30709999999999"/>
  </r>
  <r>
    <x v="399"/>
    <x v="36"/>
    <x v="1"/>
    <n v="1000"/>
    <n v="263"/>
    <n v="263000"/>
    <s v="20191218N300018267"/>
    <n v="2019237"/>
    <s v="Rolling"/>
    <s v="IN302679-38296183"/>
    <s v="NSE"/>
    <n v="65.94"/>
    <n v="5.79"/>
    <n v="0"/>
    <n v="156.21"/>
    <n v="227.93600000000001"/>
  </r>
  <r>
    <x v="399"/>
    <x v="36"/>
    <x v="1"/>
    <n v="1000"/>
    <n v="262.5"/>
    <n v="262500"/>
    <s v="20191218N300020799"/>
    <n v="2019237"/>
    <s v="Rolling"/>
    <s v="IN302679-38296183"/>
    <s v="NSE"/>
    <n v="65.45"/>
    <n v="5.78"/>
    <n v="0"/>
    <n v="155.91"/>
    <n v="227.13499999999999"/>
  </r>
  <r>
    <x v="399"/>
    <x v="36"/>
    <x v="0"/>
    <n v="1445"/>
    <n v="265.45"/>
    <n v="383575.25"/>
    <s v="20191218N300027081"/>
    <n v="2019237"/>
    <s v="Rolling"/>
    <s v="IN302679-38296183"/>
    <s v="NSE"/>
    <n v="0"/>
    <n v="8.44"/>
    <n v="0"/>
    <n v="227.82"/>
    <n v="236.2586"/>
  </r>
  <r>
    <x v="399"/>
    <x v="36"/>
    <x v="0"/>
    <n v="2019"/>
    <n v="263.95"/>
    <n v="532915.05000000005"/>
    <s v="20191218N300032550"/>
    <n v="2019237"/>
    <s v="Rolling"/>
    <s v="IN302679-38296183"/>
    <s v="NSE"/>
    <n v="0"/>
    <n v="11.72"/>
    <n v="0"/>
    <n v="316.54000000000002"/>
    <n v="328.26409999999998"/>
  </r>
  <r>
    <x v="400"/>
    <x v="56"/>
    <x v="1"/>
    <n v="1000"/>
    <n v="146.5"/>
    <n v="146500"/>
    <s v="20191219N300015599"/>
    <n v="2019238"/>
    <s v="Rolling"/>
    <s v="IN302679-38296183"/>
    <s v="NSE"/>
    <n v="36.31"/>
    <n v="3.22"/>
    <n v="0"/>
    <n v="87.02"/>
    <n v="126.5528"/>
  </r>
  <r>
    <x v="400"/>
    <x v="56"/>
    <x v="0"/>
    <n v="1000"/>
    <n v="144"/>
    <n v="144000"/>
    <s v="20191219N300016088"/>
    <n v="2019238"/>
    <s v="Rolling"/>
    <s v="IN302679-38296183"/>
    <s v="NSE"/>
    <n v="0"/>
    <n v="3.17"/>
    <n v="0"/>
    <n v="85.53"/>
    <n v="88.697900000000004"/>
  </r>
  <r>
    <x v="400"/>
    <x v="44"/>
    <x v="0"/>
    <n v="1000"/>
    <n v="327"/>
    <n v="327000"/>
    <s v="20191219N300021468"/>
    <n v="2019238"/>
    <s v="Rolling"/>
    <s v="IN302679-38296183"/>
    <s v="NSE"/>
    <n v="0"/>
    <n v="7.19"/>
    <n v="46.8"/>
    <n v="194.22"/>
    <n v="248.2141"/>
  </r>
  <r>
    <x v="400"/>
    <x v="44"/>
    <x v="0"/>
    <n v="500"/>
    <n v="326.91000000000003"/>
    <n v="163454.6"/>
    <s v="20191219N300022014"/>
    <n v="2019238"/>
    <s v="Rolling"/>
    <s v="IN302679-38296183"/>
    <s v="NSE"/>
    <n v="0"/>
    <n v="3.6"/>
    <n v="0"/>
    <n v="97.09"/>
    <n v="100.6861"/>
  </r>
  <r>
    <x v="400"/>
    <x v="44"/>
    <x v="1"/>
    <n v="1500"/>
    <n v="328.1"/>
    <n v="492150"/>
    <s v="20191219N300022230"/>
    <n v="2019238"/>
    <s v="Rolling"/>
    <s v="IN302679-38296183"/>
    <s v="NSE"/>
    <n v="122.83"/>
    <n v="10.83"/>
    <n v="0"/>
    <n v="292.32"/>
    <n v="425.97739999999999"/>
  </r>
  <r>
    <x v="400"/>
    <x v="114"/>
    <x v="0"/>
    <n v="10"/>
    <n v="2208.9499999999998"/>
    <n v="22089.5"/>
    <s v="20191219N300023845"/>
    <n v="2019238"/>
    <s v="Rolling"/>
    <s v="IN302679-38296183"/>
    <s v="NSE"/>
    <n v="0"/>
    <n v="0.49"/>
    <n v="0"/>
    <n v="29.59"/>
    <n v="30.076000000000001"/>
  </r>
  <r>
    <x v="400"/>
    <x v="66"/>
    <x v="0"/>
    <n v="5000"/>
    <n v="48.45"/>
    <n v="242250"/>
    <s v="20191219N300028460"/>
    <n v="2019238"/>
    <s v="Rolling"/>
    <s v="-"/>
    <s v="NSE"/>
    <n v="242.32"/>
    <n v="5.33"/>
    <n v="0"/>
    <n v="1573.15"/>
    <n v="1820.7997"/>
  </r>
  <r>
    <x v="400"/>
    <x v="114"/>
    <x v="1"/>
    <n v="10"/>
    <n v="2227.15"/>
    <n v="22271.5"/>
    <s v="20191219N300030619"/>
    <n v="2019238"/>
    <s v="Rolling"/>
    <s v="IN302679-38296183"/>
    <s v="NSE"/>
    <n v="5.55"/>
    <n v="0.49"/>
    <n v="0"/>
    <n v="29.59"/>
    <n v="35.630000000000003"/>
  </r>
  <r>
    <x v="401"/>
    <x v="73"/>
    <x v="1"/>
    <n v="1000"/>
    <n v="147.5"/>
    <n v="147500"/>
    <s v="20191223N300016041"/>
    <n v="2019240"/>
    <s v="Rolling"/>
    <s v="IN302679-38296183"/>
    <s v="NSE"/>
    <n v="36.83"/>
    <n v="3.25"/>
    <n v="0"/>
    <n v="87.61"/>
    <n v="127.685"/>
  </r>
  <r>
    <x v="401"/>
    <x v="66"/>
    <x v="1"/>
    <n v="5000"/>
    <n v="51.85"/>
    <n v="259250"/>
    <s v="20191223N300017561"/>
    <n v="2019240"/>
    <s v="Rolling"/>
    <s v="IN302679-38296183"/>
    <s v="NSE"/>
    <n v="256"/>
    <n v="5.7"/>
    <n v="0"/>
    <n v="153.97999999999999"/>
    <n v="415.68360000000001"/>
  </r>
  <r>
    <x v="401"/>
    <x v="66"/>
    <x v="0"/>
    <n v="5000"/>
    <n v="51.5"/>
    <n v="257500"/>
    <s v="20191223N300018688"/>
    <n v="2019240"/>
    <s v="Rolling"/>
    <s v="IN302679-38296183"/>
    <s v="NSE"/>
    <n v="0"/>
    <n v="5.67"/>
    <n v="0"/>
    <n v="152.94"/>
    <n v="158.60499999999999"/>
  </r>
  <r>
    <x v="401"/>
    <x v="73"/>
    <x v="0"/>
    <n v="1000"/>
    <n v="146.97999999999999"/>
    <n v="146979.35"/>
    <s v="20191223N300018770"/>
    <n v="2019240"/>
    <s v="Rolling"/>
    <s v="IN302679-38296183"/>
    <s v="NSE"/>
    <n v="0"/>
    <n v="3.23"/>
    <n v="0"/>
    <n v="87.3"/>
    <n v="90.533799999999999"/>
  </r>
  <r>
    <x v="401"/>
    <x v="49"/>
    <x v="1"/>
    <n v="1000"/>
    <n v="288.10000000000002"/>
    <n v="288100"/>
    <s v="20191223N300021215"/>
    <n v="2019240"/>
    <s v="Rolling"/>
    <s v="IN302679-38296183"/>
    <s v="NSE"/>
    <n v="71.760000000000005"/>
    <n v="6.34"/>
    <n v="0"/>
    <n v="171.12"/>
    <n v="249.2182"/>
  </r>
  <r>
    <x v="401"/>
    <x v="73"/>
    <x v="1"/>
    <n v="1000"/>
    <n v="146.84"/>
    <n v="146837.15"/>
    <s v="20191223N300021694"/>
    <n v="2019240"/>
    <s v="Rolling"/>
    <s v="IN302679-38296183"/>
    <s v="NSE"/>
    <n v="36.83"/>
    <n v="3.23"/>
    <n v="0"/>
    <n v="87.22"/>
    <n v="127.2804"/>
  </r>
  <r>
    <x v="401"/>
    <x v="23"/>
    <x v="0"/>
    <n v="200"/>
    <n v="20"/>
    <n v="4000"/>
    <s v="20191223N300022894"/>
    <n v="2019240"/>
    <s v="Rolling"/>
    <s v="IN302679-38296183"/>
    <s v="NSE"/>
    <n v="4"/>
    <n v="0.09"/>
    <n v="0"/>
    <n v="41.32"/>
    <n v="45.408000000000001"/>
  </r>
  <r>
    <x v="401"/>
    <x v="108"/>
    <x v="1"/>
    <n v="1000"/>
    <n v="298.55"/>
    <n v="298550"/>
    <s v="20191223N300023162"/>
    <n v="2019240"/>
    <s v="Rolling"/>
    <s v="IN302679-38296183"/>
    <s v="NSE"/>
    <n v="74.349999999999994"/>
    <n v="6.57"/>
    <n v="0"/>
    <n v="177.32"/>
    <n v="258.23820000000001"/>
  </r>
  <r>
    <x v="401"/>
    <x v="108"/>
    <x v="1"/>
    <n v="1000"/>
    <n v="299"/>
    <n v="299000"/>
    <s v="20191223N300023172"/>
    <n v="2019240"/>
    <s v="Rolling"/>
    <s v="IN302679-38296183"/>
    <s v="NSE"/>
    <n v="74.069999999999993"/>
    <n v="6.58"/>
    <n v="138"/>
    <n v="177.59"/>
    <n v="396.23809999999997"/>
  </r>
  <r>
    <x v="401"/>
    <x v="108"/>
    <x v="0"/>
    <n v="2000"/>
    <n v="296"/>
    <n v="592000"/>
    <s v="20191223N300023206"/>
    <n v="2019240"/>
    <s v="Rolling"/>
    <s v="IN302679-38296183"/>
    <s v="NSE"/>
    <n v="0"/>
    <n v="13.02"/>
    <n v="0"/>
    <n v="351.62"/>
    <n v="364.64400000000001"/>
  </r>
  <r>
    <x v="401"/>
    <x v="37"/>
    <x v="0"/>
    <n v="1000"/>
    <n v="295.25"/>
    <n v="295250"/>
    <s v="20191223N300023943"/>
    <n v="2019240"/>
    <s v="Rolling"/>
    <s v="IN302679-38296183"/>
    <s v="NSE"/>
    <n v="0"/>
    <n v="6.5"/>
    <n v="0"/>
    <n v="175.36"/>
    <n v="181.85550000000001"/>
  </r>
  <r>
    <x v="401"/>
    <x v="49"/>
    <x v="0"/>
    <n v="1000"/>
    <n v="286"/>
    <n v="286000"/>
    <s v="20191223N300024045"/>
    <n v="2019240"/>
    <s v="Rolling"/>
    <s v="IN302679-38296183"/>
    <s v="NSE"/>
    <n v="0"/>
    <n v="6.29"/>
    <n v="0"/>
    <n v="169.87"/>
    <n v="176.16200000000001"/>
  </r>
  <r>
    <x v="401"/>
    <x v="37"/>
    <x v="0"/>
    <n v="1500"/>
    <n v="293.42"/>
    <n v="440134.85"/>
    <s v="20191223N300029740"/>
    <n v="2019240"/>
    <s v="Rolling"/>
    <s v="IN302679-38296183"/>
    <s v="NSE"/>
    <n v="0"/>
    <n v="9.68"/>
    <n v="0"/>
    <n v="261.42"/>
    <n v="271.10309999999998"/>
  </r>
  <r>
    <x v="401"/>
    <x v="37"/>
    <x v="1"/>
    <n v="2500"/>
    <n v="295.17"/>
    <n v="737924.15"/>
    <s v="20191223N300031177"/>
    <n v="2019240"/>
    <s v="Rolling"/>
    <s v="IN302679-38296183"/>
    <s v="NSE"/>
    <n v="184.16"/>
    <n v="16.23"/>
    <n v="0"/>
    <n v="438.3"/>
    <n v="638.69439999999997"/>
  </r>
  <r>
    <x v="401"/>
    <x v="73"/>
    <x v="0"/>
    <n v="1000"/>
    <n v="147.94999999999999"/>
    <n v="147950"/>
    <s v="20191223N300031247"/>
    <n v="2019240"/>
    <s v="Rolling"/>
    <s v="IN302679-38296183"/>
    <s v="NSE"/>
    <n v="0"/>
    <n v="3.25"/>
    <n v="0"/>
    <n v="87.88"/>
    <n v="91.134900000000002"/>
  </r>
  <r>
    <x v="401"/>
    <x v="66"/>
    <x v="1"/>
    <n v="5000"/>
    <n v="50.25"/>
    <n v="251250"/>
    <s v="20191223N900017818"/>
    <n v="2019240"/>
    <s v="Rolling"/>
    <s v="-"/>
    <s v="NSE"/>
    <n v="64"/>
    <n v="5.53"/>
    <n v="0"/>
    <n v="1631.6"/>
    <n v="1701.1276"/>
  </r>
  <r>
    <x v="402"/>
    <x v="113"/>
    <x v="0"/>
    <n v="1000"/>
    <n v="455.4"/>
    <n v="455400"/>
    <s v="20191224N300015202"/>
    <n v="2019241"/>
    <s v="Rolling"/>
    <s v="IN302679-38296183"/>
    <s v="NSE"/>
    <n v="0"/>
    <n v="10.02"/>
    <n v="0"/>
    <n v="270.49"/>
    <n v="280.50880000000001"/>
  </r>
  <r>
    <x v="402"/>
    <x v="113"/>
    <x v="1"/>
    <n v="2500"/>
    <n v="454.68"/>
    <n v="1136711.75"/>
    <s v="20191224N300018981"/>
    <n v="2019241"/>
    <s v="Rolling"/>
    <s v="IN302679-38296183"/>
    <s v="NSE"/>
    <n v="285.49"/>
    <n v="25.01"/>
    <n v="0"/>
    <n v="675.15"/>
    <n v="985.64739999999995"/>
  </r>
  <r>
    <x v="402"/>
    <x v="113"/>
    <x v="1"/>
    <n v="1000"/>
    <n v="456"/>
    <n v="456000"/>
    <s v="20191224N300019401"/>
    <n v="2019241"/>
    <s v="Rolling"/>
    <s v="IN302679-38296183"/>
    <s v="NSE"/>
    <n v="114.2"/>
    <n v="10.029999999999999"/>
    <n v="0"/>
    <n v="270.85000000000002"/>
    <n v="395.08199999999999"/>
  </r>
  <r>
    <x v="402"/>
    <x v="37"/>
    <x v="1"/>
    <n v="1500"/>
    <n v="299"/>
    <n v="448500"/>
    <s v="20191224N300021904"/>
    <n v="2019241"/>
    <s v="Rolling"/>
    <s v="IN302679-38296183"/>
    <s v="NSE"/>
    <n v="111.96"/>
    <n v="9.8699999999999992"/>
    <n v="0"/>
    <n v="266.39"/>
    <n v="388.21699999999998"/>
  </r>
  <r>
    <x v="402"/>
    <x v="37"/>
    <x v="0"/>
    <n v="1500"/>
    <n v="298.10000000000002"/>
    <n v="447150"/>
    <s v="20191224N300024805"/>
    <n v="2019241"/>
    <s v="Rolling"/>
    <s v="IN302679-38296183"/>
    <s v="NSE"/>
    <n v="0"/>
    <n v="9.84"/>
    <n v="0"/>
    <n v="265.60000000000002"/>
    <n v="275.4375"/>
  </r>
  <r>
    <x v="402"/>
    <x v="113"/>
    <x v="1"/>
    <n v="2500"/>
    <n v="458.25"/>
    <n v="1145625"/>
    <s v="20191224N300026387"/>
    <n v="2019241"/>
    <s v="Rolling"/>
    <s v="IN302679-38296183"/>
    <s v="NSE"/>
    <n v="285.31"/>
    <n v="25.2"/>
    <n v="191.4"/>
    <n v="680.45"/>
    <n v="1182.3635999999999"/>
  </r>
  <r>
    <x v="402"/>
    <x v="113"/>
    <x v="0"/>
    <n v="5000"/>
    <n v="457.53"/>
    <n v="2287654.2999999998"/>
    <s v="20191224N300028987"/>
    <n v="2019241"/>
    <s v="Rolling"/>
    <s v="IN302679-38296183"/>
    <s v="NSE"/>
    <n v="0"/>
    <n v="50.33"/>
    <n v="0"/>
    <n v="1358.77"/>
    <n v="1409.0987"/>
  </r>
  <r>
    <x v="402"/>
    <x v="48"/>
    <x v="0"/>
    <n v="50"/>
    <n v="41"/>
    <n v="2050"/>
    <s v="20191224N900014798"/>
    <n v="2019241"/>
    <s v="Rolling"/>
    <s v="IN302679-38296183"/>
    <s v="NSE"/>
    <n v="2.0499999999999998"/>
    <n v="0.05"/>
    <n v="0"/>
    <n v="41.31"/>
    <n v="43.405200000000001"/>
  </r>
  <r>
    <x v="403"/>
    <x v="36"/>
    <x v="0"/>
    <n v="100"/>
    <n v="269"/>
    <n v="26900"/>
    <s v="20191226N300031808"/>
    <n v="2019242"/>
    <s v="Rolling"/>
    <s v="-"/>
    <s v="NSE"/>
    <n v="27"/>
    <n v="0.59"/>
    <n v="0.9"/>
    <n v="174.69"/>
    <n v="203.18180000000001"/>
  </r>
  <r>
    <x v="404"/>
    <x v="115"/>
    <x v="1"/>
    <n v="30"/>
    <n v="128.75"/>
    <n v="3862.5"/>
    <s v="20191227N200000667"/>
    <n v="2019243"/>
    <s v="Rolling"/>
    <s v="IN302679-38296183"/>
    <s v="NSE"/>
    <n v="0.96"/>
    <n v="0.09"/>
    <n v="0"/>
    <n v="29.52"/>
    <n v="30.565000000000001"/>
  </r>
  <r>
    <x v="404"/>
    <x v="113"/>
    <x v="0"/>
    <n v="2500"/>
    <n v="451"/>
    <n v="1127500"/>
    <s v="20191227N300015946"/>
    <n v="2019243"/>
    <s v="Rolling"/>
    <s v="IN302679-38296183"/>
    <s v="NSE"/>
    <n v="0"/>
    <n v="24.81"/>
    <n v="0"/>
    <n v="669.69"/>
    <n v="694.495"/>
  </r>
  <r>
    <x v="404"/>
    <x v="113"/>
    <x v="1"/>
    <n v="2500"/>
    <n v="452.55"/>
    <n v="1131375"/>
    <s v="20191227N300017419"/>
    <n v="2019243"/>
    <s v="Rolling"/>
    <s v="IN302679-38296183"/>
    <s v="NSE"/>
    <n v="282.36"/>
    <n v="24.89"/>
    <n v="0"/>
    <n v="671.99"/>
    <n v="979.24030000000005"/>
  </r>
  <r>
    <x v="404"/>
    <x v="101"/>
    <x v="0"/>
    <n v="1000"/>
    <n v="227.25"/>
    <n v="227250"/>
    <s v="20191227N300018335"/>
    <n v="2019243"/>
    <s v="Rolling"/>
    <s v="IN302679-38296183"/>
    <s v="NSE"/>
    <n v="0"/>
    <n v="5"/>
    <n v="0"/>
    <n v="134.97999999999999"/>
    <n v="139.9796"/>
  </r>
  <r>
    <x v="404"/>
    <x v="49"/>
    <x v="0"/>
    <n v="5000"/>
    <n v="289.10000000000002"/>
    <n v="1445500"/>
    <s v="20191227N300018562"/>
    <n v="2019243"/>
    <s v="Rolling"/>
    <s v="IN302679-38296183"/>
    <s v="NSE"/>
    <n v="0"/>
    <n v="31.8"/>
    <n v="0"/>
    <n v="858.57"/>
    <n v="890.37099999999998"/>
  </r>
  <r>
    <x v="404"/>
    <x v="49"/>
    <x v="1"/>
    <n v="5000"/>
    <n v="291"/>
    <n v="1455000"/>
    <s v="20191227N300019160"/>
    <n v="2019243"/>
    <s v="Rolling"/>
    <s v="IN302679-38296183"/>
    <s v="NSE"/>
    <n v="362.56"/>
    <n v="32.01"/>
    <n v="0"/>
    <n v="864.21"/>
    <n v="1258.78"/>
  </r>
  <r>
    <x v="404"/>
    <x v="101"/>
    <x v="0"/>
    <n v="1500"/>
    <n v="226.14"/>
    <n v="339210.5"/>
    <s v="20191227N300023702"/>
    <n v="2019243"/>
    <s v="Rolling"/>
    <s v="IN302679-38296183"/>
    <s v="NSE"/>
    <n v="0"/>
    <n v="7.46"/>
    <n v="222.6"/>
    <n v="201.48"/>
    <n v="431.54270000000002"/>
  </r>
  <r>
    <x v="404"/>
    <x v="101"/>
    <x v="0"/>
    <n v="2500"/>
    <n v="224.25"/>
    <n v="560625"/>
    <s v="20191227N300026106"/>
    <n v="2019243"/>
    <s v="Rolling"/>
    <s v="IN302679-38296183"/>
    <s v="NSE"/>
    <n v="0"/>
    <n v="12.33"/>
    <n v="0"/>
    <n v="332.99"/>
    <n v="345.32369999999997"/>
  </r>
  <r>
    <x v="404"/>
    <x v="115"/>
    <x v="0"/>
    <n v="30"/>
    <n v="128.05000000000001"/>
    <n v="3841.5"/>
    <s v="20191227N300028385"/>
    <n v="2019243"/>
    <s v="Rolling"/>
    <s v="IN302679-38296183"/>
    <s v="NSE"/>
    <n v="0"/>
    <n v="0.08"/>
    <n v="0"/>
    <n v="29.52"/>
    <n v="29.604500000000002"/>
  </r>
  <r>
    <x v="404"/>
    <x v="101"/>
    <x v="1"/>
    <n v="5000"/>
    <n v="223.85"/>
    <n v="1119250"/>
    <s v="20191227N300030210"/>
    <n v="2019243"/>
    <s v="Rolling"/>
    <s v="IN302679-38296183"/>
    <s v="NSE"/>
    <n v="281.11"/>
    <n v="24.62"/>
    <n v="0"/>
    <n v="664.78"/>
    <n v="970.51350000000002"/>
  </r>
  <r>
    <x v="405"/>
    <x v="101"/>
    <x v="1"/>
    <n v="2500"/>
    <n v="223.59"/>
    <n v="558962.80000000005"/>
    <s v="20191230N200002714"/>
    <n v="2019244"/>
    <s v="Rolling"/>
    <s v="IN302679-38296183"/>
    <s v="NSE"/>
    <n v="138.9"/>
    <n v="12.3"/>
    <n v="0"/>
    <n v="331.99"/>
    <n v="483.18729999999999"/>
  </r>
  <r>
    <x v="405"/>
    <x v="101"/>
    <x v="0"/>
    <n v="2500"/>
    <n v="220.9"/>
    <n v="552250"/>
    <s v="20191230N300021611"/>
    <n v="2019244"/>
    <s v="Rolling"/>
    <s v="IN302679-38296183"/>
    <s v="NSE"/>
    <n v="0"/>
    <n v="12.15"/>
    <n v="141.6"/>
    <n v="328.03"/>
    <n v="481.77949999999998"/>
  </r>
  <r>
    <x v="405"/>
    <x v="57"/>
    <x v="0"/>
    <n v="5000"/>
    <n v="87.35"/>
    <n v="436750"/>
    <s v="20191230N300021773"/>
    <n v="2019244"/>
    <s v="Rolling"/>
    <s v="IN302679-38296183"/>
    <s v="NSE"/>
    <n v="0"/>
    <n v="9.61"/>
    <n v="0"/>
    <n v="259.41000000000003"/>
    <n v="269.01859999999999"/>
  </r>
  <r>
    <x v="405"/>
    <x v="67"/>
    <x v="0"/>
    <n v="1000"/>
    <n v="544.29999999999995"/>
    <n v="544300"/>
    <s v="20191230N300023893"/>
    <n v="2019244"/>
    <s v="Rolling"/>
    <s v="IN302679-38296183"/>
    <s v="NSE"/>
    <n v="0"/>
    <n v="11.97"/>
    <n v="0"/>
    <n v="323.29000000000002"/>
    <n v="335.26459999999997"/>
  </r>
  <r>
    <x v="405"/>
    <x v="67"/>
    <x v="0"/>
    <n v="1500"/>
    <n v="544.15"/>
    <n v="816225"/>
    <s v="20191230N300023913"/>
    <n v="2019244"/>
    <s v="Rolling"/>
    <s v="IN302679-38296183"/>
    <s v="NSE"/>
    <n v="0"/>
    <n v="17.96"/>
    <n v="0"/>
    <n v="484.8"/>
    <n v="502.75709999999998"/>
  </r>
  <r>
    <x v="405"/>
    <x v="67"/>
    <x v="1"/>
    <n v="2500"/>
    <n v="545.4"/>
    <n v="1363500"/>
    <s v="20191230N300025414"/>
    <n v="2019244"/>
    <s v="Rolling"/>
    <s v="IN302679-38296183"/>
    <s v="NSE"/>
    <n v="340.5"/>
    <n v="30"/>
    <n v="0"/>
    <n v="809.87"/>
    <n v="1180.367"/>
  </r>
  <r>
    <x v="405"/>
    <x v="57"/>
    <x v="1"/>
    <n v="5000"/>
    <n v="88"/>
    <n v="440000"/>
    <s v="20191230N300025454"/>
    <n v="2019244"/>
    <s v="Rolling"/>
    <s v="IN302679-38296183"/>
    <s v="NSE"/>
    <n v="109.59"/>
    <n v="9.68"/>
    <n v="0"/>
    <n v="261.35000000000002"/>
    <n v="380.62009999999998"/>
  </r>
  <r>
    <x v="406"/>
    <x v="104"/>
    <x v="1"/>
    <n v="500"/>
    <n v="341.97"/>
    <n v="170987.35"/>
    <s v="20191231N300015480"/>
    <n v="2019245"/>
    <s v="Rolling"/>
    <s v="IN302679-38296183"/>
    <s v="NSE"/>
    <n v="42.94"/>
    <n v="3.76"/>
    <n v="0"/>
    <n v="101.56"/>
    <n v="148.26179999999999"/>
  </r>
  <r>
    <x v="406"/>
    <x v="113"/>
    <x v="0"/>
    <n v="1000"/>
    <n v="460.65"/>
    <n v="460649.85"/>
    <s v="20191231N300015702"/>
    <n v="2019245"/>
    <s v="Rolling"/>
    <s v="IN302679-38296183"/>
    <s v="NSE"/>
    <n v="0"/>
    <n v="10.130000000000001"/>
    <n v="0"/>
    <n v="273.60000000000002"/>
    <n v="283.73439999999999"/>
  </r>
  <r>
    <x v="406"/>
    <x v="113"/>
    <x v="0"/>
    <n v="1500"/>
    <n v="460.2"/>
    <n v="690300"/>
    <s v="20191231N300016412"/>
    <n v="2019245"/>
    <s v="Rolling"/>
    <s v="IN302679-38296183"/>
    <s v="NSE"/>
    <n v="0"/>
    <n v="15.19"/>
    <n v="0"/>
    <n v="410.02"/>
    <n v="425.20659999999998"/>
  </r>
  <r>
    <x v="406"/>
    <x v="104"/>
    <x v="0"/>
    <n v="1000"/>
    <n v="343"/>
    <n v="343000"/>
    <s v="20191231N300017873"/>
    <n v="2019245"/>
    <s v="Rolling"/>
    <s v="IN302679-38296183"/>
    <s v="NSE"/>
    <n v="0"/>
    <n v="7.55"/>
    <n v="0"/>
    <n v="203.72"/>
    <n v="211.26599999999999"/>
  </r>
  <r>
    <x v="406"/>
    <x v="67"/>
    <x v="0"/>
    <n v="1000"/>
    <n v="540.91999999999996"/>
    <n v="540917.15"/>
    <s v="20191231N300021910"/>
    <n v="2019245"/>
    <s v="Rolling"/>
    <s v="IN302679-38296183"/>
    <s v="NSE"/>
    <n v="0"/>
    <n v="11.9"/>
    <n v="189"/>
    <n v="321.36"/>
    <n v="522.2604"/>
  </r>
  <r>
    <x v="406"/>
    <x v="101"/>
    <x v="0"/>
    <n v="1500"/>
    <n v="221.67"/>
    <n v="332500.5"/>
    <s v="20191231N300022013"/>
    <n v="2019245"/>
    <s v="Rolling"/>
    <s v="IN302679-38296183"/>
    <s v="NSE"/>
    <n v="0"/>
    <n v="7.31"/>
    <n v="0"/>
    <n v="197.49"/>
    <n v="204.8047"/>
  </r>
  <r>
    <x v="406"/>
    <x v="101"/>
    <x v="1"/>
    <n v="1500"/>
    <n v="223"/>
    <n v="334500"/>
    <s v="20191231N300022883"/>
    <n v="2019245"/>
    <s v="Rolling"/>
    <s v="IN302679-38296183"/>
    <s v="NSE"/>
    <n v="83.38"/>
    <n v="7.36"/>
    <n v="0"/>
    <n v="198.68"/>
    <n v="289.41899999999998"/>
  </r>
  <r>
    <x v="406"/>
    <x v="104"/>
    <x v="1"/>
    <n v="500"/>
    <n v="346"/>
    <n v="173000"/>
    <s v="20191231N300022899"/>
    <n v="2019245"/>
    <s v="Rolling"/>
    <s v="IN302679-38296183"/>
    <s v="NSE"/>
    <n v="42.94"/>
    <n v="3.81"/>
    <n v="0"/>
    <n v="102.76"/>
    <n v="149.506"/>
  </r>
  <r>
    <x v="406"/>
    <x v="113"/>
    <x v="1"/>
    <n v="2500"/>
    <n v="458"/>
    <n v="1145000"/>
    <s v="20191231N300028366"/>
    <n v="2019245"/>
    <s v="Rolling"/>
    <s v="IN302679-38296183"/>
    <s v="NSE"/>
    <n v="286.99"/>
    <n v="25.19"/>
    <n v="0"/>
    <n v="680.09"/>
    <n v="992.27"/>
  </r>
  <r>
    <x v="406"/>
    <x v="108"/>
    <x v="1"/>
    <n v="2500"/>
    <n v="314"/>
    <n v="785000"/>
    <s v="20191231N300029314"/>
    <n v="2019245"/>
    <s v="Rolling"/>
    <s v="IN302679-38296183"/>
    <s v="NSE"/>
    <n v="195.89"/>
    <n v="17.27"/>
    <n v="0"/>
    <n v="466.27"/>
    <n v="679.43010000000004"/>
  </r>
  <r>
    <x v="406"/>
    <x v="108"/>
    <x v="0"/>
    <n v="2500"/>
    <n v="313.58999999999997"/>
    <n v="783962.75"/>
    <s v="20191231N300030833"/>
    <n v="2019245"/>
    <s v="Rolling"/>
    <s v="IN302679-38296183"/>
    <s v="NSE"/>
    <n v="0"/>
    <n v="17.25"/>
    <n v="0"/>
    <n v="465.64"/>
    <n v="482.88720000000001"/>
  </r>
  <r>
    <x v="406"/>
    <x v="67"/>
    <x v="1"/>
    <n v="1000"/>
    <n v="538.04999999999995"/>
    <n v="538050"/>
    <s v="20191231N300030848"/>
    <n v="2019245"/>
    <s v="Rolling"/>
    <s v="IN302679-38296183"/>
    <s v="NSE"/>
    <n v="134.87"/>
    <n v="11.84"/>
    <n v="0"/>
    <n v="319.58999999999997"/>
    <n v="466.29719999999998"/>
  </r>
  <r>
    <x v="407"/>
    <x v="113"/>
    <x v="0"/>
    <n v="500"/>
    <n v="457.56"/>
    <n v="228782"/>
    <s v="20200102N300015120"/>
    <n v="2020002"/>
    <s v="Rolling"/>
    <s v="IN302679-38296183"/>
    <s v="NSE"/>
    <n v="0"/>
    <n v="5.03"/>
    <n v="0"/>
    <n v="41.4"/>
    <n v="46.433300000000003"/>
  </r>
  <r>
    <x v="407"/>
    <x v="108"/>
    <x v="1"/>
    <n v="250"/>
    <n v="311.95"/>
    <n v="77987.5"/>
    <s v="20200102N300016506"/>
    <n v="2020002"/>
    <s v="Rolling"/>
    <s v="IN302679-38296183"/>
    <s v="NSE"/>
    <n v="19.61"/>
    <n v="1.72"/>
    <n v="0"/>
    <n v="18.010000000000002"/>
    <n v="39.335700000000003"/>
  </r>
  <r>
    <x v="407"/>
    <x v="108"/>
    <x v="0"/>
    <n v="750"/>
    <n v="313"/>
    <n v="234750"/>
    <s v="20200102N300021183"/>
    <n v="2020002"/>
    <s v="Rolling"/>
    <s v="IN302679-38296183"/>
    <s v="NSE"/>
    <n v="0"/>
    <n v="5.16"/>
    <n v="0"/>
    <n v="46.33"/>
    <n v="51.494599999999998"/>
  </r>
  <r>
    <x v="407"/>
    <x v="108"/>
    <x v="1"/>
    <n v="500"/>
    <n v="316"/>
    <n v="158000"/>
    <s v="20200102N300022627"/>
    <n v="2020002"/>
    <s v="Rolling"/>
    <s v="IN302679-38296183"/>
    <s v="NSE"/>
    <n v="39.229999999999997"/>
    <n v="3.48"/>
    <n v="0"/>
    <n v="28.59"/>
    <n v="71.296000000000006"/>
  </r>
  <r>
    <x v="407"/>
    <x v="17"/>
    <x v="0"/>
    <n v="1000"/>
    <n v="66.099999999999994"/>
    <n v="66100"/>
    <s v="20200102N300025586"/>
    <n v="2020002"/>
    <s v="Rolling"/>
    <s v="-"/>
    <s v="NSE"/>
    <n v="66.099999999999994"/>
    <n v="1.45"/>
    <n v="0"/>
    <n v="117.26"/>
    <n v="184.8142"/>
  </r>
  <r>
    <x v="407"/>
    <x v="113"/>
    <x v="1"/>
    <n v="500"/>
    <n v="455.1"/>
    <n v="227550"/>
    <s v="20200102N300033608"/>
    <n v="2020002"/>
    <s v="Rolling"/>
    <s v="IN302679-38296183"/>
    <s v="NSE"/>
    <n v="57.06"/>
    <n v="5.01"/>
    <n v="30"/>
    <n v="41.18"/>
    <n v="133.24610000000001"/>
  </r>
  <r>
    <x v="408"/>
    <x v="44"/>
    <x v="0"/>
    <n v="1000"/>
    <n v="322.95"/>
    <n v="322950"/>
    <s v="20200106N300020308"/>
    <n v="2020004"/>
    <s v="Rolling"/>
    <s v="IN302679-38296183"/>
    <s v="NSE"/>
    <n v="0"/>
    <n v="7.1"/>
    <n v="0"/>
    <n v="58.45"/>
    <n v="65.5548"/>
  </r>
  <r>
    <x v="408"/>
    <x v="44"/>
    <x v="1"/>
    <n v="1000"/>
    <n v="324.10000000000002"/>
    <n v="324100"/>
    <s v="20200106N300022671"/>
    <n v="2020004"/>
    <s v="Rolling"/>
    <s v="IN302679-38296183"/>
    <s v="NSE"/>
    <n v="80.88"/>
    <n v="7.13"/>
    <n v="0"/>
    <n v="58.65"/>
    <n v="146.6602"/>
  </r>
  <r>
    <x v="408"/>
    <x v="57"/>
    <x v="0"/>
    <n v="1000"/>
    <n v="88.05"/>
    <n v="88050"/>
    <s v="20200106N300027298"/>
    <n v="2020004"/>
    <s v="Rolling"/>
    <s v="IN302679-38296183"/>
    <s v="NSE"/>
    <n v="0"/>
    <n v="1.94"/>
    <n v="24.9"/>
    <n v="18.05"/>
    <n v="44.8872"/>
  </r>
  <r>
    <x v="408"/>
    <x v="57"/>
    <x v="1"/>
    <n v="1000"/>
    <n v="87.5"/>
    <n v="87500"/>
    <s v="20200106N300028746"/>
    <n v="2020004"/>
    <s v="Rolling"/>
    <s v="IN302679-38296183"/>
    <s v="NSE"/>
    <n v="22.12"/>
    <n v="1.93"/>
    <n v="0"/>
    <n v="18.05"/>
    <n v="42.095199999999998"/>
  </r>
  <r>
    <x v="409"/>
    <x v="44"/>
    <x v="1"/>
    <n v="1000"/>
    <n v="325.7"/>
    <n v="325700"/>
    <s v="20200107N300016569"/>
    <n v="2020005"/>
    <s v="Rolling"/>
    <s v="IN302679-38296183"/>
    <s v="NSE"/>
    <n v="80.709999999999994"/>
    <n v="7.17"/>
    <n v="0"/>
    <n v="58.94"/>
    <n v="146.81540000000001"/>
  </r>
  <r>
    <x v="409"/>
    <x v="49"/>
    <x v="1"/>
    <n v="1000"/>
    <n v="284"/>
    <n v="284000"/>
    <s v="20200107N300019417"/>
    <n v="2020005"/>
    <s v="Rolling"/>
    <s v="IN302679-38296183"/>
    <s v="NSE"/>
    <n v="70.88"/>
    <n v="6.25"/>
    <n v="0"/>
    <n v="51.39"/>
    <n v="128.518"/>
  </r>
  <r>
    <x v="409"/>
    <x v="49"/>
    <x v="1"/>
    <n v="1500"/>
    <n v="285"/>
    <n v="427500"/>
    <s v="20200107N300019598"/>
    <n v="2020005"/>
    <s v="Rolling"/>
    <s v="IN302679-38296183"/>
    <s v="NSE"/>
    <n v="106.32"/>
    <n v="9.41"/>
    <n v="0"/>
    <n v="77.36"/>
    <n v="193.08500000000001"/>
  </r>
  <r>
    <x v="409"/>
    <x v="43"/>
    <x v="1"/>
    <n v="1785"/>
    <n v="390.5"/>
    <n v="697042.5"/>
    <s v="20200107N300019714"/>
    <n v="2020005"/>
    <s v="Rolling"/>
    <s v="IN302679-38296183"/>
    <s v="NSE"/>
    <n v="173.62"/>
    <n v="15.33"/>
    <n v="0"/>
    <n v="126.14"/>
    <n v="315.0949"/>
  </r>
  <r>
    <x v="409"/>
    <x v="49"/>
    <x v="0"/>
    <n v="2500"/>
    <n v="281.98"/>
    <n v="704948.5"/>
    <s v="20200107N300020899"/>
    <n v="2020005"/>
    <s v="Rolling"/>
    <s v="IN302679-38296183"/>
    <s v="NSE"/>
    <n v="0"/>
    <n v="15.51"/>
    <n v="313.5"/>
    <n v="127.57"/>
    <n v="456.57900000000001"/>
  </r>
  <r>
    <x v="409"/>
    <x v="44"/>
    <x v="0"/>
    <n v="1000"/>
    <n v="320"/>
    <n v="320000"/>
    <s v="20200107N300024093"/>
    <n v="2020005"/>
    <s v="Rolling"/>
    <s v="IN302679-38296183"/>
    <s v="NSE"/>
    <n v="0"/>
    <n v="7.04"/>
    <n v="0"/>
    <n v="57.91"/>
    <n v="64.95"/>
  </r>
  <r>
    <x v="409"/>
    <x v="49"/>
    <x v="0"/>
    <n v="2500"/>
    <n v="282.5"/>
    <n v="706240"/>
    <s v="20200107N300024726"/>
    <n v="2020005"/>
    <s v="Rolling"/>
    <s v="IN302679-38296183"/>
    <s v="NSE"/>
    <n v="0"/>
    <n v="15.54"/>
    <n v="0"/>
    <n v="127.8"/>
    <n v="143.3372"/>
  </r>
  <r>
    <x v="409"/>
    <x v="49"/>
    <x v="1"/>
    <n v="2500"/>
    <n v="285"/>
    <n v="712500"/>
    <s v="20200107N300024930"/>
    <n v="2020005"/>
    <s v="Rolling"/>
    <s v="IN302679-38296183"/>
    <s v="NSE"/>
    <n v="177.2"/>
    <n v="15.68"/>
    <n v="0"/>
    <n v="128.93"/>
    <n v="321.80500000000001"/>
  </r>
  <r>
    <x v="409"/>
    <x v="43"/>
    <x v="0"/>
    <n v="442"/>
    <n v="388"/>
    <n v="171496"/>
    <s v="20200107N300025267"/>
    <n v="2020005"/>
    <s v="Rolling"/>
    <s v="IN302679-38296183"/>
    <s v="NSE"/>
    <n v="0"/>
    <n v="3.77"/>
    <n v="0"/>
    <n v="31.03"/>
    <n v="34.802999999999997"/>
  </r>
  <r>
    <x v="409"/>
    <x v="104"/>
    <x v="1"/>
    <n v="1500"/>
    <n v="346.22"/>
    <n v="519324.8"/>
    <s v="20200107N300026106"/>
    <n v="2020005"/>
    <s v="Rolling"/>
    <s v="IN302679-38296183"/>
    <s v="NSE"/>
    <n v="128.65"/>
    <n v="11.42"/>
    <n v="0"/>
    <n v="93.97"/>
    <n v="234.04490000000001"/>
  </r>
  <r>
    <x v="409"/>
    <x v="104"/>
    <x v="0"/>
    <n v="1500"/>
    <n v="344.1"/>
    <n v="516150"/>
    <s v="20200107N300026141"/>
    <n v="2020005"/>
    <s v="Rolling"/>
    <s v="IN302679-38296183"/>
    <s v="NSE"/>
    <n v="0"/>
    <n v="11.36"/>
    <n v="0"/>
    <n v="93.41"/>
    <n v="104.7651"/>
  </r>
  <r>
    <x v="409"/>
    <x v="43"/>
    <x v="0"/>
    <n v="1343"/>
    <n v="387.5"/>
    <n v="520412.5"/>
    <s v="20200107N300026519"/>
    <n v="2020005"/>
    <s v="Rolling"/>
    <s v="IN302679-38296183"/>
    <s v="NSE"/>
    <n v="0"/>
    <n v="11.45"/>
    <n v="0"/>
    <n v="94.17"/>
    <n v="105.6191"/>
  </r>
  <r>
    <x v="409"/>
    <x v="73"/>
    <x v="1"/>
    <n v="5000"/>
    <n v="155.82"/>
    <n v="779099.2"/>
    <s v="20200107N300027282"/>
    <n v="2020005"/>
    <s v="Rolling"/>
    <s v="IN302679-38296183"/>
    <s v="NSE"/>
    <n v="194.2"/>
    <n v="17.14"/>
    <n v="0"/>
    <n v="140.97999999999999"/>
    <n v="352.32010000000002"/>
  </r>
  <r>
    <x v="409"/>
    <x v="73"/>
    <x v="0"/>
    <n v="5000"/>
    <n v="154.9"/>
    <n v="774500"/>
    <s v="20200107N300027296"/>
    <n v="2020005"/>
    <s v="Rolling"/>
    <s v="IN302679-38296183"/>
    <s v="NSE"/>
    <n v="0"/>
    <n v="17.04"/>
    <n v="0"/>
    <n v="140.13"/>
    <n v="157.16890000000001"/>
  </r>
  <r>
    <x v="409"/>
    <x v="98"/>
    <x v="1"/>
    <n v="250"/>
    <n v="125.1"/>
    <n v="31275"/>
    <s v="20200107N300029440"/>
    <n v="2020005"/>
    <s v="Rolling"/>
    <s v="IN302679-38296183"/>
    <s v="NSE"/>
    <n v="7.97"/>
    <n v="0.69"/>
    <n v="0"/>
    <n v="17.82"/>
    <n v="26.478100000000001"/>
  </r>
  <r>
    <x v="409"/>
    <x v="98"/>
    <x v="1"/>
    <n v="2250"/>
    <n v="125.5"/>
    <n v="282375"/>
    <s v="20200107N300029632"/>
    <n v="2020005"/>
    <s v="Rolling"/>
    <s v="IN302679-38296183"/>
    <s v="NSE"/>
    <n v="71.760000000000005"/>
    <n v="6.21"/>
    <n v="0"/>
    <n v="51.1"/>
    <n v="129.07230000000001"/>
  </r>
  <r>
    <x v="409"/>
    <x v="104"/>
    <x v="0"/>
    <n v="1000"/>
    <n v="342.48"/>
    <n v="342475.2"/>
    <s v="20200107N300029697"/>
    <n v="2020005"/>
    <s v="Rolling"/>
    <s v="IN302679-38296183"/>
    <s v="NSE"/>
    <n v="0"/>
    <n v="7.53"/>
    <n v="0"/>
    <n v="61.98"/>
    <n v="69.514700000000005"/>
  </r>
  <r>
    <x v="409"/>
    <x v="104"/>
    <x v="0"/>
    <n v="1500"/>
    <n v="341"/>
    <n v="511500"/>
    <s v="20200107N300029901"/>
    <n v="2020005"/>
    <s v="Rolling"/>
    <s v="IN302679-38296183"/>
    <s v="NSE"/>
    <n v="0"/>
    <n v="11.25"/>
    <n v="0"/>
    <n v="92.56"/>
    <n v="103.81310000000001"/>
  </r>
  <r>
    <x v="409"/>
    <x v="104"/>
    <x v="1"/>
    <n v="2500"/>
    <n v="342"/>
    <n v="855000"/>
    <s v="20200107N300030105"/>
    <n v="2020005"/>
    <s v="Rolling"/>
    <s v="IN302679-38296183"/>
    <s v="NSE"/>
    <n v="213.97"/>
    <n v="18.809999999999999"/>
    <n v="0"/>
    <n v="154.72"/>
    <n v="387.50009999999997"/>
  </r>
  <r>
    <x v="409"/>
    <x v="98"/>
    <x v="1"/>
    <n v="2500"/>
    <n v="128"/>
    <n v="320000"/>
    <s v="20200107N300030665"/>
    <n v="2020005"/>
    <s v="Rolling"/>
    <s v="IN302679-38296183"/>
    <s v="NSE"/>
    <n v="79.73"/>
    <n v="7.04"/>
    <n v="0"/>
    <n v="57.91"/>
    <n v="144.68"/>
  </r>
  <r>
    <x v="409"/>
    <x v="98"/>
    <x v="0"/>
    <n v="5000"/>
    <n v="128.4"/>
    <n v="642000"/>
    <s v="20200107N300032629"/>
    <n v="2020005"/>
    <s v="Rolling"/>
    <s v="IN302679-38296183"/>
    <s v="NSE"/>
    <n v="0"/>
    <n v="14.12"/>
    <n v="0"/>
    <n v="116.18"/>
    <n v="130.304"/>
  </r>
  <r>
    <x v="410"/>
    <x v="15"/>
    <x v="0"/>
    <n v="250"/>
    <n v="715.31"/>
    <n v="178828.6"/>
    <s v="20200108N300024798"/>
    <n v="2020006"/>
    <s v="Rolling"/>
    <s v="-"/>
    <s v="NSE"/>
    <n v="178.83"/>
    <n v="3.93"/>
    <n v="0"/>
    <n v="317.22000000000003"/>
    <n v="499.98410000000001"/>
  </r>
  <r>
    <x v="410"/>
    <x v="57"/>
    <x v="1"/>
    <n v="5000"/>
    <n v="86.25"/>
    <n v="431250"/>
    <s v="20200108N300025105"/>
    <n v="2020006"/>
    <s v="Rolling"/>
    <s v="IN302679-38296183"/>
    <s v="NSE"/>
    <n v="108.54"/>
    <n v="9.49"/>
    <n v="0"/>
    <n v="78.010000000000005"/>
    <n v="196.03639999999999"/>
  </r>
  <r>
    <x v="410"/>
    <x v="57"/>
    <x v="1"/>
    <n v="5000"/>
    <n v="86.75"/>
    <n v="433750"/>
    <s v="20200108N700023676"/>
    <n v="2020006"/>
    <s v="Rolling"/>
    <s v="IN302679-38296183"/>
    <s v="NSE"/>
    <n v="108.54"/>
    <n v="9.5399999999999991"/>
    <n v="0"/>
    <n v="78.55"/>
    <n v="196.63300000000001"/>
  </r>
  <r>
    <x v="410"/>
    <x v="57"/>
    <x v="0"/>
    <n v="10000"/>
    <n v="87.17"/>
    <n v="871724.8"/>
    <s v="20200108N700026259"/>
    <n v="2020006"/>
    <s v="Rolling"/>
    <s v="IN302679-38296183"/>
    <s v="NSE"/>
    <n v="0"/>
    <n v="19.18"/>
    <n v="57.9"/>
    <n v="157.76"/>
    <n v="234.8382"/>
  </r>
  <r>
    <x v="410"/>
    <x v="49"/>
    <x v="0"/>
    <n v="25"/>
    <n v="280"/>
    <n v="7000"/>
    <s v="20200108N900000107"/>
    <n v="2020006"/>
    <s v="Rolling"/>
    <s v="IN302679-38296183"/>
    <s v="NSE"/>
    <n v="7.08"/>
    <n v="0.15"/>
    <n v="0"/>
    <n v="29.53"/>
    <n v="36.764000000000003"/>
  </r>
  <r>
    <x v="411"/>
    <x v="113"/>
    <x v="1"/>
    <n v="1000"/>
    <n v="471.24"/>
    <n v="471235.2"/>
    <s v="20200109N200001202"/>
    <n v="2020007"/>
    <s v="Rolling"/>
    <s v="IN302679-38296183"/>
    <s v="NSE"/>
    <n v="116.26"/>
    <n v="10.37"/>
    <n v="0"/>
    <n v="85.26"/>
    <n v="211.88720000000001"/>
  </r>
  <r>
    <x v="411"/>
    <x v="113"/>
    <x v="0"/>
    <n v="1000"/>
    <n v="469.02"/>
    <n v="469024.8"/>
    <s v="20200109N300016231"/>
    <n v="2020007"/>
    <s v="Rolling"/>
    <s v="IN302679-38296183"/>
    <s v="NSE"/>
    <n v="0"/>
    <n v="10.32"/>
    <n v="0"/>
    <n v="84.88"/>
    <n v="95.198499999999996"/>
  </r>
  <r>
    <x v="411"/>
    <x v="113"/>
    <x v="1"/>
    <n v="1500"/>
    <n v="463.28"/>
    <n v="694926"/>
    <s v="20200109N300017491"/>
    <n v="2020007"/>
    <s v="Rolling"/>
    <s v="IN302679-38296183"/>
    <s v="NSE"/>
    <n v="174.74"/>
    <n v="15.29"/>
    <n v="69.900000000000006"/>
    <n v="125.75"/>
    <n v="385.6782"/>
  </r>
  <r>
    <x v="411"/>
    <x v="113"/>
    <x v="0"/>
    <n v="1500"/>
    <n v="459.95"/>
    <n v="689925"/>
    <s v="20200109N300033441"/>
    <n v="2020007"/>
    <s v="Rolling"/>
    <s v="IN302679-38296183"/>
    <s v="NSE"/>
    <n v="0"/>
    <n v="15.18"/>
    <n v="0"/>
    <n v="124.85"/>
    <n v="140.0283"/>
  </r>
  <r>
    <x v="412"/>
    <x v="113"/>
    <x v="1"/>
    <n v="1500"/>
    <n v="465"/>
    <n v="697500"/>
    <s v="20200110N300016104"/>
    <n v="2020008"/>
    <s v="Rolling"/>
    <s v="IN302679-38296183"/>
    <s v="NSE"/>
    <n v="172.09"/>
    <n v="15.35"/>
    <n v="0"/>
    <n v="126.22"/>
    <n v="313.65499999999997"/>
  </r>
  <r>
    <x v="412"/>
    <x v="57"/>
    <x v="1"/>
    <n v="5000"/>
    <n v="89.8"/>
    <n v="449000"/>
    <s v="20200110N300016381"/>
    <n v="2020008"/>
    <s v="Rolling"/>
    <s v="IN302679-38296183"/>
    <s v="NSE"/>
    <n v="112.47"/>
    <n v="9.8800000000000008"/>
    <n v="0"/>
    <n v="81.25"/>
    <n v="203.59800000000001"/>
  </r>
  <r>
    <x v="412"/>
    <x v="92"/>
    <x v="1"/>
    <n v="100"/>
    <n v="1757.2"/>
    <n v="175720.45"/>
    <s v="20200110N300017856"/>
    <n v="2020008"/>
    <s v="Rolling"/>
    <s v="IN302679-38296183"/>
    <s v="NSE"/>
    <n v="43.6"/>
    <n v="3.87"/>
    <n v="0"/>
    <n v="31.8"/>
    <n v="79.265900000000002"/>
  </r>
  <r>
    <x v="412"/>
    <x v="113"/>
    <x v="0"/>
    <n v="1500"/>
    <n v="460.3"/>
    <n v="690450"/>
    <s v="20200110N300019395"/>
    <n v="2020008"/>
    <s v="Rolling"/>
    <s v="IN302679-38296183"/>
    <s v="NSE"/>
    <n v="0"/>
    <n v="15.19"/>
    <n v="0"/>
    <n v="124.94"/>
    <n v="140.12989999999999"/>
  </r>
  <r>
    <x v="412"/>
    <x v="57"/>
    <x v="0"/>
    <n v="5000"/>
    <n v="90.15"/>
    <n v="450750"/>
    <s v="20200110N300021220"/>
    <n v="2020008"/>
    <s v="Rolling"/>
    <s v="IN302679-38296183"/>
    <s v="NSE"/>
    <n v="0"/>
    <n v="9.92"/>
    <n v="0"/>
    <n v="81.59"/>
    <n v="91.507000000000005"/>
  </r>
  <r>
    <x v="412"/>
    <x v="116"/>
    <x v="0"/>
    <n v="250"/>
    <n v="163.5"/>
    <n v="40875"/>
    <s v="20200110N300022770"/>
    <n v="2020008"/>
    <s v="Rolling"/>
    <s v="-"/>
    <s v="NSE"/>
    <n v="40.880000000000003"/>
    <n v="0.9"/>
    <n v="0"/>
    <n v="72.510000000000005"/>
    <n v="114.2893"/>
  </r>
  <r>
    <x v="412"/>
    <x v="92"/>
    <x v="0"/>
    <n v="100"/>
    <n v="1731.18"/>
    <n v="173118.35"/>
    <s v="20200110N300023899"/>
    <n v="2020008"/>
    <s v="Rolling"/>
    <s v="IN302679-38296183"/>
    <s v="NSE"/>
    <n v="0"/>
    <n v="3.81"/>
    <n v="0"/>
    <n v="31.33"/>
    <n v="35.138500000000001"/>
  </r>
  <r>
    <x v="412"/>
    <x v="113"/>
    <x v="0"/>
    <n v="2500"/>
    <n v="456.5"/>
    <n v="1141250"/>
    <s v="20200110N300032954"/>
    <n v="2020008"/>
    <s v="Rolling"/>
    <s v="IN302679-38296183"/>
    <s v="NSE"/>
    <n v="0"/>
    <n v="25.11"/>
    <n v="154.5"/>
    <n v="206.51"/>
    <n v="386.11720000000003"/>
  </r>
  <r>
    <x v="412"/>
    <x v="113"/>
    <x v="1"/>
    <n v="2500"/>
    <n v="457"/>
    <n v="1142500"/>
    <s v="20200110N300033351"/>
    <n v="2020008"/>
    <s v="Rolling"/>
    <s v="IN302679-38296183"/>
    <s v="NSE"/>
    <n v="286.85000000000002"/>
    <n v="25.14"/>
    <n v="0"/>
    <n v="206.75"/>
    <n v="518.73559999999998"/>
  </r>
  <r>
    <x v="412"/>
    <x v="15"/>
    <x v="1"/>
    <n v="250"/>
    <n v="740.45"/>
    <n v="185112.5"/>
    <s v="20200110N900014806"/>
    <n v="2020008"/>
    <s v="Rolling"/>
    <s v="-"/>
    <s v="NSE"/>
    <n v="185.11"/>
    <n v="4.07"/>
    <n v="0"/>
    <n v="328.38"/>
    <n v="517.5625"/>
  </r>
  <r>
    <x v="413"/>
    <x v="113"/>
    <x v="1"/>
    <n v="500"/>
    <n v="458.6"/>
    <n v="229300"/>
    <s v="20200113N300016352"/>
    <n v="2020009"/>
    <s v="Rolling"/>
    <s v="IN302679-38296183"/>
    <s v="NSE"/>
    <n v="58.13"/>
    <n v="5.04"/>
    <n v="0"/>
    <n v="41.49"/>
    <n v="104.66459999999999"/>
  </r>
  <r>
    <x v="413"/>
    <x v="113"/>
    <x v="1"/>
    <n v="500"/>
    <n v="461"/>
    <n v="230500"/>
    <s v="20200113N300016557"/>
    <n v="2020009"/>
    <s v="Rolling"/>
    <s v="IN302679-38296183"/>
    <s v="NSE"/>
    <n v="57.75"/>
    <n v="5.07"/>
    <n v="136.80000000000001"/>
    <n v="41.7"/>
    <n v="241.321"/>
  </r>
  <r>
    <x v="413"/>
    <x v="49"/>
    <x v="0"/>
    <n v="2500"/>
    <n v="282.14999999999998"/>
    <n v="705375"/>
    <s v="20200113N300016878"/>
    <n v="2020009"/>
    <s v="Rolling"/>
    <s v="IN302679-38296183"/>
    <s v="NSE"/>
    <n v="0"/>
    <n v="15.52"/>
    <n v="0"/>
    <n v="127.64"/>
    <n v="143.1583"/>
  </r>
  <r>
    <x v="413"/>
    <x v="113"/>
    <x v="0"/>
    <n v="500"/>
    <n v="459.1"/>
    <n v="229547.85"/>
    <s v="20200113N300017184"/>
    <n v="2020009"/>
    <s v="Rolling"/>
    <s v="IN302679-38296183"/>
    <s v="NSE"/>
    <n v="0"/>
    <n v="5.05"/>
    <n v="0"/>
    <n v="41.54"/>
    <n v="46.5899"/>
  </r>
  <r>
    <x v="413"/>
    <x v="49"/>
    <x v="1"/>
    <n v="2500"/>
    <n v="282.25"/>
    <n v="705625"/>
    <s v="20200113N300021416"/>
    <n v="2020009"/>
    <s v="Rolling"/>
    <s v="IN302679-38296183"/>
    <s v="NSE"/>
    <n v="176.38"/>
    <n v="15.52"/>
    <n v="0"/>
    <n v="127.68"/>
    <n v="319.58350000000002"/>
  </r>
  <r>
    <x v="413"/>
    <x v="92"/>
    <x v="1"/>
    <n v="100"/>
    <n v="1757"/>
    <n v="175700"/>
    <s v="20200113N300027029"/>
    <n v="2020009"/>
    <s v="Rolling"/>
    <s v="IN302679-38296183"/>
    <s v="NSE"/>
    <n v="44.1"/>
    <n v="3.87"/>
    <n v="0"/>
    <n v="31.79"/>
    <n v="79.755399999999995"/>
  </r>
  <r>
    <x v="413"/>
    <x v="66"/>
    <x v="0"/>
    <n v="50"/>
    <n v="42"/>
    <n v="2100"/>
    <s v="20200113N300032687"/>
    <n v="2020009"/>
    <s v="Rolling"/>
    <s v="IN302679-38296183"/>
    <s v="NSE"/>
    <n v="2.1"/>
    <n v="0.05"/>
    <n v="0"/>
    <n v="29.51"/>
    <n v="31.656199999999998"/>
  </r>
  <r>
    <x v="413"/>
    <x v="113"/>
    <x v="0"/>
    <n v="2500"/>
    <n v="465.25"/>
    <n v="1163125"/>
    <s v="20200113N300032794"/>
    <n v="2020009"/>
    <s v="Rolling"/>
    <s v="IN302679-38296183"/>
    <s v="NSE"/>
    <n v="0"/>
    <n v="25.59"/>
    <n v="0"/>
    <n v="210.47"/>
    <n v="236.05869999999999"/>
  </r>
  <r>
    <x v="413"/>
    <x v="113"/>
    <x v="1"/>
    <n v="2000"/>
    <n v="469"/>
    <n v="938000"/>
    <s v="20200113N300032986"/>
    <n v="2020009"/>
    <s v="Rolling"/>
    <s v="IN302679-38296183"/>
    <s v="NSE"/>
    <n v="232.54"/>
    <n v="20.64"/>
    <n v="0"/>
    <n v="169.74"/>
    <n v="422.916"/>
  </r>
  <r>
    <x v="413"/>
    <x v="92"/>
    <x v="0"/>
    <n v="100"/>
    <n v="1770.66"/>
    <n v="177065.75"/>
    <s v="20200113N300034854"/>
    <n v="2020009"/>
    <s v="Rolling"/>
    <s v="IN302679-38296183"/>
    <s v="NSE"/>
    <n v="0"/>
    <n v="3.9"/>
    <n v="0"/>
    <n v="32.04"/>
    <n v="35.935499999999998"/>
  </r>
  <r>
    <x v="414"/>
    <x v="92"/>
    <x v="1"/>
    <n v="100"/>
    <n v="1772.55"/>
    <n v="177255"/>
    <s v="20200114N200001542"/>
    <n v="2020010"/>
    <s v="Rolling"/>
    <s v="IN302679-38296183"/>
    <s v="NSE"/>
    <n v="44.84"/>
    <n v="3.9"/>
    <n v="0"/>
    <n v="32.08"/>
    <n v="80.819699999999997"/>
  </r>
  <r>
    <x v="414"/>
    <x v="57"/>
    <x v="1"/>
    <n v="5000"/>
    <n v="90"/>
    <n v="450000"/>
    <s v="20200114N300016425"/>
    <n v="2020010"/>
    <s v="Rolling"/>
    <s v="IN302679-38296183"/>
    <s v="NSE"/>
    <n v="113.31"/>
    <n v="9.9"/>
    <n v="0"/>
    <n v="81.430000000000007"/>
    <n v="204.64"/>
  </r>
  <r>
    <x v="414"/>
    <x v="82"/>
    <x v="1"/>
    <n v="1000"/>
    <n v="211.05"/>
    <n v="211050"/>
    <s v="20200114N300017603"/>
    <n v="2020010"/>
    <s v="Rolling"/>
    <s v="IN302679-38296183"/>
    <s v="NSE"/>
    <n v="53.03"/>
    <n v="4.6399999999999997"/>
    <n v="0"/>
    <n v="38.19"/>
    <n v="95.863"/>
  </r>
  <r>
    <x v="414"/>
    <x v="92"/>
    <x v="0"/>
    <n v="400"/>
    <n v="1789.97"/>
    <n v="715988.6"/>
    <s v="20200114N300020010"/>
    <n v="2020010"/>
    <s v="Rolling"/>
    <s v="IN302679-38296183"/>
    <s v="NSE"/>
    <n v="0"/>
    <n v="15.75"/>
    <n v="0"/>
    <n v="129.57"/>
    <n v="145.32169999999999"/>
  </r>
  <r>
    <x v="414"/>
    <x v="66"/>
    <x v="0"/>
    <n v="50"/>
    <n v="39"/>
    <n v="1950"/>
    <s v="20200114N300025058"/>
    <n v="2020010"/>
    <s v="Rolling"/>
    <s v="IN302679-38296183"/>
    <s v="NSE"/>
    <n v="1.95"/>
    <n v="0.04"/>
    <n v="0"/>
    <n v="29.51"/>
    <n v="31.503"/>
  </r>
  <r>
    <x v="414"/>
    <x v="92"/>
    <x v="1"/>
    <n v="300"/>
    <n v="1805"/>
    <n v="541501"/>
    <s v="20200114N300025104"/>
    <n v="2020010"/>
    <s v="Rolling"/>
    <s v="IN302679-38296183"/>
    <s v="NSE"/>
    <n v="134.51"/>
    <n v="11.91"/>
    <n v="0"/>
    <n v="97.99"/>
    <n v="244.41319999999999"/>
  </r>
  <r>
    <x v="414"/>
    <x v="6"/>
    <x v="1"/>
    <n v="250"/>
    <n v="860"/>
    <n v="215000"/>
    <s v="20200114N300026597"/>
    <n v="2020010"/>
    <s v="Rolling"/>
    <s v="IN302679-38296183"/>
    <s v="NSE"/>
    <n v="54.05"/>
    <n v="4.7300000000000004"/>
    <n v="0"/>
    <n v="38.909999999999997"/>
    <n v="97.69"/>
  </r>
  <r>
    <x v="414"/>
    <x v="113"/>
    <x v="1"/>
    <n v="100"/>
    <n v="469.55"/>
    <n v="46955"/>
    <s v="20200114N300027188"/>
    <n v="2020010"/>
    <s v="Rolling"/>
    <s v="IN302679-38296183"/>
    <s v="NSE"/>
    <n v="11.27"/>
    <n v="1.03"/>
    <n v="111.9"/>
    <n v="17.89"/>
    <n v="142.09309999999999"/>
  </r>
  <r>
    <x v="414"/>
    <x v="113"/>
    <x v="0"/>
    <n v="100"/>
    <n v="468.5"/>
    <n v="46850"/>
    <s v="20200114N300032778"/>
    <n v="2020010"/>
    <s v="Rolling"/>
    <s v="IN302679-38296183"/>
    <s v="NSE"/>
    <n v="0"/>
    <n v="1.03"/>
    <n v="0"/>
    <n v="17.89"/>
    <n v="18.9206"/>
  </r>
  <r>
    <x v="414"/>
    <x v="6"/>
    <x v="0"/>
    <n v="500"/>
    <n v="868"/>
    <n v="434000"/>
    <s v="20200114N300032829"/>
    <n v="2020010"/>
    <s v="Rolling"/>
    <s v="IN302679-38296183"/>
    <s v="NSE"/>
    <n v="0"/>
    <n v="9.5500000000000007"/>
    <n v="0"/>
    <n v="78.540000000000006"/>
    <n v="88.087999999999994"/>
  </r>
  <r>
    <x v="414"/>
    <x v="57"/>
    <x v="0"/>
    <n v="5000"/>
    <n v="91.3"/>
    <n v="456488.85"/>
    <s v="20200114N300035132"/>
    <n v="2020010"/>
    <s v="Rolling"/>
    <s v="IN302679-38296183"/>
    <s v="NSE"/>
    <n v="0"/>
    <n v="10.039999999999999"/>
    <n v="0"/>
    <n v="82.6"/>
    <n v="92.642600000000002"/>
  </r>
  <r>
    <x v="414"/>
    <x v="6"/>
    <x v="1"/>
    <n v="250"/>
    <n v="863.35"/>
    <n v="215837.5"/>
    <s v="20200114N300035173"/>
    <n v="2020010"/>
    <s v="Rolling"/>
    <s v="IN302679-38296183"/>
    <s v="NSE"/>
    <n v="54.05"/>
    <n v="4.75"/>
    <n v="0"/>
    <n v="39.07"/>
    <n v="97.868399999999994"/>
  </r>
  <r>
    <x v="414"/>
    <x v="82"/>
    <x v="0"/>
    <n v="1000"/>
    <n v="213.15"/>
    <n v="213150"/>
    <s v="20200114N300035176"/>
    <n v="2020010"/>
    <s v="Rolling"/>
    <s v="IN302679-38296183"/>
    <s v="NSE"/>
    <n v="0"/>
    <n v="4.6900000000000004"/>
    <n v="0"/>
    <n v="38.57"/>
    <n v="43.2592"/>
  </r>
  <r>
    <x v="415"/>
    <x v="57"/>
    <x v="1"/>
    <n v="5000"/>
    <n v="91.15"/>
    <n v="455750"/>
    <s v="20200115N300015934"/>
    <n v="2020011"/>
    <s v="Rolling"/>
    <s v="IN302679-38296183"/>
    <s v="NSE"/>
    <n v="114"/>
    <n v="10.029999999999999"/>
    <n v="0"/>
    <n v="82.47"/>
    <n v="206.49639999999999"/>
  </r>
  <r>
    <x v="415"/>
    <x v="57"/>
    <x v="0"/>
    <n v="5000"/>
    <n v="90.6"/>
    <n v="453000"/>
    <s v="20200115N300016238"/>
    <n v="2020011"/>
    <s v="Rolling"/>
    <s v="IN302679-38296183"/>
    <s v="NSE"/>
    <n v="0"/>
    <n v="9.9700000000000006"/>
    <n v="27.3"/>
    <n v="81.98"/>
    <n v="119.246"/>
  </r>
  <r>
    <x v="416"/>
    <x v="70"/>
    <x v="0"/>
    <n v="2500"/>
    <n v="249.25"/>
    <n v="623125"/>
    <s v="20200116N300021624"/>
    <n v="2020012"/>
    <s v="Rolling"/>
    <s v="IN302679-38296183"/>
    <s v="NSE"/>
    <n v="0"/>
    <n v="13.71"/>
    <n v="37.5"/>
    <n v="112.76"/>
    <n v="163.96870000000001"/>
  </r>
  <r>
    <x v="416"/>
    <x v="70"/>
    <x v="1"/>
    <n v="2500"/>
    <n v="249.7"/>
    <n v="624250"/>
    <s v="20200116N300024713"/>
    <n v="2020012"/>
    <s v="Rolling"/>
    <s v="IN302679-38296183"/>
    <s v="NSE"/>
    <n v="156"/>
    <n v="13.73"/>
    <n v="0"/>
    <n v="112.96"/>
    <n v="282.6936"/>
  </r>
  <r>
    <x v="417"/>
    <x v="113"/>
    <x v="0"/>
    <n v="2500"/>
    <n v="493.11"/>
    <n v="1232782.45"/>
    <s v="20200117N300018475"/>
    <n v="2020013"/>
    <s v="Rolling"/>
    <s v="IN302679-38296183"/>
    <s v="NSE"/>
    <n v="0"/>
    <n v="27.12"/>
    <n v="74.400000000000006"/>
    <n v="223.09"/>
    <n v="324.61130000000003"/>
  </r>
  <r>
    <x v="417"/>
    <x v="113"/>
    <x v="1"/>
    <n v="2500"/>
    <n v="496.5"/>
    <n v="1241250"/>
    <s v="20200117N300028750"/>
    <n v="2020013"/>
    <s v="Rolling"/>
    <s v="IN302679-38296183"/>
    <s v="NSE"/>
    <n v="309"/>
    <n v="27.31"/>
    <n v="0"/>
    <n v="224.61"/>
    <n v="560.91759999999999"/>
  </r>
  <r>
    <x v="418"/>
    <x v="57"/>
    <x v="1"/>
    <n v="10000"/>
    <n v="92.11"/>
    <n v="921055.75"/>
    <s v="20200120N200002065"/>
    <n v="2020014"/>
    <s v="Rolling"/>
    <s v="IN302679-38296183"/>
    <s v="NSE"/>
    <n v="226"/>
    <n v="20.260000000000002"/>
    <n v="54.6"/>
    <n v="166.67"/>
    <n v="467.53309999999999"/>
  </r>
  <r>
    <x v="418"/>
    <x v="57"/>
    <x v="0"/>
    <n v="10000"/>
    <n v="89"/>
    <n v="890000"/>
    <s v="20200120N300034215"/>
    <n v="2020014"/>
    <s v="Rolling"/>
    <s v="IN302679-38296183"/>
    <s v="NSE"/>
    <n v="0"/>
    <n v="19.579999999999998"/>
    <n v="0"/>
    <n v="161.01"/>
    <n v="180.58969999999999"/>
  </r>
  <r>
    <x v="419"/>
    <x v="57"/>
    <x v="1"/>
    <n v="5000"/>
    <n v="94.55"/>
    <n v="472750"/>
    <s v="20200121N300017835"/>
    <n v="2020015"/>
    <s v="Rolling"/>
    <s v="IN302679-38296183"/>
    <s v="NSE"/>
    <n v="118.19"/>
    <n v="10.4"/>
    <n v="0"/>
    <n v="85.55"/>
    <n v="214.14060000000001"/>
  </r>
  <r>
    <x v="419"/>
    <x v="57"/>
    <x v="0"/>
    <n v="5000"/>
    <n v="95"/>
    <n v="475000"/>
    <s v="20200121N300018397"/>
    <n v="2020015"/>
    <s v="Rolling"/>
    <s v="IN302679-38296183"/>
    <s v="NSE"/>
    <n v="0"/>
    <n v="10.45"/>
    <n v="0"/>
    <n v="85.96"/>
    <n v="96.41"/>
  </r>
  <r>
    <x v="419"/>
    <x v="17"/>
    <x v="0"/>
    <n v="10000"/>
    <n v="62.1"/>
    <n v="621000"/>
    <s v="20200121N300020739"/>
    <n v="2020015"/>
    <s v="Rolling"/>
    <s v="IN302679-38296183"/>
    <s v="NSE"/>
    <n v="0"/>
    <n v="13.66"/>
    <n v="0"/>
    <n v="112.39"/>
    <n v="126.0521"/>
  </r>
  <r>
    <x v="419"/>
    <x v="17"/>
    <x v="1"/>
    <n v="10000"/>
    <n v="61.5"/>
    <n v="615000"/>
    <s v="20200121N300023762"/>
    <n v="2020015"/>
    <s v="Rolling"/>
    <s v="IN302679-38296183"/>
    <s v="NSE"/>
    <n v="154.5"/>
    <n v="13.53"/>
    <n v="0"/>
    <n v="111.29"/>
    <n v="279.32"/>
  </r>
  <r>
    <x v="419"/>
    <x v="57"/>
    <x v="1"/>
    <n v="10000"/>
    <n v="93.8"/>
    <n v="938000"/>
    <s v="20200121N300024507"/>
    <n v="2020015"/>
    <s v="Rolling"/>
    <s v="IN302679-38296183"/>
    <s v="NSE"/>
    <n v="236.39"/>
    <n v="20.64"/>
    <n v="0"/>
    <n v="169.73"/>
    <n v="426.7561"/>
  </r>
  <r>
    <x v="419"/>
    <x v="57"/>
    <x v="0"/>
    <n v="10000"/>
    <n v="95.15"/>
    <n v="951500"/>
    <s v="20200121N300025772"/>
    <n v="2020015"/>
    <s v="Rolling"/>
    <s v="IN302679-38296183"/>
    <s v="NSE"/>
    <n v="0"/>
    <n v="20.93"/>
    <n v="0"/>
    <n v="172.19"/>
    <n v="193.12289999999999"/>
  </r>
  <r>
    <x v="419"/>
    <x v="57"/>
    <x v="1"/>
    <n v="10000"/>
    <n v="94.4"/>
    <n v="944000"/>
    <s v="20200121N300026883"/>
    <n v="2020015"/>
    <s v="Rolling"/>
    <s v="IN302679-38296183"/>
    <s v="NSE"/>
    <n v="236.42"/>
    <n v="20.77"/>
    <n v="219.3"/>
    <n v="170.83"/>
    <n v="647.31780000000003"/>
  </r>
  <r>
    <x v="419"/>
    <x v="36"/>
    <x v="0"/>
    <n v="2500"/>
    <n v="267.2"/>
    <n v="668000"/>
    <s v="20200121N300029056"/>
    <n v="2020015"/>
    <s v="Rolling"/>
    <s v="IN302679-38296183"/>
    <s v="NSE"/>
    <n v="0"/>
    <n v="14.7"/>
    <n v="0"/>
    <n v="120.9"/>
    <n v="135.59620000000001"/>
  </r>
  <r>
    <x v="419"/>
    <x v="57"/>
    <x v="0"/>
    <n v="10000"/>
    <n v="94.65"/>
    <n v="946500"/>
    <s v="20200121N300032590"/>
    <n v="2020015"/>
    <s v="Rolling"/>
    <s v="IN302679-38296183"/>
    <s v="NSE"/>
    <n v="0"/>
    <n v="20.82"/>
    <n v="0"/>
    <n v="171.28"/>
    <n v="192.10319999999999"/>
  </r>
  <r>
    <x v="419"/>
    <x v="36"/>
    <x v="1"/>
    <n v="2500"/>
    <n v="267.35000000000002"/>
    <n v="668375"/>
    <s v="20200121N300033959"/>
    <n v="2020015"/>
    <s v="Rolling"/>
    <s v="IN302679-38296183"/>
    <s v="NSE"/>
    <n v="167.05"/>
    <n v="14.7"/>
    <n v="0"/>
    <n v="120.94"/>
    <n v="302.69420000000002"/>
  </r>
  <r>
    <x v="419"/>
    <x v="76"/>
    <x v="0"/>
    <n v="30"/>
    <n v="115"/>
    <n v="3450"/>
    <s v="20200121N900017147"/>
    <n v="2020015"/>
    <s v="Rolling"/>
    <s v="IN302679-38296183"/>
    <s v="NSE"/>
    <n v="3.45"/>
    <n v="0.08"/>
    <n v="0"/>
    <n v="29.51"/>
    <n v="33.036000000000001"/>
  </r>
  <r>
    <x v="420"/>
    <x v="36"/>
    <x v="0"/>
    <n v="2500"/>
    <n v="268.25"/>
    <n v="670625"/>
    <s v="20200122N300021134"/>
    <n v="2020016"/>
    <s v="Rolling"/>
    <s v="IN302679-38296183"/>
    <s v="NSE"/>
    <n v="0"/>
    <n v="14.75"/>
    <n v="0"/>
    <n v="121.36"/>
    <n v="136.11369999999999"/>
  </r>
  <r>
    <x v="420"/>
    <x v="36"/>
    <x v="1"/>
    <n v="2500"/>
    <n v="266"/>
    <n v="665000"/>
    <s v="20200122N300032336"/>
    <n v="2020016"/>
    <s v="Rolling"/>
    <s v="IN302679-38296183"/>
    <s v="NSE"/>
    <n v="167"/>
    <n v="14.63"/>
    <n v="40.200000000000003"/>
    <n v="120.35"/>
    <n v="342.18"/>
  </r>
  <r>
    <x v="421"/>
    <x v="116"/>
    <x v="0"/>
    <n v="5000"/>
    <n v="158.84"/>
    <n v="794206.65"/>
    <s v="20200123N200001180"/>
    <n v="2020017"/>
    <s v="Rolling"/>
    <s v="IN302679-38296183"/>
    <s v="NSE"/>
    <n v="0"/>
    <n v="17.47"/>
    <n v="0"/>
    <n v="143.74"/>
    <n v="161.21270000000001"/>
  </r>
  <r>
    <x v="421"/>
    <x v="116"/>
    <x v="1"/>
    <n v="5000"/>
    <n v="165.01"/>
    <n v="825028.7"/>
    <s v="20200123N300030136"/>
    <n v="2020017"/>
    <s v="Rolling"/>
    <s v="IN302679-38296183"/>
    <s v="NSE"/>
    <n v="202.33"/>
    <n v="18.149999999999999"/>
    <n v="49.2"/>
    <n v="149.37"/>
    <n v="419.05189999999999"/>
  </r>
  <r>
    <x v="421"/>
    <x v="117"/>
    <x v="0"/>
    <n v="100"/>
    <n v="156.75"/>
    <n v="15675"/>
    <s v="20200123N300030556"/>
    <n v="2020017"/>
    <s v="Rolling"/>
    <s v="IN302679-38296183"/>
    <s v="NSE"/>
    <n v="15.68"/>
    <n v="0.34"/>
    <n v="0"/>
    <n v="29.56"/>
    <n v="45.584899999999998"/>
  </r>
  <r>
    <x v="422"/>
    <x v="49"/>
    <x v="1"/>
    <n v="2500"/>
    <n v="283.70999999999998"/>
    <n v="709269.8"/>
    <s v="20200124N300017026"/>
    <n v="2020018"/>
    <s v="Rolling"/>
    <s v="IN302679-38296183"/>
    <s v="NSE"/>
    <n v="181.19"/>
    <n v="15.6"/>
    <n v="0"/>
    <n v="128.34"/>
    <n v="325.13409999999999"/>
  </r>
  <r>
    <x v="422"/>
    <x v="49"/>
    <x v="0"/>
    <n v="5000"/>
    <n v="286.99"/>
    <n v="1434956.55"/>
    <s v="20200124N300019060"/>
    <n v="2020018"/>
    <s v="Rolling"/>
    <s v="IN302679-38296183"/>
    <s v="NSE"/>
    <n v="0"/>
    <n v="31.57"/>
    <n v="123.3"/>
    <n v="259.68"/>
    <n v="414.54919999999998"/>
  </r>
  <r>
    <x v="422"/>
    <x v="49"/>
    <x v="1"/>
    <n v="2500"/>
    <n v="293.44"/>
    <n v="733609.05"/>
    <s v="20200124N300020700"/>
    <n v="2020018"/>
    <s v="Rolling"/>
    <s v="IN302679-38296183"/>
    <s v="NSE"/>
    <n v="180.88"/>
    <n v="16.14"/>
    <n v="0"/>
    <n v="132.75"/>
    <n v="329.76929999999999"/>
  </r>
  <r>
    <x v="422"/>
    <x v="49"/>
    <x v="1"/>
    <n v="1099"/>
    <n v="293.08"/>
    <n v="322092.34999999998"/>
    <s v="20200124N300020849"/>
    <n v="2020018"/>
    <s v="Rolling"/>
    <s v="IN302679-38296183"/>
    <s v="NSE"/>
    <n v="79.510000000000005"/>
    <n v="7.09"/>
    <n v="0"/>
    <n v="58.28"/>
    <n v="144.8759"/>
  </r>
  <r>
    <x v="422"/>
    <x v="49"/>
    <x v="1"/>
    <n v="1001"/>
    <n v="294"/>
    <n v="294294"/>
    <s v="20200124N300022071"/>
    <n v="2020018"/>
    <s v="Rolling"/>
    <s v="IN302679-38296183"/>
    <s v="NSE"/>
    <n v="72.42"/>
    <n v="6.47"/>
    <n v="0"/>
    <n v="53.25"/>
    <n v="132.14439999999999"/>
  </r>
  <r>
    <x v="422"/>
    <x v="49"/>
    <x v="0"/>
    <n v="2100"/>
    <n v="293"/>
    <n v="615300"/>
    <s v="20200124N300027702"/>
    <n v="2020018"/>
    <s v="Rolling"/>
    <s v="IN302679-38296183"/>
    <s v="NSE"/>
    <n v="0"/>
    <n v="13.54"/>
    <n v="0"/>
    <n v="111.34"/>
    <n v="124.8766"/>
  </r>
  <r>
    <x v="423"/>
    <x v="49"/>
    <x v="1"/>
    <n v="1000"/>
    <n v="286.45999999999998"/>
    <n v="286463.5"/>
    <s v="20200127N200002865"/>
    <n v="2020019"/>
    <s v="Rolling"/>
    <s v="IN302679-38296183"/>
    <s v="NSE"/>
    <n v="73.569999999999993"/>
    <n v="6.3"/>
    <n v="0"/>
    <n v="51.83"/>
    <n v="131.7022"/>
  </r>
  <r>
    <x v="423"/>
    <x v="49"/>
    <x v="1"/>
    <n v="1000"/>
    <n v="289"/>
    <n v="289000"/>
    <s v="20200127N300018506"/>
    <n v="2020019"/>
    <s v="Rolling"/>
    <s v="IN302679-38296183"/>
    <s v="NSE"/>
    <n v="73.569999999999993"/>
    <n v="6.36"/>
    <n v="0"/>
    <n v="52.3"/>
    <n v="132.22800000000001"/>
  </r>
  <r>
    <x v="423"/>
    <x v="49"/>
    <x v="1"/>
    <n v="1000"/>
    <n v="292"/>
    <n v="292000"/>
    <s v="20200127N300019499"/>
    <n v="2020019"/>
    <s v="Rolling"/>
    <s v="IN302679-38296183"/>
    <s v="NSE"/>
    <n v="73.569999999999993"/>
    <n v="6.42"/>
    <n v="0"/>
    <n v="52.84"/>
    <n v="132.834"/>
  </r>
  <r>
    <x v="423"/>
    <x v="49"/>
    <x v="1"/>
    <n v="2000"/>
    <n v="293.89999999999998"/>
    <n v="587800"/>
    <s v="20200127N300023621"/>
    <n v="2020019"/>
    <s v="Rolling"/>
    <s v="IN302679-38296183"/>
    <s v="NSE"/>
    <n v="147.15"/>
    <n v="12.93"/>
    <n v="0"/>
    <n v="106.37"/>
    <n v="266.45159999999998"/>
  </r>
  <r>
    <x v="423"/>
    <x v="49"/>
    <x v="0"/>
    <n v="5000"/>
    <n v="295.39999999999998"/>
    <n v="1477000"/>
    <s v="20200127N300026017"/>
    <n v="2020019"/>
    <s v="Rolling"/>
    <s v="IN302679-38296183"/>
    <s v="NSE"/>
    <n v="0"/>
    <n v="32.49"/>
    <n v="0"/>
    <n v="267.26"/>
    <n v="299.75409999999999"/>
  </r>
  <r>
    <x v="423"/>
    <x v="49"/>
    <x v="0"/>
    <n v="5000"/>
    <n v="295.17"/>
    <n v="1475825.4"/>
    <s v="20200127N300026085"/>
    <n v="2020019"/>
    <s v="Rolling"/>
    <s v="IN302679-38296183"/>
    <s v="NSE"/>
    <n v="0"/>
    <n v="32.47"/>
    <n v="0"/>
    <n v="267.05"/>
    <n v="299.51799999999997"/>
  </r>
  <r>
    <x v="423"/>
    <x v="49"/>
    <x v="1"/>
    <n v="5000"/>
    <n v="295.5"/>
    <n v="1477500"/>
    <s v="20200127N300028435"/>
    <n v="2020019"/>
    <s v="Rolling"/>
    <s v="IN302679-38296183"/>
    <s v="NSE"/>
    <n v="367.87"/>
    <n v="32.51"/>
    <n v="0"/>
    <n v="267.37"/>
    <n v="667.745"/>
  </r>
  <r>
    <x v="423"/>
    <x v="49"/>
    <x v="0"/>
    <n v="5900"/>
    <n v="297"/>
    <n v="1752300"/>
    <s v="20200127N300028834"/>
    <n v="2020019"/>
    <s v="Rolling"/>
    <s v="IN302679-38296183"/>
    <s v="NSE"/>
    <n v="0"/>
    <n v="38.549999999999997"/>
    <n v="280.8"/>
    <n v="317.08"/>
    <n v="636.43050000000005"/>
  </r>
  <r>
    <x v="423"/>
    <x v="49"/>
    <x v="1"/>
    <n v="5900"/>
    <n v="291.64"/>
    <n v="1720664.75"/>
    <s v="20200127N300036295"/>
    <n v="2020019"/>
    <s v="Rolling"/>
    <s v="IN302679-38296183"/>
    <s v="NSE"/>
    <n v="434.26"/>
    <n v="37.85"/>
    <n v="0"/>
    <n v="311.39"/>
    <n v="783.50469999999996"/>
  </r>
  <r>
    <x v="424"/>
    <x v="73"/>
    <x v="1"/>
    <n v="2500"/>
    <n v="145.1"/>
    <n v="362750"/>
    <s v="20200128N300021872"/>
    <n v="2020020"/>
    <s v="Rolling"/>
    <s v="IN302679-38296183"/>
    <s v="NSE"/>
    <n v="90.5"/>
    <n v="7.98"/>
    <n v="0"/>
    <n v="65.64"/>
    <n v="164.1206"/>
  </r>
  <r>
    <x v="424"/>
    <x v="117"/>
    <x v="1"/>
    <n v="5000"/>
    <n v="151.9"/>
    <n v="759501.5"/>
    <s v="20200128N300022887"/>
    <n v="2020020"/>
    <s v="Rolling"/>
    <s v="IN302679-38296183"/>
    <s v="NSE"/>
    <n v="189.65"/>
    <n v="16.71"/>
    <n v="0"/>
    <n v="137.43"/>
    <n v="343.78890000000001"/>
  </r>
  <r>
    <x v="424"/>
    <x v="73"/>
    <x v="0"/>
    <n v="2500"/>
    <n v="144.49"/>
    <n v="361219.05"/>
    <s v="20200128N300025640"/>
    <n v="2020020"/>
    <s v="Rolling"/>
    <s v="IN302679-38296183"/>
    <s v="NSE"/>
    <n v="0"/>
    <n v="7.95"/>
    <n v="152.69999999999999"/>
    <n v="65.41"/>
    <n v="226.0573"/>
  </r>
  <r>
    <x v="424"/>
    <x v="117"/>
    <x v="0"/>
    <n v="180"/>
    <n v="152.5"/>
    <n v="27450"/>
    <s v="20200128N300025804"/>
    <n v="2020020"/>
    <s v="Rolling"/>
    <s v="IN302679-38296183"/>
    <s v="NSE"/>
    <n v="0"/>
    <n v="0.6"/>
    <n v="0"/>
    <n v="17.809999999999999"/>
    <n v="18.414000000000001"/>
  </r>
  <r>
    <x v="424"/>
    <x v="44"/>
    <x v="1"/>
    <n v="1500"/>
    <n v="318"/>
    <n v="477000"/>
    <s v="20200128N300028683"/>
    <n v="2020020"/>
    <s v="Rolling"/>
    <s v="IN302679-38296183"/>
    <s v="NSE"/>
    <n v="118.76"/>
    <n v="10.49"/>
    <n v="0"/>
    <n v="86.32"/>
    <n v="215.57400000000001"/>
  </r>
  <r>
    <x v="424"/>
    <x v="104"/>
    <x v="1"/>
    <n v="1000"/>
    <n v="339.4"/>
    <n v="339400"/>
    <s v="20200128N300028752"/>
    <n v="2020020"/>
    <s v="Rolling"/>
    <s v="IN302679-38296183"/>
    <s v="NSE"/>
    <n v="84.84"/>
    <n v="7.47"/>
    <n v="0"/>
    <n v="61.42"/>
    <n v="153.7268"/>
  </r>
  <r>
    <x v="424"/>
    <x v="117"/>
    <x v="0"/>
    <n v="4820"/>
    <n v="151.5"/>
    <n v="730230"/>
    <s v="20200128N300031449"/>
    <n v="2020020"/>
    <s v="Rolling"/>
    <s v="IN302679-38296183"/>
    <s v="NSE"/>
    <n v="0"/>
    <n v="16.07"/>
    <n v="0"/>
    <n v="132.15"/>
    <n v="148.215"/>
  </r>
  <r>
    <x v="424"/>
    <x v="44"/>
    <x v="0"/>
    <n v="1500"/>
    <n v="317.25"/>
    <n v="475875"/>
    <s v="20200128N300031463"/>
    <n v="2020020"/>
    <s v="Rolling"/>
    <s v="IN302679-38296183"/>
    <s v="NSE"/>
    <n v="0"/>
    <n v="10.47"/>
    <n v="0"/>
    <n v="86.11"/>
    <n v="96.579300000000003"/>
  </r>
  <r>
    <x v="424"/>
    <x v="104"/>
    <x v="1"/>
    <n v="1500"/>
    <n v="339.9"/>
    <n v="509850"/>
    <s v="20200128N300031933"/>
    <n v="2020020"/>
    <s v="Rolling"/>
    <s v="IN302679-38296183"/>
    <s v="NSE"/>
    <n v="127.26"/>
    <n v="11.22"/>
    <n v="0"/>
    <n v="92.26"/>
    <n v="230.73670000000001"/>
  </r>
  <r>
    <x v="424"/>
    <x v="104"/>
    <x v="0"/>
    <n v="2500"/>
    <n v="339"/>
    <n v="847500"/>
    <s v="20200128N300035014"/>
    <n v="2020020"/>
    <s v="Rolling"/>
    <s v="IN302679-38296183"/>
    <s v="NSE"/>
    <n v="0"/>
    <n v="18.649999999999999"/>
    <n v="0"/>
    <n v="153.37"/>
    <n v="172.01519999999999"/>
  </r>
  <r>
    <x v="424"/>
    <x v="17"/>
    <x v="0"/>
    <n v="2500"/>
    <n v="60.6"/>
    <n v="151500"/>
    <s v="20200128N300036281"/>
    <n v="2020020"/>
    <s v="Rolling"/>
    <s v="-"/>
    <s v="NSE"/>
    <n v="151.5"/>
    <n v="3.33"/>
    <n v="0"/>
    <n v="268.75"/>
    <n v="423.58300000000003"/>
  </r>
  <r>
    <x v="424"/>
    <x v="116"/>
    <x v="1"/>
    <n v="250"/>
    <n v="170"/>
    <n v="42500"/>
    <s v="20200128N900016518"/>
    <n v="2020020"/>
    <s v="Rolling"/>
    <s v="IN302679-38296183"/>
    <s v="NSE"/>
    <n v="42.5"/>
    <n v="0.94"/>
    <n v="0"/>
    <n v="75.39"/>
    <n v="118.825"/>
  </r>
  <r>
    <x v="425"/>
    <x v="17"/>
    <x v="0"/>
    <n v="15000"/>
    <n v="61.1"/>
    <n v="916500"/>
    <s v="20200129N200002062"/>
    <n v="2020021"/>
    <s v="Rolling"/>
    <s v="IN302679-38296183"/>
    <s v="NSE"/>
    <n v="0"/>
    <n v="20.16"/>
    <n v="0"/>
    <n v="165.84"/>
    <n v="186.00280000000001"/>
  </r>
  <r>
    <x v="425"/>
    <x v="17"/>
    <x v="1"/>
    <n v="15000"/>
    <n v="61.1"/>
    <n v="916500"/>
    <s v="20200129N300027492"/>
    <n v="2020021"/>
    <s v="Rolling"/>
    <s v="IN302679-38296183"/>
    <s v="NSE"/>
    <n v="229"/>
    <n v="20.16"/>
    <n v="55.2"/>
    <n v="165.85"/>
    <n v="470.21300000000002"/>
  </r>
  <r>
    <x v="426"/>
    <x v="44"/>
    <x v="1"/>
    <n v="250"/>
    <n v="316.77999999999997"/>
    <n v="79195.5"/>
    <s v="20200201N200001210"/>
    <n v="2020024"/>
    <s v="Rolling"/>
    <s v="IN302679-38296183"/>
    <s v="NSE"/>
    <n v="19.27"/>
    <n v="1.74"/>
    <n v="0"/>
    <n v="18.02"/>
    <n v="39.032200000000003"/>
  </r>
  <r>
    <x v="426"/>
    <x v="44"/>
    <x v="1"/>
    <n v="250"/>
    <n v="320"/>
    <n v="80000"/>
    <s v="20200201N300015472"/>
    <n v="2020024"/>
    <s v="Rolling"/>
    <s v="IN302679-38296183"/>
    <s v="NSE"/>
    <n v="19.27"/>
    <n v="1.76"/>
    <n v="0"/>
    <n v="18.02"/>
    <n v="39.049999999999997"/>
  </r>
  <r>
    <x v="426"/>
    <x v="44"/>
    <x v="1"/>
    <n v="250"/>
    <n v="320"/>
    <n v="80000"/>
    <s v="20200201N300018781"/>
    <n v="2020024"/>
    <s v="Rolling"/>
    <s v="IN302679-38296183"/>
    <s v="NSE"/>
    <n v="19.27"/>
    <n v="1.76"/>
    <n v="0"/>
    <n v="18.02"/>
    <n v="39.049999999999997"/>
  </r>
  <r>
    <x v="426"/>
    <x v="73"/>
    <x v="0"/>
    <n v="250"/>
    <n v="136.55000000000001"/>
    <n v="34137.5"/>
    <s v="20200201N300019066"/>
    <n v="2020024"/>
    <s v="Rolling"/>
    <s v="IN302679-38296183"/>
    <s v="NSE"/>
    <n v="0"/>
    <n v="0.75"/>
    <n v="0"/>
    <n v="17.84"/>
    <n v="18.591000000000001"/>
  </r>
  <r>
    <x v="426"/>
    <x v="73"/>
    <x v="0"/>
    <n v="5000"/>
    <n v="137.19999999999999"/>
    <n v="686000"/>
    <s v="20200201N300019861"/>
    <n v="2020024"/>
    <s v="Rolling"/>
    <s v="IN302679-38296183"/>
    <s v="NSE"/>
    <n v="0"/>
    <n v="15.09"/>
    <n v="0"/>
    <n v="124.14"/>
    <n v="139.2319"/>
  </r>
  <r>
    <x v="426"/>
    <x v="44"/>
    <x v="0"/>
    <n v="750"/>
    <n v="320.5"/>
    <n v="240375"/>
    <s v="20200201N300021343"/>
    <n v="2020024"/>
    <s v="Rolling"/>
    <s v="IN302679-38296183"/>
    <s v="NSE"/>
    <n v="0"/>
    <n v="5.29"/>
    <n v="174"/>
    <n v="43.5"/>
    <n v="222.78829999999999"/>
  </r>
  <r>
    <x v="426"/>
    <x v="73"/>
    <x v="1"/>
    <n v="5250"/>
    <n v="137.5"/>
    <n v="721875"/>
    <s v="20200201N300026630"/>
    <n v="2020024"/>
    <s v="Rolling"/>
    <s v="IN302679-38296183"/>
    <s v="NSE"/>
    <n v="180.25"/>
    <n v="15.88"/>
    <n v="0"/>
    <n v="130.63"/>
    <n v="326.76130000000001"/>
  </r>
  <r>
    <x v="426"/>
    <x v="44"/>
    <x v="0"/>
    <n v="1000"/>
    <n v="316"/>
    <n v="316000"/>
    <s v="20200201N300028112"/>
    <n v="2020024"/>
    <s v="Rolling"/>
    <s v="IN302679-38296183"/>
    <s v="NSE"/>
    <n v="0"/>
    <n v="6.95"/>
    <n v="0"/>
    <n v="57.18"/>
    <n v="64.132000000000005"/>
  </r>
  <r>
    <x v="426"/>
    <x v="44"/>
    <x v="0"/>
    <n v="5090"/>
    <n v="309.88"/>
    <n v="1577279.55"/>
    <s v="20200201N300040105"/>
    <n v="2020024"/>
    <s v="Rolling"/>
    <s v="IN302679-38296183"/>
    <s v="NSE"/>
    <n v="0"/>
    <n v="34.700000000000003"/>
    <n v="0"/>
    <n v="285.41000000000003"/>
    <n v="320.11020000000002"/>
  </r>
  <r>
    <x v="426"/>
    <x v="44"/>
    <x v="1"/>
    <n v="3613"/>
    <n v="303.92"/>
    <n v="1098072.5"/>
    <s v="20200201N300041936"/>
    <n v="2020024"/>
    <s v="Rolling"/>
    <s v="IN302679-38296183"/>
    <s v="NSE"/>
    <n v="278.99"/>
    <n v="24.16"/>
    <n v="0"/>
    <n v="198.7"/>
    <n v="501.84739999999999"/>
  </r>
  <r>
    <x v="426"/>
    <x v="44"/>
    <x v="1"/>
    <n v="2477"/>
    <n v="301.75"/>
    <n v="747434.75"/>
    <s v="20200201N300042302"/>
    <n v="2020024"/>
    <s v="Rolling"/>
    <s v="IN302679-38296183"/>
    <s v="NSE"/>
    <n v="190.95"/>
    <n v="16.440000000000001"/>
    <n v="0"/>
    <n v="135.26"/>
    <n v="342.65350000000001"/>
  </r>
  <r>
    <x v="426"/>
    <x v="112"/>
    <x v="1"/>
    <n v="2000"/>
    <n v="66.989999999999995"/>
    <n v="133989"/>
    <s v="20200201N300043705"/>
    <n v="2020024"/>
    <s v="Rolling"/>
    <s v="IN302679-38296183"/>
    <s v="NSE"/>
    <n v="133.99"/>
    <n v="2.95"/>
    <n v="0"/>
    <n v="237.68"/>
    <n v="374.61779999999999"/>
  </r>
  <r>
    <x v="427"/>
    <x v="17"/>
    <x v="0"/>
    <n v="15000"/>
    <n v="58.96"/>
    <n v="884459.55"/>
    <s v="20200203N300017140"/>
    <n v="2020025"/>
    <s v="Rolling"/>
    <s v="IN302679-38296183"/>
    <s v="NSE"/>
    <n v="0"/>
    <n v="19.46"/>
    <n v="0"/>
    <n v="160.06"/>
    <n v="179.51849999999999"/>
  </r>
  <r>
    <x v="427"/>
    <x v="17"/>
    <x v="0"/>
    <n v="15000"/>
    <n v="57.65"/>
    <n v="864750"/>
    <s v="20200203N300030858"/>
    <n v="2020025"/>
    <s v="Rolling"/>
    <s v="IN302679-38296183"/>
    <s v="NSE"/>
    <n v="0"/>
    <n v="19.02"/>
    <n v="0"/>
    <n v="156.49"/>
    <n v="175.5146"/>
  </r>
  <r>
    <x v="427"/>
    <x v="17"/>
    <x v="1"/>
    <n v="30000"/>
    <n v="57.5"/>
    <n v="1725000"/>
    <s v="20200203N300031769"/>
    <n v="2020025"/>
    <s v="Rolling"/>
    <s v="IN302679-38296183"/>
    <s v="NSE"/>
    <n v="434.31"/>
    <n v="37.950000000000003"/>
    <n v="108.6"/>
    <n v="312.14"/>
    <n v="893.00120000000004"/>
  </r>
  <r>
    <x v="427"/>
    <x v="17"/>
    <x v="1"/>
    <n v="2500"/>
    <n v="57.2"/>
    <n v="143000"/>
    <s v="20200203N900015224"/>
    <n v="2020025"/>
    <s v="Rolling"/>
    <s v="-"/>
    <s v="NSE"/>
    <n v="144.69"/>
    <n v="3.15"/>
    <n v="0"/>
    <n v="253.67"/>
    <n v="401.50580000000002"/>
  </r>
  <r>
    <x v="428"/>
    <x v="37"/>
    <x v="1"/>
    <n v="5000"/>
    <n v="238.13"/>
    <n v="1190658.7"/>
    <s v="20200205N300016551"/>
    <n v="2020027"/>
    <s v="Rolling"/>
    <s v="IN302679-38296183"/>
    <s v="NSE"/>
    <n v="295.08"/>
    <n v="26.2"/>
    <n v="0"/>
    <n v="215.45"/>
    <n v="536.72500000000002"/>
  </r>
  <r>
    <x v="428"/>
    <x v="37"/>
    <x v="0"/>
    <n v="2009"/>
    <n v="241.43"/>
    <n v="485039"/>
    <s v="20200205N300017132"/>
    <n v="2020027"/>
    <s v="Rolling"/>
    <s v="IN302679-38296183"/>
    <s v="NSE"/>
    <n v="0"/>
    <n v="10.67"/>
    <n v="0"/>
    <n v="87.78"/>
    <n v="98.450900000000004"/>
  </r>
  <r>
    <x v="428"/>
    <x v="37"/>
    <x v="1"/>
    <n v="5000"/>
    <n v="240.73"/>
    <n v="1203653.8999999999"/>
    <s v="20200205N300017437"/>
    <n v="2020027"/>
    <s v="Rolling"/>
    <s v="IN302679-38296183"/>
    <s v="NSE"/>
    <n v="295.33999999999997"/>
    <n v="26.48"/>
    <n v="142.19999999999999"/>
    <n v="217.84"/>
    <n v="681.86040000000003"/>
  </r>
  <r>
    <x v="428"/>
    <x v="37"/>
    <x v="0"/>
    <n v="7991"/>
    <n v="230.5"/>
    <n v="1841925.5"/>
    <s v="20200205N300023026"/>
    <n v="2020027"/>
    <s v="Rolling"/>
    <s v="IN302679-38296183"/>
    <s v="NSE"/>
    <n v="0"/>
    <n v="40.520000000000003"/>
    <n v="0"/>
    <n v="333.31"/>
    <n v="373.83240000000001"/>
  </r>
  <r>
    <x v="428"/>
    <x v="26"/>
    <x v="0"/>
    <n v="100"/>
    <n v="29.07"/>
    <n v="2907"/>
    <s v="20200205N300023888"/>
    <n v="2020027"/>
    <s v="Rolling"/>
    <s v="IN302679-38296183"/>
    <s v="NSE"/>
    <n v="2.91"/>
    <n v="0.06"/>
    <n v="0"/>
    <n v="29.51"/>
    <n v="32.483899999999998"/>
  </r>
  <r>
    <x v="428"/>
    <x v="40"/>
    <x v="0"/>
    <n v="150"/>
    <n v="20.5"/>
    <n v="3075"/>
    <s v="20200205N300024203"/>
    <n v="2020027"/>
    <s v="Rolling"/>
    <s v="IN302679-38296183"/>
    <s v="NSE"/>
    <n v="3.08"/>
    <n v="7.0000000000000007E-2"/>
    <n v="0"/>
    <n v="29.51"/>
    <n v="32.657600000000002"/>
  </r>
  <r>
    <x v="428"/>
    <x v="66"/>
    <x v="0"/>
    <n v="200"/>
    <n v="38"/>
    <n v="7600"/>
    <s v="20200205N300026879"/>
    <n v="2020027"/>
    <s v="Rolling"/>
    <s v="IN302679-38296183"/>
    <s v="NSE"/>
    <n v="7.6"/>
    <n v="0.17"/>
    <n v="0"/>
    <n v="29.53"/>
    <n v="37.297199999999997"/>
  </r>
  <r>
    <x v="429"/>
    <x v="37"/>
    <x v="1"/>
    <n v="250"/>
    <n v="234.54"/>
    <n v="58634.8"/>
    <s v="20200206N300017513"/>
    <n v="2020028"/>
    <s v="Rolling"/>
    <s v="IN302679-38296183"/>
    <s v="NSE"/>
    <n v="14.71"/>
    <n v="1.29"/>
    <n v="0"/>
    <n v="17.93"/>
    <n v="33.93"/>
  </r>
  <r>
    <x v="429"/>
    <x v="44"/>
    <x v="0"/>
    <n v="2500"/>
    <n v="317.60000000000002"/>
    <n v="794000"/>
    <s v="20200206N300029132"/>
    <n v="2020028"/>
    <s v="Rolling"/>
    <s v="IN302679-38296183"/>
    <s v="NSE"/>
    <n v="0"/>
    <n v="17.47"/>
    <n v="0"/>
    <n v="143.69"/>
    <n v="161.15780000000001"/>
  </r>
  <r>
    <x v="429"/>
    <x v="44"/>
    <x v="1"/>
    <n v="2500"/>
    <n v="323"/>
    <n v="807500"/>
    <s v="20200206N300032251"/>
    <n v="2020028"/>
    <s v="Rolling"/>
    <s v="IN302679-38296183"/>
    <s v="NSE"/>
    <n v="200.17"/>
    <n v="17.77"/>
    <n v="52.2"/>
    <n v="146.13"/>
    <n v="416.26499999999999"/>
  </r>
  <r>
    <x v="429"/>
    <x v="81"/>
    <x v="0"/>
    <n v="250"/>
    <n v="52.5"/>
    <n v="13125"/>
    <s v="20200206N300034113"/>
    <n v="2020028"/>
    <s v="Rolling"/>
    <s v="IN302679-38296183"/>
    <s v="NSE"/>
    <n v="13.13"/>
    <n v="0.28999999999999998"/>
    <n v="0"/>
    <n v="29.55"/>
    <n v="42.968699999999998"/>
  </r>
  <r>
    <x v="429"/>
    <x v="37"/>
    <x v="0"/>
    <n v="250"/>
    <n v="236.05"/>
    <n v="59012.5"/>
    <s v="20200206N300037609"/>
    <n v="2020028"/>
    <s v="Rolling"/>
    <s v="IN302679-38296183"/>
    <s v="NSE"/>
    <n v="0"/>
    <n v="1.3"/>
    <n v="0"/>
    <n v="17.93"/>
    <n v="19.228300000000001"/>
  </r>
  <r>
    <x v="430"/>
    <x v="37"/>
    <x v="0"/>
    <n v="500"/>
    <n v="243.7"/>
    <n v="121850"/>
    <s v="20200210N300019280"/>
    <n v="2020030"/>
    <s v="Rolling"/>
    <s v="IN302679-38296183"/>
    <s v="NSE"/>
    <n v="0"/>
    <n v="2.68"/>
    <n v="0"/>
    <n v="22.05"/>
    <n v="24.730799999999999"/>
  </r>
  <r>
    <x v="430"/>
    <x v="37"/>
    <x v="1"/>
    <n v="2500"/>
    <n v="238.5"/>
    <n v="596250"/>
    <s v="20200210N300021164"/>
    <n v="2020030"/>
    <s v="Rolling"/>
    <s v="IN302679-38296183"/>
    <s v="NSE"/>
    <n v="148.51"/>
    <n v="13.12"/>
    <n v="0"/>
    <n v="107.89"/>
    <n v="269.51740000000001"/>
  </r>
  <r>
    <x v="430"/>
    <x v="37"/>
    <x v="0"/>
    <n v="2000"/>
    <n v="234.99"/>
    <n v="469981.2"/>
    <s v="20200210N300026755"/>
    <n v="2020030"/>
    <s v="Rolling"/>
    <s v="IN302679-38296183"/>
    <s v="NSE"/>
    <n v="0"/>
    <n v="10.34"/>
    <n v="0"/>
    <n v="85.04"/>
    <n v="95.379499999999993"/>
  </r>
  <r>
    <x v="430"/>
    <x v="81"/>
    <x v="0"/>
    <n v="50"/>
    <n v="49"/>
    <n v="2450"/>
    <s v="20200210N300035708"/>
    <n v="2020030"/>
    <s v="Rolling"/>
    <s v="IN302679-38296183"/>
    <s v="NSE"/>
    <n v="2.29"/>
    <n v="0.05"/>
    <n v="36"/>
    <n v="29.51"/>
    <n v="67.853999999999999"/>
  </r>
  <r>
    <x v="430"/>
    <x v="48"/>
    <x v="0"/>
    <n v="50"/>
    <n v="44"/>
    <n v="2200"/>
    <s v="20200210N300035720"/>
    <n v="2020030"/>
    <s v="Rolling"/>
    <s v="IN302679-38296183"/>
    <s v="NSE"/>
    <n v="2.2000000000000002"/>
    <n v="0.05"/>
    <n v="0"/>
    <n v="29.51"/>
    <n v="31.758400000000002"/>
  </r>
  <r>
    <x v="431"/>
    <x v="82"/>
    <x v="0"/>
    <n v="2500"/>
    <n v="179.4"/>
    <n v="448500"/>
    <s v="20200211N300031828"/>
    <n v="2020031"/>
    <s v="Rolling"/>
    <s v="IN302679-38296183"/>
    <s v="NSE"/>
    <n v="0"/>
    <n v="9.8699999999999992"/>
    <n v="0"/>
    <n v="81.16"/>
    <n v="91.027000000000001"/>
  </r>
  <r>
    <x v="431"/>
    <x v="82"/>
    <x v="0"/>
    <n v="2500"/>
    <n v="178.5"/>
    <n v="446249.9"/>
    <s v="20200211N300032185"/>
    <n v="2020031"/>
    <s v="Rolling"/>
    <s v="IN302679-38296183"/>
    <s v="NSE"/>
    <n v="0"/>
    <n v="9.82"/>
    <n v="54"/>
    <n v="80.75"/>
    <n v="144.5675"/>
  </r>
  <r>
    <x v="431"/>
    <x v="82"/>
    <x v="1"/>
    <n v="5000"/>
    <n v="179.15"/>
    <n v="895750"/>
    <s v="20200211N300034422"/>
    <n v="2020031"/>
    <s v="Rolling"/>
    <s v="IN302679-38296183"/>
    <s v="NSE"/>
    <n v="224"/>
    <n v="19.71"/>
    <n v="0"/>
    <n v="162.09"/>
    <n v="405.79660000000001"/>
  </r>
  <r>
    <x v="432"/>
    <x v="12"/>
    <x v="1"/>
    <n v="2500"/>
    <n v="82.05"/>
    <n v="205125"/>
    <s v="20200212N300016566"/>
    <n v="2020032"/>
    <s v="Rolling"/>
    <s v="IN302679-38296183"/>
    <s v="NSE"/>
    <n v="51.06"/>
    <n v="4.51"/>
    <n v="0"/>
    <n v="37.11"/>
    <n v="92.682699999999997"/>
  </r>
  <r>
    <x v="432"/>
    <x v="118"/>
    <x v="1"/>
    <n v="100"/>
    <n v="2457.08"/>
    <n v="245708.25"/>
    <s v="20200212N300017855"/>
    <n v="2020032"/>
    <s v="Rolling"/>
    <s v="IN302679-38296183"/>
    <s v="NSE"/>
    <n v="61.59"/>
    <n v="5.41"/>
    <n v="0"/>
    <n v="44.47"/>
    <n v="111.4659"/>
  </r>
  <r>
    <x v="432"/>
    <x v="118"/>
    <x v="1"/>
    <n v="100"/>
    <n v="2487"/>
    <n v="248700"/>
    <s v="20200212N300021668"/>
    <n v="2020032"/>
    <s v="Rolling"/>
    <s v="IN302679-38296183"/>
    <s v="NSE"/>
    <n v="61.95"/>
    <n v="5.47"/>
    <n v="0"/>
    <n v="45"/>
    <n v="112.42140000000001"/>
  </r>
  <r>
    <x v="432"/>
    <x v="108"/>
    <x v="1"/>
    <n v="500"/>
    <n v="326.75"/>
    <n v="163375.75"/>
    <s v="20200212N300028701"/>
    <n v="2020032"/>
    <s v="Rolling"/>
    <s v="IN302679-38296183"/>
    <s v="NSE"/>
    <n v="41.6"/>
    <n v="3.59"/>
    <n v="0"/>
    <n v="29.57"/>
    <n v="74.764200000000002"/>
  </r>
  <r>
    <x v="432"/>
    <x v="12"/>
    <x v="0"/>
    <n v="2500"/>
    <n v="81.349999999999994"/>
    <n v="203375"/>
    <s v="20200212N300028995"/>
    <n v="2020032"/>
    <s v="Rolling"/>
    <s v="IN302679-38296183"/>
    <s v="NSE"/>
    <n v="0"/>
    <n v="4.47"/>
    <n v="0"/>
    <n v="36.799999999999997"/>
    <n v="41.2742"/>
  </r>
  <r>
    <x v="432"/>
    <x v="108"/>
    <x v="1"/>
    <n v="500"/>
    <n v="328"/>
    <n v="164000"/>
    <s v="20200212N300029087"/>
    <n v="2020032"/>
    <s v="Rolling"/>
    <s v="IN302679-38296183"/>
    <s v="NSE"/>
    <n v="41.6"/>
    <n v="3.61"/>
    <n v="0"/>
    <n v="29.68"/>
    <n v="74.888000000000005"/>
  </r>
  <r>
    <x v="432"/>
    <x v="108"/>
    <x v="0"/>
    <n v="1000"/>
    <n v="332.4"/>
    <n v="332400"/>
    <s v="20200212N300030319"/>
    <n v="2020032"/>
    <s v="Rolling"/>
    <s v="IN302679-38296183"/>
    <s v="NSE"/>
    <n v="0"/>
    <n v="7.31"/>
    <n v="0"/>
    <n v="60.15"/>
    <n v="67.462800000000001"/>
  </r>
  <r>
    <x v="432"/>
    <x v="108"/>
    <x v="0"/>
    <n v="1000"/>
    <n v="334.9"/>
    <n v="334900"/>
    <s v="20200212N300032285"/>
    <n v="2020032"/>
    <s v="Rolling"/>
    <s v="IN302679-38296183"/>
    <s v="NSE"/>
    <n v="0"/>
    <n v="7.37"/>
    <n v="82.2"/>
    <n v="60.6"/>
    <n v="150.1677"/>
  </r>
  <r>
    <x v="432"/>
    <x v="108"/>
    <x v="1"/>
    <n v="1000"/>
    <n v="336.5"/>
    <n v="336500"/>
    <s v="20200212N300033877"/>
    <n v="2020032"/>
    <s v="Rolling"/>
    <s v="IN302679-38296183"/>
    <s v="NSE"/>
    <n v="83.2"/>
    <n v="7.4"/>
    <n v="0"/>
    <n v="60.89"/>
    <n v="151.49299999999999"/>
  </r>
  <r>
    <x v="432"/>
    <x v="118"/>
    <x v="0"/>
    <n v="200"/>
    <n v="2483.67"/>
    <n v="496734.4"/>
    <s v="20200212N300035189"/>
    <n v="2020032"/>
    <s v="Rolling"/>
    <s v="IN302679-38296183"/>
    <s v="NSE"/>
    <n v="0"/>
    <n v="10.93"/>
    <n v="0"/>
    <n v="89.89"/>
    <n v="100.8181"/>
  </r>
  <r>
    <x v="433"/>
    <x v="118"/>
    <x v="1"/>
    <n v="100"/>
    <n v="2490"/>
    <n v="249000"/>
    <s v="20200213N300017254"/>
    <n v="2020033"/>
    <s v="Rolling"/>
    <s v="IN302679-38296183"/>
    <s v="NSE"/>
    <n v="63.33"/>
    <n v="5.48"/>
    <n v="0"/>
    <n v="45.06"/>
    <n v="113.86799999999999"/>
  </r>
  <r>
    <x v="433"/>
    <x v="44"/>
    <x v="1"/>
    <n v="2500"/>
    <n v="327.5"/>
    <n v="818750"/>
    <s v="20200213N300020482"/>
    <n v="2020033"/>
    <s v="Rolling"/>
    <s v="IN302679-38296183"/>
    <s v="NSE"/>
    <n v="205.41"/>
    <n v="18.010000000000002"/>
    <n v="0"/>
    <n v="148.16"/>
    <n v="371.58260000000001"/>
  </r>
  <r>
    <x v="433"/>
    <x v="44"/>
    <x v="0"/>
    <n v="5000"/>
    <n v="328.99"/>
    <n v="1644925"/>
    <s v="20200213N300021717"/>
    <n v="2020033"/>
    <s v="Rolling"/>
    <s v="IN302679-38296183"/>
    <s v="NSE"/>
    <n v="0"/>
    <n v="36.19"/>
    <n v="0"/>
    <n v="297.67"/>
    <n v="333.85860000000002"/>
  </r>
  <r>
    <x v="433"/>
    <x v="44"/>
    <x v="1"/>
    <n v="2500"/>
    <n v="329.18"/>
    <n v="822948.1"/>
    <s v="20200213N300023130"/>
    <n v="2020033"/>
    <s v="Rolling"/>
    <s v="IN302679-38296183"/>
    <s v="NSE"/>
    <n v="205.27"/>
    <n v="18.100000000000001"/>
    <n v="136.80000000000001"/>
    <n v="148.93"/>
    <n v="509.10480000000001"/>
  </r>
  <r>
    <x v="433"/>
    <x v="118"/>
    <x v="1"/>
    <n v="150"/>
    <n v="2534"/>
    <n v="380100"/>
    <s v="20200213N300031914"/>
    <n v="2020033"/>
    <s v="Rolling"/>
    <s v="IN302679-38296183"/>
    <s v="NSE"/>
    <n v="94.99"/>
    <n v="8.36"/>
    <n v="0"/>
    <n v="68.78"/>
    <n v="172.13220000000001"/>
  </r>
  <r>
    <x v="433"/>
    <x v="118"/>
    <x v="0"/>
    <n v="250"/>
    <n v="2549.81"/>
    <n v="637452.94999999995"/>
    <s v="20200213N300034682"/>
    <n v="2020033"/>
    <s v="Rolling"/>
    <s v="IN302679-38296183"/>
    <s v="NSE"/>
    <n v="0"/>
    <n v="14.02"/>
    <n v="0"/>
    <n v="115.36"/>
    <n v="129.38399999999999"/>
  </r>
  <r>
    <x v="434"/>
    <x v="118"/>
    <x v="0"/>
    <n v="300"/>
    <n v="2488.9699999999998"/>
    <n v="746692"/>
    <s v="20200214N300017732"/>
    <n v="2020034"/>
    <s v="Rolling"/>
    <s v="IN302679-38296183"/>
    <s v="NSE"/>
    <n v="0"/>
    <n v="16.43"/>
    <n v="44.4"/>
    <n v="135.11000000000001"/>
    <n v="195.93729999999999"/>
  </r>
  <r>
    <x v="434"/>
    <x v="118"/>
    <x v="1"/>
    <n v="300"/>
    <n v="2442.64"/>
    <n v="732791"/>
    <s v="20200214N300017953"/>
    <n v="2020034"/>
    <s v="Rolling"/>
    <s v="IN302679-38296183"/>
    <s v="NSE"/>
    <n v="185"/>
    <n v="16.12"/>
    <n v="0"/>
    <n v="132.61000000000001"/>
    <n v="333.73129999999998"/>
  </r>
  <r>
    <x v="435"/>
    <x v="81"/>
    <x v="0"/>
    <n v="100"/>
    <n v="40"/>
    <n v="4000"/>
    <s v="20200218N300032420"/>
    <n v="2020036"/>
    <s v="Rolling"/>
    <s v="IN302679-38296183"/>
    <s v="NSE"/>
    <n v="4"/>
    <n v="0.09"/>
    <n v="0"/>
    <n v="29.52"/>
    <n v="33.607999999999997"/>
  </r>
  <r>
    <x v="435"/>
    <x v="26"/>
    <x v="0"/>
    <n v="100"/>
    <n v="25"/>
    <n v="2500"/>
    <s v="20200218N300032439"/>
    <n v="2020036"/>
    <s v="Rolling"/>
    <s v="IN302679-38296183"/>
    <s v="NSE"/>
    <n v="3"/>
    <n v="0.06"/>
    <n v="0.3"/>
    <n v="29.51"/>
    <n v="32.865000000000002"/>
  </r>
  <r>
    <x v="436"/>
    <x v="49"/>
    <x v="0"/>
    <n v="25"/>
    <n v="290"/>
    <n v="7250"/>
    <s v="20200228N300032124"/>
    <n v="2020043"/>
    <s v="Rolling"/>
    <s v="IN302679-38296183"/>
    <s v="NSE"/>
    <n v="7"/>
    <n v="0.16"/>
    <n v="0.3"/>
    <n v="29.53"/>
    <n v="36.989600000000003"/>
  </r>
  <r>
    <x v="437"/>
    <x v="26"/>
    <x v="0"/>
    <n v="150"/>
    <n v="23"/>
    <n v="3450"/>
    <s v="20200302N900013311"/>
    <n v="2020044"/>
    <s v="Rolling"/>
    <s v="IN302679-38296183"/>
    <s v="NSE"/>
    <n v="3"/>
    <n v="0.08"/>
    <n v="0.3"/>
    <n v="29.51"/>
    <n v="32.886000000000003"/>
  </r>
  <r>
    <x v="438"/>
    <x v="66"/>
    <x v="0"/>
    <n v="250"/>
    <n v="31"/>
    <n v="7750"/>
    <s v="20200303N900000726"/>
    <n v="2020045"/>
    <s v="Rolling"/>
    <s v="IN302679-38296183"/>
    <s v="NSE"/>
    <n v="8"/>
    <n v="0.17"/>
    <n v="0.3"/>
    <n v="29.53"/>
    <n v="38.000599999999999"/>
  </r>
  <r>
    <x v="439"/>
    <x v="26"/>
    <x v="0"/>
    <n v="250"/>
    <n v="22"/>
    <n v="5500"/>
    <s v="20200304N300022479"/>
    <n v="2020046"/>
    <s v="Rolling"/>
    <s v="IN302679-38296183"/>
    <s v="NSE"/>
    <n v="5.75"/>
    <n v="0.12"/>
    <n v="0.6"/>
    <n v="29.52"/>
    <n v="35.991"/>
  </r>
  <r>
    <x v="439"/>
    <x v="66"/>
    <x v="0"/>
    <n v="250"/>
    <n v="29"/>
    <n v="7250"/>
    <s v="20200304N300022521"/>
    <n v="2020046"/>
    <s v="Rolling"/>
    <s v="IN302679-38296183"/>
    <s v="NSE"/>
    <n v="7.25"/>
    <n v="0.16"/>
    <n v="0"/>
    <n v="29.53"/>
    <n v="36.939599999999999"/>
  </r>
  <r>
    <x v="440"/>
    <x v="81"/>
    <x v="0"/>
    <n v="200"/>
    <n v="35.5"/>
    <n v="7100"/>
    <s v="20200305N900027338"/>
    <n v="2020047"/>
    <s v="Rolling"/>
    <s v="IN302679-38296183"/>
    <s v="NSE"/>
    <n v="7.1"/>
    <n v="0.16"/>
    <n v="0.3"/>
    <n v="29.53"/>
    <n v="37.086199999999998"/>
  </r>
  <r>
    <x v="440"/>
    <x v="66"/>
    <x v="0"/>
    <n v="100"/>
    <n v="29"/>
    <n v="2900"/>
    <s v="20200305N900027377"/>
    <n v="2020047"/>
    <s v="Rolling"/>
    <s v="IN302679-38296183"/>
    <s v="NSE"/>
    <n v="2.9"/>
    <n v="0.06"/>
    <n v="0"/>
    <n v="29.51"/>
    <n v="32.473799999999997"/>
  </r>
  <r>
    <x v="441"/>
    <x v="66"/>
    <x v="0"/>
    <n v="1000"/>
    <n v="20.55"/>
    <n v="20550"/>
    <s v="20200309N300032450"/>
    <n v="2020049"/>
    <s v="Rolling"/>
    <s v="IN302679-38296183"/>
    <s v="NSE"/>
    <n v="21"/>
    <n v="0.45"/>
    <n v="0.9"/>
    <n v="36.450000000000003"/>
    <n v="58.802199999999999"/>
  </r>
  <r>
    <x v="442"/>
    <x v="23"/>
    <x v="0"/>
    <n v="250"/>
    <n v="17"/>
    <n v="4250"/>
    <s v="20200312N300054739"/>
    <n v="2020051"/>
    <s v="Rolling"/>
    <s v="IN302679-38296183"/>
    <s v="NSE"/>
    <n v="4"/>
    <n v="0.09"/>
    <n v="0.3"/>
    <n v="29.52"/>
    <n v="33.913600000000002"/>
  </r>
  <r>
    <x v="443"/>
    <x v="15"/>
    <x v="0"/>
    <n v="20"/>
    <n v="625.79"/>
    <n v="12515.8"/>
    <s v="20200313N300030291"/>
    <n v="2020052"/>
    <s v="Rolling"/>
    <s v="IN302679-38296183"/>
    <s v="NSE"/>
    <n v="12.52"/>
    <n v="0.28000000000000003"/>
    <n v="0"/>
    <n v="29.55"/>
    <n v="42.345399999999998"/>
  </r>
  <r>
    <x v="443"/>
    <x v="81"/>
    <x v="0"/>
    <n v="600"/>
    <n v="21.1"/>
    <n v="12660"/>
    <s v="20200313N300030475"/>
    <n v="2020052"/>
    <s v="Rolling"/>
    <s v="IN302679-38296183"/>
    <s v="NSE"/>
    <n v="12.66"/>
    <n v="0.28000000000000003"/>
    <n v="0"/>
    <n v="29.55"/>
    <n v="42.488599999999998"/>
  </r>
  <r>
    <x v="443"/>
    <x v="23"/>
    <x v="0"/>
    <n v="600"/>
    <n v="15.2"/>
    <n v="9119.5"/>
    <s v="20200313N300030695"/>
    <n v="2020052"/>
    <s v="Rolling"/>
    <s v="IN302679-38296183"/>
    <s v="NSE"/>
    <n v="9.1999999999999993"/>
    <n v="0.2"/>
    <n v="1.2"/>
    <n v="29.54"/>
    <n v="40.140599999999999"/>
  </r>
  <r>
    <x v="443"/>
    <x v="26"/>
    <x v="0"/>
    <n v="250"/>
    <n v="18.5"/>
    <n v="4625"/>
    <s v="20200313N300048665"/>
    <n v="2020052"/>
    <s v="Rolling"/>
    <s v="IN302679-38296183"/>
    <s v="NSE"/>
    <n v="4.63"/>
    <n v="0.1"/>
    <n v="0"/>
    <n v="29.52"/>
    <n v="34.2517"/>
  </r>
  <r>
    <x v="444"/>
    <x v="15"/>
    <x v="0"/>
    <n v="10"/>
    <n v="572.29999999999995"/>
    <n v="5723"/>
    <s v="20200317N300026385"/>
    <n v="2020054"/>
    <s v="Rolling"/>
    <s v="IN302679-38296183"/>
    <s v="NSE"/>
    <n v="6"/>
    <n v="0.13"/>
    <n v="0.3"/>
    <n v="29.52"/>
    <n v="35.945900000000002"/>
  </r>
  <r>
    <x v="445"/>
    <x v="26"/>
    <x v="0"/>
    <n v="100"/>
    <n v="14"/>
    <n v="1400"/>
    <s v="20200323N300061015"/>
    <n v="2020058"/>
    <s v="Rolling"/>
    <s v="IN302679-38296183"/>
    <s v="NSE"/>
    <n v="1"/>
    <n v="0.03"/>
    <n v="0.3"/>
    <n v="29.51"/>
    <n v="30.840800000000002"/>
  </r>
  <r>
    <x v="446"/>
    <x v="95"/>
    <x v="1"/>
    <n v="100"/>
    <n v="119.2"/>
    <n v="11920"/>
    <s v="20200325N300031289"/>
    <n v="2020060"/>
    <s v="Rolling"/>
    <s v="IN302679-38296183"/>
    <s v="NSE"/>
    <n v="3"/>
    <n v="0.26"/>
    <n v="0"/>
    <n v="17.75"/>
    <n v="21.0122"/>
  </r>
  <r>
    <x v="446"/>
    <x v="95"/>
    <x v="0"/>
    <n v="100"/>
    <n v="123.15"/>
    <n v="12315"/>
    <s v="20200325N300055309"/>
    <n v="2020060"/>
    <s v="Rolling"/>
    <s v="IN302679-38296183"/>
    <s v="NSE"/>
    <n v="0"/>
    <n v="0.27"/>
    <n v="0.9"/>
    <n v="17.75"/>
    <n v="18.9209"/>
  </r>
  <r>
    <x v="447"/>
    <x v="48"/>
    <x v="0"/>
    <n v="100"/>
    <n v="22.5"/>
    <n v="2250"/>
    <s v="20200326N300019577"/>
    <n v="2020061"/>
    <s v="Rolling"/>
    <s v="IN302679-38296183"/>
    <s v="NSE"/>
    <n v="2"/>
    <n v="0.05"/>
    <n v="0.3"/>
    <n v="29.51"/>
    <n v="31.8596"/>
  </r>
  <r>
    <x v="448"/>
    <x v="26"/>
    <x v="0"/>
    <n v="200"/>
    <n v="14.85"/>
    <n v="2970"/>
    <s v="20200331N300046609"/>
    <n v="2020064"/>
    <s v="Rolling"/>
    <s v="IN302679-38296183"/>
    <s v="NSE"/>
    <n v="3.01"/>
    <n v="7.0000000000000007E-2"/>
    <n v="0.3"/>
    <n v="29.51"/>
    <n v="32.885300000000001"/>
  </r>
  <r>
    <x v="448"/>
    <x v="48"/>
    <x v="0"/>
    <n v="100"/>
    <n v="19.899999999999999"/>
    <n v="1990"/>
    <s v="20200331N300046690"/>
    <n v="2020064"/>
    <s v="Rolling"/>
    <s v="IN302679-38296183"/>
    <s v="NSE"/>
    <n v="1.99"/>
    <n v="0.04"/>
    <n v="0"/>
    <n v="29.51"/>
    <n v="31.543800000000001"/>
  </r>
  <r>
    <x v="449"/>
    <x v="48"/>
    <x v="0"/>
    <n v="250"/>
    <n v="18.95"/>
    <n v="4737.5"/>
    <s v="20200401N300018634"/>
    <n v="2020065"/>
    <s v="Rolling"/>
    <s v="IN302679-38296183"/>
    <s v="NSE"/>
    <n v="4.74"/>
    <n v="0.1"/>
    <n v="0"/>
    <n v="29.52"/>
    <n v="34.364199999999997"/>
  </r>
  <r>
    <x v="449"/>
    <x v="23"/>
    <x v="1"/>
    <n v="2000"/>
    <n v="22.4"/>
    <n v="44800"/>
    <s v="20200401N300019001"/>
    <n v="2020065"/>
    <s v="Rolling"/>
    <s v="IN302679-38296183"/>
    <s v="NSE"/>
    <n v="44.8"/>
    <n v="0.99"/>
    <n v="0"/>
    <n v="79.48"/>
    <n v="125.2654"/>
  </r>
  <r>
    <x v="449"/>
    <x v="81"/>
    <x v="0"/>
    <n v="300"/>
    <n v="18.100000000000001"/>
    <n v="5430"/>
    <s v="20200401N300019376"/>
    <n v="2020065"/>
    <s v="Rolling"/>
    <s v="IN302679-38296183"/>
    <s v="NSE"/>
    <n v="5.43"/>
    <n v="0.12"/>
    <n v="0"/>
    <n v="29.53"/>
    <n v="35.079500000000003"/>
  </r>
  <r>
    <x v="449"/>
    <x v="26"/>
    <x v="0"/>
    <n v="100"/>
    <n v="15"/>
    <n v="1500"/>
    <s v="20200401N300019573"/>
    <n v="2020065"/>
    <s v="Rolling"/>
    <s v="IN302679-38296183"/>
    <s v="NSE"/>
    <n v="1.5"/>
    <n v="0.03"/>
    <n v="0"/>
    <n v="29.51"/>
    <n v="31.042999999999999"/>
  </r>
  <r>
    <x v="449"/>
    <x v="68"/>
    <x v="1"/>
    <n v="2500"/>
    <n v="199.95"/>
    <n v="499875"/>
    <s v="20200401N300027171"/>
    <n v="2020065"/>
    <s v="Rolling"/>
    <s v="IN302679-38296183"/>
    <s v="NSE"/>
    <n v="123.76"/>
    <n v="11"/>
    <n v="0"/>
    <n v="90.38"/>
    <n v="225.13759999999999"/>
  </r>
  <r>
    <x v="449"/>
    <x v="68"/>
    <x v="0"/>
    <n v="5000"/>
    <n v="200.54"/>
    <n v="1002681.8"/>
    <s v="20200401N300028102"/>
    <n v="2020065"/>
    <s v="Rolling"/>
    <s v="IN302679-38296183"/>
    <s v="NSE"/>
    <n v="0"/>
    <n v="22.06"/>
    <n v="109.8"/>
    <n v="181.44"/>
    <n v="313.2987"/>
  </r>
  <r>
    <x v="449"/>
    <x v="68"/>
    <x v="1"/>
    <n v="2500"/>
    <n v="199"/>
    <n v="497500"/>
    <s v="20200401N300031392"/>
    <n v="2020065"/>
    <s v="Rolling"/>
    <s v="IN302679-38296183"/>
    <s v="NSE"/>
    <n v="123.61"/>
    <n v="10.95"/>
    <n v="0"/>
    <n v="90.03"/>
    <n v="224.58519999999999"/>
  </r>
  <r>
    <x v="449"/>
    <x v="73"/>
    <x v="1"/>
    <n v="5000"/>
    <n v="62.75"/>
    <n v="313769.90000000002"/>
    <s v="20200401N300040533"/>
    <n v="2020065"/>
    <s v="Rolling"/>
    <s v="IN302679-38296183"/>
    <s v="NSE"/>
    <n v="78.41"/>
    <n v="6.9"/>
    <n v="0"/>
    <n v="56.79"/>
    <n v="142.10310000000001"/>
  </r>
  <r>
    <x v="449"/>
    <x v="73"/>
    <x v="0"/>
    <n v="5000"/>
    <n v="62.7"/>
    <n v="313500"/>
    <s v="20200401N300044655"/>
    <n v="2020065"/>
    <s v="Rolling"/>
    <s v="IN302679-38296183"/>
    <s v="NSE"/>
    <n v="0"/>
    <n v="6.9"/>
    <n v="0"/>
    <n v="56.73"/>
    <n v="63.627000000000002"/>
  </r>
  <r>
    <x v="449"/>
    <x v="68"/>
    <x v="1"/>
    <n v="2500"/>
    <n v="194.9"/>
    <n v="487250"/>
    <s v="20200401N300045114"/>
    <n v="2020065"/>
    <s v="Rolling"/>
    <s v="IN302679-38296183"/>
    <s v="NSE"/>
    <n v="123.76"/>
    <n v="10.72"/>
    <n v="0"/>
    <n v="88.2"/>
    <n v="222.6797"/>
  </r>
  <r>
    <x v="449"/>
    <x v="68"/>
    <x v="0"/>
    <n v="2500"/>
    <n v="193.15"/>
    <n v="482875"/>
    <s v="20200401N300045257"/>
    <n v="2020065"/>
    <s v="Rolling"/>
    <s v="IN302679-38296183"/>
    <s v="NSE"/>
    <n v="0"/>
    <n v="10.62"/>
    <n v="0"/>
    <n v="87.37"/>
    <n v="97.993600000000001"/>
  </r>
  <r>
    <x v="450"/>
    <x v="48"/>
    <x v="0"/>
    <n v="100"/>
    <n v="18.05"/>
    <n v="1805"/>
    <s v="20200403N300037750"/>
    <n v="2020066"/>
    <s v="Rolling"/>
    <s v="IN302679-38296183"/>
    <s v="NSE"/>
    <n v="1.81"/>
    <n v="0.04"/>
    <n v="0"/>
    <n v="29.51"/>
    <n v="31.3597"/>
  </r>
  <r>
    <x v="450"/>
    <x v="49"/>
    <x v="0"/>
    <n v="2500"/>
    <n v="286.64"/>
    <n v="716609.75"/>
    <s v="20200403N300037962"/>
    <n v="2020066"/>
    <s v="Rolling"/>
    <s v="IN302679-38296183"/>
    <s v="NSE"/>
    <n v="0"/>
    <n v="15.77"/>
    <n v="43.5"/>
    <n v="129.68"/>
    <n v="188.9453"/>
  </r>
  <r>
    <x v="450"/>
    <x v="49"/>
    <x v="1"/>
    <n v="2500"/>
    <n v="287.39999999999998"/>
    <n v="718500"/>
    <s v="20200403N300044154"/>
    <n v="2020066"/>
    <s v="Rolling"/>
    <s v="IN302679-38296183"/>
    <s v="NSE"/>
    <n v="179.39"/>
    <n v="15.81"/>
    <n v="0"/>
    <n v="130.02000000000001"/>
    <n v="325.21699999999998"/>
  </r>
  <r>
    <x v="450"/>
    <x v="48"/>
    <x v="0"/>
    <n v="150"/>
    <n v="18.05"/>
    <n v="2707.5"/>
    <s v="20200403N300046369"/>
    <n v="2020066"/>
    <s v="Rolling"/>
    <s v="IN302679-38296183"/>
    <s v="NSE"/>
    <n v="2.42"/>
    <n v="0.06"/>
    <n v="0"/>
    <n v="29.51"/>
    <n v="31.989599999999999"/>
  </r>
  <r>
    <x v="450"/>
    <x v="81"/>
    <x v="0"/>
    <n v="200"/>
    <n v="16.95"/>
    <n v="3390"/>
    <s v="20200403N300067171"/>
    <n v="2020066"/>
    <s v="Rolling"/>
    <s v="IN302679-38296183"/>
    <s v="NSE"/>
    <n v="3.39"/>
    <n v="7.0000000000000007E-2"/>
    <n v="0"/>
    <n v="29.51"/>
    <n v="32.974600000000002"/>
  </r>
  <r>
    <x v="451"/>
    <x v="67"/>
    <x v="1"/>
    <n v="2500"/>
    <n v="307.45"/>
    <n v="768620.25"/>
    <s v="20200407N300026888"/>
    <n v="2020067"/>
    <s v="Rolling"/>
    <s v="IN302679-38296183"/>
    <s v="NSE"/>
    <n v="190.97"/>
    <n v="16.91"/>
    <n v="0"/>
    <n v="139.1"/>
    <n v="346.97980000000001"/>
  </r>
  <r>
    <x v="451"/>
    <x v="67"/>
    <x v="0"/>
    <n v="2500"/>
    <n v="304.98"/>
    <n v="762440.9"/>
    <s v="20200407N300028790"/>
    <n v="2020067"/>
    <s v="Rolling"/>
    <s v="IN302679-38296183"/>
    <s v="NSE"/>
    <n v="0"/>
    <n v="16.77"/>
    <n v="0"/>
    <n v="137.97"/>
    <n v="154.7439"/>
  </r>
  <r>
    <x v="451"/>
    <x v="67"/>
    <x v="1"/>
    <n v="1500"/>
    <n v="308.5"/>
    <n v="462750"/>
    <s v="20200407N300030742"/>
    <n v="2020067"/>
    <s v="Rolling"/>
    <s v="IN302679-38296183"/>
    <s v="NSE"/>
    <n v="114.58"/>
    <n v="10.18"/>
    <n v="0"/>
    <n v="83.74"/>
    <n v="208.50049999999999"/>
  </r>
  <r>
    <x v="451"/>
    <x v="67"/>
    <x v="1"/>
    <n v="1000"/>
    <n v="307.58999999999997"/>
    <n v="307588"/>
    <s v="20200407N300033140"/>
    <n v="2020067"/>
    <s v="Rolling"/>
    <s v="IN302679-38296183"/>
    <s v="NSE"/>
    <n v="75.95"/>
    <n v="6.77"/>
    <n v="197.7"/>
    <n v="55.66"/>
    <n v="336.077"/>
  </r>
  <r>
    <x v="451"/>
    <x v="81"/>
    <x v="0"/>
    <n v="400"/>
    <n v="16.5"/>
    <n v="6600"/>
    <s v="20200407N300036016"/>
    <n v="2020067"/>
    <s v="Rolling"/>
    <s v="IN302679-38296183"/>
    <s v="NSE"/>
    <n v="6.6"/>
    <n v="0.15"/>
    <n v="0"/>
    <n v="29.53"/>
    <n v="36.275199999999998"/>
  </r>
  <r>
    <x v="451"/>
    <x v="67"/>
    <x v="0"/>
    <n v="2500"/>
    <n v="301.64999999999998"/>
    <n v="754125"/>
    <s v="20200407N300039059"/>
    <n v="2020067"/>
    <s v="Rolling"/>
    <s v="IN302679-38296183"/>
    <s v="NSE"/>
    <n v="0"/>
    <n v="16.59"/>
    <n v="0"/>
    <n v="136.46"/>
    <n v="153.05080000000001"/>
  </r>
  <r>
    <x v="451"/>
    <x v="36"/>
    <x v="0"/>
    <n v="2500"/>
    <n v="151.44"/>
    <n v="378597.6"/>
    <s v="20200407N300039148"/>
    <n v="2020067"/>
    <s v="Rolling"/>
    <s v="IN302679-38296183"/>
    <s v="NSE"/>
    <n v="0"/>
    <n v="8.33"/>
    <n v="0"/>
    <n v="68.510000000000005"/>
    <n v="76.839100000000002"/>
  </r>
  <r>
    <x v="451"/>
    <x v="36"/>
    <x v="1"/>
    <n v="5000"/>
    <n v="151.21"/>
    <n v="756048.8"/>
    <s v="20200407N300039696"/>
    <n v="2020067"/>
    <s v="Rolling"/>
    <s v="IN302679-38296183"/>
    <s v="NSE"/>
    <n v="192.68"/>
    <n v="16.63"/>
    <n v="0"/>
    <n v="136.81"/>
    <n v="346.1232"/>
  </r>
  <r>
    <x v="451"/>
    <x v="36"/>
    <x v="1"/>
    <n v="2500"/>
    <n v="154"/>
    <n v="385000"/>
    <s v="20200407N300040342"/>
    <n v="2020067"/>
    <s v="Rolling"/>
    <s v="IN302679-38296183"/>
    <s v="NSE"/>
    <n v="96.34"/>
    <n v="8.4700000000000006"/>
    <n v="0"/>
    <n v="69.67"/>
    <n v="174.48009999999999"/>
  </r>
  <r>
    <x v="451"/>
    <x v="17"/>
    <x v="0"/>
    <n v="10000"/>
    <n v="29.95"/>
    <n v="299500"/>
    <s v="20200407N300044390"/>
    <n v="2020067"/>
    <s v="Rolling"/>
    <s v="IN302679-38296183"/>
    <s v="NSE"/>
    <n v="0"/>
    <n v="6.59"/>
    <n v="0"/>
    <n v="54.2"/>
    <n v="60.789200000000001"/>
  </r>
  <r>
    <x v="451"/>
    <x v="36"/>
    <x v="0"/>
    <n v="1572"/>
    <n v="155.94"/>
    <n v="245131.4"/>
    <s v="20200407N300044876"/>
    <n v="2020067"/>
    <s v="Rolling"/>
    <s v="IN302679-38296183"/>
    <s v="NSE"/>
    <n v="0"/>
    <n v="5.39"/>
    <n v="0"/>
    <n v="44.36"/>
    <n v="49.752899999999997"/>
  </r>
  <r>
    <x v="451"/>
    <x v="17"/>
    <x v="1"/>
    <n v="10000"/>
    <n v="29.9"/>
    <n v="299000"/>
    <s v="20200407N300050715"/>
    <n v="2020067"/>
    <s v="Rolling"/>
    <s v="IN302679-38296183"/>
    <s v="NSE"/>
    <n v="74.81"/>
    <n v="6.58"/>
    <n v="0"/>
    <n v="54.12"/>
    <n v="135.50810000000001"/>
  </r>
  <r>
    <x v="451"/>
    <x v="36"/>
    <x v="1"/>
    <n v="2000"/>
    <n v="154.5"/>
    <n v="309000"/>
    <s v="20200407N300054707"/>
    <n v="2020067"/>
    <s v="Rolling"/>
    <s v="IN302679-38296183"/>
    <s v="NSE"/>
    <n v="77.069999999999993"/>
    <n v="6.8"/>
    <n v="0"/>
    <n v="55.91"/>
    <n v="139.77799999999999"/>
  </r>
  <r>
    <x v="451"/>
    <x v="36"/>
    <x v="0"/>
    <n v="5428"/>
    <n v="157.5"/>
    <n v="854910"/>
    <s v="20200407N300069486"/>
    <n v="2020067"/>
    <s v="Rolling"/>
    <s v="IN302679-38296183"/>
    <s v="NSE"/>
    <n v="0"/>
    <n v="18.809999999999999"/>
    <n v="0"/>
    <n v="154.69999999999999"/>
    <n v="173.50810000000001"/>
  </r>
  <r>
    <x v="452"/>
    <x v="36"/>
    <x v="1"/>
    <n v="5000"/>
    <n v="156.69"/>
    <n v="783468.3"/>
    <s v="20200408N300021712"/>
    <n v="2020068"/>
    <s v="Rolling"/>
    <s v="IN302679-38296183"/>
    <s v="NSE"/>
    <n v="198.5"/>
    <n v="17.239999999999998"/>
    <n v="0"/>
    <n v="141.79"/>
    <n v="357.52640000000002"/>
  </r>
  <r>
    <x v="452"/>
    <x v="36"/>
    <x v="0"/>
    <n v="1325"/>
    <n v="159.9"/>
    <n v="211864.45"/>
    <s v="20200408N300022672"/>
    <n v="2020068"/>
    <s v="Rolling"/>
    <s v="IN302679-38296183"/>
    <s v="NSE"/>
    <n v="0"/>
    <n v="4.66"/>
    <n v="87"/>
    <n v="38.32"/>
    <n v="129.98140000000001"/>
  </r>
  <r>
    <x v="452"/>
    <x v="36"/>
    <x v="0"/>
    <n v="3675"/>
    <n v="161.99"/>
    <n v="595319.80000000005"/>
    <s v="20200408N300023482"/>
    <n v="2020068"/>
    <s v="Rolling"/>
    <s v="IN302679-38296183"/>
    <s v="NSE"/>
    <n v="0"/>
    <n v="13.1"/>
    <n v="0"/>
    <n v="107.72"/>
    <n v="120.8169"/>
  </r>
  <r>
    <x v="452"/>
    <x v="49"/>
    <x v="1"/>
    <n v="100"/>
    <n v="323.58"/>
    <n v="32357.85"/>
    <s v="20200408N300041441"/>
    <n v="2020068"/>
    <s v="Rolling"/>
    <s v="IN302679-38296183"/>
    <s v="NSE"/>
    <n v="8.01"/>
    <n v="0.71"/>
    <n v="0"/>
    <n v="57.4"/>
    <n v="66.121700000000004"/>
  </r>
  <r>
    <x v="452"/>
    <x v="15"/>
    <x v="1"/>
    <n v="30"/>
    <n v="643.04999999999995"/>
    <n v="19291.5"/>
    <s v="20200408N300041549"/>
    <n v="2020068"/>
    <s v="Rolling"/>
    <s v="IN302679-38296183"/>
    <s v="NSE"/>
    <n v="19.29"/>
    <n v="0.42"/>
    <n v="0"/>
    <n v="34.22"/>
    <n v="53.934399999999997"/>
  </r>
  <r>
    <x v="452"/>
    <x v="17"/>
    <x v="1"/>
    <n v="10000"/>
    <n v="30.95"/>
    <n v="309500"/>
    <s v="20200408N300044157"/>
    <n v="2020068"/>
    <s v="Rolling"/>
    <s v="IN302679-38296183"/>
    <s v="NSE"/>
    <n v="77.06"/>
    <n v="6.81"/>
    <n v="0"/>
    <n v="56.01"/>
    <n v="139.87899999999999"/>
  </r>
  <r>
    <x v="452"/>
    <x v="17"/>
    <x v="0"/>
    <n v="10000"/>
    <n v="30.7"/>
    <n v="307000"/>
    <s v="20200408N300050754"/>
    <n v="2020068"/>
    <s v="Rolling"/>
    <s v="IN302679-38296183"/>
    <s v="NSE"/>
    <n v="0"/>
    <n v="6.75"/>
    <n v="0"/>
    <n v="55.57"/>
    <n v="62.324100000000001"/>
  </r>
  <r>
    <x v="452"/>
    <x v="49"/>
    <x v="1"/>
    <n v="500"/>
    <n v="319.88"/>
    <n v="159940"/>
    <s v="20200408N300051290"/>
    <n v="2020068"/>
    <s v="Rolling"/>
    <s v="IN302679-38296183"/>
    <s v="NSE"/>
    <n v="40.049999999999997"/>
    <n v="3.52"/>
    <n v="0"/>
    <n v="28.94"/>
    <n v="72.508600000000001"/>
  </r>
  <r>
    <x v="452"/>
    <x v="49"/>
    <x v="1"/>
    <n v="250"/>
    <n v="322"/>
    <n v="80501"/>
    <s v="20200408N300052480"/>
    <n v="2020068"/>
    <s v="Rolling"/>
    <s v="IN302679-38296183"/>
    <s v="NSE"/>
    <n v="20.03"/>
    <n v="1.77"/>
    <n v="0"/>
    <n v="18.02"/>
    <n v="39.820999999999998"/>
  </r>
  <r>
    <x v="452"/>
    <x v="49"/>
    <x v="1"/>
    <n v="250"/>
    <n v="324.22000000000003"/>
    <n v="81055.199999999997"/>
    <s v="20200408N300053779"/>
    <n v="2020068"/>
    <s v="Rolling"/>
    <s v="IN302679-38296183"/>
    <s v="NSE"/>
    <n v="44.06"/>
    <n v="1.78"/>
    <n v="0"/>
    <n v="18.010000000000002"/>
    <n v="63.853099999999998"/>
  </r>
  <r>
    <x v="452"/>
    <x v="49"/>
    <x v="0"/>
    <n v="1000"/>
    <n v="319"/>
    <n v="319000"/>
    <s v="20200408N300058393"/>
    <n v="2020068"/>
    <s v="Rolling"/>
    <s v="IN302679-38296183"/>
    <s v="NSE"/>
    <n v="0"/>
    <n v="7.02"/>
    <n v="0"/>
    <n v="57.73"/>
    <n v="64.748000000000005"/>
  </r>
  <r>
    <x v="453"/>
    <x v="36"/>
    <x v="1"/>
    <n v="1000"/>
    <n v="165"/>
    <n v="165000"/>
    <s v="20200409N300033860"/>
    <n v="2020069"/>
    <s v="Rolling"/>
    <s v="IN302679-38296183"/>
    <s v="NSE"/>
    <n v="41.53"/>
    <n v="3.63"/>
    <n v="0"/>
    <n v="29.86"/>
    <n v="75.02"/>
  </r>
  <r>
    <x v="453"/>
    <x v="49"/>
    <x v="1"/>
    <n v="500"/>
    <n v="332.7"/>
    <n v="166347.9"/>
    <s v="20200409N300040072"/>
    <n v="2020069"/>
    <s v="Rolling"/>
    <s v="IN302679-38296183"/>
    <s v="NSE"/>
    <n v="41.73"/>
    <n v="3.66"/>
    <n v="0"/>
    <n v="30.03"/>
    <n v="75.420599999999993"/>
  </r>
  <r>
    <x v="453"/>
    <x v="36"/>
    <x v="0"/>
    <n v="1000"/>
    <n v="162.5"/>
    <n v="162500"/>
    <s v="20200409N300043060"/>
    <n v="2020069"/>
    <s v="Rolling"/>
    <s v="IN302679-38296183"/>
    <s v="NSE"/>
    <n v="0"/>
    <n v="3.58"/>
    <n v="0"/>
    <n v="29.4"/>
    <n v="32.975200000000001"/>
  </r>
  <r>
    <x v="453"/>
    <x v="49"/>
    <x v="1"/>
    <n v="500"/>
    <n v="337"/>
    <n v="168500"/>
    <s v="20200409N300044895"/>
    <n v="2020069"/>
    <s v="Rolling"/>
    <s v="IN302679-38296183"/>
    <s v="NSE"/>
    <n v="41.71"/>
    <n v="3.71"/>
    <n v="0"/>
    <n v="30.49"/>
    <n v="75.906999999999996"/>
  </r>
  <r>
    <x v="453"/>
    <x v="44"/>
    <x v="1"/>
    <n v="2500"/>
    <n v="185"/>
    <n v="462500"/>
    <s v="20200409N300045338"/>
    <n v="2020069"/>
    <s v="Rolling"/>
    <s v="IN302679-38296183"/>
    <s v="NSE"/>
    <n v="116.79"/>
    <n v="10.18"/>
    <n v="0"/>
    <n v="83.69"/>
    <n v="210.655"/>
  </r>
  <r>
    <x v="453"/>
    <x v="44"/>
    <x v="0"/>
    <n v="2500"/>
    <n v="187.4"/>
    <n v="468500"/>
    <s v="20200409N300048904"/>
    <n v="2020069"/>
    <s v="Rolling"/>
    <s v="IN302679-38296183"/>
    <s v="NSE"/>
    <n v="0"/>
    <n v="10.31"/>
    <n v="0"/>
    <n v="84.77"/>
    <n v="95.077299999999994"/>
  </r>
  <r>
    <x v="453"/>
    <x v="36"/>
    <x v="1"/>
    <n v="1000"/>
    <n v="164.75"/>
    <n v="164750"/>
    <s v="20200409N300050656"/>
    <n v="2020069"/>
    <s v="Rolling"/>
    <s v="IN302679-38296183"/>
    <s v="NSE"/>
    <n v="41.53"/>
    <n v="3.62"/>
    <n v="0"/>
    <n v="29.81"/>
    <n v="74.964600000000004"/>
  </r>
  <r>
    <x v="453"/>
    <x v="36"/>
    <x v="1"/>
    <n v="1500"/>
    <n v="167.75"/>
    <n v="251625"/>
    <s v="20200409N300055254"/>
    <n v="2020069"/>
    <s v="Rolling"/>
    <s v="IN302679-38296183"/>
    <s v="NSE"/>
    <n v="62.3"/>
    <n v="5.54"/>
    <n v="0"/>
    <n v="45.53"/>
    <n v="113.3657"/>
  </r>
  <r>
    <x v="453"/>
    <x v="36"/>
    <x v="0"/>
    <n v="2500"/>
    <n v="168.38"/>
    <n v="420949.9"/>
    <s v="20200409N300057577"/>
    <n v="2020069"/>
    <s v="Rolling"/>
    <s v="IN302679-38296183"/>
    <s v="NSE"/>
    <n v="0"/>
    <n v="9.26"/>
    <n v="0"/>
    <n v="76.17"/>
    <n v="85.430999999999997"/>
  </r>
  <r>
    <x v="453"/>
    <x v="49"/>
    <x v="0"/>
    <n v="1000"/>
    <n v="332.5"/>
    <n v="332500"/>
    <s v="20200409N300058698"/>
    <n v="2020069"/>
    <s v="Rolling"/>
    <s v="IN302679-38296183"/>
    <s v="NSE"/>
    <n v="0"/>
    <n v="7.32"/>
    <n v="0"/>
    <n v="60.17"/>
    <n v="67.484999999999999"/>
  </r>
  <r>
    <x v="453"/>
    <x v="44"/>
    <x v="1"/>
    <n v="5000"/>
    <n v="188"/>
    <n v="940000"/>
    <s v="20200409N300060577"/>
    <n v="2020069"/>
    <s v="Rolling"/>
    <s v="IN302679-38296183"/>
    <s v="NSE"/>
    <n v="233.58"/>
    <n v="20.68"/>
    <n v="0"/>
    <n v="170.09"/>
    <n v="424.35"/>
  </r>
  <r>
    <x v="453"/>
    <x v="44"/>
    <x v="0"/>
    <n v="5000"/>
    <n v="186.4"/>
    <n v="932000"/>
    <s v="20200409N300062918"/>
    <n v="2020069"/>
    <s v="Rolling"/>
    <s v="IN302679-38296183"/>
    <s v="NSE"/>
    <n v="0"/>
    <n v="20.5"/>
    <n v="164.1"/>
    <n v="168.66"/>
    <n v="353.26400000000001"/>
  </r>
  <r>
    <x v="453"/>
    <x v="36"/>
    <x v="1"/>
    <n v="2500"/>
    <n v="166"/>
    <n v="415000"/>
    <s v="20200409N300063017"/>
    <n v="2020069"/>
    <s v="Rolling"/>
    <s v="IN302679-38296183"/>
    <s v="NSE"/>
    <n v="103.83"/>
    <n v="9.1300000000000008"/>
    <n v="0"/>
    <n v="75.09"/>
    <n v="188.05"/>
  </r>
  <r>
    <x v="453"/>
    <x v="36"/>
    <x v="0"/>
    <n v="2500"/>
    <n v="165.45"/>
    <n v="413625"/>
    <s v="20200409N300064731"/>
    <n v="2020069"/>
    <s v="Rolling"/>
    <s v="IN302679-38296183"/>
    <s v="NSE"/>
    <n v="0"/>
    <n v="9.1"/>
    <n v="0"/>
    <n v="74.849999999999994"/>
    <n v="83.949700000000007"/>
  </r>
  <r>
    <x v="454"/>
    <x v="36"/>
    <x v="1"/>
    <n v="500"/>
    <n v="171.02"/>
    <n v="85511.25"/>
    <s v="20200413N300027845"/>
    <n v="2020070"/>
    <s v="Rolling"/>
    <s v="IN302679-38296183"/>
    <s v="NSE"/>
    <n v="20.64"/>
    <n v="1.88"/>
    <n v="0"/>
    <n v="18.03"/>
    <n v="40.551200000000001"/>
  </r>
  <r>
    <x v="454"/>
    <x v="36"/>
    <x v="0"/>
    <n v="500"/>
    <n v="161.94999999999999"/>
    <n v="80975"/>
    <s v="20200413N300035730"/>
    <n v="2020070"/>
    <s v="Rolling"/>
    <s v="IN302679-38296183"/>
    <s v="NSE"/>
    <n v="0"/>
    <n v="1.78"/>
    <n v="0"/>
    <n v="18.02"/>
    <n v="19.801500000000001"/>
  </r>
  <r>
    <x v="454"/>
    <x v="36"/>
    <x v="0"/>
    <n v="500"/>
    <n v="162.1"/>
    <n v="81050"/>
    <s v="20200413N300036996"/>
    <n v="2020070"/>
    <s v="Rolling"/>
    <s v="IN302679-38296183"/>
    <s v="NSE"/>
    <n v="0"/>
    <n v="1.78"/>
    <n v="0"/>
    <n v="18.02"/>
    <n v="19.8032"/>
  </r>
  <r>
    <x v="454"/>
    <x v="67"/>
    <x v="0"/>
    <n v="500"/>
    <n v="331.95"/>
    <n v="165975"/>
    <s v="20200413N300038316"/>
    <n v="2020070"/>
    <s v="Rolling"/>
    <s v="IN302679-38296183"/>
    <s v="NSE"/>
    <n v="0"/>
    <n v="3.65"/>
    <n v="0"/>
    <n v="30.04"/>
    <n v="33.691400000000002"/>
  </r>
  <r>
    <x v="454"/>
    <x v="36"/>
    <x v="1"/>
    <n v="500"/>
    <n v="165.5"/>
    <n v="82750"/>
    <s v="20200413N300038429"/>
    <n v="2020070"/>
    <s v="Rolling"/>
    <s v="IN302679-38296183"/>
    <s v="NSE"/>
    <n v="20.64"/>
    <n v="1.82"/>
    <n v="0"/>
    <n v="18.03"/>
    <n v="40.490600000000001"/>
  </r>
  <r>
    <x v="454"/>
    <x v="67"/>
    <x v="0"/>
    <n v="1600"/>
    <n v="332.1"/>
    <n v="531360"/>
    <s v="20200413N300039109"/>
    <n v="2020070"/>
    <s v="Rolling"/>
    <s v="IN302679-38296183"/>
    <s v="NSE"/>
    <n v="0"/>
    <n v="11.69"/>
    <n v="0"/>
    <n v="96.16"/>
    <n v="107.85"/>
  </r>
  <r>
    <x v="454"/>
    <x v="67"/>
    <x v="1"/>
    <n v="2100"/>
    <n v="333.25"/>
    <n v="699825"/>
    <s v="20200413N300046688"/>
    <n v="2020070"/>
    <s v="Rolling"/>
    <s v="IN302679-38296183"/>
    <s v="NSE"/>
    <n v="176.48"/>
    <n v="15.4"/>
    <n v="0"/>
    <n v="126.64"/>
    <n v="318.51609999999999"/>
  </r>
  <r>
    <x v="454"/>
    <x v="67"/>
    <x v="0"/>
    <n v="500"/>
    <n v="335.97"/>
    <n v="167986"/>
    <s v="20200413N300048705"/>
    <n v="2020070"/>
    <s v="Rolling"/>
    <s v="IN302679-38296183"/>
    <s v="NSE"/>
    <n v="0"/>
    <n v="3.7"/>
    <n v="0"/>
    <n v="30.4"/>
    <n v="34.095700000000001"/>
  </r>
  <r>
    <x v="454"/>
    <x v="67"/>
    <x v="0"/>
    <n v="600"/>
    <n v="334"/>
    <n v="200400"/>
    <s v="20200413N300049285"/>
    <n v="2020070"/>
    <s v="Rolling"/>
    <s v="IN302679-38296183"/>
    <s v="NSE"/>
    <n v="0"/>
    <n v="4.41"/>
    <n v="0"/>
    <n v="36.270000000000003"/>
    <n v="40.678800000000003"/>
  </r>
  <r>
    <x v="454"/>
    <x v="44"/>
    <x v="0"/>
    <n v="5000"/>
    <n v="187"/>
    <n v="935000"/>
    <s v="20200413N300050997"/>
    <n v="2020070"/>
    <s v="Rolling"/>
    <s v="IN302679-38296183"/>
    <s v="NSE"/>
    <n v="0"/>
    <n v="20.57"/>
    <n v="0"/>
    <n v="169.21"/>
    <n v="189.7799"/>
  </r>
  <r>
    <x v="454"/>
    <x v="17"/>
    <x v="0"/>
    <n v="10000"/>
    <n v="31.1"/>
    <n v="311000"/>
    <s v="20200413N300051422"/>
    <n v="2020070"/>
    <s v="Rolling"/>
    <s v="IN302679-38296183"/>
    <s v="NSE"/>
    <n v="0"/>
    <n v="6.84"/>
    <n v="0"/>
    <n v="56.26"/>
    <n v="63.1021"/>
  </r>
  <r>
    <x v="454"/>
    <x v="67"/>
    <x v="1"/>
    <n v="1100"/>
    <n v="342.29"/>
    <n v="376515.3"/>
    <s v="20200413N300052066"/>
    <n v="2020070"/>
    <s v="Rolling"/>
    <s v="IN302679-38296183"/>
    <s v="NSE"/>
    <n v="92.13"/>
    <n v="8.2799999999999994"/>
    <n v="255.9"/>
    <n v="68.12"/>
    <n v="424.43349999999998"/>
  </r>
  <r>
    <x v="454"/>
    <x v="44"/>
    <x v="1"/>
    <n v="5000"/>
    <n v="186.1"/>
    <n v="930500"/>
    <s v="20200413N300054681"/>
    <n v="2020070"/>
    <s v="Rolling"/>
    <s v="IN302679-38296183"/>
    <s v="NSE"/>
    <n v="231.77"/>
    <n v="20.47"/>
    <n v="0"/>
    <n v="168.38"/>
    <n v="420.62119999999999"/>
  </r>
  <r>
    <x v="454"/>
    <x v="44"/>
    <x v="0"/>
    <n v="2500"/>
    <n v="186.05"/>
    <n v="465125"/>
    <s v="20200413N300055190"/>
    <n v="2020070"/>
    <s v="Rolling"/>
    <s v="IN302679-38296183"/>
    <s v="NSE"/>
    <n v="0"/>
    <n v="10.23"/>
    <n v="0"/>
    <n v="84.17"/>
    <n v="94.402699999999996"/>
  </r>
  <r>
    <x v="454"/>
    <x v="67"/>
    <x v="1"/>
    <n v="2500"/>
    <n v="337.5"/>
    <n v="843750"/>
    <s v="20200413N300057469"/>
    <n v="2020070"/>
    <s v="Rolling"/>
    <s v="IN302679-38296183"/>
    <s v="NSE"/>
    <n v="210.09"/>
    <n v="18.559999999999999"/>
    <n v="0"/>
    <n v="152.68"/>
    <n v="381.33280000000002"/>
  </r>
  <r>
    <x v="454"/>
    <x v="17"/>
    <x v="1"/>
    <n v="10000"/>
    <n v="31.1"/>
    <n v="311000"/>
    <s v="20200413N300060187"/>
    <n v="2020070"/>
    <s v="Rolling"/>
    <s v="IN302679-38296183"/>
    <s v="NSE"/>
    <n v="77.75"/>
    <n v="6.84"/>
    <n v="0"/>
    <n v="56.27"/>
    <n v="140.86199999999999"/>
  </r>
  <r>
    <x v="454"/>
    <x v="67"/>
    <x v="0"/>
    <n v="2500"/>
    <n v="338.5"/>
    <n v="846250"/>
    <s v="20200413N300062312"/>
    <n v="2020070"/>
    <s v="Rolling"/>
    <s v="IN302679-38296183"/>
    <s v="NSE"/>
    <n v="0"/>
    <n v="18.62"/>
    <n v="0"/>
    <n v="153.15"/>
    <n v="171.76769999999999"/>
  </r>
  <r>
    <x v="454"/>
    <x v="44"/>
    <x v="0"/>
    <n v="2500"/>
    <n v="184.05"/>
    <n v="460125"/>
    <s v="20200413N300064399"/>
    <n v="2020070"/>
    <s v="Rolling"/>
    <s v="IN302679-38296183"/>
    <s v="NSE"/>
    <n v="0"/>
    <n v="10.119999999999999"/>
    <n v="0"/>
    <n v="83.26"/>
    <n v="93.382800000000003"/>
  </r>
  <r>
    <x v="454"/>
    <x v="44"/>
    <x v="1"/>
    <n v="5000"/>
    <n v="183.5"/>
    <n v="917500"/>
    <s v="20200413N300067371"/>
    <n v="2020070"/>
    <s v="Rolling"/>
    <s v="IN302679-38296183"/>
    <s v="NSE"/>
    <n v="231.77"/>
    <n v="20.190000000000001"/>
    <n v="0"/>
    <n v="166.03"/>
    <n v="417.98500000000001"/>
  </r>
  <r>
    <x v="454"/>
    <x v="26"/>
    <x v="1"/>
    <n v="1550"/>
    <n v="23.7"/>
    <n v="36735"/>
    <s v="20200413N900020387"/>
    <n v="2020070"/>
    <s v="Rolling"/>
    <s v="IN302679-38296183"/>
    <s v="NSE"/>
    <n v="36.74"/>
    <n v="0.81"/>
    <n v="0"/>
    <n v="65.16"/>
    <n v="102.7081"/>
  </r>
  <r>
    <x v="455"/>
    <x v="36"/>
    <x v="1"/>
    <n v="500"/>
    <n v="173"/>
    <n v="86500"/>
    <s v="20200415N300027098"/>
    <n v="2020071"/>
    <s v="Rolling"/>
    <s v="IN302679-38296183"/>
    <s v="NSE"/>
    <n v="21.42"/>
    <n v="1.9"/>
    <n v="0"/>
    <n v="18.04"/>
    <n v="41.363100000000003"/>
  </r>
  <r>
    <x v="455"/>
    <x v="44"/>
    <x v="1"/>
    <n v="5000"/>
    <n v="186.9"/>
    <n v="934481.7"/>
    <s v="20200415N300027534"/>
    <n v="2020071"/>
    <s v="Rolling"/>
    <s v="IN302679-38296183"/>
    <s v="NSE"/>
    <n v="235.15"/>
    <n v="20.56"/>
    <n v="152.4"/>
    <n v="169.12"/>
    <n v="577.22860000000003"/>
  </r>
  <r>
    <x v="455"/>
    <x v="81"/>
    <x v="0"/>
    <n v="2000"/>
    <n v="26.3"/>
    <n v="52600"/>
    <s v="20200415N300029472"/>
    <n v="2020071"/>
    <s v="Rolling"/>
    <s v="IN302679-38296183"/>
    <s v="NSE"/>
    <n v="0"/>
    <n v="1.1599999999999999"/>
    <n v="0"/>
    <n v="93.31"/>
    <n v="94.467200000000005"/>
  </r>
  <r>
    <x v="455"/>
    <x v="81"/>
    <x v="1"/>
    <n v="2000"/>
    <n v="26.3"/>
    <n v="52600"/>
    <s v="20200415N300029985"/>
    <n v="2020071"/>
    <s v="Rolling"/>
    <s v="IN302679-38296183"/>
    <s v="NSE"/>
    <n v="13.15"/>
    <n v="1.1599999999999999"/>
    <n v="0"/>
    <n v="93.31"/>
    <n v="107.6172"/>
  </r>
  <r>
    <x v="455"/>
    <x v="44"/>
    <x v="0"/>
    <n v="2068"/>
    <n v="190.64"/>
    <n v="394246.6"/>
    <s v="20200415N300033680"/>
    <n v="2020071"/>
    <s v="Rolling"/>
    <s v="IN302679-38296183"/>
    <s v="NSE"/>
    <n v="0"/>
    <n v="8.67"/>
    <n v="0"/>
    <n v="71.34"/>
    <n v="80.013400000000004"/>
  </r>
  <r>
    <x v="455"/>
    <x v="44"/>
    <x v="1"/>
    <n v="2500"/>
    <n v="190.9"/>
    <n v="477250"/>
    <s v="20200415N300037509"/>
    <n v="2020071"/>
    <s v="Rolling"/>
    <s v="IN302679-38296183"/>
    <s v="NSE"/>
    <n v="117.4"/>
    <n v="10.5"/>
    <n v="0"/>
    <n v="86.36"/>
    <n v="214.2595"/>
  </r>
  <r>
    <x v="455"/>
    <x v="67"/>
    <x v="1"/>
    <n v="500"/>
    <n v="349"/>
    <n v="174500"/>
    <s v="20200415N300046238"/>
    <n v="2020071"/>
    <s v="Rolling"/>
    <s v="IN302679-38296183"/>
    <s v="NSE"/>
    <n v="41.31"/>
    <n v="3.84"/>
    <n v="0"/>
    <n v="31.58"/>
    <n v="76.728999999999999"/>
  </r>
  <r>
    <x v="455"/>
    <x v="67"/>
    <x v="0"/>
    <n v="500"/>
    <n v="347"/>
    <n v="173500"/>
    <s v="20200415N300053581"/>
    <n v="2020071"/>
    <s v="Rolling"/>
    <s v="IN302679-38296183"/>
    <s v="NSE"/>
    <n v="0"/>
    <n v="3.82"/>
    <n v="0"/>
    <n v="31.39"/>
    <n v="35.207000000000001"/>
  </r>
  <r>
    <x v="455"/>
    <x v="36"/>
    <x v="0"/>
    <n v="500"/>
    <n v="169.75"/>
    <n v="84875"/>
    <s v="20200415N300059514"/>
    <n v="2020071"/>
    <s v="Rolling"/>
    <s v="IN302679-38296183"/>
    <s v="NSE"/>
    <n v="0"/>
    <n v="1.87"/>
    <n v="0"/>
    <n v="18.04"/>
    <n v="19.907299999999999"/>
  </r>
  <r>
    <x v="455"/>
    <x v="44"/>
    <x v="0"/>
    <n v="5432"/>
    <n v="186.25"/>
    <n v="1011710"/>
    <s v="20200415N300061997"/>
    <n v="2020071"/>
    <s v="Rolling"/>
    <s v="IN302679-38296183"/>
    <s v="NSE"/>
    <n v="0"/>
    <n v="22.26"/>
    <n v="0"/>
    <n v="183.07"/>
    <n v="205.32769999999999"/>
  </r>
  <r>
    <x v="455"/>
    <x v="67"/>
    <x v="0"/>
    <n v="2500"/>
    <n v="328"/>
    <n v="820000"/>
    <s v="20200415N300073925"/>
    <n v="2020071"/>
    <s v="Rolling"/>
    <s v="IN302679-38296183"/>
    <s v="NSE"/>
    <n v="0"/>
    <n v="18.04"/>
    <n v="0"/>
    <n v="148.38"/>
    <n v="166.42"/>
  </r>
  <r>
    <x v="455"/>
    <x v="67"/>
    <x v="1"/>
    <n v="2500"/>
    <n v="326"/>
    <n v="815000"/>
    <s v="20200415N300077520"/>
    <n v="2020071"/>
    <s v="Rolling"/>
    <s v="IN302679-38296183"/>
    <s v="NSE"/>
    <n v="206.56"/>
    <n v="17.93"/>
    <n v="0"/>
    <n v="147.47999999999999"/>
    <n v="371.97030000000001"/>
  </r>
  <r>
    <x v="456"/>
    <x v="67"/>
    <x v="0"/>
    <n v="500"/>
    <n v="321.26"/>
    <n v="160627.70000000001"/>
    <s v="20200416N200003809"/>
    <n v="2020072"/>
    <s v="Rolling"/>
    <s v="IN302679-38296183"/>
    <s v="NSE"/>
    <n v="0"/>
    <n v="3.53"/>
    <n v="267.60000000000002"/>
    <n v="29.06"/>
    <n v="300.19380000000001"/>
  </r>
  <r>
    <x v="456"/>
    <x v="49"/>
    <x v="1"/>
    <n v="500"/>
    <n v="347"/>
    <n v="173501.15"/>
    <s v="20200416N300022893"/>
    <n v="2020072"/>
    <s v="Rolling"/>
    <s v="IN302679-38296183"/>
    <s v="NSE"/>
    <n v="43.61"/>
    <n v="3.82"/>
    <n v="0"/>
    <n v="31.39"/>
    <n v="78.816999999999993"/>
  </r>
  <r>
    <x v="456"/>
    <x v="49"/>
    <x v="1"/>
    <n v="600"/>
    <n v="351"/>
    <n v="210600"/>
    <s v="20200416N300023601"/>
    <n v="2020072"/>
    <s v="Rolling"/>
    <s v="IN302679-38296183"/>
    <s v="NSE"/>
    <n v="52.33"/>
    <n v="4.63"/>
    <n v="0"/>
    <n v="38.11"/>
    <n v="95.0732"/>
  </r>
  <r>
    <x v="456"/>
    <x v="67"/>
    <x v="1"/>
    <n v="500"/>
    <n v="327"/>
    <n v="163500"/>
    <s v="20200416N300027715"/>
    <n v="2020072"/>
    <s v="Rolling"/>
    <s v="IN302679-38296183"/>
    <s v="NSE"/>
    <n v="41.64"/>
    <n v="3.6"/>
    <n v="0"/>
    <n v="29.59"/>
    <n v="74.826999999999998"/>
  </r>
  <r>
    <x v="456"/>
    <x v="44"/>
    <x v="0"/>
    <n v="2500"/>
    <n v="183"/>
    <n v="457500"/>
    <s v="20200416N300033123"/>
    <n v="2020072"/>
    <s v="Rolling"/>
    <s v="IN302679-38296183"/>
    <s v="NSE"/>
    <n v="0"/>
    <n v="10.07"/>
    <n v="0"/>
    <n v="82.79"/>
    <n v="92.855000000000004"/>
  </r>
  <r>
    <x v="456"/>
    <x v="49"/>
    <x v="0"/>
    <n v="1100"/>
    <n v="344.5"/>
    <n v="378950"/>
    <s v="20200416N300033850"/>
    <n v="2020072"/>
    <s v="Rolling"/>
    <s v="IN302679-38296183"/>
    <s v="NSE"/>
    <n v="0"/>
    <n v="8.34"/>
    <n v="0"/>
    <n v="68.569999999999993"/>
    <n v="76.906999999999996"/>
  </r>
  <r>
    <x v="456"/>
    <x v="67"/>
    <x v="0"/>
    <n v="2500"/>
    <n v="327.97"/>
    <n v="819927.15"/>
    <s v="20200416N300034384"/>
    <n v="2020072"/>
    <s v="Rolling"/>
    <s v="IN302679-38296183"/>
    <s v="NSE"/>
    <n v="0"/>
    <n v="18.04"/>
    <n v="0"/>
    <n v="148.37"/>
    <n v="166.4084"/>
  </r>
  <r>
    <x v="456"/>
    <x v="67"/>
    <x v="1"/>
    <n v="2500"/>
    <n v="328.4"/>
    <n v="821000"/>
    <s v="20200416N300036100"/>
    <n v="2020072"/>
    <s v="Rolling"/>
    <s v="IN302679-38296183"/>
    <s v="NSE"/>
    <n v="208.21"/>
    <n v="18.059999999999999"/>
    <n v="0"/>
    <n v="148.56"/>
    <n v="374.8322"/>
  </r>
  <r>
    <x v="456"/>
    <x v="44"/>
    <x v="1"/>
    <n v="2500"/>
    <n v="182.5"/>
    <n v="456250"/>
    <s v="20200416N300037187"/>
    <n v="2020072"/>
    <s v="Rolling"/>
    <s v="IN302679-38296183"/>
    <s v="NSE"/>
    <n v="115.29"/>
    <n v="10.039999999999999"/>
    <n v="0"/>
    <n v="82.56"/>
    <n v="207.88759999999999"/>
  </r>
  <r>
    <x v="456"/>
    <x v="67"/>
    <x v="1"/>
    <n v="500"/>
    <n v="329"/>
    <n v="164500"/>
    <s v="20200416N300037811"/>
    <n v="2020072"/>
    <s v="Rolling"/>
    <s v="IN302679-38296183"/>
    <s v="NSE"/>
    <n v="41.64"/>
    <n v="3.62"/>
    <n v="0"/>
    <n v="29.77"/>
    <n v="75.028999999999996"/>
  </r>
  <r>
    <x v="456"/>
    <x v="67"/>
    <x v="1"/>
    <n v="600"/>
    <n v="334"/>
    <n v="200400"/>
    <s v="20200416N300039708"/>
    <n v="2020072"/>
    <s v="Rolling"/>
    <s v="IN302679-38296183"/>
    <s v="NSE"/>
    <n v="49.97"/>
    <n v="4.41"/>
    <n v="0"/>
    <n v="36.26"/>
    <n v="90.638800000000003"/>
  </r>
  <r>
    <x v="456"/>
    <x v="44"/>
    <x v="1"/>
    <n v="5000"/>
    <n v="185.75"/>
    <n v="928750"/>
    <s v="20200416N300041726"/>
    <n v="2020072"/>
    <s v="Rolling"/>
    <s v="IN302679-38296183"/>
    <s v="NSE"/>
    <n v="230.58"/>
    <n v="20.43"/>
    <n v="0"/>
    <n v="168.07"/>
    <n v="419.08260000000001"/>
  </r>
  <r>
    <x v="456"/>
    <x v="44"/>
    <x v="0"/>
    <n v="5000"/>
    <n v="184.9"/>
    <n v="924500"/>
    <s v="20200416N300042056"/>
    <n v="2020072"/>
    <s v="Rolling"/>
    <s v="IN302679-38296183"/>
    <s v="NSE"/>
    <n v="0"/>
    <n v="20.34"/>
    <n v="0"/>
    <n v="167.31"/>
    <n v="187.64949999999999"/>
  </r>
  <r>
    <x v="456"/>
    <x v="67"/>
    <x v="1"/>
    <n v="1000"/>
    <n v="337"/>
    <n v="337000"/>
    <s v="20200416N300043618"/>
    <n v="2020072"/>
    <s v="Rolling"/>
    <s v="IN302679-38296183"/>
    <s v="NSE"/>
    <n v="83.29"/>
    <n v="7.41"/>
    <n v="0"/>
    <n v="60.98"/>
    <n v="151.684"/>
  </r>
  <r>
    <x v="456"/>
    <x v="67"/>
    <x v="1"/>
    <n v="1400"/>
    <n v="341"/>
    <n v="477400"/>
    <s v="20200416N300046790"/>
    <n v="2020072"/>
    <s v="Rolling"/>
    <s v="IN302679-38296183"/>
    <s v="NSE"/>
    <n v="116.6"/>
    <n v="10.5"/>
    <n v="0"/>
    <n v="86.39"/>
    <n v="213.49279999999999"/>
  </r>
  <r>
    <x v="456"/>
    <x v="49"/>
    <x v="1"/>
    <n v="1500"/>
    <n v="351.16"/>
    <n v="526739.05000000005"/>
    <s v="20200416N300049915"/>
    <n v="2020072"/>
    <s v="Rolling"/>
    <s v="IN302679-38296183"/>
    <s v="NSE"/>
    <n v="130.83000000000001"/>
    <n v="11.59"/>
    <n v="0"/>
    <n v="95.34"/>
    <n v="237.75890000000001"/>
  </r>
  <r>
    <x v="456"/>
    <x v="67"/>
    <x v="0"/>
    <n v="3500"/>
    <n v="339"/>
    <n v="1186500"/>
    <s v="20200416N300050955"/>
    <n v="2020072"/>
    <s v="Rolling"/>
    <s v="IN302679-38296183"/>
    <s v="NSE"/>
    <n v="0"/>
    <n v="26.1"/>
    <n v="0"/>
    <n v="214.71"/>
    <n v="240.81299999999999"/>
  </r>
  <r>
    <x v="456"/>
    <x v="49"/>
    <x v="0"/>
    <n v="1500"/>
    <n v="349.5"/>
    <n v="524250"/>
    <s v="20200416N300053711"/>
    <n v="2020072"/>
    <s v="Rolling"/>
    <s v="IN302679-38296183"/>
    <s v="NSE"/>
    <n v="0"/>
    <n v="11.53"/>
    <n v="0"/>
    <n v="94.86"/>
    <n v="106.3938"/>
  </r>
  <r>
    <x v="457"/>
    <x v="57"/>
    <x v="1"/>
    <n v="2500"/>
    <n v="44.85"/>
    <n v="112125"/>
    <s v="20200417N300024341"/>
    <n v="2020073"/>
    <s v="Rolling"/>
    <s v="IN302679-38296183"/>
    <s v="NSE"/>
    <n v="27.87"/>
    <n v="2.4700000000000002"/>
    <n v="0"/>
    <n v="20.29"/>
    <n v="50.626899999999999"/>
  </r>
  <r>
    <x v="457"/>
    <x v="49"/>
    <x v="1"/>
    <n v="1500"/>
    <n v="351.5"/>
    <n v="527250"/>
    <s v="20200417N300025009"/>
    <n v="2020073"/>
    <s v="Rolling"/>
    <s v="IN302679-38296183"/>
    <s v="NSE"/>
    <n v="131.99"/>
    <n v="11.6"/>
    <n v="294.60000000000002"/>
    <n v="95.4"/>
    <n v="533.58960000000002"/>
  </r>
  <r>
    <x v="457"/>
    <x v="49"/>
    <x v="0"/>
    <n v="1500"/>
    <n v="350.25"/>
    <n v="525375"/>
    <s v="20200417N300026560"/>
    <n v="2020073"/>
    <s v="Rolling"/>
    <s v="IN302679-38296183"/>
    <s v="NSE"/>
    <n v="0"/>
    <n v="11.56"/>
    <n v="0"/>
    <n v="95.07"/>
    <n v="106.6284"/>
  </r>
  <r>
    <x v="457"/>
    <x v="67"/>
    <x v="1"/>
    <n v="2500"/>
    <n v="360"/>
    <n v="900000"/>
    <s v="20200417N300027126"/>
    <n v="2020073"/>
    <s v="Rolling"/>
    <s v="IN302679-38296183"/>
    <s v="NSE"/>
    <n v="221.76"/>
    <n v="19.8"/>
    <n v="0"/>
    <n v="162.87"/>
    <n v="404.43"/>
  </r>
  <r>
    <x v="457"/>
    <x v="67"/>
    <x v="0"/>
    <n v="2000"/>
    <n v="352"/>
    <n v="704000"/>
    <s v="20200417N300043096"/>
    <n v="2020073"/>
    <s v="Rolling"/>
    <s v="IN302679-38296183"/>
    <s v="NSE"/>
    <n v="0"/>
    <n v="15.49"/>
    <n v="0"/>
    <n v="127.4"/>
    <n v="142.88800000000001"/>
  </r>
  <r>
    <x v="457"/>
    <x v="57"/>
    <x v="1"/>
    <n v="2500"/>
    <n v="44.5"/>
    <n v="111250"/>
    <s v="20200417N300043361"/>
    <n v="2020073"/>
    <s v="Rolling"/>
    <s v="IN302679-38296183"/>
    <s v="NSE"/>
    <n v="27.87"/>
    <n v="2.4500000000000002"/>
    <n v="0"/>
    <n v="20.13"/>
    <n v="50.447600000000001"/>
  </r>
  <r>
    <x v="457"/>
    <x v="67"/>
    <x v="1"/>
    <n v="600"/>
    <n v="355"/>
    <n v="213000"/>
    <s v="20200417N300044426"/>
    <n v="2020073"/>
    <s v="Rolling"/>
    <s v="IN302679-38296183"/>
    <s v="NSE"/>
    <n v="53.22"/>
    <n v="4.6900000000000004"/>
    <n v="0"/>
    <n v="38.54"/>
    <n v="96.445999999999998"/>
  </r>
  <r>
    <x v="457"/>
    <x v="67"/>
    <x v="0"/>
    <n v="1100"/>
    <n v="355.68"/>
    <n v="391246.4"/>
    <s v="20200417N300046709"/>
    <n v="2020073"/>
    <s v="Rolling"/>
    <s v="IN302679-38296183"/>
    <s v="NSE"/>
    <n v="0"/>
    <n v="8.61"/>
    <n v="0"/>
    <n v="70.790000000000006"/>
    <n v="79.397300000000001"/>
  </r>
  <r>
    <x v="457"/>
    <x v="57"/>
    <x v="0"/>
    <n v="5000"/>
    <n v="44.5"/>
    <n v="222500"/>
    <s v="20200417N300046754"/>
    <n v="2020073"/>
    <s v="Rolling"/>
    <s v="IN302679-38296183"/>
    <s v="NSE"/>
    <n v="0"/>
    <n v="4.8899999999999997"/>
    <n v="0"/>
    <n v="40.270000000000003"/>
    <n v="45.164900000000003"/>
  </r>
  <r>
    <x v="457"/>
    <x v="119"/>
    <x v="0"/>
    <n v="100"/>
    <n v="2400"/>
    <n v="240000"/>
    <s v="20200417N300046815"/>
    <n v="2020073"/>
    <s v="Rolling"/>
    <s v="IN302679-38296183"/>
    <s v="NSE"/>
    <n v="0"/>
    <n v="5.28"/>
    <n v="0"/>
    <n v="43.43"/>
    <n v="48.71"/>
  </r>
  <r>
    <x v="457"/>
    <x v="119"/>
    <x v="1"/>
    <n v="100"/>
    <n v="2370"/>
    <n v="237000"/>
    <s v="20200417N300046908"/>
    <n v="2020073"/>
    <s v="Rolling"/>
    <s v="IN302679-38296183"/>
    <s v="NSE"/>
    <n v="59.32"/>
    <n v="5.21"/>
    <n v="0"/>
    <n v="42.89"/>
    <n v="107.42400000000001"/>
  </r>
  <r>
    <x v="457"/>
    <x v="67"/>
    <x v="0"/>
    <n v="500"/>
    <n v="357.75"/>
    <n v="178875"/>
    <s v="20200417N300047563"/>
    <n v="2020073"/>
    <s v="Rolling"/>
    <s v="IN302679-38296183"/>
    <s v="NSE"/>
    <n v="0"/>
    <n v="3.94"/>
    <n v="0"/>
    <n v="32.369999999999997"/>
    <n v="36.305199999999999"/>
  </r>
  <r>
    <x v="457"/>
    <x v="67"/>
    <x v="0"/>
    <n v="600"/>
    <n v="353.69"/>
    <n v="212212.95"/>
    <s v="20200417N300049221"/>
    <n v="2020073"/>
    <s v="Rolling"/>
    <s v="IN302679-38296183"/>
    <s v="NSE"/>
    <n v="0"/>
    <n v="4.67"/>
    <n v="0"/>
    <n v="38.4"/>
    <n v="43.068800000000003"/>
  </r>
  <r>
    <x v="457"/>
    <x v="119"/>
    <x v="1"/>
    <n v="250"/>
    <n v="2361.96"/>
    <n v="590488.85"/>
    <s v="20200417N300050666"/>
    <n v="2020073"/>
    <s v="Rolling"/>
    <s v="IN302679-38296183"/>
    <s v="NSE"/>
    <n v="148.29"/>
    <n v="12.99"/>
    <n v="0"/>
    <n v="106.86"/>
    <n v="268.1404"/>
  </r>
  <r>
    <x v="457"/>
    <x v="67"/>
    <x v="1"/>
    <n v="1100"/>
    <n v="350.24"/>
    <n v="385261.85"/>
    <s v="20200417N300051666"/>
    <n v="2020073"/>
    <s v="Rolling"/>
    <s v="IN302679-38296183"/>
    <s v="NSE"/>
    <n v="97.58"/>
    <n v="8.48"/>
    <n v="0"/>
    <n v="69.709999999999994"/>
    <n v="175.7688"/>
  </r>
  <r>
    <x v="457"/>
    <x v="67"/>
    <x v="1"/>
    <n v="2500"/>
    <n v="353"/>
    <n v="882500"/>
    <s v="20200417N300053056"/>
    <n v="2020073"/>
    <s v="Rolling"/>
    <s v="IN302679-38296183"/>
    <s v="NSE"/>
    <n v="221.76"/>
    <n v="19.420000000000002"/>
    <n v="0"/>
    <n v="159.69"/>
    <n v="400.86509999999998"/>
  </r>
  <r>
    <x v="457"/>
    <x v="119"/>
    <x v="0"/>
    <n v="250"/>
    <n v="2373.61"/>
    <n v="593403.6"/>
    <s v="20200417N300055340"/>
    <n v="2020073"/>
    <s v="Rolling"/>
    <s v="IN302679-38296183"/>
    <s v="NSE"/>
    <n v="0"/>
    <n v="13.06"/>
    <n v="0"/>
    <n v="107.4"/>
    <n v="120.4551"/>
  </r>
  <r>
    <x v="457"/>
    <x v="67"/>
    <x v="0"/>
    <n v="2500"/>
    <n v="355"/>
    <n v="887500"/>
    <s v="20200417N300060384"/>
    <n v="2020073"/>
    <s v="Rolling"/>
    <s v="IN302679-38296183"/>
    <s v="NSE"/>
    <n v="0"/>
    <n v="19.53"/>
    <n v="0"/>
    <n v="160.6"/>
    <n v="180.125"/>
  </r>
  <r>
    <x v="457"/>
    <x v="44"/>
    <x v="0"/>
    <n v="5000"/>
    <n v="189.25"/>
    <n v="946250"/>
    <s v="20200417N300061686"/>
    <n v="2020073"/>
    <s v="Rolling"/>
    <s v="IN302679-38296183"/>
    <s v="NSE"/>
    <n v="0"/>
    <n v="20.82"/>
    <n v="0"/>
    <n v="171.2"/>
    <n v="192.0172"/>
  </r>
  <r>
    <x v="457"/>
    <x v="44"/>
    <x v="1"/>
    <n v="5000"/>
    <n v="190.5"/>
    <n v="952500"/>
    <s v="20200417N300065409"/>
    <n v="2020073"/>
    <s v="Rolling"/>
    <s v="IN302679-38296183"/>
    <s v="NSE"/>
    <n v="237.34"/>
    <n v="20.96"/>
    <n v="0"/>
    <n v="172.36"/>
    <n v="430.65570000000002"/>
  </r>
  <r>
    <x v="458"/>
    <x v="67"/>
    <x v="1"/>
    <n v="500"/>
    <n v="372"/>
    <n v="186000"/>
    <s v="20200420N300027011"/>
    <n v="2020074"/>
    <s v="Rolling"/>
    <s v="IN302679-38296183"/>
    <s v="NSE"/>
    <n v="46.59"/>
    <n v="4.09"/>
    <n v="0"/>
    <n v="33.659999999999997"/>
    <n v="84.341999999999999"/>
  </r>
  <r>
    <x v="458"/>
    <x v="44"/>
    <x v="1"/>
    <n v="500"/>
    <n v="192"/>
    <n v="96000"/>
    <s v="20200420N300027152"/>
    <n v="2020074"/>
    <s v="Rolling"/>
    <s v="IN302679-38296183"/>
    <s v="NSE"/>
    <n v="24.4"/>
    <n v="2.11"/>
    <n v="0"/>
    <n v="18.079999999999998"/>
    <n v="44.591999999999999"/>
  </r>
  <r>
    <x v="458"/>
    <x v="67"/>
    <x v="1"/>
    <n v="600"/>
    <n v="375"/>
    <n v="225000"/>
    <s v="20200420N300031277"/>
    <n v="2020074"/>
    <s v="Rolling"/>
    <s v="IN302679-38296183"/>
    <s v="NSE"/>
    <n v="55.9"/>
    <n v="4.95"/>
    <n v="0"/>
    <n v="40.72"/>
    <n v="101.57"/>
  </r>
  <r>
    <x v="458"/>
    <x v="67"/>
    <x v="0"/>
    <n v="1100"/>
    <n v="373"/>
    <n v="410300"/>
    <s v="20200420N300036973"/>
    <n v="2020074"/>
    <s v="Rolling"/>
    <s v="IN302679-38296183"/>
    <s v="NSE"/>
    <n v="0"/>
    <n v="9.0299999999999994"/>
    <n v="0"/>
    <n v="74.25"/>
    <n v="83.276600000000002"/>
  </r>
  <r>
    <x v="458"/>
    <x v="67"/>
    <x v="0"/>
    <n v="500"/>
    <n v="372"/>
    <n v="186000"/>
    <s v="20200420N300037302"/>
    <n v="2020074"/>
    <s v="Rolling"/>
    <s v="IN302679-38296183"/>
    <s v="NSE"/>
    <n v="0"/>
    <n v="4.09"/>
    <n v="0"/>
    <n v="33.659999999999997"/>
    <n v="37.752000000000002"/>
  </r>
  <r>
    <x v="458"/>
    <x v="67"/>
    <x v="0"/>
    <n v="500"/>
    <n v="373"/>
    <n v="186500"/>
    <s v="20200420N300037766"/>
    <n v="2020074"/>
    <s v="Rolling"/>
    <s v="IN302679-38296183"/>
    <s v="NSE"/>
    <n v="0"/>
    <n v="4.0999999999999996"/>
    <n v="0"/>
    <n v="33.74"/>
    <n v="37.843000000000004"/>
  </r>
  <r>
    <x v="458"/>
    <x v="44"/>
    <x v="0"/>
    <n v="500"/>
    <n v="190.94"/>
    <n v="95471.75"/>
    <s v="20200420N300038251"/>
    <n v="2020074"/>
    <s v="Rolling"/>
    <s v="IN302679-38296183"/>
    <s v="NSE"/>
    <n v="0"/>
    <n v="2.1"/>
    <n v="0"/>
    <n v="18.079999999999998"/>
    <n v="20.180499999999999"/>
  </r>
  <r>
    <x v="458"/>
    <x v="44"/>
    <x v="0"/>
    <n v="500"/>
    <n v="190.95"/>
    <n v="95475"/>
    <s v="20200420N300039022"/>
    <n v="2020074"/>
    <s v="Rolling"/>
    <s v="IN302679-38296183"/>
    <s v="NSE"/>
    <n v="0"/>
    <n v="2.1"/>
    <n v="0"/>
    <n v="18.079999999999998"/>
    <n v="20.180499999999999"/>
  </r>
  <r>
    <x v="458"/>
    <x v="67"/>
    <x v="1"/>
    <n v="1000"/>
    <n v="374.9"/>
    <n v="374900"/>
    <s v="20200420N300041364"/>
    <n v="2020074"/>
    <s v="Rolling"/>
    <s v="IN302679-38296183"/>
    <s v="NSE"/>
    <n v="93.17"/>
    <n v="8.25"/>
    <n v="0"/>
    <n v="67.84"/>
    <n v="169.2577"/>
  </r>
  <r>
    <x v="458"/>
    <x v="44"/>
    <x v="1"/>
    <n v="500"/>
    <n v="195"/>
    <n v="97500"/>
    <s v="20200420N300041548"/>
    <n v="2020074"/>
    <s v="Rolling"/>
    <s v="IN302679-38296183"/>
    <s v="NSE"/>
    <n v="24.4"/>
    <n v="2.15"/>
    <n v="0"/>
    <n v="18.09"/>
    <n v="44.634999999999998"/>
  </r>
  <r>
    <x v="458"/>
    <x v="44"/>
    <x v="1"/>
    <n v="2500"/>
    <n v="195.5"/>
    <n v="488750"/>
    <s v="20200420N300042237"/>
    <n v="2020074"/>
    <s v="Rolling"/>
    <s v="IN302679-38296183"/>
    <s v="NSE"/>
    <n v="121.54"/>
    <n v="10.75"/>
    <n v="295.8"/>
    <n v="88.46"/>
    <n v="516.55269999999996"/>
  </r>
  <r>
    <x v="458"/>
    <x v="44"/>
    <x v="1"/>
    <n v="2500"/>
    <n v="196.75"/>
    <n v="491875"/>
    <s v="20200420N300043674"/>
    <n v="2020074"/>
    <s v="Rolling"/>
    <s v="IN302679-38296183"/>
    <s v="NSE"/>
    <n v="122.02"/>
    <n v="10.82"/>
    <n v="0"/>
    <n v="89.01"/>
    <n v="221.85130000000001"/>
  </r>
  <r>
    <x v="458"/>
    <x v="67"/>
    <x v="1"/>
    <n v="500"/>
    <n v="377"/>
    <n v="188500"/>
    <s v="20200420N300046066"/>
    <n v="2020074"/>
    <s v="Rolling"/>
    <s v="IN302679-38296183"/>
    <s v="NSE"/>
    <n v="46.59"/>
    <n v="4.1500000000000004"/>
    <n v="0"/>
    <n v="34.11"/>
    <n v="84.846999999999994"/>
  </r>
  <r>
    <x v="458"/>
    <x v="44"/>
    <x v="0"/>
    <n v="5000"/>
    <n v="195.75"/>
    <n v="978750"/>
    <s v="20200420N300046991"/>
    <n v="2020074"/>
    <s v="Rolling"/>
    <s v="IN302679-38296183"/>
    <s v="NSE"/>
    <n v="0"/>
    <n v="21.53"/>
    <n v="0"/>
    <n v="177.11"/>
    <n v="198.64259999999999"/>
  </r>
  <r>
    <x v="458"/>
    <x v="67"/>
    <x v="0"/>
    <n v="500"/>
    <n v="374"/>
    <n v="187000"/>
    <s v="20200420N300047269"/>
    <n v="2020074"/>
    <s v="Rolling"/>
    <s v="IN302679-38296183"/>
    <s v="NSE"/>
    <n v="0"/>
    <n v="4.1100000000000003"/>
    <n v="0"/>
    <n v="33.840000000000003"/>
    <n v="37.954000000000001"/>
  </r>
  <r>
    <x v="458"/>
    <x v="44"/>
    <x v="1"/>
    <n v="500"/>
    <n v="194.5"/>
    <n v="97250"/>
    <s v="20200420N300047419"/>
    <n v="2020074"/>
    <s v="Rolling"/>
    <s v="IN302679-38296183"/>
    <s v="NSE"/>
    <n v="24.4"/>
    <n v="2.14"/>
    <n v="0"/>
    <n v="18.09"/>
    <n v="44.629600000000003"/>
  </r>
  <r>
    <x v="458"/>
    <x v="67"/>
    <x v="0"/>
    <n v="2500"/>
    <n v="373.5"/>
    <n v="933750"/>
    <s v="20200420N300047751"/>
    <n v="2020074"/>
    <s v="Rolling"/>
    <s v="IN302679-38296183"/>
    <s v="NSE"/>
    <n v="0"/>
    <n v="20.54"/>
    <n v="0"/>
    <n v="168.98"/>
    <n v="189.52269999999999"/>
  </r>
  <r>
    <x v="458"/>
    <x v="44"/>
    <x v="0"/>
    <n v="500"/>
    <n v="194.05"/>
    <n v="97025"/>
    <s v="20200420N300047955"/>
    <n v="2020074"/>
    <s v="Rolling"/>
    <s v="IN302679-38296183"/>
    <s v="NSE"/>
    <n v="0"/>
    <n v="2.13"/>
    <n v="0"/>
    <n v="18.079999999999998"/>
    <n v="20.214500000000001"/>
  </r>
  <r>
    <x v="458"/>
    <x v="67"/>
    <x v="0"/>
    <n v="2500"/>
    <n v="370"/>
    <n v="925000"/>
    <s v="20200420N300050095"/>
    <n v="2020074"/>
    <s v="Rolling"/>
    <s v="IN302679-38296183"/>
    <s v="NSE"/>
    <n v="0"/>
    <n v="20.350000000000001"/>
    <n v="0"/>
    <n v="167.38"/>
    <n v="187.73"/>
  </r>
  <r>
    <x v="458"/>
    <x v="67"/>
    <x v="1"/>
    <n v="2500"/>
    <n v="372"/>
    <n v="930000"/>
    <s v="20200420N300054778"/>
    <n v="2020074"/>
    <s v="Rolling"/>
    <s v="IN302679-38296183"/>
    <s v="NSE"/>
    <n v="232.93"/>
    <n v="20.46"/>
    <n v="0"/>
    <n v="168.3"/>
    <n v="421.68990000000002"/>
  </r>
  <r>
    <x v="458"/>
    <x v="119"/>
    <x v="0"/>
    <n v="250"/>
    <n v="2369.9299999999998"/>
    <n v="592482.4"/>
    <s v="20200420N300054942"/>
    <n v="2020074"/>
    <s v="Rolling"/>
    <s v="IN302679-38296183"/>
    <s v="NSE"/>
    <n v="0"/>
    <n v="13.03"/>
    <n v="0"/>
    <n v="107.22"/>
    <n v="120.2547"/>
  </r>
  <r>
    <x v="458"/>
    <x v="119"/>
    <x v="1"/>
    <n v="250"/>
    <n v="2374.9"/>
    <n v="593725"/>
    <s v="20200420N300054971"/>
    <n v="2020074"/>
    <s v="Rolling"/>
    <s v="IN302679-38296183"/>
    <s v="NSE"/>
    <n v="148.28"/>
    <n v="13.06"/>
    <n v="0"/>
    <n v="107.43"/>
    <n v="268.77179999999998"/>
  </r>
  <r>
    <x v="458"/>
    <x v="67"/>
    <x v="1"/>
    <n v="2500"/>
    <n v="372.75"/>
    <n v="931875"/>
    <s v="20200420N300058100"/>
    <n v="2020074"/>
    <s v="Rolling"/>
    <s v="IN302679-38296183"/>
    <s v="NSE"/>
    <n v="232.93"/>
    <n v="20.5"/>
    <n v="0"/>
    <n v="168.63"/>
    <n v="422.06130000000002"/>
  </r>
  <r>
    <x v="458"/>
    <x v="10"/>
    <x v="0"/>
    <n v="500"/>
    <n v="469.25"/>
    <n v="234625"/>
    <s v="20200420N300065725"/>
    <n v="2020074"/>
    <s v="Rolling"/>
    <s v="IN302679-38296183"/>
    <s v="NSE"/>
    <n v="0"/>
    <n v="5.16"/>
    <n v="0"/>
    <n v="42.46"/>
    <n v="47.621899999999997"/>
  </r>
  <r>
    <x v="458"/>
    <x v="10"/>
    <x v="1"/>
    <n v="500"/>
    <n v="472.25"/>
    <n v="236125"/>
    <s v="20200420N300066999"/>
    <n v="2020074"/>
    <s v="Rolling"/>
    <s v="IN302679-38296183"/>
    <s v="NSE"/>
    <n v="58.84"/>
    <n v="5.19"/>
    <n v="0"/>
    <n v="42.73"/>
    <n v="106.76479999999999"/>
  </r>
  <r>
    <x v="459"/>
    <x v="67"/>
    <x v="0"/>
    <n v="500"/>
    <n v="342.41"/>
    <n v="171204.55"/>
    <s v="20200421N200004173"/>
    <n v="2020075"/>
    <s v="Rolling"/>
    <s v="IN302679-38296183"/>
    <s v="NSE"/>
    <n v="0"/>
    <n v="3.77"/>
    <n v="0"/>
    <n v="30.98"/>
    <n v="34.746499999999997"/>
  </r>
  <r>
    <x v="459"/>
    <x v="67"/>
    <x v="0"/>
    <n v="2000"/>
    <n v="342.6"/>
    <n v="685200"/>
    <s v="20200421N300024457"/>
    <n v="2020075"/>
    <s v="Rolling"/>
    <s v="IN302679-38296183"/>
    <s v="NSE"/>
    <n v="0"/>
    <n v="15.07"/>
    <n v="222.9"/>
    <n v="124"/>
    <n v="361.97460000000001"/>
  </r>
  <r>
    <x v="459"/>
    <x v="119"/>
    <x v="0"/>
    <n v="100"/>
    <n v="2321"/>
    <n v="232100"/>
    <s v="20200421N300026836"/>
    <n v="2020075"/>
    <s v="Rolling"/>
    <s v="IN302679-38296183"/>
    <s v="NSE"/>
    <n v="0"/>
    <n v="5.1100000000000003"/>
    <n v="0"/>
    <n v="42"/>
    <n v="47.106200000000001"/>
  </r>
  <r>
    <x v="459"/>
    <x v="119"/>
    <x v="0"/>
    <n v="150"/>
    <n v="2315"/>
    <n v="347250"/>
    <s v="20200421N300029036"/>
    <n v="2020075"/>
    <s v="Rolling"/>
    <s v="IN302679-38296183"/>
    <s v="NSE"/>
    <n v="0"/>
    <n v="7.64"/>
    <n v="0"/>
    <n v="62.84"/>
    <n v="70.479399999999998"/>
  </r>
  <r>
    <x v="459"/>
    <x v="67"/>
    <x v="0"/>
    <n v="2500"/>
    <n v="336.25"/>
    <n v="840625"/>
    <s v="20200421N300041789"/>
    <n v="2020075"/>
    <s v="Rolling"/>
    <s v="IN302679-38296183"/>
    <s v="NSE"/>
    <n v="0"/>
    <n v="18.489999999999998"/>
    <n v="0"/>
    <n v="152.12"/>
    <n v="170.6138"/>
  </r>
  <r>
    <x v="459"/>
    <x v="67"/>
    <x v="0"/>
    <n v="2500"/>
    <n v="331"/>
    <n v="827500"/>
    <s v="20200421N300050209"/>
    <n v="2020075"/>
    <s v="Rolling"/>
    <s v="IN302679-38296183"/>
    <s v="NSE"/>
    <n v="0"/>
    <n v="18.21"/>
    <n v="0"/>
    <n v="149.72999999999999"/>
    <n v="167.93510000000001"/>
  </r>
  <r>
    <x v="459"/>
    <x v="119"/>
    <x v="1"/>
    <n v="250"/>
    <n v="2321.25"/>
    <n v="580312.5"/>
    <s v="20200421N300060310"/>
    <n v="2020075"/>
    <s v="Rolling"/>
    <s v="IN302679-38296183"/>
    <s v="NSE"/>
    <n v="144.96"/>
    <n v="12.77"/>
    <n v="0"/>
    <n v="105.01"/>
    <n v="262.73669999999998"/>
  </r>
  <r>
    <x v="459"/>
    <x v="67"/>
    <x v="0"/>
    <n v="1843"/>
    <n v="330.5"/>
    <n v="609111.5"/>
    <s v="20200421N300063168"/>
    <n v="2020075"/>
    <s v="Rolling"/>
    <s v="IN302679-38296183"/>
    <s v="NSE"/>
    <n v="0"/>
    <n v="13.4"/>
    <n v="0"/>
    <n v="110.22"/>
    <n v="123.6208"/>
  </r>
  <r>
    <x v="459"/>
    <x v="67"/>
    <x v="1"/>
    <n v="9343"/>
    <n v="335.7"/>
    <n v="3136445.1"/>
    <s v="20200421N300068870"/>
    <n v="2020075"/>
    <s v="Rolling"/>
    <s v="IN302679-38296183"/>
    <s v="NSE"/>
    <n v="784.04"/>
    <n v="69"/>
    <n v="0"/>
    <n v="567.51"/>
    <n v="1420.5510999999999"/>
  </r>
  <r>
    <x v="460"/>
    <x v="119"/>
    <x v="1"/>
    <n v="250"/>
    <n v="2324"/>
    <n v="581000"/>
    <s v="20200422N300026928"/>
    <n v="2020076"/>
    <s v="Rolling"/>
    <s v="IN302679-38296183"/>
    <s v="NSE"/>
    <n v="148.04"/>
    <n v="12.78"/>
    <n v="0"/>
    <n v="105.14"/>
    <n v="265.96199999999999"/>
  </r>
  <r>
    <x v="460"/>
    <x v="67"/>
    <x v="1"/>
    <n v="500"/>
    <n v="327"/>
    <n v="163500"/>
    <s v="20200422N300027402"/>
    <n v="2020076"/>
    <s v="Rolling"/>
    <s v="IN302679-38296183"/>
    <s v="NSE"/>
    <n v="41.57"/>
    <n v="3.6"/>
    <n v="0"/>
    <n v="29.6"/>
    <n v="74.767200000000003"/>
  </r>
  <r>
    <x v="460"/>
    <x v="67"/>
    <x v="1"/>
    <n v="600"/>
    <n v="333"/>
    <n v="199800"/>
    <s v="20200422N300029021"/>
    <n v="2020076"/>
    <s v="Rolling"/>
    <s v="IN302679-38296183"/>
    <s v="NSE"/>
    <n v="49.88"/>
    <n v="4.4000000000000004"/>
    <n v="0"/>
    <n v="36.15"/>
    <n v="90.4255"/>
  </r>
  <r>
    <x v="460"/>
    <x v="119"/>
    <x v="1"/>
    <n v="250"/>
    <n v="2364"/>
    <n v="591000"/>
    <s v="20200422N300032974"/>
    <n v="2020076"/>
    <s v="Rolling"/>
    <s v="IN302679-38296183"/>
    <s v="NSE"/>
    <n v="147.66999999999999"/>
    <n v="13"/>
    <n v="143.1"/>
    <n v="106.95"/>
    <n v="410.72199999999998"/>
  </r>
  <r>
    <x v="460"/>
    <x v="67"/>
    <x v="0"/>
    <n v="3600"/>
    <n v="333"/>
    <n v="1198800"/>
    <s v="20200422N300044068"/>
    <n v="2020076"/>
    <s v="Rolling"/>
    <s v="IN302679-38296183"/>
    <s v="NSE"/>
    <n v="0"/>
    <n v="26.37"/>
    <n v="0"/>
    <n v="216.94"/>
    <n v="243.31360000000001"/>
  </r>
  <r>
    <x v="460"/>
    <x v="67"/>
    <x v="1"/>
    <n v="2500"/>
    <n v="332.9"/>
    <n v="832250"/>
    <s v="20200422N300063378"/>
    <n v="2020076"/>
    <s v="Rolling"/>
    <s v="IN302679-38296183"/>
    <s v="NSE"/>
    <n v="207.84"/>
    <n v="18.309999999999999"/>
    <n v="0"/>
    <n v="150.61000000000001"/>
    <n v="376.75979999999998"/>
  </r>
  <r>
    <x v="460"/>
    <x v="119"/>
    <x v="0"/>
    <n v="500"/>
    <n v="2393.1799999999998"/>
    <n v="1196590"/>
    <s v="20200422N300063612"/>
    <n v="2020076"/>
    <s v="Rolling"/>
    <s v="IN302679-38296183"/>
    <s v="NSE"/>
    <n v="0"/>
    <n v="26.33"/>
    <n v="0"/>
    <n v="216.53"/>
    <n v="242.85499999999999"/>
  </r>
  <r>
    <x v="461"/>
    <x v="119"/>
    <x v="0"/>
    <n v="100"/>
    <n v="2376.65"/>
    <n v="237665.35"/>
    <s v="20200423N200003277"/>
    <n v="2020077"/>
    <s v="Rolling"/>
    <s v="IN302679-38296183"/>
    <s v="NSE"/>
    <n v="0"/>
    <n v="5.23"/>
    <n v="0"/>
    <n v="43.01"/>
    <n v="48.238700000000001"/>
  </r>
  <r>
    <x v="461"/>
    <x v="67"/>
    <x v="1"/>
    <n v="500"/>
    <n v="343"/>
    <n v="171500"/>
    <s v="20200423N300024316"/>
    <n v="2020077"/>
    <s v="Rolling"/>
    <s v="IN302679-38296183"/>
    <s v="NSE"/>
    <n v="42.75"/>
    <n v="3.77"/>
    <n v="0"/>
    <n v="31.03"/>
    <n v="77.552999999999997"/>
  </r>
  <r>
    <x v="461"/>
    <x v="44"/>
    <x v="0"/>
    <n v="500"/>
    <n v="188"/>
    <n v="94000"/>
    <s v="20200423N300028424"/>
    <n v="2020077"/>
    <s v="Rolling"/>
    <s v="IN302679-38296183"/>
    <s v="NSE"/>
    <n v="0"/>
    <n v="2.0699999999999998"/>
    <n v="0"/>
    <n v="18.07"/>
    <n v="20.138000000000002"/>
  </r>
  <r>
    <x v="461"/>
    <x v="67"/>
    <x v="0"/>
    <n v="500"/>
    <n v="341"/>
    <n v="170500"/>
    <s v="20200423N300029586"/>
    <n v="2020077"/>
    <s v="Rolling"/>
    <s v="IN302679-38296183"/>
    <s v="NSE"/>
    <n v="0"/>
    <n v="3.75"/>
    <n v="0"/>
    <n v="30.85"/>
    <n v="34.600999999999999"/>
  </r>
  <r>
    <x v="461"/>
    <x v="119"/>
    <x v="1"/>
    <n v="100"/>
    <n v="2392"/>
    <n v="239200"/>
    <s v="20200423N300030041"/>
    <n v="2020077"/>
    <s v="Rolling"/>
    <s v="IN302679-38296183"/>
    <s v="NSE"/>
    <n v="60.08"/>
    <n v="5.26"/>
    <n v="0"/>
    <n v="43.3"/>
    <n v="108.6422"/>
  </r>
  <r>
    <x v="461"/>
    <x v="0"/>
    <x v="1"/>
    <n v="250"/>
    <n v="809"/>
    <n v="202250"/>
    <s v="20200423N300034003"/>
    <n v="2020077"/>
    <s v="Rolling"/>
    <s v="IN302679-38296183"/>
    <s v="NSE"/>
    <n v="51.5"/>
    <n v="4.45"/>
    <n v="0"/>
    <n v="36.61"/>
    <n v="92.559399999999997"/>
  </r>
  <r>
    <x v="461"/>
    <x v="0"/>
    <x v="1"/>
    <n v="250"/>
    <n v="823"/>
    <n v="205750"/>
    <s v="20200423N300035054"/>
    <n v="2020077"/>
    <s v="Rolling"/>
    <s v="IN302679-38296183"/>
    <s v="NSE"/>
    <n v="51.5"/>
    <n v="4.53"/>
    <n v="0"/>
    <n v="37.229999999999997"/>
    <n v="93.256600000000006"/>
  </r>
  <r>
    <x v="461"/>
    <x v="119"/>
    <x v="1"/>
    <n v="50"/>
    <n v="2398"/>
    <n v="119900"/>
    <s v="20200423N300035895"/>
    <n v="2020077"/>
    <s v="Rolling"/>
    <s v="IN302679-38296183"/>
    <s v="NSE"/>
    <n v="29.99"/>
    <n v="2.64"/>
    <n v="0"/>
    <n v="21.7"/>
    <n v="54.327800000000003"/>
  </r>
  <r>
    <x v="461"/>
    <x v="119"/>
    <x v="1"/>
    <n v="100"/>
    <n v="2418"/>
    <n v="241800"/>
    <s v="20200423N300038432"/>
    <n v="2020077"/>
    <s v="Rolling"/>
    <s v="IN302679-38296183"/>
    <s v="NSE"/>
    <n v="59.97"/>
    <n v="5.32"/>
    <n v="0"/>
    <n v="43.76"/>
    <n v="109.0496"/>
  </r>
  <r>
    <x v="461"/>
    <x v="0"/>
    <x v="0"/>
    <n v="250"/>
    <n v="811"/>
    <n v="202750"/>
    <s v="20200423N300041517"/>
    <n v="2020077"/>
    <s v="Rolling"/>
    <s v="IN302679-38296183"/>
    <s v="NSE"/>
    <n v="0"/>
    <n v="4.46"/>
    <n v="0"/>
    <n v="36.69"/>
    <n v="41.150500000000001"/>
  </r>
  <r>
    <x v="461"/>
    <x v="119"/>
    <x v="0"/>
    <n v="150"/>
    <n v="2406"/>
    <n v="360900"/>
    <s v="20200423N300041577"/>
    <n v="2020077"/>
    <s v="Rolling"/>
    <s v="IN302679-38296183"/>
    <s v="NSE"/>
    <n v="0"/>
    <n v="7.94"/>
    <n v="177.9"/>
    <n v="65.319999999999993"/>
    <n v="251.15979999999999"/>
  </r>
  <r>
    <x v="461"/>
    <x v="44"/>
    <x v="0"/>
    <n v="250"/>
    <n v="187"/>
    <n v="46750"/>
    <s v="20200423N300042034"/>
    <n v="2020077"/>
    <s v="Rolling"/>
    <s v="IN302679-38296183"/>
    <s v="NSE"/>
    <n v="0"/>
    <n v="1.03"/>
    <n v="0"/>
    <n v="17.89"/>
    <n v="18.918600000000001"/>
  </r>
  <r>
    <x v="461"/>
    <x v="0"/>
    <x v="1"/>
    <n v="250"/>
    <n v="835.85"/>
    <n v="208962.5"/>
    <s v="20200423N300045514"/>
    <n v="2020077"/>
    <s v="Rolling"/>
    <s v="IN302679-38296183"/>
    <s v="NSE"/>
    <n v="51.5"/>
    <n v="4.5999999999999996"/>
    <n v="0"/>
    <n v="37.81"/>
    <n v="93.907200000000003"/>
  </r>
  <r>
    <x v="461"/>
    <x v="0"/>
    <x v="1"/>
    <n v="250"/>
    <n v="843"/>
    <n v="210750"/>
    <s v="20200423N300048387"/>
    <n v="2020077"/>
    <s v="Rolling"/>
    <s v="IN302679-38296183"/>
    <s v="NSE"/>
    <n v="51.5"/>
    <n v="4.6399999999999997"/>
    <n v="0"/>
    <n v="38.14"/>
    <n v="94.276600000000002"/>
  </r>
  <r>
    <x v="461"/>
    <x v="0"/>
    <x v="0"/>
    <n v="750"/>
    <n v="829"/>
    <n v="621750"/>
    <s v="20200423N300051517"/>
    <n v="2020077"/>
    <s v="Rolling"/>
    <s v="IN302679-38296183"/>
    <s v="NSE"/>
    <n v="0"/>
    <n v="13.68"/>
    <n v="0"/>
    <n v="112.5"/>
    <n v="126.1785"/>
  </r>
  <r>
    <x v="461"/>
    <x v="0"/>
    <x v="0"/>
    <n v="250"/>
    <n v="826"/>
    <n v="206500"/>
    <s v="20200423N300053378"/>
    <n v="2020077"/>
    <s v="Rolling"/>
    <s v="IN302679-38296183"/>
    <s v="NSE"/>
    <n v="0"/>
    <n v="4.54"/>
    <n v="0"/>
    <n v="37.369999999999997"/>
    <n v="41.9131"/>
  </r>
  <r>
    <x v="461"/>
    <x v="44"/>
    <x v="0"/>
    <n v="2500"/>
    <n v="186.69"/>
    <n v="466730"/>
    <s v="20200423N300054589"/>
    <n v="2020077"/>
    <s v="Rolling"/>
    <s v="IN302679-38296183"/>
    <s v="NSE"/>
    <n v="0"/>
    <n v="10.27"/>
    <n v="0"/>
    <n v="84.45"/>
    <n v="94.7179"/>
  </r>
  <r>
    <x v="461"/>
    <x v="68"/>
    <x v="0"/>
    <n v="250"/>
    <n v="201.15"/>
    <n v="50287.5"/>
    <s v="20200423N300055105"/>
    <n v="2020077"/>
    <s v="Rolling"/>
    <s v="IN302679-38296183"/>
    <s v="NSE"/>
    <n v="0"/>
    <n v="1.1100000000000001"/>
    <n v="0"/>
    <n v="17.899999999999999"/>
    <n v="19.0063"/>
  </r>
  <r>
    <x v="461"/>
    <x v="83"/>
    <x v="0"/>
    <n v="250"/>
    <n v="1186.8699999999999"/>
    <n v="296717.40000000002"/>
    <s v="20200423N300055283"/>
    <n v="2020077"/>
    <s v="Rolling"/>
    <s v="IN302679-38296183"/>
    <s v="NSE"/>
    <n v="0"/>
    <n v="6.53"/>
    <n v="0"/>
    <n v="53.71"/>
    <n v="60.237699999999997"/>
  </r>
  <r>
    <x v="461"/>
    <x v="83"/>
    <x v="1"/>
    <n v="250"/>
    <n v="1191"/>
    <n v="297750"/>
    <s v="20200423N300055309"/>
    <n v="2020077"/>
    <s v="Rolling"/>
    <s v="IN302679-38296183"/>
    <s v="NSE"/>
    <n v="74.31"/>
    <n v="6.55"/>
    <n v="0"/>
    <n v="53.88"/>
    <n v="134.7405"/>
  </r>
  <r>
    <x v="461"/>
    <x v="68"/>
    <x v="1"/>
    <n v="250"/>
    <n v="203.25"/>
    <n v="50812.5"/>
    <s v="20200423N300055659"/>
    <n v="2020077"/>
    <s v="Rolling"/>
    <s v="IN302679-38296183"/>
    <s v="NSE"/>
    <n v="12.64"/>
    <n v="1.1200000000000001"/>
    <n v="0"/>
    <n v="17.899999999999999"/>
    <n v="31.657800000000002"/>
  </r>
  <r>
    <x v="461"/>
    <x v="0"/>
    <x v="0"/>
    <n v="250"/>
    <n v="811"/>
    <n v="202750"/>
    <s v="20200423N300056685"/>
    <n v="2020077"/>
    <s v="Rolling"/>
    <s v="IN302679-38296183"/>
    <s v="NSE"/>
    <n v="0"/>
    <n v="4.46"/>
    <n v="0"/>
    <n v="36.69"/>
    <n v="41.150500000000001"/>
  </r>
  <r>
    <x v="461"/>
    <x v="0"/>
    <x v="1"/>
    <n v="500"/>
    <n v="821"/>
    <n v="410500"/>
    <s v="20200423N300058922"/>
    <n v="2020077"/>
    <s v="Rolling"/>
    <s v="IN302679-38296183"/>
    <s v="NSE"/>
    <n v="103"/>
    <n v="9.0299999999999994"/>
    <n v="0"/>
    <n v="74.28"/>
    <n v="186.31100000000001"/>
  </r>
  <r>
    <x v="461"/>
    <x v="44"/>
    <x v="1"/>
    <n v="3250"/>
    <n v="187.9"/>
    <n v="610675"/>
    <s v="20200423N300059495"/>
    <n v="2020077"/>
    <s v="Rolling"/>
    <s v="IN302679-38296183"/>
    <s v="NSE"/>
    <n v="152.27000000000001"/>
    <n v="13.44"/>
    <n v="0"/>
    <n v="110.51"/>
    <n v="276.21510000000001"/>
  </r>
  <r>
    <x v="462"/>
    <x v="67"/>
    <x v="0"/>
    <n v="500"/>
    <n v="336.7"/>
    <n v="168350"/>
    <s v="20200424N300024249"/>
    <n v="2020078"/>
    <s v="Rolling"/>
    <s v="IN302679-38296183"/>
    <s v="NSE"/>
    <n v="0"/>
    <n v="3.7"/>
    <n v="0"/>
    <n v="30.46"/>
    <n v="34.163800000000002"/>
  </r>
  <r>
    <x v="462"/>
    <x v="0"/>
    <x v="0"/>
    <n v="250"/>
    <n v="800.97"/>
    <n v="200242.25"/>
    <s v="20200424N300024723"/>
    <n v="2020078"/>
    <s v="Rolling"/>
    <s v="IN302679-38296183"/>
    <s v="NSE"/>
    <n v="0"/>
    <n v="4.41"/>
    <n v="0"/>
    <n v="36.24"/>
    <n v="40.645299999999999"/>
  </r>
  <r>
    <x v="462"/>
    <x v="119"/>
    <x v="0"/>
    <n v="250"/>
    <n v="2392"/>
    <n v="598000"/>
    <s v="20200424N300024971"/>
    <n v="2020078"/>
    <s v="Rolling"/>
    <s v="IN302679-38296183"/>
    <s v="NSE"/>
    <n v="0"/>
    <n v="13.16"/>
    <n v="0"/>
    <n v="108.21"/>
    <n v="121.3659"/>
  </r>
  <r>
    <x v="462"/>
    <x v="6"/>
    <x v="0"/>
    <n v="500"/>
    <n v="775"/>
    <n v="387500"/>
    <s v="20200424N300025312"/>
    <n v="2020078"/>
    <s v="Rolling"/>
    <s v="IN302679-38296183"/>
    <s v="NSE"/>
    <n v="0"/>
    <n v="8.5299999999999994"/>
    <n v="0"/>
    <n v="70.12"/>
    <n v="78.644999999999996"/>
  </r>
  <r>
    <x v="462"/>
    <x v="0"/>
    <x v="1"/>
    <n v="250"/>
    <n v="816.79"/>
    <n v="204197.1"/>
    <s v="20200424N300028494"/>
    <n v="2020078"/>
    <s v="Rolling"/>
    <s v="IN302679-38296183"/>
    <s v="NSE"/>
    <n v="50.79"/>
    <n v="4.49"/>
    <n v="0"/>
    <n v="36.96"/>
    <n v="92.242400000000004"/>
  </r>
  <r>
    <x v="462"/>
    <x v="0"/>
    <x v="1"/>
    <n v="250"/>
    <n v="826"/>
    <n v="206500"/>
    <s v="20200424N300029368"/>
    <n v="2020078"/>
    <s v="Rolling"/>
    <s v="IN302679-38296183"/>
    <s v="NSE"/>
    <n v="50.79"/>
    <n v="4.54"/>
    <n v="0"/>
    <n v="37.369999999999997"/>
    <n v="92.703000000000003"/>
  </r>
  <r>
    <x v="462"/>
    <x v="119"/>
    <x v="1"/>
    <n v="250"/>
    <n v="2412.0300000000002"/>
    <n v="603006.4"/>
    <s v="20200424N300029567"/>
    <n v="2020078"/>
    <s v="Rolling"/>
    <s v="IN302679-38296183"/>
    <s v="NSE"/>
    <n v="151.01"/>
    <n v="13.27"/>
    <n v="0"/>
    <n v="109.15"/>
    <n v="273.42619999999999"/>
  </r>
  <r>
    <x v="462"/>
    <x v="0"/>
    <x v="0"/>
    <n v="250"/>
    <n v="822.9"/>
    <n v="205725"/>
    <s v="20200424N300031664"/>
    <n v="2020078"/>
    <s v="Rolling"/>
    <s v="IN302679-38296183"/>
    <s v="NSE"/>
    <n v="0"/>
    <n v="4.53"/>
    <n v="0"/>
    <n v="37.22"/>
    <n v="41.746000000000002"/>
  </r>
  <r>
    <x v="462"/>
    <x v="0"/>
    <x v="0"/>
    <n v="250"/>
    <n v="811"/>
    <n v="202750"/>
    <s v="20200424N300033262"/>
    <n v="2020078"/>
    <s v="Rolling"/>
    <s v="IN302679-38296183"/>
    <s v="NSE"/>
    <n v="0"/>
    <n v="4.46"/>
    <n v="0"/>
    <n v="36.69"/>
    <n v="41.150399999999998"/>
  </r>
  <r>
    <x v="462"/>
    <x v="0"/>
    <x v="0"/>
    <n v="250"/>
    <n v="803"/>
    <n v="200750"/>
    <s v="20200424N300035254"/>
    <n v="2020078"/>
    <s v="Rolling"/>
    <s v="IN302679-38296183"/>
    <s v="NSE"/>
    <n v="0"/>
    <n v="4.42"/>
    <n v="0"/>
    <n v="36.33"/>
    <n v="40.746600000000001"/>
  </r>
  <r>
    <x v="462"/>
    <x v="119"/>
    <x v="1"/>
    <n v="50"/>
    <n v="2434.9"/>
    <n v="121745"/>
    <s v="20200424N300037571"/>
    <n v="2020078"/>
    <s v="Rolling"/>
    <s v="IN302679-38296183"/>
    <s v="NSE"/>
    <n v="30.2"/>
    <n v="2.68"/>
    <n v="0"/>
    <n v="22.03"/>
    <n v="54.908299999999997"/>
  </r>
  <r>
    <x v="462"/>
    <x v="119"/>
    <x v="1"/>
    <n v="50"/>
    <n v="2447.0500000000002"/>
    <n v="122352.5"/>
    <s v="20200424N300038581"/>
    <n v="2020078"/>
    <s v="Rolling"/>
    <s v="IN302679-38296183"/>
    <s v="NSE"/>
    <n v="30.27"/>
    <n v="2.69"/>
    <n v="187.5"/>
    <n v="22.14"/>
    <n v="242.6018"/>
  </r>
  <r>
    <x v="462"/>
    <x v="0"/>
    <x v="1"/>
    <n v="500"/>
    <n v="810.5"/>
    <n v="405250"/>
    <s v="20200424N300045109"/>
    <n v="2020078"/>
    <s v="Rolling"/>
    <s v="IN302679-38296183"/>
    <s v="NSE"/>
    <n v="101.59"/>
    <n v="8.92"/>
    <n v="0"/>
    <n v="73.33"/>
    <n v="183.8356"/>
  </r>
  <r>
    <x v="462"/>
    <x v="6"/>
    <x v="0"/>
    <n v="600"/>
    <n v="755"/>
    <n v="453000"/>
    <s v="20200424N300045860"/>
    <n v="2020078"/>
    <s v="Rolling"/>
    <s v="IN302679-38296183"/>
    <s v="NSE"/>
    <n v="0"/>
    <n v="9.9700000000000006"/>
    <n v="0"/>
    <n v="82.01"/>
    <n v="91.976600000000005"/>
  </r>
  <r>
    <x v="462"/>
    <x v="6"/>
    <x v="1"/>
    <n v="1100"/>
    <n v="772"/>
    <n v="849200"/>
    <s v="20200424N300048577"/>
    <n v="2020078"/>
    <s v="Rolling"/>
    <s v="IN302679-38296183"/>
    <s v="NSE"/>
    <n v="211.21"/>
    <n v="18.68"/>
    <n v="0"/>
    <n v="153.66999999999999"/>
    <n v="383.56240000000003"/>
  </r>
  <r>
    <x v="462"/>
    <x v="44"/>
    <x v="0"/>
    <n v="2500"/>
    <n v="182.6"/>
    <n v="456499.75"/>
    <s v="20200424N300051761"/>
    <n v="2020078"/>
    <s v="Rolling"/>
    <s v="IN302679-38296183"/>
    <s v="NSE"/>
    <n v="0"/>
    <n v="10.039999999999999"/>
    <n v="0"/>
    <n v="82.62"/>
    <n v="92.6631"/>
  </r>
  <r>
    <x v="462"/>
    <x v="119"/>
    <x v="0"/>
    <n v="100"/>
    <n v="2462.0500000000002"/>
    <n v="246205"/>
    <s v="20200424N300051822"/>
    <n v="2020078"/>
    <s v="Rolling"/>
    <s v="IN302679-38296183"/>
    <s v="NSE"/>
    <n v="0"/>
    <n v="5.42"/>
    <n v="0"/>
    <n v="44.59"/>
    <n v="50.006500000000003"/>
  </r>
  <r>
    <x v="462"/>
    <x v="44"/>
    <x v="1"/>
    <n v="240"/>
    <n v="181.7"/>
    <n v="43608"/>
    <s v="20200424N300060433"/>
    <n v="2020078"/>
    <s v="Rolling"/>
    <s v="IN302679-38296183"/>
    <s v="NSE"/>
    <n v="10.87"/>
    <n v="0.96"/>
    <n v="0"/>
    <n v="17.88"/>
    <n v="29.709399999999999"/>
  </r>
  <r>
    <x v="462"/>
    <x v="44"/>
    <x v="1"/>
    <n v="2260"/>
    <n v="179.5"/>
    <n v="405670"/>
    <s v="20200424N300072298"/>
    <n v="2020078"/>
    <s v="Rolling"/>
    <s v="IN302679-38296183"/>
    <s v="NSE"/>
    <n v="102.35"/>
    <n v="8.92"/>
    <n v="0"/>
    <n v="73.41"/>
    <n v="184.6849"/>
  </r>
  <r>
    <x v="462"/>
    <x v="67"/>
    <x v="1"/>
    <n v="500"/>
    <n v="333.85"/>
    <n v="166925"/>
    <s v="20200424N300072361"/>
    <n v="2020078"/>
    <s v="Rolling"/>
    <s v="IN302679-38296183"/>
    <s v="NSE"/>
    <n v="41.91"/>
    <n v="3.67"/>
    <n v="0"/>
    <n v="30.2"/>
    <n v="75.782300000000006"/>
  </r>
  <r>
    <x v="463"/>
    <x v="6"/>
    <x v="1"/>
    <n v="250"/>
    <n v="830"/>
    <n v="207500"/>
    <s v="20200427N200002927"/>
    <n v="2020079"/>
    <s v="Rolling"/>
    <s v="IN302679-38296183"/>
    <s v="NSE"/>
    <n v="54.22"/>
    <n v="4.57"/>
    <n v="0"/>
    <n v="37.549999999999997"/>
    <n v="96.334999999999994"/>
  </r>
  <r>
    <x v="463"/>
    <x v="6"/>
    <x v="1"/>
    <n v="250"/>
    <n v="850"/>
    <n v="212500"/>
    <s v="20200427N200003270"/>
    <n v="2020079"/>
    <s v="Rolling"/>
    <s v="IN302679-38296183"/>
    <s v="NSE"/>
    <n v="54.22"/>
    <n v="4.68"/>
    <n v="0"/>
    <n v="38.450000000000003"/>
    <n v="97.344999999999999"/>
  </r>
  <r>
    <x v="463"/>
    <x v="119"/>
    <x v="0"/>
    <n v="50"/>
    <n v="2501.9499999999998"/>
    <n v="125097.65"/>
    <s v="20200427N300032603"/>
    <n v="2020079"/>
    <s v="Rolling"/>
    <s v="IN302679-38296183"/>
    <s v="NSE"/>
    <n v="0"/>
    <n v="2.75"/>
    <n v="0"/>
    <n v="22.63"/>
    <n v="25.381900000000002"/>
  </r>
  <r>
    <x v="463"/>
    <x v="119"/>
    <x v="0"/>
    <n v="50"/>
    <n v="2492"/>
    <n v="124600"/>
    <s v="20200427N300032921"/>
    <n v="2020079"/>
    <s v="Rolling"/>
    <s v="IN302679-38296183"/>
    <s v="NSE"/>
    <n v="0"/>
    <n v="2.74"/>
    <n v="0"/>
    <n v="22.55"/>
    <n v="25.2912"/>
  </r>
  <r>
    <x v="463"/>
    <x v="0"/>
    <x v="0"/>
    <n v="250"/>
    <n v="836"/>
    <n v="209000"/>
    <s v="20200427N300038340"/>
    <n v="2020079"/>
    <s v="Rolling"/>
    <s v="IN302679-38296183"/>
    <s v="NSE"/>
    <n v="0"/>
    <n v="4.5999999999999996"/>
    <n v="0"/>
    <n v="37.82"/>
    <n v="42.417999999999999"/>
  </r>
  <r>
    <x v="463"/>
    <x v="45"/>
    <x v="0"/>
    <n v="2500"/>
    <n v="46.95"/>
    <n v="117375"/>
    <s v="20200427N300038752"/>
    <n v="2020079"/>
    <s v="Rolling"/>
    <s v="IN302679-38296183"/>
    <s v="NSE"/>
    <n v="0"/>
    <n v="2.58"/>
    <n v="0"/>
    <n v="21.24"/>
    <n v="23.822299999999998"/>
  </r>
  <r>
    <x v="463"/>
    <x v="44"/>
    <x v="0"/>
    <n v="2500"/>
    <n v="182.5"/>
    <n v="456250"/>
    <s v="20200427N300039664"/>
    <n v="2020079"/>
    <s v="Rolling"/>
    <s v="IN302679-38296183"/>
    <s v="NSE"/>
    <n v="0"/>
    <n v="10.039999999999999"/>
    <n v="0"/>
    <n v="82.56"/>
    <n v="92.5976"/>
  </r>
  <r>
    <x v="463"/>
    <x v="0"/>
    <x v="1"/>
    <n v="250"/>
    <n v="846"/>
    <n v="211500"/>
    <s v="20200427N300041148"/>
    <n v="2020079"/>
    <s v="Rolling"/>
    <s v="IN302679-38296183"/>
    <s v="NSE"/>
    <n v="52.56"/>
    <n v="4.6500000000000004"/>
    <n v="0"/>
    <n v="38.270000000000003"/>
    <n v="95.483000000000004"/>
  </r>
  <r>
    <x v="463"/>
    <x v="119"/>
    <x v="0"/>
    <n v="150"/>
    <n v="2472"/>
    <n v="370800"/>
    <s v="20200427N300041278"/>
    <n v="2020079"/>
    <s v="Rolling"/>
    <s v="IN302679-38296183"/>
    <s v="NSE"/>
    <n v="0"/>
    <n v="8.16"/>
    <n v="0"/>
    <n v="67.099999999999994"/>
    <n v="75.257599999999996"/>
  </r>
  <r>
    <x v="463"/>
    <x v="6"/>
    <x v="1"/>
    <n v="250"/>
    <n v="860"/>
    <n v="215000"/>
    <s v="20200427N300046787"/>
    <n v="2020079"/>
    <s v="Rolling"/>
    <s v="IN302679-38296183"/>
    <s v="NSE"/>
    <n v="54.22"/>
    <n v="4.7300000000000004"/>
    <n v="0"/>
    <n v="38.909999999999997"/>
    <n v="97.86"/>
  </r>
  <r>
    <x v="463"/>
    <x v="44"/>
    <x v="1"/>
    <n v="2500"/>
    <n v="182.8"/>
    <n v="457000"/>
    <s v="20200427N300049791"/>
    <n v="2020079"/>
    <s v="Rolling"/>
    <s v="IN302679-38296183"/>
    <s v="NSE"/>
    <n v="114.16"/>
    <n v="10.050000000000001"/>
    <n v="0"/>
    <n v="82.7"/>
    <n v="206.91399999999999"/>
  </r>
  <r>
    <x v="463"/>
    <x v="6"/>
    <x v="1"/>
    <n v="250"/>
    <n v="869"/>
    <n v="217250"/>
    <s v="20200427N300049866"/>
    <n v="2020079"/>
    <s v="Rolling"/>
    <s v="IN302679-38296183"/>
    <s v="NSE"/>
    <n v="54.22"/>
    <n v="4.78"/>
    <n v="0"/>
    <n v="39.31"/>
    <n v="98.309600000000003"/>
  </r>
  <r>
    <x v="463"/>
    <x v="45"/>
    <x v="1"/>
    <n v="2500"/>
    <n v="46.85"/>
    <n v="117125"/>
    <s v="20200427N300050071"/>
    <n v="2020079"/>
    <s v="Rolling"/>
    <s v="IN302679-38296183"/>
    <s v="NSE"/>
    <n v="29.31"/>
    <n v="2.58"/>
    <n v="0"/>
    <n v="21.19"/>
    <n v="53.076799999999999"/>
  </r>
  <r>
    <x v="463"/>
    <x v="119"/>
    <x v="1"/>
    <n v="250"/>
    <n v="2493.5"/>
    <n v="623375"/>
    <s v="20200427N300050314"/>
    <n v="2020079"/>
    <s v="Rolling"/>
    <s v="IN302679-38296183"/>
    <s v="NSE"/>
    <n v="156.01"/>
    <n v="13.71"/>
    <n v="0"/>
    <n v="112.82"/>
    <n v="282.5444"/>
  </r>
  <r>
    <x v="463"/>
    <x v="6"/>
    <x v="1"/>
    <n v="100"/>
    <n v="872"/>
    <n v="87200"/>
    <s v="20200427N300050373"/>
    <n v="2020079"/>
    <s v="Rolling"/>
    <s v="IN302679-38296183"/>
    <s v="NSE"/>
    <n v="21.69"/>
    <n v="1.92"/>
    <n v="0"/>
    <n v="18.05"/>
    <n v="41.6584"/>
  </r>
  <r>
    <x v="463"/>
    <x v="119"/>
    <x v="0"/>
    <n v="50"/>
    <n v="2501"/>
    <n v="125050"/>
    <s v="20200427N300055397"/>
    <n v="2020079"/>
    <s v="Rolling"/>
    <s v="IN302679-38296183"/>
    <s v="NSE"/>
    <n v="0"/>
    <n v="2.75"/>
    <n v="0"/>
    <n v="22.63"/>
    <n v="25.381"/>
  </r>
  <r>
    <x v="463"/>
    <x v="119"/>
    <x v="1"/>
    <n v="50"/>
    <n v="2521.9"/>
    <n v="126095"/>
    <s v="20200427N300058287"/>
    <n v="2020079"/>
    <s v="Rolling"/>
    <s v="IN302679-38296183"/>
    <s v="NSE"/>
    <n v="31.2"/>
    <n v="2.77"/>
    <n v="0"/>
    <n v="22.83"/>
    <n v="56.804099999999998"/>
  </r>
  <r>
    <x v="463"/>
    <x v="119"/>
    <x v="1"/>
    <n v="50"/>
    <n v="2521.7399999999998"/>
    <n v="126087.2"/>
    <s v="20200427N300059648"/>
    <n v="2020079"/>
    <s v="Rolling"/>
    <s v="IN302679-38296183"/>
    <s v="NSE"/>
    <n v="31.67"/>
    <n v="2.77"/>
    <n v="0"/>
    <n v="22.83"/>
    <n v="57.273800000000001"/>
  </r>
  <r>
    <x v="463"/>
    <x v="6"/>
    <x v="1"/>
    <n v="150"/>
    <n v="869"/>
    <n v="130350"/>
    <s v="20200427N300060343"/>
    <n v="2020079"/>
    <s v="Rolling"/>
    <s v="IN302679-38296183"/>
    <s v="NSE"/>
    <n v="32.53"/>
    <n v="2.87"/>
    <n v="0"/>
    <n v="23.58"/>
    <n v="58.977600000000002"/>
  </r>
  <r>
    <x v="463"/>
    <x v="119"/>
    <x v="0"/>
    <n v="50"/>
    <n v="2524.4"/>
    <n v="126220"/>
    <s v="20200427N300060609"/>
    <n v="2020079"/>
    <s v="Rolling"/>
    <s v="IN302679-38296183"/>
    <s v="NSE"/>
    <n v="0"/>
    <n v="2.78"/>
    <n v="0"/>
    <n v="22.84"/>
    <n v="25.616800000000001"/>
  </r>
  <r>
    <x v="463"/>
    <x v="6"/>
    <x v="0"/>
    <n v="1250"/>
    <n v="879.14"/>
    <n v="1098924.3500000001"/>
    <s v="20200427N300065981"/>
    <n v="2020079"/>
    <s v="Rolling"/>
    <s v="IN302679-38296183"/>
    <s v="NSE"/>
    <n v="0"/>
    <n v="24.18"/>
    <n v="164.7"/>
    <n v="198.9"/>
    <n v="387.7765"/>
  </r>
  <r>
    <x v="464"/>
    <x v="0"/>
    <x v="0"/>
    <n v="500"/>
    <n v="822.5"/>
    <n v="411250"/>
    <s v="20200428N300026406"/>
    <n v="2020080"/>
    <s v="Rolling"/>
    <s v="IN302679-38296183"/>
    <s v="NSE"/>
    <n v="0"/>
    <n v="9.0500000000000007"/>
    <n v="0"/>
    <n v="74.42"/>
    <n v="83.467699999999994"/>
  </r>
  <r>
    <x v="464"/>
    <x v="119"/>
    <x v="1"/>
    <n v="50"/>
    <n v="2541"/>
    <n v="127050"/>
    <s v="20200428N300026973"/>
    <n v="2020080"/>
    <s v="Rolling"/>
    <s v="IN302679-38296183"/>
    <s v="NSE"/>
    <n v="30.89"/>
    <n v="2.8"/>
    <n v="0"/>
    <n v="22.99"/>
    <n v="56.675199999999997"/>
  </r>
  <r>
    <x v="464"/>
    <x v="119"/>
    <x v="0"/>
    <n v="50"/>
    <n v="2521"/>
    <n v="126050"/>
    <s v="20200428N300030223"/>
    <n v="2020080"/>
    <s v="Rolling"/>
    <s v="IN302679-38296183"/>
    <s v="NSE"/>
    <n v="0"/>
    <n v="2.77"/>
    <n v="0"/>
    <n v="22.8"/>
    <n v="25.5731"/>
  </r>
  <r>
    <x v="464"/>
    <x v="119"/>
    <x v="0"/>
    <n v="50"/>
    <n v="2489.12"/>
    <n v="124455.75"/>
    <s v="20200428N300031387"/>
    <n v="2020080"/>
    <s v="Rolling"/>
    <s v="IN302679-38296183"/>
    <s v="NSE"/>
    <n v="0"/>
    <n v="2.74"/>
    <n v="0"/>
    <n v="22.51"/>
    <n v="25.248200000000001"/>
  </r>
  <r>
    <x v="464"/>
    <x v="119"/>
    <x v="0"/>
    <n v="50"/>
    <n v="2480.83"/>
    <n v="124041.7"/>
    <s v="20200428N300031679"/>
    <n v="2020080"/>
    <s v="Rolling"/>
    <s v="IN302679-38296183"/>
    <s v="NSE"/>
    <n v="0"/>
    <n v="2.73"/>
    <n v="0"/>
    <n v="22.44"/>
    <n v="25.168900000000001"/>
  </r>
  <r>
    <x v="464"/>
    <x v="119"/>
    <x v="0"/>
    <n v="50"/>
    <n v="2442"/>
    <n v="122100"/>
    <s v="20200428N300032638"/>
    <n v="2020080"/>
    <s v="Rolling"/>
    <s v="IN302679-38296183"/>
    <s v="NSE"/>
    <n v="0"/>
    <n v="2.69"/>
    <n v="69"/>
    <n v="22.09"/>
    <n v="93.776700000000005"/>
  </r>
  <r>
    <x v="464"/>
    <x v="119"/>
    <x v="0"/>
    <n v="50"/>
    <n v="2452"/>
    <n v="122600"/>
    <s v="20200428N300033281"/>
    <n v="2020080"/>
    <s v="Rolling"/>
    <s v="IN302679-38296183"/>
    <s v="NSE"/>
    <n v="0"/>
    <n v="2.7"/>
    <n v="0"/>
    <n v="22.19"/>
    <n v="24.8873"/>
  </r>
  <r>
    <x v="464"/>
    <x v="119"/>
    <x v="0"/>
    <n v="50"/>
    <n v="2454"/>
    <n v="122700"/>
    <s v="20200428N300036681"/>
    <n v="2020080"/>
    <s v="Rolling"/>
    <s v="IN302679-38296183"/>
    <s v="NSE"/>
    <n v="0"/>
    <n v="2.7"/>
    <n v="0"/>
    <n v="22.2"/>
    <n v="24.8994"/>
  </r>
  <r>
    <x v="464"/>
    <x v="0"/>
    <x v="1"/>
    <n v="500"/>
    <n v="812"/>
    <n v="406000"/>
    <s v="20200428N300046338"/>
    <n v="2020080"/>
    <s v="Rolling"/>
    <s v="IN302679-38296183"/>
    <s v="NSE"/>
    <n v="102.66"/>
    <n v="8.93"/>
    <n v="0"/>
    <n v="73.47"/>
    <n v="185.06200000000001"/>
  </r>
  <r>
    <x v="464"/>
    <x v="119"/>
    <x v="1"/>
    <n v="250"/>
    <n v="2455"/>
    <n v="613750"/>
    <s v="20200428N300060044"/>
    <n v="2020080"/>
    <s v="Rolling"/>
    <s v="IN302679-38296183"/>
    <s v="NSE"/>
    <n v="154.44999999999999"/>
    <n v="13.5"/>
    <n v="0"/>
    <n v="111.07"/>
    <n v="279.02260000000001"/>
  </r>
  <r>
    <x v="465"/>
    <x v="49"/>
    <x v="1"/>
    <n v="500"/>
    <n v="362"/>
    <n v="181000"/>
    <s v="20200429N200003077"/>
    <n v="2020081"/>
    <s v="Rolling"/>
    <s v="IN302679-38296183"/>
    <s v="NSE"/>
    <n v="44.6"/>
    <n v="3.98"/>
    <n v="0"/>
    <n v="32.76"/>
    <n v="81.341899999999995"/>
  </r>
  <r>
    <x v="465"/>
    <x v="119"/>
    <x v="1"/>
    <n v="100"/>
    <n v="2477"/>
    <n v="247700"/>
    <s v="20200429N200004520"/>
    <n v="2020081"/>
    <s v="Rolling"/>
    <s v="IN302679-38296183"/>
    <s v="NSE"/>
    <n v="62.11"/>
    <n v="5.45"/>
    <n v="0"/>
    <n v="44.82"/>
    <n v="112.3794"/>
  </r>
  <r>
    <x v="465"/>
    <x v="49"/>
    <x v="0"/>
    <n v="500"/>
    <n v="356.5"/>
    <n v="178250"/>
    <s v="20200429N300026522"/>
    <n v="2020081"/>
    <s v="Rolling"/>
    <s v="IN302679-38296183"/>
    <s v="NSE"/>
    <n v="0"/>
    <n v="3.92"/>
    <n v="0"/>
    <n v="32.25"/>
    <n v="36.171599999999998"/>
  </r>
  <r>
    <x v="465"/>
    <x v="68"/>
    <x v="1"/>
    <n v="250"/>
    <n v="230"/>
    <n v="57500"/>
    <s v="20200429N300028897"/>
    <n v="2020081"/>
    <s v="Rolling"/>
    <s v="IN302679-38296183"/>
    <s v="NSE"/>
    <n v="14.53"/>
    <n v="1.27"/>
    <n v="0"/>
    <n v="17.93"/>
    <n v="33.725000000000001"/>
  </r>
  <r>
    <x v="465"/>
    <x v="36"/>
    <x v="1"/>
    <n v="2500"/>
    <n v="163.5"/>
    <n v="408750"/>
    <s v="20200429N300031471"/>
    <n v="2020081"/>
    <s v="Rolling"/>
    <s v="IN302679-38296183"/>
    <s v="NSE"/>
    <n v="102.86"/>
    <n v="8.99"/>
    <n v="0"/>
    <n v="73.959999999999994"/>
    <n v="185.8126"/>
  </r>
  <r>
    <x v="465"/>
    <x v="36"/>
    <x v="0"/>
    <n v="2500"/>
    <n v="165.25"/>
    <n v="413125"/>
    <s v="20200429N300038568"/>
    <n v="2020081"/>
    <s v="Rolling"/>
    <s v="IN302679-38296183"/>
    <s v="NSE"/>
    <n v="0"/>
    <n v="9.09"/>
    <n v="126.3"/>
    <n v="74.760000000000005"/>
    <n v="210.14869999999999"/>
  </r>
  <r>
    <x v="465"/>
    <x v="36"/>
    <x v="1"/>
    <n v="2500"/>
    <n v="164.78"/>
    <n v="411962.25"/>
    <s v="20200429N300042529"/>
    <n v="2020081"/>
    <s v="Rolling"/>
    <s v="IN302679-38296183"/>
    <s v="NSE"/>
    <n v="102.86"/>
    <n v="9.06"/>
    <n v="0"/>
    <n v="74.55"/>
    <n v="186.47309999999999"/>
  </r>
  <r>
    <x v="465"/>
    <x v="36"/>
    <x v="0"/>
    <n v="2500"/>
    <n v="164.8"/>
    <n v="412000"/>
    <s v="20200429N300044007"/>
    <n v="2020081"/>
    <s v="Rolling"/>
    <s v="IN302679-38296183"/>
    <s v="NSE"/>
    <n v="0"/>
    <n v="9.06"/>
    <n v="0"/>
    <n v="74.55"/>
    <n v="83.614099999999993"/>
  </r>
  <r>
    <x v="465"/>
    <x v="119"/>
    <x v="0"/>
    <n v="100"/>
    <n v="2492"/>
    <n v="249200"/>
    <s v="20200429N300054060"/>
    <n v="2020081"/>
    <s v="Rolling"/>
    <s v="IN302679-38296183"/>
    <s v="NSE"/>
    <n v="0"/>
    <n v="5.48"/>
    <n v="0"/>
    <n v="45.1"/>
    <n v="50.5822"/>
  </r>
  <r>
    <x v="465"/>
    <x v="49"/>
    <x v="0"/>
    <n v="2250"/>
    <n v="353.25"/>
    <n v="794812.5"/>
    <s v="20200429N300059114"/>
    <n v="2020081"/>
    <s v="Rolling"/>
    <s v="IN302679-38296183"/>
    <s v="NSE"/>
    <n v="0"/>
    <n v="17.489999999999998"/>
    <n v="0"/>
    <n v="143.83000000000001"/>
    <n v="161.3159"/>
  </r>
  <r>
    <x v="465"/>
    <x v="49"/>
    <x v="1"/>
    <n v="2250"/>
    <n v="352.02"/>
    <n v="792049.35"/>
    <s v="20200429N300065959"/>
    <n v="2020081"/>
    <s v="Rolling"/>
    <s v="IN302679-38296183"/>
    <s v="NSE"/>
    <n v="199.03"/>
    <n v="17.43"/>
    <n v="0"/>
    <n v="143.33000000000001"/>
    <n v="359.78539999999998"/>
  </r>
  <r>
    <x v="465"/>
    <x v="68"/>
    <x v="0"/>
    <n v="250"/>
    <n v="234.8"/>
    <n v="58700"/>
    <s v="20200429N300066200"/>
    <n v="2020081"/>
    <s v="Rolling"/>
    <s v="IN302679-38296183"/>
    <s v="NSE"/>
    <n v="0"/>
    <n v="1.29"/>
    <n v="0"/>
    <n v="17.940000000000001"/>
    <n v="19.231400000000001"/>
  </r>
  <r>
    <x v="466"/>
    <x v="12"/>
    <x v="0"/>
    <n v="100"/>
    <n v="50.1"/>
    <n v="5010"/>
    <s v="20200430N300028017"/>
    <n v="2020082"/>
    <s v="Rolling"/>
    <s v="-"/>
    <s v="NSE"/>
    <n v="5.01"/>
    <n v="0.11"/>
    <n v="0"/>
    <n v="29.52"/>
    <n v="34.6402"/>
  </r>
  <r>
    <x v="466"/>
    <x v="17"/>
    <x v="0"/>
    <n v="500"/>
    <n v="33"/>
    <n v="16500"/>
    <s v="20200430N300034431"/>
    <n v="2020082"/>
    <s v="Rolling"/>
    <s v="-"/>
    <s v="NSE"/>
    <n v="16.989999999999998"/>
    <n v="0.36"/>
    <n v="0.9"/>
    <n v="29.57"/>
    <n v="47.823"/>
  </r>
  <r>
    <x v="467"/>
    <x v="57"/>
    <x v="0"/>
    <n v="5000"/>
    <n v="46.2"/>
    <n v="231000"/>
    <s v="20200504N200004288"/>
    <n v="2020083"/>
    <s v="Rolling"/>
    <s v="IN302679-38296183"/>
    <s v="NSE"/>
    <n v="0"/>
    <n v="5.08"/>
    <n v="0"/>
    <n v="41.8"/>
    <n v="46.881999999999998"/>
  </r>
  <r>
    <x v="467"/>
    <x v="57"/>
    <x v="1"/>
    <n v="5000"/>
    <n v="44.1"/>
    <n v="220500"/>
    <s v="20200504N300082559"/>
    <n v="2020083"/>
    <s v="Rolling"/>
    <s v="IN302679-38296183"/>
    <s v="NSE"/>
    <n v="56"/>
    <n v="4.8499999999999996"/>
    <n v="13.8"/>
    <n v="39.909999999999997"/>
    <n v="114.5611"/>
  </r>
  <r>
    <x v="468"/>
    <x v="81"/>
    <x v="0"/>
    <n v="50"/>
    <n v="23.5"/>
    <n v="1175"/>
    <s v="20200505N300054792"/>
    <n v="2020084"/>
    <s v="Rolling"/>
    <s v="IN302679-38296183"/>
    <s v="NSE"/>
    <n v="1"/>
    <n v="0.03"/>
    <n v="0.3"/>
    <n v="29.5"/>
    <n v="30.825900000000001"/>
  </r>
  <r>
    <x v="469"/>
    <x v="67"/>
    <x v="0"/>
    <n v="250"/>
    <n v="336"/>
    <n v="84000"/>
    <s v="20200506N300035853"/>
    <n v="2020085"/>
    <s v="Rolling"/>
    <s v="IN302679-38296183"/>
    <s v="NSE"/>
    <n v="0"/>
    <n v="1.85"/>
    <n v="0"/>
    <n v="18.03"/>
    <n v="19.878"/>
  </r>
  <r>
    <x v="469"/>
    <x v="57"/>
    <x v="0"/>
    <n v="2500"/>
    <n v="43.7"/>
    <n v="109250"/>
    <s v="20200506N300039963"/>
    <n v="2020085"/>
    <s v="Rolling"/>
    <s v="IN302679-38296183"/>
    <s v="NSE"/>
    <n v="0"/>
    <n v="2.4"/>
    <n v="0"/>
    <n v="19.77"/>
    <n v="22.173500000000001"/>
  </r>
  <r>
    <x v="469"/>
    <x v="67"/>
    <x v="1"/>
    <n v="250"/>
    <n v="340.55"/>
    <n v="85137.5"/>
    <s v="20200506N300040676"/>
    <n v="2020085"/>
    <s v="Rolling"/>
    <s v="IN302679-38296183"/>
    <s v="NSE"/>
    <n v="21.28"/>
    <n v="1.87"/>
    <n v="0"/>
    <n v="18.04"/>
    <n v="41.192999999999998"/>
  </r>
  <r>
    <x v="469"/>
    <x v="67"/>
    <x v="0"/>
    <n v="250"/>
    <n v="340.5"/>
    <n v="85125"/>
    <s v="20200506N300040999"/>
    <n v="2020085"/>
    <s v="Rolling"/>
    <s v="IN302679-38296183"/>
    <s v="NSE"/>
    <n v="0"/>
    <n v="1.87"/>
    <n v="0"/>
    <n v="18.04"/>
    <n v="19.912800000000001"/>
  </r>
  <r>
    <x v="469"/>
    <x v="67"/>
    <x v="0"/>
    <n v="2250"/>
    <n v="339.9"/>
    <n v="764775"/>
    <s v="20200506N300041093"/>
    <n v="2020085"/>
    <s v="Rolling"/>
    <s v="IN302679-38296183"/>
    <s v="NSE"/>
    <n v="0"/>
    <n v="16.829999999999998"/>
    <n v="0"/>
    <n v="138.4"/>
    <n v="155.22499999999999"/>
  </r>
  <r>
    <x v="469"/>
    <x v="67"/>
    <x v="1"/>
    <n v="2500"/>
    <n v="342"/>
    <n v="855000"/>
    <s v="20200506N300047919"/>
    <n v="2020085"/>
    <s v="Rolling"/>
    <s v="IN302679-38296183"/>
    <s v="NSE"/>
    <n v="212.75"/>
    <n v="18.809999999999999"/>
    <n v="0"/>
    <n v="154.72"/>
    <n v="386.2801"/>
  </r>
  <r>
    <x v="469"/>
    <x v="57"/>
    <x v="0"/>
    <n v="2500"/>
    <n v="43.2"/>
    <n v="108000"/>
    <s v="20200506N300047988"/>
    <n v="2020085"/>
    <s v="Rolling"/>
    <s v="IN302679-38296183"/>
    <s v="NSE"/>
    <n v="0"/>
    <n v="2.38"/>
    <n v="0"/>
    <n v="19.55"/>
    <n v="21.925999999999998"/>
  </r>
  <r>
    <x v="469"/>
    <x v="67"/>
    <x v="0"/>
    <n v="250"/>
    <n v="342"/>
    <n v="85500"/>
    <s v="20200506N300048360"/>
    <n v="2020085"/>
    <s v="Rolling"/>
    <s v="IN302679-38296183"/>
    <s v="NSE"/>
    <n v="0"/>
    <n v="1.88"/>
    <n v="0"/>
    <n v="18.04"/>
    <n v="19.920999999999999"/>
  </r>
  <r>
    <x v="469"/>
    <x v="81"/>
    <x v="0"/>
    <n v="100"/>
    <n v="23"/>
    <n v="2300"/>
    <s v="20200506N300049331"/>
    <n v="2020085"/>
    <s v="Rolling"/>
    <s v="IN302679-38296183"/>
    <s v="NSE"/>
    <n v="2.2999999999999998"/>
    <n v="0.05"/>
    <n v="0"/>
    <n v="29.51"/>
    <n v="31.860600000000002"/>
  </r>
  <r>
    <x v="469"/>
    <x v="67"/>
    <x v="0"/>
    <n v="1000"/>
    <n v="340.75"/>
    <n v="340750"/>
    <s v="20200506N300055631"/>
    <n v="2020085"/>
    <s v="Rolling"/>
    <s v="IN302679-38296183"/>
    <s v="NSE"/>
    <n v="0"/>
    <n v="7.5"/>
    <n v="120.6"/>
    <n v="61.66"/>
    <n v="189.75659999999999"/>
  </r>
  <r>
    <x v="469"/>
    <x v="57"/>
    <x v="1"/>
    <n v="5000"/>
    <n v="43.65"/>
    <n v="218250"/>
    <s v="20200506N300057497"/>
    <n v="2020085"/>
    <s v="Rolling"/>
    <s v="IN302679-38296183"/>
    <s v="NSE"/>
    <n v="54.44"/>
    <n v="4.8"/>
    <n v="0"/>
    <n v="39.49"/>
    <n v="98.7316"/>
  </r>
  <r>
    <x v="469"/>
    <x v="67"/>
    <x v="0"/>
    <n v="1250"/>
    <n v="338.62"/>
    <n v="423278"/>
    <s v="20200506N300060198"/>
    <n v="2020085"/>
    <s v="Rolling"/>
    <s v="IN302679-38296183"/>
    <s v="NSE"/>
    <n v="0"/>
    <n v="9.31"/>
    <n v="0"/>
    <n v="76.599999999999994"/>
    <n v="85.912099999999995"/>
  </r>
  <r>
    <x v="469"/>
    <x v="67"/>
    <x v="1"/>
    <n v="2500"/>
    <n v="340.28"/>
    <n v="850706.8"/>
    <s v="20200506N300064083"/>
    <n v="2020085"/>
    <s v="Rolling"/>
    <s v="IN302679-38296183"/>
    <s v="NSE"/>
    <n v="213.17"/>
    <n v="18.72"/>
    <n v="0"/>
    <n v="153.94"/>
    <n v="385.82549999999998"/>
  </r>
  <r>
    <x v="469"/>
    <x v="23"/>
    <x v="0"/>
    <n v="100"/>
    <n v="21.1"/>
    <n v="2110"/>
    <s v="20200506N300064339"/>
    <n v="2020085"/>
    <s v="Rolling"/>
    <s v="IN302679-38296183"/>
    <s v="NSE"/>
    <n v="2.11"/>
    <n v="0.05"/>
    <n v="0"/>
    <n v="29.51"/>
    <n v="31.666399999999999"/>
  </r>
  <r>
    <x v="469"/>
    <x v="17"/>
    <x v="0"/>
    <n v="100"/>
    <n v="29.5"/>
    <n v="2950"/>
    <s v="20200506N300066326"/>
    <n v="2020085"/>
    <s v="Rolling"/>
    <s v="IN302679-38296183"/>
    <s v="NSE"/>
    <n v="2.95"/>
    <n v="7.0000000000000007E-2"/>
    <n v="0"/>
    <n v="29.51"/>
    <n v="32.524999999999999"/>
  </r>
  <r>
    <x v="470"/>
    <x v="67"/>
    <x v="0"/>
    <n v="500"/>
    <n v="335"/>
    <n v="167500"/>
    <s v="20200507N200002799"/>
    <n v="2020086"/>
    <s v="Rolling"/>
    <s v="IN302679-38296183"/>
    <s v="NSE"/>
    <n v="0"/>
    <n v="3.69"/>
    <n v="0"/>
    <n v="30.31"/>
    <n v="33.994999999999997"/>
  </r>
  <r>
    <x v="470"/>
    <x v="10"/>
    <x v="1"/>
    <n v="250"/>
    <n v="463"/>
    <n v="115750"/>
    <s v="20200507N300025352"/>
    <n v="2020086"/>
    <s v="Rolling"/>
    <s v="IN302679-38296183"/>
    <s v="NSE"/>
    <n v="28.81"/>
    <n v="2.5499999999999998"/>
    <n v="0"/>
    <n v="20.95"/>
    <n v="52.306600000000003"/>
  </r>
  <r>
    <x v="470"/>
    <x v="36"/>
    <x v="0"/>
    <n v="2028"/>
    <n v="166"/>
    <n v="336648"/>
    <s v="20200507N300027610"/>
    <n v="2020086"/>
    <s v="Rolling"/>
    <s v="IN302679-38296183"/>
    <s v="NSE"/>
    <n v="0"/>
    <n v="7.41"/>
    <n v="0"/>
    <n v="60.92"/>
    <n v="68.3262"/>
  </r>
  <r>
    <x v="470"/>
    <x v="36"/>
    <x v="1"/>
    <n v="2028"/>
    <n v="167.25"/>
    <n v="339183"/>
    <s v="20200507N300033352"/>
    <n v="2020086"/>
    <s v="Rolling"/>
    <s v="IN302679-38296183"/>
    <s v="NSE"/>
    <n v="84.57"/>
    <n v="7.46"/>
    <n v="0"/>
    <n v="61.38"/>
    <n v="153.41200000000001"/>
  </r>
  <r>
    <x v="470"/>
    <x v="36"/>
    <x v="0"/>
    <n v="250"/>
    <n v="167.95"/>
    <n v="41987.5"/>
    <s v="20200507N300033780"/>
    <n v="2020086"/>
    <s v="Rolling"/>
    <s v="IN302679-38296183"/>
    <s v="NSE"/>
    <n v="0"/>
    <n v="0.92"/>
    <n v="0"/>
    <n v="17.87"/>
    <n v="18.793700000000001"/>
  </r>
  <r>
    <x v="470"/>
    <x v="0"/>
    <x v="1"/>
    <n v="250"/>
    <n v="832.16"/>
    <n v="208040.8"/>
    <s v="20200507N300037251"/>
    <n v="2020086"/>
    <s v="Rolling"/>
    <s v="IN302679-38296183"/>
    <s v="NSE"/>
    <n v="51.47"/>
    <n v="4.58"/>
    <n v="100.8"/>
    <n v="37.659999999999997"/>
    <n v="194.5069"/>
  </r>
  <r>
    <x v="470"/>
    <x v="36"/>
    <x v="1"/>
    <n v="250"/>
    <n v="168.4"/>
    <n v="42100"/>
    <s v="20200507N300038055"/>
    <n v="2020086"/>
    <s v="Rolling"/>
    <s v="IN302679-38296183"/>
    <s v="NSE"/>
    <n v="10.42"/>
    <n v="0.93"/>
    <n v="0"/>
    <n v="17.87"/>
    <n v="29.216200000000001"/>
  </r>
  <r>
    <x v="470"/>
    <x v="10"/>
    <x v="0"/>
    <n v="250"/>
    <n v="459"/>
    <n v="114750"/>
    <s v="20200507N300039130"/>
    <n v="2020086"/>
    <s v="Rolling"/>
    <s v="IN302679-38296183"/>
    <s v="NSE"/>
    <n v="0"/>
    <n v="2.52"/>
    <n v="0"/>
    <n v="20.77"/>
    <n v="23.294599999999999"/>
  </r>
  <r>
    <x v="470"/>
    <x v="0"/>
    <x v="0"/>
    <n v="250"/>
    <n v="830"/>
    <n v="207500"/>
    <s v="20200507N300040367"/>
    <n v="2020086"/>
    <s v="Rolling"/>
    <s v="IN302679-38296183"/>
    <s v="NSE"/>
    <n v="0"/>
    <n v="4.57"/>
    <n v="0"/>
    <n v="37.549999999999997"/>
    <n v="42.115000000000002"/>
  </r>
  <r>
    <x v="470"/>
    <x v="67"/>
    <x v="1"/>
    <n v="500"/>
    <n v="337.5"/>
    <n v="168750"/>
    <s v="20200507N300045427"/>
    <n v="2020086"/>
    <s v="Rolling"/>
    <s v="IN302679-38296183"/>
    <s v="NSE"/>
    <n v="42.11"/>
    <n v="3.71"/>
    <n v="0"/>
    <n v="30.54"/>
    <n v="76.3626"/>
  </r>
  <r>
    <x v="470"/>
    <x v="67"/>
    <x v="0"/>
    <n v="500"/>
    <n v="336"/>
    <n v="168000"/>
    <s v="20200507N300046619"/>
    <n v="2020086"/>
    <s v="Rolling"/>
    <s v="IN302679-38296183"/>
    <s v="NSE"/>
    <n v="0"/>
    <n v="3.7"/>
    <n v="0"/>
    <n v="30.4"/>
    <n v="34.095999999999997"/>
  </r>
  <r>
    <x v="470"/>
    <x v="49"/>
    <x v="0"/>
    <n v="500"/>
    <n v="352.09"/>
    <n v="176047.25"/>
    <s v="20200507N300047670"/>
    <n v="2020086"/>
    <s v="Rolling"/>
    <s v="IN302679-38296183"/>
    <s v="NSE"/>
    <n v="0"/>
    <n v="3.87"/>
    <n v="0"/>
    <n v="31.87"/>
    <n v="35.743099999999998"/>
  </r>
  <r>
    <x v="470"/>
    <x v="67"/>
    <x v="0"/>
    <n v="500"/>
    <n v="337.5"/>
    <n v="168750"/>
    <s v="20200507N300047829"/>
    <n v="2020086"/>
    <s v="Rolling"/>
    <s v="IN302679-38296183"/>
    <s v="NSE"/>
    <n v="0"/>
    <n v="3.71"/>
    <n v="0"/>
    <n v="30.54"/>
    <n v="34.252600000000001"/>
  </r>
  <r>
    <x v="470"/>
    <x v="49"/>
    <x v="0"/>
    <n v="250"/>
    <n v="352"/>
    <n v="88000"/>
    <s v="20200507N300051810"/>
    <n v="2020086"/>
    <s v="Rolling"/>
    <s v="IN302679-38296183"/>
    <s v="NSE"/>
    <n v="0"/>
    <n v="1.94"/>
    <n v="0"/>
    <n v="18.05"/>
    <n v="19.9861"/>
  </r>
  <r>
    <x v="470"/>
    <x v="67"/>
    <x v="0"/>
    <n v="600"/>
    <n v="336.5"/>
    <n v="201900"/>
    <s v="20200507N300053249"/>
    <n v="2020086"/>
    <s v="Rolling"/>
    <s v="IN302679-38296183"/>
    <s v="NSE"/>
    <n v="0"/>
    <n v="4.4400000000000004"/>
    <n v="0"/>
    <n v="36.54"/>
    <n v="40.9818"/>
  </r>
  <r>
    <x v="470"/>
    <x v="67"/>
    <x v="1"/>
    <n v="1600"/>
    <n v="337.5"/>
    <n v="540000"/>
    <s v="20200507N300056618"/>
    <n v="2020086"/>
    <s v="Rolling"/>
    <s v="IN302679-38296183"/>
    <s v="NSE"/>
    <n v="134.75"/>
    <n v="11.88"/>
    <n v="0"/>
    <n v="97.72"/>
    <n v="244.35"/>
  </r>
  <r>
    <x v="470"/>
    <x v="49"/>
    <x v="1"/>
    <n v="750"/>
    <n v="349.9"/>
    <n v="262425"/>
    <s v="20200507N300058204"/>
    <n v="2020086"/>
    <s v="Rolling"/>
    <s v="IN302679-38296183"/>
    <s v="NSE"/>
    <n v="65.81"/>
    <n v="5.77"/>
    <n v="0"/>
    <n v="47.49"/>
    <n v="119.0733"/>
  </r>
  <r>
    <x v="470"/>
    <x v="81"/>
    <x v="0"/>
    <n v="50"/>
    <n v="23.25"/>
    <n v="1162.5"/>
    <s v="20200507N300059378"/>
    <n v="2020086"/>
    <s v="Rolling"/>
    <s v="IN302679-38296183"/>
    <s v="NSE"/>
    <n v="1.1599999999999999"/>
    <n v="0.03"/>
    <n v="0"/>
    <n v="29.5"/>
    <n v="30.685600000000001"/>
  </r>
  <r>
    <x v="470"/>
    <x v="76"/>
    <x v="0"/>
    <n v="25"/>
    <n v="75.95"/>
    <n v="1898.75"/>
    <s v="20200507N300059441"/>
    <n v="2020086"/>
    <s v="Rolling"/>
    <s v="IN302679-38296183"/>
    <s v="NSE"/>
    <n v="1.9"/>
    <n v="0.04"/>
    <n v="0"/>
    <n v="29.51"/>
    <n v="31.451799999999999"/>
  </r>
  <r>
    <x v="471"/>
    <x v="49"/>
    <x v="1"/>
    <n v="1100"/>
    <n v="352"/>
    <n v="387200"/>
    <s v="20200508N300024193"/>
    <n v="2020087"/>
    <s v="Rolling"/>
    <s v="IN302679-38296183"/>
    <s v="NSE"/>
    <n v="96.83"/>
    <n v="8.52"/>
    <n v="0"/>
    <n v="70.069999999999993"/>
    <n v="175.41839999999999"/>
  </r>
  <r>
    <x v="471"/>
    <x v="119"/>
    <x v="1"/>
    <n v="100"/>
    <n v="2443.5"/>
    <n v="244350"/>
    <s v="20200508N300025233"/>
    <n v="2020087"/>
    <s v="Rolling"/>
    <s v="IN302679-38296183"/>
    <s v="NSE"/>
    <n v="60.93"/>
    <n v="5.38"/>
    <n v="0"/>
    <n v="44.21"/>
    <n v="110.51560000000001"/>
  </r>
  <r>
    <x v="471"/>
    <x v="119"/>
    <x v="0"/>
    <n v="100"/>
    <n v="2431"/>
    <n v="243100"/>
    <s v="20200508N300026869"/>
    <n v="2020087"/>
    <s v="Rolling"/>
    <s v="IN302679-38296183"/>
    <s v="NSE"/>
    <n v="0"/>
    <n v="5.35"/>
    <n v="0"/>
    <n v="43.99"/>
    <n v="49.338200000000001"/>
  </r>
  <r>
    <x v="471"/>
    <x v="68"/>
    <x v="1"/>
    <n v="250"/>
    <n v="260"/>
    <n v="65000"/>
    <s v="20200508N300027282"/>
    <n v="2020087"/>
    <s v="Rolling"/>
    <s v="IN302679-38296183"/>
    <s v="NSE"/>
    <n v="15.82"/>
    <n v="1.43"/>
    <n v="0"/>
    <n v="17.96"/>
    <n v="35.21"/>
  </r>
  <r>
    <x v="471"/>
    <x v="49"/>
    <x v="0"/>
    <n v="1100"/>
    <n v="351.25"/>
    <n v="386375"/>
    <s v="20200508N300028277"/>
    <n v="2020087"/>
    <s v="Rolling"/>
    <s v="IN302679-38296183"/>
    <s v="NSE"/>
    <n v="0"/>
    <n v="8.5"/>
    <n v="0"/>
    <n v="69.92"/>
    <n v="78.420199999999994"/>
  </r>
  <r>
    <x v="471"/>
    <x v="113"/>
    <x v="0"/>
    <n v="100"/>
    <n v="541.89"/>
    <n v="54188.7"/>
    <s v="20200508N300029819"/>
    <n v="2020087"/>
    <s v="Rolling"/>
    <s v="IN302679-38296183"/>
    <s v="NSE"/>
    <n v="0"/>
    <n v="1.19"/>
    <n v="0"/>
    <n v="17.920000000000002"/>
    <n v="19.112200000000001"/>
  </r>
  <r>
    <x v="471"/>
    <x v="0"/>
    <x v="0"/>
    <n v="250"/>
    <n v="836"/>
    <n v="209000"/>
    <s v="20200508N300031661"/>
    <n v="2020087"/>
    <s v="Rolling"/>
    <s v="IN302679-38296183"/>
    <s v="NSE"/>
    <n v="0"/>
    <n v="4.5999999999999996"/>
    <n v="0"/>
    <n v="37.82"/>
    <n v="42.417999999999999"/>
  </r>
  <r>
    <x v="471"/>
    <x v="68"/>
    <x v="0"/>
    <n v="250"/>
    <n v="257"/>
    <n v="64250"/>
    <s v="20200508N300031895"/>
    <n v="2020087"/>
    <s v="Rolling"/>
    <s v="IN302679-38296183"/>
    <s v="NSE"/>
    <n v="0"/>
    <n v="1.41"/>
    <n v="0"/>
    <n v="17.95"/>
    <n v="19.363600000000002"/>
  </r>
  <r>
    <x v="471"/>
    <x v="68"/>
    <x v="0"/>
    <n v="250"/>
    <n v="258"/>
    <n v="64500"/>
    <s v="20200508N300032838"/>
    <n v="2020087"/>
    <s v="Rolling"/>
    <s v="IN302679-38296183"/>
    <s v="NSE"/>
    <n v="0"/>
    <n v="1.42"/>
    <n v="0"/>
    <n v="17.96"/>
    <n v="19.379000000000001"/>
  </r>
  <r>
    <x v="471"/>
    <x v="49"/>
    <x v="1"/>
    <n v="100"/>
    <n v="356"/>
    <n v="35600"/>
    <s v="20200508N300036884"/>
    <n v="2020087"/>
    <s v="Rolling"/>
    <s v="IN302679-38296183"/>
    <s v="NSE"/>
    <n v="8.8000000000000007"/>
    <n v="0.78"/>
    <n v="0"/>
    <n v="17.84"/>
    <n v="27.423200000000001"/>
  </r>
  <r>
    <x v="471"/>
    <x v="113"/>
    <x v="1"/>
    <n v="100"/>
    <n v="544"/>
    <n v="54400"/>
    <s v="20200508N300037746"/>
    <n v="2020087"/>
    <s v="Rolling"/>
    <s v="IN302679-38296183"/>
    <s v="NSE"/>
    <n v="13.57"/>
    <n v="1.2"/>
    <n v="0"/>
    <n v="17.920000000000002"/>
    <n v="32.686799999999998"/>
  </r>
  <r>
    <x v="471"/>
    <x v="0"/>
    <x v="0"/>
    <n v="250"/>
    <n v="824"/>
    <n v="206000"/>
    <s v="20200508N300037924"/>
    <n v="2020087"/>
    <s v="Rolling"/>
    <s v="IN302679-38296183"/>
    <s v="NSE"/>
    <n v="0"/>
    <n v="4.53"/>
    <n v="0"/>
    <n v="37.28"/>
    <n v="41.812199999999997"/>
  </r>
  <r>
    <x v="471"/>
    <x v="68"/>
    <x v="0"/>
    <n v="250"/>
    <n v="253.9"/>
    <n v="63475"/>
    <s v="20200508N300047248"/>
    <n v="2020087"/>
    <s v="Rolling"/>
    <s v="IN302679-38296183"/>
    <s v="NSE"/>
    <n v="0"/>
    <n v="1.4"/>
    <n v="0"/>
    <n v="17.95"/>
    <n v="19.346499999999999"/>
  </r>
  <r>
    <x v="471"/>
    <x v="68"/>
    <x v="1"/>
    <n v="196"/>
    <n v="245"/>
    <n v="48020"/>
    <s v="20200508N300053994"/>
    <n v="2020087"/>
    <s v="Rolling"/>
    <s v="IN302679-38296183"/>
    <s v="NSE"/>
    <n v="12.4"/>
    <n v="1.06"/>
    <n v="0"/>
    <n v="17.89"/>
    <n v="31.346399999999999"/>
  </r>
  <r>
    <x v="471"/>
    <x v="0"/>
    <x v="1"/>
    <n v="500"/>
    <n v="815"/>
    <n v="407500"/>
    <s v="20200508N300054111"/>
    <n v="2020087"/>
    <s v="Rolling"/>
    <s v="IN302679-38296183"/>
    <s v="NSE"/>
    <n v="102.4"/>
    <n v="8.9700000000000006"/>
    <n v="79.5"/>
    <n v="73.739999999999995"/>
    <n v="264.60520000000002"/>
  </r>
  <r>
    <x v="471"/>
    <x v="68"/>
    <x v="1"/>
    <n v="304"/>
    <n v="245"/>
    <n v="74480"/>
    <s v="20200508N300054145"/>
    <n v="2020087"/>
    <s v="Rolling"/>
    <s v="IN302679-38296183"/>
    <s v="NSE"/>
    <n v="19.239999999999998"/>
    <n v="1.64"/>
    <n v="0"/>
    <n v="18"/>
    <n v="38.878599999999999"/>
  </r>
  <r>
    <x v="471"/>
    <x v="49"/>
    <x v="0"/>
    <n v="100"/>
    <n v="358.6"/>
    <n v="35860"/>
    <s v="20200508N300062972"/>
    <n v="2020087"/>
    <s v="Rolling"/>
    <s v="IN302679-38296183"/>
    <s v="NSE"/>
    <n v="0"/>
    <n v="0.79"/>
    <n v="0"/>
    <n v="17.84"/>
    <n v="18.629000000000001"/>
  </r>
  <r>
    <x v="472"/>
    <x v="67"/>
    <x v="0"/>
    <n v="500"/>
    <n v="314"/>
    <n v="157000"/>
    <s v="20200512N300024486"/>
    <n v="2020089"/>
    <s v="Rolling"/>
    <s v="IN302679-38296183"/>
    <s v="NSE"/>
    <n v="0"/>
    <n v="3.45"/>
    <n v="0"/>
    <n v="28.41"/>
    <n v="31.864000000000001"/>
  </r>
  <r>
    <x v="472"/>
    <x v="57"/>
    <x v="0"/>
    <n v="5000"/>
    <n v="41"/>
    <n v="205000"/>
    <s v="20200512N300053358"/>
    <n v="2020089"/>
    <s v="Rolling"/>
    <s v="-"/>
    <s v="NSE"/>
    <n v="205.44"/>
    <n v="4.51"/>
    <n v="15.9"/>
    <n v="363.66"/>
    <n v="589.50990000000002"/>
  </r>
  <r>
    <x v="472"/>
    <x v="67"/>
    <x v="1"/>
    <n v="500"/>
    <n v="319"/>
    <n v="159500"/>
    <s v="20200512N300058393"/>
    <n v="2020089"/>
    <s v="Rolling"/>
    <s v="IN302679-38296183"/>
    <s v="NSE"/>
    <n v="39.56"/>
    <n v="3.51"/>
    <n v="0"/>
    <n v="28.86"/>
    <n v="71.929000000000002"/>
  </r>
  <r>
    <x v="473"/>
    <x v="49"/>
    <x v="0"/>
    <n v="500"/>
    <n v="344"/>
    <n v="172000"/>
    <s v="20200513N200005701"/>
    <n v="2020090"/>
    <s v="Rolling"/>
    <s v="IN302679-38296183"/>
    <s v="NSE"/>
    <n v="0"/>
    <n v="3.78"/>
    <n v="0"/>
    <n v="31.13"/>
    <n v="34.914000000000001"/>
  </r>
  <r>
    <x v="473"/>
    <x v="57"/>
    <x v="1"/>
    <n v="5000"/>
    <n v="44"/>
    <n v="220000"/>
    <s v="20200513N300026099"/>
    <n v="2020090"/>
    <s v="Rolling"/>
    <s v="-"/>
    <s v="NSE"/>
    <n v="220.32"/>
    <n v="4.84"/>
    <n v="65.400000000000006"/>
    <n v="390.26"/>
    <n v="680.82"/>
  </r>
  <r>
    <x v="473"/>
    <x v="49"/>
    <x v="0"/>
    <n v="500"/>
    <n v="342"/>
    <n v="171000"/>
    <s v="20200513N300027140"/>
    <n v="2020090"/>
    <s v="Rolling"/>
    <s v="IN302679-38296183"/>
    <s v="NSE"/>
    <n v="0"/>
    <n v="3.76"/>
    <n v="0"/>
    <n v="30.95"/>
    <n v="34.712000000000003"/>
  </r>
  <r>
    <x v="473"/>
    <x v="73"/>
    <x v="0"/>
    <n v="2500"/>
    <n v="92.25"/>
    <n v="230625"/>
    <s v="20200513N300034640"/>
    <n v="2020090"/>
    <s v="Rolling"/>
    <s v="-"/>
    <s v="NSE"/>
    <n v="0"/>
    <n v="5.07"/>
    <n v="0"/>
    <n v="41.73"/>
    <n v="46.803800000000003"/>
  </r>
  <r>
    <x v="473"/>
    <x v="49"/>
    <x v="0"/>
    <n v="500"/>
    <n v="338"/>
    <n v="169000"/>
    <s v="20200513N300039763"/>
    <n v="2020090"/>
    <s v="Rolling"/>
    <s v="IN302679-38296183"/>
    <s v="NSE"/>
    <n v="0"/>
    <n v="3.72"/>
    <n v="0"/>
    <n v="30.58"/>
    <n v="34.298000000000002"/>
  </r>
  <r>
    <x v="473"/>
    <x v="73"/>
    <x v="1"/>
    <n v="2500"/>
    <n v="90"/>
    <n v="225000"/>
    <s v="20200513N300043142"/>
    <n v="2020090"/>
    <s v="Rolling"/>
    <s v="-"/>
    <s v="NSE"/>
    <n v="56.91"/>
    <n v="4.95"/>
    <n v="0"/>
    <n v="40.700000000000003"/>
    <n v="102.56019999999999"/>
  </r>
  <r>
    <x v="473"/>
    <x v="27"/>
    <x v="0"/>
    <n v="500"/>
    <n v="24.7"/>
    <n v="12350"/>
    <s v="20200513N300047547"/>
    <n v="2020090"/>
    <s v="Rolling"/>
    <s v="IN302679-38296183"/>
    <s v="NSE"/>
    <n v="0"/>
    <n v="0.27"/>
    <n v="0"/>
    <n v="17.75"/>
    <n v="18.021799999999999"/>
  </r>
  <r>
    <x v="473"/>
    <x v="73"/>
    <x v="0"/>
    <n v="5000"/>
    <n v="91"/>
    <n v="455000"/>
    <s v="20200513N300047753"/>
    <n v="2020090"/>
    <s v="Rolling"/>
    <s v="-"/>
    <s v="NSE"/>
    <n v="455.31"/>
    <n v="10.01"/>
    <n v="0"/>
    <n v="807.15"/>
    <n v="1272.47"/>
  </r>
  <r>
    <x v="473"/>
    <x v="27"/>
    <x v="1"/>
    <n v="500"/>
    <n v="26.6"/>
    <n v="13300"/>
    <s v="20200513N300060605"/>
    <n v="2020090"/>
    <s v="Rolling"/>
    <s v="IN302679-38296183"/>
    <s v="NSE"/>
    <n v="3.21"/>
    <n v="0.28999999999999998"/>
    <n v="0"/>
    <n v="17.75"/>
    <n v="21.252600000000001"/>
  </r>
  <r>
    <x v="473"/>
    <x v="49"/>
    <x v="1"/>
    <n v="1500"/>
    <n v="337.31"/>
    <n v="505964.6"/>
    <s v="20200513N300069136"/>
    <n v="2020090"/>
    <s v="Rolling"/>
    <s v="IN302679-38296183"/>
    <s v="NSE"/>
    <n v="127.25"/>
    <n v="11.13"/>
    <n v="0"/>
    <n v="91.55"/>
    <n v="229.93119999999999"/>
  </r>
  <r>
    <x v="474"/>
    <x v="67"/>
    <x v="0"/>
    <n v="500"/>
    <n v="327.10000000000002"/>
    <n v="163550"/>
    <s v="20200514N300036749"/>
    <n v="2020091"/>
    <s v="Rolling"/>
    <s v="IN302679-38296183"/>
    <s v="NSE"/>
    <n v="0"/>
    <n v="3.6"/>
    <n v="0"/>
    <n v="29.6"/>
    <n v="33.1982"/>
  </r>
  <r>
    <x v="474"/>
    <x v="49"/>
    <x v="0"/>
    <n v="1500"/>
    <n v="341"/>
    <n v="511500"/>
    <s v="20200514N300039299"/>
    <n v="2020091"/>
    <s v="Rolling"/>
    <s v="IN302679-38296183"/>
    <s v="NSE"/>
    <n v="0"/>
    <n v="11.25"/>
    <n v="40.5"/>
    <n v="92.57"/>
    <n v="144.32320000000001"/>
  </r>
  <r>
    <x v="474"/>
    <x v="67"/>
    <x v="1"/>
    <n v="500"/>
    <n v="328.5"/>
    <n v="164250"/>
    <s v="20200514N300059113"/>
    <n v="2020091"/>
    <s v="Rolling"/>
    <s v="IN302679-38296183"/>
    <s v="NSE"/>
    <n v="40.98"/>
    <n v="3.61"/>
    <n v="0"/>
    <n v="29.72"/>
    <n v="74.313599999999994"/>
  </r>
  <r>
    <x v="474"/>
    <x v="49"/>
    <x v="1"/>
    <n v="1500"/>
    <n v="336"/>
    <n v="504000"/>
    <s v="20200514N300060557"/>
    <n v="2020091"/>
    <s v="Rolling"/>
    <s v="IN302679-38296183"/>
    <s v="NSE"/>
    <n v="127.03"/>
    <n v="11.09"/>
    <n v="0"/>
    <n v="91.2"/>
    <n v="229.31809999999999"/>
  </r>
  <r>
    <x v="475"/>
    <x v="67"/>
    <x v="0"/>
    <n v="2500"/>
    <n v="322.43"/>
    <n v="806066.25"/>
    <s v="20200515N300023857"/>
    <n v="2020092"/>
    <s v="Rolling"/>
    <s v="IN302679-38296183"/>
    <s v="NSE"/>
    <n v="0"/>
    <n v="17.73"/>
    <n v="0"/>
    <n v="145.88"/>
    <n v="163.6129"/>
  </r>
  <r>
    <x v="475"/>
    <x v="49"/>
    <x v="0"/>
    <n v="500"/>
    <n v="323"/>
    <n v="161500"/>
    <s v="20200515N300026892"/>
    <n v="2020092"/>
    <s v="Rolling"/>
    <s v="IN302679-38296183"/>
    <s v="NSE"/>
    <n v="0"/>
    <n v="3.55"/>
    <n v="0"/>
    <n v="29.23"/>
    <n v="32.783000000000001"/>
  </r>
  <r>
    <x v="475"/>
    <x v="49"/>
    <x v="1"/>
    <n v="500"/>
    <n v="325"/>
    <n v="162500"/>
    <s v="20200515N300029751"/>
    <n v="2020092"/>
    <s v="Rolling"/>
    <s v="IN302679-38296183"/>
    <s v="NSE"/>
    <n v="40.5"/>
    <n v="3.58"/>
    <n v="0"/>
    <n v="29.41"/>
    <n v="73.484999999999999"/>
  </r>
  <r>
    <x v="475"/>
    <x v="73"/>
    <x v="0"/>
    <n v="2500"/>
    <n v="89.1"/>
    <n v="222750"/>
    <s v="20200515N300031931"/>
    <n v="2020092"/>
    <s v="Rolling"/>
    <s v="IN302679-38296183"/>
    <s v="NSE"/>
    <n v="0"/>
    <n v="4.9000000000000004"/>
    <n v="0"/>
    <n v="40.31"/>
    <n v="45.210599999999999"/>
  </r>
  <r>
    <x v="475"/>
    <x v="73"/>
    <x v="1"/>
    <n v="2500"/>
    <n v="89.1"/>
    <n v="222750"/>
    <s v="20200515N300044147"/>
    <n v="2020092"/>
    <s v="Rolling"/>
    <s v="IN302679-38296183"/>
    <s v="NSE"/>
    <n v="55.96"/>
    <n v="4.9000000000000004"/>
    <n v="71.7"/>
    <n v="40.32"/>
    <n v="172.88050000000001"/>
  </r>
  <r>
    <x v="475"/>
    <x v="67"/>
    <x v="1"/>
    <n v="2500"/>
    <n v="322.5"/>
    <n v="806250"/>
    <s v="20200515N300052975"/>
    <n v="2020092"/>
    <s v="Rolling"/>
    <s v="IN302679-38296183"/>
    <s v="NSE"/>
    <n v="201.54"/>
    <n v="17.739999999999998"/>
    <n v="0"/>
    <n v="145.9"/>
    <n v="365.17759999999998"/>
  </r>
  <r>
    <x v="476"/>
    <x v="67"/>
    <x v="0"/>
    <n v="500"/>
    <n v="311.89999999999998"/>
    <n v="155950"/>
    <s v="20200518N300024649"/>
    <n v="2020093"/>
    <s v="Rolling"/>
    <s v="IN302679-38296183"/>
    <s v="NSE"/>
    <n v="0"/>
    <n v="3.43"/>
    <n v="0"/>
    <n v="28.22"/>
    <n v="31.6509"/>
  </r>
  <r>
    <x v="476"/>
    <x v="45"/>
    <x v="1"/>
    <n v="5000"/>
    <n v="40"/>
    <n v="200000"/>
    <s v="20200518N300025093"/>
    <n v="2020093"/>
    <s v="Rolling"/>
    <s v="IN302679-38296183"/>
    <s v="NSE"/>
    <n v="49.22"/>
    <n v="4.4000000000000004"/>
    <n v="0"/>
    <n v="36.19"/>
    <n v="89.81"/>
  </r>
  <r>
    <x v="476"/>
    <x v="67"/>
    <x v="0"/>
    <n v="600"/>
    <n v="307.05"/>
    <n v="184230"/>
    <s v="20200518N300029387"/>
    <n v="2020093"/>
    <s v="Rolling"/>
    <s v="IN302679-38296183"/>
    <s v="NSE"/>
    <n v="0"/>
    <n v="4.05"/>
    <n v="0"/>
    <n v="33.340000000000003"/>
    <n v="37.393000000000001"/>
  </r>
  <r>
    <x v="476"/>
    <x v="45"/>
    <x v="0"/>
    <n v="5000"/>
    <n v="39.4"/>
    <n v="197000"/>
    <s v="20200518N300029780"/>
    <n v="2020093"/>
    <s v="Rolling"/>
    <s v="IN302679-38296183"/>
    <s v="NSE"/>
    <n v="0"/>
    <n v="4.33"/>
    <n v="0"/>
    <n v="35.65"/>
    <n v="39.984099999999998"/>
  </r>
  <r>
    <x v="476"/>
    <x v="67"/>
    <x v="0"/>
    <n v="1000"/>
    <n v="302"/>
    <n v="302000"/>
    <s v="20200518N300030009"/>
    <n v="2020093"/>
    <s v="Rolling"/>
    <s v="IN302679-38296183"/>
    <s v="NSE"/>
    <n v="0"/>
    <n v="6.64"/>
    <n v="0"/>
    <n v="54.66"/>
    <n v="61.304000000000002"/>
  </r>
  <r>
    <x v="476"/>
    <x v="45"/>
    <x v="0"/>
    <n v="5000"/>
    <n v="39.299999999999997"/>
    <n v="196500"/>
    <s v="20200518N300031544"/>
    <n v="2020093"/>
    <s v="Rolling"/>
    <s v="IN302679-38296183"/>
    <s v="NSE"/>
    <n v="0"/>
    <n v="4.32"/>
    <n v="0"/>
    <n v="35.56"/>
    <n v="39.883000000000003"/>
  </r>
  <r>
    <x v="476"/>
    <x v="12"/>
    <x v="0"/>
    <n v="100"/>
    <n v="43"/>
    <n v="4300"/>
    <s v="20200518N300042290"/>
    <n v="2020093"/>
    <s v="Rolling"/>
    <s v="IN302679-38296183"/>
    <s v="NSE"/>
    <n v="4.3"/>
    <n v="0.09"/>
    <n v="0"/>
    <n v="29.52"/>
    <n v="33.9146"/>
  </r>
  <r>
    <x v="476"/>
    <x v="45"/>
    <x v="1"/>
    <n v="5000"/>
    <n v="38.799999999999997"/>
    <n v="194000"/>
    <s v="20200518N300044792"/>
    <n v="2020093"/>
    <s v="Rolling"/>
    <s v="IN302679-38296183"/>
    <s v="NSE"/>
    <n v="49.09"/>
    <n v="4.2699999999999996"/>
    <n v="114.3"/>
    <n v="35.090000000000003"/>
    <n v="202.74770000000001"/>
  </r>
  <r>
    <x v="476"/>
    <x v="67"/>
    <x v="0"/>
    <n v="1000"/>
    <n v="296.25"/>
    <n v="296250"/>
    <s v="20200518N300044977"/>
    <n v="2020093"/>
    <s v="Rolling"/>
    <s v="IN302679-38296183"/>
    <s v="NSE"/>
    <n v="0"/>
    <n v="6.52"/>
    <n v="0"/>
    <n v="53.61"/>
    <n v="60.127600000000001"/>
  </r>
  <r>
    <x v="476"/>
    <x v="73"/>
    <x v="1"/>
    <n v="4750"/>
    <n v="93.1"/>
    <n v="442225"/>
    <s v="20200518N300049957"/>
    <n v="2020093"/>
    <s v="Rolling"/>
    <s v="-"/>
    <s v="NSE"/>
    <n v="442.23"/>
    <n v="9.73"/>
    <n v="0"/>
    <n v="784.52"/>
    <n v="1236.4791"/>
  </r>
  <r>
    <x v="476"/>
    <x v="67"/>
    <x v="0"/>
    <n v="1000"/>
    <n v="295.10000000000002"/>
    <n v="295100"/>
    <s v="20200518N300050155"/>
    <n v="2020093"/>
    <s v="Rolling"/>
    <s v="IN302679-38296183"/>
    <s v="NSE"/>
    <n v="0"/>
    <n v="6.49"/>
    <n v="0"/>
    <n v="53.4"/>
    <n v="59.892200000000003"/>
  </r>
  <r>
    <x v="476"/>
    <x v="57"/>
    <x v="0"/>
    <n v="2500"/>
    <n v="40.1"/>
    <n v="100250"/>
    <s v="20200518N300051241"/>
    <n v="2020093"/>
    <s v="Rolling"/>
    <s v="-"/>
    <s v="NSE"/>
    <n v="100.25"/>
    <n v="2.21"/>
    <n v="0"/>
    <n v="177.84"/>
    <n v="280.29559999999998"/>
  </r>
  <r>
    <x v="476"/>
    <x v="67"/>
    <x v="1"/>
    <n v="3600"/>
    <n v="302.10000000000002"/>
    <n v="1087560"/>
    <s v="20200518N300066728"/>
    <n v="2020093"/>
    <s v="Rolling"/>
    <s v="IN302679-38296183"/>
    <s v="NSE"/>
    <n v="271.13"/>
    <n v="23.93"/>
    <n v="0"/>
    <n v="196.8"/>
    <n v="491.8562"/>
  </r>
  <r>
    <x v="476"/>
    <x v="81"/>
    <x v="0"/>
    <n v="50"/>
    <n v="22.5"/>
    <n v="1125"/>
    <s v="20200518N300067437"/>
    <n v="2020093"/>
    <s v="Rolling"/>
    <s v="IN302679-38296183"/>
    <s v="NSE"/>
    <n v="1.1299999999999999"/>
    <n v="0.02"/>
    <n v="0"/>
    <n v="29.5"/>
    <n v="30.654699999999998"/>
  </r>
  <r>
    <x v="476"/>
    <x v="67"/>
    <x v="1"/>
    <n v="500"/>
    <n v="298.5"/>
    <n v="149250"/>
    <s v="20200518N300076082"/>
    <n v="2020093"/>
    <s v="Rolling"/>
    <s v="IN302679-38296183"/>
    <s v="NSE"/>
    <n v="37.659999999999997"/>
    <n v="3.28"/>
    <n v="0"/>
    <n v="27.01"/>
    <n v="67.953599999999994"/>
  </r>
  <r>
    <x v="477"/>
    <x v="45"/>
    <x v="0"/>
    <n v="5000"/>
    <n v="38.6"/>
    <n v="193000"/>
    <s v="20200519N300020957"/>
    <n v="2020094"/>
    <s v="Rolling"/>
    <s v="IN302679-38296183"/>
    <s v="NSE"/>
    <n v="0"/>
    <n v="4.25"/>
    <n v="0"/>
    <n v="34.93"/>
    <n v="39.176000000000002"/>
  </r>
  <r>
    <x v="477"/>
    <x v="57"/>
    <x v="0"/>
    <n v="5000"/>
    <n v="40.5"/>
    <n v="202500"/>
    <s v="20200519N300021321"/>
    <n v="2020094"/>
    <s v="Rolling"/>
    <s v="IN302679-38296183"/>
    <s v="NSE"/>
    <n v="0"/>
    <n v="4.46"/>
    <n v="0"/>
    <n v="36.64"/>
    <n v="41.094999999999999"/>
  </r>
  <r>
    <x v="477"/>
    <x v="67"/>
    <x v="1"/>
    <n v="2500"/>
    <n v="305.17"/>
    <n v="762932.7"/>
    <s v="20200519N300021681"/>
    <n v="2020094"/>
    <s v="Rolling"/>
    <s v="IN302679-38296183"/>
    <s v="NSE"/>
    <n v="189.91"/>
    <n v="16.78"/>
    <n v="260.39999999999998"/>
    <n v="138.04"/>
    <n v="605.13440000000003"/>
  </r>
  <r>
    <x v="477"/>
    <x v="67"/>
    <x v="0"/>
    <n v="2500"/>
    <n v="303"/>
    <n v="757500"/>
    <s v="20200519N300023096"/>
    <n v="2020094"/>
    <s v="Rolling"/>
    <s v="IN302679-38296183"/>
    <s v="NSE"/>
    <n v="0"/>
    <n v="16.670000000000002"/>
    <n v="0"/>
    <n v="137.08000000000001"/>
    <n v="153.745"/>
  </r>
  <r>
    <x v="477"/>
    <x v="68"/>
    <x v="0"/>
    <n v="5000"/>
    <n v="219.25"/>
    <n v="1096250"/>
    <s v="20200519N300024580"/>
    <n v="2020094"/>
    <s v="Rolling"/>
    <s v="IN302679-38296183"/>
    <s v="NSE"/>
    <n v="0"/>
    <n v="24.12"/>
    <n v="0"/>
    <n v="198.37"/>
    <n v="222.48750000000001"/>
  </r>
  <r>
    <x v="477"/>
    <x v="68"/>
    <x v="1"/>
    <n v="5000"/>
    <n v="221.25"/>
    <n v="1106250"/>
    <s v="20200519N300025725"/>
    <n v="2020094"/>
    <s v="Rolling"/>
    <s v="IN302679-38296183"/>
    <s v="NSE"/>
    <n v="275.31"/>
    <n v="24.34"/>
    <n v="0"/>
    <n v="200.18"/>
    <n v="499.82740000000001"/>
  </r>
  <r>
    <x v="477"/>
    <x v="17"/>
    <x v="0"/>
    <n v="250"/>
    <n v="27.25"/>
    <n v="6812.5"/>
    <s v="20200519N300030259"/>
    <n v="2020094"/>
    <s v="Rolling"/>
    <s v="IN302679-38296183"/>
    <s v="NSE"/>
    <n v="0"/>
    <n v="0.15"/>
    <n v="0"/>
    <n v="17.73"/>
    <n v="17.879899999999999"/>
  </r>
  <r>
    <x v="477"/>
    <x v="44"/>
    <x v="0"/>
    <n v="5000"/>
    <n v="156.15"/>
    <n v="780750"/>
    <s v="20200519N300032537"/>
    <n v="2020094"/>
    <s v="Rolling"/>
    <s v="IN302679-38296183"/>
    <s v="NSE"/>
    <n v="0"/>
    <n v="17.18"/>
    <n v="0"/>
    <n v="141.29"/>
    <n v="158.4666"/>
  </r>
  <r>
    <x v="477"/>
    <x v="17"/>
    <x v="0"/>
    <n v="10000"/>
    <n v="27.5"/>
    <n v="275000"/>
    <s v="20200519N300032616"/>
    <n v="2020094"/>
    <s v="Rolling"/>
    <s v="IN302679-38296183"/>
    <s v="NSE"/>
    <n v="0"/>
    <n v="6.05"/>
    <n v="0"/>
    <n v="49.76"/>
    <n v="55.81"/>
  </r>
  <r>
    <x v="477"/>
    <x v="67"/>
    <x v="0"/>
    <n v="500"/>
    <n v="308"/>
    <n v="154000"/>
    <s v="20200519N300037866"/>
    <n v="2020094"/>
    <s v="Rolling"/>
    <s v="IN302679-38296183"/>
    <s v="NSE"/>
    <n v="0"/>
    <n v="3.39"/>
    <n v="0"/>
    <n v="27.87"/>
    <n v="31.257999999999999"/>
  </r>
  <r>
    <x v="477"/>
    <x v="44"/>
    <x v="1"/>
    <n v="5000"/>
    <n v="156.30000000000001"/>
    <n v="781500"/>
    <s v="20200519N300041177"/>
    <n v="2020094"/>
    <s v="Rolling"/>
    <s v="IN302679-38296183"/>
    <s v="NSE"/>
    <n v="195.28"/>
    <n v="17.190000000000001"/>
    <n v="0"/>
    <n v="141.41999999999999"/>
    <n v="353.89280000000002"/>
  </r>
  <r>
    <x v="477"/>
    <x v="67"/>
    <x v="0"/>
    <n v="1000"/>
    <n v="301.25"/>
    <n v="301250"/>
    <s v="20200519N300045396"/>
    <n v="2020094"/>
    <s v="Rolling"/>
    <s v="IN302679-38296183"/>
    <s v="NSE"/>
    <n v="0"/>
    <n v="6.63"/>
    <n v="0"/>
    <n v="54.51"/>
    <n v="61.137500000000003"/>
  </r>
  <r>
    <x v="477"/>
    <x v="45"/>
    <x v="0"/>
    <n v="5000"/>
    <n v="37.450000000000003"/>
    <n v="187250"/>
    <s v="20200519N300045470"/>
    <n v="2020094"/>
    <s v="Rolling"/>
    <s v="IN302679-38296183"/>
    <s v="NSE"/>
    <n v="0"/>
    <n v="4.12"/>
    <n v="0"/>
    <n v="33.880000000000003"/>
    <n v="37.999600000000001"/>
  </r>
  <r>
    <x v="477"/>
    <x v="57"/>
    <x v="0"/>
    <n v="5000"/>
    <n v="39.049999999999997"/>
    <n v="195250"/>
    <s v="20200519N300049125"/>
    <n v="2020094"/>
    <s v="Rolling"/>
    <s v="IN302679-38296183"/>
    <s v="NSE"/>
    <n v="0"/>
    <n v="4.3"/>
    <n v="0"/>
    <n v="35.33"/>
    <n v="39.625700000000002"/>
  </r>
  <r>
    <x v="477"/>
    <x v="57"/>
    <x v="0"/>
    <n v="5000"/>
    <n v="38.5"/>
    <n v="192500"/>
    <s v="20200519N300049990"/>
    <n v="2020094"/>
    <s v="Rolling"/>
    <s v="IN302679-38296183"/>
    <s v="NSE"/>
    <n v="0"/>
    <n v="4.24"/>
    <n v="0"/>
    <n v="34.83"/>
    <n v="39.065100000000001"/>
  </r>
  <r>
    <x v="477"/>
    <x v="67"/>
    <x v="1"/>
    <n v="814"/>
    <n v="301.10000000000002"/>
    <n v="245095.4"/>
    <s v="20200519N300053341"/>
    <n v="2020094"/>
    <s v="Rolling"/>
    <s v="IN302679-38296183"/>
    <s v="NSE"/>
    <n v="61.72"/>
    <n v="5.39"/>
    <n v="0"/>
    <n v="44.35"/>
    <n v="111.46210000000001"/>
  </r>
  <r>
    <x v="477"/>
    <x v="17"/>
    <x v="1"/>
    <n v="10250"/>
    <n v="26.7"/>
    <n v="273675"/>
    <s v="20200519N300053407"/>
    <n v="2020094"/>
    <s v="Rolling"/>
    <s v="IN302679-38296183"/>
    <s v="NSE"/>
    <n v="69.38"/>
    <n v="6.02"/>
    <n v="0"/>
    <n v="49.52"/>
    <n v="124.9209"/>
  </r>
  <r>
    <x v="477"/>
    <x v="17"/>
    <x v="0"/>
    <n v="1000"/>
    <n v="26.6"/>
    <n v="26600"/>
    <s v="20200519N300056403"/>
    <n v="2020094"/>
    <s v="Rolling"/>
    <s v="IN302679-38296183"/>
    <s v="NSE"/>
    <n v="27.07"/>
    <n v="0.59"/>
    <n v="0"/>
    <n v="47.2"/>
    <n v="74.8553"/>
  </r>
  <r>
    <x v="477"/>
    <x v="57"/>
    <x v="1"/>
    <n v="15000"/>
    <n v="38.1"/>
    <n v="571500"/>
    <s v="20200519N300056429"/>
    <n v="2020094"/>
    <s v="Rolling"/>
    <s v="IN302679-38296183"/>
    <s v="NSE"/>
    <n v="145.22"/>
    <n v="12.57"/>
    <n v="0"/>
    <n v="103.4"/>
    <n v="261.1925"/>
  </r>
  <r>
    <x v="477"/>
    <x v="45"/>
    <x v="1"/>
    <n v="10000"/>
    <n v="36.450000000000003"/>
    <n v="364500"/>
    <s v="20200519N300056450"/>
    <n v="2020094"/>
    <s v="Rolling"/>
    <s v="IN302679-38296183"/>
    <s v="NSE"/>
    <n v="93.09"/>
    <n v="8.02"/>
    <n v="0"/>
    <n v="65.95"/>
    <n v="167.05850000000001"/>
  </r>
  <r>
    <x v="477"/>
    <x v="67"/>
    <x v="1"/>
    <n v="686"/>
    <n v="299.75"/>
    <n v="205628.5"/>
    <s v="20200519N300056499"/>
    <n v="2020094"/>
    <s v="Rolling"/>
    <s v="IN302679-38296183"/>
    <s v="NSE"/>
    <n v="52.02"/>
    <n v="4.5199999999999996"/>
    <n v="0"/>
    <n v="37.21"/>
    <n v="93.753799999999998"/>
  </r>
  <r>
    <x v="478"/>
    <x v="0"/>
    <x v="1"/>
    <n v="500"/>
    <n v="808"/>
    <n v="404000"/>
    <s v="20200520N300038190"/>
    <n v="2020095"/>
    <s v="Rolling"/>
    <s v="IN302679-38296183"/>
    <s v="NSE"/>
    <n v="100.7"/>
    <n v="8.89"/>
    <n v="0"/>
    <n v="73.12"/>
    <n v="182.708"/>
  </r>
  <r>
    <x v="478"/>
    <x v="0"/>
    <x v="0"/>
    <n v="500"/>
    <n v="805"/>
    <n v="402500"/>
    <s v="20200520N300039964"/>
    <n v="2020095"/>
    <s v="Rolling"/>
    <s v="IN302679-38296183"/>
    <s v="NSE"/>
    <n v="0"/>
    <n v="8.86"/>
    <n v="0"/>
    <n v="72.84"/>
    <n v="81.694999999999993"/>
  </r>
  <r>
    <x v="478"/>
    <x v="67"/>
    <x v="0"/>
    <n v="2000"/>
    <n v="299"/>
    <n v="598000"/>
    <s v="20200520N300040897"/>
    <n v="2020095"/>
    <s v="Rolling"/>
    <s v="IN302679-38296183"/>
    <s v="NSE"/>
    <n v="0"/>
    <n v="13.16"/>
    <n v="140.4"/>
    <n v="108.22"/>
    <n v="261.77609999999999"/>
  </r>
  <r>
    <x v="478"/>
    <x v="67"/>
    <x v="0"/>
    <n v="500"/>
    <n v="300.10000000000002"/>
    <n v="150050"/>
    <s v="20200520N300041009"/>
    <n v="2020095"/>
    <s v="Rolling"/>
    <s v="IN302679-38296183"/>
    <s v="NSE"/>
    <n v="0"/>
    <n v="3.3"/>
    <n v="0"/>
    <n v="27.15"/>
    <n v="30.4512"/>
  </r>
  <r>
    <x v="478"/>
    <x v="67"/>
    <x v="1"/>
    <n v="2500"/>
    <n v="300.89999999999998"/>
    <n v="752250"/>
    <s v="20200520N300044043"/>
    <n v="2020095"/>
    <s v="Rolling"/>
    <s v="IN302679-38296183"/>
    <s v="NSE"/>
    <n v="187.82"/>
    <n v="16.55"/>
    <n v="0"/>
    <n v="136.11000000000001"/>
    <n v="340.4794"/>
  </r>
  <r>
    <x v="478"/>
    <x v="0"/>
    <x v="0"/>
    <n v="500"/>
    <n v="803.25"/>
    <n v="401625"/>
    <s v="20200520N300044548"/>
    <n v="2020095"/>
    <s v="Rolling"/>
    <s v="IN302679-38296183"/>
    <s v="NSE"/>
    <n v="0"/>
    <n v="8.84"/>
    <n v="0"/>
    <n v="72.680000000000007"/>
    <n v="81.515699999999995"/>
  </r>
  <r>
    <x v="478"/>
    <x v="0"/>
    <x v="1"/>
    <n v="500"/>
    <n v="806"/>
    <n v="403000"/>
    <s v="20200520N300044622"/>
    <n v="2020095"/>
    <s v="Rolling"/>
    <s v="IN302679-38296183"/>
    <s v="NSE"/>
    <n v="100.7"/>
    <n v="8.8699999999999992"/>
    <n v="0"/>
    <n v="72.930000000000007"/>
    <n v="182.49600000000001"/>
  </r>
  <r>
    <x v="478"/>
    <x v="45"/>
    <x v="0"/>
    <n v="15000"/>
    <n v="36.700000000000003"/>
    <n v="550500"/>
    <s v="20200520N300045149"/>
    <n v="2020095"/>
    <s v="Rolling"/>
    <s v="IN302679-38296183"/>
    <s v="NSE"/>
    <n v="0"/>
    <n v="12.11"/>
    <n v="0"/>
    <n v="99.63"/>
    <n v="111.7413"/>
  </r>
  <r>
    <x v="478"/>
    <x v="45"/>
    <x v="1"/>
    <n v="15000"/>
    <n v="36.9"/>
    <n v="553500"/>
    <s v="20200520N300046733"/>
    <n v="2020095"/>
    <s v="Rolling"/>
    <s v="IN302679-38296183"/>
    <s v="NSE"/>
    <n v="138"/>
    <n v="12.18"/>
    <n v="0"/>
    <n v="100.16"/>
    <n v="250.33709999999999"/>
  </r>
  <r>
    <x v="478"/>
    <x v="10"/>
    <x v="0"/>
    <n v="500"/>
    <n v="452.25"/>
    <n v="226125"/>
    <s v="20200520N300047318"/>
    <n v="2020095"/>
    <s v="Rolling"/>
    <s v="IN302679-38296183"/>
    <s v="NSE"/>
    <n v="0"/>
    <n v="4.97"/>
    <n v="0"/>
    <n v="40.92"/>
    <n v="45.8947"/>
  </r>
  <r>
    <x v="478"/>
    <x v="10"/>
    <x v="1"/>
    <n v="500"/>
    <n v="455.25"/>
    <n v="227625"/>
    <s v="20200520N300048747"/>
    <n v="2020095"/>
    <s v="Rolling"/>
    <s v="IN302679-38296183"/>
    <s v="NSE"/>
    <n v="56.72"/>
    <n v="5.01"/>
    <n v="0"/>
    <n v="41.18"/>
    <n v="102.908"/>
  </r>
  <r>
    <x v="478"/>
    <x v="81"/>
    <x v="0"/>
    <n v="50"/>
    <n v="21.5"/>
    <n v="1075"/>
    <s v="20200520N900018406"/>
    <n v="2020095"/>
    <s v="Rolling"/>
    <s v="IN302679-38296183"/>
    <s v="NSE"/>
    <n v="1.08"/>
    <n v="0.02"/>
    <n v="0"/>
    <n v="29.5"/>
    <n v="30.6037"/>
  </r>
  <r>
    <x v="479"/>
    <x v="67"/>
    <x v="0"/>
    <n v="500"/>
    <n v="307.07"/>
    <n v="153533.15"/>
    <s v="20200521N300023816"/>
    <n v="2020096"/>
    <s v="Rolling"/>
    <s v="IN302679-38296183"/>
    <s v="NSE"/>
    <n v="0"/>
    <n v="3.38"/>
    <n v="0"/>
    <n v="27.79"/>
    <n v="31.167999999999999"/>
  </r>
  <r>
    <x v="479"/>
    <x v="57"/>
    <x v="1"/>
    <n v="15000"/>
    <n v="39.6"/>
    <n v="594000"/>
    <s v="20200521N300024658"/>
    <n v="2020096"/>
    <s v="Rolling"/>
    <s v="IN302679-38296183"/>
    <s v="NSE"/>
    <n v="148.69"/>
    <n v="13.07"/>
    <n v="0"/>
    <n v="107.5"/>
    <n v="269.25819999999999"/>
  </r>
  <r>
    <x v="479"/>
    <x v="67"/>
    <x v="1"/>
    <n v="500"/>
    <n v="308.5"/>
    <n v="154250"/>
    <s v="20200521N300026425"/>
    <n v="2020096"/>
    <s v="Rolling"/>
    <s v="IN302679-38296183"/>
    <s v="NSE"/>
    <n v="38.47"/>
    <n v="3.39"/>
    <n v="0"/>
    <n v="27.91"/>
    <n v="69.773600000000002"/>
  </r>
  <r>
    <x v="479"/>
    <x v="57"/>
    <x v="0"/>
    <n v="15000"/>
    <n v="39.5"/>
    <n v="592500"/>
    <s v="20200521N300029046"/>
    <n v="2020096"/>
    <s v="Rolling"/>
    <s v="IN302679-38296183"/>
    <s v="NSE"/>
    <n v="0"/>
    <n v="13.04"/>
    <n v="80.7"/>
    <n v="107.26"/>
    <n v="200.99520000000001"/>
  </r>
  <r>
    <x v="479"/>
    <x v="57"/>
    <x v="1"/>
    <n v="15000"/>
    <n v="39.700000000000003"/>
    <n v="595500"/>
    <s v="20200521N300031062"/>
    <n v="2020096"/>
    <s v="Rolling"/>
    <s v="IN302679-38296183"/>
    <s v="NSE"/>
    <n v="148.84"/>
    <n v="13.1"/>
    <n v="0"/>
    <n v="107.77"/>
    <n v="269.71100000000001"/>
  </r>
  <r>
    <x v="479"/>
    <x v="57"/>
    <x v="0"/>
    <n v="15000"/>
    <n v="39.799999999999997"/>
    <n v="597000"/>
    <s v="20200521N300037473"/>
    <n v="2020096"/>
    <s v="Rolling"/>
    <s v="IN302679-38296183"/>
    <s v="NSE"/>
    <n v="0"/>
    <n v="13.13"/>
    <n v="0"/>
    <n v="108.02"/>
    <n v="121.154"/>
  </r>
  <r>
    <x v="480"/>
    <x v="67"/>
    <x v="1"/>
    <n v="2500"/>
    <n v="303.5"/>
    <n v="758750"/>
    <s v="20200522N300025168"/>
    <n v="2020097"/>
    <s v="Rolling"/>
    <s v="IN302679-38296183"/>
    <s v="NSE"/>
    <n v="183.76"/>
    <n v="16.690000000000001"/>
    <n v="0"/>
    <n v="137.30000000000001"/>
    <n v="337.75259999999997"/>
  </r>
  <r>
    <x v="480"/>
    <x v="67"/>
    <x v="0"/>
    <n v="2500"/>
    <n v="301"/>
    <n v="752500"/>
    <s v="20200522N300030353"/>
    <n v="2020097"/>
    <s v="Rolling"/>
    <s v="IN302679-38296183"/>
    <s v="NSE"/>
    <n v="0"/>
    <n v="16.559999999999999"/>
    <n v="0"/>
    <n v="136.15"/>
    <n v="152.70509999999999"/>
  </r>
  <r>
    <x v="480"/>
    <x v="57"/>
    <x v="0"/>
    <n v="15000"/>
    <n v="38.5"/>
    <n v="577500"/>
    <s v="20200522N300030655"/>
    <n v="2020097"/>
    <s v="Rolling"/>
    <s v="IN302679-38296183"/>
    <s v="NSE"/>
    <n v="0"/>
    <n v="12.71"/>
    <n v="0"/>
    <n v="104.5"/>
    <n v="117.205"/>
  </r>
  <r>
    <x v="480"/>
    <x v="67"/>
    <x v="0"/>
    <n v="500"/>
    <n v="301.25"/>
    <n v="150625"/>
    <s v="20200522N300031301"/>
    <n v="2020097"/>
    <s v="Rolling"/>
    <s v="IN302679-38296183"/>
    <s v="NSE"/>
    <n v="0"/>
    <n v="3.31"/>
    <n v="0"/>
    <n v="27.25"/>
    <n v="30.563700000000001"/>
  </r>
  <r>
    <x v="480"/>
    <x v="67"/>
    <x v="0"/>
    <n v="500"/>
    <n v="294.25"/>
    <n v="147125"/>
    <s v="20200522N300032072"/>
    <n v="2020097"/>
    <s v="Rolling"/>
    <s v="IN302679-38296183"/>
    <s v="NSE"/>
    <n v="0"/>
    <n v="3.24"/>
    <n v="0"/>
    <n v="26.62"/>
    <n v="29.8567"/>
  </r>
  <r>
    <x v="480"/>
    <x v="67"/>
    <x v="0"/>
    <n v="100"/>
    <n v="292.95"/>
    <n v="29295"/>
    <s v="20200522N300033409"/>
    <n v="2020097"/>
    <s v="Rolling"/>
    <s v="IN302679-38296183"/>
    <s v="NSE"/>
    <n v="0"/>
    <n v="0.64"/>
    <n v="0"/>
    <n v="17.82"/>
    <n v="18.464500000000001"/>
  </r>
  <r>
    <x v="480"/>
    <x v="67"/>
    <x v="0"/>
    <n v="500"/>
    <n v="291.89999999999998"/>
    <n v="145950"/>
    <s v="20200522N300033647"/>
    <n v="2020097"/>
    <s v="Rolling"/>
    <s v="IN302679-38296183"/>
    <s v="NSE"/>
    <n v="0"/>
    <n v="3.21"/>
    <n v="0"/>
    <n v="26.42"/>
    <n v="29.630800000000001"/>
  </r>
  <r>
    <x v="480"/>
    <x v="67"/>
    <x v="0"/>
    <n v="900"/>
    <n v="291.25"/>
    <n v="262125"/>
    <s v="20200522N300034068"/>
    <n v="2020097"/>
    <s v="Rolling"/>
    <s v="IN302679-38296183"/>
    <s v="NSE"/>
    <n v="0"/>
    <n v="5.77"/>
    <n v="0"/>
    <n v="47.43"/>
    <n v="53.196899999999999"/>
  </r>
  <r>
    <x v="480"/>
    <x v="67"/>
    <x v="0"/>
    <n v="500"/>
    <n v="285.95"/>
    <n v="142975"/>
    <s v="20200522N300039583"/>
    <n v="2020097"/>
    <s v="Rolling"/>
    <s v="IN302679-38296183"/>
    <s v="NSE"/>
    <n v="0"/>
    <n v="3.15"/>
    <n v="0"/>
    <n v="25.87"/>
    <n v="29.0154"/>
  </r>
  <r>
    <x v="480"/>
    <x v="67"/>
    <x v="1"/>
    <n v="3000"/>
    <n v="289.05"/>
    <n v="867150"/>
    <s v="20200522N300049565"/>
    <n v="2020097"/>
    <s v="Rolling"/>
    <s v="IN302679-38296183"/>
    <s v="NSE"/>
    <n v="220.51"/>
    <n v="19.079999999999998"/>
    <n v="0"/>
    <n v="156.91999999999999"/>
    <n v="396.50740000000002"/>
  </r>
  <r>
    <x v="480"/>
    <x v="67"/>
    <x v="1"/>
    <n v="2500"/>
    <n v="289"/>
    <n v="722500"/>
    <s v="20200522N300049883"/>
    <n v="2020097"/>
    <s v="Rolling"/>
    <s v="IN302679-38296183"/>
    <s v="NSE"/>
    <n v="183.85"/>
    <n v="15.9"/>
    <n v="175.5"/>
    <n v="130.74"/>
    <n v="505.98500000000001"/>
  </r>
  <r>
    <x v="480"/>
    <x v="57"/>
    <x v="1"/>
    <n v="15000"/>
    <n v="37.700000000000003"/>
    <n v="565500"/>
    <s v="20200522N300050062"/>
    <n v="2020097"/>
    <s v="Rolling"/>
    <s v="IN302679-38296183"/>
    <s v="NSE"/>
    <n v="142.88"/>
    <n v="12.44"/>
    <n v="0"/>
    <n v="102.31"/>
    <n v="257.63159999999999"/>
  </r>
  <r>
    <x v="480"/>
    <x v="67"/>
    <x v="0"/>
    <n v="2500"/>
    <n v="290.10000000000002"/>
    <n v="725250"/>
    <s v="20200522N300056814"/>
    <n v="2020097"/>
    <s v="Rolling"/>
    <s v="IN302679-38296183"/>
    <s v="NSE"/>
    <n v="0"/>
    <n v="15.96"/>
    <n v="0"/>
    <n v="131.24"/>
    <n v="147.19560000000001"/>
  </r>
  <r>
    <x v="481"/>
    <x v="67"/>
    <x v="1"/>
    <n v="2500"/>
    <n v="297.02999999999997"/>
    <n v="742565.6"/>
    <s v="20200526N300023594"/>
    <n v="2020098"/>
    <s v="Rolling"/>
    <s v="IN302679-38296183"/>
    <s v="NSE"/>
    <n v="184.05"/>
    <n v="16.34"/>
    <n v="111"/>
    <n v="134.36000000000001"/>
    <n v="445.74650000000003"/>
  </r>
  <r>
    <x v="481"/>
    <x v="67"/>
    <x v="0"/>
    <n v="2500"/>
    <n v="294.75"/>
    <n v="736875"/>
    <s v="20200526N300025805"/>
    <n v="2020098"/>
    <s v="Rolling"/>
    <s v="IN302679-38296183"/>
    <s v="NSE"/>
    <n v="0"/>
    <n v="16.21"/>
    <n v="0"/>
    <n v="133.34"/>
    <n v="149.5513"/>
  </r>
  <r>
    <x v="481"/>
    <x v="81"/>
    <x v="0"/>
    <n v="100"/>
    <n v="21.7"/>
    <n v="2170"/>
    <s v="20200526N300034121"/>
    <n v="2020098"/>
    <s v="Rolling"/>
    <s v="IN302679-38296183"/>
    <s v="NSE"/>
    <n v="2.17"/>
    <n v="0.05"/>
    <n v="0"/>
    <n v="29.51"/>
    <n v="31.727799999999998"/>
  </r>
  <r>
    <x v="481"/>
    <x v="0"/>
    <x v="0"/>
    <n v="500"/>
    <n v="800.68"/>
    <n v="400338.2"/>
    <s v="20200526N300034429"/>
    <n v="2020098"/>
    <s v="Rolling"/>
    <s v="IN302679-38296183"/>
    <s v="NSE"/>
    <n v="0"/>
    <n v="8.81"/>
    <n v="0"/>
    <n v="72.45"/>
    <n v="81.257499999999993"/>
  </r>
  <r>
    <x v="481"/>
    <x v="57"/>
    <x v="0"/>
    <n v="10000"/>
    <n v="37.9"/>
    <n v="379000"/>
    <s v="20200526N300034874"/>
    <n v="2020098"/>
    <s v="Rolling"/>
    <s v="IN302679-38296183"/>
    <s v="NSE"/>
    <n v="0"/>
    <n v="8.34"/>
    <n v="0"/>
    <n v="68.58"/>
    <n v="76.918000000000006"/>
  </r>
  <r>
    <x v="481"/>
    <x v="0"/>
    <x v="1"/>
    <n v="27"/>
    <n v="812.25"/>
    <n v="21930.75"/>
    <s v="20200526N300036776"/>
    <n v="2020098"/>
    <s v="Rolling"/>
    <s v="IN302679-38296183"/>
    <s v="NSE"/>
    <n v="5.44"/>
    <n v="0.48"/>
    <n v="0"/>
    <n v="17.78"/>
    <n v="23.7026"/>
  </r>
  <r>
    <x v="481"/>
    <x v="0"/>
    <x v="1"/>
    <n v="473"/>
    <n v="810.5"/>
    <n v="383366.5"/>
    <s v="20200526N300037786"/>
    <n v="2020098"/>
    <s v="Rolling"/>
    <s v="IN302679-38296183"/>
    <s v="NSE"/>
    <n v="95.27"/>
    <n v="8.43"/>
    <n v="0"/>
    <n v="69.38"/>
    <n v="173.084"/>
  </r>
  <r>
    <x v="481"/>
    <x v="67"/>
    <x v="0"/>
    <n v="500"/>
    <n v="293.64999999999998"/>
    <n v="146825"/>
    <s v="20200526N300042535"/>
    <n v="2020098"/>
    <s v="Rolling"/>
    <s v="IN302679-38296183"/>
    <s v="NSE"/>
    <n v="0"/>
    <n v="3.23"/>
    <n v="0"/>
    <n v="26.57"/>
    <n v="29.8001"/>
  </r>
  <r>
    <x v="481"/>
    <x v="67"/>
    <x v="0"/>
    <n v="600"/>
    <n v="290.5"/>
    <n v="174300"/>
    <s v="20200526N300049088"/>
    <n v="2020098"/>
    <s v="Rolling"/>
    <s v="IN302679-38296183"/>
    <s v="NSE"/>
    <n v="0"/>
    <n v="3.83"/>
    <n v="0"/>
    <n v="31.54"/>
    <n v="35.374600000000001"/>
  </r>
  <r>
    <x v="481"/>
    <x v="67"/>
    <x v="1"/>
    <n v="1100"/>
    <n v="292.89999999999998"/>
    <n v="322190"/>
    <s v="20200526N300055352"/>
    <n v="2020098"/>
    <s v="Rolling"/>
    <s v="IN302679-38296183"/>
    <s v="NSE"/>
    <n v="81.08"/>
    <n v="7.09"/>
    <n v="0"/>
    <n v="58.3"/>
    <n v="146.4682"/>
  </r>
  <r>
    <x v="481"/>
    <x v="57"/>
    <x v="1"/>
    <n v="10000"/>
    <n v="38.1"/>
    <n v="381000"/>
    <s v="20200526N300056831"/>
    <n v="2020098"/>
    <s v="Rolling"/>
    <s v="IN302679-38296183"/>
    <s v="NSE"/>
    <n v="95"/>
    <n v="8.3800000000000008"/>
    <n v="0"/>
    <n v="68.95"/>
    <n v="172.33199999999999"/>
  </r>
  <r>
    <x v="482"/>
    <x v="67"/>
    <x v="1"/>
    <n v="500"/>
    <n v="303.89999999999998"/>
    <n v="151950"/>
    <s v="20200527N300037016"/>
    <n v="2020099"/>
    <s v="Rolling"/>
    <s v="IN302679-38296183"/>
    <s v="NSE"/>
    <n v="38.43"/>
    <n v="3.34"/>
    <n v="0"/>
    <n v="27.5"/>
    <n v="69.272999999999996"/>
  </r>
  <r>
    <x v="482"/>
    <x v="67"/>
    <x v="1"/>
    <n v="600"/>
    <n v="306.10000000000002"/>
    <n v="183660"/>
    <s v="20200527N300041608"/>
    <n v="2020099"/>
    <s v="Rolling"/>
    <s v="IN302679-38296183"/>
    <s v="NSE"/>
    <n v="45.72"/>
    <n v="4.04"/>
    <n v="39"/>
    <n v="33.24"/>
    <n v="122.00060000000001"/>
  </r>
  <r>
    <x v="482"/>
    <x v="67"/>
    <x v="1"/>
    <n v="1000"/>
    <n v="307.10000000000002"/>
    <n v="307100"/>
    <s v="20200527N300042299"/>
    <n v="2020099"/>
    <s v="Rolling"/>
    <s v="IN302679-38296183"/>
    <s v="NSE"/>
    <n v="76.86"/>
    <n v="6.76"/>
    <n v="0"/>
    <n v="55.58"/>
    <n v="139.1962"/>
  </r>
  <r>
    <x v="482"/>
    <x v="67"/>
    <x v="0"/>
    <n v="2100"/>
    <n v="308.8"/>
    <n v="648480"/>
    <s v="20200527N300044973"/>
    <n v="2020099"/>
    <s v="Rolling"/>
    <s v="IN302679-38296183"/>
    <s v="NSE"/>
    <n v="0"/>
    <n v="14.27"/>
    <n v="0"/>
    <n v="117.35"/>
    <n v="131.6164"/>
  </r>
  <r>
    <x v="483"/>
    <x v="57"/>
    <x v="1"/>
    <n v="2500"/>
    <n v="41.45"/>
    <n v="103625"/>
    <s v="20200528B100004563"/>
    <n v="202021038"/>
    <s v="Rolling"/>
    <s v="IN302679-38296183"/>
    <s v="BSE"/>
    <n v="104"/>
    <n v="2.9"/>
    <n v="3.3"/>
    <n v="183.94"/>
    <n v="294.14139999999998"/>
  </r>
  <r>
    <x v="483"/>
    <x v="67"/>
    <x v="0"/>
    <n v="2500"/>
    <n v="325"/>
    <n v="812500"/>
    <s v="20200528N300022037"/>
    <n v="2020100"/>
    <s v="Rolling"/>
    <s v="IN302679-38296183"/>
    <s v="NSE"/>
    <n v="0"/>
    <n v="17.88"/>
    <n v="0"/>
    <n v="147.03"/>
    <n v="164.905"/>
  </r>
  <r>
    <x v="483"/>
    <x v="57"/>
    <x v="1"/>
    <n v="5000"/>
    <n v="41.35"/>
    <n v="206750"/>
    <s v="20200528N300022513"/>
    <n v="2020100"/>
    <s v="Rolling"/>
    <s v="IN302679-38296183"/>
    <s v="NSE"/>
    <n v="51.99"/>
    <n v="4.55"/>
    <n v="0"/>
    <n v="37.42"/>
    <n v="93.958500000000001"/>
  </r>
  <r>
    <x v="483"/>
    <x v="57"/>
    <x v="1"/>
    <n v="10000"/>
    <n v="41.3"/>
    <n v="413000"/>
    <s v="20200528N300027466"/>
    <n v="2020100"/>
    <s v="Rolling"/>
    <s v="IN302679-38296183"/>
    <s v="NSE"/>
    <n v="103.96"/>
    <n v="9.09"/>
    <n v="0"/>
    <n v="74.73"/>
    <n v="187.77619999999999"/>
  </r>
  <r>
    <x v="483"/>
    <x v="57"/>
    <x v="1"/>
    <n v="5000"/>
    <n v="42"/>
    <n v="210000"/>
    <s v="20200528N300033888"/>
    <n v="2020100"/>
    <s v="Rolling"/>
    <s v="IN302679-38296183"/>
    <s v="NSE"/>
    <n v="51.99"/>
    <n v="4.62"/>
    <n v="0"/>
    <n v="38"/>
    <n v="94.61"/>
  </r>
  <r>
    <x v="483"/>
    <x v="67"/>
    <x v="1"/>
    <n v="2500"/>
    <n v="325.60000000000002"/>
    <n v="814000"/>
    <s v="20200528N300035693"/>
    <n v="2020100"/>
    <s v="Rolling"/>
    <s v="IN302679-38296183"/>
    <s v="NSE"/>
    <n v="203.61"/>
    <n v="17.91"/>
    <n v="0"/>
    <n v="147.31"/>
    <n v="368.82830000000001"/>
  </r>
  <r>
    <x v="483"/>
    <x v="57"/>
    <x v="1"/>
    <n v="5000"/>
    <n v="42"/>
    <n v="210000"/>
    <s v="20200528N300035855"/>
    <n v="2020100"/>
    <s v="Rolling"/>
    <s v="IN302679-38296183"/>
    <s v="NSE"/>
    <n v="51.99"/>
    <n v="4.62"/>
    <n v="0"/>
    <n v="38"/>
    <n v="94.61"/>
  </r>
  <r>
    <x v="483"/>
    <x v="67"/>
    <x v="1"/>
    <n v="500"/>
    <n v="326.3"/>
    <n v="163150"/>
    <s v="20200528N300036241"/>
    <n v="2020100"/>
    <s v="Rolling"/>
    <s v="IN302679-38296183"/>
    <s v="NSE"/>
    <n v="40.72"/>
    <n v="3.59"/>
    <n v="0"/>
    <n v="29.53"/>
    <n v="73.839200000000005"/>
  </r>
  <r>
    <x v="483"/>
    <x v="67"/>
    <x v="1"/>
    <n v="600"/>
    <n v="328"/>
    <n v="196800"/>
    <s v="20200528N300036711"/>
    <n v="2020100"/>
    <s v="Rolling"/>
    <s v="IN302679-38296183"/>
    <s v="NSE"/>
    <n v="48.87"/>
    <n v="4.33"/>
    <n v="0"/>
    <n v="35.61"/>
    <n v="88.809600000000003"/>
  </r>
  <r>
    <x v="483"/>
    <x v="57"/>
    <x v="0"/>
    <n v="25000"/>
    <n v="41.65"/>
    <n v="1041243.85"/>
    <s v="20200528N300049075"/>
    <n v="2020100"/>
    <s v="Rolling"/>
    <s v="IN302679-38296183"/>
    <s v="NSE"/>
    <n v="0"/>
    <n v="22.91"/>
    <n v="0"/>
    <n v="188.44"/>
    <n v="211.3477"/>
  </r>
  <r>
    <x v="483"/>
    <x v="57"/>
    <x v="0"/>
    <n v="25000"/>
    <n v="41.6"/>
    <n v="1040000"/>
    <s v="20200528N300049263"/>
    <n v="2020100"/>
    <s v="Rolling"/>
    <s v="IN302679-38296183"/>
    <s v="NSE"/>
    <n v="0"/>
    <n v="22.88"/>
    <n v="0"/>
    <n v="188.2"/>
    <n v="211.08"/>
  </r>
  <r>
    <x v="483"/>
    <x v="67"/>
    <x v="0"/>
    <n v="1100"/>
    <n v="326.5"/>
    <n v="359150"/>
    <s v="20200528N300051024"/>
    <n v="2020100"/>
    <s v="Rolling"/>
    <s v="IN302679-38296183"/>
    <s v="NSE"/>
    <n v="0"/>
    <n v="7.9"/>
    <n v="0"/>
    <n v="64.989999999999995"/>
    <n v="72.891400000000004"/>
  </r>
  <r>
    <x v="483"/>
    <x v="57"/>
    <x v="1"/>
    <n v="25000"/>
    <n v="41.2"/>
    <n v="1030000"/>
    <s v="20200528N300052251"/>
    <n v="2020100"/>
    <s v="Rolling"/>
    <s v="IN302679-38296183"/>
    <s v="NSE"/>
    <n v="259.94"/>
    <n v="22.66"/>
    <n v="0"/>
    <n v="186.39"/>
    <n v="468.99"/>
  </r>
  <r>
    <x v="483"/>
    <x v="57"/>
    <x v="0"/>
    <n v="25000"/>
    <n v="41.45"/>
    <n v="1036250"/>
    <s v="20200528N300053053"/>
    <n v="2020100"/>
    <s v="Rolling"/>
    <s v="IN302679-38296183"/>
    <s v="NSE"/>
    <n v="0"/>
    <n v="22.8"/>
    <n v="257.7"/>
    <n v="187.55"/>
    <n v="468.04759999999999"/>
  </r>
  <r>
    <x v="483"/>
    <x v="57"/>
    <x v="1"/>
    <n v="25000"/>
    <n v="42.05"/>
    <n v="1051250"/>
    <s v="20200528N300054623"/>
    <n v="2020100"/>
    <s v="Rolling"/>
    <s v="IN302679-38296183"/>
    <s v="NSE"/>
    <n v="259.94"/>
    <n v="23.13"/>
    <n v="0"/>
    <n v="190.23"/>
    <n v="473.29759999999999"/>
  </r>
  <r>
    <x v="484"/>
    <x v="57"/>
    <x v="1"/>
    <n v="5000"/>
    <n v="41.85"/>
    <n v="209250"/>
    <s v="20200529N300026877"/>
    <n v="2020101"/>
    <s v="Rolling"/>
    <s v="IN302679-38296183"/>
    <s v="NSE"/>
    <n v="55.69"/>
    <n v="4.5999999999999996"/>
    <n v="0"/>
    <n v="37.86"/>
    <n v="98.153800000000004"/>
  </r>
  <r>
    <x v="484"/>
    <x v="67"/>
    <x v="0"/>
    <n v="2500"/>
    <n v="322"/>
    <n v="805000"/>
    <s v="20200529N300028025"/>
    <n v="2020101"/>
    <s v="Rolling"/>
    <s v="IN302679-38296183"/>
    <s v="NSE"/>
    <n v="0"/>
    <n v="17.71"/>
    <n v="0"/>
    <n v="145.66999999999999"/>
    <n v="163.38"/>
  </r>
  <r>
    <x v="484"/>
    <x v="67"/>
    <x v="1"/>
    <n v="2500"/>
    <n v="323.5"/>
    <n v="808750"/>
    <s v="20200529N300030933"/>
    <n v="2020101"/>
    <s v="Rolling"/>
    <s v="IN302679-38296183"/>
    <s v="NSE"/>
    <n v="201.96"/>
    <n v="17.79"/>
    <n v="0"/>
    <n v="146.35"/>
    <n v="366.1026"/>
  </r>
  <r>
    <x v="484"/>
    <x v="57"/>
    <x v="1"/>
    <n v="5000"/>
    <n v="44.5"/>
    <n v="222500"/>
    <s v="20200529N300040677"/>
    <n v="2020101"/>
    <s v="Rolling"/>
    <s v="IN302679-38296183"/>
    <s v="NSE"/>
    <n v="55.69"/>
    <n v="4.8899999999999997"/>
    <n v="0"/>
    <n v="40.270000000000003"/>
    <n v="100.8549"/>
  </r>
  <r>
    <x v="484"/>
    <x v="67"/>
    <x v="1"/>
    <n v="500"/>
    <n v="325.05"/>
    <n v="162525"/>
    <s v="20200529N300043421"/>
    <n v="2020101"/>
    <s v="Rolling"/>
    <s v="IN302679-38296183"/>
    <s v="NSE"/>
    <n v="40.39"/>
    <n v="3.58"/>
    <n v="0"/>
    <n v="29.38"/>
    <n v="73.346000000000004"/>
  </r>
  <r>
    <x v="484"/>
    <x v="57"/>
    <x v="1"/>
    <n v="5000"/>
    <n v="44.45"/>
    <n v="222250"/>
    <s v="20200529N300050413"/>
    <n v="2020101"/>
    <s v="Rolling"/>
    <s v="IN302679-38296183"/>
    <s v="NSE"/>
    <n v="55.69"/>
    <n v="4.8899999999999997"/>
    <n v="0"/>
    <n v="40.21"/>
    <n v="100.7894"/>
  </r>
  <r>
    <x v="484"/>
    <x v="67"/>
    <x v="0"/>
    <n v="500"/>
    <n v="324.85000000000002"/>
    <n v="162425"/>
    <s v="20200529N300050996"/>
    <n v="2020101"/>
    <s v="Rolling"/>
    <s v="IN302679-38296183"/>
    <s v="NSE"/>
    <n v="0"/>
    <n v="3.57"/>
    <n v="0"/>
    <n v="29.39"/>
    <n v="32.963299999999997"/>
  </r>
  <r>
    <x v="484"/>
    <x v="57"/>
    <x v="0"/>
    <n v="15000"/>
    <n v="44.75"/>
    <n v="671250"/>
    <s v="20200529N300051750"/>
    <n v="2020101"/>
    <s v="Rolling"/>
    <s v="IN302679-38296183"/>
    <s v="NSE"/>
    <n v="0"/>
    <n v="14.77"/>
    <n v="0"/>
    <n v="121.47"/>
    <n v="136.23759999999999"/>
  </r>
  <r>
    <x v="484"/>
    <x v="57"/>
    <x v="0"/>
    <n v="25000"/>
    <n v="44.75"/>
    <n v="1118750"/>
    <s v="20200529N300051852"/>
    <n v="2020101"/>
    <s v="Rolling"/>
    <s v="IN302679-38296183"/>
    <s v="NSE"/>
    <n v="0"/>
    <n v="24.61"/>
    <n v="0"/>
    <n v="202.45"/>
    <n v="227.06290000000001"/>
  </r>
  <r>
    <x v="484"/>
    <x v="57"/>
    <x v="1"/>
    <n v="25000"/>
    <n v="44.8"/>
    <n v="1120000"/>
    <s v="20200529N300061418"/>
    <n v="2020101"/>
    <s v="Rolling"/>
    <s v="IN302679-38296183"/>
    <s v="NSE"/>
    <n v="278.39999999999998"/>
    <n v="24.64"/>
    <n v="165.6"/>
    <n v="202.69"/>
    <n v="671.3297"/>
  </r>
  <r>
    <x v="484"/>
    <x v="12"/>
    <x v="0"/>
    <n v="100"/>
    <n v="42.25"/>
    <n v="4225"/>
    <s v="20200529N300062284"/>
    <n v="2020101"/>
    <s v="Rolling"/>
    <s v="IN302679-38296183"/>
    <s v="NSE"/>
    <n v="4.2300000000000004"/>
    <n v="0.09"/>
    <n v="0"/>
    <n v="29.52"/>
    <n v="33.8429"/>
  </r>
  <r>
    <x v="484"/>
    <x v="57"/>
    <x v="0"/>
    <n v="100"/>
    <n v="45"/>
    <n v="4500"/>
    <s v="20200529N300062596"/>
    <n v="2020101"/>
    <s v="Rolling"/>
    <s v="IN302679-38296183"/>
    <s v="NSE"/>
    <n v="4.46"/>
    <n v="0.1"/>
    <n v="0"/>
    <n v="29.52"/>
    <n v="34.079000000000001"/>
  </r>
  <r>
    <x v="484"/>
    <x v="81"/>
    <x v="0"/>
    <n v="100"/>
    <n v="22.75"/>
    <n v="2275"/>
    <s v="20200529N300063151"/>
    <n v="2020101"/>
    <s v="Rolling"/>
    <s v="IN302679-38296183"/>
    <s v="NSE"/>
    <n v="2.2799999999999998"/>
    <n v="0.05"/>
    <n v="0"/>
    <n v="29.51"/>
    <n v="31.8401"/>
  </r>
  <r>
    <x v="484"/>
    <x v="67"/>
    <x v="0"/>
    <n v="10"/>
    <n v="330"/>
    <n v="3300"/>
    <s v="20200529N300064120"/>
    <n v="2020101"/>
    <s v="Rolling"/>
    <s v="IN302679-38296183"/>
    <s v="NSE"/>
    <n v="3.23"/>
    <n v="7.0000000000000007E-2"/>
    <n v="0"/>
    <n v="29.51"/>
    <n v="32.812600000000003"/>
  </r>
  <r>
    <x v="485"/>
    <x v="67"/>
    <x v="0"/>
    <n v="500"/>
    <n v="343.8"/>
    <n v="171900"/>
    <s v="20200601N300023516"/>
    <n v="2020102"/>
    <s v="Rolling"/>
    <s v="IN302679-38296183"/>
    <s v="NSE"/>
    <n v="0"/>
    <n v="3.7"/>
    <n v="0"/>
    <n v="31.09"/>
    <n v="34.785899999999998"/>
  </r>
  <r>
    <x v="485"/>
    <x v="57"/>
    <x v="1"/>
    <n v="5000"/>
    <n v="46.3"/>
    <n v="231500"/>
    <s v="20200601N300024715"/>
    <n v="2020102"/>
    <s v="Rolling"/>
    <s v="IN302679-38296183"/>
    <s v="NSE"/>
    <n v="57.81"/>
    <n v="4.9800000000000004"/>
    <n v="0"/>
    <n v="41.87"/>
    <n v="104.65730000000001"/>
  </r>
  <r>
    <x v="485"/>
    <x v="67"/>
    <x v="1"/>
    <n v="500"/>
    <n v="346.15"/>
    <n v="173075"/>
    <s v="20200601N300028984"/>
    <n v="2020102"/>
    <s v="Rolling"/>
    <s v="IN302679-38296183"/>
    <s v="NSE"/>
    <n v="43.19"/>
    <n v="3.72"/>
    <n v="24.3"/>
    <n v="31.31"/>
    <n v="102.52119999999999"/>
  </r>
  <r>
    <x v="485"/>
    <x v="57"/>
    <x v="0"/>
    <n v="5000"/>
    <n v="46.2"/>
    <n v="231000"/>
    <s v="20200601N300062706"/>
    <n v="2020102"/>
    <s v="Rolling"/>
    <s v="IN302679-38296183"/>
    <s v="NSE"/>
    <n v="0"/>
    <n v="4.97"/>
    <n v="0"/>
    <n v="41.79"/>
    <n v="46.756500000000003"/>
  </r>
  <r>
    <x v="486"/>
    <x v="57"/>
    <x v="1"/>
    <n v="5000"/>
    <n v="46.25"/>
    <n v="231250"/>
    <s v="20200602N300021890"/>
    <n v="2020103"/>
    <s v="Rolling"/>
    <s v="IN302679-38296183"/>
    <s v="NSE"/>
    <n v="58.99"/>
    <n v="7.98"/>
    <n v="0"/>
    <n v="42.34"/>
    <n v="109.3079"/>
  </r>
  <r>
    <x v="486"/>
    <x v="57"/>
    <x v="0"/>
    <n v="5000"/>
    <n v="47.05"/>
    <n v="235250"/>
    <s v="20200602N300023790"/>
    <n v="2020103"/>
    <s v="Rolling"/>
    <s v="IN302679-38296183"/>
    <s v="NSE"/>
    <n v="0"/>
    <n v="8.1199999999999992"/>
    <n v="0"/>
    <n v="43.09"/>
    <n v="51.206099999999999"/>
  </r>
  <r>
    <x v="486"/>
    <x v="67"/>
    <x v="0"/>
    <n v="2500"/>
    <n v="338.52"/>
    <n v="846297.35"/>
    <s v="20200602N300024123"/>
    <n v="2020103"/>
    <s v="Rolling"/>
    <s v="IN302679-38296183"/>
    <s v="NSE"/>
    <n v="0"/>
    <n v="29.2"/>
    <n v="0"/>
    <n v="155.05000000000001"/>
    <n v="184.24760000000001"/>
  </r>
  <r>
    <x v="486"/>
    <x v="119"/>
    <x v="0"/>
    <n v="100"/>
    <n v="2751.8"/>
    <n v="275179.8"/>
    <s v="20200602N300038378"/>
    <n v="2020103"/>
    <s v="Rolling"/>
    <s v="IN302679-38296183"/>
    <s v="NSE"/>
    <n v="0"/>
    <n v="9.49"/>
    <n v="0"/>
    <n v="50.41"/>
    <n v="59.9039"/>
  </r>
  <r>
    <x v="486"/>
    <x v="119"/>
    <x v="1"/>
    <n v="100"/>
    <n v="2763.9"/>
    <n v="276390"/>
    <s v="20200602N300040129"/>
    <n v="2020103"/>
    <s v="Rolling"/>
    <s v="IN302679-38296183"/>
    <s v="NSE"/>
    <n v="69.11"/>
    <n v="9.5399999999999991"/>
    <n v="0"/>
    <n v="50.63"/>
    <n v="129.27539999999999"/>
  </r>
  <r>
    <x v="486"/>
    <x v="67"/>
    <x v="1"/>
    <n v="2500"/>
    <n v="338.5"/>
    <n v="846250"/>
    <s v="20200602N300044172"/>
    <n v="2020103"/>
    <s v="Rolling"/>
    <s v="IN302679-38296183"/>
    <s v="NSE"/>
    <n v="212.8"/>
    <n v="29.2"/>
    <n v="0"/>
    <n v="155.03"/>
    <n v="397.02539999999999"/>
  </r>
  <r>
    <x v="486"/>
    <x v="57"/>
    <x v="1"/>
    <n v="5000"/>
    <n v="47.1"/>
    <n v="235500"/>
    <s v="20200602N300044300"/>
    <n v="2020103"/>
    <s v="Rolling"/>
    <s v="IN302679-38296183"/>
    <s v="NSE"/>
    <n v="58.99"/>
    <n v="8.1199999999999992"/>
    <n v="0"/>
    <n v="43.14"/>
    <n v="110.25490000000001"/>
  </r>
  <r>
    <x v="486"/>
    <x v="57"/>
    <x v="0"/>
    <n v="5000"/>
    <n v="47.35"/>
    <n v="236750"/>
    <s v="20200602N300046272"/>
    <n v="2020103"/>
    <s v="Rolling"/>
    <s v="IN302679-38296183"/>
    <s v="NSE"/>
    <n v="0"/>
    <n v="8.17"/>
    <n v="0"/>
    <n v="43.37"/>
    <n v="51.5379"/>
  </r>
  <r>
    <x v="486"/>
    <x v="57"/>
    <x v="0"/>
    <n v="10000"/>
    <n v="47.3"/>
    <n v="473000"/>
    <s v="20200602N300046409"/>
    <n v="2020103"/>
    <s v="Rolling"/>
    <s v="IN302679-38296183"/>
    <s v="NSE"/>
    <n v="0"/>
    <n v="16.32"/>
    <n v="0"/>
    <n v="86.66"/>
    <n v="102.9785"/>
  </r>
  <r>
    <x v="486"/>
    <x v="67"/>
    <x v="0"/>
    <n v="1100"/>
    <n v="343.9"/>
    <n v="378290"/>
    <s v="20200602N300048915"/>
    <n v="2020103"/>
    <s v="Rolling"/>
    <s v="IN302679-38296183"/>
    <s v="NSE"/>
    <n v="0"/>
    <n v="13.05"/>
    <n v="0"/>
    <n v="69.3"/>
    <n v="82.350999999999999"/>
  </r>
  <r>
    <x v="486"/>
    <x v="45"/>
    <x v="0"/>
    <n v="25000"/>
    <n v="42.1"/>
    <n v="1052500"/>
    <s v="20200602N300050135"/>
    <n v="2020103"/>
    <s v="Rolling"/>
    <s v="IN302679-38296183"/>
    <s v="NSE"/>
    <n v="0"/>
    <n v="36.31"/>
    <n v="0"/>
    <n v="192.81"/>
    <n v="229.12129999999999"/>
  </r>
  <r>
    <x v="486"/>
    <x v="57"/>
    <x v="1"/>
    <n v="10000"/>
    <n v="47.65"/>
    <n v="476500"/>
    <s v="20200602N300050892"/>
    <n v="2020103"/>
    <s v="Rolling"/>
    <s v="IN302679-38296183"/>
    <s v="NSE"/>
    <n v="117.99"/>
    <n v="16.440000000000001"/>
    <n v="0"/>
    <n v="87.18"/>
    <n v="221.60810000000001"/>
  </r>
  <r>
    <x v="486"/>
    <x v="67"/>
    <x v="1"/>
    <n v="1100"/>
    <n v="346"/>
    <n v="380600"/>
    <s v="20200602N300052031"/>
    <n v="2020103"/>
    <s v="Rolling"/>
    <s v="IN302679-38296183"/>
    <s v="NSE"/>
    <n v="93.63"/>
    <n v="13.13"/>
    <n v="0"/>
    <n v="69.73"/>
    <n v="176.4907"/>
  </r>
  <r>
    <x v="486"/>
    <x v="119"/>
    <x v="1"/>
    <n v="100"/>
    <n v="2777.45"/>
    <n v="277745"/>
    <s v="20200602N300052253"/>
    <n v="2020103"/>
    <s v="Rolling"/>
    <s v="IN302679-38296183"/>
    <s v="NSE"/>
    <n v="69.11"/>
    <n v="9.58"/>
    <n v="0"/>
    <n v="50.89"/>
    <n v="129.5822"/>
  </r>
  <r>
    <x v="486"/>
    <x v="119"/>
    <x v="0"/>
    <n v="100"/>
    <n v="2764"/>
    <n v="276400"/>
    <s v="20200602N300052306"/>
    <n v="2020103"/>
    <s v="Rolling"/>
    <s v="IN302679-38296183"/>
    <s v="NSE"/>
    <n v="0"/>
    <n v="9.5399999999999991"/>
    <n v="0"/>
    <n v="50.64"/>
    <n v="60.175800000000002"/>
  </r>
  <r>
    <x v="486"/>
    <x v="57"/>
    <x v="0"/>
    <n v="5000"/>
    <n v="47"/>
    <n v="235000"/>
    <s v="20200602N300052712"/>
    <n v="2020103"/>
    <s v="Rolling"/>
    <s v="IN302679-38296183"/>
    <s v="NSE"/>
    <n v="0"/>
    <n v="8.11"/>
    <n v="0"/>
    <n v="43.05"/>
    <n v="51.157499999999999"/>
  </r>
  <r>
    <x v="486"/>
    <x v="57"/>
    <x v="1"/>
    <n v="5000"/>
    <n v="47.3"/>
    <n v="236500"/>
    <s v="20200602N300060935"/>
    <n v="2020103"/>
    <s v="Rolling"/>
    <s v="IN302679-38296183"/>
    <s v="NSE"/>
    <n v="58.57"/>
    <n v="8.16"/>
    <n v="240.6"/>
    <n v="43.34"/>
    <n v="350.66899999999998"/>
  </r>
  <r>
    <x v="486"/>
    <x v="45"/>
    <x v="1"/>
    <n v="25000"/>
    <n v="42"/>
    <n v="1050000"/>
    <s v="20200602N300064236"/>
    <n v="2020103"/>
    <s v="Rolling"/>
    <s v="IN302679-38296183"/>
    <s v="NSE"/>
    <n v="262.81"/>
    <n v="36.229999999999997"/>
    <n v="0"/>
    <n v="192.35"/>
    <n v="491.38510000000002"/>
  </r>
  <r>
    <x v="487"/>
    <x v="67"/>
    <x v="0"/>
    <n v="500"/>
    <n v="361.44"/>
    <n v="180720.85"/>
    <s v="20200603N300037757"/>
    <n v="2020104"/>
    <s v="Rolling"/>
    <s v="IN302679-38296183"/>
    <s v="NSE"/>
    <n v="0"/>
    <n v="6.23"/>
    <n v="11.1"/>
    <n v="33.11"/>
    <n v="50.444699999999997"/>
  </r>
  <r>
    <x v="487"/>
    <x v="67"/>
    <x v="1"/>
    <n v="500"/>
    <n v="363.9"/>
    <n v="181950"/>
    <s v="20200603N300051067"/>
    <n v="2020104"/>
    <s v="Rolling"/>
    <s v="IN302679-38296183"/>
    <s v="NSE"/>
    <n v="45"/>
    <n v="6.28"/>
    <n v="0"/>
    <n v="33.340000000000003"/>
    <n v="84.6173"/>
  </r>
  <r>
    <x v="488"/>
    <x v="67"/>
    <x v="1"/>
    <n v="250"/>
    <n v="361.9"/>
    <n v="90475"/>
    <s v="20200604N300023671"/>
    <n v="2020105"/>
    <s v="Rolling"/>
    <s v="IN302679-38296183"/>
    <s v="NSE"/>
    <n v="21.97"/>
    <n v="3.12"/>
    <n v="0"/>
    <n v="18.260000000000002"/>
    <n v="43.351399999999998"/>
  </r>
  <r>
    <x v="488"/>
    <x v="67"/>
    <x v="0"/>
    <n v="250"/>
    <n v="357.25"/>
    <n v="89312.5"/>
    <s v="20200604N300026335"/>
    <n v="2020105"/>
    <s v="Rolling"/>
    <s v="IN302679-38296183"/>
    <s v="NSE"/>
    <n v="0"/>
    <n v="3.08"/>
    <n v="0"/>
    <n v="18.260000000000002"/>
    <n v="21.3413"/>
  </r>
  <r>
    <x v="488"/>
    <x v="67"/>
    <x v="0"/>
    <n v="2500"/>
    <n v="355.95"/>
    <n v="889865.2"/>
    <s v="20200604N300026721"/>
    <n v="2020105"/>
    <s v="Rolling"/>
    <s v="IN302679-38296183"/>
    <s v="NSE"/>
    <n v="0"/>
    <n v="30.7"/>
    <n v="238.2"/>
    <n v="163.03"/>
    <n v="431.93040000000002"/>
  </r>
  <r>
    <x v="488"/>
    <x v="67"/>
    <x v="1"/>
    <n v="2500"/>
    <n v="359"/>
    <n v="897500"/>
    <s v="20200604N300031505"/>
    <n v="2020105"/>
    <s v="Rolling"/>
    <s v="IN302679-38296183"/>
    <s v="NSE"/>
    <n v="219.97"/>
    <n v="30.96"/>
    <n v="0"/>
    <n v="164.43"/>
    <n v="415.36349999999999"/>
  </r>
  <r>
    <x v="488"/>
    <x v="67"/>
    <x v="1"/>
    <n v="250"/>
    <n v="361"/>
    <n v="90250"/>
    <s v="20200604N300031960"/>
    <n v="2020105"/>
    <s v="Rolling"/>
    <s v="IN302679-38296183"/>
    <s v="NSE"/>
    <n v="21.97"/>
    <n v="3.11"/>
    <n v="0"/>
    <n v="18.260000000000002"/>
    <n v="43.343600000000002"/>
  </r>
  <r>
    <x v="488"/>
    <x v="67"/>
    <x v="0"/>
    <n v="250"/>
    <n v="358.5"/>
    <n v="89625"/>
    <s v="20200604N300034690"/>
    <n v="2020105"/>
    <s v="Rolling"/>
    <s v="IN302679-38296183"/>
    <s v="NSE"/>
    <n v="0"/>
    <n v="3.09"/>
    <n v="0"/>
    <n v="18.260000000000002"/>
    <n v="21.3521"/>
  </r>
  <r>
    <x v="488"/>
    <x v="68"/>
    <x v="0"/>
    <n v="500"/>
    <n v="247.35"/>
    <n v="123675"/>
    <s v="20200604N300035670"/>
    <n v="2020105"/>
    <s v="Rolling"/>
    <s v="IN302679-38296183"/>
    <s v="NSE"/>
    <n v="0"/>
    <n v="4.2699999999999996"/>
    <n v="0"/>
    <n v="22.66"/>
    <n v="26.9268"/>
  </r>
  <r>
    <x v="488"/>
    <x v="68"/>
    <x v="0"/>
    <n v="600"/>
    <n v="246.96"/>
    <n v="148176"/>
    <s v="20200604N300035857"/>
    <n v="2020105"/>
    <s v="Rolling"/>
    <s v="IN302679-38296183"/>
    <s v="NSE"/>
    <n v="0"/>
    <n v="5.1100000000000003"/>
    <n v="0"/>
    <n v="27.15"/>
    <n v="32.262099999999997"/>
  </r>
  <r>
    <x v="488"/>
    <x v="68"/>
    <x v="1"/>
    <n v="596"/>
    <n v="248.35"/>
    <n v="148016.6"/>
    <s v="20200604N300037811"/>
    <n v="2020105"/>
    <s v="Rolling"/>
    <s v="IN302679-38296183"/>
    <s v="NSE"/>
    <n v="36.869999999999997"/>
    <n v="5.1100000000000003"/>
    <n v="0"/>
    <n v="27.12"/>
    <n v="69.096599999999995"/>
  </r>
  <r>
    <x v="488"/>
    <x v="17"/>
    <x v="0"/>
    <n v="150"/>
    <n v="32"/>
    <n v="4800"/>
    <s v="20200604N300039118"/>
    <n v="2020105"/>
    <s v="Rolling"/>
    <s v="IN302679-38296183"/>
    <s v="NSE"/>
    <n v="4.8"/>
    <n v="0.17"/>
    <n v="0"/>
    <n v="29.53"/>
    <n v="34.495600000000003"/>
  </r>
  <r>
    <x v="488"/>
    <x v="68"/>
    <x v="1"/>
    <n v="504"/>
    <n v="247.19"/>
    <n v="124582.25"/>
    <s v="20200604N300040192"/>
    <n v="2020105"/>
    <s v="Rolling"/>
    <s v="IN302679-38296183"/>
    <s v="NSE"/>
    <n v="31.18"/>
    <n v="4.3"/>
    <n v="0"/>
    <n v="22.82"/>
    <n v="58.298000000000002"/>
  </r>
  <r>
    <x v="488"/>
    <x v="67"/>
    <x v="0"/>
    <n v="2500"/>
    <n v="350.78"/>
    <n v="876944.75"/>
    <s v="20200604N300054529"/>
    <n v="2020105"/>
    <s v="Rolling"/>
    <s v="IN302679-38296183"/>
    <s v="NSE"/>
    <n v="0"/>
    <n v="30.25"/>
    <n v="0"/>
    <n v="160.66"/>
    <n v="190.9144"/>
  </r>
  <r>
    <x v="488"/>
    <x v="67"/>
    <x v="1"/>
    <n v="2500"/>
    <n v="349.25"/>
    <n v="873125"/>
    <s v="20200604N300056475"/>
    <n v="2020105"/>
    <s v="Rolling"/>
    <s v="IN302679-38296183"/>
    <s v="NSE"/>
    <n v="219.74"/>
    <n v="30.12"/>
    <n v="0"/>
    <n v="159.97"/>
    <n v="409.8329"/>
  </r>
  <r>
    <x v="488"/>
    <x v="67"/>
    <x v="0"/>
    <n v="2500"/>
    <n v="350"/>
    <n v="875000"/>
    <s v="20200604N300056922"/>
    <n v="2020105"/>
    <s v="Rolling"/>
    <s v="IN302679-38296183"/>
    <s v="NSE"/>
    <n v="0"/>
    <n v="30.19"/>
    <n v="0"/>
    <n v="160.31"/>
    <n v="190.4975"/>
  </r>
  <r>
    <x v="488"/>
    <x v="67"/>
    <x v="0"/>
    <n v="2500"/>
    <n v="347"/>
    <n v="867500"/>
    <s v="20200604N300057779"/>
    <n v="2020105"/>
    <s v="Rolling"/>
    <s v="IN302679-38296183"/>
    <s v="NSE"/>
    <n v="0"/>
    <n v="29.93"/>
    <n v="0"/>
    <n v="158.94"/>
    <n v="188.86879999999999"/>
  </r>
  <r>
    <x v="488"/>
    <x v="67"/>
    <x v="1"/>
    <n v="5000"/>
    <n v="348.75"/>
    <n v="1743750"/>
    <s v="20200604N300062515"/>
    <n v="2020105"/>
    <s v="Rolling"/>
    <s v="IN302679-38296183"/>
    <s v="NSE"/>
    <n v="439.48"/>
    <n v="60.16"/>
    <n v="0"/>
    <n v="319.47000000000003"/>
    <n v="819.10940000000005"/>
  </r>
  <r>
    <x v="489"/>
    <x v="67"/>
    <x v="0"/>
    <n v="250"/>
    <n v="350.5"/>
    <n v="87625"/>
    <s v="20200605N300025094"/>
    <n v="2020106"/>
    <s v="Rolling"/>
    <s v="IN302679-38296183"/>
    <s v="NSE"/>
    <n v="0"/>
    <n v="3.02"/>
    <n v="0"/>
    <n v="18.239999999999998"/>
    <n v="21.263000000000002"/>
  </r>
  <r>
    <x v="489"/>
    <x v="67"/>
    <x v="1"/>
    <n v="250"/>
    <n v="353.1"/>
    <n v="88275"/>
    <s v="20200605N300027696"/>
    <n v="2020106"/>
    <s v="Rolling"/>
    <s v="IN302679-38296183"/>
    <s v="NSE"/>
    <n v="21.98"/>
    <n v="3.05"/>
    <n v="0"/>
    <n v="18.25"/>
    <n v="43.275500000000001"/>
  </r>
  <r>
    <x v="489"/>
    <x v="67"/>
    <x v="1"/>
    <n v="250"/>
    <n v="353"/>
    <n v="88250"/>
    <s v="20200605N300027885"/>
    <n v="2020106"/>
    <s v="Rolling"/>
    <s v="IN302679-38296183"/>
    <s v="NSE"/>
    <n v="21.98"/>
    <n v="3.04"/>
    <n v="0"/>
    <n v="18.25"/>
    <n v="43.2746"/>
  </r>
  <r>
    <x v="489"/>
    <x v="68"/>
    <x v="1"/>
    <n v="250"/>
    <n v="239"/>
    <n v="59750"/>
    <s v="20200605N300032710"/>
    <n v="2020106"/>
    <s v="Rolling"/>
    <s v="IN302679-38296183"/>
    <s v="NSE"/>
    <n v="14.69"/>
    <n v="2.06"/>
    <n v="30.3"/>
    <n v="18.079999999999998"/>
    <n v="65.131500000000003"/>
  </r>
  <r>
    <x v="489"/>
    <x v="68"/>
    <x v="0"/>
    <n v="250"/>
    <n v="235"/>
    <n v="58750"/>
    <s v="20200605N300040619"/>
    <n v="2020106"/>
    <s v="Rolling"/>
    <s v="IN302679-38296183"/>
    <s v="NSE"/>
    <n v="0"/>
    <n v="2.0299999999999998"/>
    <n v="0"/>
    <n v="18.059999999999999"/>
    <n v="20.0869"/>
  </r>
  <r>
    <x v="489"/>
    <x v="67"/>
    <x v="0"/>
    <n v="250"/>
    <n v="349.9"/>
    <n v="87475"/>
    <s v="20200605N300043428"/>
    <n v="2020106"/>
    <s v="Rolling"/>
    <s v="IN302679-38296183"/>
    <s v="NSE"/>
    <n v="0"/>
    <n v="3.02"/>
    <n v="0"/>
    <n v="18.239999999999998"/>
    <n v="21.257899999999999"/>
  </r>
  <r>
    <x v="489"/>
    <x v="68"/>
    <x v="0"/>
    <n v="1100"/>
    <n v="237"/>
    <n v="260696.55"/>
    <s v="20200605N300044259"/>
    <n v="2020106"/>
    <s v="Rolling"/>
    <s v="IN302679-38296183"/>
    <s v="NSE"/>
    <n v="0"/>
    <n v="8.99"/>
    <n v="0"/>
    <n v="47.76"/>
    <n v="56.754100000000001"/>
  </r>
  <r>
    <x v="489"/>
    <x v="68"/>
    <x v="1"/>
    <n v="1100"/>
    <n v="237.7"/>
    <n v="261470"/>
    <s v="20200605N300046383"/>
    <n v="2020106"/>
    <s v="Rolling"/>
    <s v="IN302679-38296183"/>
    <s v="NSE"/>
    <n v="65.25"/>
    <n v="9.02"/>
    <n v="0"/>
    <n v="47.9"/>
    <n v="122.1708"/>
  </r>
  <r>
    <x v="489"/>
    <x v="76"/>
    <x v="0"/>
    <n v="25"/>
    <n v="89.5"/>
    <n v="2237.5"/>
    <s v="20200605N300072494"/>
    <n v="2020106"/>
    <s v="Rolling"/>
    <s v="IN302679-38296183"/>
    <s v="NSE"/>
    <n v="2.2400000000000002"/>
    <n v="0.08"/>
    <n v="0"/>
    <n v="29.51"/>
    <n v="31.827200000000001"/>
  </r>
  <r>
    <x v="489"/>
    <x v="17"/>
    <x v="0"/>
    <n v="350"/>
    <n v="33.9"/>
    <n v="11865"/>
    <s v="20200605N300073132"/>
    <n v="2020106"/>
    <s v="Rolling"/>
    <s v="IN302679-38296183"/>
    <s v="NSE"/>
    <n v="11.87"/>
    <n v="0.41"/>
    <n v="0"/>
    <n v="29.57"/>
    <n v="41.849299999999999"/>
  </r>
  <r>
    <x v="490"/>
    <x v="26"/>
    <x v="0"/>
    <n v="150"/>
    <n v="27.7"/>
    <n v="4155"/>
    <s v="20200608N300048157"/>
    <n v="2020107"/>
    <s v="Rolling"/>
    <s v="IN302679-38296183"/>
    <s v="NSE"/>
    <n v="4.16"/>
    <n v="0.14000000000000001"/>
    <n v="0"/>
    <n v="29.53"/>
    <n v="33.833399999999997"/>
  </r>
  <r>
    <x v="490"/>
    <x v="48"/>
    <x v="0"/>
    <n v="250"/>
    <n v="31.5"/>
    <n v="7875"/>
    <s v="20200608N300049497"/>
    <n v="2020107"/>
    <s v="Rolling"/>
    <s v="IN302679-38296183"/>
    <s v="NSE"/>
    <n v="7.88"/>
    <n v="0.27"/>
    <n v="0"/>
    <n v="29.55"/>
    <n v="37.701700000000002"/>
  </r>
  <r>
    <x v="490"/>
    <x v="68"/>
    <x v="1"/>
    <n v="500"/>
    <n v="258.76"/>
    <n v="129380"/>
    <s v="20200608N300060218"/>
    <n v="2020107"/>
    <s v="Rolling"/>
    <s v="IN302679-38296183"/>
    <s v="NSE"/>
    <n v="32.520000000000003"/>
    <n v="4.46"/>
    <n v="0"/>
    <n v="23.7"/>
    <n v="60.683799999999998"/>
  </r>
  <r>
    <x v="490"/>
    <x v="68"/>
    <x v="1"/>
    <n v="600"/>
    <n v="259.7"/>
    <n v="155820"/>
    <s v="20200608N300060336"/>
    <n v="2020107"/>
    <s v="Rolling"/>
    <s v="IN302679-38296183"/>
    <s v="NSE"/>
    <n v="39.25"/>
    <n v="5.38"/>
    <n v="110.7"/>
    <n v="28.55"/>
    <n v="183.8758"/>
  </r>
  <r>
    <x v="490"/>
    <x v="68"/>
    <x v="0"/>
    <n v="1100"/>
    <n v="258.8"/>
    <n v="284680"/>
    <s v="20200608N300066839"/>
    <n v="2020107"/>
    <s v="Rolling"/>
    <s v="IN302679-38296183"/>
    <s v="NSE"/>
    <n v="0"/>
    <n v="9.82"/>
    <n v="0"/>
    <n v="52.17"/>
    <n v="61.991300000000003"/>
  </r>
  <r>
    <x v="490"/>
    <x v="67"/>
    <x v="0"/>
    <n v="2500"/>
    <n v="358.23"/>
    <n v="895565.2"/>
    <s v="20200608N300066931"/>
    <n v="2020107"/>
    <s v="Rolling"/>
    <s v="IN302679-38296183"/>
    <s v="NSE"/>
    <n v="0"/>
    <n v="30.9"/>
    <n v="0"/>
    <n v="164.08"/>
    <n v="194.977"/>
  </r>
  <r>
    <x v="490"/>
    <x v="67"/>
    <x v="1"/>
    <n v="2500"/>
    <n v="360.25"/>
    <n v="900625"/>
    <s v="20200608N300067583"/>
    <n v="2020107"/>
    <s v="Rolling"/>
    <s v="IN302679-38296183"/>
    <s v="NSE"/>
    <n v="224.52"/>
    <n v="31.07"/>
    <n v="0"/>
    <n v="165"/>
    <n v="420.59160000000003"/>
  </r>
  <r>
    <x v="490"/>
    <x v="49"/>
    <x v="0"/>
    <n v="10"/>
    <n v="383.2"/>
    <n v="3832"/>
    <s v="20200608N300069254"/>
    <n v="2020107"/>
    <s v="Rolling"/>
    <s v="IN302679-38296183"/>
    <s v="NSE"/>
    <n v="3.83"/>
    <n v="0.13"/>
    <n v="0"/>
    <n v="29.52"/>
    <n v="33.482199999999999"/>
  </r>
  <r>
    <x v="490"/>
    <x v="68"/>
    <x v="1"/>
    <n v="2500"/>
    <n v="259"/>
    <n v="647500"/>
    <s v="20200608N300073188"/>
    <n v="2020107"/>
    <s v="Rolling"/>
    <s v="IN302679-38296183"/>
    <s v="NSE"/>
    <n v="162.6"/>
    <n v="22.34"/>
    <n v="0"/>
    <n v="118.63"/>
    <n v="303.56880000000001"/>
  </r>
  <r>
    <x v="490"/>
    <x v="68"/>
    <x v="0"/>
    <n v="2500"/>
    <n v="262.29000000000002"/>
    <n v="655734.05000000005"/>
    <s v="20200608N300078632"/>
    <n v="2020107"/>
    <s v="Rolling"/>
    <s v="IN302679-38296183"/>
    <s v="NSE"/>
    <n v="0"/>
    <n v="22.62"/>
    <n v="0"/>
    <n v="120.14"/>
    <n v="142.76300000000001"/>
  </r>
  <r>
    <x v="490"/>
    <x v="17"/>
    <x v="0"/>
    <n v="100"/>
    <n v="32.5"/>
    <n v="3250"/>
    <s v="20200608N300080999"/>
    <n v="2020107"/>
    <s v="Rolling"/>
    <s v="IN302679-38296183"/>
    <s v="NSE"/>
    <n v="3.25"/>
    <n v="0.11"/>
    <n v="0"/>
    <n v="29.52"/>
    <n v="32.882100000000001"/>
  </r>
  <r>
    <x v="491"/>
    <x v="67"/>
    <x v="0"/>
    <n v="1100"/>
    <n v="358.95"/>
    <n v="394845"/>
    <s v="20200609N300027132"/>
    <n v="2020108"/>
    <s v="Rolling"/>
    <s v="IN302679-38296183"/>
    <s v="NSE"/>
    <n v="0"/>
    <n v="13.62"/>
    <n v="226.8"/>
    <n v="72.34"/>
    <n v="312.76220000000001"/>
  </r>
  <r>
    <x v="491"/>
    <x v="67"/>
    <x v="1"/>
    <n v="1100"/>
    <n v="360.9"/>
    <n v="396990"/>
    <s v="20200609N300033033"/>
    <n v="2020108"/>
    <s v="Rolling"/>
    <s v="IN302679-38296183"/>
    <s v="NSE"/>
    <n v="98.68"/>
    <n v="13.7"/>
    <n v="0"/>
    <n v="72.73"/>
    <n v="185.1062"/>
  </r>
  <r>
    <x v="491"/>
    <x v="68"/>
    <x v="1"/>
    <n v="1100"/>
    <n v="263.5"/>
    <n v="289850"/>
    <s v="20200609N300034482"/>
    <n v="2020108"/>
    <s v="Rolling"/>
    <s v="IN302679-38296183"/>
    <s v="NSE"/>
    <n v="73.209999999999994"/>
    <n v="10"/>
    <n v="0"/>
    <n v="53.1"/>
    <n v="136.3099"/>
  </r>
  <r>
    <x v="491"/>
    <x v="67"/>
    <x v="1"/>
    <n v="500"/>
    <n v="361.5"/>
    <n v="180750"/>
    <s v="20200609N300034768"/>
    <n v="2020108"/>
    <s v="Rolling"/>
    <s v="IN302679-38296183"/>
    <s v="NSE"/>
    <n v="44.91"/>
    <n v="6.24"/>
    <n v="0"/>
    <n v="33.119999999999997"/>
    <n v="84.265900000000002"/>
  </r>
  <r>
    <x v="491"/>
    <x v="67"/>
    <x v="1"/>
    <n v="600"/>
    <n v="365.9"/>
    <n v="219540"/>
    <s v="20200609N300038369"/>
    <n v="2020108"/>
    <s v="Rolling"/>
    <s v="IN302679-38296183"/>
    <s v="NSE"/>
    <n v="53.9"/>
    <n v="7.57"/>
    <n v="0"/>
    <n v="40.22"/>
    <n v="101.6942"/>
  </r>
  <r>
    <x v="491"/>
    <x v="68"/>
    <x v="0"/>
    <n v="1100"/>
    <n v="268.89999999999998"/>
    <n v="295794.15000000002"/>
    <s v="20200609N300042670"/>
    <n v="2020108"/>
    <s v="Rolling"/>
    <s v="IN302679-38296183"/>
    <s v="NSE"/>
    <n v="0"/>
    <n v="10.210000000000001"/>
    <n v="0"/>
    <n v="54.2"/>
    <n v="64.405000000000001"/>
  </r>
  <r>
    <x v="491"/>
    <x v="67"/>
    <x v="0"/>
    <n v="1100"/>
    <n v="366.9"/>
    <n v="403590"/>
    <s v="20200609N300042988"/>
    <n v="2020108"/>
    <s v="Rolling"/>
    <s v="IN302679-38296183"/>
    <s v="NSE"/>
    <n v="0"/>
    <n v="13.92"/>
    <n v="0"/>
    <n v="73.94"/>
    <n v="87.863900000000001"/>
  </r>
  <r>
    <x v="491"/>
    <x v="67"/>
    <x v="0"/>
    <n v="2500"/>
    <n v="366.69"/>
    <n v="916716.35"/>
    <s v="20200609N300043096"/>
    <n v="2020108"/>
    <s v="Rolling"/>
    <s v="IN302679-38296183"/>
    <s v="NSE"/>
    <n v="0"/>
    <n v="31.63"/>
    <n v="0"/>
    <n v="167.95"/>
    <n v="199.57669999999999"/>
  </r>
  <r>
    <x v="491"/>
    <x v="67"/>
    <x v="0"/>
    <n v="1000"/>
    <n v="363"/>
    <n v="363000"/>
    <s v="20200609N300056316"/>
    <n v="2020108"/>
    <s v="Rolling"/>
    <s v="IN302679-38296183"/>
    <s v="NSE"/>
    <n v="0"/>
    <n v="12.52"/>
    <n v="0"/>
    <n v="66.510000000000005"/>
    <n v="79.033500000000004"/>
  </r>
  <r>
    <x v="491"/>
    <x v="67"/>
    <x v="0"/>
    <n v="1000"/>
    <n v="362"/>
    <n v="362000"/>
    <s v="20200609N300057019"/>
    <n v="2020108"/>
    <s v="Rolling"/>
    <s v="IN302679-38296183"/>
    <s v="NSE"/>
    <n v="0"/>
    <n v="12.49"/>
    <n v="0"/>
    <n v="66.319999999999993"/>
    <n v="78.808999999999997"/>
  </r>
  <r>
    <x v="491"/>
    <x v="67"/>
    <x v="0"/>
    <n v="1000"/>
    <n v="361"/>
    <n v="361000"/>
    <s v="20200609N300057167"/>
    <n v="2020108"/>
    <s v="Rolling"/>
    <s v="IN302679-38296183"/>
    <s v="NSE"/>
    <n v="0"/>
    <n v="12.45"/>
    <n v="0"/>
    <n v="66.14"/>
    <n v="78.594499999999996"/>
  </r>
  <r>
    <x v="491"/>
    <x v="67"/>
    <x v="0"/>
    <n v="1000"/>
    <n v="360.1"/>
    <n v="360100"/>
    <s v="20200609N300058362"/>
    <n v="2020108"/>
    <s v="Rolling"/>
    <s v="IN302679-38296183"/>
    <s v="NSE"/>
    <n v="0"/>
    <n v="12.42"/>
    <n v="0"/>
    <n v="65.98"/>
    <n v="78.403599999999997"/>
  </r>
  <r>
    <x v="491"/>
    <x v="67"/>
    <x v="0"/>
    <n v="1000"/>
    <n v="359.25"/>
    <n v="359250"/>
    <s v="20200609N300061933"/>
    <n v="2020108"/>
    <s v="Rolling"/>
    <s v="IN302679-38296183"/>
    <s v="NSE"/>
    <n v="0"/>
    <n v="12.39"/>
    <n v="0"/>
    <n v="65.83"/>
    <n v="78.224199999999996"/>
  </r>
  <r>
    <x v="491"/>
    <x v="67"/>
    <x v="1"/>
    <n v="3758"/>
    <n v="355.78"/>
    <n v="1337023.6000000001"/>
    <s v="20200609N300062710"/>
    <n v="2020108"/>
    <s v="Rolling"/>
    <s v="IN302679-38296183"/>
    <s v="NSE"/>
    <n v="337.57"/>
    <n v="46.13"/>
    <n v="0"/>
    <n v="244.96"/>
    <n v="628.65750000000003"/>
  </r>
  <r>
    <x v="491"/>
    <x v="67"/>
    <x v="1"/>
    <n v="10"/>
    <n v="355"/>
    <n v="3550"/>
    <s v="20200609N300065331"/>
    <n v="2020108"/>
    <s v="Rolling"/>
    <s v="IN302679-38296183"/>
    <s v="NSE"/>
    <n v="0.9"/>
    <n v="0.12"/>
    <n v="0"/>
    <n v="29.52"/>
    <n v="30.5426"/>
  </r>
  <r>
    <x v="491"/>
    <x v="67"/>
    <x v="1"/>
    <n v="3742"/>
    <n v="351.66"/>
    <n v="1315909.1000000001"/>
    <s v="20200609N300065549"/>
    <n v="2020108"/>
    <s v="Rolling"/>
    <s v="IN302679-38296183"/>
    <s v="NSE"/>
    <n v="338.83"/>
    <n v="45.4"/>
    <n v="0"/>
    <n v="241.08"/>
    <n v="625.30870000000004"/>
  </r>
  <r>
    <x v="492"/>
    <x v="67"/>
    <x v="0"/>
    <n v="2100"/>
    <n v="350"/>
    <n v="735000"/>
    <s v="20200610N300023369"/>
    <n v="2020109"/>
    <s v="Rolling"/>
    <s v="IN302679-38296183"/>
    <s v="NSE"/>
    <n v="0"/>
    <n v="25.36"/>
    <n v="85.2"/>
    <n v="134.66"/>
    <n v="245.2176"/>
  </r>
  <r>
    <x v="492"/>
    <x v="67"/>
    <x v="1"/>
    <n v="2100"/>
    <n v="351.5"/>
    <n v="738150"/>
    <s v="20200610N300035983"/>
    <n v="2020109"/>
    <s v="Rolling"/>
    <s v="IN302679-38296183"/>
    <s v="NSE"/>
    <n v="183.74"/>
    <n v="25.47"/>
    <n v="0"/>
    <n v="135.22999999999999"/>
    <n v="344.43630000000002"/>
  </r>
  <r>
    <x v="492"/>
    <x v="36"/>
    <x v="0"/>
    <n v="10"/>
    <n v="189.75"/>
    <n v="1897.5"/>
    <s v="20200610N300037748"/>
    <n v="2020109"/>
    <s v="Rolling"/>
    <s v="IN302679-38296183"/>
    <s v="NSE"/>
    <n v="1.9"/>
    <n v="7.0000000000000007E-2"/>
    <n v="0"/>
    <n v="29.51"/>
    <n v="31.4754"/>
  </r>
  <r>
    <x v="492"/>
    <x v="0"/>
    <x v="0"/>
    <n v="250"/>
    <n v="939.25"/>
    <n v="234812.5"/>
    <s v="20200610N300038567"/>
    <n v="2020109"/>
    <s v="Rolling"/>
    <s v="IN302679-38296183"/>
    <s v="NSE"/>
    <n v="0"/>
    <n v="8.1"/>
    <n v="0"/>
    <n v="43.02"/>
    <n v="51.121099999999998"/>
  </r>
  <r>
    <x v="492"/>
    <x v="0"/>
    <x v="1"/>
    <n v="250"/>
    <n v="945"/>
    <n v="236250"/>
    <s v="20200610N300038752"/>
    <n v="2020109"/>
    <s v="Rolling"/>
    <s v="IN302679-38296183"/>
    <s v="NSE"/>
    <n v="59.65"/>
    <n v="8.15"/>
    <n v="0"/>
    <n v="43.29"/>
    <n v="111.0907"/>
  </r>
  <r>
    <x v="492"/>
    <x v="0"/>
    <x v="1"/>
    <n v="100"/>
    <n v="951.61"/>
    <n v="95160.75"/>
    <s v="20200610N300042994"/>
    <n v="2020109"/>
    <s v="Rolling"/>
    <s v="IN302679-38296183"/>
    <s v="NSE"/>
    <n v="23.86"/>
    <n v="3.28"/>
    <n v="0"/>
    <n v="18.29"/>
    <n v="45.433100000000003"/>
  </r>
  <r>
    <x v="492"/>
    <x v="0"/>
    <x v="0"/>
    <n v="200"/>
    <n v="966"/>
    <n v="193200"/>
    <s v="20200610N300043138"/>
    <n v="2020109"/>
    <s v="Rolling"/>
    <s v="IN302679-38296183"/>
    <s v="NSE"/>
    <n v="0"/>
    <n v="6.67"/>
    <n v="0"/>
    <n v="35.4"/>
    <n v="42.065399999999997"/>
  </r>
  <r>
    <x v="492"/>
    <x v="0"/>
    <x v="1"/>
    <n v="100"/>
    <n v="959.4"/>
    <n v="95940"/>
    <s v="20200610N300044673"/>
    <n v="2020109"/>
    <s v="Rolling"/>
    <s v="IN302679-38296183"/>
    <s v="NSE"/>
    <n v="23.86"/>
    <n v="3.31"/>
    <n v="0"/>
    <n v="18.3"/>
    <n v="45.47"/>
  </r>
  <r>
    <x v="492"/>
    <x v="0"/>
    <x v="0"/>
    <n v="250"/>
    <n v="965"/>
    <n v="241250"/>
    <s v="20200610N300050614"/>
    <n v="2020109"/>
    <s v="Rolling"/>
    <s v="IN302679-38296183"/>
    <s v="NSE"/>
    <n v="0"/>
    <n v="8.32"/>
    <n v="0"/>
    <n v="44.2"/>
    <n v="52.523099999999999"/>
  </r>
  <r>
    <x v="492"/>
    <x v="0"/>
    <x v="1"/>
    <n v="250"/>
    <n v="957.9"/>
    <n v="239475"/>
    <s v="20200610N300053564"/>
    <n v="2020109"/>
    <s v="Rolling"/>
    <s v="IN302679-38296183"/>
    <s v="NSE"/>
    <n v="59.65"/>
    <n v="8.26"/>
    <n v="0"/>
    <n v="43.87"/>
    <n v="111.78189999999999"/>
  </r>
  <r>
    <x v="492"/>
    <x v="117"/>
    <x v="0"/>
    <n v="100"/>
    <n v="203.5"/>
    <n v="20350"/>
    <s v="20200610N300059994"/>
    <n v="2020109"/>
    <s v="Rolling"/>
    <s v="IN302679-38296183"/>
    <s v="NSE"/>
    <n v="20.350000000000001"/>
    <n v="0.7"/>
    <n v="0"/>
    <n v="36.14"/>
    <n v="57.192100000000003"/>
  </r>
  <r>
    <x v="493"/>
    <x v="117"/>
    <x v="1"/>
    <n v="100"/>
    <n v="206.21"/>
    <n v="20621.150000000001"/>
    <s v="20200611N300025532"/>
    <n v="2020110"/>
    <s v="Rolling"/>
    <s v="IN302679-38296183"/>
    <s v="NSE"/>
    <n v="20.62"/>
    <n v="0.71"/>
    <n v="0"/>
    <n v="36.64"/>
    <n v="57.971499999999999"/>
  </r>
  <r>
    <x v="493"/>
    <x v="0"/>
    <x v="0"/>
    <n v="250"/>
    <n v="965.74"/>
    <n v="241435.9"/>
    <s v="20200611N300027107"/>
    <n v="2020110"/>
    <s v="Rolling"/>
    <s v="IN302679-38296183"/>
    <s v="NSE"/>
    <n v="0"/>
    <n v="8.33"/>
    <n v="0"/>
    <n v="44.23"/>
    <n v="52.559600000000003"/>
  </r>
  <r>
    <x v="493"/>
    <x v="0"/>
    <x v="1"/>
    <n v="250"/>
    <n v="975"/>
    <n v="243750"/>
    <s v="20200611N300027524"/>
    <n v="2020110"/>
    <s v="Rolling"/>
    <s v="IN302679-38296183"/>
    <s v="NSE"/>
    <n v="60.65"/>
    <n v="8.41"/>
    <n v="0"/>
    <n v="44.66"/>
    <n v="113.71939999999999"/>
  </r>
  <r>
    <x v="493"/>
    <x v="67"/>
    <x v="1"/>
    <n v="2100"/>
    <n v="353"/>
    <n v="741300"/>
    <s v="20200611N300029043"/>
    <n v="2020110"/>
    <s v="Rolling"/>
    <s v="IN302679-38296183"/>
    <s v="NSE"/>
    <n v="181.6"/>
    <n v="25.57"/>
    <n v="0"/>
    <n v="135.81"/>
    <n v="342.98489999999998"/>
  </r>
  <r>
    <x v="493"/>
    <x v="67"/>
    <x v="0"/>
    <n v="2100"/>
    <n v="351.25"/>
    <n v="737625"/>
    <s v="20200611N300029443"/>
    <n v="2020110"/>
    <s v="Rolling"/>
    <s v="IN302679-38296183"/>
    <s v="NSE"/>
    <n v="0"/>
    <n v="25.45"/>
    <n v="362.1"/>
    <n v="135.16999999999999"/>
    <n v="522.71799999999996"/>
  </r>
  <r>
    <x v="493"/>
    <x v="67"/>
    <x v="0"/>
    <n v="2100"/>
    <n v="352.25"/>
    <n v="739725"/>
    <s v="20200611N300033365"/>
    <n v="2020110"/>
    <s v="Rolling"/>
    <s v="IN302679-38296183"/>
    <s v="NSE"/>
    <n v="0"/>
    <n v="25.52"/>
    <n v="0"/>
    <n v="135.54"/>
    <n v="161.06049999999999"/>
  </r>
  <r>
    <x v="493"/>
    <x v="26"/>
    <x v="0"/>
    <n v="100"/>
    <n v="26.5"/>
    <n v="2650"/>
    <s v="20200611N300033882"/>
    <n v="2020110"/>
    <s v="Rolling"/>
    <s v="IN302679-38296183"/>
    <s v="NSE"/>
    <n v="2.65"/>
    <n v="0.09"/>
    <n v="0"/>
    <n v="29.52"/>
    <n v="32.261400000000002"/>
  </r>
  <r>
    <x v="493"/>
    <x v="67"/>
    <x v="1"/>
    <n v="1093"/>
    <n v="345.1"/>
    <n v="377194.3"/>
    <s v="20200611N300042147"/>
    <n v="2020110"/>
    <s v="Rolling"/>
    <s v="IN302679-38296183"/>
    <s v="NSE"/>
    <n v="94.52"/>
    <n v="13.01"/>
    <n v="0"/>
    <n v="69.099999999999994"/>
    <n v="176.63319999999999"/>
  </r>
  <r>
    <x v="493"/>
    <x v="67"/>
    <x v="0"/>
    <n v="5000"/>
    <n v="346.15"/>
    <n v="1730750"/>
    <s v="20200611N300044159"/>
    <n v="2020110"/>
    <s v="Rolling"/>
    <s v="IN302679-38296183"/>
    <s v="NSE"/>
    <n v="0"/>
    <n v="59.71"/>
    <n v="0"/>
    <n v="317.10000000000002"/>
    <n v="376.8109"/>
  </r>
  <r>
    <x v="493"/>
    <x v="67"/>
    <x v="1"/>
    <n v="6007"/>
    <n v="343.03"/>
    <n v="2060563.8"/>
    <s v="20200611N300046856"/>
    <n v="2020110"/>
    <s v="Rolling"/>
    <s v="IN302679-38296183"/>
    <s v="NSE"/>
    <n v="519.46"/>
    <n v="71.09"/>
    <n v="0"/>
    <n v="377.51"/>
    <n v="968.05920000000003"/>
  </r>
  <r>
    <x v="493"/>
    <x v="67"/>
    <x v="1"/>
    <n v="7500"/>
    <n v="344.9"/>
    <n v="2586750"/>
    <s v="20200611N300047059"/>
    <n v="2020110"/>
    <s v="Rolling"/>
    <s v="IN302679-38296183"/>
    <s v="NSE"/>
    <n v="648.5"/>
    <n v="89.24"/>
    <n v="0"/>
    <n v="473.93"/>
    <n v="1211.6729"/>
  </r>
  <r>
    <x v="493"/>
    <x v="67"/>
    <x v="0"/>
    <n v="7500"/>
    <n v="343.9"/>
    <n v="2579250"/>
    <s v="20200611N300054435"/>
    <n v="2020110"/>
    <s v="Rolling"/>
    <s v="IN302679-38296183"/>
    <s v="NSE"/>
    <n v="0"/>
    <n v="88.98"/>
    <n v="0"/>
    <n v="472.54"/>
    <n v="561.52419999999995"/>
  </r>
  <r>
    <x v="494"/>
    <x v="117"/>
    <x v="1"/>
    <n v="100"/>
    <n v="219"/>
    <n v="21900"/>
    <s v="20200616N300034698"/>
    <n v="2020113"/>
    <s v="Rolling"/>
    <s v="IN302679-38296183"/>
    <s v="NSE"/>
    <n v="22.17"/>
    <n v="0.76"/>
    <n v="0.9"/>
    <n v="38.9"/>
    <n v="62.7256"/>
  </r>
  <r>
    <x v="494"/>
    <x v="49"/>
    <x v="0"/>
    <n v="15"/>
    <n v="389"/>
    <n v="5835"/>
    <s v="20200616N300035387"/>
    <n v="2020113"/>
    <s v="Rolling"/>
    <s v="IN302679-38296183"/>
    <s v="NSE"/>
    <n v="5.84"/>
    <n v="0.2"/>
    <n v="0"/>
    <n v="29.54"/>
    <n v="35.581299999999999"/>
  </r>
  <r>
    <x v="495"/>
    <x v="81"/>
    <x v="0"/>
    <n v="50"/>
    <n v="28"/>
    <n v="1400"/>
    <s v="20200617N300051894"/>
    <n v="2020114"/>
    <s v="Rolling"/>
    <s v="IN302679-38296183"/>
    <s v="NSE"/>
    <n v="1"/>
    <n v="0.05"/>
    <n v="0.3"/>
    <n v="29.51"/>
    <n v="30.8583"/>
  </r>
  <r>
    <x v="496"/>
    <x v="26"/>
    <x v="0"/>
    <n v="100"/>
    <n v="26.25"/>
    <n v="2625"/>
    <s v="20200618N300030950"/>
    <n v="2020115"/>
    <s v="Rolling"/>
    <s v="IN302679-38296183"/>
    <s v="NSE"/>
    <n v="2.1800000000000002"/>
    <n v="0.09"/>
    <n v="0.3"/>
    <n v="29.51"/>
    <n v="32.080599999999997"/>
  </r>
  <r>
    <x v="496"/>
    <x v="48"/>
    <x v="0"/>
    <n v="50"/>
    <n v="36.5"/>
    <n v="1825"/>
    <s v="20200618N300034369"/>
    <n v="2020115"/>
    <s v="Rolling"/>
    <s v="IN302679-38296183"/>
    <s v="NSE"/>
    <n v="1.83"/>
    <n v="0.06"/>
    <n v="0"/>
    <n v="29.51"/>
    <n v="31.402999999999999"/>
  </r>
  <r>
    <x v="497"/>
    <x v="48"/>
    <x v="0"/>
    <n v="50"/>
    <n v="35.5"/>
    <n v="1775"/>
    <s v="20200622N300068538"/>
    <n v="2020117"/>
    <s v="Rolling"/>
    <s v="IN302679-38296183"/>
    <s v="NSE"/>
    <n v="2"/>
    <n v="0.06"/>
    <n v="0.3"/>
    <n v="29.51"/>
    <n v="31.871300000000002"/>
  </r>
  <r>
    <x v="498"/>
    <x v="48"/>
    <x v="0"/>
    <n v="50"/>
    <n v="34"/>
    <n v="1700"/>
    <s v="20200623N300033446"/>
    <n v="2020118"/>
    <s v="Rolling"/>
    <s v="IN302679-38296183"/>
    <s v="NSE"/>
    <n v="2"/>
    <n v="0.06"/>
    <n v="0.3"/>
    <n v="29.51"/>
    <n v="31.8687"/>
  </r>
  <r>
    <x v="499"/>
    <x v="48"/>
    <x v="0"/>
    <n v="50"/>
    <n v="31.85"/>
    <n v="1592.5"/>
    <s v="20200624N300032601"/>
    <n v="2020119"/>
    <s v="Rolling"/>
    <s v="IN302679-38296183"/>
    <s v="NSE"/>
    <n v="1.59"/>
    <n v="0.05"/>
    <n v="0"/>
    <n v="29.51"/>
    <n v="31.154900000000001"/>
  </r>
  <r>
    <x v="499"/>
    <x v="36"/>
    <x v="0"/>
    <n v="10"/>
    <n v="195"/>
    <n v="1950"/>
    <s v="20200624N300077150"/>
    <n v="2020119"/>
    <s v="Rolling"/>
    <s v="IN302679-38296183"/>
    <s v="NSE"/>
    <n v="2.41"/>
    <n v="7.0000000000000007E-2"/>
    <n v="0.3"/>
    <n v="29.51"/>
    <n v="32.287300000000002"/>
  </r>
  <r>
    <x v="500"/>
    <x v="81"/>
    <x v="0"/>
    <n v="50"/>
    <n v="31.5"/>
    <n v="1575"/>
    <s v="20200625N300031347"/>
    <n v="2020120"/>
    <s v="Rolling"/>
    <s v="IN302679-38296183"/>
    <s v="NSE"/>
    <n v="1.58"/>
    <n v="0.05"/>
    <n v="0"/>
    <n v="29.51"/>
    <n v="31.144400000000001"/>
  </r>
  <r>
    <x v="500"/>
    <x v="66"/>
    <x v="0"/>
    <n v="100"/>
    <n v="27"/>
    <n v="2700"/>
    <s v="20200625N300065047"/>
    <n v="2020120"/>
    <s v="Rolling"/>
    <s v="IN302679-38296183"/>
    <s v="NSE"/>
    <n v="2.4300000000000002"/>
    <n v="0.09"/>
    <n v="0.3"/>
    <n v="29.52"/>
    <n v="32.343200000000003"/>
  </r>
  <r>
    <x v="501"/>
    <x v="12"/>
    <x v="0"/>
    <n v="50"/>
    <n v="47"/>
    <n v="2350"/>
    <s v="20200630N300058861"/>
    <n v="2020123"/>
    <s v="Rolling"/>
    <s v="IN302679-38296183"/>
    <s v="NSE"/>
    <n v="2"/>
    <n v="0.08"/>
    <n v="0.3"/>
    <n v="29.51"/>
    <n v="31.891100000000002"/>
  </r>
  <r>
    <x v="502"/>
    <x v="66"/>
    <x v="0"/>
    <n v="100"/>
    <n v="25.25"/>
    <n v="2525"/>
    <s v="20200701N300026462"/>
    <n v="2020124"/>
    <s v="Rolling"/>
    <s v="IN302679-38296183"/>
    <s v="NSE"/>
    <n v="2.5299999999999998"/>
    <n v="0.09"/>
    <n v="0.38"/>
    <n v="29.52"/>
    <n v="32.517200000000003"/>
  </r>
  <r>
    <x v="502"/>
    <x v="68"/>
    <x v="0"/>
    <n v="500"/>
    <n v="317.62"/>
    <n v="158809.70000000001"/>
    <s v="20200701N300026880"/>
    <n v="2020124"/>
    <s v="Rolling"/>
    <s v="IN302679-38296183"/>
    <s v="NSE"/>
    <n v="0"/>
    <n v="5.48"/>
    <n v="4.62"/>
    <n v="29.1"/>
    <n v="39.198900000000002"/>
  </r>
  <r>
    <x v="502"/>
    <x v="68"/>
    <x v="1"/>
    <n v="500"/>
    <n v="320.89999999999998"/>
    <n v="160450"/>
    <s v="20200701N300027597"/>
    <n v="2020124"/>
    <s v="Rolling"/>
    <s v="IN302679-38296183"/>
    <s v="NSE"/>
    <n v="39.479999999999997"/>
    <n v="5.54"/>
    <n v="0"/>
    <n v="29.4"/>
    <n v="74.415499999999994"/>
  </r>
  <r>
    <x v="503"/>
    <x v="67"/>
    <x v="1"/>
    <n v="2500"/>
    <n v="365.5"/>
    <n v="913750"/>
    <s v="20200703N300051666"/>
    <n v="2020126"/>
    <s v="Rolling"/>
    <s v="IN302679-38296183"/>
    <s v="NSE"/>
    <n v="228"/>
    <n v="31.52"/>
    <n v="0"/>
    <n v="167.41"/>
    <n v="426.93459999999999"/>
  </r>
  <r>
    <x v="503"/>
    <x v="67"/>
    <x v="0"/>
    <n v="2500"/>
    <n v="364.5"/>
    <n v="911250"/>
    <s v="20200703N300053744"/>
    <n v="2020126"/>
    <s v="Rolling"/>
    <s v="IN302679-38296183"/>
    <s v="NSE"/>
    <n v="0"/>
    <n v="31.44"/>
    <n v="27"/>
    <n v="166.95"/>
    <n v="225.38810000000001"/>
  </r>
  <r>
    <x v="504"/>
    <x v="67"/>
    <x v="0"/>
    <n v="2500"/>
    <n v="363"/>
    <n v="907500"/>
    <s v="20200706N300037417"/>
    <n v="2020127"/>
    <s v="Rolling"/>
    <s v="IN302679-38296183"/>
    <s v="NSE"/>
    <n v="0"/>
    <n v="31.31"/>
    <n v="54"/>
    <n v="166.26"/>
    <n v="251.56880000000001"/>
  </r>
  <r>
    <x v="504"/>
    <x v="67"/>
    <x v="1"/>
    <n v="1003"/>
    <n v="363.75"/>
    <n v="364841.25"/>
    <s v="20200706N300056839"/>
    <n v="2020127"/>
    <s v="Rolling"/>
    <s v="IN302679-38296183"/>
    <s v="NSE"/>
    <n v="90.92"/>
    <n v="12.59"/>
    <n v="0"/>
    <n v="66.849999999999994"/>
    <n v="170.357"/>
  </r>
  <r>
    <x v="504"/>
    <x v="67"/>
    <x v="1"/>
    <n v="1497"/>
    <n v="364.25"/>
    <n v="545282.25"/>
    <s v="20200706N300061690"/>
    <n v="2020127"/>
    <s v="Rolling"/>
    <s v="IN302679-38296183"/>
    <s v="NSE"/>
    <n v="135.47"/>
    <n v="18.809999999999999"/>
    <n v="0"/>
    <n v="99.9"/>
    <n v="254.1823"/>
  </r>
  <r>
    <x v="504"/>
    <x v="67"/>
    <x v="0"/>
    <n v="2500"/>
    <n v="361.67"/>
    <n v="904166.95"/>
    <s v="20200706N300066006"/>
    <n v="2020127"/>
    <s v="Rolling"/>
    <s v="IN302679-38296183"/>
    <s v="NSE"/>
    <n v="0"/>
    <n v="31.2"/>
    <n v="0"/>
    <n v="165.58"/>
    <n v="196.77500000000001"/>
  </r>
  <r>
    <x v="504"/>
    <x v="67"/>
    <x v="1"/>
    <n v="2500"/>
    <n v="361.6"/>
    <n v="904000"/>
    <s v="20200706N300071462"/>
    <n v="2020127"/>
    <s v="Rolling"/>
    <s v="IN302679-38296183"/>
    <s v="NSE"/>
    <n v="226.61"/>
    <n v="31.19"/>
    <n v="0"/>
    <n v="165.65"/>
    <n v="423.44830000000002"/>
  </r>
  <r>
    <x v="505"/>
    <x v="68"/>
    <x v="1"/>
    <n v="500"/>
    <n v="372.5"/>
    <n v="186250"/>
    <s v="20200707N300031560"/>
    <n v="2020128"/>
    <s v="Rolling"/>
    <s v="IN302679-38296183"/>
    <s v="NSE"/>
    <n v="46.38"/>
    <n v="6.43"/>
    <n v="0"/>
    <n v="34.119999999999997"/>
    <n v="86.925600000000003"/>
  </r>
  <r>
    <x v="505"/>
    <x v="68"/>
    <x v="0"/>
    <n v="500"/>
    <n v="372"/>
    <n v="186000"/>
    <s v="20200707N300032842"/>
    <n v="2020128"/>
    <s v="Rolling"/>
    <s v="IN302679-38296183"/>
    <s v="NSE"/>
    <n v="0"/>
    <n v="6.42"/>
    <n v="28.06"/>
    <n v="34.08"/>
    <n v="68.557000000000002"/>
  </r>
  <r>
    <x v="505"/>
    <x v="68"/>
    <x v="1"/>
    <n v="1500"/>
    <n v="372.5"/>
    <n v="558750"/>
    <s v="20200707N300033381"/>
    <n v="2020128"/>
    <s v="Rolling"/>
    <s v="IN302679-38296183"/>
    <s v="NSE"/>
    <n v="139.15"/>
    <n v="19.28"/>
    <n v="0"/>
    <n v="102.37"/>
    <n v="260.79689999999999"/>
  </r>
  <r>
    <x v="505"/>
    <x v="68"/>
    <x v="0"/>
    <n v="1500"/>
    <n v="370.48"/>
    <n v="555726.25"/>
    <s v="20200707N300035155"/>
    <n v="2020128"/>
    <s v="Rolling"/>
    <s v="IN302679-38296183"/>
    <s v="NSE"/>
    <n v="0"/>
    <n v="19.170000000000002"/>
    <n v="0"/>
    <n v="101.82"/>
    <n v="120.99250000000001"/>
  </r>
  <r>
    <x v="505"/>
    <x v="67"/>
    <x v="0"/>
    <n v="500"/>
    <n v="363.5"/>
    <n v="181750"/>
    <s v="20200707N300036216"/>
    <n v="2020128"/>
    <s v="Rolling"/>
    <s v="IN302679-38296183"/>
    <s v="NSE"/>
    <n v="0"/>
    <n v="6.27"/>
    <n v="5.45"/>
    <n v="33.29"/>
    <n v="45.010599999999997"/>
  </r>
  <r>
    <x v="505"/>
    <x v="66"/>
    <x v="0"/>
    <n v="100"/>
    <n v="25.5"/>
    <n v="2550"/>
    <s v="20200707N300039397"/>
    <n v="2020128"/>
    <s v="Rolling"/>
    <s v="IN302679-38296183"/>
    <s v="NSE"/>
    <n v="2.5499999999999998"/>
    <n v="0.09"/>
    <n v="0.38"/>
    <n v="29.52"/>
    <n v="32.537999999999997"/>
  </r>
  <r>
    <x v="505"/>
    <x v="44"/>
    <x v="0"/>
    <n v="2500"/>
    <n v="185.5"/>
    <n v="463750"/>
    <s v="20200707N300044231"/>
    <n v="2020128"/>
    <s v="Rolling"/>
    <s v="IN302679-38296183"/>
    <s v="NSE"/>
    <n v="0"/>
    <n v="16"/>
    <n v="16.739999999999998"/>
    <n v="84.97"/>
    <n v="117.70950000000001"/>
  </r>
  <r>
    <x v="505"/>
    <x v="68"/>
    <x v="0"/>
    <n v="500"/>
    <n v="367.25"/>
    <n v="183625"/>
    <s v="20200707N300048134"/>
    <n v="2020128"/>
    <s v="Rolling"/>
    <s v="IN302679-38296183"/>
    <s v="NSE"/>
    <n v="0"/>
    <n v="6.34"/>
    <n v="0"/>
    <n v="33.65"/>
    <n v="39.985199999999999"/>
  </r>
  <r>
    <x v="505"/>
    <x v="67"/>
    <x v="1"/>
    <n v="500"/>
    <n v="367.9"/>
    <n v="183950"/>
    <s v="20200707N300051786"/>
    <n v="2020128"/>
    <s v="Rolling"/>
    <s v="IN302679-38296183"/>
    <s v="NSE"/>
    <n v="45.71"/>
    <n v="6.35"/>
    <n v="0"/>
    <n v="33.700000000000003"/>
    <n v="85.756299999999996"/>
  </r>
  <r>
    <x v="505"/>
    <x v="68"/>
    <x v="1"/>
    <n v="500"/>
    <n v="370"/>
    <n v="185000"/>
    <s v="20200707N300053840"/>
    <n v="2020128"/>
    <s v="Rolling"/>
    <s v="IN302679-38296183"/>
    <s v="NSE"/>
    <n v="46.38"/>
    <n v="6.38"/>
    <n v="0"/>
    <n v="33.89"/>
    <n v="86.652500000000003"/>
  </r>
  <r>
    <x v="505"/>
    <x v="44"/>
    <x v="1"/>
    <n v="2500"/>
    <n v="186.5"/>
    <n v="466250"/>
    <s v="20200707N300053865"/>
    <n v="2020128"/>
    <s v="Rolling"/>
    <s v="IN302679-38296183"/>
    <s v="NSE"/>
    <n v="116.19"/>
    <n v="16.09"/>
    <n v="0"/>
    <n v="85.42"/>
    <n v="217.69560000000001"/>
  </r>
  <r>
    <x v="505"/>
    <x v="6"/>
    <x v="0"/>
    <n v="250"/>
    <n v="982.5"/>
    <n v="245625"/>
    <s v="20200707N300059459"/>
    <n v="2020128"/>
    <s v="Rolling"/>
    <s v="IN302679-38296183"/>
    <s v="NSE"/>
    <n v="0"/>
    <n v="8.4700000000000006"/>
    <n v="7.37"/>
    <n v="45"/>
    <n v="60.844000000000001"/>
  </r>
  <r>
    <x v="505"/>
    <x v="44"/>
    <x v="0"/>
    <n v="500"/>
    <n v="188.2"/>
    <n v="94100"/>
    <s v="20200707N300060922"/>
    <n v="2020128"/>
    <s v="Rolling"/>
    <s v="IN302679-38296183"/>
    <s v="NSE"/>
    <n v="0"/>
    <n v="3.25"/>
    <n v="0"/>
    <n v="18.28"/>
    <n v="21.526499999999999"/>
  </r>
  <r>
    <x v="505"/>
    <x v="44"/>
    <x v="1"/>
    <n v="500"/>
    <n v="188.5"/>
    <n v="94250"/>
    <s v="20200707N300061022"/>
    <n v="2020128"/>
    <s v="Rolling"/>
    <s v="IN302679-38296183"/>
    <s v="NSE"/>
    <n v="23.3"/>
    <n v="3.25"/>
    <n v="0"/>
    <n v="18.29"/>
    <n v="44.841700000000003"/>
  </r>
  <r>
    <x v="505"/>
    <x v="6"/>
    <x v="1"/>
    <n v="250"/>
    <n v="980"/>
    <n v="245000"/>
    <s v="20200707N300069762"/>
    <n v="2020128"/>
    <s v="Rolling"/>
    <s v="IN302679-38296183"/>
    <s v="NSE"/>
    <n v="61.33"/>
    <n v="8.4499999999999993"/>
    <n v="0"/>
    <n v="44.89"/>
    <n v="114.6725"/>
  </r>
  <r>
    <x v="506"/>
    <x v="68"/>
    <x v="0"/>
    <n v="500"/>
    <n v="387.5"/>
    <n v="193750"/>
    <s v="20200708N300052488"/>
    <n v="2020129"/>
    <s v="Rolling"/>
    <s v="IN302679-38296183"/>
    <s v="NSE"/>
    <n v="0"/>
    <n v="6.68"/>
    <n v="5.76"/>
    <n v="35.5"/>
    <n v="47.944400000000002"/>
  </r>
  <r>
    <x v="506"/>
    <x v="68"/>
    <x v="1"/>
    <n v="500"/>
    <n v="391.5"/>
    <n v="195750"/>
    <s v="20200708N300052754"/>
    <n v="2020129"/>
    <s v="Rolling"/>
    <s v="IN302679-38296183"/>
    <s v="NSE"/>
    <n v="48.4"/>
    <n v="6.75"/>
    <n v="0"/>
    <n v="35.86"/>
    <n v="91.013400000000004"/>
  </r>
  <r>
    <x v="506"/>
    <x v="48"/>
    <x v="0"/>
    <n v="50"/>
    <n v="32.049999999999997"/>
    <n v="1602.5"/>
    <s v="20200708N300062545"/>
    <n v="2020129"/>
    <s v="Rolling"/>
    <s v="IN302679-38296183"/>
    <s v="NSE"/>
    <n v="1.6"/>
    <n v="0.06"/>
    <n v="0.24"/>
    <n v="29.51"/>
    <n v="31.4053"/>
  </r>
  <r>
    <x v="507"/>
    <x v="67"/>
    <x v="0"/>
    <n v="2500"/>
    <n v="370.05"/>
    <n v="925125"/>
    <s v="20200709N300044584"/>
    <n v="2020130"/>
    <s v="Rolling"/>
    <s v="IN302679-38296183"/>
    <s v="NSE"/>
    <n v="0"/>
    <n v="31.92"/>
    <n v="28"/>
    <n v="169.49"/>
    <n v="229.40690000000001"/>
  </r>
  <r>
    <x v="507"/>
    <x v="67"/>
    <x v="1"/>
    <n v="869"/>
    <n v="366"/>
    <n v="318054"/>
    <s v="20200709N300052270"/>
    <n v="2020130"/>
    <s v="Rolling"/>
    <s v="IN302679-38296183"/>
    <s v="NSE"/>
    <n v="80.489999999999995"/>
    <n v="10.97"/>
    <n v="0"/>
    <n v="58.29"/>
    <n v="149.75290000000001"/>
  </r>
  <r>
    <x v="507"/>
    <x v="67"/>
    <x v="1"/>
    <n v="1631"/>
    <n v="369.4"/>
    <n v="602495.9"/>
    <s v="20200709N300062565"/>
    <n v="2020130"/>
    <s v="Rolling"/>
    <s v="IN302679-38296183"/>
    <s v="NSE"/>
    <n v="150.51"/>
    <n v="20.79"/>
    <n v="0"/>
    <n v="110.38"/>
    <n v="281.67599999999999"/>
  </r>
  <r>
    <x v="508"/>
    <x v="67"/>
    <x v="0"/>
    <n v="2500"/>
    <n v="366.25"/>
    <n v="915625"/>
    <s v="20200710N300031747"/>
    <n v="2020131"/>
    <s v="Rolling"/>
    <s v="IN302679-38296183"/>
    <s v="NSE"/>
    <n v="0"/>
    <n v="31.59"/>
    <n v="0"/>
    <n v="167.76"/>
    <n v="199.3493"/>
  </r>
  <r>
    <x v="508"/>
    <x v="67"/>
    <x v="1"/>
    <n v="2500"/>
    <n v="365.75"/>
    <n v="914375"/>
    <s v="20200710N300040832"/>
    <n v="2020131"/>
    <s v="Rolling"/>
    <s v="IN302679-38296183"/>
    <s v="NSE"/>
    <n v="227.65"/>
    <n v="31.55"/>
    <n v="0"/>
    <n v="167.52"/>
    <n v="426.71600000000001"/>
  </r>
  <r>
    <x v="508"/>
    <x v="67"/>
    <x v="0"/>
    <n v="1078"/>
    <n v="359.65"/>
    <n v="387702.7"/>
    <s v="20200710N300061881"/>
    <n v="2020131"/>
    <s v="Rolling"/>
    <s v="IN302679-38296183"/>
    <s v="NSE"/>
    <n v="0"/>
    <n v="13.38"/>
    <n v="39"/>
    <n v="71.03"/>
    <n v="123.4057"/>
  </r>
  <r>
    <x v="508"/>
    <x v="67"/>
    <x v="1"/>
    <n v="1078"/>
    <n v="360.7"/>
    <n v="388834.6"/>
    <s v="20200710N300063022"/>
    <n v="2020131"/>
    <s v="Rolling"/>
    <s v="IN302679-38296183"/>
    <s v="NSE"/>
    <n v="98.35"/>
    <n v="13.41"/>
    <n v="0"/>
    <n v="71.239999999999995"/>
    <n v="183.00479999999999"/>
  </r>
  <r>
    <x v="509"/>
    <x v="67"/>
    <x v="1"/>
    <n v="2500"/>
    <n v="357.5"/>
    <n v="893750"/>
    <s v="20200713N300053088"/>
    <n v="2020132"/>
    <s v="Rolling"/>
    <s v="IN302679-38296183"/>
    <s v="NSE"/>
    <n v="223"/>
    <n v="30.83"/>
    <n v="0"/>
    <n v="163.74"/>
    <n v="417.57440000000003"/>
  </r>
  <r>
    <x v="509"/>
    <x v="67"/>
    <x v="0"/>
    <n v="2500"/>
    <n v="355.25"/>
    <n v="888125"/>
    <s v="20200713N300054319"/>
    <n v="2020132"/>
    <s v="Rolling"/>
    <s v="IN302679-38296183"/>
    <s v="NSE"/>
    <n v="0"/>
    <n v="30.64"/>
    <n v="27"/>
    <n v="162.71"/>
    <n v="220.35040000000001"/>
  </r>
  <r>
    <x v="510"/>
    <x v="67"/>
    <x v="0"/>
    <n v="2500"/>
    <n v="349"/>
    <n v="872500"/>
    <s v="20200714N300026969"/>
    <n v="2020133"/>
    <s v="Rolling"/>
    <s v="IN302679-38296183"/>
    <s v="NSE"/>
    <n v="0"/>
    <n v="30.1"/>
    <n v="26"/>
    <n v="159.85"/>
    <n v="215.9513"/>
  </r>
  <r>
    <x v="510"/>
    <x v="67"/>
    <x v="1"/>
    <n v="2500"/>
    <n v="350.25"/>
    <n v="875625"/>
    <s v="20200714N300028612"/>
    <n v="2020133"/>
    <s v="Rolling"/>
    <s v="IN302679-38296183"/>
    <s v="NSE"/>
    <n v="219"/>
    <n v="30.21"/>
    <n v="0"/>
    <n v="160.4"/>
    <n v="409.60910000000001"/>
  </r>
  <r>
    <x v="511"/>
    <x v="67"/>
    <x v="0"/>
    <n v="500"/>
    <n v="355"/>
    <n v="177500"/>
    <s v="20200715N300037653"/>
    <n v="2020134"/>
    <s v="Rolling"/>
    <s v="IN302679-38296183"/>
    <s v="NSE"/>
    <n v="0"/>
    <n v="6.12"/>
    <n v="0"/>
    <n v="32.520000000000003"/>
    <n v="38.643999999999998"/>
  </r>
  <r>
    <x v="511"/>
    <x v="67"/>
    <x v="0"/>
    <n v="600"/>
    <n v="354"/>
    <n v="212400"/>
    <s v="20200715N300038563"/>
    <n v="2020134"/>
    <s v="Rolling"/>
    <s v="IN302679-38296183"/>
    <s v="NSE"/>
    <n v="0"/>
    <n v="7.33"/>
    <n v="0"/>
    <n v="38.92"/>
    <n v="46.247799999999998"/>
  </r>
  <r>
    <x v="511"/>
    <x v="67"/>
    <x v="0"/>
    <n v="1000"/>
    <n v="352"/>
    <n v="352000"/>
    <s v="20200715N300046125"/>
    <n v="2020134"/>
    <s v="Rolling"/>
    <s v="IN302679-38296183"/>
    <s v="NSE"/>
    <n v="0"/>
    <n v="12.14"/>
    <n v="26"/>
    <n v="64.5"/>
    <n v="102.64409999999999"/>
  </r>
  <r>
    <x v="511"/>
    <x v="67"/>
    <x v="0"/>
    <n v="400"/>
    <n v="350.25"/>
    <n v="140100"/>
    <s v="20200715N300047308"/>
    <n v="2020134"/>
    <s v="Rolling"/>
    <s v="IN302679-38296183"/>
    <s v="NSE"/>
    <n v="0"/>
    <n v="4.83"/>
    <n v="0"/>
    <n v="25.66"/>
    <n v="30.493400000000001"/>
  </r>
  <r>
    <x v="511"/>
    <x v="67"/>
    <x v="1"/>
    <n v="827"/>
    <n v="345.85"/>
    <n v="286017.95"/>
    <s v="20200715N300059027"/>
    <n v="2020134"/>
    <s v="Rolling"/>
    <s v="IN302679-38296183"/>
    <s v="NSE"/>
    <n v="72.11"/>
    <n v="9.8699999999999992"/>
    <n v="0"/>
    <n v="52.41"/>
    <n v="134.38759999999999"/>
  </r>
  <r>
    <x v="511"/>
    <x v="67"/>
    <x v="1"/>
    <n v="1673"/>
    <n v="344.2"/>
    <n v="575846.6"/>
    <s v="20200715N300063054"/>
    <n v="2020134"/>
    <s v="Rolling"/>
    <s v="IN302679-38296183"/>
    <s v="NSE"/>
    <n v="145.88999999999999"/>
    <n v="19.87"/>
    <n v="0"/>
    <n v="105.5"/>
    <n v="271.2568"/>
  </r>
  <r>
    <x v="512"/>
    <x v="48"/>
    <x v="0"/>
    <n v="100"/>
    <n v="26.2"/>
    <n v="2620"/>
    <s v="20200720N300031232"/>
    <n v="2020137"/>
    <s v="Rolling"/>
    <s v="IN302679-38296183"/>
    <s v="NSE"/>
    <n v="3"/>
    <n v="0.09"/>
    <n v="0"/>
    <n v="29.52"/>
    <n v="32.610399999999998"/>
  </r>
  <r>
    <x v="513"/>
    <x v="66"/>
    <x v="0"/>
    <n v="100"/>
    <n v="11.5"/>
    <n v="1150"/>
    <s v="20200728N300030018"/>
    <n v="2020143"/>
    <s v="Rolling"/>
    <s v="IN302679-38296183"/>
    <s v="NSE"/>
    <n v="1"/>
    <n v="0.04"/>
    <n v="0"/>
    <n v="29.51"/>
    <n v="30.549700000000001"/>
  </r>
  <r>
    <x v="514"/>
    <x v="67"/>
    <x v="0"/>
    <n v="1100"/>
    <n v="351.97"/>
    <n v="387167.8"/>
    <s v="20200806N200002174"/>
    <n v="2020150"/>
    <s v="Rolling"/>
    <s v="IN302679-38296183"/>
    <s v="NSE"/>
    <n v="0"/>
    <n v="13.36"/>
    <n v="0"/>
    <n v="70.94"/>
    <n v="84.297300000000007"/>
  </r>
  <r>
    <x v="514"/>
    <x v="67"/>
    <x v="1"/>
    <n v="1100"/>
    <n v="354.5"/>
    <n v="389950"/>
    <s v="20200806N200003269"/>
    <n v="2020150"/>
    <s v="Rolling"/>
    <s v="IN302679-38296183"/>
    <s v="NSE"/>
    <n v="97.98"/>
    <n v="13.45"/>
    <n v="0"/>
    <n v="71.44"/>
    <n v="182.8733"/>
  </r>
  <r>
    <x v="514"/>
    <x v="12"/>
    <x v="0"/>
    <n v="100"/>
    <n v="49.45"/>
    <n v="4945"/>
    <s v="20200806N300027802"/>
    <n v="2020150"/>
    <s v="Rolling"/>
    <s v="IN302679-38296183"/>
    <s v="NSE"/>
    <n v="4.8099999999999996"/>
    <n v="0.17"/>
    <n v="0.74"/>
    <n v="29.53"/>
    <n v="35.250599999999999"/>
  </r>
  <r>
    <x v="514"/>
    <x v="67"/>
    <x v="0"/>
    <n v="500"/>
    <n v="352.5"/>
    <n v="176250"/>
    <s v="20200806N300040343"/>
    <n v="2020150"/>
    <s v="Rolling"/>
    <s v="IN302679-38296183"/>
    <s v="NSE"/>
    <n v="0"/>
    <n v="6.08"/>
    <n v="0"/>
    <n v="32.29"/>
    <n v="38.370600000000003"/>
  </r>
  <r>
    <x v="514"/>
    <x v="67"/>
    <x v="1"/>
    <n v="1600"/>
    <n v="351.5"/>
    <n v="562400"/>
    <s v="20200806N300042803"/>
    <n v="2020150"/>
    <s v="Rolling"/>
    <s v="IN302679-38296183"/>
    <s v="NSE"/>
    <n v="142.52000000000001"/>
    <n v="19.399999999999999"/>
    <n v="0"/>
    <n v="103.04"/>
    <n v="264.96280000000002"/>
  </r>
  <r>
    <x v="514"/>
    <x v="67"/>
    <x v="0"/>
    <n v="541"/>
    <n v="358.48"/>
    <n v="193938.2"/>
    <s v="20200806N300050499"/>
    <n v="2020150"/>
    <s v="Rolling"/>
    <s v="IN302679-38296183"/>
    <s v="NSE"/>
    <n v="0"/>
    <n v="6.69"/>
    <n v="0"/>
    <n v="35.53"/>
    <n v="42.2209"/>
  </r>
  <r>
    <x v="514"/>
    <x v="67"/>
    <x v="1"/>
    <n v="2500"/>
    <n v="361.2"/>
    <n v="903005.55"/>
    <s v="20200806N300052701"/>
    <n v="2020150"/>
    <s v="Rolling"/>
    <s v="IN302679-38296183"/>
    <s v="NSE"/>
    <n v="222.69"/>
    <n v="31.15"/>
    <n v="0"/>
    <n v="165.44"/>
    <n v="419.28359999999998"/>
  </r>
  <r>
    <x v="514"/>
    <x v="67"/>
    <x v="0"/>
    <n v="3059"/>
    <n v="357.25"/>
    <n v="1092827.75"/>
    <s v="20200806N300056474"/>
    <n v="2020150"/>
    <s v="Rolling"/>
    <s v="IN302679-38296183"/>
    <s v="NSE"/>
    <n v="0"/>
    <n v="37.700000000000003"/>
    <n v="55.26"/>
    <n v="200.2"/>
    <n v="293.1628"/>
  </r>
  <r>
    <x v="515"/>
    <x v="67"/>
    <x v="0"/>
    <n v="1100"/>
    <n v="354.25"/>
    <n v="389675"/>
    <s v="20200807N200001887"/>
    <n v="2020151"/>
    <s v="Rolling"/>
    <s v="IN302679-38296183"/>
    <s v="NSE"/>
    <n v="0"/>
    <n v="13.44"/>
    <n v="23.86"/>
    <n v="71.39"/>
    <n v="108.6938"/>
  </r>
  <r>
    <x v="515"/>
    <x v="67"/>
    <x v="1"/>
    <n v="1100"/>
    <n v="357.25"/>
    <n v="392975"/>
    <s v="20200807N300035903"/>
    <n v="2020151"/>
    <s v="Rolling"/>
    <s v="IN302679-38296183"/>
    <s v="NSE"/>
    <n v="98.17"/>
    <n v="13.56"/>
    <n v="0"/>
    <n v="72"/>
    <n v="183.7277"/>
  </r>
  <r>
    <x v="515"/>
    <x v="68"/>
    <x v="1"/>
    <n v="1100"/>
    <n v="304.5"/>
    <n v="334950"/>
    <s v="20200807N300041616"/>
    <n v="2020151"/>
    <s v="Rolling"/>
    <s v="IN302679-38296183"/>
    <s v="NSE"/>
    <n v="83.66"/>
    <n v="11.56"/>
    <n v="0"/>
    <n v="61.37"/>
    <n v="156.58580000000001"/>
  </r>
  <r>
    <x v="515"/>
    <x v="68"/>
    <x v="0"/>
    <n v="1100"/>
    <n v="307.2"/>
    <n v="337920"/>
    <s v="20200807N300045499"/>
    <n v="2020151"/>
    <s v="Rolling"/>
    <s v="IN302679-38296183"/>
    <s v="NSE"/>
    <n v="0"/>
    <n v="11.66"/>
    <n v="10.14"/>
    <n v="61.91"/>
    <n v="83.708299999999994"/>
  </r>
  <r>
    <x v="515"/>
    <x v="67"/>
    <x v="0"/>
    <n v="1100"/>
    <n v="358.25"/>
    <n v="394075"/>
    <s v="20200807N300048133"/>
    <n v="2020151"/>
    <s v="Rolling"/>
    <s v="IN302679-38296183"/>
    <s v="NSE"/>
    <n v="0"/>
    <n v="13.6"/>
    <n v="0"/>
    <n v="72.2"/>
    <n v="85.795599999999993"/>
  </r>
  <r>
    <x v="515"/>
    <x v="67"/>
    <x v="1"/>
    <n v="1100"/>
    <n v="358.15"/>
    <n v="393965"/>
    <s v="20200807N300064783"/>
    <n v="2020151"/>
    <s v="Rolling"/>
    <s v="IN302679-38296183"/>
    <s v="NSE"/>
    <n v="98.17"/>
    <n v="13.59"/>
    <n v="0"/>
    <n v="72.180000000000007"/>
    <n v="183.9418"/>
  </r>
  <r>
    <x v="516"/>
    <x v="67"/>
    <x v="0"/>
    <n v="1100"/>
    <n v="361.1"/>
    <n v="397210"/>
    <s v="20200810N300029329"/>
    <n v="2020152"/>
    <s v="Rolling"/>
    <s v="IN302679-38296183"/>
    <s v="NSE"/>
    <n v="0"/>
    <n v="13.7"/>
    <n v="12"/>
    <n v="72.77"/>
    <n v="98.473699999999994"/>
  </r>
  <r>
    <x v="516"/>
    <x v="67"/>
    <x v="1"/>
    <n v="1100"/>
    <n v="362.25"/>
    <n v="398475"/>
    <s v="20200810N300067102"/>
    <n v="2020152"/>
    <s v="Rolling"/>
    <s v="IN302679-38296183"/>
    <s v="NSE"/>
    <n v="99"/>
    <n v="13.75"/>
    <n v="0"/>
    <n v="73"/>
    <n v="185.7474"/>
  </r>
  <r>
    <x v="517"/>
    <x v="67"/>
    <x v="0"/>
    <n v="500"/>
    <n v="367.25"/>
    <n v="183625"/>
    <s v="20200811N300042041"/>
    <n v="2020153"/>
    <s v="Rolling"/>
    <s v="IN302679-38296183"/>
    <s v="NSE"/>
    <n v="0"/>
    <n v="6.34"/>
    <n v="8"/>
    <n v="33.64"/>
    <n v="47.975099999999998"/>
  </r>
  <r>
    <x v="517"/>
    <x v="67"/>
    <x v="0"/>
    <n v="250"/>
    <n v="365"/>
    <n v="91250"/>
    <s v="20200811N300053712"/>
    <n v="2020153"/>
    <s v="Rolling"/>
    <s v="IN302679-38296183"/>
    <s v="NSE"/>
    <n v="0"/>
    <n v="3.15"/>
    <n v="0"/>
    <n v="18.27"/>
    <n v="21.418099999999999"/>
  </r>
  <r>
    <x v="517"/>
    <x v="67"/>
    <x v="1"/>
    <n v="750"/>
    <n v="369.5"/>
    <n v="277125"/>
    <s v="20200811N300065228"/>
    <n v="2020153"/>
    <s v="Rolling"/>
    <s v="IN302679-38296183"/>
    <s v="NSE"/>
    <n v="69"/>
    <n v="9.56"/>
    <n v="0"/>
    <n v="50.77"/>
    <n v="129.33080000000001"/>
  </r>
  <r>
    <x v="518"/>
    <x v="67"/>
    <x v="0"/>
    <n v="500"/>
    <n v="365.5"/>
    <n v="182750"/>
    <s v="20200812N300031238"/>
    <n v="2020154"/>
    <s v="Rolling"/>
    <s v="IN302679-38296183"/>
    <s v="NSE"/>
    <n v="0"/>
    <n v="6.3"/>
    <n v="5"/>
    <n v="33.479999999999997"/>
    <n v="44.7849"/>
  </r>
  <r>
    <x v="518"/>
    <x v="67"/>
    <x v="1"/>
    <n v="500"/>
    <n v="368.5"/>
    <n v="184250"/>
    <s v="20200812N300053954"/>
    <n v="2020154"/>
    <s v="Rolling"/>
    <s v="IN302679-38296183"/>
    <s v="NSE"/>
    <n v="46"/>
    <n v="6.36"/>
    <n v="0"/>
    <n v="33.76"/>
    <n v="86.116600000000005"/>
  </r>
  <r>
    <x v="519"/>
    <x v="67"/>
    <x v="1"/>
    <n v="500"/>
    <n v="371.7"/>
    <n v="185850"/>
    <s v="20200813N300035199"/>
    <n v="2020155"/>
    <s v="Rolling"/>
    <s v="IN302679-38296183"/>
    <s v="NSE"/>
    <n v="46.18"/>
    <n v="6.41"/>
    <n v="0"/>
    <n v="34.049999999999997"/>
    <n v="86.641999999999996"/>
  </r>
  <r>
    <x v="519"/>
    <x v="49"/>
    <x v="0"/>
    <n v="10"/>
    <n v="399"/>
    <n v="3990"/>
    <s v="20200813N300042266"/>
    <n v="2020155"/>
    <s v="Rolling"/>
    <s v="IN302679-38296183"/>
    <s v="NSE"/>
    <n v="3.99"/>
    <n v="0.14000000000000001"/>
    <n v="0.6"/>
    <n v="29.52"/>
    <n v="34.247700000000002"/>
  </r>
  <r>
    <x v="519"/>
    <x v="12"/>
    <x v="1"/>
    <n v="400"/>
    <n v="58.1"/>
    <n v="23240"/>
    <s v="20200813N300049894"/>
    <n v="2020155"/>
    <s v="Rolling"/>
    <s v="IN302679-38296183"/>
    <s v="NSE"/>
    <n v="5.96"/>
    <n v="0.8"/>
    <n v="0"/>
    <n v="41.28"/>
    <n v="48.041800000000002"/>
  </r>
  <r>
    <x v="519"/>
    <x v="12"/>
    <x v="1"/>
    <n v="2500"/>
    <n v="57.9"/>
    <n v="144750"/>
    <s v="20200813N300050208"/>
    <n v="2020155"/>
    <s v="Rolling"/>
    <s v="IN302679-38296183"/>
    <s v="NSE"/>
    <n v="37.270000000000003"/>
    <n v="4.99"/>
    <n v="0"/>
    <n v="26.52"/>
    <n v="68.783900000000003"/>
  </r>
  <r>
    <x v="519"/>
    <x v="12"/>
    <x v="1"/>
    <n v="2500"/>
    <n v="58.9"/>
    <n v="147250"/>
    <s v="20200813N300052397"/>
    <n v="2020155"/>
    <s v="Rolling"/>
    <s v="IN302679-38296183"/>
    <s v="NSE"/>
    <n v="55.6"/>
    <n v="5.08"/>
    <n v="0"/>
    <n v="26.98"/>
    <n v="87.6601"/>
  </r>
  <r>
    <x v="519"/>
    <x v="67"/>
    <x v="0"/>
    <n v="500"/>
    <n v="367.1"/>
    <n v="183550"/>
    <s v="20200813N300053001"/>
    <n v="2020155"/>
    <s v="Rolling"/>
    <s v="IN302679-38296183"/>
    <s v="NSE"/>
    <n v="0"/>
    <n v="6.33"/>
    <n v="5.51"/>
    <n v="33.630000000000003"/>
    <n v="45.472499999999997"/>
  </r>
  <r>
    <x v="519"/>
    <x v="12"/>
    <x v="0"/>
    <n v="5000"/>
    <n v="61"/>
    <n v="305000"/>
    <s v="20200813N300066317"/>
    <n v="2020155"/>
    <s v="Rolling"/>
    <s v="IN302679-38296183"/>
    <s v="NSE"/>
    <n v="0"/>
    <n v="10.52"/>
    <n v="8.89"/>
    <n v="55.9"/>
    <n v="75.312600000000003"/>
  </r>
  <r>
    <x v="520"/>
    <x v="12"/>
    <x v="0"/>
    <n v="2500"/>
    <n v="63.8"/>
    <n v="159500"/>
    <s v="20200814N300026534"/>
    <n v="2020156"/>
    <s v="Rolling"/>
    <s v="IN302679-38296183"/>
    <s v="NSE"/>
    <n v="0"/>
    <n v="5.5"/>
    <n v="5"/>
    <n v="29.22"/>
    <n v="39.722700000000003"/>
  </r>
  <r>
    <x v="520"/>
    <x v="12"/>
    <x v="1"/>
    <n v="2500"/>
    <n v="61"/>
    <n v="152500"/>
    <s v="20200814N300041147"/>
    <n v="2020156"/>
    <s v="Rolling"/>
    <s v="IN302679-38296183"/>
    <s v="NSE"/>
    <n v="39"/>
    <n v="5.26"/>
    <n v="0"/>
    <n v="27.94"/>
    <n v="72.201300000000003"/>
  </r>
  <r>
    <x v="521"/>
    <x v="12"/>
    <x v="1"/>
    <n v="5000"/>
    <n v="63.4"/>
    <n v="317000"/>
    <s v="20200818N200003040"/>
    <n v="2020158"/>
    <s v="Rolling"/>
    <s v="IN302679-38296183"/>
    <s v="NSE"/>
    <n v="84.52"/>
    <n v="10.94"/>
    <n v="0"/>
    <n v="58.08"/>
    <n v="153.53659999999999"/>
  </r>
  <r>
    <x v="521"/>
    <x v="12"/>
    <x v="1"/>
    <n v="2500"/>
    <n v="64.25"/>
    <n v="160625"/>
    <s v="20200818N300031175"/>
    <n v="2020158"/>
    <s v="Rolling"/>
    <s v="IN302679-38296183"/>
    <s v="NSE"/>
    <n v="42.04"/>
    <n v="5.54"/>
    <n v="0"/>
    <n v="29.43"/>
    <n v="77.011700000000005"/>
  </r>
  <r>
    <x v="521"/>
    <x v="12"/>
    <x v="1"/>
    <n v="5000"/>
    <n v="65.95"/>
    <n v="329750"/>
    <s v="20200818N300043435"/>
    <n v="2020158"/>
    <s v="Rolling"/>
    <s v="IN302679-38296183"/>
    <s v="NSE"/>
    <n v="84.08"/>
    <n v="11.38"/>
    <n v="0"/>
    <n v="60.42"/>
    <n v="155.87649999999999"/>
  </r>
  <r>
    <x v="521"/>
    <x v="12"/>
    <x v="1"/>
    <n v="2500"/>
    <n v="67.25"/>
    <n v="168125"/>
    <s v="20200818N300047355"/>
    <n v="2020158"/>
    <s v="Rolling"/>
    <s v="IN302679-38296183"/>
    <s v="NSE"/>
    <n v="42.04"/>
    <n v="5.8"/>
    <n v="0"/>
    <n v="30.81"/>
    <n v="78.650400000000005"/>
  </r>
  <r>
    <x v="521"/>
    <x v="12"/>
    <x v="0"/>
    <n v="6696"/>
    <n v="68.3"/>
    <n v="457336.8"/>
    <s v="20200818N300047653"/>
    <n v="2020158"/>
    <s v="Rolling"/>
    <s v="IN302679-38296183"/>
    <s v="NSE"/>
    <n v="0"/>
    <n v="15.78"/>
    <n v="0"/>
    <n v="83.78"/>
    <n v="99.558000000000007"/>
  </r>
  <r>
    <x v="521"/>
    <x v="12"/>
    <x v="1"/>
    <n v="6500"/>
    <n v="68.7"/>
    <n v="446550"/>
    <s v="20200818N300047903"/>
    <n v="2020158"/>
    <s v="Rolling"/>
    <s v="IN302679-38296183"/>
    <s v="NSE"/>
    <n v="109.31"/>
    <n v="15.41"/>
    <n v="0"/>
    <n v="81.819999999999993"/>
    <n v="206.536"/>
  </r>
  <r>
    <x v="521"/>
    <x v="12"/>
    <x v="0"/>
    <n v="14804"/>
    <n v="68.44"/>
    <n v="1013123.85"/>
    <s v="20200818N300062375"/>
    <n v="2020158"/>
    <s v="Rolling"/>
    <s v="IN302679-38296183"/>
    <s v="NSE"/>
    <n v="0"/>
    <n v="34.950000000000003"/>
    <n v="44"/>
    <n v="185.62"/>
    <n v="264.5727"/>
  </r>
  <r>
    <x v="522"/>
    <x v="12"/>
    <x v="1"/>
    <n v="10000"/>
    <n v="67.900000000000006"/>
    <n v="679000"/>
    <s v="20200819N300028924"/>
    <n v="2020159"/>
    <s v="Rolling"/>
    <s v="IN302679-38296183"/>
    <s v="NSE"/>
    <n v="172"/>
    <n v="23.43"/>
    <n v="0"/>
    <n v="124.4"/>
    <n v="319.82549999999998"/>
  </r>
  <r>
    <x v="522"/>
    <x v="12"/>
    <x v="0"/>
    <n v="10000"/>
    <n v="69.900000000000006"/>
    <n v="699000"/>
    <s v="20200819N300059509"/>
    <n v="2020159"/>
    <s v="Rolling"/>
    <s v="IN302679-38296183"/>
    <s v="NSE"/>
    <n v="0"/>
    <n v="24.12"/>
    <n v="21"/>
    <n v="128.06"/>
    <n v="173.1756"/>
  </r>
  <r>
    <x v="523"/>
    <x v="67"/>
    <x v="1"/>
    <n v="500"/>
    <n v="376"/>
    <n v="188000"/>
    <s v="20200824N300038867"/>
    <n v="2020162"/>
    <s v="Rolling"/>
    <s v="IN302679-38296183"/>
    <s v="NSE"/>
    <n v="47.18"/>
    <n v="6.49"/>
    <n v="0"/>
    <n v="34.44"/>
    <n v="88.105999999999995"/>
  </r>
  <r>
    <x v="523"/>
    <x v="67"/>
    <x v="0"/>
    <n v="3091"/>
    <n v="377.8"/>
    <n v="1167779.8"/>
    <s v="20200824N300055114"/>
    <n v="2020162"/>
    <s v="Rolling"/>
    <s v="IN302679-38296183"/>
    <s v="NSE"/>
    <n v="0"/>
    <n v="40.29"/>
    <n v="35"/>
    <n v="213.93"/>
    <n v="289.21839999999997"/>
  </r>
  <r>
    <x v="523"/>
    <x v="67"/>
    <x v="1"/>
    <n v="2591"/>
    <n v="378.5"/>
    <n v="980693.5"/>
    <s v="20200824N300057091"/>
    <n v="2020162"/>
    <s v="Rolling"/>
    <s v="IN302679-38296183"/>
    <s v="NSE"/>
    <n v="244.82"/>
    <n v="33.83"/>
    <n v="0"/>
    <n v="179.67"/>
    <n v="458.32389999999998"/>
  </r>
  <r>
    <x v="524"/>
    <x v="17"/>
    <x v="0"/>
    <n v="2500"/>
    <n v="35.5"/>
    <n v="88750"/>
    <s v="20200826N300029226"/>
    <n v="2020164"/>
    <s v="Rolling"/>
    <s v="IN302679-38296183"/>
    <s v="NSE"/>
    <n v="0"/>
    <n v="3.06"/>
    <n v="3"/>
    <n v="18.25"/>
    <n v="24.311900000000001"/>
  </r>
  <r>
    <x v="524"/>
    <x v="17"/>
    <x v="1"/>
    <n v="2500"/>
    <n v="35.450000000000003"/>
    <n v="88625"/>
    <s v="20200826N300055281"/>
    <n v="2020164"/>
    <s v="Rolling"/>
    <s v="IN302679-38296183"/>
    <s v="NSE"/>
    <n v="22"/>
    <n v="3.06"/>
    <n v="0"/>
    <n v="18.25"/>
    <n v="43.307499999999997"/>
  </r>
  <r>
    <x v="525"/>
    <x v="67"/>
    <x v="0"/>
    <n v="500"/>
    <n v="394.05"/>
    <n v="197025"/>
    <s v="20200827B700007780"/>
    <n v="202021103"/>
    <s v="Rolling"/>
    <s v="IN302679-38296183"/>
    <s v="BSE"/>
    <n v="0"/>
    <n v="5.42"/>
    <n v="6"/>
    <n v="35.85"/>
    <n v="47.2682"/>
  </r>
  <r>
    <x v="525"/>
    <x v="67"/>
    <x v="1"/>
    <n v="500"/>
    <n v="391.85"/>
    <n v="195925"/>
    <s v="20200827B700009424"/>
    <n v="202021103"/>
    <s v="Rolling"/>
    <s v="IN302679-38296183"/>
    <s v="BSE"/>
    <n v="49"/>
    <n v="5.39"/>
    <n v="0"/>
    <n v="35.65"/>
    <n v="90.037999999999997"/>
  </r>
  <r>
    <x v="525"/>
    <x v="67"/>
    <x v="0"/>
    <n v="500"/>
    <n v="394.1"/>
    <n v="197050"/>
    <s v="20200827N300039128"/>
    <n v="2020165"/>
    <s v="Rolling"/>
    <s v="IN302679-38296183"/>
    <s v="NSE"/>
    <n v="0"/>
    <n v="6.8"/>
    <n v="0"/>
    <n v="36.11"/>
    <n v="42.908200000000001"/>
  </r>
  <r>
    <x v="525"/>
    <x v="67"/>
    <x v="0"/>
    <n v="600"/>
    <n v="394"/>
    <n v="236400"/>
    <s v="20200827N300043597"/>
    <n v="2020165"/>
    <s v="Rolling"/>
    <s v="IN302679-38296183"/>
    <s v="NSE"/>
    <n v="0"/>
    <n v="8.16"/>
    <n v="12.76"/>
    <n v="43.31"/>
    <n v="64.225899999999996"/>
  </r>
  <r>
    <x v="525"/>
    <x v="67"/>
    <x v="1"/>
    <n v="1100"/>
    <n v="396.9"/>
    <n v="436590"/>
    <s v="20200827N300048864"/>
    <n v="2020165"/>
    <s v="Rolling"/>
    <s v="IN302679-38296183"/>
    <s v="NSE"/>
    <n v="108.39"/>
    <n v="15.06"/>
    <n v="0"/>
    <n v="79.989999999999995"/>
    <n v="203.44239999999999"/>
  </r>
  <r>
    <x v="525"/>
    <x v="26"/>
    <x v="0"/>
    <n v="50"/>
    <n v="32.15"/>
    <n v="1607.5"/>
    <s v="20200827N300056611"/>
    <n v="2020165"/>
    <s v="Rolling"/>
    <s v="IN302679-38296183"/>
    <s v="NSE"/>
    <n v="1.61"/>
    <n v="0.06"/>
    <n v="0.24"/>
    <n v="29.51"/>
    <n v="31.415500000000002"/>
  </r>
  <r>
    <x v="526"/>
    <x v="120"/>
    <x v="1"/>
    <n v="500"/>
    <n v="375.5"/>
    <n v="187750"/>
    <s v="20200831N300045829"/>
    <n v="2020167"/>
    <s v="Rolling"/>
    <s v="IN302679-38296183"/>
    <s v="NSE"/>
    <n v="46.6"/>
    <n v="6.48"/>
    <n v="0"/>
    <n v="34.4"/>
    <n v="87.477500000000006"/>
  </r>
  <r>
    <x v="526"/>
    <x v="120"/>
    <x v="0"/>
    <n v="500"/>
    <n v="372.25"/>
    <n v="186125"/>
    <s v="20200831N300046682"/>
    <n v="2020167"/>
    <s v="Rolling"/>
    <s v="IN302679-38296183"/>
    <s v="NSE"/>
    <n v="0"/>
    <n v="6.42"/>
    <n v="5.58"/>
    <n v="34.1"/>
    <n v="46.101300000000002"/>
  </r>
  <r>
    <x v="526"/>
    <x v="67"/>
    <x v="0"/>
    <n v="1100"/>
    <n v="409.89"/>
    <n v="450875.05"/>
    <s v="20200831N300047542"/>
    <n v="2020167"/>
    <s v="Rolling"/>
    <s v="IN302679-38296183"/>
    <s v="NSE"/>
    <n v="0"/>
    <n v="15.56"/>
    <n v="0"/>
    <n v="82.6"/>
    <n v="98.155199999999994"/>
  </r>
  <r>
    <x v="526"/>
    <x v="67"/>
    <x v="1"/>
    <n v="1100"/>
    <n v="409.85"/>
    <n v="450835"/>
    <s v="20200831N300050555"/>
    <n v="2020167"/>
    <s v="Rolling"/>
    <s v="IN302679-38296183"/>
    <s v="NSE"/>
    <n v="108.74"/>
    <n v="15.55"/>
    <n v="0"/>
    <n v="82.6"/>
    <n v="206.8938"/>
  </r>
  <r>
    <x v="526"/>
    <x v="67"/>
    <x v="0"/>
    <n v="1100"/>
    <n v="401.25"/>
    <n v="441375"/>
    <s v="20200831N300055569"/>
    <n v="2020167"/>
    <s v="Rolling"/>
    <s v="IN302679-38296183"/>
    <s v="NSE"/>
    <n v="0"/>
    <n v="15.23"/>
    <n v="0"/>
    <n v="80.87"/>
    <n v="96.097399999999993"/>
  </r>
  <r>
    <x v="526"/>
    <x v="10"/>
    <x v="0"/>
    <n v="100"/>
    <n v="532.87"/>
    <n v="53287.199999999997"/>
    <s v="20200831N300065976"/>
    <n v="2020167"/>
    <s v="Rolling"/>
    <s v="IN302679-38296183"/>
    <s v="NSE"/>
    <n v="0"/>
    <n v="1.84"/>
    <n v="1.6"/>
    <n v="18.03"/>
    <n v="21.468399999999999"/>
  </r>
  <r>
    <x v="526"/>
    <x v="67"/>
    <x v="1"/>
    <n v="575"/>
    <n v="396"/>
    <n v="227700"/>
    <s v="20200831N300071759"/>
    <n v="2020167"/>
    <s v="Rolling"/>
    <s v="IN302679-38296183"/>
    <s v="NSE"/>
    <n v="56.84"/>
    <n v="7.86"/>
    <n v="0"/>
    <n v="41.72"/>
    <n v="106.4156"/>
  </r>
  <r>
    <x v="526"/>
    <x v="10"/>
    <x v="1"/>
    <n v="52"/>
    <n v="528.6"/>
    <n v="27487.200000000001"/>
    <s v="20200831N300073865"/>
    <n v="2020167"/>
    <s v="Rolling"/>
    <s v="IN302679-38296183"/>
    <s v="NSE"/>
    <n v="6.88"/>
    <n v="0.95"/>
    <n v="0"/>
    <n v="17.87"/>
    <n v="25.6983"/>
  </r>
  <r>
    <x v="526"/>
    <x v="67"/>
    <x v="1"/>
    <n v="252"/>
    <n v="392.2"/>
    <n v="98834.4"/>
    <s v="20200831N300074373"/>
    <n v="2020167"/>
    <s v="Rolling"/>
    <s v="IN302679-38296183"/>
    <s v="NSE"/>
    <n v="24.91"/>
    <n v="3.41"/>
    <n v="0"/>
    <n v="18.309999999999999"/>
    <n v="46.629800000000003"/>
  </r>
  <r>
    <x v="526"/>
    <x v="67"/>
    <x v="1"/>
    <n v="5000"/>
    <n v="393"/>
    <n v="1965000"/>
    <s v="20200831N300074450"/>
    <n v="2020167"/>
    <s v="Rolling"/>
    <s v="IN302679-38296183"/>
    <s v="NSE"/>
    <n v="494.29"/>
    <n v="67.790000000000006"/>
    <n v="0"/>
    <n v="360.01"/>
    <n v="922.0924"/>
  </r>
  <r>
    <x v="526"/>
    <x v="67"/>
    <x v="0"/>
    <n v="4727"/>
    <n v="390.04"/>
    <n v="1843702.55"/>
    <s v="20200831N300078525"/>
    <n v="2020167"/>
    <s v="Rolling"/>
    <s v="IN302679-38296183"/>
    <s v="NSE"/>
    <n v="0"/>
    <n v="63.61"/>
    <n v="82.14"/>
    <n v="337.79"/>
    <n v="483.53769999999997"/>
  </r>
  <r>
    <x v="526"/>
    <x v="49"/>
    <x v="0"/>
    <n v="40"/>
    <n v="379"/>
    <n v="15160"/>
    <s v="20200831N300078929"/>
    <n v="2020167"/>
    <s v="Rolling"/>
    <s v="IN302679-38296183"/>
    <s v="NSE"/>
    <n v="0"/>
    <n v="0.52"/>
    <n v="0"/>
    <n v="29.59"/>
    <n v="30.113"/>
  </r>
  <r>
    <x v="526"/>
    <x v="49"/>
    <x v="0"/>
    <n v="2500"/>
    <n v="379.25"/>
    <n v="948125"/>
    <s v="20200831N300080619"/>
    <n v="2020167"/>
    <s v="Rolling"/>
    <s v="IN302679-38296183"/>
    <s v="NSE"/>
    <n v="0"/>
    <n v="32.71"/>
    <n v="56.44"/>
    <n v="173.71"/>
    <n v="262.86040000000003"/>
  </r>
  <r>
    <x v="526"/>
    <x v="49"/>
    <x v="0"/>
    <n v="2500"/>
    <n v="373.25"/>
    <n v="933125"/>
    <s v="20200831N300091449"/>
    <n v="2020167"/>
    <s v="Rolling"/>
    <s v="IN302679-38296183"/>
    <s v="NSE"/>
    <n v="15.05"/>
    <n v="32.19"/>
    <n v="2.2400000000000002"/>
    <n v="170.95"/>
    <n v="220.43289999999999"/>
  </r>
  <r>
    <x v="526"/>
    <x v="49"/>
    <x v="1"/>
    <n v="5000"/>
    <n v="376.25"/>
    <n v="1881250"/>
    <s v="20200831N300091945"/>
    <n v="2020167"/>
    <s v="Rolling"/>
    <s v="IN302679-38296183"/>
    <s v="NSE"/>
    <n v="470.33"/>
    <n v="64.900000000000006"/>
    <n v="0"/>
    <n v="344.66"/>
    <n v="879.89329999999995"/>
  </r>
  <r>
    <x v="526"/>
    <x v="10"/>
    <x v="1"/>
    <n v="48"/>
    <n v="521.95000000000005"/>
    <n v="25053.599999999999"/>
    <s v="20200831N300094424"/>
    <n v="2020167"/>
    <s v="Rolling"/>
    <s v="IN302679-38296183"/>
    <s v="NSE"/>
    <n v="6.35"/>
    <n v="0.86"/>
    <n v="0"/>
    <n v="17.86"/>
    <n v="25.074400000000001"/>
  </r>
  <r>
    <x v="527"/>
    <x v="67"/>
    <x v="0"/>
    <n v="2500"/>
    <n v="391.25"/>
    <n v="978121.2"/>
    <s v="20200901N300025261"/>
    <n v="2020168"/>
    <s v="Rolling"/>
    <s v="IN302679-38296183"/>
    <s v="NSE"/>
    <n v="0"/>
    <n v="33.75"/>
    <n v="61.14"/>
    <n v="179.2"/>
    <n v="274.08519999999999"/>
  </r>
  <r>
    <x v="527"/>
    <x v="67"/>
    <x v="1"/>
    <n v="2500"/>
    <n v="392.25"/>
    <n v="980625"/>
    <s v="20200901N300025936"/>
    <n v="2020168"/>
    <s v="Rolling"/>
    <s v="IN302679-38296183"/>
    <s v="NSE"/>
    <n v="245.69"/>
    <n v="33.83"/>
    <n v="0"/>
    <n v="179.66"/>
    <n v="459.18150000000003"/>
  </r>
  <r>
    <x v="527"/>
    <x v="49"/>
    <x v="1"/>
    <n v="2500"/>
    <n v="386.67"/>
    <n v="966679.1"/>
    <s v="20200901N300026170"/>
    <n v="2020168"/>
    <s v="Rolling"/>
    <s v="IN302679-38296183"/>
    <s v="NSE"/>
    <n v="246.32"/>
    <n v="33.35"/>
    <n v="0"/>
    <n v="177.1"/>
    <n v="456.77019999999999"/>
  </r>
  <r>
    <x v="527"/>
    <x v="49"/>
    <x v="1"/>
    <n v="2500"/>
    <n v="390"/>
    <n v="975000"/>
    <s v="20200901N300026836"/>
    <n v="2020168"/>
    <s v="Rolling"/>
    <s v="IN302679-38296183"/>
    <s v="NSE"/>
    <n v="246.21"/>
    <n v="33.64"/>
    <n v="0"/>
    <n v="178.63"/>
    <n v="458.47750000000002"/>
  </r>
  <r>
    <x v="527"/>
    <x v="67"/>
    <x v="1"/>
    <n v="1100"/>
    <n v="397.9"/>
    <n v="437690"/>
    <s v="20200901N300028052"/>
    <n v="2020168"/>
    <s v="Rolling"/>
    <s v="IN302679-38296183"/>
    <s v="NSE"/>
    <n v="108.11"/>
    <n v="15.1"/>
    <n v="0"/>
    <n v="80.19"/>
    <n v="203.40049999999999"/>
  </r>
  <r>
    <x v="527"/>
    <x v="49"/>
    <x v="1"/>
    <n v="1500"/>
    <n v="394.37"/>
    <n v="591558.15"/>
    <s v="20200901N300031440"/>
    <n v="2020168"/>
    <s v="Rolling"/>
    <s v="IN302679-38296183"/>
    <s v="NSE"/>
    <n v="147.72999999999999"/>
    <n v="20.41"/>
    <n v="0"/>
    <n v="108.38"/>
    <n v="276.51889999999997"/>
  </r>
  <r>
    <x v="527"/>
    <x v="67"/>
    <x v="0"/>
    <n v="1100"/>
    <n v="392"/>
    <n v="431200"/>
    <s v="20200901N300035174"/>
    <n v="2020168"/>
    <s v="Rolling"/>
    <s v="IN302679-38296183"/>
    <s v="NSE"/>
    <n v="0"/>
    <n v="14.88"/>
    <n v="0"/>
    <n v="79"/>
    <n v="93.876400000000004"/>
  </r>
  <r>
    <x v="527"/>
    <x v="67"/>
    <x v="0"/>
    <n v="500"/>
    <n v="393"/>
    <n v="196500"/>
    <s v="20200901N300037501"/>
    <n v="2020168"/>
    <s v="Rolling"/>
    <s v="IN302679-38296183"/>
    <s v="NSE"/>
    <n v="0"/>
    <n v="6.78"/>
    <n v="0"/>
    <n v="36"/>
    <n v="42.779299999999999"/>
  </r>
  <r>
    <x v="527"/>
    <x v="67"/>
    <x v="0"/>
    <n v="600"/>
    <n v="392"/>
    <n v="235200"/>
    <s v="20200901N300042175"/>
    <n v="2020168"/>
    <s v="Rolling"/>
    <s v="IN302679-38296183"/>
    <s v="NSE"/>
    <n v="0"/>
    <n v="8.11"/>
    <n v="0"/>
    <n v="43.09"/>
    <n v="51.2044"/>
  </r>
  <r>
    <x v="527"/>
    <x v="49"/>
    <x v="0"/>
    <n v="2311"/>
    <n v="398.44"/>
    <n v="920798.7"/>
    <s v="20200901N300045326"/>
    <n v="2020168"/>
    <s v="Rolling"/>
    <s v="IN302679-38296183"/>
    <s v="NSE"/>
    <n v="0"/>
    <n v="31.77"/>
    <n v="0"/>
    <n v="168.7"/>
    <n v="200.4674"/>
  </r>
  <r>
    <x v="527"/>
    <x v="67"/>
    <x v="1"/>
    <n v="1100"/>
    <n v="394.45"/>
    <n v="433895"/>
    <s v="20200901N300054114"/>
    <n v="2020168"/>
    <s v="Rolling"/>
    <s v="IN302679-38296183"/>
    <s v="NSE"/>
    <n v="108.11"/>
    <n v="14.97"/>
    <n v="0"/>
    <n v="79.489999999999995"/>
    <n v="202.5693"/>
  </r>
  <r>
    <x v="527"/>
    <x v="67"/>
    <x v="1"/>
    <n v="500"/>
    <n v="396"/>
    <n v="198000"/>
    <s v="20200901N300058114"/>
    <n v="2020168"/>
    <s v="Rolling"/>
    <s v="IN302679-38296183"/>
    <s v="NSE"/>
    <n v="49.14"/>
    <n v="6.83"/>
    <n v="0"/>
    <n v="36.28"/>
    <n v="92.251000000000005"/>
  </r>
  <r>
    <x v="527"/>
    <x v="67"/>
    <x v="0"/>
    <n v="500"/>
    <n v="394.25"/>
    <n v="197125"/>
    <s v="20200901N300061388"/>
    <n v="2020168"/>
    <s v="Rolling"/>
    <s v="IN302679-38296183"/>
    <s v="NSE"/>
    <n v="0"/>
    <n v="6.8"/>
    <n v="0"/>
    <n v="36.11"/>
    <n v="42.910800000000002"/>
  </r>
  <r>
    <x v="527"/>
    <x v="49"/>
    <x v="0"/>
    <n v="4189"/>
    <n v="398"/>
    <n v="1667222"/>
    <s v="20200901N300061939"/>
    <n v="2020168"/>
    <s v="Rolling"/>
    <s v="IN302679-38296183"/>
    <s v="NSE"/>
    <n v="0"/>
    <n v="57.52"/>
    <n v="77.25"/>
    <n v="305.45"/>
    <n v="440.21940000000001"/>
  </r>
  <r>
    <x v="527"/>
    <x v="113"/>
    <x v="1"/>
    <n v="250"/>
    <n v="548.4"/>
    <n v="137100"/>
    <s v="20200901N300062332"/>
    <n v="2020168"/>
    <s v="Rolling"/>
    <s v="IN302679-38296183"/>
    <s v="NSE"/>
    <n v="34.15"/>
    <n v="4.7300000000000004"/>
    <n v="0"/>
    <n v="25.12"/>
    <n v="64"/>
  </r>
  <r>
    <x v="527"/>
    <x v="113"/>
    <x v="0"/>
    <n v="250"/>
    <n v="544.5"/>
    <n v="136125"/>
    <s v="20200901N300064835"/>
    <n v="2020168"/>
    <s v="Rolling"/>
    <s v="IN302679-38296183"/>
    <s v="NSE"/>
    <n v="0"/>
    <n v="4.7"/>
    <n v="4.08"/>
    <n v="24.94"/>
    <n v="33.7164"/>
  </r>
  <r>
    <x v="527"/>
    <x v="121"/>
    <x v="0"/>
    <n v="1100"/>
    <n v="21.4"/>
    <n v="23540"/>
    <s v="20200901N300065104"/>
    <n v="2020168"/>
    <s v="Rolling"/>
    <s v="IN302679-38296183"/>
    <s v="NSE"/>
    <n v="23.54"/>
    <n v="0.81"/>
    <n v="3.53"/>
    <n v="41.81"/>
    <n v="69.6922"/>
  </r>
  <r>
    <x v="528"/>
    <x v="67"/>
    <x v="0"/>
    <n v="1100"/>
    <n v="392.5"/>
    <n v="431750"/>
    <s v="20200902N200002211"/>
    <n v="2020169"/>
    <s v="Rolling"/>
    <s v="IN302679-38296183"/>
    <s v="NSE"/>
    <n v="0"/>
    <n v="14.9"/>
    <n v="0"/>
    <n v="79.099999999999994"/>
    <n v="93.9953"/>
  </r>
  <r>
    <x v="528"/>
    <x v="119"/>
    <x v="0"/>
    <n v="100"/>
    <n v="2925.32"/>
    <n v="292531.8"/>
    <s v="20200902N300025382"/>
    <n v="2020169"/>
    <s v="Rolling"/>
    <s v="IN302679-38296183"/>
    <s v="NSE"/>
    <n v="0"/>
    <n v="10.09"/>
    <n v="0"/>
    <n v="53.61"/>
    <n v="63.702199999999998"/>
  </r>
  <r>
    <x v="528"/>
    <x v="118"/>
    <x v="0"/>
    <n v="150"/>
    <n v="2250"/>
    <n v="337500"/>
    <s v="20200902N300029016"/>
    <n v="2020169"/>
    <s v="Rolling"/>
    <s v="IN302679-38296183"/>
    <s v="NSE"/>
    <n v="0"/>
    <n v="11.64"/>
    <n v="10.130000000000001"/>
    <n v="61.84"/>
    <n v="83.613799999999998"/>
  </r>
  <r>
    <x v="528"/>
    <x v="119"/>
    <x v="1"/>
    <n v="100"/>
    <n v="2945.25"/>
    <n v="294525"/>
    <s v="20200902N300029831"/>
    <n v="2020169"/>
    <s v="Rolling"/>
    <s v="IN302679-38296183"/>
    <s v="NSE"/>
    <n v="72.87"/>
    <n v="10.16"/>
    <n v="0"/>
    <n v="53.96"/>
    <n v="136.99109999999999"/>
  </r>
  <r>
    <x v="528"/>
    <x v="119"/>
    <x v="0"/>
    <n v="50"/>
    <n v="2918.25"/>
    <n v="145912.5"/>
    <s v="20200902N300032766"/>
    <n v="2020169"/>
    <s v="Rolling"/>
    <s v="IN302679-38296183"/>
    <s v="NSE"/>
    <n v="0"/>
    <n v="5.03"/>
    <n v="21.81"/>
    <n v="26.73"/>
    <n v="53.573999999999998"/>
  </r>
  <r>
    <x v="528"/>
    <x v="67"/>
    <x v="0"/>
    <n v="1000"/>
    <n v="387.9"/>
    <n v="387900"/>
    <s v="20200902N300033773"/>
    <n v="2020169"/>
    <s v="Rolling"/>
    <s v="IN302679-38296183"/>
    <s v="NSE"/>
    <n v="0"/>
    <n v="13.38"/>
    <n v="0"/>
    <n v="71.069999999999993"/>
    <n v="84.452600000000004"/>
  </r>
  <r>
    <x v="528"/>
    <x v="119"/>
    <x v="0"/>
    <n v="50"/>
    <n v="2891.75"/>
    <n v="144587.5"/>
    <s v="20200902N300034635"/>
    <n v="2020169"/>
    <s v="Rolling"/>
    <s v="IN302679-38296183"/>
    <s v="NSE"/>
    <n v="0"/>
    <n v="4.99"/>
    <n v="0"/>
    <n v="26.49"/>
    <n v="31.478300000000001"/>
  </r>
  <r>
    <x v="528"/>
    <x v="119"/>
    <x v="0"/>
    <n v="50"/>
    <n v="2881"/>
    <n v="144050"/>
    <s v="20200902N300035289"/>
    <n v="2020169"/>
    <s v="Rolling"/>
    <s v="IN302679-38296183"/>
    <s v="NSE"/>
    <n v="0"/>
    <n v="4.97"/>
    <n v="0"/>
    <n v="26.39"/>
    <n v="31.3597"/>
  </r>
  <r>
    <x v="528"/>
    <x v="119"/>
    <x v="1"/>
    <n v="150"/>
    <n v="2905.25"/>
    <n v="435787.5"/>
    <s v="20200902N300044793"/>
    <n v="2020169"/>
    <s v="Rolling"/>
    <s v="IN302679-38296183"/>
    <s v="NSE"/>
    <n v="109.3"/>
    <n v="15.03"/>
    <n v="0"/>
    <n v="79.84"/>
    <n v="204.1747"/>
  </r>
  <r>
    <x v="528"/>
    <x v="67"/>
    <x v="1"/>
    <n v="2100"/>
    <n v="384"/>
    <n v="806400"/>
    <s v="20200902N300045815"/>
    <n v="2020169"/>
    <s v="Rolling"/>
    <s v="IN302679-38296183"/>
    <s v="NSE"/>
    <n v="202.57"/>
    <n v="27.82"/>
    <n v="0"/>
    <n v="147.76"/>
    <n v="378.15100000000001"/>
  </r>
  <r>
    <x v="528"/>
    <x v="67"/>
    <x v="1"/>
    <n v="2500"/>
    <n v="384.75"/>
    <n v="961875"/>
    <s v="20200902N300046522"/>
    <n v="2020169"/>
    <s v="Rolling"/>
    <s v="IN302679-38296183"/>
    <s v="NSE"/>
    <n v="241.34"/>
    <n v="33.18"/>
    <n v="0"/>
    <n v="176.22"/>
    <n v="450.74470000000002"/>
  </r>
  <r>
    <x v="528"/>
    <x v="67"/>
    <x v="0"/>
    <n v="2500"/>
    <n v="384.05"/>
    <n v="960125"/>
    <s v="20200902N300049234"/>
    <n v="2020169"/>
    <s v="Rolling"/>
    <s v="IN302679-38296183"/>
    <s v="NSE"/>
    <n v="0"/>
    <n v="33.119999999999997"/>
    <n v="82.06"/>
    <n v="175.91"/>
    <n v="291.09429999999998"/>
  </r>
  <r>
    <x v="528"/>
    <x v="67"/>
    <x v="1"/>
    <n v="2500"/>
    <n v="383.9"/>
    <n v="959750"/>
    <s v="20200902N300049817"/>
    <n v="2020169"/>
    <s v="Rolling"/>
    <s v="IN302679-38296183"/>
    <s v="NSE"/>
    <n v="241.16"/>
    <n v="33.11"/>
    <n v="0"/>
    <n v="175.85"/>
    <n v="450.12139999999999"/>
  </r>
  <r>
    <x v="528"/>
    <x v="67"/>
    <x v="0"/>
    <n v="1155"/>
    <n v="388"/>
    <n v="448140"/>
    <s v="20200902N300050982"/>
    <n v="2020169"/>
    <s v="Rolling"/>
    <s v="IN302679-38296183"/>
    <s v="NSE"/>
    <n v="0"/>
    <n v="15.46"/>
    <n v="0"/>
    <n v="82.12"/>
    <n v="97.5809"/>
  </r>
  <r>
    <x v="528"/>
    <x v="67"/>
    <x v="0"/>
    <n v="1345"/>
    <n v="389"/>
    <n v="523205"/>
    <s v="20200902N300051263"/>
    <n v="2020169"/>
    <s v="Rolling"/>
    <s v="IN302679-38296183"/>
    <s v="NSE"/>
    <n v="0"/>
    <n v="18.05"/>
    <n v="0"/>
    <n v="95.87"/>
    <n v="113.9208"/>
  </r>
  <r>
    <x v="528"/>
    <x v="118"/>
    <x v="1"/>
    <n v="150"/>
    <n v="2216.96"/>
    <n v="332544.3"/>
    <s v="20200902N300056897"/>
    <n v="2020169"/>
    <s v="Rolling"/>
    <s v="IN302679-38296183"/>
    <s v="NSE"/>
    <n v="83.76"/>
    <n v="11.47"/>
    <n v="0"/>
    <n v="60.92"/>
    <n v="156.15270000000001"/>
  </r>
  <r>
    <x v="529"/>
    <x v="82"/>
    <x v="0"/>
    <n v="2500"/>
    <n v="136.1"/>
    <n v="340250"/>
    <s v="20200903N300025034"/>
    <n v="2020170"/>
    <s v="Rolling"/>
    <s v="IN302679-38296183"/>
    <s v="NSE"/>
    <n v="0"/>
    <n v="11.74"/>
    <n v="10"/>
    <n v="62.35"/>
    <n v="84.0886"/>
  </r>
  <r>
    <x v="529"/>
    <x v="82"/>
    <x v="1"/>
    <n v="2500"/>
    <n v="134.25"/>
    <n v="335625"/>
    <s v="20200903N300048490"/>
    <n v="2020170"/>
    <s v="Rolling"/>
    <s v="IN302679-38296183"/>
    <s v="NSE"/>
    <n v="84"/>
    <n v="11.58"/>
    <n v="0"/>
    <n v="61.49"/>
    <n v="157.06899999999999"/>
  </r>
  <r>
    <x v="530"/>
    <x v="67"/>
    <x v="0"/>
    <n v="5000"/>
    <n v="365.15"/>
    <n v="1825750"/>
    <s v="20200909N300061523"/>
    <n v="2020174"/>
    <s v="Rolling"/>
    <s v="IN302679-38296183"/>
    <s v="NSE"/>
    <n v="0"/>
    <n v="62.99"/>
    <n v="55"/>
    <n v="334.5"/>
    <n v="452.48840000000001"/>
  </r>
  <r>
    <x v="530"/>
    <x v="67"/>
    <x v="1"/>
    <n v="5000"/>
    <n v="367.45"/>
    <n v="1837250"/>
    <s v="20200909N300063608"/>
    <n v="2020174"/>
    <s v="Rolling"/>
    <s v="IN302679-38296183"/>
    <s v="NSE"/>
    <n v="458"/>
    <n v="63.39"/>
    <n v="0"/>
    <n v="336.6"/>
    <n v="857.98530000000005"/>
  </r>
  <r>
    <x v="531"/>
    <x v="67"/>
    <x v="0"/>
    <n v="5000"/>
    <n v="368.2"/>
    <n v="1841000"/>
    <s v="20200910N300050804"/>
    <n v="2020175"/>
    <s v="Rolling"/>
    <s v="IN302679-38296183"/>
    <s v="NSE"/>
    <n v="0"/>
    <n v="63.51"/>
    <n v="55.53"/>
    <n v="337.29"/>
    <n v="456.33449999999999"/>
  </r>
  <r>
    <x v="531"/>
    <x v="67"/>
    <x v="1"/>
    <n v="5000"/>
    <n v="368.9"/>
    <n v="1844500"/>
    <s v="20200910N300056882"/>
    <n v="2020175"/>
    <s v="Rolling"/>
    <s v="IN302679-38296183"/>
    <s v="NSE"/>
    <n v="460.9"/>
    <n v="63.64"/>
    <n v="0"/>
    <n v="337.94"/>
    <n v="862.47529999999995"/>
  </r>
  <r>
    <x v="531"/>
    <x v="81"/>
    <x v="0"/>
    <n v="100"/>
    <n v="31"/>
    <n v="3100"/>
    <s v="20200910N300060029"/>
    <n v="2020175"/>
    <s v="Rolling"/>
    <s v="IN302679-38296183"/>
    <s v="NSE"/>
    <n v="3.1"/>
    <n v="0.11"/>
    <n v="0.47"/>
    <n v="29.52"/>
    <n v="33.197000000000003"/>
  </r>
  <r>
    <x v="532"/>
    <x v="67"/>
    <x v="0"/>
    <n v="5000"/>
    <n v="371.73"/>
    <n v="1858646.95"/>
    <s v="20200911N300025842"/>
    <n v="2020176"/>
    <s v="Rolling"/>
    <s v="IN302679-38296183"/>
    <s v="NSE"/>
    <n v="0"/>
    <n v="64.12"/>
    <n v="56"/>
    <n v="340.53"/>
    <n v="460.65359999999998"/>
  </r>
  <r>
    <x v="532"/>
    <x v="67"/>
    <x v="1"/>
    <n v="2377"/>
    <n v="367.5"/>
    <n v="873554.85"/>
    <s v="20200911N300035112"/>
    <n v="2020176"/>
    <s v="Rolling"/>
    <s v="IN302679-38296183"/>
    <s v="NSE"/>
    <n v="220.06"/>
    <n v="30.14"/>
    <n v="0"/>
    <n v="160.04"/>
    <n v="410.23809999999997"/>
  </r>
  <r>
    <x v="532"/>
    <x v="67"/>
    <x v="1"/>
    <n v="2623"/>
    <n v="370.76"/>
    <n v="972510.15"/>
    <s v="20200911N300056161"/>
    <n v="2020176"/>
    <s v="Rolling"/>
    <s v="IN302679-38296183"/>
    <s v="NSE"/>
    <n v="242.94"/>
    <n v="33.549999999999997"/>
    <n v="0"/>
    <n v="178.17"/>
    <n v="454.66160000000002"/>
  </r>
  <r>
    <x v="533"/>
    <x v="67"/>
    <x v="1"/>
    <n v="2500"/>
    <n v="368.75"/>
    <n v="921875"/>
    <s v="20200917N300049618"/>
    <n v="2020180"/>
    <s v="Rolling"/>
    <s v="IN302679-38296183"/>
    <s v="NSE"/>
    <n v="230"/>
    <n v="31.81"/>
    <n v="0"/>
    <n v="168.9"/>
    <n v="430.70510000000002"/>
  </r>
  <r>
    <x v="533"/>
    <x v="67"/>
    <x v="0"/>
    <n v="2500"/>
    <n v="368.75"/>
    <n v="921875"/>
    <s v="20200917N300053527"/>
    <n v="2020180"/>
    <s v="Rolling"/>
    <s v="IN302679-38296183"/>
    <s v="NSE"/>
    <n v="0"/>
    <n v="31.8"/>
    <n v="28"/>
    <n v="168.91"/>
    <n v="228.7148"/>
  </r>
  <r>
    <x v="534"/>
    <x v="119"/>
    <x v="0"/>
    <n v="250"/>
    <n v="3024.31"/>
    <n v="756076.35"/>
    <s v="20200918N300025461"/>
    <n v="2020181"/>
    <s v="Rolling"/>
    <s v="IN302679-38296183"/>
    <s v="NSE"/>
    <n v="0"/>
    <n v="26.08"/>
    <n v="23"/>
    <n v="138.47999999999999"/>
    <n v="187.56399999999999"/>
  </r>
  <r>
    <x v="534"/>
    <x v="119"/>
    <x v="1"/>
    <n v="250"/>
    <n v="3026.25"/>
    <n v="756562.5"/>
    <s v="20200918N300063920"/>
    <n v="2020181"/>
    <s v="Rolling"/>
    <s v="IN302679-38296183"/>
    <s v="NSE"/>
    <n v="189"/>
    <n v="26.1"/>
    <n v="0"/>
    <n v="138.61000000000001"/>
    <n v="353.7115"/>
  </r>
  <r>
    <x v="535"/>
    <x v="67"/>
    <x v="0"/>
    <n v="2500"/>
    <n v="365.09"/>
    <n v="912713.45"/>
    <s v="20200921N300028607"/>
    <n v="2020182"/>
    <s v="Rolling"/>
    <s v="IN302679-38296183"/>
    <s v="NSE"/>
    <n v="0"/>
    <n v="31.49"/>
    <n v="54.05"/>
    <n v="167.22"/>
    <n v="252.7586"/>
  </r>
  <r>
    <x v="535"/>
    <x v="67"/>
    <x v="1"/>
    <n v="2500"/>
    <n v="365.55"/>
    <n v="913875"/>
    <s v="20200921N300033840"/>
    <n v="2020182"/>
    <s v="Rolling"/>
    <s v="IN302679-38296183"/>
    <s v="NSE"/>
    <n v="223.97"/>
    <n v="31.53"/>
    <n v="0"/>
    <n v="167.43"/>
    <n v="422.92869999999999"/>
  </r>
  <r>
    <x v="535"/>
    <x v="119"/>
    <x v="0"/>
    <n v="100"/>
    <n v="2982.25"/>
    <n v="298225"/>
    <s v="20200921N300035736"/>
    <n v="2020182"/>
    <s v="Rolling"/>
    <s v="IN302679-38296183"/>
    <s v="NSE"/>
    <n v="0"/>
    <n v="10.29"/>
    <n v="8.9499999999999993"/>
    <n v="54.64"/>
    <n v="73.878699999999995"/>
  </r>
  <r>
    <x v="535"/>
    <x v="119"/>
    <x v="1"/>
    <n v="100"/>
    <n v="3005"/>
    <n v="300500"/>
    <s v="20200921N300047352"/>
    <n v="2020182"/>
    <s v="Rolling"/>
    <s v="IN302679-38296183"/>
    <s v="NSE"/>
    <n v="74.84"/>
    <n v="10.37"/>
    <n v="0"/>
    <n v="55.05"/>
    <n v="140.25729999999999"/>
  </r>
  <r>
    <x v="535"/>
    <x v="67"/>
    <x v="0"/>
    <n v="2500"/>
    <n v="352.76"/>
    <n v="881891.2"/>
    <s v="20200921N300071668"/>
    <n v="2020182"/>
    <s v="Rolling"/>
    <s v="IN302679-38296183"/>
    <s v="NSE"/>
    <n v="0"/>
    <n v="30.43"/>
    <n v="0"/>
    <n v="161.59"/>
    <n v="192.0155"/>
  </r>
  <r>
    <x v="535"/>
    <x v="67"/>
    <x v="1"/>
    <n v="2500"/>
    <n v="351.4"/>
    <n v="878500"/>
    <s v="20200921N300074807"/>
    <n v="2020182"/>
    <s v="Rolling"/>
    <s v="IN302679-38296183"/>
    <s v="NSE"/>
    <n v="224.19"/>
    <n v="30.31"/>
    <n v="0"/>
    <n v="160.96"/>
    <n v="415.45830000000001"/>
  </r>
  <r>
    <x v="536"/>
    <x v="67"/>
    <x v="1"/>
    <n v="2500"/>
    <n v="352"/>
    <n v="880000"/>
    <s v="20200922N300029519"/>
    <n v="2020183"/>
    <s v="Rolling"/>
    <s v="IN302679-38296183"/>
    <s v="NSE"/>
    <n v="220"/>
    <n v="30.36"/>
    <n v="0"/>
    <n v="161.24"/>
    <n v="411.6001"/>
  </r>
  <r>
    <x v="536"/>
    <x v="67"/>
    <x v="0"/>
    <n v="1151"/>
    <n v="356.15"/>
    <n v="409928.65"/>
    <s v="20200922N300037235"/>
    <n v="2020183"/>
    <s v="Rolling"/>
    <s v="IN302679-38296183"/>
    <s v="NSE"/>
    <n v="0"/>
    <n v="14.14"/>
    <n v="0"/>
    <n v="75.099999999999994"/>
    <n v="89.242599999999996"/>
  </r>
  <r>
    <x v="536"/>
    <x v="67"/>
    <x v="0"/>
    <n v="1349"/>
    <n v="351.1"/>
    <n v="473633.9"/>
    <s v="20200922N300063320"/>
    <n v="2020183"/>
    <s v="Rolling"/>
    <s v="IN302679-38296183"/>
    <s v="NSE"/>
    <n v="0"/>
    <n v="16.34"/>
    <n v="27"/>
    <n v="86.77"/>
    <n v="130.1104"/>
  </r>
  <r>
    <x v="537"/>
    <x v="15"/>
    <x v="1"/>
    <n v="10"/>
    <n v="995"/>
    <n v="9950"/>
    <s v="20200924N200002995"/>
    <n v="2020185"/>
    <s v="Rolling"/>
    <s v="IN302679-38296183"/>
    <s v="NSE"/>
    <n v="9.9499999999999993"/>
    <n v="0.34"/>
    <n v="0"/>
    <n v="29.56"/>
    <n v="39.853299999999997"/>
  </r>
  <r>
    <x v="537"/>
    <x v="36"/>
    <x v="1"/>
    <n v="100"/>
    <n v="264"/>
    <n v="26400"/>
    <s v="20200924N300023475"/>
    <n v="2020185"/>
    <s v="Rolling"/>
    <s v="IN302679-38296183"/>
    <s v="NSE"/>
    <n v="26.4"/>
    <n v="0.91"/>
    <n v="0"/>
    <n v="46.89"/>
    <n v="74.200800000000001"/>
  </r>
  <r>
    <x v="537"/>
    <x v="49"/>
    <x v="1"/>
    <n v="100"/>
    <n v="415"/>
    <n v="41500"/>
    <s v="20200924N300023760"/>
    <n v="2020185"/>
    <s v="Rolling"/>
    <s v="IN302679-38296183"/>
    <s v="NSE"/>
    <n v="41.95"/>
    <n v="1.43"/>
    <n v="0"/>
    <n v="73.709999999999994"/>
    <n v="117.09180000000001"/>
  </r>
  <r>
    <x v="537"/>
    <x v="23"/>
    <x v="1"/>
    <n v="200"/>
    <n v="48.5"/>
    <n v="9700"/>
    <s v="20200924N300024083"/>
    <n v="2020185"/>
    <s v="Rolling"/>
    <s v="IN302679-38296183"/>
    <s v="NSE"/>
    <n v="9.6999999999999993"/>
    <n v="0.33"/>
    <n v="0"/>
    <n v="29.56"/>
    <n v="39.594700000000003"/>
  </r>
  <r>
    <x v="537"/>
    <x v="59"/>
    <x v="1"/>
    <n v="5000"/>
    <n v="1.9"/>
    <n v="9500"/>
    <s v="20200924N300029551"/>
    <n v="2020185"/>
    <s v="TT"/>
    <s v="IN302679-38296183"/>
    <s v="NSE"/>
    <n v="10"/>
    <n v="0.33"/>
    <n v="0"/>
    <n v="29.57"/>
    <n v="39.8979"/>
  </r>
  <r>
    <x v="538"/>
    <x v="17"/>
    <x v="0"/>
    <n v="300"/>
    <n v="28.05"/>
    <n v="8415"/>
    <s v="20200925N300037791"/>
    <n v="2020186"/>
    <s v="Rolling"/>
    <s v="IN302679-38296183"/>
    <s v="NSE"/>
    <n v="8.2100000000000009"/>
    <n v="0.28999999999999998"/>
    <n v="1.43"/>
    <n v="29.55"/>
    <n v="39.4803"/>
  </r>
  <r>
    <x v="538"/>
    <x v="48"/>
    <x v="0"/>
    <n v="150"/>
    <n v="25.25"/>
    <n v="3787.5"/>
    <s v="20200925N300040205"/>
    <n v="2020186"/>
    <s v="Rolling"/>
    <s v="IN302679-38296183"/>
    <s v="NSE"/>
    <n v="3.79"/>
    <n v="0.13"/>
    <n v="0.56999999999999995"/>
    <n v="29.52"/>
    <n v="34.0107"/>
  </r>
  <r>
    <x v="539"/>
    <x v="57"/>
    <x v="0"/>
    <n v="15000"/>
    <n v="50.05"/>
    <n v="750750"/>
    <s v="20201001N300026780"/>
    <n v="2020190"/>
    <s v="Rolling"/>
    <s v="IN302679-38296183"/>
    <s v="NSE"/>
    <n v="0"/>
    <n v="25.9"/>
    <n v="0"/>
    <n v="137.56"/>
    <n v="163.46090000000001"/>
  </r>
  <r>
    <x v="539"/>
    <x v="119"/>
    <x v="0"/>
    <n v="100"/>
    <n v="3064"/>
    <n v="306400"/>
    <s v="20201001N300037754"/>
    <n v="2020190"/>
    <s v="Rolling"/>
    <s v="IN302679-38296183"/>
    <s v="NSE"/>
    <n v="0"/>
    <n v="10.57"/>
    <n v="9.19"/>
    <n v="56.14"/>
    <n v="75.900800000000004"/>
  </r>
  <r>
    <x v="539"/>
    <x v="119"/>
    <x v="1"/>
    <n v="48"/>
    <n v="3034.82"/>
    <n v="145671.25"/>
    <s v="20201001N300040343"/>
    <n v="2020190"/>
    <s v="Rolling"/>
    <s v="IN302679-38296183"/>
    <s v="NSE"/>
    <n v="36.43"/>
    <n v="5.03"/>
    <n v="0"/>
    <n v="26.69"/>
    <n v="68.145499999999998"/>
  </r>
  <r>
    <x v="539"/>
    <x v="57"/>
    <x v="1"/>
    <n v="15000"/>
    <n v="50.15"/>
    <n v="752250"/>
    <s v="20201001N300041384"/>
    <n v="2020190"/>
    <s v="Rolling"/>
    <s v="IN302679-38296183"/>
    <s v="NSE"/>
    <n v="189.28"/>
    <n v="25.95"/>
    <n v="0"/>
    <n v="137.82"/>
    <n v="353.05259999999998"/>
  </r>
  <r>
    <x v="539"/>
    <x v="57"/>
    <x v="0"/>
    <n v="15000"/>
    <n v="50.55"/>
    <n v="758250"/>
    <s v="20201001N300055160"/>
    <n v="2020190"/>
    <s v="Rolling"/>
    <s v="IN302679-38296183"/>
    <s v="NSE"/>
    <n v="0"/>
    <n v="26.16"/>
    <n v="44.81"/>
    <n v="138.93"/>
    <n v="209.89959999999999"/>
  </r>
  <r>
    <x v="539"/>
    <x v="57"/>
    <x v="1"/>
    <n v="15000"/>
    <n v="50.65"/>
    <n v="759750"/>
    <s v="20201001N300055611"/>
    <n v="2020190"/>
    <s v="Rolling"/>
    <s v="IN302679-38296183"/>
    <s v="NSE"/>
    <n v="188.81"/>
    <n v="26.21"/>
    <n v="0"/>
    <n v="139.19"/>
    <n v="354.21140000000003"/>
  </r>
  <r>
    <x v="539"/>
    <x v="119"/>
    <x v="1"/>
    <n v="52"/>
    <n v="2984"/>
    <n v="155168"/>
    <s v="20201001N300056001"/>
    <n v="2020190"/>
    <s v="Rolling"/>
    <s v="IN302679-38296183"/>
    <s v="NSE"/>
    <n v="39.47"/>
    <n v="5.35"/>
    <n v="0"/>
    <n v="28.43"/>
    <n v="73.253299999999996"/>
  </r>
  <r>
    <x v="540"/>
    <x v="54"/>
    <x v="0"/>
    <n v="50"/>
    <n v="120.5"/>
    <n v="6025"/>
    <s v="20201005B700006046"/>
    <n v="202021129"/>
    <s v="Rolling"/>
    <s v="IN302679-38296183"/>
    <s v="BSE"/>
    <n v="6"/>
    <n v="0.17"/>
    <n v="1"/>
    <n v="29.53"/>
    <n v="36.695599999999999"/>
  </r>
  <r>
    <x v="540"/>
    <x v="67"/>
    <x v="1"/>
    <n v="5000"/>
    <n v="378.5"/>
    <n v="1892500"/>
    <s v="20201005N300022481"/>
    <n v="2020191"/>
    <s v="Rolling"/>
    <s v="IN302679-38296183"/>
    <s v="NSE"/>
    <n v="470.72"/>
    <n v="65.290000000000006"/>
    <n v="0"/>
    <n v="346.72"/>
    <n v="882.73109999999997"/>
  </r>
  <r>
    <x v="540"/>
    <x v="67"/>
    <x v="0"/>
    <n v="5000"/>
    <n v="375.15"/>
    <n v="1875750"/>
    <s v="20201005N300044640"/>
    <n v="2020191"/>
    <s v="Rolling"/>
    <s v="IN302679-38296183"/>
    <s v="NSE"/>
    <n v="0"/>
    <n v="64.709999999999994"/>
    <n v="84"/>
    <n v="343.66"/>
    <n v="492.3734"/>
  </r>
  <r>
    <x v="540"/>
    <x v="67"/>
    <x v="0"/>
    <n v="2500"/>
    <n v="375.1"/>
    <n v="937750"/>
    <s v="20201005N300045428"/>
    <n v="2020191"/>
    <s v="Rolling"/>
    <s v="IN302679-38296183"/>
    <s v="NSE"/>
    <n v="0"/>
    <n v="32.35"/>
    <n v="0"/>
    <n v="171.81"/>
    <n v="204.16239999999999"/>
  </r>
  <r>
    <x v="540"/>
    <x v="67"/>
    <x v="1"/>
    <n v="2500"/>
    <n v="376.25"/>
    <n v="940625"/>
    <s v="20201005N300048391"/>
    <n v="2020191"/>
    <s v="Rolling"/>
    <s v="IN302679-38296183"/>
    <s v="NSE"/>
    <n v="235.28"/>
    <n v="32.450000000000003"/>
    <n v="0"/>
    <n v="172.33"/>
    <n v="440.0616"/>
  </r>
  <r>
    <x v="541"/>
    <x v="67"/>
    <x v="0"/>
    <n v="2500"/>
    <n v="380.5"/>
    <n v="951250"/>
    <s v="20201006N300054407"/>
    <n v="2020192"/>
    <s v="Rolling"/>
    <s v="IN302679-38296183"/>
    <s v="NSE"/>
    <n v="0"/>
    <n v="32.82"/>
    <n v="29"/>
    <n v="174.27"/>
    <n v="236.0881"/>
  </r>
  <r>
    <x v="541"/>
    <x v="67"/>
    <x v="1"/>
    <n v="2500"/>
    <n v="380.9"/>
    <n v="952250"/>
    <s v="20201006N300056180"/>
    <n v="2020192"/>
    <s v="Rolling"/>
    <s v="IN302679-38296183"/>
    <s v="NSE"/>
    <n v="238"/>
    <n v="32.85"/>
    <n v="0"/>
    <n v="174.46"/>
    <n v="445.31290000000001"/>
  </r>
  <r>
    <x v="542"/>
    <x v="67"/>
    <x v="1"/>
    <n v="500"/>
    <n v="382"/>
    <n v="191000"/>
    <s v="20201007N300032206"/>
    <n v="2020193"/>
    <s v="Rolling"/>
    <s v="IN302679-38296183"/>
    <s v="NSE"/>
    <n v="47.45"/>
    <n v="6.59"/>
    <n v="0"/>
    <n v="34.99"/>
    <n v="89.029499999999999"/>
  </r>
  <r>
    <x v="542"/>
    <x v="67"/>
    <x v="0"/>
    <n v="500"/>
    <n v="380.7"/>
    <n v="190350"/>
    <s v="20201007N300038742"/>
    <n v="2020193"/>
    <s v="Rolling"/>
    <s v="IN302679-38296183"/>
    <s v="NSE"/>
    <n v="0"/>
    <n v="6.57"/>
    <n v="11"/>
    <n v="34.869999999999997"/>
    <n v="52.437100000000001"/>
  </r>
  <r>
    <x v="542"/>
    <x v="67"/>
    <x v="0"/>
    <n v="500"/>
    <n v="378.25"/>
    <n v="189125"/>
    <s v="20201007N300040259"/>
    <n v="2020193"/>
    <s v="Rolling"/>
    <s v="IN302679-38296183"/>
    <s v="NSE"/>
    <n v="0"/>
    <n v="6.52"/>
    <n v="0"/>
    <n v="34.65"/>
    <n v="41.174799999999998"/>
  </r>
  <r>
    <x v="542"/>
    <x v="67"/>
    <x v="1"/>
    <n v="500"/>
    <n v="380.75"/>
    <n v="190375"/>
    <s v="20201007N300046803"/>
    <n v="2020193"/>
    <s v="Rolling"/>
    <s v="IN302679-38296183"/>
    <s v="NSE"/>
    <n v="47.55"/>
    <n v="6.57"/>
    <n v="0"/>
    <n v="34.880000000000003"/>
    <n v="88.998000000000005"/>
  </r>
  <r>
    <x v="543"/>
    <x v="57"/>
    <x v="0"/>
    <n v="2500"/>
    <n v="52"/>
    <n v="130000"/>
    <s v="20201008N300042199"/>
    <n v="2020194"/>
    <s v="Rolling"/>
    <s v="-"/>
    <s v="NSE"/>
    <n v="130"/>
    <n v="4.49"/>
    <n v="20"/>
    <n v="230.91"/>
    <n v="385.39499999999998"/>
  </r>
  <r>
    <x v="544"/>
    <x v="67"/>
    <x v="0"/>
    <n v="500"/>
    <n v="395.25"/>
    <n v="197625"/>
    <s v="20201013N300048143"/>
    <n v="2020197"/>
    <s v="Rolling"/>
    <s v="IN302679-38296183"/>
    <s v="NSE"/>
    <n v="0"/>
    <n v="6.82"/>
    <n v="6"/>
    <n v="36.22"/>
    <n v="49.037999999999997"/>
  </r>
  <r>
    <x v="544"/>
    <x v="67"/>
    <x v="1"/>
    <n v="500"/>
    <n v="396.5"/>
    <n v="198250"/>
    <s v="20201013N300054797"/>
    <n v="2020197"/>
    <s v="Rolling"/>
    <s v="IN302679-38296183"/>
    <s v="NSE"/>
    <n v="49"/>
    <n v="6.84"/>
    <n v="0"/>
    <n v="36.32"/>
    <n v="92.159599999999998"/>
  </r>
  <r>
    <x v="545"/>
    <x v="73"/>
    <x v="1"/>
    <n v="200"/>
    <n v="99"/>
    <n v="19800"/>
    <s v="20201014N300024949"/>
    <n v="2020198"/>
    <s v="Rolling"/>
    <s v="IN302679-38296183"/>
    <s v="NSE"/>
    <n v="19.8"/>
    <n v="0.68"/>
    <n v="0"/>
    <n v="35.17"/>
    <n v="55.653100000000002"/>
  </r>
  <r>
    <x v="545"/>
    <x v="70"/>
    <x v="0"/>
    <n v="25"/>
    <n v="351"/>
    <n v="8775"/>
    <s v="20201014N300025810"/>
    <n v="2020198"/>
    <s v="Rolling"/>
    <s v="IN302679-38296183"/>
    <s v="NSE"/>
    <n v="9.1999999999999993"/>
    <n v="0.3"/>
    <n v="1"/>
    <n v="29.55"/>
    <n v="40.052799999999998"/>
  </r>
  <r>
    <x v="546"/>
    <x v="6"/>
    <x v="0"/>
    <n v="225"/>
    <n v="1472.25"/>
    <n v="331256.25"/>
    <s v="20201015N300038099"/>
    <n v="2020199"/>
    <s v="Rolling"/>
    <s v="IN302679-38296183"/>
    <s v="NSE"/>
    <n v="0"/>
    <n v="11.43"/>
    <n v="10"/>
    <n v="60.69"/>
    <n v="82.118300000000005"/>
  </r>
  <r>
    <x v="546"/>
    <x v="6"/>
    <x v="1"/>
    <n v="73"/>
    <n v="1441.43"/>
    <n v="105224.75"/>
    <s v="20201015N300055481"/>
    <n v="2020199"/>
    <s v="Rolling"/>
    <s v="IN302679-38296183"/>
    <s v="NSE"/>
    <n v="25.99"/>
    <n v="3.63"/>
    <n v="0"/>
    <n v="19.28"/>
    <n v="48.900399999999998"/>
  </r>
  <r>
    <x v="546"/>
    <x v="6"/>
    <x v="1"/>
    <n v="47"/>
    <n v="1415.05"/>
    <n v="66507.5"/>
    <s v="20201015N300056925"/>
    <n v="2020199"/>
    <s v="Rolling"/>
    <s v="IN302679-38296183"/>
    <s v="NSE"/>
    <n v="17.010000000000002"/>
    <n v="2.29"/>
    <n v="0"/>
    <n v="18.11"/>
    <n v="37.414499999999997"/>
  </r>
  <r>
    <x v="546"/>
    <x v="6"/>
    <x v="1"/>
    <n v="105"/>
    <n v="1414.28"/>
    <n v="148499.25"/>
    <s v="20201015N300057452"/>
    <n v="2020199"/>
    <s v="Rolling"/>
    <s v="IN302679-38296183"/>
    <s v="NSE"/>
    <n v="38"/>
    <n v="5.12"/>
    <n v="0"/>
    <n v="27.22"/>
    <n v="70.343299999999999"/>
  </r>
  <r>
    <x v="547"/>
    <x v="67"/>
    <x v="0"/>
    <n v="500"/>
    <n v="416.88"/>
    <n v="208440"/>
    <s v="20201021N300048511"/>
    <n v="2020203"/>
    <s v="Rolling"/>
    <s v="IN302679-38296183"/>
    <s v="NSE"/>
    <n v="0"/>
    <n v="7.19"/>
    <n v="0"/>
    <n v="38.18"/>
    <n v="45.371200000000002"/>
  </r>
  <r>
    <x v="547"/>
    <x v="67"/>
    <x v="0"/>
    <n v="600"/>
    <n v="415.1"/>
    <n v="249060"/>
    <s v="20201021N300048788"/>
    <n v="2020203"/>
    <s v="Rolling"/>
    <s v="IN302679-38296183"/>
    <s v="NSE"/>
    <n v="0"/>
    <n v="8.59"/>
    <n v="0"/>
    <n v="45.63"/>
    <n v="54.222499999999997"/>
  </r>
  <r>
    <x v="547"/>
    <x v="67"/>
    <x v="0"/>
    <n v="400"/>
    <n v="412"/>
    <n v="164800"/>
    <s v="20201021N300050479"/>
    <n v="2020203"/>
    <s v="Rolling"/>
    <s v="IN302679-38296183"/>
    <s v="NSE"/>
    <n v="0"/>
    <n v="5.69"/>
    <n v="19"/>
    <n v="30.19"/>
    <n v="54.875599999999999"/>
  </r>
  <r>
    <x v="547"/>
    <x v="67"/>
    <x v="1"/>
    <n v="662"/>
    <n v="410.62"/>
    <n v="271832.95"/>
    <s v="20201021N300051952"/>
    <n v="2020203"/>
    <s v="Rolling"/>
    <s v="IN302679-38296183"/>
    <s v="NSE"/>
    <n v="68.739999999999995"/>
    <n v="9.3800000000000008"/>
    <n v="0"/>
    <n v="49.8"/>
    <n v="127.9182"/>
  </r>
  <r>
    <x v="547"/>
    <x v="67"/>
    <x v="1"/>
    <n v="838"/>
    <n v="419.9"/>
    <n v="351876.2"/>
    <s v="20201021N300057342"/>
    <n v="2020203"/>
    <s v="Rolling"/>
    <s v="IN302679-38296183"/>
    <s v="NSE"/>
    <n v="87.26"/>
    <n v="12.14"/>
    <n v="0"/>
    <n v="64.459999999999994"/>
    <n v="163.85980000000001"/>
  </r>
  <r>
    <x v="548"/>
    <x v="67"/>
    <x v="1"/>
    <n v="250"/>
    <n v="418.55"/>
    <n v="104637.5"/>
    <s v="20201022N300036517"/>
    <n v="2020204"/>
    <s v="Rolling"/>
    <s v="IN302679-38296183"/>
    <s v="NSE"/>
    <n v="25.9"/>
    <n v="3.61"/>
    <n v="0"/>
    <n v="19.170000000000002"/>
    <n v="48.68"/>
  </r>
  <r>
    <x v="548"/>
    <x v="67"/>
    <x v="0"/>
    <n v="250"/>
    <n v="414.1"/>
    <n v="103525"/>
    <s v="20201022N300040778"/>
    <n v="2020204"/>
    <s v="Rolling"/>
    <s v="IN302679-38296183"/>
    <s v="NSE"/>
    <n v="0"/>
    <n v="3.57"/>
    <n v="6.49"/>
    <n v="18.97"/>
    <n v="29.031700000000001"/>
  </r>
  <r>
    <x v="548"/>
    <x v="122"/>
    <x v="1"/>
    <n v="10"/>
    <n v="4985"/>
    <n v="49850"/>
    <s v="20201022N300042811"/>
    <n v="2020204"/>
    <s v="Rolling"/>
    <s v="IN302679-38296183"/>
    <s v="NSE"/>
    <n v="12.52"/>
    <n v="1.72"/>
    <n v="0"/>
    <n v="18.010000000000002"/>
    <n v="32.2498"/>
  </r>
  <r>
    <x v="548"/>
    <x v="67"/>
    <x v="0"/>
    <n v="250"/>
    <n v="412"/>
    <n v="103000"/>
    <s v="20201022N300047471"/>
    <n v="2020204"/>
    <s v="Rolling"/>
    <s v="IN302679-38296183"/>
    <s v="NSE"/>
    <n v="0"/>
    <n v="3.55"/>
    <n v="0"/>
    <n v="18.87"/>
    <n v="22.423500000000001"/>
  </r>
  <r>
    <x v="548"/>
    <x v="67"/>
    <x v="1"/>
    <n v="250"/>
    <n v="412.9"/>
    <n v="103225"/>
    <s v="20201022N300050508"/>
    <n v="2020204"/>
    <s v="Rolling"/>
    <s v="IN302679-38296183"/>
    <s v="NSE"/>
    <n v="25.58"/>
    <n v="3.56"/>
    <n v="0"/>
    <n v="18.91"/>
    <n v="48.051299999999998"/>
  </r>
  <r>
    <x v="548"/>
    <x v="122"/>
    <x v="0"/>
    <n v="10"/>
    <n v="5030.25"/>
    <n v="50302.5"/>
    <s v="20201022N300051115"/>
    <n v="2020204"/>
    <s v="Rolling"/>
    <s v="IN302679-38296183"/>
    <s v="NSE"/>
    <n v="0"/>
    <n v="1.74"/>
    <n v="1.51"/>
    <n v="18.010000000000002"/>
    <n v="21.255500000000001"/>
  </r>
  <r>
    <x v="549"/>
    <x v="67"/>
    <x v="1"/>
    <n v="500"/>
    <n v="418.9"/>
    <n v="209450"/>
    <s v="20201023N300032159"/>
    <n v="2020205"/>
    <s v="Rolling"/>
    <s v="IN302679-38296183"/>
    <s v="NSE"/>
    <n v="52.11"/>
    <n v="7.23"/>
    <n v="0"/>
    <n v="38.380000000000003"/>
    <n v="97.716099999999997"/>
  </r>
  <r>
    <x v="549"/>
    <x v="67"/>
    <x v="0"/>
    <n v="500"/>
    <n v="415.5"/>
    <n v="207750"/>
    <s v="20201023N300035711"/>
    <n v="2020205"/>
    <s v="Rolling"/>
    <s v="IN302679-38296183"/>
    <s v="NSE"/>
    <n v="0"/>
    <n v="7.17"/>
    <n v="0"/>
    <n v="38.06"/>
    <n v="45.227400000000003"/>
  </r>
  <r>
    <x v="549"/>
    <x v="67"/>
    <x v="1"/>
    <n v="1100"/>
    <n v="414.75"/>
    <n v="456225"/>
    <s v="20201023N300045366"/>
    <n v="2020205"/>
    <s v="Rolling"/>
    <s v="IN302679-38296183"/>
    <s v="NSE"/>
    <n v="114.45"/>
    <n v="15.74"/>
    <n v="0"/>
    <n v="83.59"/>
    <n v="213.77979999999999"/>
  </r>
  <r>
    <x v="549"/>
    <x v="67"/>
    <x v="0"/>
    <n v="1100"/>
    <n v="413.75"/>
    <n v="455125"/>
    <s v="20201023N300047243"/>
    <n v="2020205"/>
    <s v="Rolling"/>
    <s v="IN302679-38296183"/>
    <s v="NSE"/>
    <n v="0"/>
    <n v="15.7"/>
    <n v="0"/>
    <n v="83.38"/>
    <n v="99.081900000000005"/>
  </r>
  <r>
    <x v="549"/>
    <x v="67"/>
    <x v="0"/>
    <n v="1100"/>
    <n v="418.1"/>
    <n v="459910"/>
    <s v="20201023N300052776"/>
    <n v="2020205"/>
    <s v="Rolling"/>
    <s v="IN302679-38296183"/>
    <s v="NSE"/>
    <n v="0"/>
    <n v="15.87"/>
    <n v="34"/>
    <n v="84.26"/>
    <n v="134.12690000000001"/>
  </r>
  <r>
    <x v="549"/>
    <x v="67"/>
    <x v="1"/>
    <n v="1100"/>
    <n v="417.15"/>
    <n v="458865"/>
    <s v="20201023N300055141"/>
    <n v="2020205"/>
    <s v="Rolling"/>
    <s v="IN302679-38296183"/>
    <s v="NSE"/>
    <n v="114.45"/>
    <n v="15.83"/>
    <n v="0"/>
    <n v="84.07"/>
    <n v="214.35079999999999"/>
  </r>
  <r>
    <x v="550"/>
    <x v="67"/>
    <x v="1"/>
    <n v="250"/>
    <n v="415.5"/>
    <n v="103875"/>
    <s v="20201026N300027069"/>
    <n v="2020206"/>
    <s v="Rolling"/>
    <s v="IN302679-38296183"/>
    <s v="NSE"/>
    <n v="25.38"/>
    <n v="3.58"/>
    <n v="0"/>
    <n v="19.03"/>
    <n v="47.993699999999997"/>
  </r>
  <r>
    <x v="550"/>
    <x v="67"/>
    <x v="0"/>
    <n v="250"/>
    <n v="410"/>
    <n v="102500"/>
    <s v="20201026N300040767"/>
    <n v="2020206"/>
    <s v="Rolling"/>
    <s v="IN302679-38296183"/>
    <s v="NSE"/>
    <n v="0"/>
    <n v="3.54"/>
    <n v="0"/>
    <n v="18.78"/>
    <n v="22.316299999999998"/>
  </r>
  <r>
    <x v="550"/>
    <x v="67"/>
    <x v="0"/>
    <n v="500"/>
    <n v="408.1"/>
    <n v="204050"/>
    <s v="20201026N300043985"/>
    <n v="2020206"/>
    <s v="Rolling"/>
    <s v="IN302679-38296183"/>
    <s v="NSE"/>
    <n v="0"/>
    <n v="7.04"/>
    <n v="21"/>
    <n v="37.380000000000003"/>
    <n v="65.419700000000006"/>
  </r>
  <r>
    <x v="550"/>
    <x v="67"/>
    <x v="0"/>
    <n v="600"/>
    <n v="404.65"/>
    <n v="242790"/>
    <s v="20201026N300045334"/>
    <n v="2020206"/>
    <s v="Rolling"/>
    <s v="IN302679-38296183"/>
    <s v="NSE"/>
    <n v="0"/>
    <n v="8.3800000000000008"/>
    <n v="0"/>
    <n v="44.5"/>
    <n v="52.875999999999998"/>
  </r>
  <r>
    <x v="550"/>
    <x v="67"/>
    <x v="0"/>
    <n v="400"/>
    <n v="402.1"/>
    <n v="160840"/>
    <s v="20201026N300047837"/>
    <n v="2020206"/>
    <s v="Rolling"/>
    <s v="IN302679-38296183"/>
    <s v="NSE"/>
    <n v="0"/>
    <n v="5.55"/>
    <n v="0"/>
    <n v="29.46"/>
    <n v="35.009"/>
  </r>
  <r>
    <x v="550"/>
    <x v="67"/>
    <x v="1"/>
    <n v="1500"/>
    <n v="404.7"/>
    <n v="607050"/>
    <s v="20201026N300059526"/>
    <n v="2020206"/>
    <s v="Rolling"/>
    <s v="IN302679-38296183"/>
    <s v="NSE"/>
    <n v="152.62"/>
    <n v="20.94"/>
    <n v="0"/>
    <n v="111.22"/>
    <n v="284.78320000000002"/>
  </r>
  <r>
    <x v="551"/>
    <x v="67"/>
    <x v="1"/>
    <n v="1100"/>
    <n v="400.5"/>
    <n v="440550"/>
    <s v="20201027N300029876"/>
    <n v="2020207"/>
    <s v="Rolling"/>
    <s v="IN302679-38296183"/>
    <s v="NSE"/>
    <n v="112"/>
    <n v="15.2"/>
    <n v="0"/>
    <n v="80.72"/>
    <n v="207.91890000000001"/>
  </r>
  <r>
    <x v="551"/>
    <x v="67"/>
    <x v="0"/>
    <n v="548"/>
    <n v="410.41"/>
    <n v="224907.1"/>
    <s v="20201027N300046418"/>
    <n v="2020207"/>
    <s v="Rolling"/>
    <s v="IN302679-38296183"/>
    <s v="NSE"/>
    <n v="0"/>
    <n v="7.76"/>
    <n v="14"/>
    <n v="41.21"/>
    <n v="62.969299999999997"/>
  </r>
  <r>
    <x v="551"/>
    <x v="67"/>
    <x v="0"/>
    <n v="552"/>
    <n v="410.88"/>
    <n v="226807.5"/>
    <s v="20201027N300056422"/>
    <n v="2020207"/>
    <s v="Rolling"/>
    <s v="IN302679-38296183"/>
    <s v="NSE"/>
    <n v="0"/>
    <n v="7.82"/>
    <n v="0"/>
    <n v="41.57"/>
    <n v="49.394799999999996"/>
  </r>
  <r>
    <x v="552"/>
    <x v="67"/>
    <x v="0"/>
    <n v="500"/>
    <n v="397.25"/>
    <n v="198625"/>
    <s v="20201028N300053365"/>
    <n v="2020208"/>
    <s v="Rolling"/>
    <s v="IN302679-38296183"/>
    <s v="NSE"/>
    <n v="0"/>
    <n v="6.85"/>
    <n v="30"/>
    <n v="36.39"/>
    <n v="73.242500000000007"/>
  </r>
  <r>
    <x v="552"/>
    <x v="67"/>
    <x v="0"/>
    <n v="2000"/>
    <n v="396.87"/>
    <n v="793739.55"/>
    <s v="20201028N300054736"/>
    <n v="2020208"/>
    <s v="Rolling"/>
    <s v="IN302679-38296183"/>
    <s v="NSE"/>
    <n v="0"/>
    <n v="27.38"/>
    <n v="0"/>
    <n v="145.43"/>
    <n v="172.81379999999999"/>
  </r>
  <r>
    <x v="552"/>
    <x v="67"/>
    <x v="1"/>
    <n v="2500"/>
    <n v="395.06"/>
    <n v="987643.55"/>
    <s v="20201028N300057900"/>
    <n v="2020208"/>
    <s v="Rolling"/>
    <s v="IN302679-38296183"/>
    <s v="NSE"/>
    <n v="248"/>
    <n v="34.07"/>
    <n v="0"/>
    <n v="180.94"/>
    <n v="463.0138"/>
  </r>
  <r>
    <x v="553"/>
    <x v="67"/>
    <x v="1"/>
    <n v="5000"/>
    <n v="398.3"/>
    <n v="1991504.15"/>
    <s v="20201029N300045503"/>
    <n v="2020209"/>
    <s v="Rolling"/>
    <s v="IN302679-38296183"/>
    <s v="NSE"/>
    <n v="495.61"/>
    <n v="68.709999999999994"/>
    <n v="0"/>
    <n v="364.82"/>
    <n v="929.13710000000003"/>
  </r>
  <r>
    <x v="553"/>
    <x v="67"/>
    <x v="0"/>
    <n v="5000"/>
    <n v="394.1"/>
    <n v="1970500"/>
    <s v="20201029N300046786"/>
    <n v="2020209"/>
    <s v="Rolling"/>
    <s v="IN302679-38296183"/>
    <s v="NSE"/>
    <n v="0"/>
    <n v="67.98"/>
    <n v="58.74"/>
    <n v="361.02"/>
    <n v="487.74220000000003"/>
  </r>
  <r>
    <x v="553"/>
    <x v="70"/>
    <x v="0"/>
    <n v="25"/>
    <n v="335.5"/>
    <n v="8387.5"/>
    <s v="20201029N300051979"/>
    <n v="2020209"/>
    <s v="Rolling"/>
    <s v="IN302679-38296183"/>
    <s v="NSE"/>
    <n v="8.39"/>
    <n v="0.28999999999999998"/>
    <n v="1.26"/>
    <n v="29.55"/>
    <n v="39.489400000000003"/>
  </r>
  <r>
    <x v="554"/>
    <x v="120"/>
    <x v="1"/>
    <n v="1500"/>
    <n v="359"/>
    <n v="538500"/>
    <s v="20201030N300035416"/>
    <n v="2020210"/>
    <s v="Rolling"/>
    <s v="IN302679-38296183"/>
    <s v="NSE"/>
    <n v="135"/>
    <n v="18.579999999999998"/>
    <n v="0"/>
    <n v="98.66"/>
    <n v="252.23830000000001"/>
  </r>
  <r>
    <x v="554"/>
    <x v="120"/>
    <x v="0"/>
    <n v="1500"/>
    <n v="359.6"/>
    <n v="539400"/>
    <s v="20201030N300052914"/>
    <n v="2020210"/>
    <s v="Rolling"/>
    <s v="IN302679-38296183"/>
    <s v="NSE"/>
    <n v="0"/>
    <n v="18.61"/>
    <n v="16"/>
    <n v="98.82"/>
    <n v="133.42930000000001"/>
  </r>
  <r>
    <x v="555"/>
    <x v="123"/>
    <x v="0"/>
    <n v="500"/>
    <n v="90.65"/>
    <n v="45325"/>
    <s v="20201103N200002685"/>
    <n v="2020212"/>
    <s v="Rolling"/>
    <s v="IN302679-38296183"/>
    <s v="NSE"/>
    <n v="0"/>
    <n v="1.56"/>
    <n v="0"/>
    <n v="17.98"/>
    <n v="19.543800000000001"/>
  </r>
  <r>
    <x v="555"/>
    <x v="123"/>
    <x v="0"/>
    <n v="600"/>
    <n v="90.05"/>
    <n v="54030"/>
    <s v="20201103N200003295"/>
    <n v="2020212"/>
    <s v="Rolling"/>
    <s v="IN302679-38296183"/>
    <s v="NSE"/>
    <n v="0"/>
    <n v="1.86"/>
    <n v="2.98"/>
    <n v="18.04"/>
    <n v="22.884"/>
  </r>
  <r>
    <x v="555"/>
    <x v="123"/>
    <x v="1"/>
    <n v="355"/>
    <n v="88.4"/>
    <n v="31382"/>
    <s v="20201103N300030074"/>
    <n v="2020212"/>
    <s v="Rolling"/>
    <s v="IN302679-38296183"/>
    <s v="NSE"/>
    <n v="7.82"/>
    <n v="1.08"/>
    <n v="0"/>
    <n v="17.89"/>
    <n v="26.7927"/>
  </r>
  <r>
    <x v="555"/>
    <x v="123"/>
    <x v="1"/>
    <n v="381"/>
    <n v="84"/>
    <n v="32003.95"/>
    <s v="20201103N300030110"/>
    <n v="2020212"/>
    <s v="Rolling"/>
    <s v="IN302679-38296183"/>
    <s v="NSE"/>
    <n v="8.39"/>
    <n v="1.1000000000000001"/>
    <n v="0"/>
    <n v="17.899999999999999"/>
    <n v="27.394200000000001"/>
  </r>
  <r>
    <x v="555"/>
    <x v="123"/>
    <x v="1"/>
    <n v="171"/>
    <n v="85.1"/>
    <n v="14552.1"/>
    <s v="20201103N300030129"/>
    <n v="2020212"/>
    <s v="Rolling"/>
    <s v="IN302679-38296183"/>
    <s v="NSE"/>
    <n v="3.77"/>
    <n v="0.5"/>
    <n v="0"/>
    <n v="17.79"/>
    <n v="22.062000000000001"/>
  </r>
  <r>
    <x v="555"/>
    <x v="67"/>
    <x v="1"/>
    <n v="500"/>
    <n v="432.95"/>
    <n v="216475"/>
    <s v="20201103N300032819"/>
    <n v="2020212"/>
    <s v="Rolling"/>
    <s v="IN302679-38296183"/>
    <s v="NSE"/>
    <n v="54.92"/>
    <n v="7.47"/>
    <n v="0"/>
    <n v="39.659999999999997"/>
    <n v="102.0484"/>
  </r>
  <r>
    <x v="555"/>
    <x v="67"/>
    <x v="0"/>
    <n v="232"/>
    <n v="437.5"/>
    <n v="101500"/>
    <s v="20201103N300043844"/>
    <n v="2020212"/>
    <s v="Rolling"/>
    <s v="IN302679-38296183"/>
    <s v="NSE"/>
    <n v="0"/>
    <n v="3.5"/>
    <n v="0"/>
    <n v="18.600000000000001"/>
    <n v="22.101800000000001"/>
  </r>
  <r>
    <x v="555"/>
    <x v="67"/>
    <x v="1"/>
    <n v="1232"/>
    <n v="437.9"/>
    <n v="539492.80000000005"/>
    <s v="20201103N300044387"/>
    <n v="2020212"/>
    <s v="Rolling"/>
    <s v="IN302679-38296183"/>
    <s v="NSE"/>
    <n v="134.85"/>
    <n v="18.61"/>
    <n v="0"/>
    <n v="98.84"/>
    <n v="252.30240000000001"/>
  </r>
  <r>
    <x v="555"/>
    <x v="67"/>
    <x v="0"/>
    <n v="679"/>
    <n v="442.9"/>
    <n v="300729.09999999998"/>
    <s v="20201103N300052864"/>
    <n v="2020212"/>
    <s v="Rolling"/>
    <s v="IN302679-38296183"/>
    <s v="NSE"/>
    <n v="0"/>
    <n v="10.38"/>
    <n v="0"/>
    <n v="55.09"/>
    <n v="65.465199999999996"/>
  </r>
  <r>
    <x v="555"/>
    <x v="67"/>
    <x v="0"/>
    <n v="821"/>
    <n v="443"/>
    <n v="363703"/>
    <s v="20201103N300053184"/>
    <n v="2020212"/>
    <s v="Rolling"/>
    <s v="IN302679-38296183"/>
    <s v="NSE"/>
    <n v="0"/>
    <n v="12.55"/>
    <n v="23.02"/>
    <n v="66.63"/>
    <n v="102.1978"/>
  </r>
  <r>
    <x v="555"/>
    <x v="123"/>
    <x v="1"/>
    <n v="193"/>
    <n v="86"/>
    <n v="16598"/>
    <s v="20201103N300053282"/>
    <n v="2020212"/>
    <s v="Rolling"/>
    <s v="IN302679-38296183"/>
    <s v="NSE"/>
    <n v="4.25"/>
    <n v="0.56999999999999995"/>
    <n v="0"/>
    <n v="17.8"/>
    <n v="22.622599999999998"/>
  </r>
  <r>
    <x v="556"/>
    <x v="120"/>
    <x v="0"/>
    <n v="500"/>
    <n v="362.76"/>
    <n v="181382.45"/>
    <s v="20201104N300028224"/>
    <n v="2020213"/>
    <s v="Rolling"/>
    <s v="IN302679-38296183"/>
    <s v="NSE"/>
    <n v="0"/>
    <n v="6.26"/>
    <n v="0"/>
    <n v="33.229999999999997"/>
    <n v="39.4876"/>
  </r>
  <r>
    <x v="556"/>
    <x v="120"/>
    <x v="1"/>
    <n v="113"/>
    <n v="357.1"/>
    <n v="40352.300000000003"/>
    <s v="20201104N300031001"/>
    <n v="2020213"/>
    <s v="Rolling"/>
    <s v="IN302679-38296183"/>
    <s v="NSE"/>
    <n v="10.08"/>
    <n v="1.39"/>
    <n v="0"/>
    <n v="17.95"/>
    <n v="29.4221"/>
  </r>
  <r>
    <x v="556"/>
    <x v="120"/>
    <x v="1"/>
    <n v="387"/>
    <n v="356.8"/>
    <n v="138081.60000000001"/>
    <s v="20201104N300031060"/>
    <n v="2020213"/>
    <s v="Rolling"/>
    <s v="IN302679-38296183"/>
    <s v="NSE"/>
    <n v="34.51"/>
    <n v="4.76"/>
    <n v="0"/>
    <n v="25.3"/>
    <n v="64.573800000000006"/>
  </r>
  <r>
    <x v="556"/>
    <x v="120"/>
    <x v="1"/>
    <n v="226"/>
    <n v="353.9"/>
    <n v="79981.399999999994"/>
    <s v="20201104N300044149"/>
    <n v="2020213"/>
    <s v="Rolling"/>
    <s v="IN302679-38296183"/>
    <s v="NSE"/>
    <n v="19.78"/>
    <n v="2.76"/>
    <n v="0"/>
    <n v="18.21"/>
    <n v="40.749400000000001"/>
  </r>
  <r>
    <x v="556"/>
    <x v="67"/>
    <x v="0"/>
    <n v="2500"/>
    <n v="427.25"/>
    <n v="1068125"/>
    <s v="20201104N300046089"/>
    <n v="2020213"/>
    <s v="Rolling"/>
    <s v="IN302679-38296183"/>
    <s v="NSE"/>
    <n v="0"/>
    <n v="36.85"/>
    <n v="0"/>
    <n v="195.69"/>
    <n v="232.5402"/>
  </r>
  <r>
    <x v="556"/>
    <x v="67"/>
    <x v="1"/>
    <n v="2500"/>
    <n v="429.9"/>
    <n v="1074750"/>
    <s v="20201104N300047578"/>
    <n v="2020213"/>
    <s v="Rolling"/>
    <s v="IN302679-38296183"/>
    <s v="NSE"/>
    <n v="268.92"/>
    <n v="37.08"/>
    <n v="0"/>
    <n v="196.91"/>
    <n v="502.90890000000002"/>
  </r>
  <r>
    <x v="556"/>
    <x v="67"/>
    <x v="1"/>
    <n v="2500"/>
    <n v="432.9"/>
    <n v="1082250"/>
    <s v="20201104N300048153"/>
    <n v="2020213"/>
    <s v="Rolling"/>
    <s v="IN302679-38296183"/>
    <s v="NSE"/>
    <n v="268.92"/>
    <n v="37.340000000000003"/>
    <n v="0"/>
    <n v="198.28"/>
    <n v="504.5376"/>
  </r>
  <r>
    <x v="556"/>
    <x v="67"/>
    <x v="0"/>
    <n v="2500"/>
    <n v="431.05"/>
    <n v="1077625"/>
    <s v="20201104N300048487"/>
    <n v="2020213"/>
    <s v="Rolling"/>
    <s v="IN302679-38296183"/>
    <s v="NSE"/>
    <n v="0"/>
    <n v="37.18"/>
    <n v="63.93"/>
    <n v="197.43"/>
    <n v="298.53809999999999"/>
  </r>
  <r>
    <x v="556"/>
    <x v="120"/>
    <x v="0"/>
    <n v="2500"/>
    <n v="355.05"/>
    <n v="887625"/>
    <s v="20201104N300049924"/>
    <n v="2020213"/>
    <s v="Rolling"/>
    <s v="IN302679-38296183"/>
    <s v="NSE"/>
    <n v="0"/>
    <n v="30.62"/>
    <n v="32.07"/>
    <n v="166.12"/>
    <n v="228.81309999999999"/>
  </r>
  <r>
    <x v="556"/>
    <x v="120"/>
    <x v="1"/>
    <n v="2274"/>
    <n v="357.45"/>
    <n v="812841.3"/>
    <s v="20201104N300050786"/>
    <n v="2020213"/>
    <s v="Rolling"/>
    <s v="IN302679-38296183"/>
    <s v="NSE"/>
    <n v="202.79"/>
    <n v="28.04"/>
    <n v="0"/>
    <n v="148.91999999999999"/>
    <n v="379.75299999999999"/>
  </r>
  <r>
    <x v="557"/>
    <x v="123"/>
    <x v="0"/>
    <n v="2500"/>
    <n v="86.05"/>
    <n v="215125"/>
    <s v="20201105N300024311"/>
    <n v="2020214"/>
    <s v="Rolling"/>
    <s v="IN302679-38296183"/>
    <s v="NSE"/>
    <n v="0"/>
    <n v="7.42"/>
    <n v="6.45"/>
    <n v="39.42"/>
    <n v="53.291800000000002"/>
  </r>
  <r>
    <x v="557"/>
    <x v="123"/>
    <x v="1"/>
    <n v="2500"/>
    <n v="85.85"/>
    <n v="214625"/>
    <s v="20201105N300026290"/>
    <n v="2020214"/>
    <s v="Rolling"/>
    <s v="IN302679-38296183"/>
    <s v="NSE"/>
    <n v="53.72"/>
    <n v="7.4"/>
    <n v="0"/>
    <n v="39.340000000000003"/>
    <n v="100.46420000000001"/>
  </r>
  <r>
    <x v="557"/>
    <x v="67"/>
    <x v="1"/>
    <n v="2500"/>
    <n v="439.45"/>
    <n v="1098625"/>
    <s v="20201105N300037670"/>
    <n v="2020214"/>
    <s v="Rolling"/>
    <s v="IN302679-38296183"/>
    <s v="NSE"/>
    <n v="274.32"/>
    <n v="37.9"/>
    <n v="0"/>
    <n v="201.29"/>
    <n v="513.5127"/>
  </r>
  <r>
    <x v="557"/>
    <x v="120"/>
    <x v="1"/>
    <n v="500"/>
    <n v="369.9"/>
    <n v="184950"/>
    <s v="20201105N300038098"/>
    <n v="2020214"/>
    <s v="Rolling"/>
    <s v="IN302679-38296183"/>
    <s v="NSE"/>
    <n v="46.06"/>
    <n v="6.38"/>
    <n v="0"/>
    <n v="33.89"/>
    <n v="86.330600000000004"/>
  </r>
  <r>
    <x v="557"/>
    <x v="120"/>
    <x v="0"/>
    <n v="500"/>
    <n v="367.05"/>
    <n v="183525"/>
    <s v="20201105N300040091"/>
    <n v="2020214"/>
    <s v="Rolling"/>
    <s v="IN302679-38296183"/>
    <s v="NSE"/>
    <n v="0"/>
    <n v="6.33"/>
    <n v="5.51"/>
    <n v="33.619999999999997"/>
    <n v="45.4617"/>
  </r>
  <r>
    <x v="557"/>
    <x v="67"/>
    <x v="0"/>
    <n v="2500"/>
    <n v="439.05"/>
    <n v="1097625"/>
    <s v="20201105N300045502"/>
    <n v="2020214"/>
    <s v="Rolling"/>
    <s v="IN302679-38296183"/>
    <s v="NSE"/>
    <n v="0"/>
    <n v="37.869999999999997"/>
    <n v="39.04"/>
    <n v="201.09"/>
    <n v="277.99810000000002"/>
  </r>
  <r>
    <x v="557"/>
    <x v="67"/>
    <x v="0"/>
    <n v="500"/>
    <n v="438.05"/>
    <n v="219025"/>
    <s v="20201105N300050578"/>
    <n v="2020214"/>
    <s v="Rolling"/>
    <s v="IN302679-38296183"/>
    <s v="NSE"/>
    <n v="0"/>
    <n v="7.56"/>
    <n v="0"/>
    <n v="40.130000000000003"/>
    <n v="47.686399999999999"/>
  </r>
  <r>
    <x v="557"/>
    <x v="67"/>
    <x v="1"/>
    <n v="500"/>
    <n v="439.9"/>
    <n v="219950"/>
    <s v="20201105N300052139"/>
    <n v="2020214"/>
    <s v="Rolling"/>
    <s v="IN302679-38296183"/>
    <s v="NSE"/>
    <n v="54.9"/>
    <n v="7.59"/>
    <n v="0"/>
    <n v="40.299999999999997"/>
    <n v="102.7882"/>
  </r>
  <r>
    <x v="558"/>
    <x v="67"/>
    <x v="1"/>
    <n v="2500"/>
    <n v="441.9"/>
    <n v="1104750"/>
    <s v="20201106N300032753"/>
    <n v="2020215"/>
    <s v="Rolling"/>
    <s v="IN302679-38296183"/>
    <s v="NSE"/>
    <n v="275.86"/>
    <n v="38.11"/>
    <n v="0"/>
    <n v="202.4"/>
    <n v="516.37390000000005"/>
  </r>
  <r>
    <x v="558"/>
    <x v="67"/>
    <x v="0"/>
    <n v="2500"/>
    <n v="441.1"/>
    <n v="1102750"/>
    <s v="20201106N300037203"/>
    <n v="2020215"/>
    <s v="Rolling"/>
    <s v="IN302679-38296183"/>
    <s v="NSE"/>
    <n v="0"/>
    <n v="38.04"/>
    <n v="0"/>
    <n v="202.03"/>
    <n v="240.07490000000001"/>
  </r>
  <r>
    <x v="558"/>
    <x v="67"/>
    <x v="1"/>
    <n v="2500"/>
    <n v="444.73"/>
    <n v="1111820.45"/>
    <s v="20201106N300048156"/>
    <n v="2020215"/>
    <s v="Rolling"/>
    <s v="IN302679-38296183"/>
    <s v="NSE"/>
    <n v="275.86"/>
    <n v="38.36"/>
    <n v="0"/>
    <n v="203.7"/>
    <n v="517.91790000000003"/>
  </r>
  <r>
    <x v="558"/>
    <x v="67"/>
    <x v="0"/>
    <n v="2500"/>
    <n v="442.25"/>
    <n v="1105625"/>
    <s v="20201106N300051022"/>
    <n v="2020215"/>
    <s v="Rolling"/>
    <s v="IN302679-38296183"/>
    <s v="NSE"/>
    <n v="0"/>
    <n v="38.14"/>
    <n v="98.95"/>
    <n v="202.56"/>
    <n v="339.65410000000003"/>
  </r>
  <r>
    <x v="558"/>
    <x v="17"/>
    <x v="0"/>
    <n v="250"/>
    <n v="27.9"/>
    <n v="6975"/>
    <s v="20201106N300052994"/>
    <n v="2020215"/>
    <s v="Rolling"/>
    <s v="IN302679-38296183"/>
    <s v="NSE"/>
    <n v="6.98"/>
    <n v="0.24"/>
    <n v="1.05"/>
    <n v="29.54"/>
    <n v="37.810699999999997"/>
  </r>
  <r>
    <x v="558"/>
    <x v="67"/>
    <x v="0"/>
    <n v="500"/>
    <n v="439.2"/>
    <n v="219600"/>
    <s v="20201106N300055883"/>
    <n v="2020215"/>
    <s v="Rolling"/>
    <s v="IN302679-38296183"/>
    <s v="NSE"/>
    <n v="0"/>
    <n v="7.58"/>
    <n v="0"/>
    <n v="40.229999999999997"/>
    <n v="47.806199999999997"/>
  </r>
  <r>
    <x v="558"/>
    <x v="67"/>
    <x v="0"/>
    <n v="2000"/>
    <n v="437.2"/>
    <n v="874400"/>
    <s v="20201106N300056274"/>
    <n v="2020215"/>
    <s v="Rolling"/>
    <s v="IN302679-38296183"/>
    <s v="NSE"/>
    <n v="0"/>
    <n v="30.17"/>
    <n v="0"/>
    <n v="160.19999999999999"/>
    <n v="190.36670000000001"/>
  </r>
  <r>
    <x v="558"/>
    <x v="67"/>
    <x v="1"/>
    <n v="2500"/>
    <n v="440.7"/>
    <n v="1101750"/>
    <s v="20201106N300058471"/>
    <n v="2020215"/>
    <s v="Rolling"/>
    <s v="IN302679-38296183"/>
    <s v="NSE"/>
    <n v="276.3"/>
    <n v="38.01"/>
    <n v="0"/>
    <n v="201.84"/>
    <n v="516.15030000000002"/>
  </r>
  <r>
    <x v="559"/>
    <x v="67"/>
    <x v="1"/>
    <n v="250"/>
    <n v="459.95"/>
    <n v="114987.5"/>
    <s v="20201109N300032767"/>
    <n v="2020216"/>
    <s v="Rolling"/>
    <s v="IN302679-38296183"/>
    <s v="NSE"/>
    <n v="28.53"/>
    <n v="3.97"/>
    <n v="0"/>
    <n v="21.07"/>
    <n v="53.567"/>
  </r>
  <r>
    <x v="559"/>
    <x v="67"/>
    <x v="0"/>
    <n v="250"/>
    <n v="457.45"/>
    <n v="114362.5"/>
    <s v="20201109N300040949"/>
    <n v="2020216"/>
    <s v="Rolling"/>
    <s v="IN302679-38296183"/>
    <s v="NSE"/>
    <n v="0"/>
    <n v="3.95"/>
    <n v="0"/>
    <n v="20.96"/>
    <n v="24.9056"/>
  </r>
  <r>
    <x v="559"/>
    <x v="67"/>
    <x v="0"/>
    <n v="250"/>
    <n v="456.05"/>
    <n v="114012.5"/>
    <s v="20201109N300042480"/>
    <n v="2020216"/>
    <s v="Rolling"/>
    <s v="IN302679-38296183"/>
    <s v="NSE"/>
    <n v="0"/>
    <n v="3.93"/>
    <n v="0"/>
    <n v="20.89"/>
    <n v="24.823399999999999"/>
  </r>
  <r>
    <x v="559"/>
    <x v="67"/>
    <x v="1"/>
    <n v="2750"/>
    <n v="454.9"/>
    <n v="1250975"/>
    <s v="20201109N300043223"/>
    <n v="2020216"/>
    <s v="Rolling"/>
    <s v="IN302679-38296183"/>
    <s v="NSE"/>
    <n v="313.77999999999997"/>
    <n v="43.16"/>
    <n v="0"/>
    <n v="229.19"/>
    <n v="586.12869999999998"/>
  </r>
  <r>
    <x v="559"/>
    <x v="67"/>
    <x v="0"/>
    <n v="2500"/>
    <n v="454.05"/>
    <n v="1135125"/>
    <s v="20201109N300044286"/>
    <n v="2020216"/>
    <s v="Rolling"/>
    <s v="IN302679-38296183"/>
    <s v="NSE"/>
    <n v="0"/>
    <n v="39.159999999999997"/>
    <n v="116"/>
    <n v="207.97"/>
    <n v="363.13189999999997"/>
  </r>
  <r>
    <x v="559"/>
    <x v="67"/>
    <x v="0"/>
    <n v="2500"/>
    <n v="455.1"/>
    <n v="1137750"/>
    <s v="20201109N300047366"/>
    <n v="2020216"/>
    <s v="Rolling"/>
    <s v="IN302679-38296183"/>
    <s v="NSE"/>
    <n v="0"/>
    <n v="39.25"/>
    <n v="0"/>
    <n v="208.45"/>
    <n v="247.70249999999999"/>
  </r>
  <r>
    <x v="559"/>
    <x v="67"/>
    <x v="1"/>
    <n v="2500"/>
    <n v="457.9"/>
    <n v="1144750"/>
    <s v="20201109N300049251"/>
    <n v="2020216"/>
    <s v="Rolling"/>
    <s v="IN302679-38296183"/>
    <s v="NSE"/>
    <n v="285.38"/>
    <n v="39.49"/>
    <n v="0"/>
    <n v="209.72"/>
    <n v="534.59370000000001"/>
  </r>
  <r>
    <x v="559"/>
    <x v="67"/>
    <x v="1"/>
    <n v="2500"/>
    <n v="457.65"/>
    <n v="1144125"/>
    <s v="20201109N300050570"/>
    <n v="2020216"/>
    <s v="Rolling"/>
    <s v="IN302679-38296183"/>
    <s v="NSE"/>
    <n v="285.26"/>
    <n v="39.47"/>
    <n v="0"/>
    <n v="209.61"/>
    <n v="534.34230000000002"/>
  </r>
  <r>
    <x v="559"/>
    <x v="67"/>
    <x v="0"/>
    <n v="2500"/>
    <n v="457.16"/>
    <n v="1142898.8"/>
    <s v="20201109N300052058"/>
    <n v="2020216"/>
    <s v="Rolling"/>
    <s v="IN302679-38296183"/>
    <s v="NSE"/>
    <n v="0"/>
    <n v="39.43"/>
    <n v="0"/>
    <n v="209.39"/>
    <n v="248.82"/>
  </r>
  <r>
    <x v="559"/>
    <x v="67"/>
    <x v="0"/>
    <n v="500"/>
    <n v="458.1"/>
    <n v="229050"/>
    <s v="20201109N300056698"/>
    <n v="2020216"/>
    <s v="Rolling"/>
    <s v="IN302679-38296183"/>
    <s v="NSE"/>
    <n v="0"/>
    <n v="7.9"/>
    <n v="0"/>
    <n v="41.96"/>
    <n v="49.862200000000001"/>
  </r>
  <r>
    <x v="559"/>
    <x v="67"/>
    <x v="1"/>
    <n v="500"/>
    <n v="461.9"/>
    <n v="230950"/>
    <s v="20201109N300057417"/>
    <n v="2020216"/>
    <s v="Rolling"/>
    <s v="IN302679-38296183"/>
    <s v="NSE"/>
    <n v="57.05"/>
    <n v="7.97"/>
    <n v="0"/>
    <n v="42.31"/>
    <n v="107.3278"/>
  </r>
  <r>
    <x v="560"/>
    <x v="67"/>
    <x v="1"/>
    <n v="250"/>
    <n v="477.9"/>
    <n v="119475"/>
    <s v="20201110N300030035"/>
    <n v="2020217"/>
    <s v="Rolling"/>
    <s v="IN302679-38296183"/>
    <s v="NSE"/>
    <n v="30.09"/>
    <n v="4.12"/>
    <n v="0"/>
    <n v="21.89"/>
    <n v="56.101900000000001"/>
  </r>
  <r>
    <x v="560"/>
    <x v="67"/>
    <x v="1"/>
    <n v="250"/>
    <n v="478.9"/>
    <n v="119725"/>
    <s v="20201110N300030166"/>
    <n v="2020217"/>
    <s v="Rolling"/>
    <s v="IN302679-38296183"/>
    <s v="NSE"/>
    <n v="30.09"/>
    <n v="4.13"/>
    <n v="0"/>
    <n v="21.93"/>
    <n v="56.150599999999997"/>
  </r>
  <r>
    <x v="560"/>
    <x v="67"/>
    <x v="1"/>
    <n v="250"/>
    <n v="481"/>
    <n v="120250"/>
    <s v="20201110N300031389"/>
    <n v="2020217"/>
    <s v="Rolling"/>
    <s v="IN302679-38296183"/>
    <s v="NSE"/>
    <n v="30.09"/>
    <n v="4.1500000000000004"/>
    <n v="0"/>
    <n v="22.03"/>
    <n v="56.268599999999999"/>
  </r>
  <r>
    <x v="560"/>
    <x v="67"/>
    <x v="1"/>
    <n v="350"/>
    <n v="480.9"/>
    <n v="168315"/>
    <s v="20201110N300032455"/>
    <n v="2020217"/>
    <s v="Rolling"/>
    <s v="IN302679-38296183"/>
    <s v="NSE"/>
    <n v="42.12"/>
    <n v="5.81"/>
    <n v="0"/>
    <n v="30.84"/>
    <n v="78.766900000000007"/>
  </r>
  <r>
    <x v="560"/>
    <x v="67"/>
    <x v="1"/>
    <n v="150"/>
    <n v="481.9"/>
    <n v="72285"/>
    <s v="20201110N300043934"/>
    <n v="2020217"/>
    <s v="Rolling"/>
    <s v="IN302679-38296183"/>
    <s v="NSE"/>
    <n v="18.05"/>
    <n v="2.4900000000000002"/>
    <n v="0"/>
    <n v="18.149999999999999"/>
    <n v="38.693800000000003"/>
  </r>
  <r>
    <x v="560"/>
    <x v="67"/>
    <x v="0"/>
    <n v="1250"/>
    <n v="482.05"/>
    <n v="602562.5"/>
    <s v="20201110N300045150"/>
    <n v="2020217"/>
    <s v="Rolling"/>
    <s v="IN302679-38296183"/>
    <s v="NSE"/>
    <n v="0"/>
    <n v="20.79"/>
    <n v="0"/>
    <n v="110.39"/>
    <n v="131.17840000000001"/>
  </r>
  <r>
    <x v="560"/>
    <x v="67"/>
    <x v="0"/>
    <n v="2500"/>
    <n v="482.05"/>
    <n v="1205125"/>
    <s v="20201110N300046402"/>
    <n v="2020217"/>
    <s v="Rolling"/>
    <s v="IN302679-38296183"/>
    <s v="NSE"/>
    <n v="0"/>
    <n v="41.58"/>
    <n v="0"/>
    <n v="220.79"/>
    <n v="262.36680000000001"/>
  </r>
  <r>
    <x v="560"/>
    <x v="67"/>
    <x v="0"/>
    <n v="755"/>
    <n v="481"/>
    <n v="363155"/>
    <s v="20201110N300046810"/>
    <n v="2020217"/>
    <s v="Rolling"/>
    <s v="IN302679-38296183"/>
    <s v="NSE"/>
    <n v="0"/>
    <n v="12.53"/>
    <n v="0"/>
    <n v="66.540000000000006"/>
    <n v="79.068799999999996"/>
  </r>
  <r>
    <x v="560"/>
    <x v="67"/>
    <x v="0"/>
    <n v="1245"/>
    <n v="480.05"/>
    <n v="597662.25"/>
    <s v="20201110N300047171"/>
    <n v="2020217"/>
    <s v="Rolling"/>
    <s v="IN302679-38296183"/>
    <s v="NSE"/>
    <n v="0"/>
    <n v="20.62"/>
    <n v="0"/>
    <n v="109.5"/>
    <n v="130.11949999999999"/>
  </r>
  <r>
    <x v="560"/>
    <x v="67"/>
    <x v="0"/>
    <n v="500"/>
    <n v="479.1"/>
    <n v="239550"/>
    <s v="20201110N300052173"/>
    <n v="2020217"/>
    <s v="Rolling"/>
    <s v="IN302679-38296183"/>
    <s v="NSE"/>
    <n v="0"/>
    <n v="8.26"/>
    <n v="0"/>
    <n v="43.89"/>
    <n v="52.154499999999999"/>
  </r>
  <r>
    <x v="560"/>
    <x v="67"/>
    <x v="0"/>
    <n v="1500"/>
    <n v="479.07"/>
    <n v="718605.85"/>
    <s v="20201110N300055877"/>
    <n v="2020217"/>
    <s v="Rolling"/>
    <s v="IN302679-38296183"/>
    <s v="NSE"/>
    <n v="0"/>
    <n v="24.79"/>
    <n v="0"/>
    <n v="131.66"/>
    <n v="156.45189999999999"/>
  </r>
  <r>
    <x v="560"/>
    <x v="67"/>
    <x v="1"/>
    <n v="6500"/>
    <n v="482.9"/>
    <n v="3138850"/>
    <s v="20201110N300057674"/>
    <n v="2020217"/>
    <s v="Rolling"/>
    <s v="IN302679-38296183"/>
    <s v="NSE"/>
    <n v="782.27"/>
    <n v="108.29"/>
    <n v="0"/>
    <n v="575.04999999999995"/>
    <n v="1465.6103000000001"/>
  </r>
  <r>
    <x v="560"/>
    <x v="67"/>
    <x v="1"/>
    <n v="2500"/>
    <n v="483.9"/>
    <n v="1209750"/>
    <s v="20201110N300064113"/>
    <n v="2020217"/>
    <s v="Rolling"/>
    <s v="IN302679-38296183"/>
    <s v="NSE"/>
    <n v="300.87"/>
    <n v="41.74"/>
    <n v="0"/>
    <n v="221.64"/>
    <n v="564.24639999999999"/>
  </r>
  <r>
    <x v="560"/>
    <x v="67"/>
    <x v="0"/>
    <n v="2500"/>
    <n v="482.1"/>
    <n v="1205250"/>
    <s v="20201110N300064464"/>
    <n v="2020217"/>
    <s v="Rolling"/>
    <s v="IN302679-38296183"/>
    <s v="NSE"/>
    <n v="0"/>
    <n v="41.58"/>
    <n v="0"/>
    <n v="220.82"/>
    <n v="262.40100000000001"/>
  </r>
  <r>
    <x v="560"/>
    <x v="67"/>
    <x v="1"/>
    <n v="500"/>
    <n v="477.75"/>
    <n v="238875"/>
    <s v="20201110N300065946"/>
    <n v="2020217"/>
    <s v="Rolling"/>
    <s v="IN302679-38296183"/>
    <s v="NSE"/>
    <n v="59.71"/>
    <n v="8.24"/>
    <n v="0"/>
    <n v="43.78"/>
    <n v="111.7312"/>
  </r>
  <r>
    <x v="560"/>
    <x v="67"/>
    <x v="0"/>
    <n v="2500"/>
    <n v="477.1"/>
    <n v="1192750"/>
    <s v="20201110N300067493"/>
    <n v="2020217"/>
    <s v="Rolling"/>
    <s v="IN302679-38296183"/>
    <s v="NSE"/>
    <n v="0"/>
    <n v="41.15"/>
    <n v="184"/>
    <n v="218.52"/>
    <n v="443.66989999999998"/>
  </r>
  <r>
    <x v="560"/>
    <x v="67"/>
    <x v="1"/>
    <n v="2000"/>
    <n v="481.75"/>
    <n v="963500"/>
    <s v="20201110N300069791"/>
    <n v="2020217"/>
    <s v="Rolling"/>
    <s v="IN302679-38296183"/>
    <s v="NSE"/>
    <n v="240.7"/>
    <n v="33.24"/>
    <n v="0"/>
    <n v="176.52"/>
    <n v="450.46080000000001"/>
  </r>
  <r>
    <x v="561"/>
    <x v="68"/>
    <x v="0"/>
    <n v="1100"/>
    <n v="339.15"/>
    <n v="373065"/>
    <s v="20201111N300064241"/>
    <n v="2020218"/>
    <s v="Rolling"/>
    <s v="IN302679-38296183"/>
    <s v="NSE"/>
    <n v="0"/>
    <n v="12.87"/>
    <n v="11"/>
    <n v="68.349999999999994"/>
    <n v="92.220699999999994"/>
  </r>
  <r>
    <x v="561"/>
    <x v="68"/>
    <x v="1"/>
    <n v="1100"/>
    <n v="339.9"/>
    <n v="373890"/>
    <s v="20201111N300066454"/>
    <n v="2020218"/>
    <s v="Rolling"/>
    <s v="IN302679-38296183"/>
    <s v="NSE"/>
    <n v="93"/>
    <n v="12.9"/>
    <n v="0"/>
    <n v="68.510000000000005"/>
    <n v="174.4092"/>
  </r>
  <r>
    <x v="562"/>
    <x v="67"/>
    <x v="1"/>
    <n v="250"/>
    <n v="479.9"/>
    <n v="119975"/>
    <s v="20201112N300033497"/>
    <n v="2020219"/>
    <s v="Rolling"/>
    <s v="IN302679-38296183"/>
    <s v="NSE"/>
    <n v="29.73"/>
    <n v="4.1399999999999997"/>
    <n v="0"/>
    <n v="21.98"/>
    <n v="55.849200000000003"/>
  </r>
  <r>
    <x v="562"/>
    <x v="67"/>
    <x v="0"/>
    <n v="2750"/>
    <n v="477.1"/>
    <n v="1312025"/>
    <s v="20201112N300042322"/>
    <n v="2020219"/>
    <s v="Rolling"/>
    <s v="IN302679-38296183"/>
    <s v="NSE"/>
    <n v="0"/>
    <n v="45.26"/>
    <n v="0"/>
    <n v="240.37"/>
    <n v="285.63490000000002"/>
  </r>
  <r>
    <x v="562"/>
    <x v="68"/>
    <x v="0"/>
    <n v="500"/>
    <n v="336.1"/>
    <n v="168050"/>
    <s v="20201112N300042842"/>
    <n v="2020219"/>
    <s v="Rolling"/>
    <s v="IN302679-38296183"/>
    <s v="NSE"/>
    <n v="0"/>
    <n v="5.8"/>
    <n v="5.04"/>
    <n v="30.79"/>
    <n v="41.627699999999997"/>
  </r>
  <r>
    <x v="562"/>
    <x v="68"/>
    <x v="1"/>
    <n v="500"/>
    <n v="338.2"/>
    <n v="169100"/>
    <s v="20201112N300044787"/>
    <n v="2020219"/>
    <s v="Rolling"/>
    <s v="IN302679-38296183"/>
    <s v="NSE"/>
    <n v="42.14"/>
    <n v="5.83"/>
    <n v="0"/>
    <n v="30.99"/>
    <n v="78.963999999999999"/>
  </r>
  <r>
    <x v="562"/>
    <x v="67"/>
    <x v="0"/>
    <n v="1100"/>
    <n v="474.1"/>
    <n v="521510"/>
    <s v="20201112N300049797"/>
    <n v="2020219"/>
    <s v="Rolling"/>
    <s v="IN302679-38296183"/>
    <s v="NSE"/>
    <n v="0"/>
    <n v="17.989999999999998"/>
    <n v="0"/>
    <n v="95.55"/>
    <n v="113.5421"/>
  </r>
  <r>
    <x v="562"/>
    <x v="67"/>
    <x v="0"/>
    <n v="900"/>
    <n v="473.16"/>
    <n v="425840.6"/>
    <s v="20201112N300050732"/>
    <n v="2020219"/>
    <s v="Rolling"/>
    <s v="IN302679-38296183"/>
    <s v="NSE"/>
    <n v="0"/>
    <n v="14.69"/>
    <n v="0"/>
    <n v="78.010000000000005"/>
    <n v="92.701400000000007"/>
  </r>
  <r>
    <x v="562"/>
    <x v="67"/>
    <x v="1"/>
    <n v="2000"/>
    <n v="474.9"/>
    <n v="949800"/>
    <s v="20201112N300052098"/>
    <n v="2020219"/>
    <s v="Rolling"/>
    <s v="IN302679-38296183"/>
    <s v="NSE"/>
    <n v="237.81"/>
    <n v="32.770000000000003"/>
    <n v="0"/>
    <n v="174.03"/>
    <n v="444.60829999999999"/>
  </r>
  <r>
    <x v="562"/>
    <x v="67"/>
    <x v="1"/>
    <n v="2500"/>
    <n v="475.9"/>
    <n v="1189750"/>
    <s v="20201112N300052631"/>
    <n v="2020219"/>
    <s v="Rolling"/>
    <s v="IN302679-38296183"/>
    <s v="NSE"/>
    <n v="297.26"/>
    <n v="41.05"/>
    <n v="0"/>
    <n v="217.97"/>
    <n v="556.27639999999997"/>
  </r>
  <r>
    <x v="562"/>
    <x v="67"/>
    <x v="1"/>
    <n v="2500"/>
    <n v="476.9"/>
    <n v="1192250"/>
    <s v="20201112N300052905"/>
    <n v="2020219"/>
    <s v="Rolling"/>
    <s v="IN302679-38296183"/>
    <s v="NSE"/>
    <n v="297.06"/>
    <n v="41.13"/>
    <n v="0"/>
    <n v="218.44"/>
    <n v="556.6327"/>
  </r>
  <r>
    <x v="562"/>
    <x v="67"/>
    <x v="0"/>
    <n v="2500"/>
    <n v="474.1"/>
    <n v="1185250"/>
    <s v="20201112N300053347"/>
    <n v="2020219"/>
    <s v="Rolling"/>
    <s v="IN302679-38296183"/>
    <s v="NSE"/>
    <n v="0"/>
    <n v="40.89"/>
    <n v="102.96"/>
    <n v="217.15"/>
    <n v="361.00110000000001"/>
  </r>
  <r>
    <x v="563"/>
    <x v="68"/>
    <x v="1"/>
    <n v="1100"/>
    <n v="330.9"/>
    <n v="363990"/>
    <s v="20201113N300027653"/>
    <n v="2020220"/>
    <s v="Rolling"/>
    <s v="IN302679-38296183"/>
    <s v="NSE"/>
    <n v="92.89"/>
    <n v="12.56"/>
    <n v="0"/>
    <n v="66.69"/>
    <n v="172.1379"/>
  </r>
  <r>
    <x v="563"/>
    <x v="68"/>
    <x v="1"/>
    <n v="1000"/>
    <n v="332"/>
    <n v="332000"/>
    <s v="20201113N300032414"/>
    <n v="2020220"/>
    <s v="Rolling"/>
    <s v="IN302679-38296183"/>
    <s v="NSE"/>
    <n v="84.8"/>
    <n v="11.45"/>
    <n v="0"/>
    <n v="60.83"/>
    <n v="157.084"/>
  </r>
  <r>
    <x v="563"/>
    <x v="67"/>
    <x v="1"/>
    <n v="500"/>
    <n v="476.9"/>
    <n v="238450"/>
    <s v="20201113N300034341"/>
    <n v="2020220"/>
    <s v="Rolling"/>
    <s v="IN302679-38296183"/>
    <s v="NSE"/>
    <n v="60.39"/>
    <n v="8.23"/>
    <n v="0"/>
    <n v="43.69"/>
    <n v="112.3065"/>
  </r>
  <r>
    <x v="563"/>
    <x v="67"/>
    <x v="0"/>
    <n v="500"/>
    <n v="474.1"/>
    <n v="237050"/>
    <s v="20201113N300040201"/>
    <n v="2020220"/>
    <s v="Rolling"/>
    <s v="IN302679-38296183"/>
    <s v="NSE"/>
    <n v="0"/>
    <n v="8.18"/>
    <n v="0"/>
    <n v="43.43"/>
    <n v="51.608199999999997"/>
  </r>
  <r>
    <x v="563"/>
    <x v="67"/>
    <x v="1"/>
    <n v="500"/>
    <n v="476.9"/>
    <n v="238450"/>
    <s v="20201113N300047055"/>
    <n v="2020220"/>
    <s v="Rolling"/>
    <s v="IN302679-38296183"/>
    <s v="NSE"/>
    <n v="60.39"/>
    <n v="8.23"/>
    <n v="0"/>
    <n v="43.68"/>
    <n v="112.29649999999999"/>
  </r>
  <r>
    <x v="563"/>
    <x v="67"/>
    <x v="0"/>
    <n v="500"/>
    <n v="475.1"/>
    <n v="237550"/>
    <s v="20201113N300047193"/>
    <n v="2020220"/>
    <s v="Rolling"/>
    <s v="IN302679-38296183"/>
    <s v="NSE"/>
    <n v="0"/>
    <n v="8.1999999999999993"/>
    <n v="0"/>
    <n v="43.52"/>
    <n v="51.715499999999999"/>
  </r>
  <r>
    <x v="563"/>
    <x v="68"/>
    <x v="0"/>
    <n v="782"/>
    <n v="343.97"/>
    <n v="268983"/>
    <s v="20201113N300049817"/>
    <n v="2020220"/>
    <s v="Rolling"/>
    <s v="IN302679-38296183"/>
    <s v="NSE"/>
    <n v="0"/>
    <n v="9.2799999999999994"/>
    <n v="0"/>
    <n v="49.28"/>
    <n v="58.56"/>
  </r>
  <r>
    <x v="563"/>
    <x v="67"/>
    <x v="0"/>
    <n v="4500"/>
    <n v="484.25"/>
    <n v="2179125"/>
    <s v="20201113N300051624"/>
    <n v="2020220"/>
    <s v="Rolling"/>
    <s v="IN302679-38296183"/>
    <s v="NSE"/>
    <n v="0"/>
    <n v="75.180000000000007"/>
    <n v="79.319999999999993"/>
    <n v="399.24"/>
    <n v="553.73990000000003"/>
  </r>
  <r>
    <x v="563"/>
    <x v="68"/>
    <x v="0"/>
    <n v="1318"/>
    <n v="344.25"/>
    <n v="453721.5"/>
    <s v="20201113N300053421"/>
    <n v="2020220"/>
    <s v="Rolling"/>
    <s v="IN302679-38296183"/>
    <s v="NSE"/>
    <n v="0"/>
    <n v="15.65"/>
    <n v="21.68"/>
    <n v="83.13"/>
    <n v="120.4633"/>
  </r>
  <r>
    <x v="563"/>
    <x v="67"/>
    <x v="1"/>
    <n v="4500"/>
    <n v="485.3"/>
    <n v="2183850"/>
    <s v="20201113N300056565"/>
    <n v="2020220"/>
    <s v="Rolling"/>
    <s v="IN302679-38296183"/>
    <s v="NSE"/>
    <n v="543.53"/>
    <n v="75.34"/>
    <n v="0"/>
    <n v="400.11"/>
    <n v="1018.9829"/>
  </r>
  <r>
    <x v="564"/>
    <x v="67"/>
    <x v="0"/>
    <n v="1100"/>
    <n v="486.23"/>
    <n v="534853.19999999995"/>
    <s v="20201117N300030288"/>
    <n v="2020222"/>
    <s v="Rolling"/>
    <s v="IN302679-38296183"/>
    <s v="NSE"/>
    <n v="0"/>
    <n v="18.45"/>
    <n v="0"/>
    <n v="97.99"/>
    <n v="116.44240000000001"/>
  </r>
  <r>
    <x v="564"/>
    <x v="67"/>
    <x v="0"/>
    <n v="1150"/>
    <n v="485.05"/>
    <n v="557807.5"/>
    <s v="20201117N300040316"/>
    <n v="2020222"/>
    <s v="Rolling"/>
    <s v="IN302679-38296183"/>
    <s v="NSE"/>
    <n v="0"/>
    <n v="19.239999999999998"/>
    <n v="0"/>
    <n v="102.2"/>
    <n v="121.4444"/>
  </r>
  <r>
    <x v="564"/>
    <x v="67"/>
    <x v="0"/>
    <n v="2250"/>
    <n v="481.15"/>
    <n v="1082587.5"/>
    <s v="20201117N300042599"/>
    <n v="2020222"/>
    <s v="Rolling"/>
    <s v="IN302679-38296183"/>
    <s v="NSE"/>
    <n v="0"/>
    <n v="37.35"/>
    <n v="0"/>
    <n v="198.34"/>
    <n v="235.6893"/>
  </r>
  <r>
    <x v="564"/>
    <x v="67"/>
    <x v="0"/>
    <n v="500"/>
    <n v="480.15"/>
    <n v="240075"/>
    <s v="20201117N300044004"/>
    <n v="2020222"/>
    <s v="Rolling"/>
    <s v="IN302679-38296183"/>
    <s v="NSE"/>
    <n v="0"/>
    <n v="8.2799999999999994"/>
    <n v="0"/>
    <n v="43.99"/>
    <n v="52.272599999999997"/>
  </r>
  <r>
    <x v="564"/>
    <x v="67"/>
    <x v="1"/>
    <n v="5000"/>
    <n v="480.9"/>
    <n v="2404500"/>
    <s v="20201117N300058012"/>
    <n v="2020222"/>
    <s v="Rolling"/>
    <s v="IN302679-38296183"/>
    <s v="NSE"/>
    <n v="603.87"/>
    <n v="82.96"/>
    <n v="0"/>
    <n v="440.53"/>
    <n v="1127.3552999999999"/>
  </r>
  <r>
    <x v="564"/>
    <x v="67"/>
    <x v="1"/>
    <n v="5000"/>
    <n v="480.9"/>
    <n v="2404500"/>
    <s v="20201117N300058839"/>
    <n v="2020222"/>
    <s v="Rolling"/>
    <s v="IN302679-38296183"/>
    <s v="NSE"/>
    <n v="603.57000000000005"/>
    <n v="82.96"/>
    <n v="0"/>
    <n v="440.52"/>
    <n v="1127.0455999999999"/>
  </r>
  <r>
    <x v="564"/>
    <x v="67"/>
    <x v="0"/>
    <n v="5000"/>
    <n v="481.1"/>
    <n v="2405500"/>
    <s v="20201117N300060374"/>
    <n v="2020222"/>
    <s v="Rolling"/>
    <s v="IN302679-38296183"/>
    <s v="NSE"/>
    <n v="0"/>
    <n v="82.99"/>
    <n v="0"/>
    <n v="440.72"/>
    <n v="523.7097"/>
  </r>
  <r>
    <x v="564"/>
    <x v="67"/>
    <x v="0"/>
    <n v="5000"/>
    <n v="485.25"/>
    <n v="2426250"/>
    <s v="20201117N300068912"/>
    <n v="2020222"/>
    <s v="Rolling"/>
    <s v="IN302679-38296183"/>
    <s v="NSE"/>
    <n v="0"/>
    <n v="83.71"/>
    <n v="217"/>
    <n v="444.52"/>
    <n v="745.22580000000005"/>
  </r>
  <r>
    <x v="564"/>
    <x v="67"/>
    <x v="1"/>
    <n v="5000"/>
    <n v="485.9"/>
    <n v="2429500"/>
    <s v="20201117N300070683"/>
    <n v="2020222"/>
    <s v="Rolling"/>
    <s v="IN302679-38296183"/>
    <s v="NSE"/>
    <n v="603.57000000000005"/>
    <n v="83.82"/>
    <n v="0"/>
    <n v="445.11"/>
    <n v="1132.4978000000001"/>
  </r>
  <r>
    <x v="565"/>
    <x v="67"/>
    <x v="1"/>
    <n v="5000"/>
    <n v="492.9"/>
    <n v="2464500"/>
    <s v="20201118N300055401"/>
    <n v="2020223"/>
    <s v="Rolling"/>
    <s v="IN302679-38296183"/>
    <s v="NSE"/>
    <n v="617.61"/>
    <n v="85.03"/>
    <n v="0"/>
    <n v="451.52"/>
    <n v="1154.1552999999999"/>
  </r>
  <r>
    <x v="565"/>
    <x v="67"/>
    <x v="0"/>
    <n v="5000"/>
    <n v="492.49"/>
    <n v="2462454.0499999998"/>
    <s v="20201118N300058401"/>
    <n v="2020223"/>
    <s v="Rolling"/>
    <s v="IN302679-38296183"/>
    <s v="NSE"/>
    <n v="0"/>
    <n v="84.95"/>
    <n v="147.36000000000001"/>
    <n v="451.15"/>
    <n v="683.46410000000003"/>
  </r>
  <r>
    <x v="565"/>
    <x v="67"/>
    <x v="0"/>
    <n v="5000"/>
    <n v="493.05"/>
    <n v="2465250"/>
    <s v="20201118N300058517"/>
    <n v="2020223"/>
    <s v="Rolling"/>
    <s v="IN302679-38296183"/>
    <s v="NSE"/>
    <n v="0"/>
    <n v="85.05"/>
    <n v="0"/>
    <n v="451.67"/>
    <n v="536.72149999999999"/>
  </r>
  <r>
    <x v="565"/>
    <x v="67"/>
    <x v="1"/>
    <n v="5000"/>
    <n v="497.9"/>
    <n v="2489500"/>
    <s v="20201118N300068906"/>
    <n v="2020223"/>
    <s v="Rolling"/>
    <s v="IN302679-38296183"/>
    <s v="NSE"/>
    <n v="617.12"/>
    <n v="85.89"/>
    <n v="0"/>
    <n v="456.09"/>
    <n v="1159.0978"/>
  </r>
  <r>
    <x v="565"/>
    <x v="76"/>
    <x v="0"/>
    <n v="50"/>
    <n v="85.45"/>
    <n v="4272.5"/>
    <s v="20201118N300072052"/>
    <n v="2020223"/>
    <s v="Rolling"/>
    <s v="IN302679-38296183"/>
    <s v="NSE"/>
    <n v="4.2699999999999996"/>
    <n v="0.15"/>
    <n v="0.64"/>
    <n v="29.53"/>
    <n v="34.587400000000002"/>
  </r>
  <r>
    <x v="566"/>
    <x v="70"/>
    <x v="1"/>
    <n v="500"/>
    <n v="348.15"/>
    <n v="174075"/>
    <s v="20201119N200002877"/>
    <n v="2020224"/>
    <s v="Rolling"/>
    <s v="IN302679-38296183"/>
    <s v="NSE"/>
    <n v="43.27"/>
    <n v="6.01"/>
    <n v="0"/>
    <n v="31.89"/>
    <n v="81.165499999999994"/>
  </r>
  <r>
    <x v="566"/>
    <x v="70"/>
    <x v="0"/>
    <n v="500"/>
    <n v="347"/>
    <n v="173500"/>
    <s v="20201119N300030133"/>
    <n v="2020224"/>
    <s v="Rolling"/>
    <s v="IN302679-38296183"/>
    <s v="NSE"/>
    <n v="0"/>
    <n v="5.99"/>
    <n v="0"/>
    <n v="31.79"/>
    <n v="37.775799999999997"/>
  </r>
  <r>
    <x v="566"/>
    <x v="70"/>
    <x v="0"/>
    <n v="2500"/>
    <n v="346.99"/>
    <n v="867476.65"/>
    <s v="20201119N300030619"/>
    <n v="2020224"/>
    <s v="Rolling"/>
    <s v="IN302679-38296183"/>
    <s v="NSE"/>
    <n v="0"/>
    <n v="29.93"/>
    <n v="0"/>
    <n v="158.93"/>
    <n v="188.8578"/>
  </r>
  <r>
    <x v="566"/>
    <x v="70"/>
    <x v="1"/>
    <n v="2500"/>
    <n v="345.75"/>
    <n v="864375"/>
    <s v="20201119N300032462"/>
    <n v="2020224"/>
    <s v="Rolling"/>
    <s v="IN302679-38296183"/>
    <s v="NSE"/>
    <n v="216.34"/>
    <n v="29.82"/>
    <n v="0"/>
    <n v="158.33000000000001"/>
    <n v="404.49130000000002"/>
  </r>
  <r>
    <x v="566"/>
    <x v="70"/>
    <x v="1"/>
    <n v="2500"/>
    <n v="345.75"/>
    <n v="864375"/>
    <s v="20201119N300032667"/>
    <n v="2020224"/>
    <s v="Rolling"/>
    <s v="IN302679-38296183"/>
    <s v="NSE"/>
    <n v="216.34"/>
    <n v="29.82"/>
    <n v="0"/>
    <n v="158.35"/>
    <n v="404.51139999999998"/>
  </r>
  <r>
    <x v="566"/>
    <x v="70"/>
    <x v="0"/>
    <n v="2500"/>
    <n v="346"/>
    <n v="865000"/>
    <s v="20201119N300043184"/>
    <n v="2020224"/>
    <s v="Rolling"/>
    <s v="IN302679-38296183"/>
    <s v="NSE"/>
    <n v="0"/>
    <n v="29.84"/>
    <n v="0"/>
    <n v="158.47"/>
    <n v="188.3125"/>
  </r>
  <r>
    <x v="566"/>
    <x v="70"/>
    <x v="0"/>
    <n v="5000"/>
    <n v="349"/>
    <n v="1745000"/>
    <s v="20201119N300044932"/>
    <n v="2020224"/>
    <s v="Rolling"/>
    <s v="IN302679-38296183"/>
    <s v="NSE"/>
    <n v="0"/>
    <n v="60.2"/>
    <n v="0"/>
    <n v="319.69"/>
    <n v="379.89350000000002"/>
  </r>
  <r>
    <x v="566"/>
    <x v="70"/>
    <x v="0"/>
    <n v="2500"/>
    <n v="347.05"/>
    <n v="867625"/>
    <s v="20201119N300050749"/>
    <n v="2020224"/>
    <s v="Rolling"/>
    <s v="IN302679-38296183"/>
    <s v="NSE"/>
    <n v="0"/>
    <n v="29.93"/>
    <n v="161.38999999999999"/>
    <n v="158.96"/>
    <n v="350.28309999999999"/>
  </r>
  <r>
    <x v="566"/>
    <x v="70"/>
    <x v="0"/>
    <n v="2500"/>
    <n v="346.25"/>
    <n v="865625"/>
    <s v="20201119N300051914"/>
    <n v="2020224"/>
    <s v="Rolling"/>
    <s v="IN302679-38296183"/>
    <s v="NSE"/>
    <n v="0"/>
    <n v="29.86"/>
    <n v="0"/>
    <n v="158.59"/>
    <n v="188.45410000000001"/>
  </r>
  <r>
    <x v="566"/>
    <x v="70"/>
    <x v="1"/>
    <n v="4512"/>
    <n v="344.16"/>
    <n v="1552855.9"/>
    <s v="20201119N300062056"/>
    <n v="2020224"/>
    <s v="Rolling"/>
    <s v="IN302679-38296183"/>
    <s v="NSE"/>
    <n v="390.26"/>
    <n v="53.57"/>
    <n v="0"/>
    <n v="284.48"/>
    <n v="728.31370000000004"/>
  </r>
  <r>
    <x v="566"/>
    <x v="70"/>
    <x v="1"/>
    <n v="5488"/>
    <n v="344.5"/>
    <n v="1890616"/>
    <s v="20201119N300062294"/>
    <n v="2020224"/>
    <s v="Rolling"/>
    <s v="IN302679-38296183"/>
    <s v="NSE"/>
    <n v="474.91"/>
    <n v="65.23"/>
    <n v="0"/>
    <n v="346.39"/>
    <n v="886.52660000000003"/>
  </r>
  <r>
    <x v="566"/>
    <x v="67"/>
    <x v="1"/>
    <n v="622"/>
    <n v="483.8"/>
    <n v="300923.59999999998"/>
    <s v="20201119N300063297"/>
    <n v="2020224"/>
    <s v="Rolling"/>
    <s v="IN302679-38296183"/>
    <s v="NSE"/>
    <n v="74.760000000000005"/>
    <n v="10.38"/>
    <n v="0"/>
    <n v="55.13"/>
    <n v="140.27189999999999"/>
  </r>
  <r>
    <x v="566"/>
    <x v="67"/>
    <x v="0"/>
    <n v="622"/>
    <n v="481.05"/>
    <n v="299213.09999999998"/>
    <s v="20201119N300064341"/>
    <n v="2020224"/>
    <s v="Rolling"/>
    <s v="IN302679-38296183"/>
    <s v="NSE"/>
    <n v="0"/>
    <n v="10.32"/>
    <n v="0"/>
    <n v="54.82"/>
    <n v="65.142799999999994"/>
  </r>
  <r>
    <x v="566"/>
    <x v="123"/>
    <x v="1"/>
    <n v="5000"/>
    <n v="89.95"/>
    <n v="449750"/>
    <s v="20201119N300067094"/>
    <n v="2020224"/>
    <s v="Rolling"/>
    <s v="IN302679-38296183"/>
    <s v="NSE"/>
    <n v="112.66"/>
    <n v="15.52"/>
    <n v="0"/>
    <n v="82.41"/>
    <n v="210.58629999999999"/>
  </r>
  <r>
    <x v="566"/>
    <x v="123"/>
    <x v="0"/>
    <n v="5000"/>
    <n v="90.3"/>
    <n v="451500"/>
    <s v="20201119N300067926"/>
    <n v="2020224"/>
    <s v="Rolling"/>
    <s v="IN302679-38296183"/>
    <s v="NSE"/>
    <n v="0"/>
    <n v="15.58"/>
    <n v="13.55"/>
    <n v="82.72"/>
    <n v="111.8468"/>
  </r>
  <r>
    <x v="566"/>
    <x v="67"/>
    <x v="0"/>
    <n v="2500"/>
    <n v="481.09"/>
    <n v="1202734.75"/>
    <s v="20201119N300069605"/>
    <n v="2020224"/>
    <s v="Rolling"/>
    <s v="IN302679-38296183"/>
    <s v="NSE"/>
    <n v="0"/>
    <n v="41.49"/>
    <n v="45.06"/>
    <n v="220.35"/>
    <n v="306.9042"/>
  </r>
  <r>
    <x v="566"/>
    <x v="67"/>
    <x v="1"/>
    <n v="1963"/>
    <n v="479.9"/>
    <n v="942043.7"/>
    <s v="20201119N300072583"/>
    <n v="2020224"/>
    <s v="Rolling"/>
    <s v="IN302679-38296183"/>
    <s v="NSE"/>
    <n v="235.93"/>
    <n v="32.5"/>
    <n v="0"/>
    <n v="172.59"/>
    <n v="441.02050000000003"/>
  </r>
  <r>
    <x v="566"/>
    <x v="67"/>
    <x v="1"/>
    <n v="537"/>
    <n v="478.35"/>
    <n v="256873.95"/>
    <s v="20201119N300073866"/>
    <n v="2020224"/>
    <s v="Rolling"/>
    <s v="IN302679-38296183"/>
    <s v="NSE"/>
    <n v="64.540000000000006"/>
    <n v="8.86"/>
    <n v="0"/>
    <n v="47.07"/>
    <n v="120.4721"/>
  </r>
  <r>
    <x v="567"/>
    <x v="123"/>
    <x v="1"/>
    <n v="5000"/>
    <n v="91.5"/>
    <n v="457500"/>
    <s v="20201120N300046907"/>
    <n v="2020225"/>
    <s v="Rolling"/>
    <s v="IN302679-38296183"/>
    <s v="NSE"/>
    <n v="114.19"/>
    <n v="15.78"/>
    <n v="0"/>
    <n v="83.82"/>
    <n v="213.7938"/>
  </r>
  <r>
    <x v="567"/>
    <x v="123"/>
    <x v="0"/>
    <n v="5000"/>
    <n v="91.1"/>
    <n v="455500"/>
    <s v="20201120N300047004"/>
    <n v="2020225"/>
    <s v="Rolling"/>
    <s v="IN302679-38296183"/>
    <s v="NSE"/>
    <n v="0"/>
    <n v="15.71"/>
    <n v="0"/>
    <n v="83.44"/>
    <n v="99.154799999999994"/>
  </r>
  <r>
    <x v="567"/>
    <x v="123"/>
    <x v="0"/>
    <n v="5000"/>
    <n v="91.2"/>
    <n v="456000"/>
    <s v="20201120N300051963"/>
    <n v="2020225"/>
    <s v="Rolling"/>
    <s v="IN302679-38296183"/>
    <s v="NSE"/>
    <n v="0"/>
    <n v="15.73"/>
    <n v="27.35"/>
    <n v="83.54"/>
    <n v="126.622"/>
  </r>
  <r>
    <x v="567"/>
    <x v="123"/>
    <x v="1"/>
    <n v="5000"/>
    <n v="91.6"/>
    <n v="458000"/>
    <s v="20201120N300059358"/>
    <n v="2020225"/>
    <s v="Rolling"/>
    <s v="IN302679-38296183"/>
    <s v="NSE"/>
    <n v="114.19"/>
    <n v="15.8"/>
    <n v="0"/>
    <n v="83.91"/>
    <n v="213.90100000000001"/>
  </r>
  <r>
    <x v="567"/>
    <x v="119"/>
    <x v="1"/>
    <n v="250"/>
    <n v="3080"/>
    <n v="770000.15"/>
    <s v="20201120N300059888"/>
    <n v="2020225"/>
    <s v="Rolling"/>
    <s v="IN302679-38296183"/>
    <s v="NSE"/>
    <n v="192.79"/>
    <n v="26.56"/>
    <n v="0"/>
    <n v="141.06"/>
    <n v="360.41489999999999"/>
  </r>
  <r>
    <x v="567"/>
    <x v="67"/>
    <x v="1"/>
    <n v="1100"/>
    <n v="475"/>
    <n v="522500"/>
    <s v="20201120N300060293"/>
    <n v="2020225"/>
    <s v="Rolling"/>
    <s v="IN302679-38296183"/>
    <s v="NSE"/>
    <n v="131.79"/>
    <n v="18.03"/>
    <n v="0"/>
    <n v="95.73"/>
    <n v="245.5463"/>
  </r>
  <r>
    <x v="567"/>
    <x v="119"/>
    <x v="0"/>
    <n v="33"/>
    <n v="3077"/>
    <n v="101541"/>
    <s v="20201120N300061995"/>
    <n v="2020225"/>
    <s v="Rolling"/>
    <s v="IN302679-38296183"/>
    <s v="NSE"/>
    <n v="0"/>
    <n v="3.5"/>
    <n v="0"/>
    <n v="18.600000000000001"/>
    <n v="22.103200000000001"/>
  </r>
  <r>
    <x v="567"/>
    <x v="67"/>
    <x v="0"/>
    <n v="1100"/>
    <n v="474.1"/>
    <n v="521510"/>
    <s v="20201120N300062314"/>
    <n v="2020225"/>
    <s v="Rolling"/>
    <s v="IN302679-38296183"/>
    <s v="NSE"/>
    <n v="0"/>
    <n v="17.989999999999998"/>
    <n v="0"/>
    <n v="95.55"/>
    <n v="113.5421"/>
  </r>
  <r>
    <x v="567"/>
    <x v="119"/>
    <x v="0"/>
    <n v="217"/>
    <n v="3077"/>
    <n v="667709"/>
    <s v="20201120N300062366"/>
    <n v="2020225"/>
    <s v="Rolling"/>
    <s v="IN302679-38296183"/>
    <s v="NSE"/>
    <n v="0"/>
    <n v="23.04"/>
    <n v="23.08"/>
    <n v="122.33"/>
    <n v="168.446"/>
  </r>
  <r>
    <x v="567"/>
    <x v="68"/>
    <x v="1"/>
    <n v="1500"/>
    <n v="348.3"/>
    <n v="522450"/>
    <s v="20201120N300062841"/>
    <n v="2020225"/>
    <s v="Rolling"/>
    <s v="IN302679-38296183"/>
    <s v="NSE"/>
    <n v="131.49"/>
    <n v="18.02"/>
    <n v="0"/>
    <n v="95.74"/>
    <n v="245.25470000000001"/>
  </r>
  <r>
    <x v="567"/>
    <x v="68"/>
    <x v="0"/>
    <n v="22"/>
    <n v="352.1"/>
    <n v="7746.2"/>
    <s v="20201120N300063808"/>
    <n v="2020225"/>
    <s v="Rolling"/>
    <s v="IN302679-38296183"/>
    <s v="NSE"/>
    <n v="0"/>
    <n v="0.27"/>
    <n v="0"/>
    <n v="17.75"/>
    <n v="18.017299999999999"/>
  </r>
  <r>
    <x v="567"/>
    <x v="68"/>
    <x v="0"/>
    <n v="1478"/>
    <n v="353"/>
    <n v="521734"/>
    <s v="20201120N300064237"/>
    <n v="2020225"/>
    <s v="Rolling"/>
    <s v="IN302679-38296183"/>
    <s v="NSE"/>
    <n v="0"/>
    <n v="18"/>
    <n v="15.88"/>
    <n v="95.58"/>
    <n v="129.4598"/>
  </r>
  <r>
    <x v="567"/>
    <x v="67"/>
    <x v="1"/>
    <n v="2500"/>
    <n v="480.9"/>
    <n v="1202250"/>
    <s v="20201120N300064904"/>
    <n v="2020225"/>
    <s v="Rolling"/>
    <s v="IN302679-38296183"/>
    <s v="NSE"/>
    <n v="299.52"/>
    <n v="41.48"/>
    <n v="0"/>
    <n v="220.26"/>
    <n v="561.25750000000005"/>
  </r>
  <r>
    <x v="567"/>
    <x v="67"/>
    <x v="0"/>
    <n v="2500"/>
    <n v="482.1"/>
    <n v="1205250"/>
    <s v="20201120N300067286"/>
    <n v="2020225"/>
    <s v="Rolling"/>
    <s v="IN302679-38296183"/>
    <s v="NSE"/>
    <n v="0"/>
    <n v="41.58"/>
    <n v="123.69"/>
    <n v="220.81"/>
    <n v="386.08109999999999"/>
  </r>
  <r>
    <x v="567"/>
    <x v="67"/>
    <x v="0"/>
    <n v="2500"/>
    <n v="482"/>
    <n v="1205000"/>
    <s v="20201120N300067504"/>
    <n v="2020225"/>
    <s v="Rolling"/>
    <s v="IN302679-38296183"/>
    <s v="NSE"/>
    <n v="0"/>
    <n v="41.57"/>
    <n v="0"/>
    <n v="220.78"/>
    <n v="262.3526"/>
  </r>
  <r>
    <x v="567"/>
    <x v="67"/>
    <x v="1"/>
    <n v="2500"/>
    <n v="479.51"/>
    <n v="1198771.75"/>
    <s v="20201120N300075248"/>
    <n v="2020225"/>
    <s v="Rolling"/>
    <s v="IN302679-38296183"/>
    <s v="NSE"/>
    <n v="299.52"/>
    <n v="41.36"/>
    <n v="0"/>
    <n v="219.63"/>
    <n v="560.50779999999997"/>
  </r>
  <r>
    <x v="567"/>
    <x v="67"/>
    <x v="1"/>
    <n v="2500"/>
    <n v="478.9"/>
    <n v="1197250"/>
    <s v="20201120N900031249"/>
    <n v="2020225"/>
    <s v="Rolling"/>
    <s v="IN302679-38296183"/>
    <s v="NSE"/>
    <n v="299.52"/>
    <n v="41.31"/>
    <n v="0"/>
    <n v="219.35"/>
    <n v="560.17510000000004"/>
  </r>
  <r>
    <x v="567"/>
    <x v="67"/>
    <x v="0"/>
    <n v="2500"/>
    <n v="476.1"/>
    <n v="1190250"/>
    <s v="20201120N900031800"/>
    <n v="2020225"/>
    <s v="Rolling"/>
    <s v="IN302679-38296183"/>
    <s v="NSE"/>
    <n v="0"/>
    <n v="41.06"/>
    <n v="0"/>
    <n v="218.07"/>
    <n v="259.1336"/>
  </r>
  <r>
    <x v="568"/>
    <x v="67"/>
    <x v="0"/>
    <n v="2500"/>
    <n v="480.1"/>
    <n v="1200250"/>
    <s v="20201123N300033214"/>
    <n v="2020226"/>
    <s v="Rolling"/>
    <s v="IN302679-38296183"/>
    <s v="NSE"/>
    <n v="0"/>
    <n v="41.41"/>
    <n v="0"/>
    <n v="219.9"/>
    <n v="261.30860000000001"/>
  </r>
  <r>
    <x v="568"/>
    <x v="67"/>
    <x v="1"/>
    <n v="1122"/>
    <n v="474.43"/>
    <n v="532311.05000000005"/>
    <s v="20201123N300037420"/>
    <n v="2020226"/>
    <s v="Rolling"/>
    <s v="IN302679-38296183"/>
    <s v="NSE"/>
    <n v="132.15"/>
    <n v="18.36"/>
    <n v="0"/>
    <n v="97.52"/>
    <n v="248.03479999999999"/>
  </r>
  <r>
    <x v="568"/>
    <x v="67"/>
    <x v="0"/>
    <n v="5000"/>
    <n v="472"/>
    <n v="2360000"/>
    <s v="20201123N300038920"/>
    <n v="2020226"/>
    <s v="Rolling"/>
    <s v="IN302679-38296183"/>
    <s v="NSE"/>
    <n v="0"/>
    <n v="81.42"/>
    <n v="158"/>
    <n v="432.38"/>
    <n v="671.8"/>
  </r>
  <r>
    <x v="568"/>
    <x v="67"/>
    <x v="0"/>
    <n v="3622"/>
    <n v="470.1"/>
    <n v="1702702.2"/>
    <s v="20201123N300064688"/>
    <n v="2020226"/>
    <s v="Rolling"/>
    <s v="IN302679-38296183"/>
    <s v="NSE"/>
    <n v="0"/>
    <n v="58.74"/>
    <n v="0"/>
    <n v="311.95"/>
    <n v="370.69319999999999"/>
  </r>
  <r>
    <x v="568"/>
    <x v="67"/>
    <x v="1"/>
    <n v="10000"/>
    <n v="468.45"/>
    <n v="4684500"/>
    <s v="20201123N300069509"/>
    <n v="2020226"/>
    <s v="Rolling"/>
    <s v="IN302679-38296183"/>
    <s v="NSE"/>
    <n v="1178.05"/>
    <n v="161.62"/>
    <n v="0"/>
    <n v="858.26"/>
    <n v="2197.9250999999999"/>
  </r>
  <r>
    <x v="568"/>
    <x v="81"/>
    <x v="1"/>
    <n v="2000"/>
    <n v="43.9"/>
    <n v="87800"/>
    <s v="20201123N300071854"/>
    <n v="2020226"/>
    <s v="Rolling"/>
    <s v="IN302679-38296183"/>
    <s v="NSE"/>
    <n v="87.8"/>
    <n v="3.03"/>
    <n v="0"/>
    <n v="155.94999999999999"/>
    <n v="246.7791"/>
  </r>
  <r>
    <x v="569"/>
    <x v="123"/>
    <x v="1"/>
    <n v="5000"/>
    <n v="94.4"/>
    <n v="472000"/>
    <s v="20201124N300038695"/>
    <n v="2020227"/>
    <s v="Rolling"/>
    <s v="IN302679-38296183"/>
    <s v="NSE"/>
    <n v="117.81"/>
    <n v="16.28"/>
    <n v="0"/>
    <n v="86.47"/>
    <n v="220.5641"/>
  </r>
  <r>
    <x v="569"/>
    <x v="123"/>
    <x v="0"/>
    <n v="5000"/>
    <n v="94.1"/>
    <n v="470500"/>
    <s v="20201124N300050228"/>
    <n v="2020227"/>
    <s v="Rolling"/>
    <s v="IN302679-38296183"/>
    <s v="NSE"/>
    <n v="0"/>
    <n v="16.23"/>
    <n v="14.12"/>
    <n v="86.21"/>
    <n v="116.5622"/>
  </r>
  <r>
    <x v="569"/>
    <x v="118"/>
    <x v="1"/>
    <n v="100"/>
    <n v="2419.9499999999998"/>
    <n v="241995"/>
    <s v="20201124N300053219"/>
    <n v="2020227"/>
    <s v="Rolling"/>
    <s v="IN302679-38296183"/>
    <s v="NSE"/>
    <n v="60.59"/>
    <n v="8.35"/>
    <n v="0"/>
    <n v="44.34"/>
    <n v="113.2788"/>
  </r>
  <r>
    <x v="569"/>
    <x v="120"/>
    <x v="1"/>
    <n v="1346"/>
    <n v="398.9"/>
    <n v="536919.4"/>
    <s v="20201124N300053950"/>
    <n v="2020227"/>
    <s v="Rolling"/>
    <s v="IN302679-38296183"/>
    <s v="NSE"/>
    <n v="133.93"/>
    <n v="18.52"/>
    <n v="0"/>
    <n v="98.37"/>
    <n v="250.8237"/>
  </r>
  <r>
    <x v="569"/>
    <x v="120"/>
    <x v="0"/>
    <n v="1346"/>
    <n v="397.1"/>
    <n v="534496.6"/>
    <s v="20201124N300055501"/>
    <n v="2020227"/>
    <s v="Rolling"/>
    <s v="IN302679-38296183"/>
    <s v="NSE"/>
    <n v="0"/>
    <n v="18.440000000000001"/>
    <n v="16.03"/>
    <n v="97.93"/>
    <n v="132.40010000000001"/>
  </r>
  <r>
    <x v="569"/>
    <x v="67"/>
    <x v="0"/>
    <n v="3745"/>
    <n v="473.15"/>
    <n v="1771946.75"/>
    <s v="20201124N300057906"/>
    <n v="2020227"/>
    <s v="Rolling"/>
    <s v="IN302679-38296183"/>
    <s v="NSE"/>
    <n v="0"/>
    <n v="61.13"/>
    <n v="0"/>
    <n v="324.61"/>
    <n v="385.74189999999999"/>
  </r>
  <r>
    <x v="569"/>
    <x v="67"/>
    <x v="1"/>
    <n v="3745"/>
    <n v="474.25"/>
    <n v="1776066.25"/>
    <s v="20201124N300060261"/>
    <n v="2020227"/>
    <s v="Rolling"/>
    <s v="IN302679-38296183"/>
    <s v="NSE"/>
    <n v="445.06"/>
    <n v="61.27"/>
    <n v="0"/>
    <n v="325.39999999999998"/>
    <n v="831.73429999999996"/>
  </r>
  <r>
    <x v="569"/>
    <x v="67"/>
    <x v="1"/>
    <n v="5000"/>
    <n v="474.9"/>
    <n v="2374500"/>
    <s v="20201124N300060397"/>
    <n v="2020227"/>
    <s v="Rolling"/>
    <s v="IN302679-38296183"/>
    <s v="NSE"/>
    <n v="594.21"/>
    <n v="81.92"/>
    <n v="0"/>
    <n v="435.03"/>
    <n v="1111.1602"/>
  </r>
  <r>
    <x v="569"/>
    <x v="67"/>
    <x v="0"/>
    <n v="5000"/>
    <n v="474.98"/>
    <n v="2374885"/>
    <s v="20201124N300061988"/>
    <n v="2020227"/>
    <s v="Rolling"/>
    <s v="IN302679-38296183"/>
    <s v="NSE"/>
    <n v="0"/>
    <n v="81.93"/>
    <n v="0"/>
    <n v="435.1"/>
    <n v="517.03380000000004"/>
  </r>
  <r>
    <x v="569"/>
    <x v="67"/>
    <x v="0"/>
    <n v="2500"/>
    <n v="474.2"/>
    <n v="1185500"/>
    <s v="20201124N300062379"/>
    <n v="2020227"/>
    <s v="Rolling"/>
    <s v="IN302679-38296183"/>
    <s v="NSE"/>
    <n v="0"/>
    <n v="40.9"/>
    <n v="0"/>
    <n v="217.2"/>
    <n v="258.09980000000002"/>
  </r>
  <r>
    <x v="569"/>
    <x v="67"/>
    <x v="0"/>
    <n v="7500"/>
    <n v="474.2"/>
    <n v="3556500"/>
    <s v="20201124N300062586"/>
    <n v="2020227"/>
    <s v="Rolling"/>
    <s v="IN302679-38296183"/>
    <s v="NSE"/>
    <n v="0"/>
    <n v="122.7"/>
    <n v="266.63"/>
    <n v="651.58000000000004"/>
    <n v="1040.9092000000001"/>
  </r>
  <r>
    <x v="569"/>
    <x v="118"/>
    <x v="0"/>
    <n v="100"/>
    <n v="2405"/>
    <n v="240500"/>
    <s v="20201124N300064444"/>
    <n v="2020227"/>
    <s v="Rolling"/>
    <s v="IN302679-38296183"/>
    <s v="NSE"/>
    <n v="0"/>
    <n v="8.3000000000000007"/>
    <n v="7.22"/>
    <n v="44.06"/>
    <n v="59.577300000000001"/>
  </r>
  <r>
    <x v="569"/>
    <x v="67"/>
    <x v="1"/>
    <n v="10000"/>
    <n v="478.2"/>
    <n v="4782000"/>
    <s v="20201124N300067424"/>
    <n v="2020227"/>
    <s v="Rolling"/>
    <s v="IN302679-38296183"/>
    <s v="NSE"/>
    <n v="1188.4100000000001"/>
    <n v="164.98"/>
    <n v="0"/>
    <n v="876.13"/>
    <n v="2229.5198"/>
  </r>
  <r>
    <x v="570"/>
    <x v="67"/>
    <x v="1"/>
    <n v="500"/>
    <n v="487.8"/>
    <n v="243900"/>
    <s v="20201125N300030881"/>
    <n v="2020228"/>
    <s v="Rolling"/>
    <s v="IN302679-38296183"/>
    <s v="NSE"/>
    <n v="59.48"/>
    <n v="8.41"/>
    <n v="0"/>
    <n v="44.69"/>
    <n v="112.58459999999999"/>
  </r>
  <r>
    <x v="570"/>
    <x v="118"/>
    <x v="0"/>
    <n v="100"/>
    <n v="2381.06"/>
    <n v="238106.3"/>
    <s v="20201125N300035516"/>
    <n v="2020228"/>
    <s v="Rolling"/>
    <s v="IN302679-38296183"/>
    <s v="NSE"/>
    <n v="0"/>
    <n v="8.2100000000000009"/>
    <n v="7.14"/>
    <n v="43.62"/>
    <n v="58.974600000000002"/>
  </r>
  <r>
    <x v="570"/>
    <x v="67"/>
    <x v="0"/>
    <n v="500"/>
    <n v="485.1"/>
    <n v="242550"/>
    <s v="20201125N300044422"/>
    <n v="2020228"/>
    <s v="Rolling"/>
    <s v="IN302679-38296183"/>
    <s v="NSE"/>
    <n v="0"/>
    <n v="8.3699999999999992"/>
    <n v="0"/>
    <n v="44.44"/>
    <n v="52.808"/>
  </r>
  <r>
    <x v="570"/>
    <x v="67"/>
    <x v="0"/>
    <n v="500"/>
    <n v="482.1"/>
    <n v="241050"/>
    <s v="20201125N300052434"/>
    <n v="2020228"/>
    <s v="Rolling"/>
    <s v="IN302679-38296183"/>
    <s v="NSE"/>
    <n v="0"/>
    <n v="8.32"/>
    <n v="0"/>
    <n v="44.16"/>
    <n v="52.476199999999999"/>
  </r>
  <r>
    <x v="570"/>
    <x v="67"/>
    <x v="0"/>
    <n v="600"/>
    <n v="481.1"/>
    <n v="288660"/>
    <s v="20201125N300055572"/>
    <n v="2020228"/>
    <s v="Rolling"/>
    <s v="IN302679-38296183"/>
    <s v="NSE"/>
    <n v="0"/>
    <n v="9.9600000000000009"/>
    <n v="0"/>
    <n v="52.87"/>
    <n v="62.828600000000002"/>
  </r>
  <r>
    <x v="570"/>
    <x v="67"/>
    <x v="1"/>
    <n v="1100"/>
    <n v="482.9"/>
    <n v="531190"/>
    <s v="20201125N300058277"/>
    <n v="2020228"/>
    <s v="Rolling"/>
    <s v="IN302679-38296183"/>
    <s v="NSE"/>
    <n v="130.85"/>
    <n v="18.329999999999998"/>
    <n v="0"/>
    <n v="97.32"/>
    <n v="246.49600000000001"/>
  </r>
  <r>
    <x v="570"/>
    <x v="67"/>
    <x v="0"/>
    <n v="2500"/>
    <n v="482.1"/>
    <n v="1205250"/>
    <s v="20201125N300059068"/>
    <n v="2020228"/>
    <s v="Rolling"/>
    <s v="IN302679-38296183"/>
    <s v="NSE"/>
    <n v="0"/>
    <n v="41.58"/>
    <n v="0"/>
    <n v="220.81"/>
    <n v="262.3913"/>
  </r>
  <r>
    <x v="570"/>
    <x v="123"/>
    <x v="1"/>
    <n v="5000"/>
    <n v="93.9"/>
    <n v="469500"/>
    <s v="20201125N300059643"/>
    <n v="2020228"/>
    <s v="Rolling"/>
    <s v="IN302679-38296183"/>
    <s v="NSE"/>
    <n v="116.9"/>
    <n v="16.2"/>
    <n v="0"/>
    <n v="86.02"/>
    <n v="219.11779999999999"/>
  </r>
  <r>
    <x v="570"/>
    <x v="67"/>
    <x v="0"/>
    <n v="2500"/>
    <n v="478.1"/>
    <n v="1195250"/>
    <s v="20201125N300061864"/>
    <n v="2020228"/>
    <s v="Rolling"/>
    <s v="IN302679-38296183"/>
    <s v="NSE"/>
    <n v="0"/>
    <n v="41.24"/>
    <n v="0"/>
    <n v="218.98"/>
    <n v="260.21609999999998"/>
  </r>
  <r>
    <x v="570"/>
    <x v="123"/>
    <x v="0"/>
    <n v="5000"/>
    <n v="93.6"/>
    <n v="468000"/>
    <s v="20201125N300062097"/>
    <n v="2020228"/>
    <s v="Rolling"/>
    <s v="IN302679-38296183"/>
    <s v="NSE"/>
    <n v="0"/>
    <n v="16.149999999999999"/>
    <n v="14.04"/>
    <n v="85.74"/>
    <n v="115.926"/>
  </r>
  <r>
    <x v="570"/>
    <x v="67"/>
    <x v="0"/>
    <n v="5000"/>
    <n v="474.1"/>
    <n v="2370500"/>
    <s v="20201125N300064932"/>
    <n v="2020228"/>
    <s v="Rolling"/>
    <s v="IN302679-38296183"/>
    <s v="NSE"/>
    <n v="0"/>
    <n v="81.78"/>
    <n v="165.82"/>
    <n v="434.3"/>
    <n v="681.90239999999994"/>
  </r>
  <r>
    <x v="570"/>
    <x v="67"/>
    <x v="1"/>
    <n v="10000"/>
    <n v="472.1"/>
    <n v="4721000"/>
    <s v="20201125N300070118"/>
    <n v="2020228"/>
    <s v="Rolling"/>
    <s v="IN302679-38296183"/>
    <s v="NSE"/>
    <n v="1189.5899999999999"/>
    <n v="162.87"/>
    <n v="0"/>
    <n v="864.93"/>
    <n v="2217.3944999999999"/>
  </r>
  <r>
    <x v="570"/>
    <x v="118"/>
    <x v="1"/>
    <n v="100"/>
    <n v="2353.5100000000002"/>
    <n v="235350.55"/>
    <s v="20201125N300071085"/>
    <n v="2020228"/>
    <s v="Rolling"/>
    <s v="IN302679-38296183"/>
    <s v="NSE"/>
    <n v="59.18"/>
    <n v="8.1199999999999992"/>
    <n v="0"/>
    <n v="43.11"/>
    <n v="110.4098"/>
  </r>
  <r>
    <x v="571"/>
    <x v="67"/>
    <x v="0"/>
    <n v="2500"/>
    <n v="473.1"/>
    <n v="1182750"/>
    <s v="20201126N200003077"/>
    <n v="2020229"/>
    <s v="Rolling"/>
    <s v="IN302679-38296183"/>
    <s v="NSE"/>
    <n v="0"/>
    <n v="40.799999999999997"/>
    <n v="0"/>
    <n v="216.69"/>
    <n v="257.49489999999997"/>
  </r>
  <r>
    <x v="571"/>
    <x v="67"/>
    <x v="0"/>
    <n v="7500"/>
    <n v="472.18"/>
    <n v="3541347.65"/>
    <s v="20201126N300027120"/>
    <n v="2020229"/>
    <s v="Rolling"/>
    <s v="IN302679-38296183"/>
    <s v="NSE"/>
    <n v="0"/>
    <n v="122.18"/>
    <n v="0"/>
    <n v="648.80999999999995"/>
    <n v="770.9864"/>
  </r>
  <r>
    <x v="571"/>
    <x v="67"/>
    <x v="1"/>
    <n v="10000"/>
    <n v="474.25"/>
    <n v="4742500"/>
    <s v="20201126N300029842"/>
    <n v="2020229"/>
    <s v="Rolling"/>
    <s v="IN302679-38296183"/>
    <s v="NSE"/>
    <n v="1182.3599999999999"/>
    <n v="163.62"/>
    <n v="0"/>
    <n v="868.88"/>
    <n v="2214.8562000000002"/>
  </r>
  <r>
    <x v="571"/>
    <x v="67"/>
    <x v="1"/>
    <n v="10000"/>
    <n v="473.9"/>
    <n v="4739000"/>
    <s v="20201126N300049574"/>
    <n v="2020229"/>
    <s v="Rolling"/>
    <s v="IN302679-38296183"/>
    <s v="NSE"/>
    <n v="1182.43"/>
    <n v="163.5"/>
    <n v="0"/>
    <n v="868.23"/>
    <n v="2214.1554999999998"/>
  </r>
  <r>
    <x v="571"/>
    <x v="67"/>
    <x v="0"/>
    <n v="10000"/>
    <n v="473"/>
    <n v="4730000"/>
    <s v="20201126N300049884"/>
    <n v="2020229"/>
    <s v="Rolling"/>
    <s v="IN302679-38296183"/>
    <s v="NSE"/>
    <n v="0"/>
    <n v="163.19"/>
    <n v="355"/>
    <n v="866.59"/>
    <n v="1384.7753"/>
  </r>
  <r>
    <x v="571"/>
    <x v="67"/>
    <x v="0"/>
    <n v="2500"/>
    <n v="473.1"/>
    <n v="1182750"/>
    <s v="20201126N300050479"/>
    <n v="2020229"/>
    <s v="Rolling"/>
    <s v="IN302679-38296183"/>
    <s v="NSE"/>
    <n v="0"/>
    <n v="40.799999999999997"/>
    <n v="0"/>
    <n v="216.69"/>
    <n v="257.49489999999997"/>
  </r>
  <r>
    <x v="571"/>
    <x v="67"/>
    <x v="0"/>
    <n v="2500"/>
    <n v="472.1"/>
    <n v="1180250"/>
    <s v="20201126N300050735"/>
    <n v="2020229"/>
    <s v="Rolling"/>
    <s v="IN302679-38296183"/>
    <s v="NSE"/>
    <n v="0"/>
    <n v="40.72"/>
    <n v="0"/>
    <n v="216.24"/>
    <n v="256.95870000000002"/>
  </r>
  <r>
    <x v="571"/>
    <x v="67"/>
    <x v="1"/>
    <n v="5000"/>
    <n v="470"/>
    <n v="2350000"/>
    <s v="20201126N300058289"/>
    <n v="2020229"/>
    <s v="Rolling"/>
    <s v="IN302679-38296183"/>
    <s v="NSE"/>
    <n v="591.21"/>
    <n v="81.08"/>
    <n v="0"/>
    <n v="430.54"/>
    <n v="1102.825"/>
  </r>
  <r>
    <x v="572"/>
    <x v="123"/>
    <x v="1"/>
    <n v="5000"/>
    <n v="96.5"/>
    <n v="482500"/>
    <s v="20201127N200002684"/>
    <n v="2020230"/>
    <s v="Rolling"/>
    <s v="IN302679-38296183"/>
    <s v="NSE"/>
    <n v="120.31"/>
    <n v="16.649999999999999"/>
    <n v="0"/>
    <n v="88.39"/>
    <n v="225.34610000000001"/>
  </r>
  <r>
    <x v="572"/>
    <x v="67"/>
    <x v="0"/>
    <n v="5000"/>
    <n v="477.17"/>
    <n v="2385849.35"/>
    <s v="20201127N300027768"/>
    <n v="2020230"/>
    <s v="Rolling"/>
    <s v="IN302679-38296183"/>
    <s v="NSE"/>
    <n v="0"/>
    <n v="82.31"/>
    <n v="0"/>
    <n v="437.07"/>
    <n v="519.3818"/>
  </r>
  <r>
    <x v="572"/>
    <x v="123"/>
    <x v="0"/>
    <n v="5000"/>
    <n v="96"/>
    <n v="480000"/>
    <s v="20201127N300031667"/>
    <n v="2020230"/>
    <s v="Rolling"/>
    <s v="IN302679-38296183"/>
    <s v="NSE"/>
    <n v="0"/>
    <n v="16.559999999999999"/>
    <n v="14.4"/>
    <n v="87.94"/>
    <n v="118.8997"/>
  </r>
  <r>
    <x v="572"/>
    <x v="67"/>
    <x v="1"/>
    <n v="5000"/>
    <n v="477.31"/>
    <n v="2386565.5"/>
    <s v="20201127N300051032"/>
    <n v="2020230"/>
    <s v="Rolling"/>
    <s v="IN302679-38296183"/>
    <s v="NSE"/>
    <n v="595.15"/>
    <n v="82.34"/>
    <n v="0"/>
    <n v="437.23"/>
    <n v="1114.7164"/>
  </r>
  <r>
    <x v="572"/>
    <x v="67"/>
    <x v="1"/>
    <n v="5000"/>
    <n v="475.9"/>
    <n v="2379500"/>
    <s v="20201127N300054985"/>
    <n v="2020230"/>
    <s v="Rolling"/>
    <s v="IN302679-38296183"/>
    <s v="NSE"/>
    <n v="595.27"/>
    <n v="82.09"/>
    <n v="0"/>
    <n v="435.95"/>
    <n v="1113.3126999999999"/>
  </r>
  <r>
    <x v="572"/>
    <x v="67"/>
    <x v="1"/>
    <n v="5000"/>
    <n v="476.9"/>
    <n v="2384500"/>
    <s v="20201127N300055053"/>
    <n v="2020230"/>
    <s v="Rolling"/>
    <s v="IN302679-38296183"/>
    <s v="NSE"/>
    <n v="595.27"/>
    <n v="82.27"/>
    <n v="0"/>
    <n v="436.87"/>
    <n v="1114.4051999999999"/>
  </r>
  <r>
    <x v="572"/>
    <x v="67"/>
    <x v="0"/>
    <n v="10000"/>
    <n v="475"/>
    <n v="4750000"/>
    <s v="20201127N300063244"/>
    <n v="2020230"/>
    <s v="Rolling"/>
    <s v="IN302679-38296183"/>
    <s v="NSE"/>
    <n v="0"/>
    <n v="163.88"/>
    <n v="213.6"/>
    <n v="870.24"/>
    <n v="1247.7152000000001"/>
  </r>
  <r>
    <x v="573"/>
    <x v="67"/>
    <x v="1"/>
    <n v="2500"/>
    <n v="479.9"/>
    <n v="1199750"/>
    <s v="20201201N300038673"/>
    <n v="2020231"/>
    <s v="Rolling"/>
    <s v="IN302679-38296183"/>
    <s v="NSE"/>
    <n v="301.69"/>
    <n v="41.39"/>
    <n v="0"/>
    <n v="219.83"/>
    <n v="562.9117"/>
  </r>
  <r>
    <x v="573"/>
    <x v="67"/>
    <x v="0"/>
    <n v="2500"/>
    <n v="479"/>
    <n v="1197500"/>
    <s v="20201201N300042797"/>
    <n v="2020231"/>
    <s v="Rolling"/>
    <s v="IN302679-38296183"/>
    <s v="NSE"/>
    <n v="0"/>
    <n v="41.31"/>
    <n v="0"/>
    <n v="219.4"/>
    <n v="260.71379999999999"/>
  </r>
  <r>
    <x v="573"/>
    <x v="67"/>
    <x v="0"/>
    <n v="2500"/>
    <n v="483.1"/>
    <n v="1207750"/>
    <s v="20201201N300050786"/>
    <n v="2020231"/>
    <s v="Rolling"/>
    <s v="IN302679-38296183"/>
    <s v="NSE"/>
    <n v="0"/>
    <n v="41.67"/>
    <n v="181"/>
    <n v="221.27"/>
    <n v="443.93740000000003"/>
  </r>
  <r>
    <x v="573"/>
    <x v="67"/>
    <x v="0"/>
    <n v="2500"/>
    <n v="481.1"/>
    <n v="1202745"/>
    <s v="20201201N300059338"/>
    <n v="2020231"/>
    <s v="Rolling"/>
    <s v="IN302679-38296183"/>
    <s v="NSE"/>
    <n v="0"/>
    <n v="41.49"/>
    <n v="0"/>
    <n v="220.36"/>
    <n v="261.85469999999998"/>
  </r>
  <r>
    <x v="573"/>
    <x v="67"/>
    <x v="1"/>
    <n v="5000"/>
    <n v="483.9"/>
    <n v="2419500"/>
    <s v="20201201N300066565"/>
    <n v="2020231"/>
    <s v="Rolling"/>
    <s v="IN302679-38296183"/>
    <s v="NSE"/>
    <n v="604.16"/>
    <n v="83.47"/>
    <n v="0"/>
    <n v="443.3"/>
    <n v="1130.933"/>
  </r>
  <r>
    <x v="573"/>
    <x v="67"/>
    <x v="0"/>
    <n v="2500"/>
    <n v="487"/>
    <n v="1217500"/>
    <s v="20201201N300070401"/>
    <n v="2020231"/>
    <s v="Rolling"/>
    <s v="IN302679-38296183"/>
    <s v="NSE"/>
    <n v="0"/>
    <n v="42"/>
    <n v="0"/>
    <n v="223.06"/>
    <n v="265.06380000000001"/>
  </r>
  <r>
    <x v="573"/>
    <x v="67"/>
    <x v="0"/>
    <n v="2500"/>
    <n v="486.05"/>
    <n v="1215125"/>
    <s v="20201201N300073087"/>
    <n v="2020231"/>
    <s v="Rolling"/>
    <s v="IN302679-38296183"/>
    <s v="NSE"/>
    <n v="0"/>
    <n v="41.92"/>
    <n v="0"/>
    <n v="222.62"/>
    <n v="264.54180000000002"/>
  </r>
  <r>
    <x v="573"/>
    <x v="67"/>
    <x v="1"/>
    <n v="5000"/>
    <n v="484.65"/>
    <n v="2423250.85"/>
    <s v="20201201N300075268"/>
    <n v="2020231"/>
    <s v="Rolling"/>
    <s v="IN302679-38296183"/>
    <s v="NSE"/>
    <n v="604.16"/>
    <n v="83.6"/>
    <n v="0"/>
    <n v="443.97"/>
    <n v="1131.7324000000001"/>
  </r>
  <r>
    <x v="574"/>
    <x v="67"/>
    <x v="1"/>
    <n v="5000"/>
    <n v="479.45"/>
    <n v="2397250"/>
    <s v="20201202B700003226"/>
    <n v="202021170"/>
    <s v="Rolling"/>
    <s v="IN302679-38296183"/>
    <s v="BSE"/>
    <n v="600"/>
    <n v="65.92"/>
    <n v="0"/>
    <n v="436.19"/>
    <n v="1102.1142"/>
  </r>
  <r>
    <x v="574"/>
    <x v="67"/>
    <x v="0"/>
    <n v="5000"/>
    <n v="480.1"/>
    <n v="2400500"/>
    <s v="20201202B700005921"/>
    <n v="202021170"/>
    <s v="Rolling"/>
    <s v="IN302679-38296183"/>
    <s v="BSE"/>
    <n v="0"/>
    <n v="66.010000000000005"/>
    <n v="72"/>
    <n v="436.8"/>
    <n v="574.81479999999999"/>
  </r>
  <r>
    <x v="574"/>
    <x v="67"/>
    <x v="0"/>
    <n v="2500"/>
    <n v="481.1"/>
    <n v="1202750"/>
    <s v="20201202N300031289"/>
    <n v="2020232"/>
    <s v="Rolling"/>
    <s v="IN302679-38296183"/>
    <s v="NSE"/>
    <n v="0"/>
    <n v="41.49"/>
    <n v="0"/>
    <n v="220.36"/>
    <n v="261.85489999999999"/>
  </r>
  <r>
    <x v="574"/>
    <x v="67"/>
    <x v="1"/>
    <n v="2500"/>
    <n v="479.1"/>
    <n v="1197750"/>
    <s v="20201202N300048493"/>
    <n v="2020232"/>
    <s v="Rolling"/>
    <s v="IN302679-38296183"/>
    <s v="NSE"/>
    <n v="300"/>
    <n v="41.32"/>
    <n v="0"/>
    <n v="219.44"/>
    <n v="560.76239999999996"/>
  </r>
  <r>
    <x v="574"/>
    <x v="67"/>
    <x v="0"/>
    <n v="5000"/>
    <n v="480.05"/>
    <n v="2400250"/>
    <s v="20201202N300053927"/>
    <n v="2020232"/>
    <s v="Rolling"/>
    <s v="IN302679-38296183"/>
    <s v="NSE"/>
    <n v="0"/>
    <n v="82.81"/>
    <n v="144"/>
    <n v="439.75"/>
    <n v="666.55849999999998"/>
  </r>
  <r>
    <x v="574"/>
    <x v="67"/>
    <x v="0"/>
    <n v="2500"/>
    <n v="475.1"/>
    <n v="1187750"/>
    <s v="20201202N300059090"/>
    <n v="2020232"/>
    <s v="Rolling"/>
    <s v="IN302679-38296183"/>
    <s v="NSE"/>
    <n v="0"/>
    <n v="40.98"/>
    <n v="0"/>
    <n v="217.61"/>
    <n v="258.5874"/>
  </r>
  <r>
    <x v="574"/>
    <x v="67"/>
    <x v="1"/>
    <n v="7500"/>
    <n v="481.52"/>
    <n v="3611370"/>
    <s v="20201202N300066616"/>
    <n v="2020232"/>
    <s v="Rolling"/>
    <s v="IN302679-38296183"/>
    <s v="NSE"/>
    <n v="900"/>
    <n v="124.59"/>
    <n v="0"/>
    <n v="661.65"/>
    <n v="1686.2421999999999"/>
  </r>
  <r>
    <x v="575"/>
    <x v="67"/>
    <x v="0"/>
    <n v="500"/>
    <n v="481.7"/>
    <n v="240850"/>
    <s v="20201203N300029117"/>
    <n v="2020233"/>
    <s v="Rolling"/>
    <s v="IN302679-38296183"/>
    <s v="NSE"/>
    <n v="0"/>
    <n v="8.31"/>
    <n v="0"/>
    <n v="44.13"/>
    <n v="52.439300000000003"/>
  </r>
  <r>
    <x v="575"/>
    <x v="67"/>
    <x v="1"/>
    <n v="500"/>
    <n v="481.3"/>
    <n v="240650"/>
    <s v="20201203N300029332"/>
    <n v="2020233"/>
    <s v="Rolling"/>
    <s v="IN302679-38296183"/>
    <s v="NSE"/>
    <n v="60.2"/>
    <n v="8.3000000000000007"/>
    <n v="0"/>
    <n v="44.09"/>
    <n v="112.5924"/>
  </r>
  <r>
    <x v="575"/>
    <x v="67"/>
    <x v="0"/>
    <n v="2500"/>
    <n v="481.1"/>
    <n v="1202750"/>
    <s v="20201203N300029525"/>
    <n v="2020233"/>
    <s v="Rolling"/>
    <s v="IN302679-38296183"/>
    <s v="NSE"/>
    <n v="0"/>
    <n v="41.49"/>
    <n v="0"/>
    <n v="220.36"/>
    <n v="261.85489999999999"/>
  </r>
  <r>
    <x v="575"/>
    <x v="67"/>
    <x v="1"/>
    <n v="2500"/>
    <n v="482.4"/>
    <n v="1206000"/>
    <s v="20201203N300036192"/>
    <n v="2020233"/>
    <s v="Rolling"/>
    <s v="IN302679-38296183"/>
    <s v="NSE"/>
    <n v="300.57"/>
    <n v="41.61"/>
    <n v="0"/>
    <n v="220.97"/>
    <n v="563.14689999999996"/>
  </r>
  <r>
    <x v="575"/>
    <x v="67"/>
    <x v="1"/>
    <n v="500"/>
    <n v="481"/>
    <n v="240500"/>
    <s v="20201203N300050299"/>
    <n v="2020233"/>
    <s v="Rolling"/>
    <s v="IN302679-38296183"/>
    <s v="NSE"/>
    <n v="60.2"/>
    <n v="8.3000000000000007"/>
    <n v="0"/>
    <n v="44.06"/>
    <n v="112.5573"/>
  </r>
  <r>
    <x v="575"/>
    <x v="67"/>
    <x v="0"/>
    <n v="500"/>
    <n v="481.94"/>
    <n v="240967.5"/>
    <s v="20201203N300050405"/>
    <n v="2020233"/>
    <s v="Rolling"/>
    <s v="IN302679-38296183"/>
    <s v="NSE"/>
    <n v="0"/>
    <n v="8.31"/>
    <n v="0"/>
    <n v="44.15"/>
    <n v="52.4634"/>
  </r>
  <r>
    <x v="575"/>
    <x v="67"/>
    <x v="1"/>
    <n v="2500"/>
    <n v="482.05"/>
    <n v="1205125"/>
    <s v="20201203N300050499"/>
    <n v="2020233"/>
    <s v="Rolling"/>
    <s v="IN302679-38296183"/>
    <s v="NSE"/>
    <n v="301.02"/>
    <n v="41.58"/>
    <n v="0"/>
    <n v="220.79"/>
    <n v="563.38639999999998"/>
  </r>
  <r>
    <x v="575"/>
    <x v="67"/>
    <x v="0"/>
    <n v="2500"/>
    <n v="481.1"/>
    <n v="1202750"/>
    <s v="20201203N300054283"/>
    <n v="2020233"/>
    <s v="Rolling"/>
    <s v="IN302679-38296183"/>
    <s v="NSE"/>
    <n v="0"/>
    <n v="41.49"/>
    <n v="87"/>
    <n v="220.36"/>
    <n v="348.85489999999999"/>
  </r>
  <r>
    <x v="576"/>
    <x v="67"/>
    <x v="1"/>
    <n v="500"/>
    <n v="491.35"/>
    <n v="245675"/>
    <s v="20201204N300040176"/>
    <n v="2020234"/>
    <s v="Rolling"/>
    <s v="IN302679-38296183"/>
    <s v="NSE"/>
    <n v="61.86"/>
    <n v="8.48"/>
    <n v="0"/>
    <n v="45"/>
    <n v="115.3359"/>
  </r>
  <r>
    <x v="576"/>
    <x v="67"/>
    <x v="1"/>
    <n v="500"/>
    <n v="493"/>
    <n v="246500"/>
    <s v="20201204N300040307"/>
    <n v="2020234"/>
    <s v="Rolling"/>
    <s v="IN302679-38296183"/>
    <s v="NSE"/>
    <n v="61.86"/>
    <n v="8.5"/>
    <n v="0"/>
    <n v="45.16"/>
    <n v="115.5243"/>
  </r>
  <r>
    <x v="576"/>
    <x v="67"/>
    <x v="1"/>
    <n v="4500"/>
    <n v="490.9"/>
    <n v="2209050"/>
    <s v="20201204N300041393"/>
    <n v="2020234"/>
    <s v="Rolling"/>
    <s v="IN302679-38296183"/>
    <s v="NSE"/>
    <n v="556.26"/>
    <n v="76.209999999999994"/>
    <n v="0"/>
    <n v="404.75"/>
    <n v="1037.2219"/>
  </r>
  <r>
    <x v="576"/>
    <x v="67"/>
    <x v="1"/>
    <n v="2000"/>
    <n v="493.9"/>
    <n v="987800"/>
    <s v="20201204N300044935"/>
    <n v="2020234"/>
    <s v="Rolling"/>
    <s v="IN302679-38296183"/>
    <s v="NSE"/>
    <n v="247.43"/>
    <n v="34.08"/>
    <n v="0"/>
    <n v="180.98"/>
    <n v="462.48919999999998"/>
  </r>
  <r>
    <x v="576"/>
    <x v="67"/>
    <x v="0"/>
    <n v="5000"/>
    <n v="491.5"/>
    <n v="2457500"/>
    <s v="20201204N300060764"/>
    <n v="2020234"/>
    <s v="Rolling"/>
    <s v="IN302679-38296183"/>
    <s v="NSE"/>
    <n v="0"/>
    <n v="84.78"/>
    <n v="0"/>
    <n v="450.24"/>
    <n v="535.02380000000005"/>
  </r>
  <r>
    <x v="576"/>
    <x v="67"/>
    <x v="1"/>
    <n v="5000"/>
    <n v="495.04"/>
    <n v="2475204.1"/>
    <s v="20201204N300065293"/>
    <n v="2020234"/>
    <s v="Rolling"/>
    <s v="IN302679-38296183"/>
    <s v="NSE"/>
    <n v="618.59"/>
    <n v="85.39"/>
    <n v="0"/>
    <n v="453.48"/>
    <n v="1157.4646"/>
  </r>
  <r>
    <x v="576"/>
    <x v="67"/>
    <x v="0"/>
    <n v="7500"/>
    <n v="500"/>
    <n v="3750000"/>
    <s v="20201204N300068230"/>
    <n v="2020234"/>
    <s v="Rolling"/>
    <s v="IN302679-38296183"/>
    <s v="NSE"/>
    <n v="0"/>
    <n v="129.38"/>
    <n v="186"/>
    <n v="687.04"/>
    <n v="1002.415"/>
  </r>
  <r>
    <x v="577"/>
    <x v="67"/>
    <x v="0"/>
    <n v="2500"/>
    <n v="510.1"/>
    <n v="1275250"/>
    <s v="20201207N300064742"/>
    <n v="2020235"/>
    <s v="Rolling"/>
    <s v="IN302679-38296183"/>
    <s v="NSE"/>
    <n v="0"/>
    <n v="44"/>
    <n v="192"/>
    <n v="233.64"/>
    <n v="469.6361"/>
  </r>
  <r>
    <x v="577"/>
    <x v="67"/>
    <x v="1"/>
    <n v="2500"/>
    <n v="512.1"/>
    <n v="1280250"/>
    <s v="20201207N300066389"/>
    <n v="2020235"/>
    <s v="Rolling"/>
    <s v="IN302679-38296183"/>
    <s v="NSE"/>
    <n v="319.41000000000003"/>
    <n v="44.17"/>
    <n v="0"/>
    <n v="234.55"/>
    <n v="598.12860000000001"/>
  </r>
  <r>
    <x v="577"/>
    <x v="67"/>
    <x v="1"/>
    <n v="5000"/>
    <n v="511.98"/>
    <n v="2559876.65"/>
    <s v="20201207N300066515"/>
    <n v="2020235"/>
    <s v="Rolling"/>
    <s v="IN302679-38296183"/>
    <s v="NSE"/>
    <n v="638.77"/>
    <n v="88.32"/>
    <n v="0"/>
    <n v="468.99"/>
    <n v="1196.0758000000001"/>
  </r>
  <r>
    <x v="577"/>
    <x v="67"/>
    <x v="0"/>
    <n v="2500"/>
    <n v="511.1"/>
    <n v="1277750"/>
    <s v="20201207N300069759"/>
    <n v="2020235"/>
    <s v="Rolling"/>
    <s v="IN302679-38296183"/>
    <s v="NSE"/>
    <n v="0"/>
    <n v="44.08"/>
    <n v="0"/>
    <n v="234.09"/>
    <n v="278.17239999999998"/>
  </r>
  <r>
    <x v="577"/>
    <x v="67"/>
    <x v="0"/>
    <n v="5000"/>
    <n v="512"/>
    <n v="2560000"/>
    <s v="20201207N300069957"/>
    <n v="2020235"/>
    <s v="Rolling"/>
    <s v="IN302679-38296183"/>
    <s v="NSE"/>
    <n v="0"/>
    <n v="88.32"/>
    <n v="0"/>
    <n v="469.01"/>
    <n v="557.33019999999999"/>
  </r>
  <r>
    <x v="577"/>
    <x v="67"/>
    <x v="0"/>
    <n v="2500"/>
    <n v="509.1"/>
    <n v="1272750"/>
    <s v="20201207N300071088"/>
    <n v="2020235"/>
    <s v="Rolling"/>
    <s v="IN302679-38296183"/>
    <s v="NSE"/>
    <n v="0"/>
    <n v="43.91"/>
    <n v="0"/>
    <n v="233.18"/>
    <n v="277.0899"/>
  </r>
  <r>
    <x v="577"/>
    <x v="67"/>
    <x v="1"/>
    <n v="5000"/>
    <n v="510.1"/>
    <n v="2550500"/>
    <s v="20201207N300080846"/>
    <n v="2020235"/>
    <s v="Rolling"/>
    <s v="IN302679-38296183"/>
    <s v="NSE"/>
    <n v="638.82000000000005"/>
    <n v="87.99"/>
    <n v="0"/>
    <n v="467.27"/>
    <n v="1194.0825"/>
  </r>
  <r>
    <x v="578"/>
    <x v="101"/>
    <x v="1"/>
    <n v="5000"/>
    <n v="118.9"/>
    <n v="594500"/>
    <s v="20201208N200002781"/>
    <n v="2020236"/>
    <s v="Rolling"/>
    <s v="IN302679-38296183"/>
    <s v="NSE"/>
    <n v="152.53"/>
    <n v="20.51"/>
    <n v="0"/>
    <n v="108.91"/>
    <n v="281.95030000000003"/>
  </r>
  <r>
    <x v="578"/>
    <x v="101"/>
    <x v="1"/>
    <n v="5000"/>
    <n v="121.09"/>
    <n v="605456.80000000005"/>
    <s v="20201208N300029658"/>
    <n v="2020236"/>
    <s v="Rolling"/>
    <s v="IN302679-38296183"/>
    <s v="NSE"/>
    <n v="152.53"/>
    <n v="20.89"/>
    <n v="0"/>
    <n v="110.92"/>
    <n v="284.33800000000002"/>
  </r>
  <r>
    <x v="578"/>
    <x v="101"/>
    <x v="0"/>
    <n v="5000"/>
    <n v="125"/>
    <n v="625000"/>
    <s v="20201208N300034787"/>
    <n v="2020236"/>
    <s v="Rolling"/>
    <s v="IN302679-38296183"/>
    <s v="NSE"/>
    <n v="0"/>
    <n v="21.56"/>
    <n v="0"/>
    <n v="114.52"/>
    <n v="136.08279999999999"/>
  </r>
  <r>
    <x v="578"/>
    <x v="101"/>
    <x v="0"/>
    <n v="5000"/>
    <n v="123.1"/>
    <n v="615500"/>
    <s v="20201208N300052210"/>
    <n v="2020236"/>
    <s v="Rolling"/>
    <s v="IN302679-38296183"/>
    <s v="NSE"/>
    <n v="0"/>
    <n v="21.23"/>
    <n v="37.35"/>
    <n v="112.76"/>
    <n v="171.34479999999999"/>
  </r>
  <r>
    <x v="578"/>
    <x v="57"/>
    <x v="0"/>
    <n v="10000"/>
    <n v="65.5"/>
    <n v="655000"/>
    <s v="20201208N300062878"/>
    <n v="2020236"/>
    <s v="Rolling"/>
    <s v="IN302679-38296183"/>
    <s v="NSE"/>
    <n v="0"/>
    <n v="22.6"/>
    <n v="19.649999999999999"/>
    <n v="119.99"/>
    <n v="162.23750000000001"/>
  </r>
  <r>
    <x v="578"/>
    <x v="57"/>
    <x v="1"/>
    <n v="10000"/>
    <n v="65.95"/>
    <n v="659500"/>
    <s v="20201208N300069032"/>
    <n v="2020236"/>
    <s v="Rolling"/>
    <s v="IN302679-38296183"/>
    <s v="NSE"/>
    <n v="163.94"/>
    <n v="22.75"/>
    <n v="0"/>
    <n v="120.82"/>
    <n v="307.5127"/>
  </r>
  <r>
    <x v="579"/>
    <x v="124"/>
    <x v="1"/>
    <n v="25"/>
    <n v="860.6"/>
    <n v="21515"/>
    <s v="20201209N300042990"/>
    <n v="2020237"/>
    <s v="Rolling"/>
    <s v="IN302679-38296183"/>
    <s v="NSE"/>
    <n v="5"/>
    <n v="0.74"/>
    <n v="0"/>
    <n v="17.84"/>
    <n v="23.5822"/>
  </r>
  <r>
    <x v="579"/>
    <x v="124"/>
    <x v="0"/>
    <n v="25"/>
    <n v="845"/>
    <n v="21125"/>
    <s v="20201209N300073065"/>
    <n v="2020237"/>
    <s v="Rolling"/>
    <s v="IN302679-38296183"/>
    <s v="NSE"/>
    <n v="0"/>
    <n v="0.73"/>
    <n v="1"/>
    <n v="17.829999999999998"/>
    <n v="19.558900000000001"/>
  </r>
  <r>
    <x v="580"/>
    <x v="124"/>
    <x v="0"/>
    <n v="10"/>
    <n v="742.05"/>
    <n v="7420.5"/>
    <s v="20201218N300060563"/>
    <n v="2020244"/>
    <s v="Rolling"/>
    <s v="IN302679-38296183"/>
    <s v="NSE"/>
    <n v="7"/>
    <n v="0.26"/>
    <n v="1"/>
    <n v="29.54"/>
    <n v="37.795999999999999"/>
  </r>
  <r>
    <x v="581"/>
    <x v="124"/>
    <x v="0"/>
    <n v="5"/>
    <n v="716"/>
    <n v="3580"/>
    <s v="20201221N300040507"/>
    <n v="2020245"/>
    <s v="Rolling"/>
    <s v="IN302679-38296183"/>
    <s v="NSE"/>
    <n v="4"/>
    <n v="0.12"/>
    <n v="1"/>
    <n v="29.52"/>
    <n v="34.643500000000003"/>
  </r>
  <r>
    <x v="582"/>
    <x v="124"/>
    <x v="0"/>
    <n v="10"/>
    <n v="686"/>
    <n v="6860"/>
    <s v="20201222N300076061"/>
    <n v="2020246"/>
    <s v="Rolling"/>
    <s v="IN302679-38296183"/>
    <s v="NSE"/>
    <n v="7"/>
    <n v="0.24"/>
    <n v="1"/>
    <n v="29.54"/>
    <n v="37.776600000000002"/>
  </r>
  <r>
    <x v="583"/>
    <x v="57"/>
    <x v="0"/>
    <n v="5000"/>
    <n v="67.099999999999994"/>
    <n v="335500"/>
    <s v="20201228N300066465"/>
    <n v="2020249"/>
    <s v="Rolling"/>
    <s v="IN302679-38296183"/>
    <s v="NSE"/>
    <n v="0"/>
    <n v="11.57"/>
    <n v="10"/>
    <n v="61.47"/>
    <n v="83.044799999999995"/>
  </r>
  <r>
    <x v="583"/>
    <x v="57"/>
    <x v="1"/>
    <n v="5000"/>
    <n v="67.400000000000006"/>
    <n v="337000"/>
    <s v="20201228N300068873"/>
    <n v="2020249"/>
    <s v="Rolling"/>
    <s v="IN302679-38296183"/>
    <s v="NSE"/>
    <n v="84"/>
    <n v="11.63"/>
    <n v="0"/>
    <n v="61.74"/>
    <n v="157.3665"/>
  </r>
  <r>
    <x v="584"/>
    <x v="26"/>
    <x v="1"/>
    <n v="500"/>
    <n v="66.150000000000006"/>
    <n v="33075"/>
    <s v="20201229N300058884"/>
    <n v="2020250"/>
    <s v="Rolling"/>
    <s v="IN302679-38296183"/>
    <s v="NSE"/>
    <n v="33"/>
    <n v="1.1399999999999999"/>
    <n v="0"/>
    <n v="58.75"/>
    <n v="92.891099999999994"/>
  </r>
  <r>
    <x v="585"/>
    <x v="48"/>
    <x v="1"/>
    <n v="1750"/>
    <n v="66.3"/>
    <n v="116025"/>
    <s v="20201230N200075887"/>
    <n v="2020251"/>
    <s v="Rolling"/>
    <s v="IN302679-38296183"/>
    <s v="NSE"/>
    <n v="116"/>
    <n v="4"/>
    <n v="0"/>
    <n v="206.08"/>
    <n v="326.0829"/>
  </r>
  <r>
    <x v="586"/>
    <x v="57"/>
    <x v="0"/>
    <n v="5000"/>
    <n v="70.099999999999994"/>
    <n v="350500"/>
    <s v="20210105N200005240"/>
    <n v="2021003"/>
    <s v="Rolling"/>
    <s v="IN302679-38296183"/>
    <s v="NSE"/>
    <n v="0"/>
    <n v="12.09"/>
    <n v="10.47"/>
    <n v="64.22"/>
    <n v="86.782300000000006"/>
  </r>
  <r>
    <x v="586"/>
    <x v="57"/>
    <x v="1"/>
    <n v="5000"/>
    <n v="69.5"/>
    <n v="347500"/>
    <s v="20210105N300043064"/>
    <n v="2021003"/>
    <s v="Rolling"/>
    <s v="IN302679-38296183"/>
    <s v="NSE"/>
    <n v="87.47"/>
    <n v="11.99"/>
    <n v="0"/>
    <n v="63.64"/>
    <n v="163.09880000000001"/>
  </r>
  <r>
    <x v="586"/>
    <x v="17"/>
    <x v="0"/>
    <n v="100"/>
    <n v="35.299999999999997"/>
    <n v="3530"/>
    <s v="20210105N300049819"/>
    <n v="2021003"/>
    <s v="Rolling"/>
    <s v="IN302679-38296183"/>
    <s v="NSE"/>
    <n v="3.53"/>
    <n v="0.12"/>
    <n v="0.53"/>
    <n v="29.52"/>
    <n v="33.701700000000002"/>
  </r>
  <r>
    <x v="587"/>
    <x v="57"/>
    <x v="0"/>
    <n v="5000"/>
    <n v="71.8"/>
    <n v="359000"/>
    <s v="20210106N300076208"/>
    <n v="2021004"/>
    <s v="Rolling"/>
    <s v="IN302679-38296183"/>
    <s v="NSE"/>
    <n v="0"/>
    <n v="12.39"/>
    <n v="11"/>
    <n v="65.77"/>
    <n v="89.155500000000004"/>
  </r>
  <r>
    <x v="587"/>
    <x v="57"/>
    <x v="1"/>
    <n v="5000"/>
    <n v="72.55"/>
    <n v="362750"/>
    <s v="20210106N300081161"/>
    <n v="2021004"/>
    <s v="Rolling"/>
    <s v="IN302679-38296183"/>
    <s v="NSE"/>
    <n v="90.2"/>
    <n v="12.52"/>
    <n v="0"/>
    <n v="66.459999999999994"/>
    <n v="169.17500000000001"/>
  </r>
  <r>
    <x v="587"/>
    <x v="57"/>
    <x v="1"/>
    <n v="2500"/>
    <n v="72.900000000000006"/>
    <n v="182250"/>
    <s v="20210106N300083166"/>
    <n v="2021004"/>
    <s v="Rolling"/>
    <s v="-"/>
    <s v="NSE"/>
    <n v="180.8"/>
    <n v="6.29"/>
    <n v="0"/>
    <n v="323.70999999999998"/>
    <n v="510.79759999999999"/>
  </r>
  <r>
    <x v="588"/>
    <x v="57"/>
    <x v="0"/>
    <n v="5000"/>
    <n v="74.05"/>
    <n v="370250"/>
    <s v="20210107N200002699"/>
    <n v="2021005"/>
    <s v="Rolling"/>
    <s v="IN302679-38296183"/>
    <s v="NSE"/>
    <n v="0"/>
    <n v="12.77"/>
    <n v="11"/>
    <n v="67.83"/>
    <n v="91.6036"/>
  </r>
  <r>
    <x v="588"/>
    <x v="57"/>
    <x v="1"/>
    <n v="5000"/>
    <n v="74.55"/>
    <n v="372750"/>
    <s v="20210107N300032973"/>
    <n v="2021005"/>
    <s v="Rolling"/>
    <s v="IN302679-38296183"/>
    <s v="NSE"/>
    <n v="93"/>
    <n v="12.86"/>
    <n v="0"/>
    <n v="68.290000000000006"/>
    <n v="174.1499"/>
  </r>
  <r>
    <x v="589"/>
    <x v="66"/>
    <x v="0"/>
    <n v="100"/>
    <n v="17.899999999999999"/>
    <n v="1790"/>
    <s v="20210108N300070440"/>
    <n v="2021006"/>
    <s v="Rolling"/>
    <s v="IN302679-38296183"/>
    <s v="NSE"/>
    <n v="2"/>
    <n v="0.06"/>
    <n v="0"/>
    <n v="15.85"/>
    <n v="17.911799999999999"/>
  </r>
  <r>
    <x v="590"/>
    <x v="70"/>
    <x v="0"/>
    <n v="2500"/>
    <n v="432.69"/>
    <n v="1081718.95"/>
    <s v="20210114N200002162"/>
    <n v="2021010"/>
    <s v="Rolling"/>
    <s v="IN302679-38296183"/>
    <s v="NSE"/>
    <n v="0"/>
    <n v="37.32"/>
    <n v="32.729999999999997"/>
    <n v="198.18"/>
    <n v="268.2294"/>
  </r>
  <r>
    <x v="590"/>
    <x v="70"/>
    <x v="1"/>
    <n v="2500"/>
    <n v="445"/>
    <n v="1112500"/>
    <s v="20210114N200002829"/>
    <n v="2021010"/>
    <s v="Rolling"/>
    <s v="IN302679-38296183"/>
    <s v="NSE"/>
    <n v="274.23"/>
    <n v="38.380000000000003"/>
    <n v="0"/>
    <n v="203.82"/>
    <n v="516.43129999999996"/>
  </r>
  <r>
    <x v="590"/>
    <x v="66"/>
    <x v="0"/>
    <n v="100"/>
    <n v="17.7"/>
    <n v="1770"/>
    <s v="20210114N300044491"/>
    <n v="2021010"/>
    <s v="Rolling"/>
    <s v="IN302679-38296183"/>
    <s v="NSE"/>
    <n v="1.77"/>
    <n v="0.06"/>
    <n v="0.27"/>
    <n v="15.68"/>
    <n v="17.781099999999999"/>
  </r>
  <r>
    <x v="591"/>
    <x v="70"/>
    <x v="1"/>
    <n v="500"/>
    <n v="457.6"/>
    <n v="228800"/>
    <s v="20210115N200003596"/>
    <n v="2021011"/>
    <s v="Rolling"/>
    <s v="IN302679-38296183"/>
    <s v="NSE"/>
    <n v="55.8"/>
    <n v="7.89"/>
    <n v="0"/>
    <n v="41.91"/>
    <n v="105.6036"/>
  </r>
  <r>
    <x v="591"/>
    <x v="70"/>
    <x v="0"/>
    <n v="500"/>
    <n v="453.05"/>
    <n v="226525"/>
    <s v="20210115N300034809"/>
    <n v="2021011"/>
    <s v="Rolling"/>
    <s v="IN302679-38296183"/>
    <s v="NSE"/>
    <n v="0"/>
    <n v="7.82"/>
    <n v="0"/>
    <n v="41.5"/>
    <n v="49.315199999999997"/>
  </r>
  <r>
    <x v="591"/>
    <x v="70"/>
    <x v="0"/>
    <n v="2500"/>
    <n v="448.1"/>
    <n v="1120250"/>
    <s v="20210115N300037974"/>
    <n v="2021011"/>
    <s v="Rolling"/>
    <s v="IN302679-38296183"/>
    <s v="NSE"/>
    <n v="0"/>
    <n v="38.65"/>
    <n v="0"/>
    <n v="205.23"/>
    <n v="243.87809999999999"/>
  </r>
  <r>
    <x v="591"/>
    <x v="70"/>
    <x v="1"/>
    <n v="499"/>
    <n v="451.9"/>
    <n v="225498.1"/>
    <s v="20210115N300040055"/>
    <n v="2021011"/>
    <s v="Rolling"/>
    <s v="IN302679-38296183"/>
    <s v="NSE"/>
    <n v="55.69"/>
    <n v="7.78"/>
    <n v="0"/>
    <n v="41.31"/>
    <n v="104.77970000000001"/>
  </r>
  <r>
    <x v="591"/>
    <x v="70"/>
    <x v="1"/>
    <n v="2001"/>
    <n v="450.77"/>
    <n v="901991.3"/>
    <s v="20210115N300040400"/>
    <n v="2021011"/>
    <s v="Rolling"/>
    <s v="IN302679-38296183"/>
    <s v="NSE"/>
    <n v="223.5"/>
    <n v="31.12"/>
    <n v="0"/>
    <n v="165.24"/>
    <n v="419.85829999999999"/>
  </r>
  <r>
    <x v="591"/>
    <x v="70"/>
    <x v="0"/>
    <n v="2500"/>
    <n v="442"/>
    <n v="1105000"/>
    <s v="20210115N300071851"/>
    <n v="2021011"/>
    <s v="Rolling"/>
    <s v="IN302679-38296183"/>
    <s v="NSE"/>
    <n v="0"/>
    <n v="38.119999999999997"/>
    <n v="74"/>
    <n v="202.45"/>
    <n v="314.57240000000002"/>
  </r>
  <r>
    <x v="591"/>
    <x v="70"/>
    <x v="1"/>
    <n v="2500"/>
    <n v="441"/>
    <n v="1102500"/>
    <s v="20210115N300076415"/>
    <n v="2021011"/>
    <s v="Rolling"/>
    <s v="IN302679-38296183"/>
    <s v="NSE"/>
    <n v="279.01"/>
    <n v="38.04"/>
    <n v="0"/>
    <n v="201.99"/>
    <n v="519.03629999999998"/>
  </r>
  <r>
    <x v="592"/>
    <x v="70"/>
    <x v="0"/>
    <n v="2500"/>
    <n v="441.25"/>
    <n v="1103125"/>
    <s v="20210118N300035938"/>
    <n v="2021012"/>
    <s v="Rolling"/>
    <s v="IN302679-38296183"/>
    <s v="NSE"/>
    <n v="0"/>
    <n v="38.06"/>
    <n v="66"/>
    <n v="202.1"/>
    <n v="306.15780000000001"/>
  </r>
  <r>
    <x v="592"/>
    <x v="70"/>
    <x v="1"/>
    <n v="2500"/>
    <n v="440"/>
    <n v="1100000"/>
    <s v="20210118N300042238"/>
    <n v="2021012"/>
    <s v="Rolling"/>
    <s v="IN302679-38296183"/>
    <s v="NSE"/>
    <n v="274.95999999999998"/>
    <n v="37.950000000000003"/>
    <n v="0"/>
    <n v="201.53"/>
    <n v="514.44000000000005"/>
  </r>
  <r>
    <x v="592"/>
    <x v="70"/>
    <x v="1"/>
    <n v="2500"/>
    <n v="441"/>
    <n v="1102500"/>
    <s v="20210118N300045525"/>
    <n v="2021012"/>
    <s v="Rolling"/>
    <s v="IN302679-38296183"/>
    <s v="NSE"/>
    <n v="275.04000000000002"/>
    <n v="38.04"/>
    <n v="0"/>
    <n v="201.99"/>
    <n v="515.06659999999999"/>
  </r>
  <r>
    <x v="592"/>
    <x v="70"/>
    <x v="0"/>
    <n v="2500"/>
    <n v="437.5"/>
    <n v="1093750"/>
    <s v="20210118N300059765"/>
    <n v="2021012"/>
    <s v="Rolling"/>
    <s v="IN302679-38296183"/>
    <s v="NSE"/>
    <n v="0"/>
    <n v="37.729999999999997"/>
    <n v="0"/>
    <n v="200.38"/>
    <n v="238.11439999999999"/>
  </r>
  <r>
    <x v="593"/>
    <x v="70"/>
    <x v="1"/>
    <n v="500"/>
    <n v="438"/>
    <n v="219000"/>
    <s v="20210119N200003150"/>
    <n v="2021013"/>
    <s v="Rolling"/>
    <s v="IN302679-38296183"/>
    <s v="NSE"/>
    <n v="54.56"/>
    <n v="7.56"/>
    <n v="0"/>
    <n v="40.130000000000003"/>
    <n v="102.24550000000001"/>
  </r>
  <r>
    <x v="593"/>
    <x v="6"/>
    <x v="0"/>
    <n v="250"/>
    <n v="1724"/>
    <n v="431000"/>
    <s v="20210119N300031216"/>
    <n v="2021013"/>
    <s v="Rolling"/>
    <s v="IN302679-38296183"/>
    <s v="NSE"/>
    <n v="0"/>
    <n v="14.87"/>
    <n v="38.479999999999997"/>
    <n v="78.959999999999994"/>
    <n v="132.30950000000001"/>
  </r>
  <r>
    <x v="593"/>
    <x v="70"/>
    <x v="0"/>
    <n v="500"/>
    <n v="434.9"/>
    <n v="217450"/>
    <s v="20210119N300032644"/>
    <n v="2021013"/>
    <s v="Rolling"/>
    <s v="IN302679-38296183"/>
    <s v="NSE"/>
    <n v="0"/>
    <n v="7.5"/>
    <n v="6.52"/>
    <n v="39.840000000000003"/>
    <n v="53.862099999999998"/>
  </r>
  <r>
    <x v="593"/>
    <x v="6"/>
    <x v="0"/>
    <n v="250"/>
    <n v="1705.08"/>
    <n v="426269.1"/>
    <s v="20210119N300032985"/>
    <n v="2021013"/>
    <s v="Rolling"/>
    <s v="IN302679-38296183"/>
    <s v="NSE"/>
    <n v="0"/>
    <n v="14.71"/>
    <n v="0"/>
    <n v="78.069999999999993"/>
    <n v="92.776499999999999"/>
  </r>
  <r>
    <x v="593"/>
    <x v="81"/>
    <x v="1"/>
    <n v="700"/>
    <n v="59.9"/>
    <n v="41930"/>
    <s v="20210119N300045165"/>
    <n v="2021013"/>
    <s v="Rolling"/>
    <s v="IN302679-38296183"/>
    <s v="NSE"/>
    <n v="41.87"/>
    <n v="1.45"/>
    <n v="0"/>
    <n v="74.459999999999994"/>
    <n v="117.77679999999999"/>
  </r>
  <r>
    <x v="593"/>
    <x v="6"/>
    <x v="0"/>
    <n v="50"/>
    <n v="1686"/>
    <n v="84300"/>
    <s v="20210119N300045294"/>
    <n v="2021013"/>
    <s v="Rolling"/>
    <s v="IN302679-38296183"/>
    <s v="NSE"/>
    <n v="0"/>
    <n v="2.91"/>
    <n v="0"/>
    <n v="18.2"/>
    <n v="21.108000000000001"/>
  </r>
  <r>
    <x v="593"/>
    <x v="6"/>
    <x v="0"/>
    <n v="200"/>
    <n v="1676"/>
    <n v="335200"/>
    <s v="20210119N300051122"/>
    <n v="2021013"/>
    <s v="Rolling"/>
    <s v="IN302679-38296183"/>
    <s v="NSE"/>
    <n v="0"/>
    <n v="11.56"/>
    <n v="0"/>
    <n v="61.42"/>
    <n v="72.984300000000005"/>
  </r>
  <r>
    <x v="593"/>
    <x v="6"/>
    <x v="1"/>
    <n v="750"/>
    <n v="1685.1"/>
    <n v="1263825"/>
    <s v="20210119N300063715"/>
    <n v="2021013"/>
    <s v="Rolling"/>
    <s v="IN302679-38296183"/>
    <s v="NSE"/>
    <n v="317.57"/>
    <n v="43.6"/>
    <n v="0"/>
    <n v="231.55"/>
    <n v="592.72199999999998"/>
  </r>
  <r>
    <x v="594"/>
    <x v="70"/>
    <x v="1"/>
    <n v="2500"/>
    <n v="442.4"/>
    <n v="1106000"/>
    <s v="20210120N300035927"/>
    <n v="2021014"/>
    <s v="Rolling"/>
    <s v="IN302679-38296183"/>
    <s v="NSE"/>
    <n v="278.08"/>
    <n v="38.159999999999997"/>
    <n v="0"/>
    <n v="202.63"/>
    <n v="518.86670000000004"/>
  </r>
  <r>
    <x v="594"/>
    <x v="70"/>
    <x v="0"/>
    <n v="2500"/>
    <n v="446.1"/>
    <n v="1115250"/>
    <s v="20210120N300040350"/>
    <n v="2021014"/>
    <s v="Rolling"/>
    <s v="IN302679-38296183"/>
    <s v="NSE"/>
    <n v="0"/>
    <n v="38.479999999999997"/>
    <n v="99.91"/>
    <n v="204.32"/>
    <n v="342.70609999999999"/>
  </r>
  <r>
    <x v="594"/>
    <x v="70"/>
    <x v="0"/>
    <n v="500"/>
    <n v="444.94"/>
    <n v="222470"/>
    <s v="20210120N300041406"/>
    <n v="2021014"/>
    <s v="Rolling"/>
    <s v="IN302679-38296183"/>
    <s v="NSE"/>
    <n v="0"/>
    <n v="7.68"/>
    <n v="0"/>
    <n v="40.700000000000003"/>
    <n v="48.375500000000002"/>
  </r>
  <r>
    <x v="594"/>
    <x v="70"/>
    <x v="0"/>
    <n v="500"/>
    <n v="443.7"/>
    <n v="221850"/>
    <s v="20210120N300046725"/>
    <n v="2021014"/>
    <s v="Rolling"/>
    <s v="IN302679-38296183"/>
    <s v="NSE"/>
    <n v="0"/>
    <n v="7.65"/>
    <n v="0"/>
    <n v="40.65"/>
    <n v="48.303800000000003"/>
  </r>
  <r>
    <x v="594"/>
    <x v="70"/>
    <x v="0"/>
    <n v="1100"/>
    <n v="444"/>
    <n v="488400"/>
    <s v="20210120N300053714"/>
    <n v="2021014"/>
    <s v="Rolling"/>
    <s v="IN302679-38296183"/>
    <s v="NSE"/>
    <n v="0"/>
    <n v="16.850000000000001"/>
    <n v="0"/>
    <n v="89.48"/>
    <n v="106.32980000000001"/>
  </r>
  <r>
    <x v="594"/>
    <x v="70"/>
    <x v="0"/>
    <n v="400"/>
    <n v="444"/>
    <n v="177600"/>
    <s v="20210120N300055532"/>
    <n v="2021014"/>
    <s v="Rolling"/>
    <s v="IN302679-38296183"/>
    <s v="NSE"/>
    <n v="0"/>
    <n v="6.13"/>
    <n v="0"/>
    <n v="32.54"/>
    <n v="38.667200000000001"/>
  </r>
  <r>
    <x v="594"/>
    <x v="70"/>
    <x v="0"/>
    <n v="2500"/>
    <n v="443"/>
    <n v="1107500"/>
    <s v="20210120N300059237"/>
    <n v="2021014"/>
    <s v="Rolling"/>
    <s v="IN302679-38296183"/>
    <s v="NSE"/>
    <n v="0"/>
    <n v="38.21"/>
    <n v="0"/>
    <n v="202.91"/>
    <n v="241.1189"/>
  </r>
  <r>
    <x v="594"/>
    <x v="57"/>
    <x v="0"/>
    <n v="10000"/>
    <n v="76.95"/>
    <n v="769500"/>
    <s v="20210120N300059508"/>
    <n v="2021014"/>
    <s v="Rolling"/>
    <s v="IN302679-38296183"/>
    <s v="NSE"/>
    <n v="0"/>
    <n v="26.55"/>
    <n v="23.09"/>
    <n v="140.97999999999999"/>
    <n v="190.61779999999999"/>
  </r>
  <r>
    <x v="594"/>
    <x v="57"/>
    <x v="1"/>
    <n v="3906"/>
    <n v="75.3"/>
    <n v="294121.8"/>
    <s v="20210120N300060764"/>
    <n v="2021014"/>
    <s v="Rolling"/>
    <s v="IN302679-38296183"/>
    <s v="NSE"/>
    <n v="75.11"/>
    <n v="10.15"/>
    <n v="0"/>
    <n v="53.89"/>
    <n v="139.1472"/>
  </r>
  <r>
    <x v="594"/>
    <x v="70"/>
    <x v="1"/>
    <n v="5000"/>
    <n v="445.7"/>
    <n v="2228500"/>
    <s v="20210120N300066613"/>
    <n v="2021014"/>
    <s v="Rolling"/>
    <s v="IN302679-38296183"/>
    <s v="NSE"/>
    <n v="555.63"/>
    <n v="76.88"/>
    <n v="0"/>
    <n v="408.28"/>
    <n v="1040.7933"/>
  </r>
  <r>
    <x v="594"/>
    <x v="57"/>
    <x v="1"/>
    <n v="6094"/>
    <n v="77.900000000000006"/>
    <n v="474722.6"/>
    <s v="20210120N300068009"/>
    <n v="2021014"/>
    <s v="Rolling"/>
    <s v="IN302679-38296183"/>
    <s v="NSE"/>
    <n v="117.18"/>
    <n v="16.38"/>
    <n v="0"/>
    <n v="86.98"/>
    <n v="220.5378"/>
  </r>
  <r>
    <x v="595"/>
    <x v="57"/>
    <x v="0"/>
    <n v="2500"/>
    <n v="78.25"/>
    <n v="195625"/>
    <s v="20210121N200003838"/>
    <n v="2021015"/>
    <s v="Rolling"/>
    <s v="IN302679-38296183"/>
    <s v="NSE"/>
    <n v="0"/>
    <n v="6.75"/>
    <n v="29"/>
    <n v="35.840000000000003"/>
    <n v="71.589100000000002"/>
  </r>
  <r>
    <x v="595"/>
    <x v="57"/>
    <x v="1"/>
    <n v="2500"/>
    <n v="77.75"/>
    <n v="194375"/>
    <s v="20210121N300055476"/>
    <n v="2021015"/>
    <s v="Rolling"/>
    <s v="IN302679-38296183"/>
    <s v="NSE"/>
    <n v="47.81"/>
    <n v="6.71"/>
    <n v="0"/>
    <n v="35.619999999999997"/>
    <n v="90.136099999999999"/>
  </r>
  <r>
    <x v="595"/>
    <x v="57"/>
    <x v="1"/>
    <n v="10000"/>
    <n v="76.45"/>
    <n v="764500"/>
    <s v="20210121N300075589"/>
    <n v="2021015"/>
    <s v="Rolling"/>
    <s v="IN302679-38296183"/>
    <s v="NSE"/>
    <n v="191.19"/>
    <n v="26.38"/>
    <n v="0"/>
    <n v="140.05000000000001"/>
    <n v="357.61520000000002"/>
  </r>
  <r>
    <x v="595"/>
    <x v="57"/>
    <x v="0"/>
    <n v="10000"/>
    <n v="75.8"/>
    <n v="758000"/>
    <s v="20210121N300077381"/>
    <n v="2021015"/>
    <s v="Rolling"/>
    <s v="IN302679-38296183"/>
    <s v="NSE"/>
    <n v="0"/>
    <n v="26.15"/>
    <n v="0"/>
    <n v="138.88"/>
    <n v="165.0309"/>
  </r>
  <r>
    <x v="596"/>
    <x v="49"/>
    <x v="0"/>
    <n v="2500"/>
    <n v="415"/>
    <n v="1037500"/>
    <s v="20210122N200002746"/>
    <n v="2021016"/>
    <s v="Rolling"/>
    <s v="IN302679-38296183"/>
    <s v="NSE"/>
    <n v="0"/>
    <n v="35.79"/>
    <n v="115.99"/>
    <n v="190.08"/>
    <n v="341.86380000000003"/>
  </r>
  <r>
    <x v="596"/>
    <x v="49"/>
    <x v="0"/>
    <n v="25"/>
    <n v="409"/>
    <n v="10225"/>
    <s v="20210122N300031850"/>
    <n v="2021016"/>
    <s v="Rolling"/>
    <s v="IN302679-38296183"/>
    <s v="NSE"/>
    <n v="0"/>
    <n v="0.35"/>
    <n v="0"/>
    <n v="29.56"/>
    <n v="29.912800000000001"/>
  </r>
  <r>
    <x v="596"/>
    <x v="49"/>
    <x v="1"/>
    <n v="982"/>
    <n v="406.19"/>
    <n v="398875.05"/>
    <s v="20210122N300033310"/>
    <n v="2021016"/>
    <s v="Rolling"/>
    <s v="IN302679-38296183"/>
    <s v="NSE"/>
    <n v="98.47"/>
    <n v="13.76"/>
    <n v="0"/>
    <n v="73.06"/>
    <n v="185.2912"/>
  </r>
  <r>
    <x v="596"/>
    <x v="49"/>
    <x v="0"/>
    <n v="1000"/>
    <n v="404.48"/>
    <n v="404484.15"/>
    <s v="20210122N300036975"/>
    <n v="2021016"/>
    <s v="Rolling"/>
    <s v="IN302679-38296183"/>
    <s v="NSE"/>
    <n v="0"/>
    <n v="13.95"/>
    <n v="0"/>
    <n v="74.12"/>
    <n v="88.074700000000007"/>
  </r>
  <r>
    <x v="596"/>
    <x v="49"/>
    <x v="0"/>
    <n v="2500"/>
    <n v="405.94"/>
    <n v="1014839.95"/>
    <s v="20210122N300037420"/>
    <n v="2021016"/>
    <s v="Rolling"/>
    <s v="IN302679-38296183"/>
    <s v="NSE"/>
    <n v="0"/>
    <n v="35.01"/>
    <n v="0"/>
    <n v="185.9"/>
    <n v="220.9117"/>
  </r>
  <r>
    <x v="596"/>
    <x v="49"/>
    <x v="0"/>
    <n v="1000"/>
    <n v="403.1"/>
    <n v="403100"/>
    <s v="20210122N300039320"/>
    <n v="2021016"/>
    <s v="Rolling"/>
    <s v="IN302679-38296183"/>
    <s v="NSE"/>
    <n v="0"/>
    <n v="13.91"/>
    <n v="0"/>
    <n v="73.86"/>
    <n v="87.767099999999999"/>
  </r>
  <r>
    <x v="596"/>
    <x v="49"/>
    <x v="0"/>
    <n v="25"/>
    <n v="397.8"/>
    <n v="9945"/>
    <s v="20210122N300070806"/>
    <n v="2021016"/>
    <s v="Rolling"/>
    <s v="IN302679-38296183"/>
    <s v="NSE"/>
    <n v="0"/>
    <n v="0.34"/>
    <n v="0"/>
    <n v="29.56"/>
    <n v="29.903099999999998"/>
  </r>
  <r>
    <x v="596"/>
    <x v="49"/>
    <x v="1"/>
    <n v="2437"/>
    <n v="396.6"/>
    <n v="966515.55"/>
    <s v="20210122N300072194"/>
    <n v="2021016"/>
    <s v="Rolling"/>
    <s v="IN302679-38296183"/>
    <s v="NSE"/>
    <n v="244.67"/>
    <n v="33.340000000000003"/>
    <n v="0"/>
    <n v="177.08"/>
    <n v="455.09480000000002"/>
  </r>
  <r>
    <x v="596"/>
    <x v="49"/>
    <x v="0"/>
    <n v="2500"/>
    <n v="400.9"/>
    <n v="1002250"/>
    <s v="20210122N300075394"/>
    <n v="2021016"/>
    <s v="Rolling"/>
    <s v="IN302679-38296183"/>
    <s v="NSE"/>
    <n v="20.059999999999999"/>
    <n v="34.58"/>
    <n v="3.01"/>
    <n v="183.63"/>
    <n v="241.2775"/>
  </r>
  <r>
    <x v="596"/>
    <x v="49"/>
    <x v="1"/>
    <n v="6081"/>
    <n v="393.61"/>
    <n v="2393560.4"/>
    <s v="20210122N300079869"/>
    <n v="2021016"/>
    <s v="Rolling"/>
    <s v="IN302679-38296183"/>
    <s v="NSE"/>
    <n v="609.79999999999995"/>
    <n v="82.58"/>
    <n v="0"/>
    <n v="438.52"/>
    <n v="1130.8979999999999"/>
  </r>
  <r>
    <x v="597"/>
    <x v="49"/>
    <x v="0"/>
    <n v="5000"/>
    <n v="381.1"/>
    <n v="1905500"/>
    <s v="20210125N300032894"/>
    <n v="2021017"/>
    <s v="Rolling"/>
    <s v="IN302679-38296183"/>
    <s v="NSE"/>
    <n v="0"/>
    <n v="65.739999999999995"/>
    <n v="63.65"/>
    <n v="349.11"/>
    <n v="478.49979999999999"/>
  </r>
  <r>
    <x v="597"/>
    <x v="49"/>
    <x v="0"/>
    <n v="566"/>
    <n v="382.1"/>
    <n v="216268.6"/>
    <s v="20210125N300060670"/>
    <n v="2021017"/>
    <s v="Rolling"/>
    <s v="IN302679-38296183"/>
    <s v="NSE"/>
    <n v="0"/>
    <n v="7.46"/>
    <n v="0"/>
    <n v="39.619999999999997"/>
    <n v="47.081299999999999"/>
  </r>
  <r>
    <x v="597"/>
    <x v="49"/>
    <x v="1"/>
    <n v="318"/>
    <n v="382.9"/>
    <n v="121762.2"/>
    <s v="20210125N300064868"/>
    <n v="2021017"/>
    <s v="Rolling"/>
    <s v="IN302679-38296183"/>
    <s v="NSE"/>
    <n v="30.34"/>
    <n v="4.2"/>
    <n v="0"/>
    <n v="22.31"/>
    <n v="56.8508"/>
  </r>
  <r>
    <x v="597"/>
    <x v="49"/>
    <x v="1"/>
    <n v="5248"/>
    <n v="381.9"/>
    <n v="2004211.2"/>
    <s v="20210125N300065449"/>
    <n v="2021017"/>
    <s v="Rolling"/>
    <s v="IN302679-38296183"/>
    <s v="NSE"/>
    <n v="500.63"/>
    <n v="69.150000000000006"/>
    <n v="0"/>
    <n v="367.2"/>
    <n v="936.97519999999997"/>
  </r>
  <r>
    <x v="597"/>
    <x v="101"/>
    <x v="1"/>
    <n v="10000"/>
    <n v="136.80000000000001"/>
    <n v="1368000"/>
    <s v="20210125N300065870"/>
    <n v="2021017"/>
    <s v="Rolling"/>
    <s v="IN302679-38296183"/>
    <s v="NSE"/>
    <n v="337.49"/>
    <n v="47.2"/>
    <n v="0"/>
    <n v="250.63"/>
    <n v="635.31600000000003"/>
  </r>
  <r>
    <x v="597"/>
    <x v="101"/>
    <x v="0"/>
    <n v="50"/>
    <n v="136.1"/>
    <n v="6805"/>
    <s v="20210125N300067685"/>
    <n v="2021017"/>
    <s v="Rolling"/>
    <s v="IN302679-38296183"/>
    <s v="NSE"/>
    <n v="0"/>
    <n v="0.23"/>
    <n v="0"/>
    <n v="17.739999999999998"/>
    <n v="17.974799999999998"/>
  </r>
  <r>
    <x v="597"/>
    <x v="101"/>
    <x v="0"/>
    <n v="50"/>
    <n v="135.44999999999999"/>
    <n v="6772.5"/>
    <s v="20210125N300067825"/>
    <n v="2021017"/>
    <s v="Rolling"/>
    <s v="IN302679-38296183"/>
    <s v="NSE"/>
    <n v="0"/>
    <n v="0.23"/>
    <n v="0"/>
    <n v="17.739999999999998"/>
    <n v="17.973700000000001"/>
  </r>
  <r>
    <x v="597"/>
    <x v="101"/>
    <x v="0"/>
    <n v="9900"/>
    <n v="135.94999999999999"/>
    <n v="1345912.55"/>
    <s v="20210125N300069410"/>
    <n v="2021017"/>
    <s v="Rolling"/>
    <s v="IN302679-38296183"/>
    <s v="NSE"/>
    <n v="0"/>
    <n v="46.43"/>
    <n v="0"/>
    <n v="246.61"/>
    <n v="293.04379999999998"/>
  </r>
  <r>
    <x v="597"/>
    <x v="101"/>
    <x v="0"/>
    <n v="10000"/>
    <n v="135.05000000000001"/>
    <n v="1350500"/>
    <s v="20210125N300069828"/>
    <n v="2021017"/>
    <s v="Rolling"/>
    <s v="IN302679-38296183"/>
    <s v="NSE"/>
    <n v="0"/>
    <n v="46.59"/>
    <n v="121.35"/>
    <n v="247.42"/>
    <n v="415.3623"/>
  </r>
  <r>
    <x v="597"/>
    <x v="101"/>
    <x v="0"/>
    <n v="10000"/>
    <n v="134.05000000000001"/>
    <n v="1340500"/>
    <s v="20210125N300070233"/>
    <n v="2021017"/>
    <s v="Rolling"/>
    <s v="IN302679-38296183"/>
    <s v="NSE"/>
    <n v="0"/>
    <n v="46.25"/>
    <n v="0"/>
    <n v="245.59"/>
    <n v="291.83730000000003"/>
  </r>
  <r>
    <x v="597"/>
    <x v="101"/>
    <x v="1"/>
    <n v="50"/>
    <n v="133.9"/>
    <n v="6695"/>
    <s v="20210125N300073128"/>
    <n v="2021017"/>
    <s v="Rolling"/>
    <s v="IN302679-38296183"/>
    <s v="NSE"/>
    <n v="1.69"/>
    <n v="0.23"/>
    <n v="0"/>
    <n v="17.739999999999998"/>
    <n v="19.660900000000002"/>
  </r>
  <r>
    <x v="597"/>
    <x v="101"/>
    <x v="1"/>
    <n v="50"/>
    <n v="133.9"/>
    <n v="6695"/>
    <s v="20210125N300073557"/>
    <n v="2021017"/>
    <s v="Rolling"/>
    <s v="IN302679-38296183"/>
    <s v="NSE"/>
    <n v="1.69"/>
    <n v="0.23"/>
    <n v="0"/>
    <n v="17.739999999999998"/>
    <n v="19.660900000000002"/>
  </r>
  <r>
    <x v="597"/>
    <x v="101"/>
    <x v="1"/>
    <n v="50"/>
    <n v="133.9"/>
    <n v="6695"/>
    <s v="20210125N300074456"/>
    <n v="2021017"/>
    <s v="Rolling"/>
    <s v="IN302679-38296183"/>
    <s v="NSE"/>
    <n v="1.69"/>
    <n v="0.23"/>
    <n v="0"/>
    <n v="17.739999999999998"/>
    <n v="19.660900000000002"/>
  </r>
  <r>
    <x v="597"/>
    <x v="101"/>
    <x v="1"/>
    <n v="19875"/>
    <n v="133.9"/>
    <n v="2661262.5"/>
    <s v="20210125N300075139"/>
    <n v="2021017"/>
    <s v="Rolling"/>
    <s v="IN302679-38296183"/>
    <s v="NSE"/>
    <n v="670.48"/>
    <n v="91.81"/>
    <n v="0"/>
    <n v="504.7"/>
    <n v="1266.9935"/>
  </r>
  <r>
    <x v="597"/>
    <x v="101"/>
    <x v="0"/>
    <n v="25"/>
    <n v="133.25"/>
    <n v="3331.25"/>
    <s v="20210125N300076705"/>
    <n v="2021017"/>
    <s v="Rolling"/>
    <s v="IN302679-38296183"/>
    <s v="NSE"/>
    <n v="0"/>
    <n v="0.12"/>
    <n v="0"/>
    <n v="17.72"/>
    <n v="17.835000000000001"/>
  </r>
  <r>
    <x v="598"/>
    <x v="124"/>
    <x v="0"/>
    <n v="25"/>
    <n v="711.1"/>
    <n v="17777.5"/>
    <s v="20210127N300033598"/>
    <n v="2021018"/>
    <s v="Rolling"/>
    <s v="IN302679-38296183"/>
    <s v="NSE"/>
    <n v="17.78"/>
    <n v="0.61"/>
    <n v="2.67"/>
    <n v="31.58"/>
    <n v="52.643300000000004"/>
  </r>
  <r>
    <x v="598"/>
    <x v="48"/>
    <x v="1"/>
    <n v="500"/>
    <n v="59.05"/>
    <n v="29525"/>
    <s v="20210127N300038368"/>
    <n v="2021018"/>
    <s v="Rolling"/>
    <s v="IN302679-38296183"/>
    <s v="NSE"/>
    <n v="29.53"/>
    <n v="1.02"/>
    <n v="0"/>
    <n v="52.44"/>
    <n v="82.988699999999994"/>
  </r>
  <r>
    <x v="598"/>
    <x v="57"/>
    <x v="1"/>
    <n v="100"/>
    <n v="70.25"/>
    <n v="7025"/>
    <s v="20210127N300038550"/>
    <n v="2021018"/>
    <s v="Rolling"/>
    <s v="IN302679-38296183"/>
    <s v="NSE"/>
    <n v="7.03"/>
    <n v="0.24"/>
    <n v="0"/>
    <n v="29.54"/>
    <n v="36.812399999999997"/>
  </r>
  <r>
    <x v="598"/>
    <x v="81"/>
    <x v="0"/>
    <n v="100"/>
    <n v="58.85"/>
    <n v="5885"/>
    <s v="20210127N300038773"/>
    <n v="2021018"/>
    <s v="Rolling"/>
    <s v="IN302679-38296183"/>
    <s v="NSE"/>
    <n v="5.89"/>
    <n v="0.2"/>
    <n v="0.88"/>
    <n v="29.54"/>
    <n v="36.512999999999998"/>
  </r>
  <r>
    <x v="598"/>
    <x v="49"/>
    <x v="1"/>
    <n v="5000"/>
    <n v="375.25"/>
    <n v="1876250"/>
    <s v="20210127N300039735"/>
    <n v="2021018"/>
    <s v="Rolling"/>
    <s v="IN302679-38296183"/>
    <s v="NSE"/>
    <n v="475.32"/>
    <n v="64.73"/>
    <n v="0"/>
    <n v="343.75"/>
    <n v="883.80060000000003"/>
  </r>
  <r>
    <x v="598"/>
    <x v="49"/>
    <x v="1"/>
    <n v="5000"/>
    <n v="385.8"/>
    <n v="1929000"/>
    <s v="20210127N300046199"/>
    <n v="2021018"/>
    <s v="Rolling"/>
    <s v="IN302679-38296183"/>
    <s v="NSE"/>
    <n v="475.72"/>
    <n v="66.55"/>
    <n v="0"/>
    <n v="353.42"/>
    <n v="895.69079999999997"/>
  </r>
  <r>
    <x v="598"/>
    <x v="49"/>
    <x v="0"/>
    <n v="100"/>
    <n v="382.15"/>
    <n v="38215"/>
    <s v="20210127N300055748"/>
    <n v="2021018"/>
    <s v="Rolling"/>
    <s v="IN302679-38296183"/>
    <s v="NSE"/>
    <n v="0"/>
    <n v="1.32"/>
    <n v="0"/>
    <n v="17.940000000000001"/>
    <n v="19.258400000000002"/>
  </r>
  <r>
    <x v="598"/>
    <x v="49"/>
    <x v="0"/>
    <n v="100"/>
    <n v="383.1"/>
    <n v="38310"/>
    <s v="20210127N300056133"/>
    <n v="2021018"/>
    <s v="Rolling"/>
    <s v="IN302679-38296183"/>
    <s v="NSE"/>
    <n v="0"/>
    <n v="1.32"/>
    <n v="0"/>
    <n v="17.940000000000001"/>
    <n v="19.261700000000001"/>
  </r>
  <r>
    <x v="598"/>
    <x v="49"/>
    <x v="0"/>
    <n v="100"/>
    <n v="381.9"/>
    <n v="38190"/>
    <s v="20210127N300056893"/>
    <n v="2021018"/>
    <s v="Rolling"/>
    <s v="IN302679-38296183"/>
    <s v="NSE"/>
    <n v="0"/>
    <n v="1.32"/>
    <n v="0"/>
    <n v="17.940000000000001"/>
    <n v="19.2576"/>
  </r>
  <r>
    <x v="598"/>
    <x v="49"/>
    <x v="0"/>
    <n v="100"/>
    <n v="381.45"/>
    <n v="38145"/>
    <s v="20210127N300056933"/>
    <n v="2021018"/>
    <s v="Rolling"/>
    <s v="IN302679-38296183"/>
    <s v="NSE"/>
    <n v="0"/>
    <n v="1.32"/>
    <n v="0"/>
    <n v="17.940000000000001"/>
    <n v="19.256"/>
  </r>
  <r>
    <x v="598"/>
    <x v="49"/>
    <x v="0"/>
    <n v="100"/>
    <n v="380.9"/>
    <n v="38090"/>
    <s v="20210127N300056982"/>
    <n v="2021018"/>
    <s v="Rolling"/>
    <s v="IN302679-38296183"/>
    <s v="NSE"/>
    <n v="0"/>
    <n v="1.31"/>
    <n v="0"/>
    <n v="17.940000000000001"/>
    <n v="19.254100000000001"/>
  </r>
  <r>
    <x v="598"/>
    <x v="49"/>
    <x v="0"/>
    <n v="100"/>
    <n v="379.75"/>
    <n v="37975"/>
    <s v="20210127N300057305"/>
    <n v="2021018"/>
    <s v="Rolling"/>
    <s v="IN302679-38296183"/>
    <s v="NSE"/>
    <n v="0"/>
    <n v="1.31"/>
    <n v="0"/>
    <n v="17.940000000000001"/>
    <n v="19.2502"/>
  </r>
  <r>
    <x v="598"/>
    <x v="49"/>
    <x v="0"/>
    <n v="100"/>
    <n v="381.15"/>
    <n v="38115"/>
    <s v="20210127N300057353"/>
    <n v="2021018"/>
    <s v="Rolling"/>
    <s v="IN302679-38296183"/>
    <s v="NSE"/>
    <n v="0"/>
    <n v="1.32"/>
    <n v="0"/>
    <n v="17.940000000000001"/>
    <n v="19.254999999999999"/>
  </r>
  <r>
    <x v="598"/>
    <x v="49"/>
    <x v="0"/>
    <n v="100"/>
    <n v="380.25"/>
    <n v="38025"/>
    <s v="20210127N300057494"/>
    <n v="2021018"/>
    <s v="Rolling"/>
    <s v="IN302679-38296183"/>
    <s v="NSE"/>
    <n v="0"/>
    <n v="1.31"/>
    <n v="0"/>
    <n v="17.940000000000001"/>
    <n v="19.251899999999999"/>
  </r>
  <r>
    <x v="598"/>
    <x v="49"/>
    <x v="0"/>
    <n v="100"/>
    <n v="379.25"/>
    <n v="37925"/>
    <s v="20210127N300057515"/>
    <n v="2021018"/>
    <s v="Rolling"/>
    <s v="IN302679-38296183"/>
    <s v="NSE"/>
    <n v="0"/>
    <n v="1.31"/>
    <n v="0"/>
    <n v="17.940000000000001"/>
    <n v="19.2485"/>
  </r>
  <r>
    <x v="598"/>
    <x v="49"/>
    <x v="0"/>
    <n v="100"/>
    <n v="379.75"/>
    <n v="37975"/>
    <s v="20210127N300057583"/>
    <n v="2021018"/>
    <s v="Rolling"/>
    <s v="IN302679-38296183"/>
    <s v="NSE"/>
    <n v="0"/>
    <n v="1.31"/>
    <n v="0"/>
    <n v="17.940000000000001"/>
    <n v="19.2502"/>
  </r>
  <r>
    <x v="598"/>
    <x v="49"/>
    <x v="0"/>
    <n v="100"/>
    <n v="379.35"/>
    <n v="37935"/>
    <s v="20210127N300057713"/>
    <n v="2021018"/>
    <s v="Rolling"/>
    <s v="IN302679-38296183"/>
    <s v="NSE"/>
    <n v="0"/>
    <n v="1.31"/>
    <n v="0"/>
    <n v="17.940000000000001"/>
    <n v="19.248799999999999"/>
  </r>
  <r>
    <x v="598"/>
    <x v="49"/>
    <x v="0"/>
    <n v="100"/>
    <n v="379.25"/>
    <n v="37925"/>
    <s v="20210127N300057815"/>
    <n v="2021018"/>
    <s v="Rolling"/>
    <s v="IN302679-38296183"/>
    <s v="NSE"/>
    <n v="0"/>
    <n v="1.31"/>
    <n v="0"/>
    <n v="17.940000000000001"/>
    <n v="19.2485"/>
  </r>
  <r>
    <x v="598"/>
    <x v="49"/>
    <x v="0"/>
    <n v="100"/>
    <n v="379.1"/>
    <n v="37910"/>
    <s v="20210127N300057829"/>
    <n v="2021018"/>
    <s v="Rolling"/>
    <s v="IN302679-38296183"/>
    <s v="NSE"/>
    <n v="0"/>
    <n v="1.31"/>
    <n v="0"/>
    <n v="17.940000000000001"/>
    <n v="19.247900000000001"/>
  </r>
  <r>
    <x v="598"/>
    <x v="49"/>
    <x v="0"/>
    <n v="5000"/>
    <n v="380.15"/>
    <n v="1900750"/>
    <s v="20210127N300058048"/>
    <n v="2021018"/>
    <s v="Rolling"/>
    <s v="IN302679-38296183"/>
    <s v="NSE"/>
    <n v="0"/>
    <n v="65.58"/>
    <n v="114.21"/>
    <n v="348.24"/>
    <n v="528.02589999999998"/>
  </r>
  <r>
    <x v="598"/>
    <x v="49"/>
    <x v="0"/>
    <n v="500"/>
    <n v="379.8"/>
    <n v="189900"/>
    <s v="20210127N300058247"/>
    <n v="2021018"/>
    <s v="Rolling"/>
    <s v="IN302679-38296183"/>
    <s v="NSE"/>
    <n v="0"/>
    <n v="6.55"/>
    <n v="0"/>
    <n v="34.799999999999997"/>
    <n v="41.351599999999998"/>
  </r>
  <r>
    <x v="598"/>
    <x v="49"/>
    <x v="0"/>
    <n v="500"/>
    <n v="379.45"/>
    <n v="189725"/>
    <s v="20210127N300058329"/>
    <n v="2021018"/>
    <s v="Rolling"/>
    <s v="IN302679-38296183"/>
    <s v="NSE"/>
    <n v="0"/>
    <n v="6.55"/>
    <n v="0"/>
    <n v="34.76"/>
    <n v="41.305599999999998"/>
  </r>
  <r>
    <x v="598"/>
    <x v="49"/>
    <x v="0"/>
    <n v="500"/>
    <n v="379.89"/>
    <n v="189943.75"/>
    <s v="20210127N300058391"/>
    <n v="2021018"/>
    <s v="Rolling"/>
    <s v="IN302679-38296183"/>
    <s v="NSE"/>
    <n v="0"/>
    <n v="6.55"/>
    <n v="0"/>
    <n v="34.799999999999997"/>
    <n v="41.353000000000002"/>
  </r>
  <r>
    <x v="598"/>
    <x v="49"/>
    <x v="0"/>
    <n v="250"/>
    <n v="379.65"/>
    <n v="94912.5"/>
    <s v="20210127N300058504"/>
    <n v="2021018"/>
    <s v="Rolling"/>
    <s v="IN302679-38296183"/>
    <s v="NSE"/>
    <n v="0"/>
    <n v="3.27"/>
    <n v="0"/>
    <n v="18.29"/>
    <n v="21.564499999999999"/>
  </r>
  <r>
    <x v="598"/>
    <x v="49"/>
    <x v="0"/>
    <n v="50"/>
    <n v="379.45"/>
    <n v="18972.5"/>
    <s v="20210127N300058566"/>
    <n v="2021018"/>
    <s v="Rolling"/>
    <s v="IN302679-38296183"/>
    <s v="NSE"/>
    <n v="0"/>
    <n v="0.65"/>
    <n v="0"/>
    <n v="17.82"/>
    <n v="18.474499999999999"/>
  </r>
  <r>
    <x v="598"/>
    <x v="49"/>
    <x v="0"/>
    <n v="500"/>
    <n v="379.35"/>
    <n v="189675"/>
    <s v="20210127N300058611"/>
    <n v="2021018"/>
    <s v="Rolling"/>
    <s v="IN302679-38296183"/>
    <s v="NSE"/>
    <n v="0"/>
    <n v="6.54"/>
    <n v="0"/>
    <n v="34.75"/>
    <n v="41.293799999999997"/>
  </r>
  <r>
    <x v="598"/>
    <x v="49"/>
    <x v="0"/>
    <n v="400"/>
    <n v="379.45"/>
    <n v="151780"/>
    <s v="20210127N300058845"/>
    <n v="2021018"/>
    <s v="Rolling"/>
    <s v="IN302679-38296183"/>
    <s v="NSE"/>
    <n v="0"/>
    <n v="5.24"/>
    <n v="0"/>
    <n v="27.81"/>
    <n v="33.046399999999998"/>
  </r>
  <r>
    <x v="598"/>
    <x v="49"/>
    <x v="0"/>
    <n v="487"/>
    <n v="379.45"/>
    <n v="184792.15"/>
    <s v="20210127N300059161"/>
    <n v="2021018"/>
    <s v="Rolling"/>
    <s v="IN302679-38296183"/>
    <s v="NSE"/>
    <n v="0"/>
    <n v="6.38"/>
    <n v="0"/>
    <n v="33.86"/>
    <n v="40.235300000000002"/>
  </r>
  <r>
    <x v="598"/>
    <x v="49"/>
    <x v="0"/>
    <n v="513"/>
    <n v="379.45"/>
    <n v="194657.85"/>
    <s v="20210127N300060938"/>
    <n v="2021018"/>
    <s v="Rolling"/>
    <s v="IN302679-38296183"/>
    <s v="NSE"/>
    <n v="0"/>
    <n v="6.72"/>
    <n v="0"/>
    <n v="35.659999999999997"/>
    <n v="42.375700000000002"/>
  </r>
  <r>
    <x v="598"/>
    <x v="73"/>
    <x v="1"/>
    <n v="50"/>
    <n v="163.5"/>
    <n v="8175"/>
    <s v="20210127N300063395"/>
    <n v="2021018"/>
    <s v="Rolling"/>
    <s v="IN302679-38296183"/>
    <s v="NSE"/>
    <n v="8.18"/>
    <n v="0.28000000000000003"/>
    <n v="0"/>
    <n v="29.55"/>
    <n v="38.012099999999997"/>
  </r>
  <r>
    <x v="598"/>
    <x v="66"/>
    <x v="0"/>
    <n v="100"/>
    <n v="15.75"/>
    <n v="1575"/>
    <s v="20210127N300063518"/>
    <n v="2021018"/>
    <s v="Rolling"/>
    <s v="IN302679-38296183"/>
    <s v="NSE"/>
    <n v="1.58"/>
    <n v="0.05"/>
    <n v="0.24"/>
    <n v="13.95"/>
    <n v="15.824400000000001"/>
  </r>
  <r>
    <x v="599"/>
    <x v="124"/>
    <x v="0"/>
    <n v="25"/>
    <n v="700"/>
    <n v="17500"/>
    <s v="20210128N300054671"/>
    <n v="2021019"/>
    <s v="Rolling"/>
    <s v="IN302679-38296183"/>
    <s v="NSE"/>
    <n v="17.5"/>
    <n v="0.6"/>
    <n v="2.63"/>
    <n v="31.08"/>
    <n v="51.813800000000001"/>
  </r>
  <r>
    <x v="599"/>
    <x v="12"/>
    <x v="1"/>
    <n v="50"/>
    <n v="114"/>
    <n v="5700"/>
    <s v="20210128N300054757"/>
    <n v="2021019"/>
    <s v="Rolling"/>
    <s v="IN302679-38296183"/>
    <s v="NSE"/>
    <n v="5.7"/>
    <n v="0.2"/>
    <n v="0"/>
    <n v="29.54"/>
    <n v="35.436700000000002"/>
  </r>
  <r>
    <x v="599"/>
    <x v="81"/>
    <x v="1"/>
    <n v="100"/>
    <n v="59.75"/>
    <n v="5975"/>
    <s v="20210128N300056867"/>
    <n v="2021019"/>
    <s v="Rolling"/>
    <s v="IN302679-38296183"/>
    <s v="NSE"/>
    <n v="5.98"/>
    <n v="0.21"/>
    <n v="0"/>
    <n v="29.54"/>
    <n v="35.726199999999999"/>
  </r>
  <r>
    <x v="599"/>
    <x v="81"/>
    <x v="1"/>
    <n v="100"/>
    <n v="59.75"/>
    <n v="5975"/>
    <s v="20210128N300056910"/>
    <n v="2021019"/>
    <s v="Rolling"/>
    <s v="IN302679-38296183"/>
    <s v="NSE"/>
    <n v="5.98"/>
    <n v="0.21"/>
    <n v="0"/>
    <n v="29.54"/>
    <n v="35.726199999999999"/>
  </r>
  <r>
    <x v="599"/>
    <x v="17"/>
    <x v="0"/>
    <n v="50"/>
    <n v="32"/>
    <n v="1600"/>
    <s v="20210128N300057076"/>
    <n v="2021019"/>
    <s v="Rolling"/>
    <s v="IN302679-38296183"/>
    <s v="NSE"/>
    <n v="1.6"/>
    <n v="0.06"/>
    <n v="0.24"/>
    <n v="14.17"/>
    <n v="16.065200000000001"/>
  </r>
  <r>
    <x v="599"/>
    <x v="66"/>
    <x v="0"/>
    <n v="100"/>
    <n v="15.1"/>
    <n v="1510"/>
    <s v="20210128N300057215"/>
    <n v="2021019"/>
    <s v="Rolling"/>
    <s v="IN302679-38296183"/>
    <s v="NSE"/>
    <n v="1.51"/>
    <n v="0.05"/>
    <n v="0.23"/>
    <n v="13.37"/>
    <n v="15.162100000000001"/>
  </r>
  <r>
    <x v="599"/>
    <x v="57"/>
    <x v="1"/>
    <n v="1100"/>
    <n v="70.900000000000006"/>
    <n v="77990"/>
    <s v="20210128N300058774"/>
    <n v="2021019"/>
    <s v="Rolling"/>
    <s v="IN302679-38296183"/>
    <s v="NSE"/>
    <n v="19.61"/>
    <n v="2.69"/>
    <n v="0"/>
    <n v="18.18"/>
    <n v="40.480699999999999"/>
  </r>
  <r>
    <x v="599"/>
    <x v="57"/>
    <x v="1"/>
    <n v="1100"/>
    <n v="71.900000000000006"/>
    <n v="79090"/>
    <s v="20210128N300059045"/>
    <n v="2021019"/>
    <s v="Rolling"/>
    <s v="IN302679-38296183"/>
    <s v="NSE"/>
    <n v="19.61"/>
    <n v="2.73"/>
    <n v="0"/>
    <n v="18.190000000000001"/>
    <n v="40.528599999999997"/>
  </r>
  <r>
    <x v="599"/>
    <x v="67"/>
    <x v="0"/>
    <n v="5000"/>
    <n v="523.07000000000005"/>
    <n v="2615362.25"/>
    <s v="20210128N300063848"/>
    <n v="2021019"/>
    <s v="Rolling"/>
    <s v="IN302679-38296183"/>
    <s v="NSE"/>
    <n v="0"/>
    <n v="90.23"/>
    <n v="0"/>
    <n v="479.2"/>
    <n v="569.43020000000001"/>
  </r>
  <r>
    <x v="599"/>
    <x v="57"/>
    <x v="0"/>
    <n v="100"/>
    <n v="71.099999999999994"/>
    <n v="7110"/>
    <s v="20210128N300064318"/>
    <n v="2021019"/>
    <s v="Rolling"/>
    <s v="IN302679-38296183"/>
    <s v="NSE"/>
    <n v="0"/>
    <n v="0.25"/>
    <n v="0"/>
    <n v="17.739999999999998"/>
    <n v="17.985299999999999"/>
  </r>
  <r>
    <x v="599"/>
    <x v="67"/>
    <x v="1"/>
    <n v="100"/>
    <n v="524.1"/>
    <n v="52410"/>
    <s v="20210128N300064724"/>
    <n v="2021019"/>
    <s v="Rolling"/>
    <s v="IN302679-38296183"/>
    <s v="NSE"/>
    <n v="13.15"/>
    <n v="1.81"/>
    <n v="0"/>
    <n v="18.03"/>
    <n v="32.988100000000003"/>
  </r>
  <r>
    <x v="599"/>
    <x v="57"/>
    <x v="0"/>
    <n v="2100"/>
    <n v="71.25"/>
    <n v="149625"/>
    <s v="20210128N300064936"/>
    <n v="2021019"/>
    <s v="Rolling"/>
    <s v="IN302679-38296183"/>
    <s v="NSE"/>
    <n v="0"/>
    <n v="5.16"/>
    <n v="4.7"/>
    <n v="27.41"/>
    <n v="37.272100000000002"/>
  </r>
  <r>
    <x v="599"/>
    <x v="67"/>
    <x v="1"/>
    <n v="100"/>
    <n v="522.1"/>
    <n v="52210"/>
    <s v="20210128N300066046"/>
    <n v="2021019"/>
    <s v="Rolling"/>
    <s v="IN302679-38296183"/>
    <s v="NSE"/>
    <n v="13.15"/>
    <n v="1.8"/>
    <n v="0"/>
    <n v="18.02"/>
    <n v="32.971299999999999"/>
  </r>
  <r>
    <x v="599"/>
    <x v="67"/>
    <x v="1"/>
    <n v="100"/>
    <n v="523.1"/>
    <n v="52310"/>
    <s v="20210128N300066086"/>
    <n v="2021019"/>
    <s v="Rolling"/>
    <s v="IN302679-38296183"/>
    <s v="NSE"/>
    <n v="13.15"/>
    <n v="1.8"/>
    <n v="0"/>
    <n v="18.02"/>
    <n v="32.974699999999999"/>
  </r>
  <r>
    <x v="599"/>
    <x v="67"/>
    <x v="1"/>
    <n v="100"/>
    <n v="524.1"/>
    <n v="52410"/>
    <s v="20210128N300066118"/>
    <n v="2021019"/>
    <s v="Rolling"/>
    <s v="IN302679-38296183"/>
    <s v="NSE"/>
    <n v="13.15"/>
    <n v="1.81"/>
    <n v="0"/>
    <n v="18.03"/>
    <n v="32.988100000000003"/>
  </r>
  <r>
    <x v="599"/>
    <x v="67"/>
    <x v="1"/>
    <n v="100"/>
    <n v="523.9"/>
    <n v="52390"/>
    <s v="20210128N300066142"/>
    <n v="2021019"/>
    <s v="Rolling"/>
    <s v="IN302679-38296183"/>
    <s v="NSE"/>
    <n v="13.15"/>
    <n v="1.81"/>
    <n v="0"/>
    <n v="18.03"/>
    <n v="32.987499999999997"/>
  </r>
  <r>
    <x v="599"/>
    <x v="67"/>
    <x v="1"/>
    <n v="100"/>
    <n v="524.9"/>
    <n v="52490"/>
    <s v="20210128N300066188"/>
    <n v="2021019"/>
    <s v="Rolling"/>
    <s v="IN302679-38296183"/>
    <s v="NSE"/>
    <n v="13.15"/>
    <n v="1.81"/>
    <n v="0"/>
    <n v="18.03"/>
    <n v="32.990900000000003"/>
  </r>
  <r>
    <x v="599"/>
    <x v="67"/>
    <x v="1"/>
    <n v="100"/>
    <n v="524.70000000000005"/>
    <n v="52470"/>
    <s v="20210128N300066525"/>
    <n v="2021019"/>
    <s v="Rolling"/>
    <s v="IN302679-38296183"/>
    <s v="NSE"/>
    <n v="13.15"/>
    <n v="1.81"/>
    <n v="0"/>
    <n v="18.03"/>
    <n v="32.990200000000002"/>
  </r>
  <r>
    <x v="599"/>
    <x v="67"/>
    <x v="1"/>
    <n v="100"/>
    <n v="524.79999999999995"/>
    <n v="52480"/>
    <s v="20210128N300066604"/>
    <n v="2021019"/>
    <s v="Rolling"/>
    <s v="IN302679-38296183"/>
    <s v="NSE"/>
    <n v="13.15"/>
    <n v="1.81"/>
    <n v="0"/>
    <n v="18.03"/>
    <n v="32.990499999999997"/>
  </r>
  <r>
    <x v="599"/>
    <x v="67"/>
    <x v="1"/>
    <n v="100"/>
    <n v="525.1"/>
    <n v="52510"/>
    <s v="20210128N300066719"/>
    <n v="2021019"/>
    <s v="Rolling"/>
    <s v="IN302679-38296183"/>
    <s v="NSE"/>
    <n v="13.15"/>
    <n v="1.81"/>
    <n v="0"/>
    <n v="18.03"/>
    <n v="32.991599999999998"/>
  </r>
  <r>
    <x v="599"/>
    <x v="67"/>
    <x v="1"/>
    <n v="100"/>
    <n v="525.9"/>
    <n v="52590"/>
    <s v="20210128N300066741"/>
    <n v="2021019"/>
    <s v="Rolling"/>
    <s v="IN302679-38296183"/>
    <s v="NSE"/>
    <n v="13.15"/>
    <n v="1.81"/>
    <n v="0"/>
    <n v="18.03"/>
    <n v="32.994399999999999"/>
  </r>
  <r>
    <x v="599"/>
    <x v="67"/>
    <x v="1"/>
    <n v="100"/>
    <n v="525.70000000000005"/>
    <n v="52570"/>
    <s v="20210128N300066762"/>
    <n v="2021019"/>
    <s v="Rolling"/>
    <s v="IN302679-38296183"/>
    <s v="NSE"/>
    <n v="13.15"/>
    <n v="1.81"/>
    <n v="0"/>
    <n v="18.03"/>
    <n v="32.993699999999997"/>
  </r>
  <r>
    <x v="599"/>
    <x v="67"/>
    <x v="1"/>
    <n v="2500"/>
    <n v="525.96"/>
    <n v="1314892.8"/>
    <s v="20210128N300066834"/>
    <n v="2021019"/>
    <s v="Rolling"/>
    <s v="IN302679-38296183"/>
    <s v="NSE"/>
    <n v="328.24"/>
    <n v="45.36"/>
    <n v="0"/>
    <n v="240.89"/>
    <n v="614.49350000000004"/>
  </r>
  <r>
    <x v="599"/>
    <x v="67"/>
    <x v="1"/>
    <n v="1000"/>
    <n v="526.9"/>
    <n v="526900"/>
    <s v="20210128N300066867"/>
    <n v="2021019"/>
    <s v="Rolling"/>
    <s v="IN302679-38296183"/>
    <s v="NSE"/>
    <n v="131.44999999999999"/>
    <n v="18.18"/>
    <n v="0"/>
    <n v="96.52"/>
    <n v="246.1481"/>
  </r>
  <r>
    <x v="599"/>
    <x v="67"/>
    <x v="1"/>
    <n v="100"/>
    <n v="526.9"/>
    <n v="52690"/>
    <s v="20210128N300066922"/>
    <n v="2021019"/>
    <s v="Rolling"/>
    <s v="IN302679-38296183"/>
    <s v="NSE"/>
    <n v="13.15"/>
    <n v="1.82"/>
    <n v="0"/>
    <n v="18.03"/>
    <n v="32.997799999999998"/>
  </r>
  <r>
    <x v="599"/>
    <x v="67"/>
    <x v="1"/>
    <n v="100"/>
    <n v="527.1"/>
    <n v="52710"/>
    <s v="20210128N300066962"/>
    <n v="2021019"/>
    <s v="Rolling"/>
    <s v="IN302679-38296183"/>
    <s v="NSE"/>
    <n v="13.15"/>
    <n v="1.82"/>
    <n v="0"/>
    <n v="18.03"/>
    <n v="32.9985"/>
  </r>
  <r>
    <x v="599"/>
    <x v="67"/>
    <x v="1"/>
    <n v="200"/>
    <n v="526.95000000000005"/>
    <n v="105390"/>
    <s v="20210128N300067026"/>
    <n v="2021019"/>
    <s v="Rolling"/>
    <s v="IN302679-38296183"/>
    <s v="NSE"/>
    <n v="26.29"/>
    <n v="3.64"/>
    <n v="0"/>
    <n v="19.309999999999999"/>
    <n v="49.235999999999997"/>
  </r>
  <r>
    <x v="599"/>
    <x v="67"/>
    <x v="0"/>
    <n v="500"/>
    <n v="527.79999999999995"/>
    <n v="263900"/>
    <s v="20210128N300071222"/>
    <n v="2021019"/>
    <s v="Rolling"/>
    <s v="IN302679-38296183"/>
    <s v="NSE"/>
    <n v="0"/>
    <n v="9.1"/>
    <n v="0"/>
    <n v="48.35"/>
    <n v="57.454599999999999"/>
  </r>
  <r>
    <x v="599"/>
    <x v="67"/>
    <x v="0"/>
    <n v="2000"/>
    <n v="527.99"/>
    <n v="1055980.8999999999"/>
    <s v="20210128N300071390"/>
    <n v="2021019"/>
    <s v="Rolling"/>
    <s v="IN302679-38296183"/>
    <s v="NSE"/>
    <n v="0"/>
    <n v="36.43"/>
    <n v="118.2"/>
    <n v="193.46"/>
    <n v="348.0915"/>
  </r>
  <r>
    <x v="599"/>
    <x v="67"/>
    <x v="1"/>
    <n v="100"/>
    <n v="529.70000000000005"/>
    <n v="52970"/>
    <s v="20210128N300072084"/>
    <n v="2021019"/>
    <s v="Rolling"/>
    <s v="IN302679-38296183"/>
    <s v="NSE"/>
    <n v="13.15"/>
    <n v="1.83"/>
    <n v="0"/>
    <n v="18.03"/>
    <n v="33.0075"/>
  </r>
  <r>
    <x v="599"/>
    <x v="67"/>
    <x v="1"/>
    <n v="100"/>
    <n v="528.9"/>
    <n v="52890"/>
    <s v="20210128N300072151"/>
    <n v="2021019"/>
    <s v="Rolling"/>
    <s v="IN302679-38296183"/>
    <s v="NSE"/>
    <n v="13.15"/>
    <n v="1.82"/>
    <n v="0"/>
    <n v="18.03"/>
    <n v="33.0047"/>
  </r>
  <r>
    <x v="599"/>
    <x v="67"/>
    <x v="1"/>
    <n v="100"/>
    <n v="528.9"/>
    <n v="52890"/>
    <s v="20210128N300072229"/>
    <n v="2021019"/>
    <s v="Rolling"/>
    <s v="IN302679-38296183"/>
    <s v="NSE"/>
    <n v="13.15"/>
    <n v="1.82"/>
    <n v="0"/>
    <n v="18.03"/>
    <n v="33.004600000000003"/>
  </r>
  <r>
    <x v="599"/>
    <x v="67"/>
    <x v="1"/>
    <n v="100"/>
    <n v="529.1"/>
    <n v="52910"/>
    <s v="20210128N300072443"/>
    <n v="2021019"/>
    <s v="Rolling"/>
    <s v="IN302679-38296183"/>
    <s v="NSE"/>
    <n v="13.15"/>
    <n v="1.83"/>
    <n v="0"/>
    <n v="18.03"/>
    <n v="33.005400000000002"/>
  </r>
  <r>
    <x v="599"/>
    <x v="67"/>
    <x v="1"/>
    <n v="100"/>
    <n v="528.70000000000005"/>
    <n v="52870"/>
    <s v="20210128N300072645"/>
    <n v="2021019"/>
    <s v="Rolling"/>
    <s v="IN302679-38296183"/>
    <s v="NSE"/>
    <n v="13.15"/>
    <n v="1.82"/>
    <n v="0"/>
    <n v="18.03"/>
    <n v="33.004100000000001"/>
  </r>
  <r>
    <x v="599"/>
    <x v="67"/>
    <x v="1"/>
    <n v="500"/>
    <n v="529.1"/>
    <n v="264550"/>
    <s v="20210128N300072959"/>
    <n v="2021019"/>
    <s v="Rolling"/>
    <s v="IN302679-38296183"/>
    <s v="NSE"/>
    <n v="65.73"/>
    <n v="9.1300000000000008"/>
    <n v="0"/>
    <n v="48.46"/>
    <n v="123.3169"/>
  </r>
  <r>
    <x v="599"/>
    <x v="67"/>
    <x v="1"/>
    <n v="500"/>
    <n v="528.9"/>
    <n v="264450"/>
    <s v="20210128N300072992"/>
    <n v="2021019"/>
    <s v="Rolling"/>
    <s v="IN302679-38296183"/>
    <s v="NSE"/>
    <n v="65.73"/>
    <n v="9.1199999999999992"/>
    <n v="0"/>
    <n v="48.45"/>
    <n v="123.3035"/>
  </r>
  <r>
    <x v="599"/>
    <x v="67"/>
    <x v="1"/>
    <n v="100"/>
    <n v="529.20000000000005"/>
    <n v="52920"/>
    <s v="20210128N300073080"/>
    <n v="2021019"/>
    <s v="Rolling"/>
    <s v="IN302679-38296183"/>
    <s v="NSE"/>
    <n v="13.15"/>
    <n v="1.83"/>
    <n v="0"/>
    <n v="18.03"/>
    <n v="33.005800000000001"/>
  </r>
  <r>
    <x v="599"/>
    <x v="67"/>
    <x v="1"/>
    <n v="300"/>
    <n v="529.13"/>
    <n v="158739.70000000001"/>
    <s v="20210128N300073112"/>
    <n v="2021019"/>
    <s v="Rolling"/>
    <s v="IN302679-38296183"/>
    <s v="NSE"/>
    <n v="39.44"/>
    <n v="5.48"/>
    <n v="0"/>
    <n v="29.08"/>
    <n v="73.996499999999997"/>
  </r>
  <r>
    <x v="599"/>
    <x v="67"/>
    <x v="1"/>
    <n v="600"/>
    <n v="528.92999999999995"/>
    <n v="317358.25"/>
    <s v="20210128N300073628"/>
    <n v="2021019"/>
    <s v="Rolling"/>
    <s v="IN302679-38296183"/>
    <s v="NSE"/>
    <n v="78.87"/>
    <n v="10.95"/>
    <n v="0"/>
    <n v="58.14"/>
    <n v="147.9588"/>
  </r>
  <r>
    <x v="600"/>
    <x v="67"/>
    <x v="0"/>
    <n v="250"/>
    <n v="532.1"/>
    <n v="133025"/>
    <s v="20210129N300034717"/>
    <n v="2021020"/>
    <s v="Rolling"/>
    <s v="IN302679-38296183"/>
    <s v="NSE"/>
    <n v="0"/>
    <n v="4.59"/>
    <n v="0"/>
    <n v="24.37"/>
    <n v="28.959399999999999"/>
  </r>
  <r>
    <x v="600"/>
    <x v="67"/>
    <x v="0"/>
    <n v="100"/>
    <n v="530.1"/>
    <n v="53010"/>
    <s v="20210129N300038184"/>
    <n v="2021020"/>
    <s v="Rolling"/>
    <s v="IN302679-38296183"/>
    <s v="NSE"/>
    <n v="0"/>
    <n v="1.83"/>
    <n v="0"/>
    <n v="18.03"/>
    <n v="19.858799999999999"/>
  </r>
  <r>
    <x v="600"/>
    <x v="67"/>
    <x v="0"/>
    <n v="100"/>
    <n v="529.70000000000005"/>
    <n v="52970"/>
    <s v="20210129N300038670"/>
    <n v="2021020"/>
    <s v="Rolling"/>
    <s v="IN302679-38296183"/>
    <s v="NSE"/>
    <n v="0"/>
    <n v="1.83"/>
    <n v="0"/>
    <n v="18.03"/>
    <n v="19.857500000000002"/>
  </r>
  <r>
    <x v="600"/>
    <x v="67"/>
    <x v="1"/>
    <n v="450"/>
    <n v="538.9"/>
    <n v="242505"/>
    <s v="20210129N300063937"/>
    <n v="2021020"/>
    <s v="Rolling"/>
    <s v="IN302679-38296183"/>
    <s v="NSE"/>
    <n v="60.44"/>
    <n v="8.3699999999999992"/>
    <n v="0"/>
    <n v="44.43"/>
    <n v="113.2364"/>
  </r>
  <r>
    <x v="600"/>
    <x v="67"/>
    <x v="0"/>
    <n v="2500"/>
    <n v="541.5"/>
    <n v="1353742.85"/>
    <s v="20210129N300065128"/>
    <n v="2021020"/>
    <s v="Rolling"/>
    <s v="IN302679-38296183"/>
    <s v="NSE"/>
    <n v="0"/>
    <n v="46.7"/>
    <n v="0"/>
    <n v="248.03"/>
    <n v="294.73430000000002"/>
  </r>
  <r>
    <x v="600"/>
    <x v="67"/>
    <x v="0"/>
    <n v="2500"/>
    <n v="540.1"/>
    <n v="1350250"/>
    <s v="20210129N300067383"/>
    <n v="2021020"/>
    <s v="Rolling"/>
    <s v="IN302679-38296183"/>
    <s v="NSE"/>
    <n v="0"/>
    <n v="46.58"/>
    <n v="88"/>
    <n v="247.37"/>
    <n v="381.95370000000003"/>
  </r>
  <r>
    <x v="600"/>
    <x v="67"/>
    <x v="1"/>
    <n v="5000"/>
    <n v="534.1"/>
    <n v="2670491.7000000002"/>
    <s v="20210129N300071272"/>
    <n v="2021020"/>
    <s v="Rolling"/>
    <s v="IN302679-38296183"/>
    <s v="NSE"/>
    <n v="671.56"/>
    <n v="92.13"/>
    <n v="0"/>
    <n v="489.25"/>
    <n v="1252.9423999999999"/>
  </r>
  <r>
    <x v="601"/>
    <x v="67"/>
    <x v="1"/>
    <n v="1100"/>
    <n v="554.5"/>
    <n v="609950"/>
    <s v="20210201N300033842"/>
    <n v="2021021"/>
    <s v="Rolling"/>
    <s v="IN302679-38296183"/>
    <s v="NSE"/>
    <n v="160.51"/>
    <n v="21.04"/>
    <n v="0"/>
    <n v="111.74"/>
    <n v="293.29309999999998"/>
  </r>
  <r>
    <x v="601"/>
    <x v="67"/>
    <x v="1"/>
    <n v="1100"/>
    <n v="565.1"/>
    <n v="621610"/>
    <s v="20210201N300035218"/>
    <n v="2021021"/>
    <s v="Rolling"/>
    <s v="IN302679-38296183"/>
    <s v="NSE"/>
    <n v="160.51"/>
    <n v="21.45"/>
    <n v="0"/>
    <n v="113.89"/>
    <n v="295.84559999999999"/>
  </r>
  <r>
    <x v="601"/>
    <x v="44"/>
    <x v="1"/>
    <n v="500"/>
    <n v="285.10000000000002"/>
    <n v="142550"/>
    <s v="20210201N300037723"/>
    <n v="2021021"/>
    <s v="Rolling"/>
    <s v="IN302679-38296183"/>
    <s v="NSE"/>
    <n v="36.42"/>
    <n v="4.92"/>
    <n v="0"/>
    <n v="26.12"/>
    <n v="67.457999999999998"/>
  </r>
  <r>
    <x v="601"/>
    <x v="44"/>
    <x v="0"/>
    <n v="5000"/>
    <n v="283.25"/>
    <n v="1416250"/>
    <s v="20210201N300037924"/>
    <n v="2021021"/>
    <s v="Rolling"/>
    <s v="IN302679-38296183"/>
    <s v="NSE"/>
    <n v="0"/>
    <n v="48.86"/>
    <n v="88.13"/>
    <n v="259.47000000000003"/>
    <n v="396.4606"/>
  </r>
  <r>
    <x v="601"/>
    <x v="101"/>
    <x v="0"/>
    <n v="5000"/>
    <n v="132.25"/>
    <n v="661250"/>
    <s v="20210201N300038436"/>
    <n v="2021021"/>
    <s v="Rolling"/>
    <s v="IN302679-38296183"/>
    <s v="NSE"/>
    <n v="0"/>
    <n v="22.81"/>
    <n v="30.38"/>
    <n v="121.15"/>
    <n v="174.34309999999999"/>
  </r>
  <r>
    <x v="601"/>
    <x v="44"/>
    <x v="1"/>
    <n v="500"/>
    <n v="285.89999999999998"/>
    <n v="142950"/>
    <s v="20210201N300044435"/>
    <n v="2021021"/>
    <s v="Rolling"/>
    <s v="IN302679-38296183"/>
    <s v="NSE"/>
    <n v="36.42"/>
    <n v="4.93"/>
    <n v="0"/>
    <n v="26.19"/>
    <n v="67.541799999999995"/>
  </r>
  <r>
    <x v="601"/>
    <x v="44"/>
    <x v="1"/>
    <n v="500"/>
    <n v="286.25"/>
    <n v="143125"/>
    <s v="20210201N300044491"/>
    <n v="2021021"/>
    <s v="Rolling"/>
    <s v="IN302679-38296183"/>
    <s v="NSE"/>
    <n v="36.42"/>
    <n v="4.9400000000000004"/>
    <n v="0"/>
    <n v="26.21"/>
    <n v="67.567899999999995"/>
  </r>
  <r>
    <x v="601"/>
    <x v="44"/>
    <x v="1"/>
    <n v="500"/>
    <n v="286.89999999999998"/>
    <n v="143450"/>
    <s v="20210201N300044581"/>
    <n v="2021021"/>
    <s v="Rolling"/>
    <s v="IN302679-38296183"/>
    <s v="NSE"/>
    <n v="36.42"/>
    <n v="4.95"/>
    <n v="0"/>
    <n v="26.29"/>
    <n v="67.658900000000003"/>
  </r>
  <r>
    <x v="601"/>
    <x v="44"/>
    <x v="1"/>
    <n v="500"/>
    <n v="285.7"/>
    <n v="142850"/>
    <s v="20210201N300044798"/>
    <n v="2021021"/>
    <s v="Rolling"/>
    <s v="IN302679-38296183"/>
    <s v="NSE"/>
    <n v="36.42"/>
    <n v="4.93"/>
    <n v="0"/>
    <n v="26.17"/>
    <n v="67.518299999999996"/>
  </r>
  <r>
    <x v="601"/>
    <x v="44"/>
    <x v="1"/>
    <n v="500"/>
    <n v="286.55"/>
    <n v="143275"/>
    <s v="20210201N300045039"/>
    <n v="2021021"/>
    <s v="Rolling"/>
    <s v="IN302679-38296183"/>
    <s v="NSE"/>
    <n v="36.42"/>
    <n v="4.9400000000000004"/>
    <n v="0"/>
    <n v="26.25"/>
    <n v="67.613"/>
  </r>
  <r>
    <x v="601"/>
    <x v="44"/>
    <x v="1"/>
    <n v="500"/>
    <n v="285.10000000000002"/>
    <n v="142550"/>
    <s v="20210201N300045593"/>
    <n v="2021021"/>
    <s v="Rolling"/>
    <s v="IN302679-38296183"/>
    <s v="NSE"/>
    <n v="36.42"/>
    <n v="4.92"/>
    <n v="0"/>
    <n v="26.12"/>
    <n v="67.457999999999998"/>
  </r>
  <r>
    <x v="601"/>
    <x v="44"/>
    <x v="1"/>
    <n v="500"/>
    <n v="286.25"/>
    <n v="143125"/>
    <s v="20210201N300046357"/>
    <n v="2021021"/>
    <s v="Rolling"/>
    <s v="IN302679-38296183"/>
    <s v="NSE"/>
    <n v="36.42"/>
    <n v="4.9400000000000004"/>
    <n v="0"/>
    <n v="26.23"/>
    <n v="67.587699999999998"/>
  </r>
  <r>
    <x v="601"/>
    <x v="44"/>
    <x v="1"/>
    <n v="500"/>
    <n v="286.55"/>
    <n v="143275"/>
    <s v="20210201N300046399"/>
    <n v="2021021"/>
    <s v="Rolling"/>
    <s v="IN302679-38296183"/>
    <s v="NSE"/>
    <n v="36.42"/>
    <n v="4.9400000000000004"/>
    <n v="0"/>
    <n v="26.25"/>
    <n v="67.613"/>
  </r>
  <r>
    <x v="601"/>
    <x v="67"/>
    <x v="1"/>
    <n v="1100"/>
    <n v="567.1"/>
    <n v="623810"/>
    <s v="20210201N300048016"/>
    <n v="2021021"/>
    <s v="Rolling"/>
    <s v="IN302679-38296183"/>
    <s v="NSE"/>
    <n v="160.51"/>
    <n v="21.52"/>
    <n v="0"/>
    <n v="114.29"/>
    <n v="296.32150000000001"/>
  </r>
  <r>
    <x v="601"/>
    <x v="101"/>
    <x v="1"/>
    <n v="2500"/>
    <n v="132.9"/>
    <n v="332250"/>
    <s v="20210201N300048129"/>
    <n v="2021021"/>
    <s v="Rolling"/>
    <s v="IN302679-38296183"/>
    <s v="NSE"/>
    <n v="84.02"/>
    <n v="11.46"/>
    <n v="0"/>
    <n v="60.85"/>
    <n v="156.33260000000001"/>
  </r>
  <r>
    <x v="601"/>
    <x v="44"/>
    <x v="1"/>
    <n v="500"/>
    <n v="285.10000000000002"/>
    <n v="142550"/>
    <s v="20210201N300048554"/>
    <n v="2021021"/>
    <s v="Rolling"/>
    <s v="IN302679-38296183"/>
    <s v="NSE"/>
    <n v="36.42"/>
    <n v="4.92"/>
    <n v="0"/>
    <n v="26.12"/>
    <n v="67.457999999999998"/>
  </r>
  <r>
    <x v="601"/>
    <x v="101"/>
    <x v="1"/>
    <n v="2500"/>
    <n v="132.9"/>
    <n v="332250"/>
    <s v="20210201N300048796"/>
    <n v="2021021"/>
    <s v="Rolling"/>
    <s v="IN302679-38296183"/>
    <s v="NSE"/>
    <n v="84.31"/>
    <n v="11.46"/>
    <n v="0"/>
    <n v="60.87"/>
    <n v="156.64259999999999"/>
  </r>
  <r>
    <x v="601"/>
    <x v="44"/>
    <x v="1"/>
    <n v="500"/>
    <n v="286.89999999999998"/>
    <n v="143450"/>
    <s v="20210201N300049794"/>
    <n v="2021021"/>
    <s v="Rolling"/>
    <s v="IN302679-38296183"/>
    <s v="NSE"/>
    <n v="36.42"/>
    <n v="4.95"/>
    <n v="0"/>
    <n v="26.28"/>
    <n v="67.649000000000001"/>
  </r>
  <r>
    <x v="601"/>
    <x v="67"/>
    <x v="1"/>
    <n v="1100"/>
    <n v="564.1"/>
    <n v="620510"/>
    <s v="20210201N300050493"/>
    <n v="2021021"/>
    <s v="Rolling"/>
    <s v="IN302679-38296183"/>
    <s v="NSE"/>
    <n v="160.51"/>
    <n v="21.41"/>
    <n v="0"/>
    <n v="113.68"/>
    <n v="295.5976"/>
  </r>
  <r>
    <x v="601"/>
    <x v="44"/>
    <x v="1"/>
    <n v="2000"/>
    <n v="287.89999999999998"/>
    <n v="575800"/>
    <s v="20210201N300051650"/>
    <n v="2021021"/>
    <s v="Rolling"/>
    <s v="IN302679-38296183"/>
    <s v="NSE"/>
    <n v="145.69999999999999"/>
    <n v="19.87"/>
    <n v="0"/>
    <n v="105.49"/>
    <n v="271.05509999999998"/>
  </r>
  <r>
    <x v="601"/>
    <x v="57"/>
    <x v="1"/>
    <n v="500"/>
    <n v="72.599999999999994"/>
    <n v="36300"/>
    <s v="20210201N300054199"/>
    <n v="2021021"/>
    <s v="Rolling"/>
    <s v="IN302679-38296183"/>
    <s v="NSE"/>
    <n v="9.34"/>
    <n v="1.25"/>
    <n v="0"/>
    <n v="17.93"/>
    <n v="28.522400000000001"/>
  </r>
  <r>
    <x v="601"/>
    <x v="101"/>
    <x v="1"/>
    <n v="500"/>
    <n v="134.1"/>
    <n v="67050"/>
    <s v="20210201N300054682"/>
    <n v="2021021"/>
    <s v="Rolling"/>
    <s v="IN302679-38296183"/>
    <s v="NSE"/>
    <n v="16.8"/>
    <n v="2.31"/>
    <n v="0"/>
    <n v="18.12"/>
    <n v="37.2333"/>
  </r>
  <r>
    <x v="601"/>
    <x v="57"/>
    <x v="1"/>
    <n v="600"/>
    <n v="73.400000000000006"/>
    <n v="44040"/>
    <s v="20210201N300055184"/>
    <n v="2021021"/>
    <s v="Rolling"/>
    <s v="IN302679-38296183"/>
    <s v="NSE"/>
    <n v="11.21"/>
    <n v="1.52"/>
    <n v="0"/>
    <n v="17.97"/>
    <n v="30.699400000000001"/>
  </r>
  <r>
    <x v="601"/>
    <x v="67"/>
    <x v="1"/>
    <n v="1100"/>
    <n v="569.9"/>
    <n v="626890"/>
    <s v="20210201N300055369"/>
    <n v="2021021"/>
    <s v="Rolling"/>
    <s v="IN302679-38296183"/>
    <s v="NSE"/>
    <n v="160.51"/>
    <n v="21.63"/>
    <n v="0"/>
    <n v="114.85"/>
    <n v="296.98770000000002"/>
  </r>
  <r>
    <x v="601"/>
    <x v="101"/>
    <x v="1"/>
    <n v="2000"/>
    <n v="136.1"/>
    <n v="272200"/>
    <s v="20210201N300059505"/>
    <n v="2021021"/>
    <s v="Rolling"/>
    <s v="IN302679-38296183"/>
    <s v="NSE"/>
    <n v="67.22"/>
    <n v="9.39"/>
    <n v="0"/>
    <n v="49.88"/>
    <n v="126.4906"/>
  </r>
  <r>
    <x v="601"/>
    <x v="57"/>
    <x v="1"/>
    <n v="400"/>
    <n v="74.5"/>
    <n v="29800"/>
    <s v="20210201N300059905"/>
    <n v="2021021"/>
    <s v="Rolling"/>
    <s v="IN302679-38296183"/>
    <s v="NSE"/>
    <n v="7.48"/>
    <n v="1.03"/>
    <n v="0"/>
    <n v="17.89"/>
    <n v="26.398099999999999"/>
  </r>
  <r>
    <x v="601"/>
    <x v="67"/>
    <x v="1"/>
    <n v="500"/>
    <n v="572.4"/>
    <n v="286200"/>
    <s v="20210201N300060241"/>
    <n v="2021021"/>
    <s v="Rolling"/>
    <s v="IN302679-38296183"/>
    <s v="NSE"/>
    <n v="72.959999999999994"/>
    <n v="9.8699999999999992"/>
    <n v="0"/>
    <n v="52.43"/>
    <n v="135.26390000000001"/>
  </r>
  <r>
    <x v="601"/>
    <x v="44"/>
    <x v="1"/>
    <n v="500"/>
    <n v="293.3"/>
    <n v="146650"/>
    <s v="20210201N300060597"/>
    <n v="2021021"/>
    <s v="Rolling"/>
    <s v="IN302679-38296183"/>
    <s v="NSE"/>
    <n v="36.42"/>
    <n v="5.0599999999999996"/>
    <n v="0"/>
    <n v="26.87"/>
    <n v="68.349400000000003"/>
  </r>
  <r>
    <x v="601"/>
    <x v="44"/>
    <x v="1"/>
    <n v="500"/>
    <n v="294"/>
    <n v="147000"/>
    <s v="20210201N300063580"/>
    <n v="2021021"/>
    <s v="Rolling"/>
    <s v="IN302679-38296183"/>
    <s v="NSE"/>
    <n v="36.42"/>
    <n v="5.07"/>
    <n v="0"/>
    <n v="26.93"/>
    <n v="68.421499999999995"/>
  </r>
  <r>
    <x v="601"/>
    <x v="44"/>
    <x v="0"/>
    <n v="1460"/>
    <n v="296.8"/>
    <n v="433328"/>
    <s v="20210201N300068242"/>
    <n v="2021021"/>
    <s v="Rolling"/>
    <s v="IN302679-38296183"/>
    <s v="NSE"/>
    <n v="0"/>
    <n v="14.95"/>
    <n v="0"/>
    <n v="79.400000000000006"/>
    <n v="94.349500000000006"/>
  </r>
  <r>
    <x v="601"/>
    <x v="44"/>
    <x v="1"/>
    <n v="500"/>
    <n v="297"/>
    <n v="148500"/>
    <s v="20210201N300068272"/>
    <n v="2021021"/>
    <s v="Rolling"/>
    <s v="IN302679-38296183"/>
    <s v="NSE"/>
    <n v="36.42"/>
    <n v="5.12"/>
    <n v="0"/>
    <n v="27.21"/>
    <n v="68.753299999999996"/>
  </r>
  <r>
    <x v="601"/>
    <x v="67"/>
    <x v="0"/>
    <n v="2485"/>
    <n v="577.23"/>
    <n v="1434418.2"/>
    <s v="20210201N300068295"/>
    <n v="2021021"/>
    <s v="Rolling"/>
    <s v="IN302679-38296183"/>
    <s v="NSE"/>
    <n v="0"/>
    <n v="49.49"/>
    <n v="0"/>
    <n v="262.81"/>
    <n v="312.29730000000001"/>
  </r>
  <r>
    <x v="601"/>
    <x v="67"/>
    <x v="1"/>
    <n v="1000"/>
    <n v="579"/>
    <n v="579000"/>
    <s v="20210201N300068503"/>
    <n v="2021021"/>
    <s v="Rolling"/>
    <s v="IN302679-38296183"/>
    <s v="NSE"/>
    <n v="145.91"/>
    <n v="19.98"/>
    <n v="0"/>
    <n v="106.08"/>
    <n v="271.96570000000003"/>
  </r>
  <r>
    <x v="601"/>
    <x v="44"/>
    <x v="1"/>
    <n v="1000"/>
    <n v="299"/>
    <n v="299000"/>
    <s v="20210201N300068670"/>
    <n v="2021021"/>
    <s v="Rolling"/>
    <s v="IN302679-38296183"/>
    <s v="NSE"/>
    <n v="72.849999999999994"/>
    <n v="10.32"/>
    <n v="0"/>
    <n v="54.78"/>
    <n v="137.94550000000001"/>
  </r>
  <r>
    <x v="601"/>
    <x v="101"/>
    <x v="0"/>
    <n v="1062"/>
    <n v="138.65"/>
    <n v="147246.29999999999"/>
    <s v="20210201N300068714"/>
    <n v="2021021"/>
    <s v="Rolling"/>
    <s v="IN302679-38296183"/>
    <s v="NSE"/>
    <n v="0"/>
    <n v="5.08"/>
    <n v="0"/>
    <n v="26.98"/>
    <n v="32.059899999999999"/>
  </r>
  <r>
    <x v="601"/>
    <x v="67"/>
    <x v="1"/>
    <n v="500"/>
    <n v="579.45000000000005"/>
    <n v="289725.25"/>
    <s v="20210201N300068908"/>
    <n v="2021021"/>
    <s v="Rolling"/>
    <s v="IN302679-38296183"/>
    <s v="NSE"/>
    <n v="72.959999999999994"/>
    <n v="10"/>
    <n v="0"/>
    <n v="53.09"/>
    <n v="136.0455"/>
  </r>
  <r>
    <x v="601"/>
    <x v="57"/>
    <x v="0"/>
    <n v="623"/>
    <n v="74.95"/>
    <n v="46693.85"/>
    <s v="20210201N300069260"/>
    <n v="2021021"/>
    <s v="Rolling"/>
    <s v="IN302679-38296183"/>
    <s v="NSE"/>
    <n v="0"/>
    <n v="1.61"/>
    <n v="0"/>
    <n v="18"/>
    <n v="19.6111"/>
  </r>
  <r>
    <x v="601"/>
    <x v="67"/>
    <x v="0"/>
    <n v="2129"/>
    <n v="589.33000000000004"/>
    <n v="1254680.5"/>
    <s v="20210201N300069389"/>
    <n v="2021021"/>
    <s v="Rolling"/>
    <s v="IN302679-38296183"/>
    <s v="NSE"/>
    <n v="0"/>
    <n v="43.29"/>
    <n v="0"/>
    <n v="229.88"/>
    <n v="273.16649999999998"/>
  </r>
  <r>
    <x v="601"/>
    <x v="101"/>
    <x v="0"/>
    <n v="610"/>
    <n v="141.44999999999999"/>
    <n v="86284.5"/>
    <s v="20210201N300069939"/>
    <n v="2021021"/>
    <s v="Rolling"/>
    <s v="IN302679-38296183"/>
    <s v="NSE"/>
    <n v="0"/>
    <n v="2.98"/>
    <n v="0"/>
    <n v="18.23"/>
    <n v="21.206800000000001"/>
  </r>
  <r>
    <x v="601"/>
    <x v="67"/>
    <x v="1"/>
    <n v="2500"/>
    <n v="590.70000000000005"/>
    <n v="1476750"/>
    <s v="20210201N300070702"/>
    <n v="2021021"/>
    <s v="Rolling"/>
    <s v="IN302679-38296183"/>
    <s v="NSE"/>
    <n v="364.78"/>
    <n v="50.95"/>
    <n v="0"/>
    <n v="270.56"/>
    <n v="686.28790000000004"/>
  </r>
  <r>
    <x v="601"/>
    <x v="44"/>
    <x v="0"/>
    <n v="1517"/>
    <n v="303.87"/>
    <n v="460972.55"/>
    <s v="20210201N300074313"/>
    <n v="2021021"/>
    <s v="Rolling"/>
    <s v="IN302679-38296183"/>
    <s v="NSE"/>
    <n v="0"/>
    <n v="15.9"/>
    <n v="0"/>
    <n v="84.47"/>
    <n v="100.3736"/>
  </r>
  <r>
    <x v="601"/>
    <x v="57"/>
    <x v="0"/>
    <n v="382"/>
    <n v="76.45"/>
    <n v="29203.9"/>
    <s v="20210201N300077660"/>
    <n v="2021021"/>
    <s v="Rolling"/>
    <s v="IN302679-38296183"/>
    <s v="NSE"/>
    <n v="0"/>
    <n v="1.01"/>
    <n v="0"/>
    <n v="17.88"/>
    <n v="18.887499999999999"/>
  </r>
  <r>
    <x v="601"/>
    <x v="44"/>
    <x v="0"/>
    <n v="880"/>
    <n v="309.64999999999998"/>
    <n v="272492"/>
    <s v="20210201N300079598"/>
    <n v="2021021"/>
    <s v="Rolling"/>
    <s v="IN302679-38296183"/>
    <s v="NSE"/>
    <n v="0"/>
    <n v="9.4"/>
    <n v="0"/>
    <n v="49.92"/>
    <n v="59.320900000000002"/>
  </r>
  <r>
    <x v="601"/>
    <x v="67"/>
    <x v="0"/>
    <n v="2286"/>
    <n v="602.42999999999995"/>
    <n v="1377154.2"/>
    <s v="20210201N300088235"/>
    <n v="2021021"/>
    <s v="Rolling"/>
    <s v="IN302679-38296183"/>
    <s v="NSE"/>
    <n v="0"/>
    <n v="47.51"/>
    <n v="0"/>
    <n v="252.31"/>
    <n v="299.82159999999999"/>
  </r>
  <r>
    <x v="601"/>
    <x v="67"/>
    <x v="0"/>
    <n v="3100"/>
    <n v="604"/>
    <n v="1872400"/>
    <s v="20210201N300088628"/>
    <n v="2021021"/>
    <s v="Rolling"/>
    <s v="IN302679-38296183"/>
    <s v="NSE"/>
    <n v="0"/>
    <n v="64.599999999999994"/>
    <n v="178.07"/>
    <n v="343.04"/>
    <n v="585.7079"/>
  </r>
  <r>
    <x v="601"/>
    <x v="44"/>
    <x v="0"/>
    <n v="1143"/>
    <n v="310.3"/>
    <n v="354672.9"/>
    <s v="20210201N300088822"/>
    <n v="2021021"/>
    <s v="Rolling"/>
    <s v="IN302679-38296183"/>
    <s v="NSE"/>
    <n v="0"/>
    <n v="12.24"/>
    <n v="0"/>
    <n v="64.98"/>
    <n v="77.216200000000001"/>
  </r>
  <r>
    <x v="601"/>
    <x v="101"/>
    <x v="0"/>
    <n v="828"/>
    <n v="142.44999999999999"/>
    <n v="117948.6"/>
    <s v="20210201N300088871"/>
    <n v="2021021"/>
    <s v="Rolling"/>
    <s v="IN302679-38296183"/>
    <s v="NSE"/>
    <n v="0"/>
    <n v="4.07"/>
    <n v="0"/>
    <n v="21.61"/>
    <n v="25.679300000000001"/>
  </r>
  <r>
    <x v="601"/>
    <x v="57"/>
    <x v="0"/>
    <n v="495"/>
    <n v="77.2"/>
    <n v="38214"/>
    <s v="20210201N300088917"/>
    <n v="2021021"/>
    <s v="Rolling"/>
    <s v="IN302679-38296183"/>
    <s v="NSE"/>
    <n v="0"/>
    <n v="1.32"/>
    <n v="3.42"/>
    <n v="17.940000000000001"/>
    <n v="22.6784"/>
  </r>
  <r>
    <x v="602"/>
    <x v="67"/>
    <x v="1"/>
    <n v="500"/>
    <n v="619.9"/>
    <n v="309950"/>
    <s v="20210202N300034224"/>
    <n v="2021022"/>
    <s v="Rolling"/>
    <s v="IN302679-38296183"/>
    <s v="NSE"/>
    <n v="76.709999999999994"/>
    <n v="10.69"/>
    <n v="0"/>
    <n v="56.8"/>
    <n v="144.20330000000001"/>
  </r>
  <r>
    <x v="602"/>
    <x v="67"/>
    <x v="0"/>
    <n v="500"/>
    <n v="616.1"/>
    <n v="308050"/>
    <s v="20210202N300041858"/>
    <n v="2021022"/>
    <s v="Rolling"/>
    <s v="IN302679-38296183"/>
    <s v="NSE"/>
    <n v="0"/>
    <n v="10.63"/>
    <n v="0"/>
    <n v="56.43"/>
    <n v="67.0578"/>
  </r>
  <r>
    <x v="602"/>
    <x v="67"/>
    <x v="0"/>
    <n v="500"/>
    <n v="609.4"/>
    <n v="304700"/>
    <s v="20210202N300050343"/>
    <n v="2021022"/>
    <s v="Rolling"/>
    <s v="IN302679-38296183"/>
    <s v="NSE"/>
    <n v="0"/>
    <n v="10.51"/>
    <n v="22.96"/>
    <n v="55.83"/>
    <n v="89.302099999999996"/>
  </r>
  <r>
    <x v="602"/>
    <x v="67"/>
    <x v="1"/>
    <n v="500"/>
    <n v="614.4"/>
    <n v="307200"/>
    <s v="20210202N300051124"/>
    <n v="2021022"/>
    <s v="Rolling"/>
    <s v="IN302679-38296183"/>
    <s v="NSE"/>
    <n v="76.72"/>
    <n v="10.6"/>
    <n v="0"/>
    <n v="56.28"/>
    <n v="143.5984"/>
  </r>
  <r>
    <x v="602"/>
    <x v="101"/>
    <x v="1"/>
    <n v="2500"/>
    <n v="142.9"/>
    <n v="357250"/>
    <s v="20210202N300064565"/>
    <n v="2021022"/>
    <s v="Rolling"/>
    <s v="IN302679-38296183"/>
    <s v="NSE"/>
    <n v="90.55"/>
    <n v="12.33"/>
    <n v="0"/>
    <n v="65.459999999999994"/>
    <n v="168.33500000000001"/>
  </r>
  <r>
    <x v="602"/>
    <x v="67"/>
    <x v="1"/>
    <n v="250"/>
    <n v="607.9"/>
    <n v="151975"/>
    <s v="20210202N300067599"/>
    <n v="2021022"/>
    <s v="Rolling"/>
    <s v="IN302679-38296183"/>
    <s v="NSE"/>
    <n v="38.36"/>
    <n v="5.24"/>
    <n v="0"/>
    <n v="27.84"/>
    <n v="71.443200000000004"/>
  </r>
  <r>
    <x v="602"/>
    <x v="101"/>
    <x v="0"/>
    <n v="2500"/>
    <n v="144.15"/>
    <n v="360375"/>
    <s v="20210202N300069572"/>
    <n v="2021022"/>
    <s v="Rolling"/>
    <s v="IN302679-38296183"/>
    <s v="NSE"/>
    <n v="0"/>
    <n v="12.43"/>
    <n v="0"/>
    <n v="66.02"/>
    <n v="78.453000000000003"/>
  </r>
  <r>
    <x v="602"/>
    <x v="101"/>
    <x v="0"/>
    <n v="2500"/>
    <n v="144.15"/>
    <n v="360375"/>
    <s v="20210202N300070110"/>
    <n v="2021022"/>
    <s v="Rolling"/>
    <s v="IN302679-38296183"/>
    <s v="NSE"/>
    <n v="0"/>
    <n v="12.43"/>
    <n v="43.04"/>
    <n v="66.02"/>
    <n v="121.49299999999999"/>
  </r>
  <r>
    <x v="602"/>
    <x v="101"/>
    <x v="1"/>
    <n v="2500"/>
    <n v="143.9"/>
    <n v="359750"/>
    <s v="20210202N300072147"/>
    <n v="2021022"/>
    <s v="Rolling"/>
    <s v="IN302679-38296183"/>
    <s v="NSE"/>
    <n v="90.55"/>
    <n v="12.41"/>
    <n v="0"/>
    <n v="65.900000000000006"/>
    <n v="168.86150000000001"/>
  </r>
  <r>
    <x v="602"/>
    <x v="101"/>
    <x v="0"/>
    <n v="5000"/>
    <n v="145.09"/>
    <n v="725457.55"/>
    <s v="20210202N300073574"/>
    <n v="2021022"/>
    <s v="Rolling"/>
    <s v="IN302679-38296183"/>
    <s v="NSE"/>
    <n v="0"/>
    <n v="25.03"/>
    <n v="0"/>
    <n v="132.93"/>
    <n v="157.95820000000001"/>
  </r>
  <r>
    <x v="602"/>
    <x v="67"/>
    <x v="0"/>
    <n v="250"/>
    <n v="610.1"/>
    <n v="152525"/>
    <s v="20210202N300075439"/>
    <n v="2021022"/>
    <s v="Rolling"/>
    <s v="IN302679-38296183"/>
    <s v="NSE"/>
    <n v="0"/>
    <n v="5.26"/>
    <n v="0"/>
    <n v="27.95"/>
    <n v="33.212200000000003"/>
  </r>
  <r>
    <x v="602"/>
    <x v="101"/>
    <x v="1"/>
    <n v="5000"/>
    <n v="146.9"/>
    <n v="734500"/>
    <s v="20210202N300076544"/>
    <n v="2021022"/>
    <s v="Rolling"/>
    <s v="IN302679-38296183"/>
    <s v="NSE"/>
    <n v="181.11"/>
    <n v="25.34"/>
    <n v="0"/>
    <n v="134.56"/>
    <n v="341.01029999999997"/>
  </r>
  <r>
    <x v="603"/>
    <x v="67"/>
    <x v="1"/>
    <n v="500"/>
    <n v="619.1"/>
    <n v="309550"/>
    <s v="20210203N200004694"/>
    <n v="2021023"/>
    <s v="Rolling"/>
    <s v="IN302679-38296183"/>
    <s v="NSE"/>
    <n v="77.5"/>
    <n v="10.68"/>
    <n v="0"/>
    <n v="56.71"/>
    <n v="144.8895"/>
  </r>
  <r>
    <x v="603"/>
    <x v="57"/>
    <x v="1"/>
    <n v="5000"/>
    <n v="79.55"/>
    <n v="397750"/>
    <s v="20210203N300031611"/>
    <n v="2021023"/>
    <s v="Rolling"/>
    <s v="IN302679-38296183"/>
    <s v="NSE"/>
    <n v="101.73"/>
    <n v="13.72"/>
    <n v="0"/>
    <n v="72.86"/>
    <n v="188.31229999999999"/>
  </r>
  <r>
    <x v="603"/>
    <x v="57"/>
    <x v="1"/>
    <n v="500"/>
    <n v="80.900000000000006"/>
    <n v="40450"/>
    <s v="20210203N300050566"/>
    <n v="2021023"/>
    <s v="Rolling"/>
    <s v="IN302679-38296183"/>
    <s v="NSE"/>
    <n v="9.93"/>
    <n v="1.4"/>
    <n v="0"/>
    <n v="17.96"/>
    <n v="29.285499999999999"/>
  </r>
  <r>
    <x v="603"/>
    <x v="57"/>
    <x v="1"/>
    <n v="500"/>
    <n v="81.25"/>
    <n v="40625"/>
    <s v="20210203N300050901"/>
    <n v="2021023"/>
    <s v="Rolling"/>
    <s v="IN302679-38296183"/>
    <s v="NSE"/>
    <n v="10.17"/>
    <n v="1.4"/>
    <n v="0"/>
    <n v="17.96"/>
    <n v="29.531600000000001"/>
  </r>
  <r>
    <x v="603"/>
    <x v="57"/>
    <x v="1"/>
    <n v="500"/>
    <n v="81.400000000000006"/>
    <n v="40700"/>
    <s v="20210203N300051346"/>
    <n v="2021023"/>
    <s v="Rolling"/>
    <s v="IN302679-38296183"/>
    <s v="NSE"/>
    <n v="10.17"/>
    <n v="1.4"/>
    <n v="0"/>
    <n v="17.95"/>
    <n v="29.5242"/>
  </r>
  <r>
    <x v="603"/>
    <x v="57"/>
    <x v="1"/>
    <n v="500"/>
    <n v="81.5"/>
    <n v="40750"/>
    <s v="20210203N300051581"/>
    <n v="2021023"/>
    <s v="Rolling"/>
    <s v="IN302679-38296183"/>
    <s v="NSE"/>
    <n v="10.17"/>
    <n v="1.41"/>
    <n v="0"/>
    <n v="17.95"/>
    <n v="29.5259"/>
  </r>
  <r>
    <x v="603"/>
    <x v="57"/>
    <x v="1"/>
    <n v="500"/>
    <n v="81.7"/>
    <n v="40850"/>
    <s v="20210203N300051640"/>
    <n v="2021023"/>
    <s v="Rolling"/>
    <s v="IN302679-38296183"/>
    <s v="NSE"/>
    <n v="10.17"/>
    <n v="1.41"/>
    <n v="0"/>
    <n v="17.95"/>
    <n v="29.529299999999999"/>
  </r>
  <r>
    <x v="603"/>
    <x v="57"/>
    <x v="1"/>
    <n v="500"/>
    <n v="81.900000000000006"/>
    <n v="40950"/>
    <s v="20210203N300051740"/>
    <n v="2021023"/>
    <s v="Rolling"/>
    <s v="IN302679-38296183"/>
    <s v="NSE"/>
    <n v="10.17"/>
    <n v="1.41"/>
    <n v="0"/>
    <n v="17.95"/>
    <n v="29.532800000000002"/>
  </r>
  <r>
    <x v="603"/>
    <x v="57"/>
    <x v="0"/>
    <n v="100"/>
    <n v="81.099999999999994"/>
    <n v="8110"/>
    <s v="20210203N300059259"/>
    <n v="2021023"/>
    <s v="Rolling"/>
    <s v="IN302679-38296183"/>
    <s v="NSE"/>
    <n v="0"/>
    <n v="0.28000000000000003"/>
    <n v="0"/>
    <n v="17.75"/>
    <n v="18.029800000000002"/>
  </r>
  <r>
    <x v="603"/>
    <x v="57"/>
    <x v="0"/>
    <n v="100"/>
    <n v="80.900000000000006"/>
    <n v="8090"/>
    <s v="20210203N300062134"/>
    <n v="2021023"/>
    <s v="Rolling"/>
    <s v="IN302679-38296183"/>
    <s v="NSE"/>
    <n v="0"/>
    <n v="0.28000000000000003"/>
    <n v="0"/>
    <n v="17.75"/>
    <n v="18.0291"/>
  </r>
  <r>
    <x v="603"/>
    <x v="57"/>
    <x v="0"/>
    <n v="100"/>
    <n v="81.25"/>
    <n v="8125"/>
    <s v="20210203N300065920"/>
    <n v="2021023"/>
    <s v="Rolling"/>
    <s v="IN302679-38296183"/>
    <s v="NSE"/>
    <n v="0"/>
    <n v="0.28000000000000003"/>
    <n v="0"/>
    <n v="17.75"/>
    <n v="18.0304"/>
  </r>
  <r>
    <x v="603"/>
    <x v="67"/>
    <x v="0"/>
    <n v="100"/>
    <n v="619.1"/>
    <n v="61910"/>
    <s v="20210203N300066819"/>
    <n v="2021023"/>
    <s v="Rolling"/>
    <s v="IN302679-38296183"/>
    <s v="NSE"/>
    <n v="0"/>
    <n v="2.14"/>
    <n v="0"/>
    <n v="18.079999999999998"/>
    <n v="20.215900000000001"/>
  </r>
  <r>
    <x v="603"/>
    <x v="67"/>
    <x v="0"/>
    <n v="100"/>
    <n v="618.1"/>
    <n v="61810"/>
    <s v="20210203N300069377"/>
    <n v="2021023"/>
    <s v="Rolling"/>
    <s v="IN302679-38296183"/>
    <s v="NSE"/>
    <n v="0"/>
    <n v="2.13"/>
    <n v="0"/>
    <n v="18.09"/>
    <n v="20.2225"/>
  </r>
  <r>
    <x v="603"/>
    <x v="67"/>
    <x v="0"/>
    <n v="100"/>
    <n v="618.1"/>
    <n v="61810"/>
    <s v="20210203N300072970"/>
    <n v="2021023"/>
    <s v="Rolling"/>
    <s v="IN302679-38296183"/>
    <s v="NSE"/>
    <n v="0"/>
    <n v="2.13"/>
    <n v="0"/>
    <n v="18.079999999999998"/>
    <n v="20.212399999999999"/>
  </r>
  <r>
    <x v="603"/>
    <x v="67"/>
    <x v="0"/>
    <n v="200"/>
    <n v="618.1"/>
    <n v="123620"/>
    <s v="20210203N300073457"/>
    <n v="2021023"/>
    <s v="Rolling"/>
    <s v="IN302679-38296183"/>
    <s v="NSE"/>
    <n v="0"/>
    <n v="4.26"/>
    <n v="0"/>
    <n v="22.65"/>
    <n v="26.914899999999999"/>
  </r>
  <r>
    <x v="603"/>
    <x v="57"/>
    <x v="0"/>
    <n v="700"/>
    <n v="81.900000000000006"/>
    <n v="57330"/>
    <s v="20210203N300076112"/>
    <n v="2021023"/>
    <s v="Rolling"/>
    <s v="IN302679-38296183"/>
    <s v="NSE"/>
    <n v="0"/>
    <n v="1.98"/>
    <n v="0"/>
    <n v="18.059999999999999"/>
    <n v="20.0379"/>
  </r>
  <r>
    <x v="603"/>
    <x v="57"/>
    <x v="0"/>
    <n v="1000"/>
    <n v="81.7"/>
    <n v="81700"/>
    <s v="20210203N300076137"/>
    <n v="2021023"/>
    <s v="Rolling"/>
    <s v="IN302679-38296183"/>
    <s v="NSE"/>
    <n v="0"/>
    <n v="2.82"/>
    <n v="0"/>
    <n v="18.21"/>
    <n v="21.028700000000001"/>
  </r>
  <r>
    <x v="603"/>
    <x v="57"/>
    <x v="0"/>
    <n v="6000"/>
    <n v="81.900000000000006"/>
    <n v="491400"/>
    <s v="20210203N300077251"/>
    <n v="2021023"/>
    <s v="Rolling"/>
    <s v="IN302679-38296183"/>
    <s v="NSE"/>
    <n v="0"/>
    <n v="16.95"/>
    <n v="0"/>
    <n v="90.03"/>
    <n v="106.9833"/>
  </r>
  <r>
    <x v="603"/>
    <x v="67"/>
    <x v="0"/>
    <n v="2500"/>
    <n v="619.1"/>
    <n v="1547750"/>
    <s v="20210203N300078706"/>
    <n v="2021023"/>
    <s v="Rolling"/>
    <s v="IN302679-38296183"/>
    <s v="NSE"/>
    <n v="0"/>
    <n v="53.4"/>
    <n v="55.85"/>
    <n v="283.57"/>
    <n v="392.81729999999999"/>
  </r>
  <r>
    <x v="603"/>
    <x v="67"/>
    <x v="1"/>
    <n v="100"/>
    <n v="621.9"/>
    <n v="62190"/>
    <s v="20210203N300080916"/>
    <n v="2021023"/>
    <s v="Rolling"/>
    <s v="IN302679-38296183"/>
    <s v="NSE"/>
    <n v="15.5"/>
    <n v="2.15"/>
    <n v="0"/>
    <n v="18.079999999999998"/>
    <n v="35.7256"/>
  </r>
  <r>
    <x v="603"/>
    <x v="67"/>
    <x v="1"/>
    <n v="100"/>
    <n v="621.1"/>
    <n v="62110"/>
    <s v="20210203N300081115"/>
    <n v="2021023"/>
    <s v="Rolling"/>
    <s v="IN302679-38296183"/>
    <s v="NSE"/>
    <n v="15.5"/>
    <n v="2.14"/>
    <n v="0"/>
    <n v="18.09"/>
    <n v="35.732799999999997"/>
  </r>
  <r>
    <x v="603"/>
    <x v="67"/>
    <x v="1"/>
    <n v="500"/>
    <n v="620.9"/>
    <n v="310450"/>
    <s v="20210203N300081177"/>
    <n v="2021023"/>
    <s v="Rolling"/>
    <s v="IN302679-38296183"/>
    <s v="NSE"/>
    <n v="77.5"/>
    <n v="10.71"/>
    <n v="0"/>
    <n v="56.88"/>
    <n v="145.09059999999999"/>
  </r>
  <r>
    <x v="603"/>
    <x v="67"/>
    <x v="1"/>
    <n v="500"/>
    <n v="620.9"/>
    <n v="310450"/>
    <s v="20210203N300082219"/>
    <n v="2021023"/>
    <s v="Rolling"/>
    <s v="IN302679-38296183"/>
    <s v="NSE"/>
    <n v="77.5"/>
    <n v="10.71"/>
    <n v="0"/>
    <n v="56.88"/>
    <n v="145.09049999999999"/>
  </r>
  <r>
    <x v="603"/>
    <x v="67"/>
    <x v="1"/>
    <n v="1100"/>
    <n v="621.9"/>
    <n v="684090"/>
    <s v="20210203N300082521"/>
    <n v="2021023"/>
    <s v="Rolling"/>
    <s v="IN302679-38296183"/>
    <s v="NSE"/>
    <n v="170.5"/>
    <n v="23.6"/>
    <n v="0"/>
    <n v="125.34"/>
    <n v="319.44110000000001"/>
  </r>
  <r>
    <x v="603"/>
    <x v="67"/>
    <x v="1"/>
    <n v="200"/>
    <n v="621.70000000000005"/>
    <n v="124340"/>
    <s v="20210203N300082563"/>
    <n v="2021023"/>
    <s v="Rolling"/>
    <s v="IN302679-38296183"/>
    <s v="NSE"/>
    <n v="31"/>
    <n v="4.29"/>
    <n v="0"/>
    <n v="22.78"/>
    <n v="58.069800000000001"/>
  </r>
  <r>
    <x v="603"/>
    <x v="57"/>
    <x v="0"/>
    <n v="10000"/>
    <n v="81.7"/>
    <n v="817000"/>
    <s v="20210203N300082863"/>
    <n v="2021023"/>
    <s v="Rolling"/>
    <s v="IN302679-38296183"/>
    <s v="NSE"/>
    <n v="0"/>
    <n v="28.19"/>
    <n v="44.15"/>
    <n v="149.69"/>
    <n v="222.0265"/>
  </r>
  <r>
    <x v="603"/>
    <x v="57"/>
    <x v="1"/>
    <n v="5000"/>
    <n v="81.7"/>
    <n v="408500"/>
    <s v="20210203N300084455"/>
    <n v="2021023"/>
    <s v="Rolling"/>
    <s v="IN302679-38296183"/>
    <s v="NSE"/>
    <n v="101.73"/>
    <n v="14.09"/>
    <n v="0"/>
    <n v="74.84"/>
    <n v="190.66329999999999"/>
  </r>
  <r>
    <x v="603"/>
    <x v="57"/>
    <x v="1"/>
    <n v="5000"/>
    <n v="81.5"/>
    <n v="407499.3"/>
    <s v="20210203N300085883"/>
    <n v="2021023"/>
    <s v="Rolling"/>
    <s v="IN302679-38296183"/>
    <s v="NSE"/>
    <n v="101.73"/>
    <n v="14.06"/>
    <n v="0"/>
    <n v="74.66"/>
    <n v="190.44880000000001"/>
  </r>
  <r>
    <x v="604"/>
    <x v="63"/>
    <x v="1"/>
    <n v="500"/>
    <n v="228.05"/>
    <n v="114024.35"/>
    <s v="20210204N200005238"/>
    <n v="2021024"/>
    <s v="Rolling"/>
    <s v="IN302679-38296183"/>
    <s v="NSE"/>
    <n v="28.52"/>
    <n v="3.93"/>
    <n v="0"/>
    <n v="20.9"/>
    <n v="53.3538"/>
  </r>
  <r>
    <x v="604"/>
    <x v="67"/>
    <x v="0"/>
    <n v="500"/>
    <n v="614.83000000000004"/>
    <n v="307416.8"/>
    <s v="20210204N300031588"/>
    <n v="2021024"/>
    <s v="Rolling"/>
    <s v="IN302679-38296183"/>
    <s v="NSE"/>
    <n v="0"/>
    <n v="10.61"/>
    <n v="0"/>
    <n v="56.32"/>
    <n v="66.925799999999995"/>
  </r>
  <r>
    <x v="604"/>
    <x v="67"/>
    <x v="1"/>
    <n v="100"/>
    <n v="615.9"/>
    <n v="61590"/>
    <s v="20210204N300038342"/>
    <n v="2021024"/>
    <s v="Rolling"/>
    <s v="IN302679-38296183"/>
    <s v="NSE"/>
    <n v="15.54"/>
    <n v="2.12"/>
    <n v="0"/>
    <n v="18.079999999999998"/>
    <n v="35.744900000000001"/>
  </r>
  <r>
    <x v="604"/>
    <x v="63"/>
    <x v="1"/>
    <n v="250"/>
    <n v="231.55"/>
    <n v="57887.5"/>
    <s v="20210204N300041576"/>
    <n v="2021024"/>
    <s v="Rolling"/>
    <s v="IN302679-38296183"/>
    <s v="NSE"/>
    <n v="14.26"/>
    <n v="2"/>
    <n v="0"/>
    <n v="18.059999999999999"/>
    <n v="34.317100000000003"/>
  </r>
  <r>
    <x v="604"/>
    <x v="67"/>
    <x v="1"/>
    <n v="100"/>
    <n v="610.9"/>
    <n v="61090"/>
    <s v="20210204N300048884"/>
    <n v="2021024"/>
    <s v="Rolling"/>
    <s v="IN302679-38296183"/>
    <s v="NSE"/>
    <n v="15.54"/>
    <n v="2.11"/>
    <n v="0"/>
    <n v="18.079999999999998"/>
    <n v="35.727600000000002"/>
  </r>
  <r>
    <x v="604"/>
    <x v="67"/>
    <x v="1"/>
    <n v="100"/>
    <n v="615.9"/>
    <n v="61590"/>
    <s v="20210204N300056224"/>
    <n v="2021024"/>
    <s v="Rolling"/>
    <s v="IN302679-38296183"/>
    <s v="NSE"/>
    <n v="15.54"/>
    <n v="2.12"/>
    <n v="0"/>
    <n v="18.079999999999998"/>
    <n v="35.744900000000001"/>
  </r>
  <r>
    <x v="604"/>
    <x v="67"/>
    <x v="1"/>
    <n v="100"/>
    <n v="616.9"/>
    <n v="61690"/>
    <s v="20210204N300057207"/>
    <n v="2021024"/>
    <s v="Rolling"/>
    <s v="IN302679-38296183"/>
    <s v="NSE"/>
    <n v="15.54"/>
    <n v="2.13"/>
    <n v="0"/>
    <n v="18.079999999999998"/>
    <n v="35.7483"/>
  </r>
  <r>
    <x v="604"/>
    <x v="67"/>
    <x v="1"/>
    <n v="100"/>
    <n v="617.9"/>
    <n v="61790"/>
    <s v="20210204N300057379"/>
    <n v="2021024"/>
    <s v="Rolling"/>
    <s v="IN302679-38296183"/>
    <s v="NSE"/>
    <n v="15.54"/>
    <n v="2.13"/>
    <n v="0"/>
    <n v="18.079999999999998"/>
    <n v="35.751800000000003"/>
  </r>
  <r>
    <x v="604"/>
    <x v="67"/>
    <x v="0"/>
    <n v="1100"/>
    <n v="618.15"/>
    <n v="679965"/>
    <s v="20210204N300057566"/>
    <n v="2021024"/>
    <s v="Rolling"/>
    <s v="IN302679-38296183"/>
    <s v="NSE"/>
    <n v="0"/>
    <n v="23.46"/>
    <n v="0"/>
    <n v="124.52"/>
    <n v="147.97829999999999"/>
  </r>
  <r>
    <x v="604"/>
    <x v="67"/>
    <x v="1"/>
    <n v="100"/>
    <n v="620.9"/>
    <n v="62090"/>
    <s v="20210204N300059555"/>
    <n v="2021024"/>
    <s v="Rolling"/>
    <s v="IN302679-38296183"/>
    <s v="NSE"/>
    <n v="15.54"/>
    <n v="2.14"/>
    <n v="0"/>
    <n v="18.09"/>
    <n v="35.771999999999998"/>
  </r>
  <r>
    <x v="604"/>
    <x v="67"/>
    <x v="1"/>
    <n v="100"/>
    <n v="620.9"/>
    <n v="62090"/>
    <s v="20210204N300061273"/>
    <n v="2021024"/>
    <s v="Rolling"/>
    <s v="IN302679-38296183"/>
    <s v="NSE"/>
    <n v="15.35"/>
    <n v="2.14"/>
    <n v="0"/>
    <n v="18.09"/>
    <n v="35.582099999999997"/>
  </r>
  <r>
    <x v="604"/>
    <x v="67"/>
    <x v="1"/>
    <n v="100"/>
    <n v="621.1"/>
    <n v="62110"/>
    <s v="20210204N300061290"/>
    <n v="2021024"/>
    <s v="Rolling"/>
    <s v="IN302679-38296183"/>
    <s v="NSE"/>
    <n v="15.54"/>
    <n v="2.14"/>
    <n v="0"/>
    <n v="18.09"/>
    <n v="35.772799999999997"/>
  </r>
  <r>
    <x v="604"/>
    <x v="67"/>
    <x v="1"/>
    <n v="100"/>
    <n v="620.9"/>
    <n v="62090"/>
    <s v="20210204N300061672"/>
    <n v="2021024"/>
    <s v="Rolling"/>
    <s v="IN302679-38296183"/>
    <s v="NSE"/>
    <n v="15.54"/>
    <n v="2.14"/>
    <n v="0"/>
    <n v="18.09"/>
    <n v="35.772100000000002"/>
  </r>
  <r>
    <x v="604"/>
    <x v="67"/>
    <x v="1"/>
    <n v="100"/>
    <n v="620.9"/>
    <n v="62090"/>
    <s v="20210204N300062083"/>
    <n v="2021024"/>
    <s v="Rolling"/>
    <s v="IN302679-38296183"/>
    <s v="NSE"/>
    <n v="15.54"/>
    <n v="2.14"/>
    <n v="0"/>
    <n v="18.09"/>
    <n v="35.772100000000002"/>
  </r>
  <r>
    <x v="604"/>
    <x v="67"/>
    <x v="1"/>
    <n v="100"/>
    <n v="621.70000000000005"/>
    <n v="62170"/>
    <s v="20210204N300062135"/>
    <n v="2021024"/>
    <s v="Rolling"/>
    <s v="IN302679-38296183"/>
    <s v="NSE"/>
    <n v="15.54"/>
    <n v="2.14"/>
    <n v="0"/>
    <n v="18.09"/>
    <n v="35.774900000000002"/>
  </r>
  <r>
    <x v="604"/>
    <x v="67"/>
    <x v="1"/>
    <n v="500"/>
    <n v="621.9"/>
    <n v="310950"/>
    <s v="20210204N300062252"/>
    <n v="2021024"/>
    <s v="Rolling"/>
    <s v="IN302679-38296183"/>
    <s v="NSE"/>
    <n v="77.72"/>
    <n v="10.73"/>
    <n v="0"/>
    <n v="56.97"/>
    <n v="145.4178"/>
  </r>
  <r>
    <x v="604"/>
    <x v="67"/>
    <x v="1"/>
    <n v="250"/>
    <n v="621"/>
    <n v="155250"/>
    <s v="20210204N300066439"/>
    <n v="2021024"/>
    <s v="Rolling"/>
    <s v="IN302679-38296183"/>
    <s v="NSE"/>
    <n v="38.86"/>
    <n v="5.36"/>
    <n v="0"/>
    <n v="28.44"/>
    <n v="72.656099999999995"/>
  </r>
  <r>
    <x v="604"/>
    <x v="63"/>
    <x v="0"/>
    <n v="750"/>
    <n v="227.15"/>
    <n v="170362.5"/>
    <s v="20210204N300068014"/>
    <n v="2021024"/>
    <s v="Rolling"/>
    <s v="IN302679-38296183"/>
    <s v="NSE"/>
    <n v="0"/>
    <n v="5.88"/>
    <n v="5.1100000000000003"/>
    <n v="31.21"/>
    <n v="42.197499999999998"/>
  </r>
  <r>
    <x v="604"/>
    <x v="67"/>
    <x v="1"/>
    <n v="250"/>
    <n v="623"/>
    <n v="155750"/>
    <s v="20210204N300069348"/>
    <n v="2021024"/>
    <s v="Rolling"/>
    <s v="IN302679-38296183"/>
    <s v="NSE"/>
    <n v="38.86"/>
    <n v="5.37"/>
    <n v="0"/>
    <n v="28.53"/>
    <n v="72.763400000000004"/>
  </r>
  <r>
    <x v="604"/>
    <x v="67"/>
    <x v="0"/>
    <n v="100"/>
    <n v="620.1"/>
    <n v="62010"/>
    <s v="20210204N300069808"/>
    <n v="2021024"/>
    <s v="Rolling"/>
    <s v="IN302679-38296183"/>
    <s v="NSE"/>
    <n v="0"/>
    <n v="2.14"/>
    <n v="0"/>
    <n v="18.09"/>
    <n v="20.229299999999999"/>
  </r>
  <r>
    <x v="604"/>
    <x v="67"/>
    <x v="0"/>
    <n v="100"/>
    <n v="620.1"/>
    <n v="62010"/>
    <s v="20210204N300069990"/>
    <n v="2021024"/>
    <s v="Rolling"/>
    <s v="IN302679-38296183"/>
    <s v="NSE"/>
    <n v="0"/>
    <n v="2.14"/>
    <n v="0"/>
    <n v="18.079999999999998"/>
    <n v="20.2194"/>
  </r>
  <r>
    <x v="604"/>
    <x v="67"/>
    <x v="1"/>
    <n v="200"/>
    <n v="624.9"/>
    <n v="124980"/>
    <s v="20210204N300073927"/>
    <n v="2021024"/>
    <s v="Rolling"/>
    <s v="IN302679-38296183"/>
    <s v="NSE"/>
    <n v="31.09"/>
    <n v="4.3099999999999996"/>
    <n v="0"/>
    <n v="22.9"/>
    <n v="58.3018"/>
  </r>
  <r>
    <x v="604"/>
    <x v="67"/>
    <x v="1"/>
    <n v="100"/>
    <n v="626.9"/>
    <n v="62690"/>
    <s v="20210204N300074261"/>
    <n v="2021024"/>
    <s v="Rolling"/>
    <s v="IN302679-38296183"/>
    <s v="NSE"/>
    <n v="15.54"/>
    <n v="2.16"/>
    <n v="0"/>
    <n v="18.09"/>
    <n v="35.7928"/>
  </r>
  <r>
    <x v="604"/>
    <x v="67"/>
    <x v="1"/>
    <n v="200"/>
    <n v="625.9"/>
    <n v="125180"/>
    <s v="20210204N300074328"/>
    <n v="2021024"/>
    <s v="Rolling"/>
    <s v="IN302679-38296183"/>
    <s v="NSE"/>
    <n v="31.09"/>
    <n v="4.32"/>
    <n v="0"/>
    <n v="22.93"/>
    <n v="58.338700000000003"/>
  </r>
  <r>
    <x v="604"/>
    <x v="67"/>
    <x v="1"/>
    <n v="100"/>
    <n v="628.9"/>
    <n v="62890"/>
    <s v="20210204N300075479"/>
    <n v="2021024"/>
    <s v="Rolling"/>
    <s v="IN302679-38296183"/>
    <s v="NSE"/>
    <n v="15.54"/>
    <n v="2.17"/>
    <n v="0"/>
    <n v="18.09"/>
    <n v="35.799700000000001"/>
  </r>
  <r>
    <x v="604"/>
    <x v="67"/>
    <x v="0"/>
    <n v="100"/>
    <n v="624.1"/>
    <n v="62410"/>
    <s v="20210204N300076363"/>
    <n v="2021024"/>
    <s v="Rolling"/>
    <s v="IN302679-38296183"/>
    <s v="NSE"/>
    <n v="0"/>
    <n v="2.15"/>
    <n v="0"/>
    <n v="18.09"/>
    <n v="20.243099999999998"/>
  </r>
  <r>
    <x v="604"/>
    <x v="67"/>
    <x v="0"/>
    <n v="100"/>
    <n v="625.1"/>
    <n v="62510"/>
    <s v="20210204N300076439"/>
    <n v="2021024"/>
    <s v="Rolling"/>
    <s v="IN302679-38296183"/>
    <s v="NSE"/>
    <n v="0"/>
    <n v="2.16"/>
    <n v="0"/>
    <n v="18.09"/>
    <n v="20.246600000000001"/>
  </r>
  <r>
    <x v="604"/>
    <x v="67"/>
    <x v="0"/>
    <n v="100"/>
    <n v="625.1"/>
    <n v="62510"/>
    <s v="20210204N300076799"/>
    <n v="2021024"/>
    <s v="Rolling"/>
    <s v="IN302679-38296183"/>
    <s v="NSE"/>
    <n v="0"/>
    <n v="2.16"/>
    <n v="0"/>
    <n v="18.09"/>
    <n v="20.246600000000001"/>
  </r>
  <r>
    <x v="604"/>
    <x v="67"/>
    <x v="0"/>
    <n v="200"/>
    <n v="625.1"/>
    <n v="125020"/>
    <s v="20210204N300076938"/>
    <n v="2021024"/>
    <s v="Rolling"/>
    <s v="IN302679-38296183"/>
    <s v="NSE"/>
    <n v="0"/>
    <n v="4.3099999999999996"/>
    <n v="0"/>
    <n v="22.91"/>
    <n v="27.223199999999999"/>
  </r>
  <r>
    <x v="604"/>
    <x v="67"/>
    <x v="0"/>
    <n v="400"/>
    <n v="624.1"/>
    <n v="249640"/>
    <s v="20210204N300077048"/>
    <n v="2021024"/>
    <s v="Rolling"/>
    <s v="IN302679-38296183"/>
    <s v="NSE"/>
    <n v="0"/>
    <n v="8.61"/>
    <n v="59.89"/>
    <n v="45.74"/>
    <n v="114.2426"/>
  </r>
  <r>
    <x v="604"/>
    <x v="67"/>
    <x v="0"/>
    <n v="500"/>
    <n v="626.1"/>
    <n v="313050"/>
    <s v="20210204N300077450"/>
    <n v="2021024"/>
    <s v="Rolling"/>
    <s v="IN302679-38296183"/>
    <s v="NSE"/>
    <n v="0"/>
    <n v="10.8"/>
    <n v="0"/>
    <n v="57.35"/>
    <n v="68.150199999999998"/>
  </r>
  <r>
    <x v="604"/>
    <x v="67"/>
    <x v="1"/>
    <n v="250"/>
    <n v="628.9"/>
    <n v="157225"/>
    <s v="20210204N300078535"/>
    <n v="2021024"/>
    <s v="Rolling"/>
    <s v="IN302679-38296183"/>
    <s v="NSE"/>
    <n v="38.86"/>
    <n v="5.42"/>
    <n v="0"/>
    <n v="28.81"/>
    <n v="73.094300000000004"/>
  </r>
  <r>
    <x v="604"/>
    <x v="67"/>
    <x v="1"/>
    <n v="250"/>
    <n v="629.9"/>
    <n v="157475"/>
    <s v="20210204N300078707"/>
    <n v="2021024"/>
    <s v="Rolling"/>
    <s v="IN302679-38296183"/>
    <s v="NSE"/>
    <n v="38.86"/>
    <n v="5.43"/>
    <n v="0"/>
    <n v="28.85"/>
    <n v="73.142799999999994"/>
  </r>
  <r>
    <x v="605"/>
    <x v="63"/>
    <x v="1"/>
    <n v="250"/>
    <n v="230"/>
    <n v="57500"/>
    <s v="20210205N200004921"/>
    <n v="2021025"/>
    <s v="Rolling"/>
    <s v="IN302679-38296183"/>
    <s v="NSE"/>
    <n v="14.11"/>
    <n v="1.98"/>
    <n v="0"/>
    <n v="18.059999999999999"/>
    <n v="34.153799999999997"/>
  </r>
  <r>
    <x v="605"/>
    <x v="63"/>
    <x v="0"/>
    <n v="250"/>
    <n v="221.47"/>
    <n v="55367"/>
    <s v="20210205N300032874"/>
    <n v="2021025"/>
    <s v="Rolling"/>
    <s v="IN302679-38296183"/>
    <s v="NSE"/>
    <n v="0"/>
    <n v="1.91"/>
    <n v="1.66"/>
    <n v="18.05"/>
    <n v="21.620200000000001"/>
  </r>
  <r>
    <x v="605"/>
    <x v="67"/>
    <x v="1"/>
    <n v="250"/>
    <n v="628.20000000000005"/>
    <n v="157050"/>
    <s v="20210205N300033015"/>
    <n v="2021025"/>
    <s v="Rolling"/>
    <s v="IN302679-38296183"/>
    <s v="NSE"/>
    <n v="38.869999999999997"/>
    <n v="5.42"/>
    <n v="0"/>
    <n v="28.77"/>
    <n v="73.058199999999999"/>
  </r>
  <r>
    <x v="605"/>
    <x v="67"/>
    <x v="1"/>
    <n v="250"/>
    <n v="627.79999999999995"/>
    <n v="156950"/>
    <s v="20210205N300033786"/>
    <n v="2021025"/>
    <s v="Rolling"/>
    <s v="IN302679-38296183"/>
    <s v="NSE"/>
    <n v="38.729999999999997"/>
    <n v="5.41"/>
    <n v="0"/>
    <n v="28.75"/>
    <n v="72.894800000000004"/>
  </r>
  <r>
    <x v="605"/>
    <x v="44"/>
    <x v="1"/>
    <n v="500"/>
    <n v="399.5"/>
    <n v="199750"/>
    <s v="20210205N300049038"/>
    <n v="2021025"/>
    <s v="Rolling"/>
    <s v="IN302679-38296183"/>
    <s v="NSE"/>
    <n v="49.26"/>
    <n v="6.89"/>
    <n v="0"/>
    <n v="36.6"/>
    <n v="92.751300000000001"/>
  </r>
  <r>
    <x v="605"/>
    <x v="67"/>
    <x v="0"/>
    <n v="100"/>
    <n v="623.1"/>
    <n v="62310"/>
    <s v="20210205N300058983"/>
    <n v="2021025"/>
    <s v="Rolling"/>
    <s v="IN302679-38296183"/>
    <s v="NSE"/>
    <n v="0"/>
    <n v="2.15"/>
    <n v="0"/>
    <n v="18.09"/>
    <n v="20.239699999999999"/>
  </r>
  <r>
    <x v="605"/>
    <x v="67"/>
    <x v="0"/>
    <n v="100"/>
    <n v="622.1"/>
    <n v="62210"/>
    <s v="20210205N300059021"/>
    <n v="2021025"/>
    <s v="Rolling"/>
    <s v="IN302679-38296183"/>
    <s v="NSE"/>
    <n v="0"/>
    <n v="2.15"/>
    <n v="0"/>
    <n v="18.09"/>
    <n v="20.2363"/>
  </r>
  <r>
    <x v="605"/>
    <x v="44"/>
    <x v="0"/>
    <n v="100"/>
    <n v="397.1"/>
    <n v="39710"/>
    <s v="20210205N300059142"/>
    <n v="2021025"/>
    <s v="Rolling"/>
    <s v="IN302679-38296183"/>
    <s v="NSE"/>
    <n v="0"/>
    <n v="1.37"/>
    <n v="0"/>
    <n v="17.95"/>
    <n v="19.32"/>
  </r>
  <r>
    <x v="605"/>
    <x v="67"/>
    <x v="0"/>
    <n v="100"/>
    <n v="622.9"/>
    <n v="62290"/>
    <s v="20210205N300059337"/>
    <n v="2021025"/>
    <s v="Rolling"/>
    <s v="IN302679-38296183"/>
    <s v="NSE"/>
    <n v="0"/>
    <n v="2.15"/>
    <n v="0"/>
    <n v="18.09"/>
    <n v="20.239000000000001"/>
  </r>
  <r>
    <x v="605"/>
    <x v="67"/>
    <x v="0"/>
    <n v="200"/>
    <n v="622.1"/>
    <n v="124420"/>
    <s v="20210205N300059544"/>
    <n v="2021025"/>
    <s v="Rolling"/>
    <s v="IN302679-38296183"/>
    <s v="NSE"/>
    <n v="0"/>
    <n v="4.29"/>
    <n v="13.94"/>
    <n v="22.8"/>
    <n v="41.032499999999999"/>
  </r>
  <r>
    <x v="605"/>
    <x v="44"/>
    <x v="0"/>
    <n v="100"/>
    <n v="398.1"/>
    <n v="39810"/>
    <s v="20210205N300067434"/>
    <n v="2021025"/>
    <s v="Rolling"/>
    <s v="IN302679-38296183"/>
    <s v="NSE"/>
    <n v="0"/>
    <n v="1.37"/>
    <n v="0"/>
    <n v="17.95"/>
    <n v="19.323399999999999"/>
  </r>
  <r>
    <x v="605"/>
    <x v="44"/>
    <x v="0"/>
    <n v="100"/>
    <n v="396.1"/>
    <n v="39610"/>
    <s v="20210205N300068276"/>
    <n v="2021025"/>
    <s v="Rolling"/>
    <s v="IN302679-38296183"/>
    <s v="NSE"/>
    <n v="0"/>
    <n v="1.37"/>
    <n v="0"/>
    <n v="17.95"/>
    <n v="19.316500000000001"/>
  </r>
  <r>
    <x v="605"/>
    <x v="44"/>
    <x v="0"/>
    <n v="100"/>
    <n v="396.1"/>
    <n v="39610"/>
    <s v="20210205N300068320"/>
    <n v="2021025"/>
    <s v="Rolling"/>
    <s v="IN302679-38296183"/>
    <s v="NSE"/>
    <n v="0"/>
    <n v="1.37"/>
    <n v="0"/>
    <n v="17.95"/>
    <n v="19.316500000000001"/>
  </r>
  <r>
    <x v="605"/>
    <x v="44"/>
    <x v="0"/>
    <n v="100"/>
    <n v="396.15"/>
    <n v="39615"/>
    <s v="20210205N300068384"/>
    <n v="2021025"/>
    <s v="Rolling"/>
    <s v="IN302679-38296183"/>
    <s v="NSE"/>
    <n v="0"/>
    <n v="1.37"/>
    <n v="0"/>
    <n v="17.95"/>
    <n v="19.316700000000001"/>
  </r>
  <r>
    <x v="605"/>
    <x v="67"/>
    <x v="0"/>
    <n v="250"/>
    <n v="614.1"/>
    <n v="153525"/>
    <s v="20210205N300073681"/>
    <n v="2021025"/>
    <s v="Rolling"/>
    <s v="IN302679-38296183"/>
    <s v="NSE"/>
    <n v="0"/>
    <n v="5.3"/>
    <n v="0"/>
    <n v="28.14"/>
    <n v="33.436500000000002"/>
  </r>
  <r>
    <x v="605"/>
    <x v="44"/>
    <x v="0"/>
    <n v="500"/>
    <n v="394.1"/>
    <n v="197050"/>
    <s v="20210205N300074051"/>
    <n v="2021025"/>
    <s v="Rolling"/>
    <s v="IN302679-38296183"/>
    <s v="NSE"/>
    <n v="0"/>
    <n v="6.8"/>
    <n v="0"/>
    <n v="36.1"/>
    <n v="42.898400000000002"/>
  </r>
  <r>
    <x v="605"/>
    <x v="67"/>
    <x v="1"/>
    <n v="250"/>
    <n v="616.9"/>
    <n v="154225"/>
    <s v="20210205N300074737"/>
    <n v="2021025"/>
    <s v="Rolling"/>
    <s v="IN302679-38296183"/>
    <s v="NSE"/>
    <n v="38.869999999999997"/>
    <n v="5.32"/>
    <n v="0"/>
    <n v="28.26"/>
    <n v="72.450800000000001"/>
  </r>
  <r>
    <x v="605"/>
    <x v="44"/>
    <x v="1"/>
    <n v="250"/>
    <n v="391.9"/>
    <n v="97975"/>
    <s v="20210205N300075239"/>
    <n v="2021025"/>
    <s v="Rolling"/>
    <s v="IN302679-38296183"/>
    <s v="NSE"/>
    <n v="24.63"/>
    <n v="3.38"/>
    <n v="0"/>
    <n v="18.309999999999999"/>
    <n v="46.3202"/>
  </r>
  <r>
    <x v="605"/>
    <x v="44"/>
    <x v="0"/>
    <n v="250"/>
    <n v="387.95"/>
    <n v="96987.5"/>
    <s v="20210205N300075873"/>
    <n v="2021025"/>
    <s v="Rolling"/>
    <s v="IN302679-38296183"/>
    <s v="NSE"/>
    <n v="0"/>
    <n v="3.35"/>
    <n v="0"/>
    <n v="18.3"/>
    <n v="21.646100000000001"/>
  </r>
  <r>
    <x v="605"/>
    <x v="44"/>
    <x v="1"/>
    <n v="250"/>
    <n v="390.9"/>
    <n v="97725"/>
    <s v="20210205N300078531"/>
    <n v="2021025"/>
    <s v="Rolling"/>
    <s v="IN302679-38296183"/>
    <s v="NSE"/>
    <n v="24.63"/>
    <n v="3.37"/>
    <n v="0"/>
    <n v="18.309999999999999"/>
    <n v="46.311599999999999"/>
  </r>
  <r>
    <x v="605"/>
    <x v="44"/>
    <x v="1"/>
    <n v="250"/>
    <n v="391.9"/>
    <n v="97975"/>
    <s v="20210205N300078562"/>
    <n v="2021025"/>
    <s v="Rolling"/>
    <s v="IN302679-38296183"/>
    <s v="NSE"/>
    <n v="24.63"/>
    <n v="3.38"/>
    <n v="0"/>
    <n v="18.309999999999999"/>
    <n v="46.3202"/>
  </r>
  <r>
    <x v="605"/>
    <x v="44"/>
    <x v="1"/>
    <n v="500"/>
    <n v="394.9"/>
    <n v="197450"/>
    <s v="20210205N300080554"/>
    <n v="2021025"/>
    <s v="Rolling"/>
    <s v="IN302679-38296183"/>
    <s v="NSE"/>
    <n v="49.26"/>
    <n v="6.81"/>
    <n v="0"/>
    <n v="36.17"/>
    <n v="92.242000000000004"/>
  </r>
  <r>
    <x v="605"/>
    <x v="44"/>
    <x v="0"/>
    <n v="500"/>
    <n v="392.1"/>
    <n v="196050"/>
    <s v="20210205N300082772"/>
    <n v="2021025"/>
    <s v="Rolling"/>
    <s v="IN302679-38296183"/>
    <s v="NSE"/>
    <n v="0"/>
    <n v="6.76"/>
    <n v="20.399999999999999"/>
    <n v="35.92"/>
    <n v="63.0837"/>
  </r>
  <r>
    <x v="606"/>
    <x v="67"/>
    <x v="1"/>
    <n v="500"/>
    <n v="629"/>
    <n v="314500"/>
    <s v="20210208N200004461"/>
    <n v="2021026"/>
    <s v="Rolling"/>
    <s v="IN302679-38296183"/>
    <s v="NSE"/>
    <n v="78.489999999999995"/>
    <n v="10.85"/>
    <n v="0"/>
    <n v="57.62"/>
    <n v="146.96029999999999"/>
  </r>
  <r>
    <x v="606"/>
    <x v="44"/>
    <x v="1"/>
    <n v="500"/>
    <n v="404.51"/>
    <n v="202252.5"/>
    <s v="20210208N300034721"/>
    <n v="2021026"/>
    <s v="Rolling"/>
    <s v="IN302679-38296183"/>
    <s v="NSE"/>
    <n v="49.94"/>
    <n v="6.98"/>
    <n v="0"/>
    <n v="37.06"/>
    <n v="93.977699999999999"/>
  </r>
  <r>
    <x v="606"/>
    <x v="63"/>
    <x v="1"/>
    <n v="250"/>
    <n v="212.9"/>
    <n v="53225"/>
    <s v="20210208N300035982"/>
    <n v="2021026"/>
    <s v="Rolling"/>
    <s v="IN302679-38296183"/>
    <s v="NSE"/>
    <n v="13.63"/>
    <n v="1.84"/>
    <n v="0"/>
    <n v="18.03"/>
    <n v="33.496299999999998"/>
  </r>
  <r>
    <x v="606"/>
    <x v="47"/>
    <x v="1"/>
    <n v="250"/>
    <n v="141.9"/>
    <n v="35475"/>
    <s v="20210208N300037434"/>
    <n v="2021026"/>
    <s v="Rolling"/>
    <s v="IN302679-38296183"/>
    <s v="NSE"/>
    <n v="8.83"/>
    <n v="1.22"/>
    <n v="0"/>
    <n v="17.920000000000002"/>
    <n v="27.9739"/>
  </r>
  <r>
    <x v="606"/>
    <x v="44"/>
    <x v="0"/>
    <n v="500"/>
    <n v="400.1"/>
    <n v="200050"/>
    <s v="20210208N300038236"/>
    <n v="2021026"/>
    <s v="Rolling"/>
    <s v="IN302679-38296183"/>
    <s v="NSE"/>
    <n v="0"/>
    <n v="6.9"/>
    <n v="0"/>
    <n v="36.65"/>
    <n v="43.551699999999997"/>
  </r>
  <r>
    <x v="606"/>
    <x v="44"/>
    <x v="1"/>
    <n v="250"/>
    <n v="402"/>
    <n v="100500"/>
    <s v="20210208N300042657"/>
    <n v="2021026"/>
    <s v="Rolling"/>
    <s v="IN302679-38296183"/>
    <s v="NSE"/>
    <n v="24.97"/>
    <n v="3.47"/>
    <n v="0"/>
    <n v="18.41"/>
    <n v="46.847299999999997"/>
  </r>
  <r>
    <x v="606"/>
    <x v="44"/>
    <x v="1"/>
    <n v="250"/>
    <n v="404"/>
    <n v="101000"/>
    <s v="20210208N300043833"/>
    <n v="2021026"/>
    <s v="Rolling"/>
    <s v="IN302679-38296183"/>
    <s v="NSE"/>
    <n v="24.97"/>
    <n v="3.48"/>
    <n v="0"/>
    <n v="18.5"/>
    <n v="46.954500000000003"/>
  </r>
  <r>
    <x v="606"/>
    <x v="47"/>
    <x v="1"/>
    <n v="500"/>
    <n v="140"/>
    <n v="70000"/>
    <s v="20210208N300045280"/>
    <n v="2021026"/>
    <s v="Rolling"/>
    <s v="IN302679-38296183"/>
    <s v="NSE"/>
    <n v="17.66"/>
    <n v="2.42"/>
    <n v="0"/>
    <n v="18.13"/>
    <n v="38.204999999999998"/>
  </r>
  <r>
    <x v="606"/>
    <x v="63"/>
    <x v="1"/>
    <n v="250"/>
    <n v="221.7"/>
    <n v="55425"/>
    <s v="20210208N300054190"/>
    <n v="2021026"/>
    <s v="Rolling"/>
    <s v="IN302679-38296183"/>
    <s v="NSE"/>
    <n v="14.02"/>
    <n v="1.91"/>
    <n v="0"/>
    <n v="18.04"/>
    <n v="33.972099999999998"/>
  </r>
  <r>
    <x v="606"/>
    <x v="47"/>
    <x v="0"/>
    <n v="250"/>
    <n v="141.1"/>
    <n v="35275"/>
    <s v="20210208N300056993"/>
    <n v="2021026"/>
    <s v="Rolling"/>
    <s v="IN302679-38296183"/>
    <s v="NSE"/>
    <n v="0"/>
    <n v="1.22"/>
    <n v="0"/>
    <n v="17.920000000000002"/>
    <n v="19.137"/>
  </r>
  <r>
    <x v="606"/>
    <x v="63"/>
    <x v="0"/>
    <n v="100"/>
    <n v="218.1"/>
    <n v="21810"/>
    <s v="20210208N300057299"/>
    <n v="2021026"/>
    <s v="Rolling"/>
    <s v="IN302679-38296183"/>
    <s v="NSE"/>
    <n v="0"/>
    <n v="0.75"/>
    <n v="0"/>
    <n v="17.84"/>
    <n v="18.592400000000001"/>
  </r>
  <r>
    <x v="606"/>
    <x v="44"/>
    <x v="0"/>
    <n v="100"/>
    <n v="398.1"/>
    <n v="39810"/>
    <s v="20210208N300058803"/>
    <n v="2021026"/>
    <s v="Rolling"/>
    <s v="IN302679-38296183"/>
    <s v="NSE"/>
    <n v="0"/>
    <n v="1.37"/>
    <n v="0"/>
    <n v="17.95"/>
    <n v="19.323399999999999"/>
  </r>
  <r>
    <x v="606"/>
    <x v="44"/>
    <x v="0"/>
    <n v="100"/>
    <n v="397.1"/>
    <n v="39710"/>
    <s v="20210208N300064521"/>
    <n v="2021026"/>
    <s v="Rolling"/>
    <s v="IN302679-38296183"/>
    <s v="NSE"/>
    <n v="0"/>
    <n v="1.37"/>
    <n v="0"/>
    <n v="17.95"/>
    <n v="19.32"/>
  </r>
  <r>
    <x v="606"/>
    <x v="63"/>
    <x v="1"/>
    <n v="600"/>
    <n v="221.35"/>
    <n v="132810"/>
    <s v="20210208N300064747"/>
    <n v="2021026"/>
    <s v="Rolling"/>
    <s v="IN302679-38296183"/>
    <s v="NSE"/>
    <n v="32.72"/>
    <n v="4.58"/>
    <n v="0"/>
    <n v="24.35"/>
    <n v="61.651899999999998"/>
  </r>
  <r>
    <x v="606"/>
    <x v="44"/>
    <x v="0"/>
    <n v="100"/>
    <n v="395.1"/>
    <n v="39510"/>
    <s v="20210208N300065351"/>
    <n v="2021026"/>
    <s v="Rolling"/>
    <s v="IN302679-38296183"/>
    <s v="NSE"/>
    <n v="0"/>
    <n v="1.36"/>
    <n v="0"/>
    <n v="17.95"/>
    <n v="19.313099999999999"/>
  </r>
  <r>
    <x v="606"/>
    <x v="67"/>
    <x v="0"/>
    <n v="100"/>
    <n v="626.1"/>
    <n v="62610"/>
    <s v="20210208N300065850"/>
    <n v="2021026"/>
    <s v="Rolling"/>
    <s v="IN302679-38296183"/>
    <s v="NSE"/>
    <n v="0"/>
    <n v="2.16"/>
    <n v="0"/>
    <n v="18.09"/>
    <n v="20.2501"/>
  </r>
  <r>
    <x v="606"/>
    <x v="63"/>
    <x v="0"/>
    <n v="100"/>
    <n v="219.1"/>
    <n v="21910"/>
    <s v="20210208N300065959"/>
    <n v="2021026"/>
    <s v="Rolling"/>
    <s v="IN302679-38296183"/>
    <s v="NSE"/>
    <n v="0"/>
    <n v="0.76"/>
    <n v="0"/>
    <n v="17.84"/>
    <n v="18.5959"/>
  </r>
  <r>
    <x v="606"/>
    <x v="67"/>
    <x v="0"/>
    <n v="100"/>
    <n v="625.1"/>
    <n v="62510"/>
    <s v="20210208N300065992"/>
    <n v="2021026"/>
    <s v="Rolling"/>
    <s v="IN302679-38296183"/>
    <s v="NSE"/>
    <n v="0"/>
    <n v="2.16"/>
    <n v="9.4"/>
    <n v="18.09"/>
    <n v="29.646599999999999"/>
  </r>
  <r>
    <x v="606"/>
    <x v="44"/>
    <x v="0"/>
    <n v="100"/>
    <n v="395.1"/>
    <n v="39510"/>
    <s v="20210208N300066806"/>
    <n v="2021026"/>
    <s v="Rolling"/>
    <s v="IN302679-38296183"/>
    <s v="NSE"/>
    <n v="0"/>
    <n v="1.36"/>
    <n v="0"/>
    <n v="17.95"/>
    <n v="19.313099999999999"/>
  </r>
  <r>
    <x v="606"/>
    <x v="67"/>
    <x v="0"/>
    <n v="100"/>
    <n v="626.75"/>
    <n v="62675"/>
    <s v="20210208N300066978"/>
    <n v="2021026"/>
    <s v="Rolling"/>
    <s v="IN302679-38296183"/>
    <s v="NSE"/>
    <n v="0"/>
    <n v="2.16"/>
    <n v="0"/>
    <n v="18.09"/>
    <n v="20.252300000000002"/>
  </r>
  <r>
    <x v="606"/>
    <x v="44"/>
    <x v="0"/>
    <n v="100"/>
    <n v="396.93"/>
    <n v="39692.800000000003"/>
    <s v="20210208N300067042"/>
    <n v="2021026"/>
    <s v="Rolling"/>
    <s v="IN302679-38296183"/>
    <s v="NSE"/>
    <n v="0"/>
    <n v="1.37"/>
    <n v="0"/>
    <n v="17.95"/>
    <n v="19.319400000000002"/>
  </r>
  <r>
    <x v="606"/>
    <x v="63"/>
    <x v="0"/>
    <n v="100"/>
    <n v="218.9"/>
    <n v="21890"/>
    <s v="20210208N300068098"/>
    <n v="2021026"/>
    <s v="Rolling"/>
    <s v="IN302679-38296183"/>
    <s v="NSE"/>
    <n v="0"/>
    <n v="0.76"/>
    <n v="0"/>
    <n v="17.84"/>
    <n v="18.595199999999998"/>
  </r>
  <r>
    <x v="606"/>
    <x v="67"/>
    <x v="0"/>
    <n v="100"/>
    <n v="628"/>
    <n v="62800"/>
    <s v="20210208N300068190"/>
    <n v="2021026"/>
    <s v="Rolling"/>
    <s v="IN302679-38296183"/>
    <s v="NSE"/>
    <n v="0"/>
    <n v="2.17"/>
    <n v="0"/>
    <n v="18.09"/>
    <n v="20.256599999999999"/>
  </r>
  <r>
    <x v="606"/>
    <x v="67"/>
    <x v="0"/>
    <n v="100"/>
    <n v="628.15"/>
    <n v="62815"/>
    <s v="20210208N300068205"/>
    <n v="2021026"/>
    <s v="Rolling"/>
    <s v="IN302679-38296183"/>
    <s v="NSE"/>
    <n v="0"/>
    <n v="2.17"/>
    <n v="0"/>
    <n v="18.09"/>
    <n v="20.257200000000001"/>
  </r>
  <r>
    <x v="606"/>
    <x v="44"/>
    <x v="0"/>
    <n v="500"/>
    <n v="397.2"/>
    <n v="198600"/>
    <s v="20210208N300068269"/>
    <n v="2021026"/>
    <s v="Rolling"/>
    <s v="IN302679-38296183"/>
    <s v="NSE"/>
    <n v="0"/>
    <n v="6.85"/>
    <n v="23.45"/>
    <n v="36.39"/>
    <n v="66.691699999999997"/>
  </r>
  <r>
    <x v="606"/>
    <x v="63"/>
    <x v="0"/>
    <n v="50"/>
    <n v="219.05"/>
    <n v="10952.5"/>
    <s v="20210208N300069581"/>
    <n v="2021026"/>
    <s v="Rolling"/>
    <s v="IN302679-38296183"/>
    <s v="NSE"/>
    <n v="0"/>
    <n v="0.38"/>
    <n v="0"/>
    <n v="17.77"/>
    <n v="18.1479"/>
  </r>
  <r>
    <x v="606"/>
    <x v="63"/>
    <x v="0"/>
    <n v="50"/>
    <n v="218.45"/>
    <n v="10922.5"/>
    <s v="20210208N300069668"/>
    <n v="2021026"/>
    <s v="Rolling"/>
    <s v="IN302679-38296183"/>
    <s v="NSE"/>
    <n v="0"/>
    <n v="0.38"/>
    <n v="0"/>
    <n v="17.77"/>
    <n v="18.146899999999999"/>
  </r>
  <r>
    <x v="606"/>
    <x v="63"/>
    <x v="0"/>
    <n v="50"/>
    <n v="218.25"/>
    <n v="10912.5"/>
    <s v="20210208N300070154"/>
    <n v="2021026"/>
    <s v="Rolling"/>
    <s v="IN302679-38296183"/>
    <s v="NSE"/>
    <n v="0"/>
    <n v="0.38"/>
    <n v="0"/>
    <n v="17.77"/>
    <n v="18.1465"/>
  </r>
  <r>
    <x v="606"/>
    <x v="63"/>
    <x v="0"/>
    <n v="100"/>
    <n v="218.1"/>
    <n v="21810"/>
    <s v="20210208N300070250"/>
    <n v="2021026"/>
    <s v="Rolling"/>
    <s v="IN302679-38296183"/>
    <s v="NSE"/>
    <n v="0"/>
    <n v="0.75"/>
    <n v="0"/>
    <n v="17.84"/>
    <n v="18.592400000000001"/>
  </r>
  <r>
    <x v="606"/>
    <x v="44"/>
    <x v="1"/>
    <n v="250"/>
    <n v="396.9"/>
    <n v="99225"/>
    <s v="20210208N300070327"/>
    <n v="2021026"/>
    <s v="Rolling"/>
    <s v="IN302679-38296183"/>
    <s v="NSE"/>
    <n v="24.97"/>
    <n v="3.42"/>
    <n v="0"/>
    <n v="18.32"/>
    <n v="46.713200000000001"/>
  </r>
  <r>
    <x v="606"/>
    <x v="63"/>
    <x v="0"/>
    <n v="50"/>
    <n v="218.05"/>
    <n v="10902.5"/>
    <s v="20210208N300070380"/>
    <n v="2021026"/>
    <s v="Rolling"/>
    <s v="IN302679-38296183"/>
    <s v="NSE"/>
    <n v="0"/>
    <n v="0.38"/>
    <n v="0"/>
    <n v="17.77"/>
    <n v="18.1462"/>
  </r>
  <r>
    <x v="606"/>
    <x v="63"/>
    <x v="0"/>
    <n v="250"/>
    <n v="218.07"/>
    <n v="54516.65"/>
    <s v="20210208N300070430"/>
    <n v="2021026"/>
    <s v="Rolling"/>
    <s v="IN302679-38296183"/>
    <s v="NSE"/>
    <n v="0"/>
    <n v="1.88"/>
    <n v="0"/>
    <n v="18.04"/>
    <n v="19.9209"/>
  </r>
  <r>
    <x v="606"/>
    <x v="63"/>
    <x v="0"/>
    <n v="150"/>
    <n v="218"/>
    <n v="32700"/>
    <s v="20210208N300070460"/>
    <n v="2021026"/>
    <s v="Rolling"/>
    <s v="IN302679-38296183"/>
    <s v="NSE"/>
    <n v="0"/>
    <n v="1.1299999999999999"/>
    <n v="0"/>
    <n v="17.91"/>
    <n v="19.0381"/>
  </r>
  <r>
    <x v="606"/>
    <x v="63"/>
    <x v="0"/>
    <n v="50"/>
    <n v="218.2"/>
    <n v="10910"/>
    <s v="20210208N300070685"/>
    <n v="2021026"/>
    <s v="Rolling"/>
    <s v="IN302679-38296183"/>
    <s v="NSE"/>
    <n v="0"/>
    <n v="0.38"/>
    <n v="0"/>
    <n v="17.77"/>
    <n v="18.1464"/>
  </r>
  <r>
    <x v="606"/>
    <x v="63"/>
    <x v="0"/>
    <n v="50"/>
    <n v="218.5"/>
    <n v="10925"/>
    <s v="20210208N300071372"/>
    <n v="2021026"/>
    <s v="Rolling"/>
    <s v="IN302679-38296183"/>
    <s v="NSE"/>
    <n v="0"/>
    <n v="0.38"/>
    <n v="0"/>
    <n v="17.77"/>
    <n v="18.146799999999999"/>
  </r>
  <r>
    <x v="606"/>
    <x v="44"/>
    <x v="1"/>
    <n v="250"/>
    <n v="396.9"/>
    <n v="99225"/>
    <s v="20210208N300071407"/>
    <n v="2021026"/>
    <s v="Rolling"/>
    <s v="IN302679-38296183"/>
    <s v="NSE"/>
    <n v="24.97"/>
    <n v="3.42"/>
    <n v="0"/>
    <n v="18.32"/>
    <n v="46.713299999999997"/>
  </r>
  <r>
    <x v="606"/>
    <x v="44"/>
    <x v="0"/>
    <n v="500"/>
    <n v="399"/>
    <n v="199499.8"/>
    <s v="20210208N300077328"/>
    <n v="2021026"/>
    <s v="Rolling"/>
    <s v="IN302679-38296183"/>
    <s v="NSE"/>
    <n v="0"/>
    <n v="6.88"/>
    <n v="0"/>
    <n v="36.549999999999997"/>
    <n v="43.432600000000001"/>
  </r>
  <r>
    <x v="606"/>
    <x v="44"/>
    <x v="1"/>
    <n v="500"/>
    <n v="398.9"/>
    <n v="199450"/>
    <s v="20210208N300078519"/>
    <n v="2021026"/>
    <s v="Rolling"/>
    <s v="IN302679-38296183"/>
    <s v="NSE"/>
    <n v="49.94"/>
    <n v="6.88"/>
    <n v="0"/>
    <n v="36.54"/>
    <n v="93.361000000000004"/>
  </r>
  <r>
    <x v="606"/>
    <x v="63"/>
    <x v="1"/>
    <n v="500"/>
    <n v="216.9"/>
    <n v="108450"/>
    <s v="20210208N300080212"/>
    <n v="2021026"/>
    <s v="Rolling"/>
    <s v="IN302679-38296183"/>
    <s v="NSE"/>
    <n v="27.27"/>
    <n v="3.74"/>
    <n v="0"/>
    <n v="19.87"/>
    <n v="50.881500000000003"/>
  </r>
  <r>
    <x v="606"/>
    <x v="63"/>
    <x v="0"/>
    <n v="50"/>
    <n v="216.05"/>
    <n v="10802.5"/>
    <s v="20210208N300080859"/>
    <n v="2021026"/>
    <s v="Rolling"/>
    <s v="IN302679-38296183"/>
    <s v="NSE"/>
    <n v="0"/>
    <n v="0.37"/>
    <n v="0"/>
    <n v="17.77"/>
    <n v="18.142700000000001"/>
  </r>
  <r>
    <x v="606"/>
    <x v="63"/>
    <x v="0"/>
    <n v="100"/>
    <n v="216.05"/>
    <n v="21605"/>
    <s v="20210208N300081079"/>
    <n v="2021026"/>
    <s v="Rolling"/>
    <s v="IN302679-38296183"/>
    <s v="NSE"/>
    <n v="0"/>
    <n v="0.75"/>
    <n v="0"/>
    <n v="17.829999999999998"/>
    <n v="18.575399999999998"/>
  </r>
  <r>
    <x v="606"/>
    <x v="63"/>
    <x v="0"/>
    <n v="300"/>
    <n v="216"/>
    <n v="64800"/>
    <s v="20210208N300081779"/>
    <n v="2021026"/>
    <s v="Rolling"/>
    <s v="IN302679-38296183"/>
    <s v="NSE"/>
    <n v="0"/>
    <n v="2.2400000000000002"/>
    <n v="10.44"/>
    <n v="18.100000000000001"/>
    <n v="30.775600000000001"/>
  </r>
  <r>
    <x v="606"/>
    <x v="63"/>
    <x v="0"/>
    <n v="50"/>
    <n v="215.95"/>
    <n v="10797.5"/>
    <s v="20210208N300081881"/>
    <n v="2021026"/>
    <s v="Rolling"/>
    <s v="IN302679-38296183"/>
    <s v="NSE"/>
    <n v="0"/>
    <n v="0.37"/>
    <n v="0"/>
    <n v="17.78"/>
    <n v="18.1524"/>
  </r>
  <r>
    <x v="606"/>
    <x v="47"/>
    <x v="0"/>
    <n v="2500"/>
    <n v="142.05000000000001"/>
    <n v="355125"/>
    <s v="20210208N300082785"/>
    <n v="2021026"/>
    <s v="Rolling"/>
    <s v="IN302679-38296183"/>
    <s v="NSE"/>
    <n v="0"/>
    <n v="12.25"/>
    <n v="11.71"/>
    <n v="70.19"/>
    <n v="94.152000000000001"/>
  </r>
  <r>
    <x v="606"/>
    <x v="47"/>
    <x v="1"/>
    <n v="2000"/>
    <n v="140.5"/>
    <n v="281000"/>
    <s v="20210208N300085869"/>
    <n v="2021026"/>
    <s v="Rolling"/>
    <s v="IN302679-38296183"/>
    <s v="NSE"/>
    <n v="70.63"/>
    <n v="9.69"/>
    <n v="0"/>
    <n v="51.48"/>
    <n v="131.80449999999999"/>
  </r>
  <r>
    <x v="607"/>
    <x v="47"/>
    <x v="1"/>
    <n v="1100"/>
    <n v="141.44999999999999"/>
    <n v="155595"/>
    <s v="20210209N200002415"/>
    <n v="2021027"/>
    <s v="Rolling"/>
    <s v="IN302679-38296183"/>
    <s v="NSE"/>
    <n v="38.46"/>
    <n v="5.37"/>
    <n v="0"/>
    <n v="28.51"/>
    <n v="72.337999999999994"/>
  </r>
  <r>
    <x v="607"/>
    <x v="63"/>
    <x v="1"/>
    <n v="100"/>
    <n v="219.95"/>
    <n v="21995"/>
    <s v="20210209N200003519"/>
    <n v="2021027"/>
    <s v="Rolling"/>
    <s v="IN302679-38296183"/>
    <s v="NSE"/>
    <n v="5.48"/>
    <n v="0.76"/>
    <n v="0"/>
    <n v="17.84"/>
    <n v="24.078800000000001"/>
  </r>
  <r>
    <x v="607"/>
    <x v="47"/>
    <x v="1"/>
    <n v="400"/>
    <n v="141.9"/>
    <n v="56760"/>
    <s v="20210209N200004448"/>
    <n v="2021027"/>
    <s v="Rolling"/>
    <s v="IN302679-38296183"/>
    <s v="NSE"/>
    <n v="13.99"/>
    <n v="1.96"/>
    <n v="0"/>
    <n v="18.059999999999999"/>
    <n v="34.008200000000002"/>
  </r>
  <r>
    <x v="607"/>
    <x v="67"/>
    <x v="1"/>
    <n v="500"/>
    <n v="634"/>
    <n v="317000"/>
    <s v="20210209N300033954"/>
    <n v="2021027"/>
    <s v="Rolling"/>
    <s v="IN302679-38296183"/>
    <s v="NSE"/>
    <n v="79.3"/>
    <n v="10.94"/>
    <n v="0"/>
    <n v="58.08"/>
    <n v="148.31649999999999"/>
  </r>
  <r>
    <x v="607"/>
    <x v="67"/>
    <x v="0"/>
    <n v="500"/>
    <n v="629.1"/>
    <n v="314550"/>
    <s v="20210209N300040491"/>
    <n v="2021027"/>
    <s v="Rolling"/>
    <s v="IN302679-38296183"/>
    <s v="NSE"/>
    <n v="0"/>
    <n v="10.85"/>
    <n v="0"/>
    <n v="57.63"/>
    <n v="68.482100000000003"/>
  </r>
  <r>
    <x v="607"/>
    <x v="47"/>
    <x v="0"/>
    <n v="1000"/>
    <n v="138.1"/>
    <n v="138100"/>
    <s v="20210209N300042271"/>
    <n v="2021027"/>
    <s v="Rolling"/>
    <s v="IN302679-38296183"/>
    <s v="NSE"/>
    <n v="0"/>
    <n v="4.76"/>
    <n v="0"/>
    <n v="25.31"/>
    <n v="30.0745"/>
  </r>
  <r>
    <x v="607"/>
    <x v="47"/>
    <x v="0"/>
    <n v="500"/>
    <n v="138.25"/>
    <n v="69125"/>
    <s v="20210209N300042423"/>
    <n v="2021027"/>
    <s v="Rolling"/>
    <s v="IN302679-38296183"/>
    <s v="NSE"/>
    <n v="0"/>
    <n v="2.38"/>
    <n v="6.22"/>
    <n v="18.13"/>
    <n v="26.7349"/>
  </r>
  <r>
    <x v="607"/>
    <x v="67"/>
    <x v="1"/>
    <n v="500"/>
    <n v="630"/>
    <n v="315000"/>
    <s v="20210209N300042776"/>
    <n v="2021027"/>
    <s v="Rolling"/>
    <s v="IN302679-38296183"/>
    <s v="NSE"/>
    <n v="79.08"/>
    <n v="10.87"/>
    <n v="0"/>
    <n v="57.71"/>
    <n v="147.6575"/>
  </r>
  <r>
    <x v="607"/>
    <x v="67"/>
    <x v="0"/>
    <n v="500"/>
    <n v="632.4"/>
    <n v="316200"/>
    <s v="20210209N300045866"/>
    <n v="2021027"/>
    <s v="Rolling"/>
    <s v="IN302679-38296183"/>
    <s v="NSE"/>
    <n v="0"/>
    <n v="10.91"/>
    <n v="0"/>
    <n v="57.92"/>
    <n v="68.828800000000001"/>
  </r>
  <r>
    <x v="607"/>
    <x v="67"/>
    <x v="0"/>
    <n v="1100"/>
    <n v="632.1"/>
    <n v="695310"/>
    <s v="20210209N300047365"/>
    <n v="2021027"/>
    <s v="Rolling"/>
    <s v="IN302679-38296183"/>
    <s v="NSE"/>
    <n v="0"/>
    <n v="23.99"/>
    <n v="0"/>
    <n v="127.39"/>
    <n v="151.37819999999999"/>
  </r>
  <r>
    <x v="607"/>
    <x v="67"/>
    <x v="1"/>
    <n v="1100"/>
    <n v="633.9"/>
    <n v="697290"/>
    <s v="20210209N300048466"/>
    <n v="2021027"/>
    <s v="Rolling"/>
    <s v="IN302679-38296183"/>
    <s v="NSE"/>
    <n v="174.47"/>
    <n v="24.06"/>
    <n v="0"/>
    <n v="127.75"/>
    <n v="326.27640000000002"/>
  </r>
  <r>
    <x v="607"/>
    <x v="44"/>
    <x v="1"/>
    <n v="250"/>
    <n v="400.24"/>
    <n v="100060.3"/>
    <s v="20210209N300049602"/>
    <n v="2021027"/>
    <s v="Rolling"/>
    <s v="IN302679-38296183"/>
    <s v="NSE"/>
    <n v="25.04"/>
    <n v="3.45"/>
    <n v="0"/>
    <n v="18.34"/>
    <n v="46.832099999999997"/>
  </r>
  <r>
    <x v="607"/>
    <x v="67"/>
    <x v="1"/>
    <n v="500"/>
    <n v="634.9"/>
    <n v="317450"/>
    <s v="20210209N300050846"/>
    <n v="2021027"/>
    <s v="Rolling"/>
    <s v="IN302679-38296183"/>
    <s v="NSE"/>
    <n v="79.3"/>
    <n v="10.95"/>
    <n v="0"/>
    <n v="58.16"/>
    <n v="148.41200000000001"/>
  </r>
  <r>
    <x v="607"/>
    <x v="67"/>
    <x v="0"/>
    <n v="250"/>
    <n v="636.20000000000005"/>
    <n v="159050"/>
    <s v="20210209N300052232"/>
    <n v="2021027"/>
    <s v="Rolling"/>
    <s v="IN302679-38296183"/>
    <s v="NSE"/>
    <n v="0"/>
    <n v="5.49"/>
    <n v="0"/>
    <n v="29.14"/>
    <n v="34.627200000000002"/>
  </r>
  <r>
    <x v="607"/>
    <x v="67"/>
    <x v="1"/>
    <n v="250"/>
    <n v="636.9"/>
    <n v="159225"/>
    <s v="20210209N300052524"/>
    <n v="2021027"/>
    <s v="Rolling"/>
    <s v="IN302679-38296183"/>
    <s v="NSE"/>
    <n v="39.65"/>
    <n v="5.49"/>
    <n v="0"/>
    <n v="29.17"/>
    <n v="74.313299999999998"/>
  </r>
  <r>
    <x v="607"/>
    <x v="44"/>
    <x v="1"/>
    <n v="250"/>
    <n v="401.9"/>
    <n v="100475"/>
    <s v="20210209N300052869"/>
    <n v="2021027"/>
    <s v="Rolling"/>
    <s v="IN302679-38296183"/>
    <s v="NSE"/>
    <n v="25.04"/>
    <n v="3.47"/>
    <n v="0"/>
    <n v="18.399999999999999"/>
    <n v="46.906399999999998"/>
  </r>
  <r>
    <x v="607"/>
    <x v="63"/>
    <x v="0"/>
    <n v="100"/>
    <n v="218.35"/>
    <n v="21835"/>
    <s v="20210209N300056132"/>
    <n v="2021027"/>
    <s v="Rolling"/>
    <s v="IN302679-38296183"/>
    <s v="NSE"/>
    <n v="0"/>
    <n v="0.75"/>
    <n v="0.66"/>
    <n v="17.84"/>
    <n v="19.253299999999999"/>
  </r>
  <r>
    <x v="607"/>
    <x v="67"/>
    <x v="1"/>
    <n v="600"/>
    <n v="637.9"/>
    <n v="382740"/>
    <s v="20210209N300057999"/>
    <n v="2021027"/>
    <s v="Rolling"/>
    <s v="IN302679-38296183"/>
    <s v="NSE"/>
    <n v="95.16"/>
    <n v="13.2"/>
    <n v="0"/>
    <n v="70.12"/>
    <n v="178.4846"/>
  </r>
  <r>
    <x v="607"/>
    <x v="44"/>
    <x v="0"/>
    <n v="500"/>
    <n v="400.1"/>
    <n v="200050"/>
    <s v="20210209N300060941"/>
    <n v="2021027"/>
    <s v="Rolling"/>
    <s v="IN302679-38296183"/>
    <s v="NSE"/>
    <n v="0"/>
    <n v="6.9"/>
    <n v="6"/>
    <n v="36.65"/>
    <n v="49.551699999999997"/>
  </r>
  <r>
    <x v="607"/>
    <x v="67"/>
    <x v="0"/>
    <n v="100"/>
    <n v="637.1"/>
    <n v="63710"/>
    <s v="20210209N300062754"/>
    <n v="2021027"/>
    <s v="Rolling"/>
    <s v="IN302679-38296183"/>
    <s v="NSE"/>
    <n v="0"/>
    <n v="2.2000000000000002"/>
    <n v="0"/>
    <n v="18.100000000000001"/>
    <n v="20.297999999999998"/>
  </r>
  <r>
    <x v="607"/>
    <x v="67"/>
    <x v="0"/>
    <n v="1000"/>
    <n v="638.1"/>
    <n v="638100"/>
    <s v="20210209N300068589"/>
    <n v="2021027"/>
    <s v="Rolling"/>
    <s v="IN302679-38296183"/>
    <s v="NSE"/>
    <n v="0"/>
    <n v="22.01"/>
    <n v="0"/>
    <n v="116.91"/>
    <n v="138.92449999999999"/>
  </r>
  <r>
    <x v="607"/>
    <x v="67"/>
    <x v="1"/>
    <n v="1100"/>
    <n v="636.9"/>
    <n v="700590"/>
    <s v="20210209N300077110"/>
    <n v="2021027"/>
    <s v="Rolling"/>
    <s v="IN302679-38296183"/>
    <s v="NSE"/>
    <n v="174.47"/>
    <n v="24.17"/>
    <n v="0"/>
    <n v="128.36000000000001"/>
    <n v="327.00040000000001"/>
  </r>
  <r>
    <x v="607"/>
    <x v="67"/>
    <x v="0"/>
    <n v="2500"/>
    <n v="637.20000000000005"/>
    <n v="1593000"/>
    <s v="20210209N300078554"/>
    <n v="2021027"/>
    <s v="Rolling"/>
    <s v="IN302679-38296183"/>
    <s v="NSE"/>
    <n v="0"/>
    <n v="54.96"/>
    <n v="0"/>
    <n v="291.85000000000002"/>
    <n v="346.80840000000001"/>
  </r>
  <r>
    <x v="607"/>
    <x v="67"/>
    <x v="1"/>
    <n v="1400"/>
    <n v="634.01"/>
    <n v="887613.3"/>
    <s v="20210209N300079774"/>
    <n v="2021027"/>
    <s v="Rolling"/>
    <s v="IN302679-38296183"/>
    <s v="NSE"/>
    <n v="222.05"/>
    <n v="30.62"/>
    <n v="0"/>
    <n v="162.62"/>
    <n v="415.29259999999999"/>
  </r>
  <r>
    <x v="607"/>
    <x v="67"/>
    <x v="1"/>
    <n v="2500"/>
    <n v="632.9"/>
    <n v="1582250"/>
    <s v="20210209N300080269"/>
    <n v="2021027"/>
    <s v="Rolling"/>
    <s v="IN302679-38296183"/>
    <s v="NSE"/>
    <n v="396.52"/>
    <n v="54.59"/>
    <n v="0"/>
    <n v="289.88"/>
    <n v="740.98739999999998"/>
  </r>
  <r>
    <x v="607"/>
    <x v="67"/>
    <x v="0"/>
    <n v="2500"/>
    <n v="633.1"/>
    <n v="1582750"/>
    <s v="20210209N300081778"/>
    <n v="2021027"/>
    <s v="Rolling"/>
    <s v="IN302679-38296183"/>
    <s v="NSE"/>
    <n v="0"/>
    <n v="54.61"/>
    <n v="161.12"/>
    <n v="289.98"/>
    <n v="505.70499999999998"/>
  </r>
  <r>
    <x v="608"/>
    <x v="67"/>
    <x v="0"/>
    <n v="500"/>
    <n v="635.1"/>
    <n v="317550"/>
    <s v="20210210B700000812"/>
    <n v="202021218"/>
    <s v="Rolling"/>
    <s v="IN302679-38296183"/>
    <s v="BSE"/>
    <n v="0"/>
    <n v="8.73"/>
    <n v="0"/>
    <n v="57.78"/>
    <n v="66.512699999999995"/>
  </r>
  <r>
    <x v="608"/>
    <x v="67"/>
    <x v="0"/>
    <n v="1000"/>
    <n v="629.1"/>
    <n v="629100"/>
    <s v="20210210B700003579"/>
    <n v="202021218"/>
    <s v="Rolling"/>
    <s v="IN302679-38296183"/>
    <s v="BSE"/>
    <n v="0"/>
    <n v="17.3"/>
    <n v="28"/>
    <n v="114.46"/>
    <n v="159.7603"/>
  </r>
  <r>
    <x v="608"/>
    <x v="67"/>
    <x v="1"/>
    <n v="500"/>
    <n v="631.9"/>
    <n v="315950"/>
    <s v="20210210B700004034"/>
    <n v="202021218"/>
    <s v="Rolling"/>
    <s v="IN302679-38296183"/>
    <s v="BSE"/>
    <n v="78.98"/>
    <n v="8.69"/>
    <n v="0"/>
    <n v="57.49"/>
    <n v="145.15870000000001"/>
  </r>
  <r>
    <x v="608"/>
    <x v="67"/>
    <x v="1"/>
    <n v="500"/>
    <n v="632.9"/>
    <n v="316450"/>
    <s v="20210210B700004214"/>
    <n v="202021218"/>
    <s v="Rolling"/>
    <s v="IN302679-38296183"/>
    <s v="BSE"/>
    <n v="78.98"/>
    <n v="8.6999999999999993"/>
    <n v="0"/>
    <n v="57.58"/>
    <n v="145.26240000000001"/>
  </r>
  <r>
    <x v="608"/>
    <x v="67"/>
    <x v="1"/>
    <n v="500"/>
    <n v="632.9"/>
    <n v="316450"/>
    <s v="20210210B700004226"/>
    <n v="202021218"/>
    <s v="Rolling"/>
    <s v="IN302679-38296183"/>
    <s v="BSE"/>
    <n v="79.040000000000006"/>
    <n v="8.6999999999999993"/>
    <n v="0"/>
    <n v="57.59"/>
    <n v="145.3323"/>
  </r>
  <r>
    <x v="608"/>
    <x v="47"/>
    <x v="1"/>
    <n v="500"/>
    <n v="138.9"/>
    <n v="69450"/>
    <s v="20210210N200003648"/>
    <n v="2021028"/>
    <s v="Rolling"/>
    <s v="IN302679-38296183"/>
    <s v="NSE"/>
    <n v="17.97"/>
    <n v="2.4"/>
    <n v="0"/>
    <n v="18.14"/>
    <n v="38.506100000000004"/>
  </r>
  <r>
    <x v="608"/>
    <x v="63"/>
    <x v="1"/>
    <n v="105"/>
    <n v="215.9"/>
    <n v="22669.5"/>
    <s v="20210210N200003933"/>
    <n v="2021028"/>
    <s v="Rolling"/>
    <s v="IN302679-38296183"/>
    <s v="NSE"/>
    <n v="5.64"/>
    <n v="0.78"/>
    <n v="0"/>
    <n v="17.84"/>
    <n v="24.2621"/>
  </r>
  <r>
    <x v="608"/>
    <x v="67"/>
    <x v="0"/>
    <n v="500"/>
    <n v="632.1"/>
    <n v="316050"/>
    <s v="20210210N300035455"/>
    <n v="2021028"/>
    <s v="Rolling"/>
    <s v="IN302679-38296183"/>
    <s v="NSE"/>
    <n v="0"/>
    <n v="10.9"/>
    <n v="0"/>
    <n v="57.9"/>
    <n v="68.803700000000006"/>
  </r>
  <r>
    <x v="608"/>
    <x v="47"/>
    <x v="1"/>
    <n v="600"/>
    <n v="139.9"/>
    <n v="83940"/>
    <s v="20210210N300039688"/>
    <n v="2021028"/>
    <s v="Rolling"/>
    <s v="IN302679-38296183"/>
    <s v="NSE"/>
    <n v="21.06"/>
    <n v="2.9"/>
    <n v="0"/>
    <n v="18.22"/>
    <n v="42.176000000000002"/>
  </r>
  <r>
    <x v="608"/>
    <x v="67"/>
    <x v="1"/>
    <n v="500"/>
    <n v="635.9"/>
    <n v="317950"/>
    <s v="20210210N300040270"/>
    <n v="2021028"/>
    <s v="Rolling"/>
    <s v="IN302679-38296183"/>
    <s v="NSE"/>
    <n v="79.069999999999993"/>
    <n v="10.97"/>
    <n v="0"/>
    <n v="58.25"/>
    <n v="148.2893"/>
  </r>
  <r>
    <x v="608"/>
    <x v="67"/>
    <x v="0"/>
    <n v="500"/>
    <n v="632.1"/>
    <n v="316050"/>
    <s v="20210210N300043777"/>
    <n v="2021028"/>
    <s v="Rolling"/>
    <s v="IN302679-38296183"/>
    <s v="NSE"/>
    <n v="0"/>
    <n v="10.9"/>
    <n v="28.82"/>
    <n v="57.9"/>
    <n v="97.623699999999999"/>
  </r>
  <r>
    <x v="608"/>
    <x v="63"/>
    <x v="0"/>
    <n v="105"/>
    <n v="214"/>
    <n v="22470"/>
    <s v="20210210N300048391"/>
    <n v="2021028"/>
    <s v="Rolling"/>
    <s v="IN302679-38296183"/>
    <s v="NSE"/>
    <n v="0"/>
    <n v="0.78"/>
    <n v="0.67"/>
    <n v="17.84"/>
    <n v="19.2852"/>
  </r>
  <r>
    <x v="608"/>
    <x v="67"/>
    <x v="1"/>
    <n v="500"/>
    <n v="633.04999999999995"/>
    <n v="316525"/>
    <s v="20210210N300050276"/>
    <n v="2021028"/>
    <s v="Rolling"/>
    <s v="IN302679-38296183"/>
    <s v="NSE"/>
    <n v="79.069999999999993"/>
    <n v="10.92"/>
    <n v="0"/>
    <n v="58"/>
    <n v="147.99"/>
  </r>
  <r>
    <x v="608"/>
    <x v="47"/>
    <x v="1"/>
    <n v="1400"/>
    <n v="141.5"/>
    <n v="198100"/>
    <s v="20210210N300069696"/>
    <n v="2021028"/>
    <s v="Rolling"/>
    <s v="IN302679-38296183"/>
    <s v="NSE"/>
    <n v="49.13"/>
    <n v="6.83"/>
    <n v="0"/>
    <n v="36.29"/>
    <n v="92.254499999999993"/>
  </r>
  <r>
    <x v="608"/>
    <x v="67"/>
    <x v="0"/>
    <n v="500"/>
    <n v="630.25"/>
    <n v="315125"/>
    <s v="20210210N300070286"/>
    <n v="2021028"/>
    <s v="Rolling"/>
    <s v="IN302679-38296183"/>
    <s v="NSE"/>
    <n v="0"/>
    <n v="10.87"/>
    <n v="0"/>
    <n v="57.74"/>
    <n v="68.611800000000002"/>
  </r>
  <r>
    <x v="608"/>
    <x v="47"/>
    <x v="0"/>
    <n v="500"/>
    <n v="140.19999999999999"/>
    <n v="70100"/>
    <s v="20210210N300071548"/>
    <n v="2021028"/>
    <s v="Rolling"/>
    <s v="IN302679-38296183"/>
    <s v="NSE"/>
    <n v="0"/>
    <n v="2.42"/>
    <n v="0"/>
    <n v="18.14"/>
    <n v="20.558499999999999"/>
  </r>
  <r>
    <x v="608"/>
    <x v="47"/>
    <x v="0"/>
    <n v="1000"/>
    <n v="140.19999999999999"/>
    <n v="140200"/>
    <s v="20210210N300071752"/>
    <n v="2021028"/>
    <s v="Rolling"/>
    <s v="IN302679-38296183"/>
    <s v="NSE"/>
    <n v="0"/>
    <n v="4.84"/>
    <n v="10.51"/>
    <n v="25.69"/>
    <n v="41.036900000000003"/>
  </r>
  <r>
    <x v="608"/>
    <x v="47"/>
    <x v="0"/>
    <n v="1000"/>
    <n v="140.05000000000001"/>
    <n v="140050"/>
    <s v="20210210N300071952"/>
    <n v="2021028"/>
    <s v="Rolling"/>
    <s v="IN302679-38296183"/>
    <s v="NSE"/>
    <n v="0"/>
    <n v="4.83"/>
    <n v="0"/>
    <n v="25.67"/>
    <n v="30.501799999999999"/>
  </r>
  <r>
    <x v="608"/>
    <x v="67"/>
    <x v="1"/>
    <n v="500"/>
    <n v="631.9"/>
    <n v="315950"/>
    <s v="20210210N300073670"/>
    <n v="2021028"/>
    <s v="Rolling"/>
    <s v="IN302679-38296183"/>
    <s v="NSE"/>
    <n v="79.069999999999993"/>
    <n v="10.9"/>
    <n v="0"/>
    <n v="57.89"/>
    <n v="147.8603"/>
  </r>
  <r>
    <x v="609"/>
    <x v="67"/>
    <x v="0"/>
    <n v="500"/>
    <n v="628"/>
    <n v="314000"/>
    <s v="20210211N200003425"/>
    <n v="2021029"/>
    <s v="Rolling"/>
    <s v="IN302679-38296183"/>
    <s v="NSE"/>
    <n v="0"/>
    <n v="10.83"/>
    <n v="9.42"/>
    <n v="57.53"/>
    <n v="77.783000000000001"/>
  </r>
  <r>
    <x v="609"/>
    <x v="67"/>
    <x v="1"/>
    <n v="500"/>
    <n v="629.9"/>
    <n v="314950"/>
    <s v="20210211N300032497"/>
    <n v="2021029"/>
    <s v="Rolling"/>
    <s v="IN302679-38296183"/>
    <s v="NSE"/>
    <n v="78.16"/>
    <n v="10.87"/>
    <n v="0"/>
    <n v="57.7"/>
    <n v="146.72579999999999"/>
  </r>
  <r>
    <x v="609"/>
    <x v="57"/>
    <x v="0"/>
    <n v="5000"/>
    <n v="83.05"/>
    <n v="415250"/>
    <s v="20210211N300033371"/>
    <n v="2021029"/>
    <s v="Rolling"/>
    <s v="IN302679-38296183"/>
    <s v="NSE"/>
    <n v="0"/>
    <n v="14.33"/>
    <n v="12.58"/>
    <n v="76.08"/>
    <n v="102.98609999999999"/>
  </r>
  <r>
    <x v="609"/>
    <x v="57"/>
    <x v="1"/>
    <n v="5000"/>
    <n v="83.1"/>
    <n v="415500"/>
    <s v="20210211N300042897"/>
    <n v="2021029"/>
    <s v="Rolling"/>
    <s v="IN302679-38296183"/>
    <s v="NSE"/>
    <n v="103.84"/>
    <n v="14.33"/>
    <n v="0"/>
    <n v="76.12"/>
    <n v="194.29480000000001"/>
  </r>
  <r>
    <x v="610"/>
    <x v="67"/>
    <x v="1"/>
    <n v="250"/>
    <n v="632"/>
    <n v="158000"/>
    <s v="20210212N300033401"/>
    <n v="2021030"/>
    <s v="Rolling"/>
    <s v="IN302679-38296183"/>
    <s v="NSE"/>
    <n v="40.270000000000003"/>
    <n v="5.45"/>
    <n v="0"/>
    <n v="28.95"/>
    <n v="74.671000000000006"/>
  </r>
  <r>
    <x v="610"/>
    <x v="67"/>
    <x v="1"/>
    <n v="250"/>
    <n v="633"/>
    <n v="158250"/>
    <s v="20210212N300033555"/>
    <n v="2021030"/>
    <s v="Rolling"/>
    <s v="IN302679-38296183"/>
    <s v="NSE"/>
    <n v="40.270000000000003"/>
    <n v="5.46"/>
    <n v="0"/>
    <n v="28.99"/>
    <n v="74.7196"/>
  </r>
  <r>
    <x v="610"/>
    <x v="47"/>
    <x v="0"/>
    <n v="500"/>
    <n v="135.94999999999999"/>
    <n v="67975"/>
    <s v="20210212N300033804"/>
    <n v="2021030"/>
    <s v="Rolling"/>
    <s v="IN302679-38296183"/>
    <s v="NSE"/>
    <n v="0"/>
    <n v="2.35"/>
    <n v="2.04"/>
    <n v="18.12"/>
    <n v="22.505199999999999"/>
  </r>
  <r>
    <x v="610"/>
    <x v="44"/>
    <x v="0"/>
    <n v="1100"/>
    <n v="388.1"/>
    <n v="426910"/>
    <s v="20210212N300035497"/>
    <n v="2021030"/>
    <s v="Rolling"/>
    <s v="IN302679-38296183"/>
    <s v="NSE"/>
    <n v="0"/>
    <n v="14.73"/>
    <n v="30.28"/>
    <n v="78.209999999999994"/>
    <n v="123.2184"/>
  </r>
  <r>
    <x v="610"/>
    <x v="44"/>
    <x v="0"/>
    <n v="1000"/>
    <n v="386.1"/>
    <n v="386100"/>
    <s v="20210212N300039005"/>
    <n v="2021030"/>
    <s v="Rolling"/>
    <s v="IN302679-38296183"/>
    <s v="NSE"/>
    <n v="0"/>
    <n v="13.32"/>
    <n v="0"/>
    <n v="70.73"/>
    <n v="84.050299999999993"/>
  </r>
  <r>
    <x v="610"/>
    <x v="44"/>
    <x v="1"/>
    <n v="100"/>
    <n v="387.9"/>
    <n v="38790"/>
    <s v="20210212N300039963"/>
    <n v="2021030"/>
    <s v="Rolling"/>
    <s v="IN302679-38296183"/>
    <s v="NSE"/>
    <n v="9.74"/>
    <n v="1.34"/>
    <n v="0"/>
    <n v="17.940000000000001"/>
    <n v="29.0183"/>
  </r>
  <r>
    <x v="610"/>
    <x v="67"/>
    <x v="1"/>
    <n v="250"/>
    <n v="637.1"/>
    <n v="159275"/>
    <s v="20210212N300040365"/>
    <n v="2021030"/>
    <s v="Rolling"/>
    <s v="IN302679-38296183"/>
    <s v="NSE"/>
    <n v="40.270000000000003"/>
    <n v="5.5"/>
    <n v="0"/>
    <n v="29.18"/>
    <n v="74.944999999999993"/>
  </r>
  <r>
    <x v="610"/>
    <x v="44"/>
    <x v="1"/>
    <n v="500"/>
    <n v="387.9"/>
    <n v="193950"/>
    <s v="20210212N300043650"/>
    <n v="2021030"/>
    <s v="Rolling"/>
    <s v="IN302679-38296183"/>
    <s v="NSE"/>
    <n v="48.68"/>
    <n v="6.69"/>
    <n v="0"/>
    <n v="35.53"/>
    <n v="90.901300000000006"/>
  </r>
  <r>
    <x v="610"/>
    <x v="44"/>
    <x v="1"/>
    <n v="500"/>
    <n v="389.1"/>
    <n v="194550"/>
    <s v="20210212N300047570"/>
    <n v="2021030"/>
    <s v="Rolling"/>
    <s v="IN302679-38296183"/>
    <s v="NSE"/>
    <n v="48.68"/>
    <n v="6.71"/>
    <n v="0"/>
    <n v="35.64"/>
    <n v="91.031999999999996"/>
  </r>
  <r>
    <x v="610"/>
    <x v="44"/>
    <x v="1"/>
    <n v="500"/>
    <n v="389.9"/>
    <n v="194950"/>
    <s v="20210212N300048869"/>
    <n v="2021030"/>
    <s v="Rolling"/>
    <s v="IN302679-38296183"/>
    <s v="NSE"/>
    <n v="48.68"/>
    <n v="6.73"/>
    <n v="0"/>
    <n v="35.72"/>
    <n v="91.125799999999998"/>
  </r>
  <r>
    <x v="610"/>
    <x v="44"/>
    <x v="1"/>
    <n v="500"/>
    <n v="389.9"/>
    <n v="194950"/>
    <s v="20210212N300049228"/>
    <n v="2021030"/>
    <s v="Rolling"/>
    <s v="IN302679-38296183"/>
    <s v="NSE"/>
    <n v="48.68"/>
    <n v="6.73"/>
    <n v="0"/>
    <n v="35.72"/>
    <n v="91.125600000000006"/>
  </r>
  <r>
    <x v="610"/>
    <x v="67"/>
    <x v="1"/>
    <n v="100"/>
    <n v="637.9"/>
    <n v="63790"/>
    <s v="20210212N300050420"/>
    <n v="2021030"/>
    <s v="Rolling"/>
    <s v="IN302679-38296183"/>
    <s v="NSE"/>
    <n v="16.11"/>
    <n v="2.2000000000000002"/>
    <n v="0"/>
    <n v="18.100000000000001"/>
    <n v="36.410800000000002"/>
  </r>
  <r>
    <x v="610"/>
    <x v="67"/>
    <x v="1"/>
    <n v="100"/>
    <n v="638.9"/>
    <n v="63890"/>
    <s v="20210212N300053681"/>
    <n v="2021030"/>
    <s v="Rolling"/>
    <s v="IN302679-38296183"/>
    <s v="NSE"/>
    <n v="16.11"/>
    <n v="2.2000000000000002"/>
    <n v="0"/>
    <n v="18.100000000000001"/>
    <n v="36.414200000000001"/>
  </r>
  <r>
    <x v="610"/>
    <x v="44"/>
    <x v="1"/>
    <n v="250"/>
    <n v="394"/>
    <n v="98500"/>
    <s v="20210212N300062412"/>
    <n v="2021030"/>
    <s v="Rolling"/>
    <s v="IN302679-38296183"/>
    <s v="NSE"/>
    <n v="24.34"/>
    <n v="3.4"/>
    <n v="0"/>
    <n v="18.3"/>
    <n v="46.038200000000003"/>
  </r>
  <r>
    <x v="610"/>
    <x v="67"/>
    <x v="1"/>
    <n v="100"/>
    <n v="639.9"/>
    <n v="63990"/>
    <s v="20210212N300062871"/>
    <n v="2021030"/>
    <s v="Rolling"/>
    <s v="IN302679-38296183"/>
    <s v="NSE"/>
    <n v="16.11"/>
    <n v="2.21"/>
    <n v="0"/>
    <n v="18.100000000000001"/>
    <n v="36.417700000000004"/>
  </r>
  <r>
    <x v="610"/>
    <x v="67"/>
    <x v="1"/>
    <n v="50"/>
    <n v="639.9"/>
    <n v="31995"/>
    <s v="20210212N300063167"/>
    <n v="2021030"/>
    <s v="Rolling"/>
    <s v="IN302679-38296183"/>
    <s v="NSE"/>
    <n v="8.0500000000000007"/>
    <n v="1.1000000000000001"/>
    <n v="0"/>
    <n v="17.899999999999999"/>
    <n v="27.053799999999999"/>
  </r>
  <r>
    <x v="610"/>
    <x v="67"/>
    <x v="1"/>
    <n v="100"/>
    <n v="643"/>
    <n v="64300"/>
    <s v="20210212N300063710"/>
    <n v="2021030"/>
    <s v="Rolling"/>
    <s v="IN302679-38296183"/>
    <s v="NSE"/>
    <n v="16.11"/>
    <n v="2.2200000000000002"/>
    <n v="0"/>
    <n v="18.100000000000001"/>
    <n v="36.428400000000003"/>
  </r>
  <r>
    <x v="610"/>
    <x v="67"/>
    <x v="1"/>
    <n v="300"/>
    <n v="644.9"/>
    <n v="193470"/>
    <s v="20210212N300064212"/>
    <n v="2021030"/>
    <s v="Rolling"/>
    <s v="IN302679-38296183"/>
    <s v="NSE"/>
    <n v="47.87"/>
    <n v="6.67"/>
    <n v="0"/>
    <n v="35.450000000000003"/>
    <n v="89.994699999999995"/>
  </r>
  <r>
    <x v="610"/>
    <x v="44"/>
    <x v="1"/>
    <n v="250"/>
    <n v="399"/>
    <n v="99750"/>
    <s v="20210212N300065653"/>
    <n v="2021030"/>
    <s v="Rolling"/>
    <s v="IN302679-38296183"/>
    <s v="NSE"/>
    <n v="24.34"/>
    <n v="3.44"/>
    <n v="0"/>
    <n v="18.32"/>
    <n v="46.101399999999998"/>
  </r>
  <r>
    <x v="610"/>
    <x v="47"/>
    <x v="1"/>
    <n v="500"/>
    <n v="135.9"/>
    <n v="67950"/>
    <s v="20210212N300065825"/>
    <n v="2021030"/>
    <s v="Rolling"/>
    <s v="IN302679-38296183"/>
    <s v="NSE"/>
    <n v="16.989999999999998"/>
    <n v="2.34"/>
    <n v="0"/>
    <n v="18.12"/>
    <n v="37.454300000000003"/>
  </r>
  <r>
    <x v="610"/>
    <x v="67"/>
    <x v="0"/>
    <n v="250"/>
    <n v="647.07000000000005"/>
    <n v="161766.54999999999"/>
    <s v="20210212N300065878"/>
    <n v="2021030"/>
    <s v="Rolling"/>
    <s v="IN302679-38296183"/>
    <s v="NSE"/>
    <n v="0"/>
    <n v="5.58"/>
    <n v="0"/>
    <n v="29.63"/>
    <n v="35.210900000000002"/>
  </r>
  <r>
    <x v="610"/>
    <x v="44"/>
    <x v="0"/>
    <n v="100"/>
    <n v="394.1"/>
    <n v="39410"/>
    <s v="20210212N300068696"/>
    <n v="2021030"/>
    <s v="Rolling"/>
    <s v="IN302679-38296183"/>
    <s v="NSE"/>
    <n v="0"/>
    <n v="1.36"/>
    <n v="0"/>
    <n v="17.940000000000001"/>
    <n v="19.299600000000002"/>
  </r>
  <r>
    <x v="610"/>
    <x v="44"/>
    <x v="0"/>
    <n v="100"/>
    <n v="391"/>
    <n v="39100"/>
    <s v="20210212N300069583"/>
    <n v="2021030"/>
    <s v="Rolling"/>
    <s v="IN302679-38296183"/>
    <s v="NSE"/>
    <n v="0"/>
    <n v="1.35"/>
    <n v="0"/>
    <n v="17.940000000000001"/>
    <n v="19.289000000000001"/>
  </r>
  <r>
    <x v="610"/>
    <x v="67"/>
    <x v="0"/>
    <n v="100"/>
    <n v="641.75"/>
    <n v="64175"/>
    <s v="20210212N300069861"/>
    <n v="2021030"/>
    <s v="Rolling"/>
    <s v="IN302679-38296183"/>
    <s v="NSE"/>
    <n v="0"/>
    <n v="2.21"/>
    <n v="0"/>
    <n v="18.100000000000001"/>
    <n v="20.3141"/>
  </r>
  <r>
    <x v="610"/>
    <x v="67"/>
    <x v="0"/>
    <n v="500"/>
    <n v="642.1"/>
    <n v="321050"/>
    <s v="20210212N300070571"/>
    <n v="2021030"/>
    <s v="Rolling"/>
    <s v="IN302679-38296183"/>
    <s v="NSE"/>
    <n v="0"/>
    <n v="11.08"/>
    <n v="0"/>
    <n v="58.82"/>
    <n v="69.896299999999997"/>
  </r>
  <r>
    <x v="610"/>
    <x v="67"/>
    <x v="0"/>
    <n v="250"/>
    <n v="643"/>
    <n v="160750"/>
    <s v="20210212N300070862"/>
    <n v="2021030"/>
    <s v="Rolling"/>
    <s v="IN302679-38296183"/>
    <s v="NSE"/>
    <n v="0"/>
    <n v="5.55"/>
    <n v="0"/>
    <n v="29.45"/>
    <n v="34.995899999999999"/>
  </r>
  <r>
    <x v="610"/>
    <x v="44"/>
    <x v="0"/>
    <n v="300"/>
    <n v="393.1"/>
    <n v="117930"/>
    <s v="20210212N300070963"/>
    <n v="2021030"/>
    <s v="Rolling"/>
    <s v="IN302679-38296183"/>
    <s v="NSE"/>
    <n v="0"/>
    <n v="4.07"/>
    <n v="0"/>
    <n v="21.61"/>
    <n v="25.678599999999999"/>
  </r>
  <r>
    <x v="610"/>
    <x v="67"/>
    <x v="0"/>
    <n v="250"/>
    <n v="641.1"/>
    <n v="160275"/>
    <s v="20210212N300071109"/>
    <n v="2021030"/>
    <s v="Rolling"/>
    <s v="IN302679-38296183"/>
    <s v="NSE"/>
    <n v="0"/>
    <n v="5.53"/>
    <n v="0"/>
    <n v="29.36"/>
    <n v="34.889499999999998"/>
  </r>
  <r>
    <x v="610"/>
    <x v="67"/>
    <x v="1"/>
    <n v="2500"/>
    <n v="644.9"/>
    <n v="1612250"/>
    <s v="20210212N300074744"/>
    <n v="2021030"/>
    <s v="Rolling"/>
    <s v="IN302679-38296183"/>
    <s v="NSE"/>
    <n v="402.72"/>
    <n v="55.62"/>
    <n v="0"/>
    <n v="295.37"/>
    <n v="753.71259999999995"/>
  </r>
  <r>
    <x v="610"/>
    <x v="67"/>
    <x v="0"/>
    <n v="500"/>
    <n v="647.1"/>
    <n v="323550"/>
    <s v="20210212N300078291"/>
    <n v="2021030"/>
    <s v="Rolling"/>
    <s v="IN302679-38296183"/>
    <s v="NSE"/>
    <n v="0"/>
    <n v="11.16"/>
    <n v="0"/>
    <n v="59.28"/>
    <n v="70.442499999999995"/>
  </r>
  <r>
    <x v="610"/>
    <x v="67"/>
    <x v="0"/>
    <n v="2150"/>
    <n v="648.4"/>
    <n v="1394060"/>
    <s v="20210212N300078912"/>
    <n v="2021030"/>
    <s v="Rolling"/>
    <s v="IN302679-38296183"/>
    <s v="NSE"/>
    <n v="0"/>
    <n v="48.1"/>
    <n v="77.680000000000007"/>
    <n v="255.41"/>
    <n v="381.185"/>
  </r>
  <r>
    <x v="611"/>
    <x v="52"/>
    <x v="0"/>
    <n v="2500"/>
    <n v="418.49"/>
    <n v="1046228.4"/>
    <s v="20210215N200004370"/>
    <n v="2021031"/>
    <s v="Rolling"/>
    <s v="IN302679-38296183"/>
    <s v="NSE"/>
    <n v="0"/>
    <n v="36.090000000000003"/>
    <n v="31.24"/>
    <n v="191.67"/>
    <n v="259.00490000000002"/>
  </r>
  <r>
    <x v="611"/>
    <x v="78"/>
    <x v="0"/>
    <n v="100"/>
    <n v="512.35"/>
    <n v="51235"/>
    <s v="20210215N300038041"/>
    <n v="2021031"/>
    <s v="Rolling"/>
    <s v="IN302679-38296183"/>
    <s v="NSE"/>
    <n v="0"/>
    <n v="1.77"/>
    <n v="1.54"/>
    <n v="18.02"/>
    <n v="21.3276"/>
  </r>
  <r>
    <x v="611"/>
    <x v="52"/>
    <x v="1"/>
    <n v="100"/>
    <n v="418.9"/>
    <n v="41890"/>
    <s v="20210215N300041869"/>
    <n v="2021031"/>
    <s v="Rolling"/>
    <s v="IN302679-38296183"/>
    <s v="NSE"/>
    <n v="10.49"/>
    <n v="1.45"/>
    <n v="0"/>
    <n v="17.96"/>
    <n v="29.895199999999999"/>
  </r>
  <r>
    <x v="611"/>
    <x v="52"/>
    <x v="1"/>
    <n v="100"/>
    <n v="418.8"/>
    <n v="41880"/>
    <s v="20210215N300041934"/>
    <n v="2021031"/>
    <s v="Rolling"/>
    <s v="IN302679-38296183"/>
    <s v="NSE"/>
    <n v="10.49"/>
    <n v="1.44"/>
    <n v="0"/>
    <n v="17.96"/>
    <n v="29.8948"/>
  </r>
  <r>
    <x v="611"/>
    <x v="52"/>
    <x v="1"/>
    <n v="100"/>
    <n v="419.66"/>
    <n v="41965.65"/>
    <s v="20210215N300042008"/>
    <n v="2021031"/>
    <s v="Rolling"/>
    <s v="IN302679-38296183"/>
    <s v="NSE"/>
    <n v="10.49"/>
    <n v="1.45"/>
    <n v="0"/>
    <n v="17.97"/>
    <n v="29.907900000000001"/>
  </r>
  <r>
    <x v="611"/>
    <x v="52"/>
    <x v="1"/>
    <n v="500"/>
    <n v="420.75"/>
    <n v="210375"/>
    <s v="20210215N300042087"/>
    <n v="2021031"/>
    <s v="Rolling"/>
    <s v="IN302679-38296183"/>
    <s v="NSE"/>
    <n v="52.44"/>
    <n v="7.26"/>
    <n v="0"/>
    <n v="38.549999999999997"/>
    <n v="98.248000000000005"/>
  </r>
  <r>
    <x v="611"/>
    <x v="52"/>
    <x v="1"/>
    <n v="200"/>
    <n v="419.75"/>
    <n v="83950"/>
    <s v="20210215N300042167"/>
    <n v="2021031"/>
    <s v="Rolling"/>
    <s v="IN302679-38296183"/>
    <s v="NSE"/>
    <n v="20.97"/>
    <n v="2.9"/>
    <n v="0"/>
    <n v="18.22"/>
    <n v="42.086399999999998"/>
  </r>
  <r>
    <x v="611"/>
    <x v="78"/>
    <x v="1"/>
    <n v="100"/>
    <n v="518.35"/>
    <n v="51835"/>
    <s v="20210215N300042990"/>
    <n v="2021031"/>
    <s v="Rolling"/>
    <s v="IN302679-38296183"/>
    <s v="NSE"/>
    <n v="12.88"/>
    <n v="1.79"/>
    <n v="0"/>
    <n v="18.02"/>
    <n v="32.688299999999998"/>
  </r>
  <r>
    <x v="611"/>
    <x v="52"/>
    <x v="1"/>
    <n v="500"/>
    <n v="420.75"/>
    <n v="210375"/>
    <s v="20210215N300044358"/>
    <n v="2021031"/>
    <s v="Rolling"/>
    <s v="IN302679-38296183"/>
    <s v="NSE"/>
    <n v="52.94"/>
    <n v="7.26"/>
    <n v="0"/>
    <n v="38.549999999999997"/>
    <n v="98.747900000000001"/>
  </r>
  <r>
    <x v="611"/>
    <x v="52"/>
    <x v="1"/>
    <n v="1000"/>
    <n v="420.75"/>
    <n v="420750"/>
    <s v="20210215N300046509"/>
    <n v="2021031"/>
    <s v="Rolling"/>
    <s v="IN302679-38296183"/>
    <s v="NSE"/>
    <n v="104.87"/>
    <n v="14.52"/>
    <n v="0"/>
    <n v="77.09"/>
    <n v="196.4759"/>
  </r>
  <r>
    <x v="611"/>
    <x v="125"/>
    <x v="0"/>
    <n v="250"/>
    <n v="2592.0500000000002"/>
    <n v="648012.5"/>
    <s v="20210215N300063587"/>
    <n v="2021031"/>
    <s v="Rolling"/>
    <s v="IN302679-38296183"/>
    <s v="NSE"/>
    <n v="0"/>
    <n v="22.36"/>
    <n v="19.440000000000001"/>
    <n v="118.72"/>
    <n v="160.51650000000001"/>
  </r>
  <r>
    <x v="611"/>
    <x v="125"/>
    <x v="1"/>
    <n v="5"/>
    <n v="2592.9"/>
    <n v="12964.5"/>
    <s v="20210215N300071839"/>
    <n v="2021031"/>
    <s v="Rolling"/>
    <s v="IN302679-38296183"/>
    <s v="NSE"/>
    <n v="3.25"/>
    <n v="0.45"/>
    <n v="0"/>
    <n v="17.78"/>
    <n v="21.4773"/>
  </r>
  <r>
    <x v="611"/>
    <x v="125"/>
    <x v="1"/>
    <n v="245"/>
    <n v="2600.3200000000002"/>
    <n v="637078.55000000005"/>
    <s v="20210215N300075498"/>
    <n v="2021031"/>
    <s v="Rolling"/>
    <s v="IN302679-38296183"/>
    <s v="NSE"/>
    <n v="159.01"/>
    <n v="21.98"/>
    <n v="0"/>
    <n v="116.73"/>
    <n v="297.71910000000003"/>
  </r>
  <r>
    <x v="611"/>
    <x v="23"/>
    <x v="0"/>
    <n v="100"/>
    <n v="51.75"/>
    <n v="5175"/>
    <s v="20210215N900029102"/>
    <n v="2021031"/>
    <s v="Rolling"/>
    <s v="IN302679-38296183"/>
    <s v="NSE"/>
    <n v="5.18"/>
    <n v="0.18"/>
    <n v="0.78"/>
    <n v="29.53"/>
    <n v="35.668599999999998"/>
  </r>
  <r>
    <x v="612"/>
    <x v="125"/>
    <x v="1"/>
    <n v="50"/>
    <n v="2600.1"/>
    <n v="130005"/>
    <s v="20210216N200005878"/>
    <n v="2021032"/>
    <s v="Rolling"/>
    <s v="IN302679-38296183"/>
    <s v="NSE"/>
    <n v="32.43"/>
    <n v="4.49"/>
    <n v="0"/>
    <n v="23.82"/>
    <n v="60.735100000000003"/>
  </r>
  <r>
    <x v="612"/>
    <x v="67"/>
    <x v="1"/>
    <n v="500"/>
    <n v="666.9"/>
    <n v="333450"/>
    <s v="20210216N300041894"/>
    <n v="2021032"/>
    <s v="Rolling"/>
    <s v="IN302679-38296183"/>
    <s v="NSE"/>
    <n v="82.58"/>
    <n v="11.5"/>
    <n v="0"/>
    <n v="61.09"/>
    <n v="155.17400000000001"/>
  </r>
  <r>
    <x v="612"/>
    <x v="125"/>
    <x v="1"/>
    <n v="50"/>
    <n v="2598"/>
    <n v="129900"/>
    <s v="20210216N300052598"/>
    <n v="2021032"/>
    <s v="Rolling"/>
    <s v="IN302679-38296183"/>
    <s v="NSE"/>
    <n v="32.43"/>
    <n v="4.4800000000000004"/>
    <n v="0"/>
    <n v="23.8"/>
    <n v="60.711599999999997"/>
  </r>
  <r>
    <x v="612"/>
    <x v="67"/>
    <x v="0"/>
    <n v="500"/>
    <n v="664"/>
    <n v="332000"/>
    <s v="20210216N300052907"/>
    <n v="2021032"/>
    <s v="Rolling"/>
    <s v="IN302679-38296183"/>
    <s v="NSE"/>
    <n v="0"/>
    <n v="11.45"/>
    <n v="0"/>
    <n v="60.82"/>
    <n v="72.274000000000001"/>
  </r>
  <r>
    <x v="612"/>
    <x v="67"/>
    <x v="0"/>
    <n v="2500"/>
    <n v="662.84"/>
    <n v="1657092.45"/>
    <s v="20210216N300053881"/>
    <n v="2021032"/>
    <s v="Rolling"/>
    <s v="IN302679-38296183"/>
    <s v="NSE"/>
    <n v="0"/>
    <n v="57.17"/>
    <n v="0"/>
    <n v="303.58999999999997"/>
    <n v="360.75940000000003"/>
  </r>
  <r>
    <x v="612"/>
    <x v="67"/>
    <x v="1"/>
    <n v="500"/>
    <n v="661"/>
    <n v="330500"/>
    <s v="20210216N300055530"/>
    <n v="2021032"/>
    <s v="Rolling"/>
    <s v="IN302679-38296183"/>
    <s v="NSE"/>
    <n v="82.58"/>
    <n v="11.4"/>
    <n v="0"/>
    <n v="60.55"/>
    <n v="154.53229999999999"/>
  </r>
  <r>
    <x v="612"/>
    <x v="67"/>
    <x v="1"/>
    <n v="2000"/>
    <n v="658.9"/>
    <n v="1317800"/>
    <s v="20210216N300058472"/>
    <n v="2021032"/>
    <s v="Rolling"/>
    <s v="IN302679-38296183"/>
    <s v="NSE"/>
    <n v="330.3"/>
    <n v="45.46"/>
    <n v="0"/>
    <n v="241.43"/>
    <n v="617.19410000000005"/>
  </r>
  <r>
    <x v="612"/>
    <x v="125"/>
    <x v="0"/>
    <n v="100"/>
    <n v="2589.9899999999998"/>
    <n v="258998.8"/>
    <s v="20210216N300059765"/>
    <n v="2021032"/>
    <s v="Rolling"/>
    <s v="IN302679-38296183"/>
    <s v="NSE"/>
    <n v="0"/>
    <n v="8.94"/>
    <n v="7.77"/>
    <n v="47.45"/>
    <n v="64.155500000000004"/>
  </r>
  <r>
    <x v="612"/>
    <x v="67"/>
    <x v="0"/>
    <n v="1500"/>
    <n v="657.5"/>
    <n v="986250"/>
    <s v="20210216N300077519"/>
    <n v="2021032"/>
    <s v="Rolling"/>
    <s v="IN302679-38296183"/>
    <s v="NSE"/>
    <n v="0"/>
    <n v="34.03"/>
    <n v="89.23"/>
    <n v="180.69"/>
    <n v="303.94560000000001"/>
  </r>
  <r>
    <x v="612"/>
    <x v="67"/>
    <x v="1"/>
    <n v="1500"/>
    <n v="658.9"/>
    <n v="988350"/>
    <s v="20210216N300079744"/>
    <n v="2021032"/>
    <s v="Rolling"/>
    <s v="IN302679-38296183"/>
    <s v="NSE"/>
    <n v="247.68"/>
    <n v="34.1"/>
    <n v="0"/>
    <n v="181.07"/>
    <n v="462.84809999999999"/>
  </r>
  <r>
    <x v="613"/>
    <x v="67"/>
    <x v="0"/>
    <n v="1500"/>
    <n v="658.1"/>
    <n v="987150"/>
    <s v="20210217N300048239"/>
    <n v="2021033"/>
    <s v="Rolling"/>
    <s v="IN302679-38296183"/>
    <s v="NSE"/>
    <n v="0"/>
    <n v="34.06"/>
    <n v="41"/>
    <n v="180.85"/>
    <n v="255.9067"/>
  </r>
  <r>
    <x v="613"/>
    <x v="67"/>
    <x v="1"/>
    <n v="100"/>
    <n v="662.9"/>
    <n v="66290"/>
    <s v="20210217N300064221"/>
    <n v="2021033"/>
    <s v="Rolling"/>
    <s v="IN302679-38296183"/>
    <s v="NSE"/>
    <n v="16.46"/>
    <n v="2.29"/>
    <n v="0"/>
    <n v="18.12"/>
    <n v="36.866999999999997"/>
  </r>
  <r>
    <x v="613"/>
    <x v="67"/>
    <x v="1"/>
    <n v="900"/>
    <n v="662.9"/>
    <n v="596610"/>
    <s v="20210217N300064272"/>
    <n v="2021033"/>
    <s v="Rolling"/>
    <s v="IN302679-38296183"/>
    <s v="NSE"/>
    <n v="148.13"/>
    <n v="20.58"/>
    <n v="0"/>
    <n v="109.31"/>
    <n v="278.02300000000002"/>
  </r>
  <r>
    <x v="613"/>
    <x v="67"/>
    <x v="0"/>
    <n v="250"/>
    <n v="657.1"/>
    <n v="164275"/>
    <s v="20210217N300067690"/>
    <n v="2021033"/>
    <s v="Rolling"/>
    <s v="IN302679-38296183"/>
    <s v="NSE"/>
    <n v="0"/>
    <n v="5.67"/>
    <n v="0"/>
    <n v="30.1"/>
    <n v="35.767499999999998"/>
  </r>
  <r>
    <x v="613"/>
    <x v="67"/>
    <x v="0"/>
    <n v="350"/>
    <n v="651.85"/>
    <n v="228147.5"/>
    <s v="20210217N300071660"/>
    <n v="2021033"/>
    <s v="Rolling"/>
    <s v="IN302679-38296183"/>
    <s v="NSE"/>
    <n v="0"/>
    <n v="7.87"/>
    <n v="0"/>
    <n v="41.8"/>
    <n v="49.671100000000003"/>
  </r>
  <r>
    <x v="613"/>
    <x v="67"/>
    <x v="1"/>
    <n v="1100"/>
    <n v="656.9"/>
    <n v="722590"/>
    <s v="20210217N300082807"/>
    <n v="2021033"/>
    <s v="Rolling"/>
    <s v="IN302679-38296183"/>
    <s v="NSE"/>
    <n v="181.41"/>
    <n v="24.93"/>
    <n v="0"/>
    <n v="132.38999999999999"/>
    <n v="338.72949999999997"/>
  </r>
  <r>
    <x v="614"/>
    <x v="67"/>
    <x v="0"/>
    <n v="2500"/>
    <n v="634"/>
    <n v="1585000.5"/>
    <s v="20210219N200002493"/>
    <n v="2021035"/>
    <s v="Rolling"/>
    <s v="IN302679-38296183"/>
    <s v="NSE"/>
    <n v="0"/>
    <n v="54.68"/>
    <n v="47.53"/>
    <n v="290.39999999999998"/>
    <n v="392.61250000000001"/>
  </r>
  <r>
    <x v="614"/>
    <x v="67"/>
    <x v="1"/>
    <n v="100"/>
    <n v="631.1"/>
    <n v="63110"/>
    <s v="20210219N300034894"/>
    <n v="2021035"/>
    <s v="Rolling"/>
    <s v="IN302679-38296183"/>
    <s v="NSE"/>
    <n v="15.77"/>
    <n v="2.1800000000000002"/>
    <n v="0"/>
    <n v="18.100000000000001"/>
    <n v="36.0473"/>
  </r>
  <r>
    <x v="614"/>
    <x v="67"/>
    <x v="1"/>
    <n v="400"/>
    <n v="629.92999999999995"/>
    <n v="251973.5"/>
    <s v="20210219N300068376"/>
    <n v="2021035"/>
    <s v="Rolling"/>
    <s v="IN302679-38296183"/>
    <s v="NSE"/>
    <n v="63.08"/>
    <n v="8.69"/>
    <n v="0"/>
    <n v="46.17"/>
    <n v="117.9431"/>
  </r>
  <r>
    <x v="614"/>
    <x v="52"/>
    <x v="0"/>
    <n v="500"/>
    <n v="435.95"/>
    <n v="217975"/>
    <s v="20210219N300070173"/>
    <n v="2021035"/>
    <s v="Rolling"/>
    <s v="IN302679-38296183"/>
    <s v="NSE"/>
    <n v="0"/>
    <n v="7.52"/>
    <n v="0"/>
    <n v="39.94"/>
    <n v="47.460099999999997"/>
  </r>
  <r>
    <x v="614"/>
    <x v="67"/>
    <x v="1"/>
    <n v="2000"/>
    <n v="627"/>
    <n v="1254000"/>
    <s v="20210219N300071691"/>
    <n v="2021035"/>
    <s v="Rolling"/>
    <s v="IN302679-38296183"/>
    <s v="NSE"/>
    <n v="315.41000000000003"/>
    <n v="43.26"/>
    <n v="0"/>
    <n v="229.75"/>
    <n v="588.423"/>
  </r>
  <r>
    <x v="614"/>
    <x v="52"/>
    <x v="0"/>
    <n v="2000"/>
    <n v="432.1"/>
    <n v="864200"/>
    <s v="20210219N300072053"/>
    <n v="2021035"/>
    <s v="Rolling"/>
    <s v="IN302679-38296183"/>
    <s v="NSE"/>
    <n v="0"/>
    <n v="29.81"/>
    <n v="32.47"/>
    <n v="158.33000000000001"/>
    <n v="220.61490000000001"/>
  </r>
  <r>
    <x v="614"/>
    <x v="52"/>
    <x v="1"/>
    <n v="506"/>
    <n v="432.9"/>
    <n v="219047.4"/>
    <s v="20210219N300083698"/>
    <n v="2021035"/>
    <s v="Rolling"/>
    <s v="IN302679-38296183"/>
    <s v="NSE"/>
    <n v="54.56"/>
    <n v="7.56"/>
    <n v="0"/>
    <n v="40.130000000000003"/>
    <n v="102.2471"/>
  </r>
  <r>
    <x v="614"/>
    <x v="52"/>
    <x v="1"/>
    <n v="1994"/>
    <n v="428.97"/>
    <n v="855358"/>
    <s v="20210219N300090033"/>
    <n v="2021035"/>
    <s v="Rolling"/>
    <s v="IN302679-38296183"/>
    <s v="NSE"/>
    <n v="215.18"/>
    <n v="29.51"/>
    <n v="0"/>
    <n v="156.72"/>
    <n v="401.40989999999999"/>
  </r>
  <r>
    <x v="615"/>
    <x v="125"/>
    <x v="0"/>
    <n v="50"/>
    <n v="2443"/>
    <n v="122150"/>
    <s v="20210223N200003337"/>
    <n v="2021037"/>
    <s v="Rolling"/>
    <s v="IN302679-38296183"/>
    <s v="NSE"/>
    <n v="0"/>
    <n v="4.21"/>
    <n v="3.66"/>
    <n v="22.38"/>
    <n v="30.254200000000001"/>
  </r>
  <r>
    <x v="615"/>
    <x v="125"/>
    <x v="1"/>
    <n v="50"/>
    <n v="2450.5"/>
    <n v="122525"/>
    <s v="20210223N300038929"/>
    <n v="2021037"/>
    <s v="Rolling"/>
    <s v="IN302679-38296183"/>
    <s v="NSE"/>
    <n v="30.58"/>
    <n v="4.2300000000000004"/>
    <n v="0"/>
    <n v="22.45"/>
    <n v="57.257199999999997"/>
  </r>
  <r>
    <x v="615"/>
    <x v="52"/>
    <x v="1"/>
    <n v="500"/>
    <n v="431.9"/>
    <n v="215950"/>
    <s v="20210223N300039137"/>
    <n v="2021037"/>
    <s v="Rolling"/>
    <s v="IN302679-38296183"/>
    <s v="NSE"/>
    <n v="54.76"/>
    <n v="7.45"/>
    <n v="0"/>
    <n v="39.57"/>
    <n v="101.7803"/>
  </r>
  <r>
    <x v="615"/>
    <x v="52"/>
    <x v="0"/>
    <n v="500"/>
    <n v="439.15"/>
    <n v="219575"/>
    <s v="20210223N300047220"/>
    <n v="2021037"/>
    <s v="Rolling"/>
    <s v="IN302679-38296183"/>
    <s v="NSE"/>
    <n v="0"/>
    <n v="7.58"/>
    <n v="6.89"/>
    <n v="40.229999999999997"/>
    <n v="54.695399999999999"/>
  </r>
  <r>
    <x v="615"/>
    <x v="49"/>
    <x v="0"/>
    <n v="25"/>
    <n v="386.25"/>
    <n v="9656.25"/>
    <s v="20210223N300066546"/>
    <n v="2021037"/>
    <s v="Rolling"/>
    <s v="IN302679-38296183"/>
    <s v="NSE"/>
    <n v="9.66"/>
    <n v="0.33"/>
    <n v="1.45"/>
    <n v="29.56"/>
    <n v="41.003100000000003"/>
  </r>
  <r>
    <x v="616"/>
    <x v="78"/>
    <x v="0"/>
    <n v="250"/>
    <n v="490.4"/>
    <n v="122598.75"/>
    <s v="20210310N300035020"/>
    <n v="2021048"/>
    <s v="Rolling"/>
    <s v="IN302679-38296183"/>
    <s v="NSE"/>
    <n v="0"/>
    <n v="4.2300000000000004"/>
    <n v="3.22"/>
    <n v="22.46"/>
    <n v="29.909600000000001"/>
  </r>
  <r>
    <x v="616"/>
    <x v="78"/>
    <x v="1"/>
    <n v="250"/>
    <n v="493.4"/>
    <n v="123350"/>
    <s v="20210310N300068671"/>
    <n v="2021048"/>
    <s v="Rolling"/>
    <s v="IN302679-38296183"/>
    <s v="NSE"/>
    <n v="30.78"/>
    <n v="4.26"/>
    <n v="0"/>
    <n v="22.6"/>
    <n v="57.635599999999997"/>
  </r>
  <r>
    <x v="616"/>
    <x v="63"/>
    <x v="0"/>
    <n v="25"/>
    <n v="209"/>
    <n v="5225"/>
    <s v="20210310N300070864"/>
    <n v="2021048"/>
    <s v="Rolling"/>
    <s v="IN302679-38296183"/>
    <s v="NSE"/>
    <n v="5.23"/>
    <n v="0.18"/>
    <n v="0.78"/>
    <n v="29.53"/>
    <n v="35.720300000000002"/>
  </r>
  <r>
    <x v="617"/>
    <x v="67"/>
    <x v="1"/>
    <n v="500"/>
    <n v="596.70000000000005"/>
    <n v="298350"/>
    <s v="20210315N300079581"/>
    <n v="2021050"/>
    <s v="Rolling"/>
    <s v="IN302679-38296183"/>
    <s v="NSE"/>
    <n v="75"/>
    <n v="10.29"/>
    <n v="0"/>
    <n v="54.66"/>
    <n v="139.95310000000001"/>
  </r>
  <r>
    <x v="617"/>
    <x v="67"/>
    <x v="0"/>
    <n v="500"/>
    <n v="603.1"/>
    <n v="301550"/>
    <s v="20210315N300082705"/>
    <n v="2021050"/>
    <s v="Rolling"/>
    <s v="IN302679-38296183"/>
    <s v="NSE"/>
    <n v="0"/>
    <n v="10.4"/>
    <n v="9"/>
    <n v="55.25"/>
    <n v="74.653499999999994"/>
  </r>
  <r>
    <x v="618"/>
    <x v="78"/>
    <x v="0"/>
    <n v="250"/>
    <n v="482.98"/>
    <n v="120745.45"/>
    <s v="20210316N200003803"/>
    <n v="2021051"/>
    <s v="Rolling"/>
    <s v="IN302679-38296183"/>
    <s v="NSE"/>
    <n v="0"/>
    <n v="4.17"/>
    <n v="4"/>
    <n v="22.11"/>
    <n v="30.275700000000001"/>
  </r>
  <r>
    <x v="618"/>
    <x v="78"/>
    <x v="1"/>
    <n v="50"/>
    <n v="485.9"/>
    <n v="24295"/>
    <s v="20210316N300032548"/>
    <n v="2021051"/>
    <s v="Rolling"/>
    <s v="IN302679-38296183"/>
    <s v="NSE"/>
    <n v="6.06"/>
    <n v="0.84"/>
    <n v="0"/>
    <n v="17.850000000000001"/>
    <n v="24.748100000000001"/>
  </r>
  <r>
    <x v="618"/>
    <x v="78"/>
    <x v="1"/>
    <n v="50"/>
    <n v="486.55"/>
    <n v="24327.5"/>
    <s v="20210316N300033693"/>
    <n v="2021051"/>
    <s v="Rolling"/>
    <s v="IN302679-38296183"/>
    <s v="NSE"/>
    <n v="5.76"/>
    <n v="0.84"/>
    <n v="0"/>
    <n v="17.850000000000001"/>
    <n v="24.449300000000001"/>
  </r>
  <r>
    <x v="618"/>
    <x v="78"/>
    <x v="1"/>
    <n v="50"/>
    <n v="486.9"/>
    <n v="24345"/>
    <s v="20210316N300033795"/>
    <n v="2021051"/>
    <s v="Rolling"/>
    <s v="IN302679-38296183"/>
    <s v="NSE"/>
    <n v="6.06"/>
    <n v="0.84"/>
    <n v="0"/>
    <n v="17.850000000000001"/>
    <n v="24.7499"/>
  </r>
  <r>
    <x v="618"/>
    <x v="78"/>
    <x v="1"/>
    <n v="100"/>
    <n v="486.9"/>
    <n v="48690"/>
    <s v="20210316N300034089"/>
    <n v="2021051"/>
    <s v="Rolling"/>
    <s v="IN302679-38296183"/>
    <s v="NSE"/>
    <n v="12.12"/>
    <n v="1.68"/>
    <n v="0"/>
    <n v="18"/>
    <n v="31.799800000000001"/>
  </r>
  <r>
    <x v="619"/>
    <x v="67"/>
    <x v="0"/>
    <n v="1100"/>
    <n v="592.1"/>
    <n v="651310"/>
    <s v="20210401N300064824"/>
    <n v="2021062"/>
    <s v="Rolling"/>
    <s v="IN302679-38296183"/>
    <s v="NSE"/>
    <n v="0"/>
    <n v="22.8"/>
    <n v="20"/>
    <n v="119.39"/>
    <n v="162.1858"/>
  </r>
  <r>
    <x v="619"/>
    <x v="67"/>
    <x v="1"/>
    <n v="250"/>
    <n v="594.9"/>
    <n v="148725"/>
    <s v="20210401N300066536"/>
    <n v="2021062"/>
    <s v="Rolling"/>
    <s v="IN302679-38296183"/>
    <s v="NSE"/>
    <n v="37.1"/>
    <n v="5.21"/>
    <n v="0"/>
    <n v="27.26"/>
    <n v="69.565399999999997"/>
  </r>
  <r>
    <x v="619"/>
    <x v="67"/>
    <x v="1"/>
    <n v="850"/>
    <n v="594.95000000000005"/>
    <n v="505707.5"/>
    <s v="20210401N300066844"/>
    <n v="2021062"/>
    <s v="Rolling"/>
    <s v="IN302679-38296183"/>
    <s v="NSE"/>
    <n v="125.91"/>
    <n v="17.7"/>
    <n v="0"/>
    <n v="92.7"/>
    <n v="236.3098"/>
  </r>
  <r>
    <x v="620"/>
    <x v="17"/>
    <x v="1"/>
    <n v="3900"/>
    <n v="37.6"/>
    <n v="146640"/>
    <s v="20210405N300033466"/>
    <n v="2021063"/>
    <s v="Rolling"/>
    <s v="IN302679-38296183"/>
    <s v="NSE"/>
    <n v="146.63999999999999"/>
    <n v="5.13"/>
    <n v="0"/>
    <n v="260.48"/>
    <n v="412.25240000000002"/>
  </r>
  <r>
    <x v="620"/>
    <x v="67"/>
    <x v="0"/>
    <n v="1500"/>
    <n v="580.1"/>
    <n v="870150"/>
    <s v="20210405N300037793"/>
    <n v="2021063"/>
    <s v="Rolling"/>
    <s v="IN302679-38296183"/>
    <s v="NSE"/>
    <n v="0"/>
    <n v="30.46"/>
    <n v="52"/>
    <n v="159.5"/>
    <n v="241.95529999999999"/>
  </r>
  <r>
    <x v="620"/>
    <x v="67"/>
    <x v="1"/>
    <n v="1500"/>
    <n v="565.1"/>
    <n v="847650"/>
    <s v="20210405N300056274"/>
    <n v="2021063"/>
    <s v="Rolling"/>
    <s v="IN302679-38296183"/>
    <s v="NSE"/>
    <n v="214.65"/>
    <n v="29.67"/>
    <n v="0"/>
    <n v="155.38"/>
    <n v="399.69799999999998"/>
  </r>
  <r>
    <x v="620"/>
    <x v="36"/>
    <x v="1"/>
    <n v="20"/>
    <n v="510.15"/>
    <n v="10203"/>
    <s v="20210405N300065360"/>
    <n v="2021063"/>
    <s v="Rolling"/>
    <s v="IN302679-38296183"/>
    <s v="NSE"/>
    <n v="10.199999999999999"/>
    <n v="0.36"/>
    <n v="0"/>
    <n v="29.56"/>
    <n v="40.117100000000001"/>
  </r>
  <r>
    <x v="620"/>
    <x v="67"/>
    <x v="1"/>
    <n v="1500"/>
    <n v="571.9"/>
    <n v="857850"/>
    <s v="20210405N300077005"/>
    <n v="2021063"/>
    <s v="Rolling"/>
    <s v="IN302679-38296183"/>
    <s v="NSE"/>
    <n v="214.51"/>
    <n v="30.02"/>
    <n v="0"/>
    <n v="157.24"/>
    <n v="401.77480000000003"/>
  </r>
  <r>
    <x v="620"/>
    <x v="67"/>
    <x v="0"/>
    <n v="1500"/>
    <n v="571.03"/>
    <n v="856542.2"/>
    <s v="20210405N300084857"/>
    <n v="2021063"/>
    <s v="Rolling"/>
    <s v="IN302679-38296183"/>
    <s v="NSE"/>
    <n v="0"/>
    <n v="29.98"/>
    <n v="0"/>
    <n v="157.01"/>
    <n v="186.98920000000001"/>
  </r>
  <r>
    <x v="621"/>
    <x v="23"/>
    <x v="1"/>
    <n v="100"/>
    <n v="65.3"/>
    <n v="6530"/>
    <s v="20210412N300046289"/>
    <n v="2021068"/>
    <s v="Rolling"/>
    <s v="IN302679-38296183"/>
    <s v="NSE"/>
    <n v="7"/>
    <n v="0.23"/>
    <n v="0"/>
    <n v="29.54"/>
    <n v="36.768500000000003"/>
  </r>
  <r>
    <x v="621"/>
    <x v="63"/>
    <x v="0"/>
    <n v="25"/>
    <n v="200.05"/>
    <n v="5001.25"/>
    <s v="20210412N300050373"/>
    <n v="2021068"/>
    <s v="Rolling"/>
    <s v="IN302679-38296183"/>
    <s v="NSE"/>
    <n v="5"/>
    <n v="0.18"/>
    <n v="1"/>
    <n v="29.53"/>
    <n v="35.704999999999998"/>
  </r>
  <r>
    <x v="622"/>
    <x v="70"/>
    <x v="1"/>
    <n v="250"/>
    <n v="445.54"/>
    <n v="111386.2"/>
    <s v="20210416N200002117"/>
    <n v="2021071"/>
    <s v="Rolling"/>
    <s v="IN302679-38296183"/>
    <s v="NSE"/>
    <n v="29.04"/>
    <n v="3.9"/>
    <n v="0"/>
    <n v="20.41"/>
    <n v="53.348399999999998"/>
  </r>
  <r>
    <x v="622"/>
    <x v="70"/>
    <x v="1"/>
    <n v="250"/>
    <n v="454.5"/>
    <n v="113625"/>
    <s v="20210416N300030327"/>
    <n v="2021071"/>
    <s v="Rolling"/>
    <s v="IN302679-38296183"/>
    <s v="NSE"/>
    <n v="29.04"/>
    <n v="3.98"/>
    <n v="0"/>
    <n v="20.83"/>
    <n v="53.846800000000002"/>
  </r>
  <r>
    <x v="622"/>
    <x v="70"/>
    <x v="1"/>
    <n v="250"/>
    <n v="455.5"/>
    <n v="113875"/>
    <s v="20210416N300030762"/>
    <n v="2021071"/>
    <s v="Rolling"/>
    <s v="IN302679-38296183"/>
    <s v="NSE"/>
    <n v="28.79"/>
    <n v="3.99"/>
    <n v="0"/>
    <n v="20.87"/>
    <n v="53.645699999999998"/>
  </r>
  <r>
    <x v="622"/>
    <x v="70"/>
    <x v="1"/>
    <n v="250"/>
    <n v="461.15"/>
    <n v="115287.5"/>
    <s v="20210416N300032069"/>
    <n v="2021071"/>
    <s v="Rolling"/>
    <s v="IN302679-38296183"/>
    <s v="NSE"/>
    <n v="29.04"/>
    <n v="4.04"/>
    <n v="0"/>
    <n v="21.13"/>
    <n v="54.205100000000002"/>
  </r>
  <r>
    <x v="622"/>
    <x v="70"/>
    <x v="1"/>
    <n v="100"/>
    <n v="464.5"/>
    <n v="46450"/>
    <s v="20210416N300033824"/>
    <n v="2021071"/>
    <s v="Rolling"/>
    <s v="IN302679-38296183"/>
    <s v="NSE"/>
    <n v="11.61"/>
    <n v="1.63"/>
    <n v="0"/>
    <n v="17.989999999999998"/>
    <n v="31.2258"/>
  </r>
  <r>
    <x v="622"/>
    <x v="70"/>
    <x v="1"/>
    <n v="150"/>
    <n v="471"/>
    <n v="70650"/>
    <s v="20210416N300041330"/>
    <n v="2021071"/>
    <s v="Rolling"/>
    <s v="IN302679-38296183"/>
    <s v="NSE"/>
    <n v="17.420000000000002"/>
    <n v="2.4700000000000002"/>
    <n v="0"/>
    <n v="18.149999999999999"/>
    <n v="38.0428"/>
  </r>
  <r>
    <x v="622"/>
    <x v="70"/>
    <x v="1"/>
    <n v="250"/>
    <n v="469"/>
    <n v="117250"/>
    <s v="20210416N300041673"/>
    <n v="2021071"/>
    <s v="Rolling"/>
    <s v="IN302679-38296183"/>
    <s v="NSE"/>
    <n v="29.04"/>
    <n v="4.0999999999999996"/>
    <n v="0"/>
    <n v="21.49"/>
    <n v="54.633800000000001"/>
  </r>
  <r>
    <x v="622"/>
    <x v="70"/>
    <x v="1"/>
    <n v="250"/>
    <n v="470.55"/>
    <n v="117637.5"/>
    <s v="20210416N300049740"/>
    <n v="2021071"/>
    <s v="Rolling"/>
    <s v="IN302679-38296183"/>
    <s v="NSE"/>
    <n v="29.04"/>
    <n v="4.12"/>
    <n v="0"/>
    <n v="21.56"/>
    <n v="54.717300000000002"/>
  </r>
  <r>
    <x v="622"/>
    <x v="70"/>
    <x v="0"/>
    <n v="50"/>
    <n v="470.05"/>
    <n v="23502.5"/>
    <s v="20210416N300060975"/>
    <n v="2021071"/>
    <s v="Rolling"/>
    <s v="IN302679-38296183"/>
    <s v="NSE"/>
    <n v="0"/>
    <n v="0.82"/>
    <n v="0"/>
    <n v="17.850000000000001"/>
    <n v="18.672599999999999"/>
  </r>
  <r>
    <x v="622"/>
    <x v="70"/>
    <x v="0"/>
    <n v="50"/>
    <n v="470.1"/>
    <n v="23505"/>
    <s v="20210416N300061024"/>
    <n v="2021071"/>
    <s v="Rolling"/>
    <s v="IN302679-38296183"/>
    <s v="NSE"/>
    <n v="0"/>
    <n v="0.82"/>
    <n v="0"/>
    <n v="17.850000000000001"/>
    <n v="18.672699999999999"/>
  </r>
  <r>
    <x v="622"/>
    <x v="70"/>
    <x v="0"/>
    <n v="150"/>
    <n v="469.05"/>
    <n v="70357.5"/>
    <s v="20210416N300061383"/>
    <n v="2021071"/>
    <s v="Rolling"/>
    <s v="IN302679-38296183"/>
    <s v="NSE"/>
    <n v="0"/>
    <n v="2.46"/>
    <n v="0"/>
    <n v="18.14"/>
    <n v="20.602599999999999"/>
  </r>
  <r>
    <x v="622"/>
    <x v="70"/>
    <x v="0"/>
    <n v="50"/>
    <n v="468.9"/>
    <n v="23445"/>
    <s v="20210416N300063593"/>
    <n v="2021071"/>
    <s v="Rolling"/>
    <s v="IN302679-38296183"/>
    <s v="NSE"/>
    <n v="0"/>
    <n v="0.82"/>
    <n v="0"/>
    <n v="17.850000000000001"/>
    <n v="18.670500000000001"/>
  </r>
  <r>
    <x v="622"/>
    <x v="70"/>
    <x v="0"/>
    <n v="50"/>
    <n v="469.9"/>
    <n v="23495"/>
    <s v="20210416N300064429"/>
    <n v="2021071"/>
    <s v="Rolling"/>
    <s v="IN302679-38296183"/>
    <s v="NSE"/>
    <n v="0"/>
    <n v="0.82"/>
    <n v="0"/>
    <n v="17.850000000000001"/>
    <n v="18.6723"/>
  </r>
  <r>
    <x v="622"/>
    <x v="70"/>
    <x v="0"/>
    <n v="200"/>
    <n v="470.05"/>
    <n v="94010"/>
    <s v="20210416N300064691"/>
    <n v="2021071"/>
    <s v="Rolling"/>
    <s v="IN302679-38296183"/>
    <s v="NSE"/>
    <n v="0"/>
    <n v="3.29"/>
    <n v="0"/>
    <n v="18.29"/>
    <n v="21.580300000000001"/>
  </r>
  <r>
    <x v="622"/>
    <x v="70"/>
    <x v="0"/>
    <n v="300"/>
    <n v="469.1"/>
    <n v="140730"/>
    <s v="20210416N300064996"/>
    <n v="2021071"/>
    <s v="Rolling"/>
    <s v="IN302679-38296183"/>
    <s v="NSE"/>
    <n v="0"/>
    <n v="4.93"/>
    <n v="25"/>
    <n v="25.8"/>
    <n v="55.725499999999997"/>
  </r>
  <r>
    <x v="622"/>
    <x v="70"/>
    <x v="0"/>
    <n v="100"/>
    <n v="468.05"/>
    <n v="46805"/>
    <s v="20210416N300065623"/>
    <n v="2021071"/>
    <s v="Rolling"/>
    <s v="IN302679-38296183"/>
    <s v="NSE"/>
    <n v="0"/>
    <n v="1.64"/>
    <n v="0"/>
    <n v="17.989999999999998"/>
    <n v="19.6282"/>
  </r>
  <r>
    <x v="622"/>
    <x v="70"/>
    <x v="0"/>
    <n v="100"/>
    <n v="467.05"/>
    <n v="46705"/>
    <s v="20210416N300065652"/>
    <n v="2021071"/>
    <s v="Rolling"/>
    <s v="IN302679-38296183"/>
    <s v="NSE"/>
    <n v="0"/>
    <n v="1.63"/>
    <n v="0"/>
    <n v="17.989999999999998"/>
    <n v="19.624700000000001"/>
  </r>
  <r>
    <x v="622"/>
    <x v="70"/>
    <x v="0"/>
    <n v="200"/>
    <n v="466.05"/>
    <n v="93210"/>
    <s v="20210416N300065672"/>
    <n v="2021071"/>
    <s v="Rolling"/>
    <s v="IN302679-38296183"/>
    <s v="NSE"/>
    <n v="0"/>
    <n v="3.26"/>
    <n v="0"/>
    <n v="18.29"/>
    <n v="21.552299999999999"/>
  </r>
  <r>
    <x v="622"/>
    <x v="70"/>
    <x v="0"/>
    <n v="50"/>
    <n v="468.1"/>
    <n v="23405"/>
    <s v="20210416N300065883"/>
    <n v="2021071"/>
    <s v="Rolling"/>
    <s v="IN302679-38296183"/>
    <s v="NSE"/>
    <n v="0"/>
    <n v="0.82"/>
    <n v="0"/>
    <n v="17.850000000000001"/>
    <n v="18.6692"/>
  </r>
  <r>
    <x v="622"/>
    <x v="70"/>
    <x v="0"/>
    <n v="100"/>
    <n v="468"/>
    <n v="46800"/>
    <s v="20210416N300066263"/>
    <n v="2021071"/>
    <s v="Rolling"/>
    <s v="IN302679-38296183"/>
    <s v="NSE"/>
    <n v="0"/>
    <n v="1.64"/>
    <n v="0"/>
    <n v="18"/>
    <n v="19.638000000000002"/>
  </r>
  <r>
    <x v="622"/>
    <x v="70"/>
    <x v="0"/>
    <n v="50"/>
    <n v="468"/>
    <n v="23400"/>
    <s v="20210416N300067119"/>
    <n v="2021071"/>
    <s v="Rolling"/>
    <s v="IN302679-38296183"/>
    <s v="NSE"/>
    <n v="0"/>
    <n v="0.82"/>
    <n v="0"/>
    <n v="17.850000000000001"/>
    <n v="18.669"/>
  </r>
  <r>
    <x v="622"/>
    <x v="70"/>
    <x v="0"/>
    <n v="300"/>
    <n v="468.2"/>
    <n v="140460"/>
    <s v="20210416N300067400"/>
    <n v="2021071"/>
    <s v="Rolling"/>
    <s v="IN302679-38296183"/>
    <s v="NSE"/>
    <n v="0"/>
    <n v="4.92"/>
    <n v="0"/>
    <n v="25.75"/>
    <n v="30.6661"/>
  </r>
  <r>
    <x v="623"/>
    <x v="70"/>
    <x v="1"/>
    <n v="1500"/>
    <n v="464.95"/>
    <n v="697425"/>
    <s v="20210419N200003577"/>
    <n v="2021072"/>
    <s v="Rolling"/>
    <s v="IN302679-38296183"/>
    <s v="NSE"/>
    <n v="176.44"/>
    <n v="24.41"/>
    <n v="0"/>
    <n v="127.84"/>
    <n v="328.68990000000002"/>
  </r>
  <r>
    <x v="623"/>
    <x v="70"/>
    <x v="0"/>
    <n v="25"/>
    <n v="464.05"/>
    <n v="11601.25"/>
    <s v="20210419N300064634"/>
    <n v="2021072"/>
    <s v="Rolling"/>
    <s v="IN302679-38296183"/>
    <s v="NSE"/>
    <n v="0"/>
    <n v="0.41"/>
    <n v="0"/>
    <n v="17.77"/>
    <n v="18.175999999999998"/>
  </r>
  <r>
    <x v="623"/>
    <x v="70"/>
    <x v="0"/>
    <n v="25"/>
    <n v="463.9"/>
    <n v="11597.5"/>
    <s v="20210419N300064652"/>
    <n v="2021072"/>
    <s v="Rolling"/>
    <s v="IN302679-38296183"/>
    <s v="NSE"/>
    <n v="0"/>
    <n v="0.41"/>
    <n v="0"/>
    <n v="17.77"/>
    <n v="18.175899999999999"/>
  </r>
  <r>
    <x v="623"/>
    <x v="70"/>
    <x v="1"/>
    <n v="1500"/>
    <n v="473.66"/>
    <n v="710485.25"/>
    <s v="20210419N300073956"/>
    <n v="2021072"/>
    <s v="Rolling"/>
    <s v="IN302679-38296183"/>
    <s v="NSE"/>
    <n v="176.57"/>
    <n v="24.87"/>
    <n v="0"/>
    <n v="130.22999999999999"/>
    <n v="331.6669"/>
  </r>
  <r>
    <x v="623"/>
    <x v="70"/>
    <x v="0"/>
    <n v="25"/>
    <n v="470.25"/>
    <n v="11756.25"/>
    <s v="20210419N300079494"/>
    <n v="2021072"/>
    <s v="Rolling"/>
    <s v="IN302679-38296183"/>
    <s v="NSE"/>
    <n v="0"/>
    <n v="0.41"/>
    <n v="0"/>
    <n v="17.77"/>
    <n v="18.1815"/>
  </r>
  <r>
    <x v="623"/>
    <x v="70"/>
    <x v="0"/>
    <n v="1500"/>
    <n v="472.3"/>
    <n v="708450"/>
    <s v="20210419N300083441"/>
    <n v="2021072"/>
    <s v="Rolling"/>
    <s v="IN302679-38296183"/>
    <s v="NSE"/>
    <n v="0"/>
    <n v="24.8"/>
    <n v="0"/>
    <n v="129.86000000000001"/>
    <n v="154.6557"/>
  </r>
  <r>
    <x v="623"/>
    <x v="70"/>
    <x v="0"/>
    <n v="1000"/>
    <n v="472.7"/>
    <n v="472700"/>
    <s v="20210419N300083749"/>
    <n v="2021072"/>
    <s v="Rolling"/>
    <s v="IN302679-38296183"/>
    <s v="NSE"/>
    <n v="0"/>
    <n v="16.54"/>
    <n v="43"/>
    <n v="86.65"/>
    <n v="146.19450000000001"/>
  </r>
  <r>
    <x v="623"/>
    <x v="70"/>
    <x v="0"/>
    <n v="425"/>
    <n v="473"/>
    <n v="201025"/>
    <s v="20210419N300085033"/>
    <n v="2021072"/>
    <s v="Rolling"/>
    <s v="IN302679-38296183"/>
    <s v="NSE"/>
    <n v="0"/>
    <n v="7.04"/>
    <n v="0"/>
    <n v="36.85"/>
    <n v="43.885899999999999"/>
  </r>
  <r>
    <x v="624"/>
    <x v="67"/>
    <x v="1"/>
    <n v="2500"/>
    <n v="569.32000000000005"/>
    <n v="1423292.8"/>
    <s v="20210420N300033456"/>
    <n v="2021073"/>
    <s v="Rolling"/>
    <s v="IN302679-38296183"/>
    <s v="NSE"/>
    <n v="355.5"/>
    <n v="49.82"/>
    <n v="0"/>
    <n v="260.89999999999998"/>
    <n v="666.21510000000001"/>
  </r>
  <r>
    <x v="624"/>
    <x v="67"/>
    <x v="0"/>
    <n v="500"/>
    <n v="568.04999999999995"/>
    <n v="284025"/>
    <s v="20210420N300035758"/>
    <n v="2021073"/>
    <s v="Rolling"/>
    <s v="IN302679-38296183"/>
    <s v="NSE"/>
    <n v="0"/>
    <n v="9.94"/>
    <n v="42.22"/>
    <n v="52.06"/>
    <n v="104.2209"/>
  </r>
  <r>
    <x v="624"/>
    <x v="67"/>
    <x v="0"/>
    <n v="500"/>
    <n v="567.9"/>
    <n v="283950"/>
    <s v="20210420N300035849"/>
    <n v="2021073"/>
    <s v="Rolling"/>
    <s v="IN302679-38296183"/>
    <s v="NSE"/>
    <n v="0"/>
    <n v="9.94"/>
    <n v="0"/>
    <n v="52.04"/>
    <n v="61.978200000000001"/>
  </r>
  <r>
    <x v="624"/>
    <x v="67"/>
    <x v="0"/>
    <n v="250"/>
    <n v="567.54999999999995"/>
    <n v="141887.5"/>
    <s v="20210420N300036200"/>
    <n v="2021073"/>
    <s v="Rolling"/>
    <s v="IN302679-38296183"/>
    <s v="NSE"/>
    <n v="0"/>
    <n v="4.97"/>
    <n v="0"/>
    <n v="26.01"/>
    <n v="30.976099999999999"/>
  </r>
  <r>
    <x v="624"/>
    <x v="67"/>
    <x v="0"/>
    <n v="250"/>
    <n v="567.45000000000005"/>
    <n v="141862.5"/>
    <s v="20210420N300036706"/>
    <n v="2021073"/>
    <s v="Rolling"/>
    <s v="IN302679-38296183"/>
    <s v="NSE"/>
    <n v="0"/>
    <n v="4.97"/>
    <n v="0"/>
    <n v="26"/>
    <n v="30.965199999999999"/>
  </r>
  <r>
    <x v="624"/>
    <x v="67"/>
    <x v="0"/>
    <n v="500"/>
    <n v="567.15"/>
    <n v="283575"/>
    <s v="20210420N300036830"/>
    <n v="2021073"/>
    <s v="Rolling"/>
    <s v="IN302679-38296183"/>
    <s v="NSE"/>
    <n v="0"/>
    <n v="9.93"/>
    <n v="0"/>
    <n v="51.97"/>
    <n v="61.895299999999999"/>
  </r>
  <r>
    <x v="624"/>
    <x v="67"/>
    <x v="0"/>
    <n v="250"/>
    <n v="567.1"/>
    <n v="141775"/>
    <s v="20210420N300036930"/>
    <n v="2021073"/>
    <s v="Rolling"/>
    <s v="IN302679-38296183"/>
    <s v="NSE"/>
    <n v="0"/>
    <n v="4.96"/>
    <n v="0"/>
    <n v="25.98"/>
    <n v="30.9421"/>
  </r>
  <r>
    <x v="624"/>
    <x v="67"/>
    <x v="0"/>
    <n v="250"/>
    <n v="567.04999999999995"/>
    <n v="141762.5"/>
    <s v="20210420N300037382"/>
    <n v="2021073"/>
    <s v="Rolling"/>
    <s v="IN302679-38296183"/>
    <s v="NSE"/>
    <n v="0"/>
    <n v="4.96"/>
    <n v="0"/>
    <n v="25.99"/>
    <n v="30.951699999999999"/>
  </r>
  <r>
    <x v="624"/>
    <x v="63"/>
    <x v="0"/>
    <n v="25"/>
    <n v="200.05"/>
    <n v="5001.25"/>
    <s v="20210420N900024930"/>
    <n v="2021073"/>
    <s v="Rolling"/>
    <s v="IN302679-38296183"/>
    <s v="NSE"/>
    <n v="5"/>
    <n v="0.18"/>
    <n v="0.75"/>
    <n v="29.53"/>
    <n v="35.454999999999998"/>
  </r>
  <r>
    <x v="624"/>
    <x v="15"/>
    <x v="0"/>
    <n v="10"/>
    <n v="1350"/>
    <n v="13500"/>
    <s v="20210420N900024949"/>
    <n v="2021073"/>
    <s v="Rolling"/>
    <s v="IN302679-38296183"/>
    <s v="NSE"/>
    <n v="13.5"/>
    <n v="0.47"/>
    <n v="2.0299999999999998"/>
    <n v="29.59"/>
    <n v="45.592500000000001"/>
  </r>
  <r>
    <x v="625"/>
    <x v="44"/>
    <x v="0"/>
    <n v="1500"/>
    <n v="331.15"/>
    <n v="496729.45"/>
    <s v="20210422B700003396"/>
    <n v="202122015"/>
    <s v="Rolling"/>
    <s v="IN302679-38296183"/>
    <s v="BSE"/>
    <n v="0"/>
    <n v="13.91"/>
    <n v="14.9"/>
    <n v="90.43"/>
    <n v="119.2385"/>
  </r>
  <r>
    <x v="625"/>
    <x v="44"/>
    <x v="1"/>
    <n v="250"/>
    <n v="331.55"/>
    <n v="82887.5"/>
    <s v="20210422B700004761"/>
    <n v="202122015"/>
    <s v="Rolling"/>
    <s v="IN302679-38296183"/>
    <s v="BSE"/>
    <n v="20.74"/>
    <n v="2.3199999999999998"/>
    <n v="0"/>
    <n v="18.12"/>
    <n v="41.180900000000001"/>
  </r>
  <r>
    <x v="625"/>
    <x v="44"/>
    <x v="1"/>
    <n v="1000"/>
    <n v="332.9"/>
    <n v="332900"/>
    <s v="20210422B700004852"/>
    <n v="202122015"/>
    <s v="Rolling"/>
    <s v="IN302679-38296183"/>
    <s v="BSE"/>
    <n v="82.97"/>
    <n v="9.32"/>
    <n v="0"/>
    <n v="60.6"/>
    <n v="152.8912"/>
  </r>
  <r>
    <x v="625"/>
    <x v="44"/>
    <x v="1"/>
    <n v="250"/>
    <n v="332.65"/>
    <n v="83162.5"/>
    <s v="20210422B700004963"/>
    <n v="202122015"/>
    <s v="Rolling"/>
    <s v="IN302679-38296183"/>
    <s v="BSE"/>
    <n v="20.91"/>
    <n v="2.33"/>
    <n v="0"/>
    <n v="18.13"/>
    <n v="41.368600000000001"/>
  </r>
  <r>
    <x v="625"/>
    <x v="67"/>
    <x v="0"/>
    <n v="1500"/>
    <n v="568.1"/>
    <n v="852150"/>
    <s v="20210422B700005219"/>
    <n v="202122015"/>
    <s v="Rolling"/>
    <s v="IN302679-38296183"/>
    <s v="BSE"/>
    <n v="0"/>
    <n v="23.86"/>
    <n v="25.1"/>
    <n v="155.12"/>
    <n v="204.08009999999999"/>
  </r>
  <r>
    <x v="625"/>
    <x v="67"/>
    <x v="1"/>
    <n v="1450"/>
    <n v="569.9"/>
    <n v="826355"/>
    <s v="20210422B700005260"/>
    <n v="202122015"/>
    <s v="Rolling"/>
    <s v="IN302679-38296183"/>
    <s v="BSE"/>
    <n v="206.26"/>
    <n v="23.14"/>
    <n v="0"/>
    <n v="150.43"/>
    <n v="379.82799999999997"/>
  </r>
  <r>
    <x v="625"/>
    <x v="67"/>
    <x v="1"/>
    <n v="50"/>
    <n v="569.75"/>
    <n v="28487.5"/>
    <s v="20210422B700005339"/>
    <n v="202122015"/>
    <s v="Rolling"/>
    <s v="IN302679-38296183"/>
    <s v="BSE"/>
    <n v="7.11"/>
    <n v="0.8"/>
    <n v="0"/>
    <n v="17.84"/>
    <n v="25.747699999999998"/>
  </r>
  <r>
    <x v="625"/>
    <x v="70"/>
    <x v="0"/>
    <n v="2500"/>
    <n v="478.25"/>
    <n v="1195625"/>
    <s v="20210422N300036849"/>
    <n v="2021074"/>
    <s v="Rolling"/>
    <s v="IN302679-38296183"/>
    <s v="NSE"/>
    <n v="0"/>
    <n v="41.85"/>
    <n v="35.869999999999997"/>
    <n v="219.16"/>
    <n v="296.87700000000001"/>
  </r>
  <r>
    <x v="625"/>
    <x v="70"/>
    <x v="1"/>
    <n v="2500"/>
    <n v="482.9"/>
    <n v="1207250"/>
    <s v="20210422N300038733"/>
    <n v="2021074"/>
    <s v="Rolling"/>
    <s v="IN302679-38296183"/>
    <s v="NSE"/>
    <n v="300.36"/>
    <n v="42.25"/>
    <n v="0"/>
    <n v="221.3"/>
    <n v="563.91380000000004"/>
  </r>
  <r>
    <x v="625"/>
    <x v="67"/>
    <x v="1"/>
    <n v="250"/>
    <n v="558.29999999999995"/>
    <n v="139575.1"/>
    <s v="20210422N300045440"/>
    <n v="2021074"/>
    <s v="Rolling"/>
    <s v="IN302679-38296183"/>
    <s v="NSE"/>
    <n v="35.74"/>
    <n v="4.8899999999999997"/>
    <n v="0"/>
    <n v="25.59"/>
    <n v="66.215100000000007"/>
  </r>
  <r>
    <x v="625"/>
    <x v="44"/>
    <x v="1"/>
    <n v="250"/>
    <n v="329.9"/>
    <n v="82475"/>
    <s v="20210422N300045770"/>
    <n v="2021074"/>
    <s v="Rolling"/>
    <s v="IN302679-38296183"/>
    <s v="NSE"/>
    <n v="20.78"/>
    <n v="2.89"/>
    <n v="0"/>
    <n v="18.22"/>
    <n v="41.886699999999998"/>
  </r>
  <r>
    <x v="625"/>
    <x v="67"/>
    <x v="1"/>
    <n v="250"/>
    <n v="563.1"/>
    <n v="140775"/>
    <s v="20210422N300049061"/>
    <n v="2021074"/>
    <s v="Rolling"/>
    <s v="IN302679-38296183"/>
    <s v="NSE"/>
    <n v="35.74"/>
    <n v="4.93"/>
    <n v="0"/>
    <n v="25.8"/>
    <n v="66.467200000000005"/>
  </r>
  <r>
    <x v="625"/>
    <x v="67"/>
    <x v="1"/>
    <n v="250"/>
    <n v="567"/>
    <n v="141750"/>
    <s v="20210422N300055014"/>
    <n v="2021074"/>
    <s v="Rolling"/>
    <s v="IN302679-38296183"/>
    <s v="NSE"/>
    <n v="35.74"/>
    <n v="4.96"/>
    <n v="0"/>
    <n v="25.98"/>
    <n v="66.681299999999993"/>
  </r>
  <r>
    <x v="625"/>
    <x v="44"/>
    <x v="1"/>
    <n v="250"/>
    <n v="333"/>
    <n v="83250"/>
    <s v="20210422N300055546"/>
    <n v="2021074"/>
    <s v="Rolling"/>
    <s v="IN302679-38296183"/>
    <s v="NSE"/>
    <n v="20.78"/>
    <n v="2.91"/>
    <n v="0"/>
    <n v="18.23"/>
    <n v="41.9238"/>
  </r>
  <r>
    <x v="625"/>
    <x v="67"/>
    <x v="1"/>
    <n v="1000"/>
    <n v="568.6"/>
    <n v="568600"/>
    <s v="20210422N300057449"/>
    <n v="2021074"/>
    <s v="Rolling"/>
    <s v="IN302679-38296183"/>
    <s v="NSE"/>
    <n v="142.96"/>
    <n v="19.899999999999999"/>
    <n v="0"/>
    <n v="104.23"/>
    <n v="267.09100000000001"/>
  </r>
  <r>
    <x v="625"/>
    <x v="67"/>
    <x v="0"/>
    <n v="1750"/>
    <n v="571.1"/>
    <n v="999425"/>
    <s v="20210422N300059834"/>
    <n v="2021074"/>
    <s v="Rolling"/>
    <s v="IN302679-38296183"/>
    <s v="NSE"/>
    <n v="0"/>
    <n v="34.979999999999997"/>
    <n v="0"/>
    <n v="183.2"/>
    <n v="218.1799"/>
  </r>
  <r>
    <x v="625"/>
    <x v="57"/>
    <x v="0"/>
    <n v="10000"/>
    <n v="72.2"/>
    <n v="722000"/>
    <s v="20210422N300062859"/>
    <n v="2021074"/>
    <s v="Rolling"/>
    <s v="IN302679-38296183"/>
    <s v="NSE"/>
    <n v="0"/>
    <n v="25.27"/>
    <n v="0"/>
    <n v="132.34"/>
    <n v="157.61009999999999"/>
  </r>
  <r>
    <x v="625"/>
    <x v="44"/>
    <x v="0"/>
    <n v="500"/>
    <n v="333.45"/>
    <n v="166725"/>
    <s v="20210422N300066009"/>
    <n v="2021074"/>
    <s v="Rolling"/>
    <s v="IN302679-38296183"/>
    <s v="NSE"/>
    <n v="0"/>
    <n v="5.84"/>
    <n v="5"/>
    <n v="30.56"/>
    <n v="41.395400000000002"/>
  </r>
  <r>
    <x v="625"/>
    <x v="57"/>
    <x v="1"/>
    <n v="10000"/>
    <n v="71.8"/>
    <n v="718000"/>
    <s v="20210422N300066918"/>
    <n v="2021074"/>
    <s v="Rolling"/>
    <s v="IN302679-38296183"/>
    <s v="NSE"/>
    <n v="179.3"/>
    <n v="25.13"/>
    <n v="0"/>
    <n v="131.6"/>
    <n v="336.02980000000002"/>
  </r>
  <r>
    <x v="625"/>
    <x v="67"/>
    <x v="1"/>
    <n v="2500"/>
    <n v="573.28"/>
    <n v="1433203.7"/>
    <s v="20210422N300066968"/>
    <n v="2021074"/>
    <s v="Rolling"/>
    <s v="IN302679-38296183"/>
    <s v="NSE"/>
    <n v="357.39"/>
    <n v="50.16"/>
    <n v="0"/>
    <n v="262.73"/>
    <n v="670.28219999999999"/>
  </r>
  <r>
    <x v="625"/>
    <x v="67"/>
    <x v="0"/>
    <n v="100"/>
    <n v="572.19000000000005"/>
    <n v="57219.05"/>
    <s v="20210422N300067458"/>
    <n v="2021074"/>
    <s v="Rolling"/>
    <s v="IN302679-38296183"/>
    <s v="NSE"/>
    <n v="0"/>
    <n v="2"/>
    <n v="0"/>
    <n v="18.059999999999999"/>
    <n v="20.0626"/>
  </r>
  <r>
    <x v="625"/>
    <x v="67"/>
    <x v="0"/>
    <n v="2400"/>
    <n v="575"/>
    <n v="1380000"/>
    <s v="20210422N300068080"/>
    <n v="2021074"/>
    <s v="Rolling"/>
    <s v="IN302679-38296183"/>
    <s v="NSE"/>
    <n v="0"/>
    <n v="48.3"/>
    <n v="73.58"/>
    <n v="252.96"/>
    <n v="374.84070000000003"/>
  </r>
  <r>
    <x v="625"/>
    <x v="57"/>
    <x v="0"/>
    <n v="10000"/>
    <n v="71.900000000000006"/>
    <n v="719000"/>
    <s v="20210422N300068340"/>
    <n v="2021074"/>
    <s v="Rolling"/>
    <s v="IN302679-38296183"/>
    <s v="NSE"/>
    <n v="0"/>
    <n v="25.17"/>
    <n v="43.23"/>
    <n v="131.79"/>
    <n v="200.18510000000001"/>
  </r>
  <r>
    <x v="625"/>
    <x v="84"/>
    <x v="0"/>
    <n v="250"/>
    <n v="994"/>
    <n v="248500"/>
    <s v="20210422N300071197"/>
    <n v="2021074"/>
    <s v="Rolling"/>
    <s v="IN302679-38296183"/>
    <s v="NSE"/>
    <n v="0"/>
    <n v="8.6999999999999993"/>
    <n v="0"/>
    <n v="45.55"/>
    <n v="54.247500000000002"/>
  </r>
  <r>
    <x v="625"/>
    <x v="84"/>
    <x v="0"/>
    <n v="250"/>
    <n v="982.65"/>
    <n v="245662.5"/>
    <s v="20210422N300071521"/>
    <n v="2021074"/>
    <s v="Rolling"/>
    <s v="IN302679-38296183"/>
    <s v="NSE"/>
    <n v="0"/>
    <n v="8.6"/>
    <n v="14.82"/>
    <n v="45.03"/>
    <n v="68.4482"/>
  </r>
  <r>
    <x v="625"/>
    <x v="84"/>
    <x v="1"/>
    <n v="250"/>
    <n v="998.37"/>
    <n v="249591.65"/>
    <s v="20210422N300074930"/>
    <n v="2021074"/>
    <s v="Rolling"/>
    <s v="IN302679-38296183"/>
    <s v="NSE"/>
    <n v="62.09"/>
    <n v="8.74"/>
    <n v="0"/>
    <n v="45.76"/>
    <n v="116.5857"/>
  </r>
  <r>
    <x v="625"/>
    <x v="84"/>
    <x v="1"/>
    <n v="250"/>
    <n v="998.9"/>
    <n v="249725"/>
    <s v="20210422N300075025"/>
    <n v="2021074"/>
    <s v="Rolling"/>
    <s v="IN302679-38296183"/>
    <s v="NSE"/>
    <n v="62.09"/>
    <n v="8.74"/>
    <n v="0"/>
    <n v="45.77"/>
    <n v="116.60039999999999"/>
  </r>
  <r>
    <x v="625"/>
    <x v="57"/>
    <x v="1"/>
    <n v="10000"/>
    <n v="71.650000000000006"/>
    <n v="716500"/>
    <s v="20210422N300077273"/>
    <n v="2021074"/>
    <s v="Rolling"/>
    <s v="IN302679-38296183"/>
    <s v="NSE"/>
    <n v="179.72"/>
    <n v="25.08"/>
    <n v="0"/>
    <n v="131.34"/>
    <n v="336.13740000000001"/>
  </r>
  <r>
    <x v="625"/>
    <x v="17"/>
    <x v="0"/>
    <n v="100"/>
    <n v="33.1"/>
    <n v="3310"/>
    <s v="20210422N900023157"/>
    <n v="2021074"/>
    <s v="Rolling"/>
    <s v="IN302679-38296183"/>
    <s v="NSE"/>
    <n v="3.31"/>
    <n v="0.12"/>
    <n v="0.5"/>
    <n v="29.31"/>
    <n v="33.235799999999998"/>
  </r>
  <r>
    <x v="626"/>
    <x v="70"/>
    <x v="0"/>
    <n v="2500"/>
    <n v="484.15"/>
    <n v="1210375"/>
    <s v="20210423N300029166"/>
    <n v="2021075"/>
    <s v="Rolling"/>
    <s v="IN302679-38296183"/>
    <s v="NSE"/>
    <n v="0"/>
    <n v="42.36"/>
    <n v="0"/>
    <n v="221.87"/>
    <n v="264.23309999999998"/>
  </r>
  <r>
    <x v="626"/>
    <x v="67"/>
    <x v="0"/>
    <n v="500"/>
    <n v="570.25"/>
    <n v="285125"/>
    <s v="20210423N300036214"/>
    <n v="2021075"/>
    <s v="Rolling"/>
    <s v="IN302679-38296183"/>
    <s v="NSE"/>
    <n v="0"/>
    <n v="9.98"/>
    <n v="0"/>
    <n v="52.27"/>
    <n v="62.249299999999998"/>
  </r>
  <r>
    <x v="626"/>
    <x v="70"/>
    <x v="1"/>
    <n v="500"/>
    <n v="484.9"/>
    <n v="242450"/>
    <s v="20210423N300043711"/>
    <n v="2021075"/>
    <s v="Rolling"/>
    <s v="IN302679-38296183"/>
    <s v="NSE"/>
    <n v="60.08"/>
    <n v="8.49"/>
    <n v="0"/>
    <n v="44.44"/>
    <n v="113.00579999999999"/>
  </r>
  <r>
    <x v="626"/>
    <x v="67"/>
    <x v="1"/>
    <n v="500"/>
    <n v="576.9"/>
    <n v="288450"/>
    <s v="20210423N300047742"/>
    <n v="2021075"/>
    <s v="Rolling"/>
    <s v="IN302679-38296183"/>
    <s v="NSE"/>
    <n v="71.7"/>
    <n v="10.1"/>
    <n v="0"/>
    <n v="52.87"/>
    <n v="134.66569999999999"/>
  </r>
  <r>
    <x v="626"/>
    <x v="70"/>
    <x v="1"/>
    <n v="500"/>
    <n v="485.9"/>
    <n v="242950"/>
    <s v="20210423N300047879"/>
    <n v="2021075"/>
    <s v="Rolling"/>
    <s v="IN302679-38296183"/>
    <s v="NSE"/>
    <n v="60.08"/>
    <n v="8.5"/>
    <n v="0"/>
    <n v="44.53"/>
    <n v="113.1133"/>
  </r>
  <r>
    <x v="626"/>
    <x v="70"/>
    <x v="1"/>
    <n v="500"/>
    <n v="487.1"/>
    <n v="243550"/>
    <s v="20210423N300048044"/>
    <n v="2021075"/>
    <s v="Rolling"/>
    <s v="IN302679-38296183"/>
    <s v="NSE"/>
    <n v="60.08"/>
    <n v="8.52"/>
    <n v="0"/>
    <n v="44.64"/>
    <n v="113.2443"/>
  </r>
  <r>
    <x v="626"/>
    <x v="67"/>
    <x v="0"/>
    <n v="1500"/>
    <n v="574.1"/>
    <n v="861150"/>
    <s v="20210423N300054856"/>
    <n v="2021075"/>
    <s v="Rolling"/>
    <s v="IN302679-38296183"/>
    <s v="NSE"/>
    <n v="0"/>
    <n v="30.14"/>
    <n v="42.97"/>
    <n v="157.85"/>
    <n v="230.96029999999999"/>
  </r>
  <r>
    <x v="626"/>
    <x v="67"/>
    <x v="1"/>
    <n v="100"/>
    <n v="576.9"/>
    <n v="57690"/>
    <s v="20210423N300056197"/>
    <n v="2021075"/>
    <s v="Rolling"/>
    <s v="IN302679-38296183"/>
    <s v="NSE"/>
    <n v="14.34"/>
    <n v="2.02"/>
    <n v="0"/>
    <n v="18.059999999999999"/>
    <n v="34.419199999999996"/>
  </r>
  <r>
    <x v="626"/>
    <x v="67"/>
    <x v="1"/>
    <n v="500"/>
    <n v="575.9"/>
    <n v="287950"/>
    <s v="20210423N300056378"/>
    <n v="2021075"/>
    <s v="Rolling"/>
    <s v="IN302679-38296183"/>
    <s v="NSE"/>
    <n v="71.28"/>
    <n v="10.08"/>
    <n v="0"/>
    <n v="52.78"/>
    <n v="134.13829999999999"/>
  </r>
  <r>
    <x v="626"/>
    <x v="70"/>
    <x v="1"/>
    <n v="100"/>
    <n v="483.25"/>
    <n v="48325"/>
    <s v="20210423N300057218"/>
    <n v="2021075"/>
    <s v="Rolling"/>
    <s v="IN302679-38296183"/>
    <s v="NSE"/>
    <n v="12.02"/>
    <n v="1.69"/>
    <n v="0"/>
    <n v="18"/>
    <n v="31.711400000000001"/>
  </r>
  <r>
    <x v="626"/>
    <x v="67"/>
    <x v="1"/>
    <n v="250"/>
    <n v="574.95000000000005"/>
    <n v="143737.5"/>
    <s v="20210423N300057412"/>
    <n v="2021075"/>
    <s v="Rolling"/>
    <s v="IN302679-38296183"/>
    <s v="NSE"/>
    <n v="35.85"/>
    <n v="5.03"/>
    <n v="0"/>
    <n v="26.35"/>
    <n v="67.230800000000002"/>
  </r>
  <r>
    <x v="626"/>
    <x v="67"/>
    <x v="1"/>
    <n v="250"/>
    <n v="575.54999999999995"/>
    <n v="143887.5"/>
    <s v="20210423N300057434"/>
    <n v="2021075"/>
    <s v="Rolling"/>
    <s v="IN302679-38296183"/>
    <s v="NSE"/>
    <n v="35.85"/>
    <n v="5.04"/>
    <n v="0"/>
    <n v="26.37"/>
    <n v="67.256100000000004"/>
  </r>
  <r>
    <x v="626"/>
    <x v="67"/>
    <x v="1"/>
    <n v="400"/>
    <n v="575.45000000000005"/>
    <n v="230180"/>
    <s v="20210423N300057458"/>
    <n v="2021075"/>
    <s v="Rolling"/>
    <s v="IN302679-38296183"/>
    <s v="NSE"/>
    <n v="57.36"/>
    <n v="8.06"/>
    <n v="0"/>
    <n v="42.19"/>
    <n v="107.6063"/>
  </r>
  <r>
    <x v="626"/>
    <x v="70"/>
    <x v="0"/>
    <n v="900"/>
    <n v="480.15"/>
    <n v="432135"/>
    <s v="20210423N300059900"/>
    <n v="2021075"/>
    <s v="Rolling"/>
    <s v="IN302679-38296183"/>
    <s v="NSE"/>
    <n v="0"/>
    <n v="15.12"/>
    <n v="0"/>
    <n v="79.209999999999994"/>
    <n v="94.334699999999998"/>
  </r>
  <r>
    <x v="626"/>
    <x v="67"/>
    <x v="0"/>
    <n v="500"/>
    <n v="572"/>
    <n v="285998.40000000002"/>
    <s v="20210423N300060441"/>
    <n v="2021075"/>
    <s v="Rolling"/>
    <s v="IN302679-38296183"/>
    <s v="NSE"/>
    <n v="0"/>
    <n v="10.01"/>
    <n v="0"/>
    <n v="52.42"/>
    <n v="62.43"/>
  </r>
  <r>
    <x v="626"/>
    <x v="70"/>
    <x v="1"/>
    <n v="1800"/>
    <n v="478.11"/>
    <n v="860594.45"/>
    <s v="20210423N300063855"/>
    <n v="2021075"/>
    <s v="Rolling"/>
    <s v="IN302679-38296183"/>
    <s v="NSE"/>
    <n v="216.27"/>
    <n v="30.12"/>
    <n v="0"/>
    <n v="157.74"/>
    <n v="404.13049999999998"/>
  </r>
  <r>
    <x v="626"/>
    <x v="70"/>
    <x v="1"/>
    <n v="2500"/>
    <n v="478.9"/>
    <n v="1197250"/>
    <s v="20210423N300064058"/>
    <n v="2021075"/>
    <s v="Rolling"/>
    <s v="IN302679-38296183"/>
    <s v="NSE"/>
    <n v="300.38"/>
    <n v="41.9"/>
    <n v="0"/>
    <n v="219.46"/>
    <n v="561.74379999999996"/>
  </r>
  <r>
    <x v="626"/>
    <x v="67"/>
    <x v="1"/>
    <n v="500"/>
    <n v="568"/>
    <n v="284000"/>
    <s v="20210423N300067623"/>
    <n v="2021075"/>
    <s v="Rolling"/>
    <s v="IN302679-38296183"/>
    <s v="NSE"/>
    <n v="71.7"/>
    <n v="9.94"/>
    <n v="0"/>
    <n v="52.06"/>
    <n v="133.69999999999999"/>
  </r>
  <r>
    <x v="626"/>
    <x v="70"/>
    <x v="0"/>
    <n v="2500"/>
    <n v="477.4"/>
    <n v="1193500"/>
    <s v="20210423N300069079"/>
    <n v="2021075"/>
    <s v="Rolling"/>
    <s v="IN302679-38296183"/>
    <s v="NSE"/>
    <n v="0"/>
    <n v="41.77"/>
    <n v="85.03"/>
    <n v="218.77"/>
    <n v="345.57249999999999"/>
  </r>
  <r>
    <x v="626"/>
    <x v="15"/>
    <x v="0"/>
    <n v="15"/>
    <n v="1334.05"/>
    <n v="20010.75"/>
    <s v="20210423N300070058"/>
    <n v="2021075"/>
    <s v="Rolling"/>
    <s v="IN302679-38296183"/>
    <s v="NSE"/>
    <n v="20.010000000000002"/>
    <n v="0.7"/>
    <n v="3"/>
    <n v="35.549999999999997"/>
    <n v="59.260399999999997"/>
  </r>
  <r>
    <x v="627"/>
    <x v="67"/>
    <x v="0"/>
    <n v="1500"/>
    <n v="589.82000000000005"/>
    <n v="884730.15"/>
    <s v="20210426N200002702"/>
    <n v="2021076"/>
    <s v="Rolling"/>
    <s v="IN302679-38296183"/>
    <s v="NSE"/>
    <n v="0"/>
    <n v="30.97"/>
    <n v="64.25"/>
    <n v="162.16999999999999"/>
    <n v="257.38549999999998"/>
  </r>
  <r>
    <x v="627"/>
    <x v="67"/>
    <x v="1"/>
    <n v="250"/>
    <n v="595.5"/>
    <n v="148875"/>
    <s v="20210426N300036645"/>
    <n v="2021076"/>
    <s v="Rolling"/>
    <s v="IN302679-38296183"/>
    <s v="NSE"/>
    <n v="37.01"/>
    <n v="5.21"/>
    <n v="0"/>
    <n v="27.29"/>
    <n v="69.510599999999997"/>
  </r>
  <r>
    <x v="627"/>
    <x v="67"/>
    <x v="1"/>
    <n v="1250"/>
    <n v="596"/>
    <n v="745000"/>
    <s v="20210426N300036727"/>
    <n v="2021076"/>
    <s v="Rolling"/>
    <s v="IN302679-38296183"/>
    <s v="NSE"/>
    <n v="185.03"/>
    <n v="26.08"/>
    <n v="0"/>
    <n v="136.56"/>
    <n v="347.6651"/>
  </r>
  <r>
    <x v="627"/>
    <x v="63"/>
    <x v="0"/>
    <n v="25"/>
    <n v="190.1"/>
    <n v="4752.5"/>
    <s v="20210426N300038938"/>
    <n v="2021076"/>
    <s v="Rolling"/>
    <s v="IN302679-38296183"/>
    <s v="NSE"/>
    <n v="4.75"/>
    <n v="0.17"/>
    <n v="0.71"/>
    <n v="29.53"/>
    <n v="35.156399999999998"/>
  </r>
  <r>
    <x v="627"/>
    <x v="57"/>
    <x v="0"/>
    <n v="10000"/>
    <n v="73.45"/>
    <n v="734500"/>
    <s v="20210426N300045022"/>
    <n v="2021076"/>
    <s v="Rolling"/>
    <s v="IN302679-38296183"/>
    <s v="NSE"/>
    <n v="0"/>
    <n v="25.71"/>
    <n v="22.04"/>
    <n v="134.63999999999999"/>
    <n v="182.38759999999999"/>
  </r>
  <r>
    <x v="627"/>
    <x v="57"/>
    <x v="1"/>
    <n v="5000"/>
    <n v="74.25"/>
    <n v="371250"/>
    <s v="20210426N300050384"/>
    <n v="2021076"/>
    <s v="Rolling"/>
    <s v="IN302679-38296183"/>
    <s v="NSE"/>
    <n v="92.37"/>
    <n v="12.99"/>
    <n v="0"/>
    <n v="68.05"/>
    <n v="173.41390000000001"/>
  </r>
  <r>
    <x v="627"/>
    <x v="57"/>
    <x v="1"/>
    <n v="2500"/>
    <n v="74.400000000000006"/>
    <n v="186000"/>
    <s v="20210426N300051079"/>
    <n v="2021076"/>
    <s v="Rolling"/>
    <s v="IN302679-38296183"/>
    <s v="NSE"/>
    <n v="46.18"/>
    <n v="6.51"/>
    <n v="0"/>
    <n v="34.090000000000003"/>
    <n v="86.78"/>
  </r>
  <r>
    <x v="627"/>
    <x v="57"/>
    <x v="1"/>
    <n v="2500"/>
    <n v="74.45"/>
    <n v="186125"/>
    <s v="20210426N300051316"/>
    <n v="2021076"/>
    <s v="Rolling"/>
    <s v="IN302679-38296183"/>
    <s v="NSE"/>
    <n v="46.18"/>
    <n v="6.51"/>
    <n v="0"/>
    <n v="34.119999999999997"/>
    <n v="86.814400000000006"/>
  </r>
  <r>
    <x v="627"/>
    <x v="67"/>
    <x v="0"/>
    <n v="250"/>
    <n v="596.1"/>
    <n v="149025"/>
    <s v="20210426N300058099"/>
    <n v="2021076"/>
    <s v="Rolling"/>
    <s v="IN302679-38296183"/>
    <s v="NSE"/>
    <n v="0"/>
    <n v="5.22"/>
    <n v="0"/>
    <n v="27.32"/>
    <n v="32.535899999999998"/>
  </r>
  <r>
    <x v="627"/>
    <x v="67"/>
    <x v="0"/>
    <n v="250"/>
    <n v="596.1"/>
    <n v="149025"/>
    <s v="20210426N300061576"/>
    <n v="2021076"/>
    <s v="Rolling"/>
    <s v="IN302679-38296183"/>
    <s v="NSE"/>
    <n v="0"/>
    <n v="5.22"/>
    <n v="0"/>
    <n v="27.32"/>
    <n v="32.535899999999998"/>
  </r>
  <r>
    <x v="627"/>
    <x v="67"/>
    <x v="0"/>
    <n v="600"/>
    <n v="594.1"/>
    <n v="356460"/>
    <s v="20210426N300064629"/>
    <n v="2021076"/>
    <s v="Rolling"/>
    <s v="IN302679-38296183"/>
    <s v="NSE"/>
    <n v="0"/>
    <n v="12.48"/>
    <n v="0"/>
    <n v="65.33"/>
    <n v="77.805999999999997"/>
  </r>
  <r>
    <x v="627"/>
    <x v="67"/>
    <x v="0"/>
    <n v="400"/>
    <n v="593.1"/>
    <n v="237240"/>
    <s v="20210426N300067291"/>
    <n v="2021076"/>
    <s v="Rolling"/>
    <s v="IN302679-38296183"/>
    <s v="NSE"/>
    <n v="0"/>
    <n v="8.3000000000000007"/>
    <n v="0"/>
    <n v="43.49"/>
    <n v="51.793399999999998"/>
  </r>
  <r>
    <x v="627"/>
    <x v="67"/>
    <x v="0"/>
    <n v="600"/>
    <n v="591"/>
    <n v="354600"/>
    <s v="20210426N300068732"/>
    <n v="2021076"/>
    <s v="Rolling"/>
    <s v="IN302679-38296183"/>
    <s v="NSE"/>
    <n v="0"/>
    <n v="12.41"/>
    <n v="0"/>
    <n v="64.989999999999995"/>
    <n v="77.400999999999996"/>
  </r>
  <r>
    <x v="627"/>
    <x v="67"/>
    <x v="1"/>
    <n v="2100"/>
    <n v="589.54"/>
    <n v="1238035.6499999999"/>
    <s v="20210426N300072707"/>
    <n v="2021076"/>
    <s v="Rolling"/>
    <s v="IN302679-38296183"/>
    <s v="NSE"/>
    <n v="310.48"/>
    <n v="43.33"/>
    <n v="0"/>
    <n v="226.92"/>
    <n v="580.73099999999999"/>
  </r>
  <r>
    <x v="628"/>
    <x v="57"/>
    <x v="0"/>
    <n v="10000"/>
    <n v="74.099999999999994"/>
    <n v="741000"/>
    <s v="20210427N300028353"/>
    <n v="2021077"/>
    <s v="Rolling"/>
    <s v="IN302679-38296183"/>
    <s v="NSE"/>
    <n v="0"/>
    <n v="25.94"/>
    <n v="44.12"/>
    <n v="135.83000000000001"/>
    <n v="205.88499999999999"/>
  </r>
  <r>
    <x v="628"/>
    <x v="57"/>
    <x v="1"/>
    <n v="10000"/>
    <n v="73.900000000000006"/>
    <n v="739000"/>
    <s v="20210427N300029836"/>
    <n v="2021077"/>
    <s v="Rolling"/>
    <s v="IN302679-38296183"/>
    <s v="NSE"/>
    <n v="185.34"/>
    <n v="25.87"/>
    <n v="0"/>
    <n v="135.44999999999999"/>
    <n v="346.6551"/>
  </r>
  <r>
    <x v="628"/>
    <x v="57"/>
    <x v="0"/>
    <n v="10000"/>
    <n v="74.05"/>
    <n v="740500"/>
    <s v="20210427N300030228"/>
    <n v="2021077"/>
    <s v="Rolling"/>
    <s v="IN302679-38296183"/>
    <s v="NSE"/>
    <n v="0"/>
    <n v="25.92"/>
    <n v="0"/>
    <n v="135.72999999999999"/>
    <n v="161.64750000000001"/>
  </r>
  <r>
    <x v="628"/>
    <x v="57"/>
    <x v="1"/>
    <n v="2500"/>
    <n v="74.25"/>
    <n v="185625"/>
    <s v="20210427N300035062"/>
    <n v="2021077"/>
    <s v="Rolling"/>
    <s v="IN302679-38296183"/>
    <s v="NSE"/>
    <n v="46.34"/>
    <n v="6.5"/>
    <n v="0"/>
    <n v="34.020000000000003"/>
    <n v="86.856800000000007"/>
  </r>
  <r>
    <x v="628"/>
    <x v="57"/>
    <x v="1"/>
    <n v="100"/>
    <n v="74.45"/>
    <n v="7445"/>
    <s v="20210427N300038537"/>
    <n v="2021077"/>
    <s v="Rolling"/>
    <s v="IN302679-38296183"/>
    <s v="NSE"/>
    <n v="1.85"/>
    <n v="0.26"/>
    <n v="0"/>
    <n v="17.75"/>
    <n v="19.860499999999998"/>
  </r>
  <r>
    <x v="628"/>
    <x v="57"/>
    <x v="1"/>
    <n v="25"/>
    <n v="74.55"/>
    <n v="1863.75"/>
    <s v="20210427N300039325"/>
    <n v="2021077"/>
    <s v="Rolling"/>
    <s v="IN302679-38296183"/>
    <s v="NSE"/>
    <n v="0.46"/>
    <n v="7.0000000000000007E-2"/>
    <n v="0"/>
    <n v="17.71"/>
    <n v="18.235299999999999"/>
  </r>
  <r>
    <x v="628"/>
    <x v="57"/>
    <x v="1"/>
    <n v="2500"/>
    <n v="74.45"/>
    <n v="186125"/>
    <s v="20210427N300040612"/>
    <n v="2021077"/>
    <s v="Rolling"/>
    <s v="IN302679-38296183"/>
    <s v="NSE"/>
    <n v="46.34"/>
    <n v="6.51"/>
    <n v="0"/>
    <n v="34.1"/>
    <n v="86.9542"/>
  </r>
  <r>
    <x v="628"/>
    <x v="57"/>
    <x v="1"/>
    <n v="1000"/>
    <n v="74.599999999999994"/>
    <n v="74600"/>
    <s v="20210427N300040875"/>
    <n v="2021077"/>
    <s v="Rolling"/>
    <s v="IN302679-38296183"/>
    <s v="NSE"/>
    <n v="18.53"/>
    <n v="2.61"/>
    <n v="0"/>
    <n v="18.170000000000002"/>
    <n v="39.311"/>
  </r>
  <r>
    <x v="628"/>
    <x v="57"/>
    <x v="1"/>
    <n v="250"/>
    <n v="74.599999999999994"/>
    <n v="18650"/>
    <s v="20210427N300040981"/>
    <n v="2021077"/>
    <s v="Rolling"/>
    <s v="IN302679-38296183"/>
    <s v="NSE"/>
    <n v="4.63"/>
    <n v="0.65"/>
    <n v="0"/>
    <n v="17.82"/>
    <n v="23.102799999999998"/>
  </r>
  <r>
    <x v="628"/>
    <x v="57"/>
    <x v="1"/>
    <n v="875"/>
    <n v="74.55"/>
    <n v="65231.25"/>
    <s v="20210427N300041010"/>
    <n v="2021077"/>
    <s v="Rolling"/>
    <s v="IN302679-38296183"/>
    <s v="NSE"/>
    <n v="16.22"/>
    <n v="2.2799999999999998"/>
    <n v="0"/>
    <n v="18.11"/>
    <n v="36.613100000000003"/>
  </r>
  <r>
    <x v="628"/>
    <x v="57"/>
    <x v="1"/>
    <n v="750"/>
    <n v="74.650000000000006"/>
    <n v="55987.5"/>
    <s v="20210427N300041073"/>
    <n v="2021077"/>
    <s v="Rolling"/>
    <s v="IN302679-38296183"/>
    <s v="NSE"/>
    <n v="13.9"/>
    <n v="1.96"/>
    <n v="0"/>
    <n v="18.05"/>
    <n v="33.909599999999998"/>
  </r>
  <r>
    <x v="628"/>
    <x v="57"/>
    <x v="1"/>
    <n v="500"/>
    <n v="74.7"/>
    <n v="37350"/>
    <s v="20210427N300041107"/>
    <n v="2021077"/>
    <s v="Rolling"/>
    <s v="IN302679-38296183"/>
    <s v="NSE"/>
    <n v="9.27"/>
    <n v="1.31"/>
    <n v="0"/>
    <n v="17.940000000000001"/>
    <n v="28.517299999999999"/>
  </r>
  <r>
    <x v="628"/>
    <x v="57"/>
    <x v="1"/>
    <n v="500"/>
    <n v="74.75"/>
    <n v="37375"/>
    <s v="20210427N300041127"/>
    <n v="2021077"/>
    <s v="Rolling"/>
    <s v="IN302679-38296183"/>
    <s v="NSE"/>
    <n v="9.27"/>
    <n v="1.31"/>
    <n v="0"/>
    <n v="17.940000000000001"/>
    <n v="28.5182"/>
  </r>
  <r>
    <x v="628"/>
    <x v="57"/>
    <x v="1"/>
    <n v="250"/>
    <n v="74.8"/>
    <n v="18700"/>
    <s v="20210427N300041156"/>
    <n v="2021077"/>
    <s v="Rolling"/>
    <s v="IN302679-38296183"/>
    <s v="NSE"/>
    <n v="4.63"/>
    <n v="0.65"/>
    <n v="0"/>
    <n v="17.82"/>
    <n v="23.104500000000002"/>
  </r>
  <r>
    <x v="628"/>
    <x v="57"/>
    <x v="1"/>
    <n v="250"/>
    <n v="74.599999999999994"/>
    <n v="18650"/>
    <s v="20210427N300041268"/>
    <n v="2021077"/>
    <s v="Rolling"/>
    <s v="IN302679-38296183"/>
    <s v="NSE"/>
    <n v="4.63"/>
    <n v="0.65"/>
    <n v="0"/>
    <n v="17.82"/>
    <n v="23.102799999999998"/>
  </r>
  <r>
    <x v="628"/>
    <x v="57"/>
    <x v="1"/>
    <n v="250"/>
    <n v="74.7"/>
    <n v="18675"/>
    <s v="20210427N300041297"/>
    <n v="2021077"/>
    <s v="Rolling"/>
    <s v="IN302679-38296183"/>
    <s v="NSE"/>
    <n v="4.63"/>
    <n v="0.65"/>
    <n v="0"/>
    <n v="17.82"/>
    <n v="23.1037"/>
  </r>
  <r>
    <x v="628"/>
    <x v="57"/>
    <x v="1"/>
    <n v="250"/>
    <n v="74.75"/>
    <n v="18687.5"/>
    <s v="20210427N300041323"/>
    <n v="2021077"/>
    <s v="Rolling"/>
    <s v="IN302679-38296183"/>
    <s v="NSE"/>
    <n v="4.9400000000000004"/>
    <n v="0.65"/>
    <n v="0"/>
    <n v="17.809999999999999"/>
    <n v="23.404"/>
  </r>
  <r>
    <x v="628"/>
    <x v="67"/>
    <x v="0"/>
    <n v="2100"/>
    <n v="601.25"/>
    <n v="1262625"/>
    <s v="20210427N300062587"/>
    <n v="2021077"/>
    <s v="Rolling"/>
    <s v="IN302679-38296183"/>
    <s v="NSE"/>
    <n v="0"/>
    <n v="44.19"/>
    <n v="37.880000000000003"/>
    <n v="231.44"/>
    <n v="313.51190000000003"/>
  </r>
  <r>
    <x v="628"/>
    <x v="67"/>
    <x v="1"/>
    <n v="500"/>
    <n v="598.5"/>
    <n v="299250"/>
    <s v="20210427N300066966"/>
    <n v="2021077"/>
    <s v="Rolling"/>
    <s v="IN302679-38296183"/>
    <s v="NSE"/>
    <n v="75"/>
    <n v="10.47"/>
    <n v="0"/>
    <n v="54.85"/>
    <n v="140.3236"/>
  </r>
  <r>
    <x v="628"/>
    <x v="67"/>
    <x v="1"/>
    <n v="500"/>
    <n v="598.9"/>
    <n v="299450"/>
    <s v="20210427N300067051"/>
    <n v="2021077"/>
    <s v="Rolling"/>
    <s v="IN302679-38296183"/>
    <s v="NSE"/>
    <n v="75"/>
    <n v="10.48"/>
    <n v="0"/>
    <n v="54.89"/>
    <n v="140.3707"/>
  </r>
  <r>
    <x v="628"/>
    <x v="67"/>
    <x v="1"/>
    <n v="500"/>
    <n v="598.9"/>
    <n v="299450"/>
    <s v="20210427N300067115"/>
    <n v="2021077"/>
    <s v="Rolling"/>
    <s v="IN302679-38296183"/>
    <s v="NSE"/>
    <n v="75"/>
    <n v="10.48"/>
    <n v="0"/>
    <n v="54.89"/>
    <n v="140.3708"/>
  </r>
  <r>
    <x v="628"/>
    <x v="67"/>
    <x v="1"/>
    <n v="600"/>
    <n v="598.9"/>
    <n v="359340"/>
    <s v="20210427N300067164"/>
    <n v="2021077"/>
    <s v="Rolling"/>
    <s v="IN302679-38296183"/>
    <s v="NSE"/>
    <n v="90"/>
    <n v="12.58"/>
    <n v="0"/>
    <n v="65.87"/>
    <n v="168.4469"/>
  </r>
  <r>
    <x v="629"/>
    <x v="57"/>
    <x v="0"/>
    <n v="1000"/>
    <n v="76.55"/>
    <n v="76550"/>
    <s v="20210428N300050983"/>
    <n v="2021078"/>
    <s v="Rolling"/>
    <s v="IN302679-38296183"/>
    <s v="NSE"/>
    <n v="0"/>
    <n v="2.68"/>
    <n v="2.2999999999999998"/>
    <n v="18.18"/>
    <n v="23.159300000000002"/>
  </r>
  <r>
    <x v="629"/>
    <x v="78"/>
    <x v="0"/>
    <n v="250"/>
    <n v="500.8"/>
    <n v="125198.85"/>
    <s v="20210428N300051725"/>
    <n v="2021078"/>
    <s v="Rolling"/>
    <s v="IN302679-38296183"/>
    <s v="NSE"/>
    <n v="0"/>
    <n v="4.38"/>
    <n v="0"/>
    <n v="22.95"/>
    <n v="27.332000000000001"/>
  </r>
  <r>
    <x v="629"/>
    <x v="57"/>
    <x v="1"/>
    <n v="1000"/>
    <n v="76.95"/>
    <n v="76950"/>
    <s v="20210428N300053780"/>
    <n v="2021078"/>
    <s v="Rolling"/>
    <s v="IN302679-38296183"/>
    <s v="NSE"/>
    <n v="19.03"/>
    <n v="2.69"/>
    <n v="0"/>
    <n v="18.18"/>
    <n v="39.903300000000002"/>
  </r>
  <r>
    <x v="629"/>
    <x v="78"/>
    <x v="0"/>
    <n v="250"/>
    <n v="497"/>
    <n v="124250"/>
    <s v="20210428N300054436"/>
    <n v="2021078"/>
    <s v="Rolling"/>
    <s v="IN302679-38296183"/>
    <s v="NSE"/>
    <n v="0"/>
    <n v="4.3499999999999996"/>
    <n v="7.48"/>
    <n v="22.78"/>
    <n v="34.608800000000002"/>
  </r>
  <r>
    <x v="629"/>
    <x v="67"/>
    <x v="1"/>
    <n v="1100"/>
    <n v="614.9"/>
    <n v="676390"/>
    <s v="20210428N300064667"/>
    <n v="2021078"/>
    <s v="Rolling"/>
    <s v="IN302679-38296183"/>
    <s v="NSE"/>
    <n v="170.24"/>
    <n v="23.67"/>
    <n v="0"/>
    <n v="123.99"/>
    <n v="317.90359999999998"/>
  </r>
  <r>
    <x v="629"/>
    <x v="67"/>
    <x v="0"/>
    <n v="1100"/>
    <n v="619.1"/>
    <n v="681010"/>
    <s v="20210428N300069411"/>
    <n v="2021078"/>
    <s v="Rolling"/>
    <s v="IN302679-38296183"/>
    <s v="NSE"/>
    <n v="0"/>
    <n v="23.84"/>
    <n v="0"/>
    <n v="124.83"/>
    <n v="148.66540000000001"/>
  </r>
  <r>
    <x v="629"/>
    <x v="78"/>
    <x v="1"/>
    <n v="500"/>
    <n v="502.5"/>
    <n v="251250"/>
    <s v="20210428N300070365"/>
    <n v="2021078"/>
    <s v="Rolling"/>
    <s v="IN302679-38296183"/>
    <s v="NSE"/>
    <n v="62.59"/>
    <n v="8.7899999999999991"/>
    <n v="0"/>
    <n v="46.05"/>
    <n v="117.43380000000001"/>
  </r>
  <r>
    <x v="629"/>
    <x v="67"/>
    <x v="1"/>
    <n v="1500"/>
    <n v="621"/>
    <n v="931500"/>
    <s v="20210428N300070737"/>
    <n v="2021078"/>
    <s v="Rolling"/>
    <s v="IN302679-38296183"/>
    <s v="NSE"/>
    <n v="232.14"/>
    <n v="32.6"/>
    <n v="0"/>
    <n v="170.74"/>
    <n v="435.48250000000002"/>
  </r>
  <r>
    <x v="629"/>
    <x v="67"/>
    <x v="0"/>
    <n v="1500"/>
    <n v="620.1"/>
    <n v="930150"/>
    <s v="20210428N300073726"/>
    <n v="2021078"/>
    <s v="Rolling"/>
    <s v="IN302679-38296183"/>
    <s v="NSE"/>
    <n v="0"/>
    <n v="32.56"/>
    <n v="48.22"/>
    <n v="170.5"/>
    <n v="251.27529999999999"/>
  </r>
  <r>
    <x v="630"/>
    <x v="57"/>
    <x v="1"/>
    <n v="2500"/>
    <n v="78.569999999999993"/>
    <n v="196420.95"/>
    <s v="20210429N200002136"/>
    <n v="2021079"/>
    <s v="Rolling"/>
    <s v="IN302679-38296183"/>
    <s v="NSE"/>
    <n v="48.66"/>
    <n v="6.87"/>
    <n v="0"/>
    <n v="36"/>
    <n v="91.534800000000004"/>
  </r>
  <r>
    <x v="630"/>
    <x v="57"/>
    <x v="1"/>
    <n v="2500"/>
    <n v="78.7"/>
    <n v="196750"/>
    <s v="20210429N200002826"/>
    <n v="2021079"/>
    <s v="Rolling"/>
    <s v="IN302679-38296183"/>
    <s v="NSE"/>
    <n v="48.32"/>
    <n v="6.89"/>
    <n v="0"/>
    <n v="36.06"/>
    <n v="91.266300000000001"/>
  </r>
  <r>
    <x v="630"/>
    <x v="124"/>
    <x v="1"/>
    <n v="50"/>
    <n v="807.7"/>
    <n v="40385"/>
    <s v="20210429N300028274"/>
    <n v="2021079"/>
    <s v="Rolling"/>
    <s v="IN302679-38296183"/>
    <s v="NSE"/>
    <n v="10.07"/>
    <n v="1.41"/>
    <n v="0"/>
    <n v="17.95"/>
    <n v="29.433499999999999"/>
  </r>
  <r>
    <x v="630"/>
    <x v="57"/>
    <x v="0"/>
    <n v="2500"/>
    <n v="78.8"/>
    <n v="197000"/>
    <s v="20210429N300031180"/>
    <n v="2021079"/>
    <s v="Rolling"/>
    <s v="IN302679-38296183"/>
    <s v="NSE"/>
    <n v="0"/>
    <n v="6.9"/>
    <n v="0"/>
    <n v="36.11"/>
    <n v="43.005000000000003"/>
  </r>
  <r>
    <x v="630"/>
    <x v="57"/>
    <x v="0"/>
    <n v="2500"/>
    <n v="78.8"/>
    <n v="197000"/>
    <s v="20210429N300031437"/>
    <n v="2021079"/>
    <s v="Rolling"/>
    <s v="IN302679-38296183"/>
    <s v="NSE"/>
    <n v="0"/>
    <n v="6.9"/>
    <n v="0"/>
    <n v="36.11"/>
    <n v="43.005000000000003"/>
  </r>
  <r>
    <x v="630"/>
    <x v="57"/>
    <x v="0"/>
    <n v="10000"/>
    <n v="79.05"/>
    <n v="790500"/>
    <s v="20210429N300034902"/>
    <n v="2021079"/>
    <s v="Rolling"/>
    <s v="IN302679-38296183"/>
    <s v="NSE"/>
    <n v="0"/>
    <n v="27.67"/>
    <n v="0"/>
    <n v="144.88999999999999"/>
    <n v="172.5583"/>
  </r>
  <r>
    <x v="630"/>
    <x v="57"/>
    <x v="1"/>
    <n v="10000"/>
    <n v="78.25"/>
    <n v="782500"/>
    <s v="20210429N300037939"/>
    <n v="2021079"/>
    <s v="Rolling"/>
    <s v="IN302679-38296183"/>
    <s v="NSE"/>
    <n v="194.62"/>
    <n v="27.39"/>
    <n v="0"/>
    <n v="143.43"/>
    <n v="365.4375"/>
  </r>
  <r>
    <x v="630"/>
    <x v="57"/>
    <x v="1"/>
    <n v="10000"/>
    <n v="78.25"/>
    <n v="782500"/>
    <s v="20210429N300038155"/>
    <n v="2021079"/>
    <s v="Rolling"/>
    <s v="IN302679-38296183"/>
    <s v="NSE"/>
    <n v="194.62"/>
    <n v="27.39"/>
    <n v="0"/>
    <n v="143.43"/>
    <n v="365.4375"/>
  </r>
  <r>
    <x v="630"/>
    <x v="57"/>
    <x v="0"/>
    <n v="5000"/>
    <n v="77"/>
    <n v="385000"/>
    <s v="20210429N300039496"/>
    <n v="2021079"/>
    <s v="Rolling"/>
    <s v="IN302679-38296183"/>
    <s v="NSE"/>
    <n v="0"/>
    <n v="13.48"/>
    <n v="0"/>
    <n v="70.569999999999993"/>
    <n v="84.045000000000002"/>
  </r>
  <r>
    <x v="630"/>
    <x v="57"/>
    <x v="0"/>
    <n v="5000"/>
    <n v="77.2"/>
    <n v="386000"/>
    <s v="20210429N300039613"/>
    <n v="2021079"/>
    <s v="Rolling"/>
    <s v="IN302679-38296183"/>
    <s v="NSE"/>
    <n v="0"/>
    <n v="13.51"/>
    <n v="93.68"/>
    <n v="70.75"/>
    <n v="177.94"/>
  </r>
  <r>
    <x v="630"/>
    <x v="57"/>
    <x v="1"/>
    <n v="10000"/>
    <n v="76.8"/>
    <n v="768000"/>
    <s v="20210429N300049289"/>
    <n v="2021079"/>
    <s v="Rolling"/>
    <s v="IN302679-38296183"/>
    <s v="NSE"/>
    <n v="194.62"/>
    <n v="26.88"/>
    <n v="0"/>
    <n v="140.76"/>
    <n v="362.25990000000002"/>
  </r>
  <r>
    <x v="630"/>
    <x v="124"/>
    <x v="0"/>
    <n v="50"/>
    <n v="803.05"/>
    <n v="40152.5"/>
    <s v="20210429N300055213"/>
    <n v="2021079"/>
    <s v="Rolling"/>
    <s v="IN302679-38296183"/>
    <s v="NSE"/>
    <n v="0"/>
    <n v="1.41"/>
    <n v="1.2"/>
    <n v="17.96"/>
    <n v="20.565300000000001"/>
  </r>
  <r>
    <x v="630"/>
    <x v="57"/>
    <x v="1"/>
    <n v="5000"/>
    <n v="78.2"/>
    <n v="391000"/>
    <s v="20210429N300056477"/>
    <n v="2021079"/>
    <s v="Rolling"/>
    <s v="IN302679-38296183"/>
    <s v="NSE"/>
    <n v="97.31"/>
    <n v="13.69"/>
    <n v="0"/>
    <n v="71.67"/>
    <n v="182.66499999999999"/>
  </r>
  <r>
    <x v="630"/>
    <x v="57"/>
    <x v="0"/>
    <n v="10"/>
    <n v="77.05"/>
    <n v="770.5"/>
    <s v="20210429N300057349"/>
    <n v="2021079"/>
    <s v="Rolling"/>
    <s v="IN302679-38296183"/>
    <s v="NSE"/>
    <n v="0"/>
    <n v="0.03"/>
    <n v="0"/>
    <n v="6.82"/>
    <n v="6.8470000000000004"/>
  </r>
  <r>
    <x v="630"/>
    <x v="57"/>
    <x v="0"/>
    <n v="5000"/>
    <n v="77.05"/>
    <n v="385250"/>
    <s v="20210429N300065248"/>
    <n v="2021079"/>
    <s v="Rolling"/>
    <s v="IN302679-38296183"/>
    <s v="NSE"/>
    <n v="0"/>
    <n v="13.48"/>
    <n v="0"/>
    <n v="70.62"/>
    <n v="84.103700000000003"/>
  </r>
  <r>
    <x v="630"/>
    <x v="57"/>
    <x v="0"/>
    <n v="1000"/>
    <n v="77.099999999999994"/>
    <n v="77100"/>
    <s v="20210429N300065663"/>
    <n v="2021079"/>
    <s v="Rolling"/>
    <s v="IN302679-38296183"/>
    <s v="NSE"/>
    <n v="0"/>
    <n v="2.7"/>
    <n v="0"/>
    <n v="18.190000000000001"/>
    <n v="20.888500000000001"/>
  </r>
  <r>
    <x v="630"/>
    <x v="57"/>
    <x v="0"/>
    <n v="1000"/>
    <n v="77"/>
    <n v="77000"/>
    <s v="20210429N300065686"/>
    <n v="2021079"/>
    <s v="Rolling"/>
    <s v="IN302679-38296183"/>
    <s v="NSE"/>
    <n v="0"/>
    <n v="2.7"/>
    <n v="0"/>
    <n v="18.170000000000002"/>
    <n v="20.864999999999998"/>
  </r>
  <r>
    <x v="630"/>
    <x v="57"/>
    <x v="0"/>
    <n v="1000"/>
    <n v="76.900000000000006"/>
    <n v="76900"/>
    <s v="20210429N300065855"/>
    <n v="2021079"/>
    <s v="Rolling"/>
    <s v="IN302679-38296183"/>
    <s v="NSE"/>
    <n v="0"/>
    <n v="2.69"/>
    <n v="0"/>
    <n v="18.18"/>
    <n v="20.871500000000001"/>
  </r>
  <r>
    <x v="630"/>
    <x v="57"/>
    <x v="0"/>
    <n v="1000"/>
    <n v="77"/>
    <n v="77000"/>
    <s v="20210429N300065887"/>
    <n v="2021079"/>
    <s v="Rolling"/>
    <s v="IN302679-38296183"/>
    <s v="NSE"/>
    <n v="0"/>
    <n v="2.7"/>
    <n v="0"/>
    <n v="18.190000000000001"/>
    <n v="20.885000000000002"/>
  </r>
  <r>
    <x v="630"/>
    <x v="57"/>
    <x v="0"/>
    <n v="1000"/>
    <n v="77"/>
    <n v="77000"/>
    <s v="20210429N300065963"/>
    <n v="2021079"/>
    <s v="Rolling"/>
    <s v="IN302679-38296183"/>
    <s v="NSE"/>
    <n v="0"/>
    <n v="2.7"/>
    <n v="0"/>
    <n v="18.190000000000001"/>
    <n v="20.885000000000002"/>
  </r>
  <r>
    <x v="630"/>
    <x v="57"/>
    <x v="0"/>
    <n v="1000"/>
    <n v="76.900000000000006"/>
    <n v="76900"/>
    <s v="20210429N300066012"/>
    <n v="2021079"/>
    <s v="Rolling"/>
    <s v="IN302679-38296183"/>
    <s v="NSE"/>
    <n v="0.78"/>
    <n v="2.69"/>
    <n v="0.12"/>
    <n v="18.18"/>
    <n v="21.7715"/>
  </r>
  <r>
    <x v="630"/>
    <x v="57"/>
    <x v="0"/>
    <n v="1000"/>
    <n v="77"/>
    <n v="77000"/>
    <s v="20210429N300066048"/>
    <n v="2021079"/>
    <s v="Rolling"/>
    <s v="IN302679-38296183"/>
    <s v="NSE"/>
    <n v="0"/>
    <n v="2.7"/>
    <n v="0"/>
    <n v="18.170000000000002"/>
    <n v="20.864999999999998"/>
  </r>
  <r>
    <x v="630"/>
    <x v="57"/>
    <x v="0"/>
    <n v="2000"/>
    <n v="77.05"/>
    <n v="154100"/>
    <s v="20210429N300066202"/>
    <n v="2021079"/>
    <s v="Rolling"/>
    <s v="IN302679-38296183"/>
    <s v="NSE"/>
    <n v="0"/>
    <n v="5.39"/>
    <n v="0"/>
    <n v="28.25"/>
    <n v="33.643500000000003"/>
  </r>
  <r>
    <x v="630"/>
    <x v="57"/>
    <x v="0"/>
    <n v="1000"/>
    <n v="77.05"/>
    <n v="77050"/>
    <s v="20210429N300066231"/>
    <n v="2021079"/>
    <s v="Rolling"/>
    <s v="IN302679-38296183"/>
    <s v="NSE"/>
    <n v="0"/>
    <n v="2.7"/>
    <n v="0"/>
    <n v="18.190000000000001"/>
    <n v="20.886700000000001"/>
  </r>
  <r>
    <x v="631"/>
    <x v="57"/>
    <x v="1"/>
    <n v="500"/>
    <n v="79.900000000000006"/>
    <n v="39950"/>
    <s v="20210430N300029385"/>
    <n v="2021080"/>
    <s v="Rolling"/>
    <s v="IN302679-38296183"/>
    <s v="NSE"/>
    <n v="9.93"/>
    <n v="1.4"/>
    <n v="0"/>
    <n v="17.95"/>
    <n v="29.278300000000002"/>
  </r>
  <r>
    <x v="631"/>
    <x v="57"/>
    <x v="0"/>
    <n v="500"/>
    <n v="78.900000000000006"/>
    <n v="39450"/>
    <s v="20210430N300030007"/>
    <n v="2021080"/>
    <s v="Rolling"/>
    <s v="IN302679-38296183"/>
    <s v="NSE"/>
    <n v="0"/>
    <n v="1.38"/>
    <n v="0"/>
    <n v="17.95"/>
    <n v="19.3307"/>
  </r>
  <r>
    <x v="631"/>
    <x v="57"/>
    <x v="0"/>
    <n v="1000"/>
    <n v="79.150000000000006"/>
    <n v="79150"/>
    <s v="20210430N300034770"/>
    <n v="2021080"/>
    <s v="Rolling"/>
    <s v="IN302679-38296183"/>
    <s v="NSE"/>
    <n v="0"/>
    <n v="2.77"/>
    <n v="3.56"/>
    <n v="18.190000000000001"/>
    <n v="24.520099999999999"/>
  </r>
  <r>
    <x v="631"/>
    <x v="57"/>
    <x v="1"/>
    <n v="500"/>
    <n v="79.7"/>
    <n v="39850"/>
    <s v="20210430N300035279"/>
    <n v="2021080"/>
    <s v="Rolling"/>
    <s v="IN302679-38296183"/>
    <s v="NSE"/>
    <n v="9.93"/>
    <n v="1.39"/>
    <n v="0"/>
    <n v="17.95"/>
    <n v="29.274699999999999"/>
  </r>
  <r>
    <x v="631"/>
    <x v="57"/>
    <x v="1"/>
    <n v="500"/>
    <n v="79.900000000000006"/>
    <n v="39950"/>
    <s v="20210430N300035885"/>
    <n v="2021080"/>
    <s v="Rolling"/>
    <s v="IN302679-38296183"/>
    <s v="NSE"/>
    <n v="9.93"/>
    <n v="1.4"/>
    <n v="0"/>
    <n v="17.95"/>
    <n v="29.278300000000002"/>
  </r>
  <r>
    <x v="631"/>
    <x v="70"/>
    <x v="0"/>
    <n v="250"/>
    <n v="505.06"/>
    <n v="126265.7"/>
    <s v="20210430N300037173"/>
    <n v="2021080"/>
    <s v="Rolling"/>
    <s v="IN302679-38296183"/>
    <s v="NSE"/>
    <n v="0"/>
    <n v="4.42"/>
    <n v="3.42"/>
    <n v="23.15"/>
    <n v="30.9893"/>
  </r>
  <r>
    <x v="631"/>
    <x v="70"/>
    <x v="1"/>
    <n v="250"/>
    <n v="507.05"/>
    <n v="126762.5"/>
    <s v="20210430N300039608"/>
    <n v="2021080"/>
    <s v="Rolling"/>
    <s v="IN302679-38296183"/>
    <s v="NSE"/>
    <n v="31.34"/>
    <n v="4.4400000000000004"/>
    <n v="0"/>
    <n v="23.23"/>
    <n v="59.006700000000002"/>
  </r>
  <r>
    <x v="631"/>
    <x v="78"/>
    <x v="1"/>
    <n v="100"/>
    <n v="536.58000000000004"/>
    <n v="53658.2"/>
    <s v="20210430N300039805"/>
    <n v="2021080"/>
    <s v="Rolling"/>
    <s v="IN302679-38296183"/>
    <s v="NSE"/>
    <n v="13.35"/>
    <n v="1.88"/>
    <n v="0"/>
    <n v="18.04"/>
    <n v="33.268099999999997"/>
  </r>
  <r>
    <x v="631"/>
    <x v="78"/>
    <x v="0"/>
    <n v="100"/>
    <n v="531.1"/>
    <n v="53110"/>
    <s v="20210430N300039909"/>
    <n v="2021080"/>
    <s v="Rolling"/>
    <s v="IN302679-38296183"/>
    <s v="NSE"/>
    <n v="0"/>
    <n v="1.86"/>
    <n v="1.59"/>
    <n v="18.03"/>
    <n v="21.4788"/>
  </r>
  <r>
    <x v="631"/>
    <x v="49"/>
    <x v="0"/>
    <n v="25"/>
    <n v="381"/>
    <n v="9525"/>
    <s v="20210430N300061022"/>
    <n v="2021080"/>
    <s v="Rolling"/>
    <s v="IN302679-38296183"/>
    <s v="NSE"/>
    <n v="9.5299999999999994"/>
    <n v="0.33"/>
    <n v="1.43"/>
    <n v="29.56"/>
    <n v="40.853400000000001"/>
  </r>
  <r>
    <x v="632"/>
    <x v="78"/>
    <x v="1"/>
    <n v="100"/>
    <n v="525.29999999999995"/>
    <n v="52530"/>
    <s v="20210503N300040091"/>
    <n v="2021081"/>
    <s v="Rolling"/>
    <s v="IN302679-38296183"/>
    <s v="NSE"/>
    <n v="13.09"/>
    <n v="1.84"/>
    <n v="0"/>
    <n v="18.03"/>
    <n v="32.958599999999997"/>
  </r>
  <r>
    <x v="632"/>
    <x v="78"/>
    <x v="0"/>
    <n v="100"/>
    <n v="522"/>
    <n v="52200"/>
    <s v="20210503N300045547"/>
    <n v="2021081"/>
    <s v="Rolling"/>
    <s v="IN302679-38296183"/>
    <s v="NSE"/>
    <n v="0"/>
    <n v="1.83"/>
    <n v="1.57"/>
    <n v="18.03"/>
    <n v="21.427"/>
  </r>
  <r>
    <x v="632"/>
    <x v="57"/>
    <x v="1"/>
    <n v="2500"/>
    <n v="79.400000000000006"/>
    <n v="198500"/>
    <s v="20210503N300077801"/>
    <n v="2021081"/>
    <s v="Rolling"/>
    <s v="IN302679-38296183"/>
    <s v="NSE"/>
    <n v="49.75"/>
    <n v="6.95"/>
    <n v="0"/>
    <n v="36.380000000000003"/>
    <n v="93.077500000000001"/>
  </r>
  <r>
    <x v="632"/>
    <x v="57"/>
    <x v="0"/>
    <n v="2500"/>
    <n v="79.8"/>
    <n v="199500"/>
    <s v="20210503N300078535"/>
    <n v="2021081"/>
    <s v="Rolling"/>
    <s v="IN302679-38296183"/>
    <s v="NSE"/>
    <n v="0"/>
    <n v="6.98"/>
    <n v="0"/>
    <n v="36.57"/>
    <n v="43.552500000000002"/>
  </r>
  <r>
    <x v="632"/>
    <x v="57"/>
    <x v="0"/>
    <n v="2500"/>
    <n v="79.45"/>
    <n v="198625"/>
    <s v="20210503N300078904"/>
    <n v="2021081"/>
    <s v="Rolling"/>
    <s v="IN302679-38296183"/>
    <s v="NSE"/>
    <n v="0"/>
    <n v="6.95"/>
    <n v="12.43"/>
    <n v="36.409999999999997"/>
    <n v="55.791800000000002"/>
  </r>
  <r>
    <x v="632"/>
    <x v="57"/>
    <x v="1"/>
    <n v="250"/>
    <n v="79.7"/>
    <n v="19925"/>
    <s v="20210503N300082028"/>
    <n v="2021081"/>
    <s v="Rolling"/>
    <s v="IN302679-38296183"/>
    <s v="NSE"/>
    <n v="4.97"/>
    <n v="0.7"/>
    <n v="0"/>
    <n v="17.829999999999998"/>
    <n v="23.497399999999999"/>
  </r>
  <r>
    <x v="632"/>
    <x v="57"/>
    <x v="1"/>
    <n v="250"/>
    <n v="79.7"/>
    <n v="19925"/>
    <s v="20210503N300082078"/>
    <n v="2021081"/>
    <s v="Rolling"/>
    <s v="IN302679-38296183"/>
    <s v="NSE"/>
    <n v="4.97"/>
    <n v="0.7"/>
    <n v="0"/>
    <n v="17.829999999999998"/>
    <n v="23.497399999999999"/>
  </r>
  <r>
    <x v="632"/>
    <x v="57"/>
    <x v="1"/>
    <n v="500"/>
    <n v="79.650000000000006"/>
    <n v="39825"/>
    <s v="20210503N300082211"/>
    <n v="2021081"/>
    <s v="Rolling"/>
    <s v="IN302679-38296183"/>
    <s v="NSE"/>
    <n v="9.9499999999999993"/>
    <n v="1.39"/>
    <n v="0"/>
    <n v="17.95"/>
    <n v="29.293900000000001"/>
  </r>
  <r>
    <x v="632"/>
    <x v="57"/>
    <x v="1"/>
    <n v="500"/>
    <n v="79.75"/>
    <n v="39875"/>
    <s v="20210503N300082342"/>
    <n v="2021081"/>
    <s v="Rolling"/>
    <s v="IN302679-38296183"/>
    <s v="NSE"/>
    <n v="10.37"/>
    <n v="1.4"/>
    <n v="0"/>
    <n v="17.95"/>
    <n v="29.715699999999998"/>
  </r>
  <r>
    <x v="632"/>
    <x v="57"/>
    <x v="1"/>
    <n v="500"/>
    <n v="79.75"/>
    <n v="39875"/>
    <s v="20210503N300082723"/>
    <n v="2021081"/>
    <s v="Rolling"/>
    <s v="IN302679-38296183"/>
    <s v="NSE"/>
    <n v="9.9499999999999993"/>
    <n v="1.4"/>
    <n v="0"/>
    <n v="17.95"/>
    <n v="29.2957"/>
  </r>
  <r>
    <x v="632"/>
    <x v="57"/>
    <x v="1"/>
    <n v="500"/>
    <n v="79.75"/>
    <n v="39875"/>
    <s v="20210503N300083016"/>
    <n v="2021081"/>
    <s v="Rolling"/>
    <s v="IN302679-38296183"/>
    <s v="NSE"/>
    <n v="9.9499999999999993"/>
    <n v="1.4"/>
    <n v="0"/>
    <n v="17.95"/>
    <n v="29.2957"/>
  </r>
  <r>
    <x v="633"/>
    <x v="57"/>
    <x v="0"/>
    <n v="500"/>
    <n v="81.25"/>
    <n v="40625"/>
    <s v="20210504N300030385"/>
    <n v="2021082"/>
    <s v="Rolling"/>
    <s v="IN302679-38296183"/>
    <s v="NSE"/>
    <n v="0"/>
    <n v="1.42"/>
    <n v="0"/>
    <n v="17.96"/>
    <n v="19.381900000000002"/>
  </r>
  <r>
    <x v="633"/>
    <x v="57"/>
    <x v="0"/>
    <n v="1000"/>
    <n v="81.05"/>
    <n v="81050"/>
    <s v="20210504N300031483"/>
    <n v="2021082"/>
    <s v="Rolling"/>
    <s v="IN302679-38296183"/>
    <s v="NSE"/>
    <n v="0"/>
    <n v="2.84"/>
    <n v="0"/>
    <n v="18.21"/>
    <n v="21.046800000000001"/>
  </r>
  <r>
    <x v="633"/>
    <x v="57"/>
    <x v="0"/>
    <n v="1000"/>
    <n v="81"/>
    <n v="81000"/>
    <s v="20210504N300032710"/>
    <n v="2021082"/>
    <s v="Rolling"/>
    <s v="IN302679-38296183"/>
    <s v="NSE"/>
    <n v="0"/>
    <n v="2.84"/>
    <n v="0"/>
    <n v="18.21"/>
    <n v="21.045000000000002"/>
  </r>
  <r>
    <x v="633"/>
    <x v="57"/>
    <x v="1"/>
    <n v="2500"/>
    <n v="81.16"/>
    <n v="202890.55"/>
    <s v="20210504N300036297"/>
    <n v="2021082"/>
    <s v="Rolling"/>
    <s v="IN302679-38296183"/>
    <s v="NSE"/>
    <n v="50.79"/>
    <n v="7.1"/>
    <n v="0"/>
    <n v="37.19"/>
    <n v="95.081100000000006"/>
  </r>
  <r>
    <x v="633"/>
    <x v="57"/>
    <x v="1"/>
    <n v="2500"/>
    <n v="80.5"/>
    <n v="201250"/>
    <s v="20210504N300037401"/>
    <n v="2021082"/>
    <s v="Rolling"/>
    <s v="IN302679-38296183"/>
    <s v="NSE"/>
    <n v="50.79"/>
    <n v="7.04"/>
    <n v="0"/>
    <n v="36.89"/>
    <n v="94.723699999999994"/>
  </r>
  <r>
    <x v="633"/>
    <x v="57"/>
    <x v="1"/>
    <n v="1000"/>
    <n v="81.5"/>
    <n v="81500"/>
    <s v="20210504N300040592"/>
    <n v="2021082"/>
    <s v="Rolling"/>
    <s v="IN302679-38296183"/>
    <s v="NSE"/>
    <n v="20.29"/>
    <n v="2.85"/>
    <n v="0"/>
    <n v="18.21"/>
    <n v="41.352499999999999"/>
  </r>
  <r>
    <x v="633"/>
    <x v="57"/>
    <x v="1"/>
    <n v="1000"/>
    <n v="81.8"/>
    <n v="81800"/>
    <s v="20210504N300041400"/>
    <n v="2021082"/>
    <s v="Rolling"/>
    <s v="IN302679-38296183"/>
    <s v="NSE"/>
    <n v="20.309999999999999"/>
    <n v="2.86"/>
    <n v="0"/>
    <n v="18.22"/>
    <n v="41.393000000000001"/>
  </r>
  <r>
    <x v="633"/>
    <x v="57"/>
    <x v="0"/>
    <n v="500"/>
    <n v="81.400000000000006"/>
    <n v="40700"/>
    <s v="20210504N300047192"/>
    <n v="2021082"/>
    <s v="Rolling"/>
    <s v="IN302679-38296183"/>
    <s v="NSE"/>
    <n v="0"/>
    <n v="1.42"/>
    <n v="0"/>
    <n v="17.96"/>
    <n v="19.384499999999999"/>
  </r>
  <r>
    <x v="633"/>
    <x v="57"/>
    <x v="0"/>
    <n v="500"/>
    <n v="81.3"/>
    <n v="40650"/>
    <s v="20210504N300051283"/>
    <n v="2021082"/>
    <s v="Rolling"/>
    <s v="IN302679-38296183"/>
    <s v="NSE"/>
    <n v="0"/>
    <n v="1.42"/>
    <n v="0"/>
    <n v="17.96"/>
    <n v="19.3828"/>
  </r>
  <r>
    <x v="633"/>
    <x v="57"/>
    <x v="0"/>
    <n v="500"/>
    <n v="81.25"/>
    <n v="40625"/>
    <s v="20210504N300051322"/>
    <n v="2021082"/>
    <s v="Rolling"/>
    <s v="IN302679-38296183"/>
    <s v="NSE"/>
    <n v="0"/>
    <n v="1.42"/>
    <n v="0"/>
    <n v="17.96"/>
    <n v="19.381900000000002"/>
  </r>
  <r>
    <x v="633"/>
    <x v="57"/>
    <x v="0"/>
    <n v="500"/>
    <n v="81.2"/>
    <n v="40600"/>
    <s v="20210504N300051748"/>
    <n v="2021082"/>
    <s v="Rolling"/>
    <s v="IN302679-38296183"/>
    <s v="NSE"/>
    <n v="0"/>
    <n v="1.42"/>
    <n v="0"/>
    <n v="17.96"/>
    <n v="19.381"/>
  </r>
  <r>
    <x v="633"/>
    <x v="57"/>
    <x v="0"/>
    <n v="500"/>
    <n v="81.150000000000006"/>
    <n v="40575"/>
    <s v="20210504N300051964"/>
    <n v="2021082"/>
    <s v="Rolling"/>
    <s v="IN302679-38296183"/>
    <s v="NSE"/>
    <n v="0"/>
    <n v="1.42"/>
    <n v="0"/>
    <n v="17.96"/>
    <n v="19.380199999999999"/>
  </r>
  <r>
    <x v="633"/>
    <x v="57"/>
    <x v="0"/>
    <n v="500"/>
    <n v="81.05"/>
    <n v="40525"/>
    <s v="20210504N300055106"/>
    <n v="2021082"/>
    <s v="Rolling"/>
    <s v="IN302679-38296183"/>
    <s v="NSE"/>
    <n v="0"/>
    <n v="1.42"/>
    <n v="0"/>
    <n v="17.96"/>
    <n v="19.378399999999999"/>
  </r>
  <r>
    <x v="633"/>
    <x v="57"/>
    <x v="0"/>
    <n v="500"/>
    <n v="81.05"/>
    <n v="40525"/>
    <s v="20210504N300055551"/>
    <n v="2021082"/>
    <s v="Rolling"/>
    <s v="IN302679-38296183"/>
    <s v="NSE"/>
    <n v="0"/>
    <n v="1.42"/>
    <n v="0"/>
    <n v="17.96"/>
    <n v="19.378399999999999"/>
  </r>
  <r>
    <x v="633"/>
    <x v="57"/>
    <x v="0"/>
    <n v="10000"/>
    <n v="81.150000000000006"/>
    <n v="811500"/>
    <s v="20210504N300055752"/>
    <n v="2021082"/>
    <s v="Rolling"/>
    <s v="IN302679-38296183"/>
    <s v="NSE"/>
    <n v="0"/>
    <n v="28.4"/>
    <n v="39"/>
    <n v="148.77000000000001"/>
    <n v="216.1721"/>
  </r>
  <r>
    <x v="633"/>
    <x v="57"/>
    <x v="1"/>
    <n v="500"/>
    <n v="81.3"/>
    <n v="40650"/>
    <s v="20210504N300059015"/>
    <n v="2021082"/>
    <s v="Rolling"/>
    <s v="IN302679-38296183"/>
    <s v="NSE"/>
    <n v="10.16"/>
    <n v="1.42"/>
    <n v="0"/>
    <n v="17.96"/>
    <n v="29.5428"/>
  </r>
  <r>
    <x v="633"/>
    <x v="57"/>
    <x v="1"/>
    <n v="500"/>
    <n v="81.45"/>
    <n v="40725"/>
    <s v="20210504N300059040"/>
    <n v="2021082"/>
    <s v="Rolling"/>
    <s v="IN302679-38296183"/>
    <s v="NSE"/>
    <n v="10.16"/>
    <n v="1.43"/>
    <n v="0"/>
    <n v="17.96"/>
    <n v="29.545300000000001"/>
  </r>
  <r>
    <x v="633"/>
    <x v="57"/>
    <x v="1"/>
    <n v="500"/>
    <n v="81.25"/>
    <n v="40625"/>
    <s v="20210504N300060744"/>
    <n v="2021082"/>
    <s v="Rolling"/>
    <s v="IN302679-38296183"/>
    <s v="NSE"/>
    <n v="10.16"/>
    <n v="1.42"/>
    <n v="0"/>
    <n v="17.96"/>
    <n v="29.541899999999998"/>
  </r>
  <r>
    <x v="633"/>
    <x v="57"/>
    <x v="1"/>
    <n v="500"/>
    <n v="81.45"/>
    <n v="40725"/>
    <s v="20210504N300060763"/>
    <n v="2021082"/>
    <s v="Rolling"/>
    <s v="IN302679-38296183"/>
    <s v="NSE"/>
    <n v="10.16"/>
    <n v="1.43"/>
    <n v="0"/>
    <n v="17.96"/>
    <n v="29.545400000000001"/>
  </r>
  <r>
    <x v="633"/>
    <x v="57"/>
    <x v="1"/>
    <n v="500"/>
    <n v="81.55"/>
    <n v="40775"/>
    <s v="20210504N300060814"/>
    <n v="2021082"/>
    <s v="Rolling"/>
    <s v="IN302679-38296183"/>
    <s v="NSE"/>
    <n v="10.16"/>
    <n v="1.43"/>
    <n v="0"/>
    <n v="17.96"/>
    <n v="29.5472"/>
  </r>
  <r>
    <x v="633"/>
    <x v="57"/>
    <x v="1"/>
    <n v="500"/>
    <n v="81.45"/>
    <n v="40725"/>
    <s v="20210504N300060937"/>
    <n v="2021082"/>
    <s v="Rolling"/>
    <s v="IN302679-38296183"/>
    <s v="NSE"/>
    <n v="10.16"/>
    <n v="1.43"/>
    <n v="0"/>
    <n v="17.96"/>
    <n v="29.545400000000001"/>
  </r>
  <r>
    <x v="633"/>
    <x v="57"/>
    <x v="1"/>
    <n v="500"/>
    <n v="81.55"/>
    <n v="40775"/>
    <s v="20210504N300061036"/>
    <n v="2021082"/>
    <s v="Rolling"/>
    <s v="IN302679-38296183"/>
    <s v="NSE"/>
    <n v="10.16"/>
    <n v="1.43"/>
    <n v="0"/>
    <n v="17.96"/>
    <n v="29.5472"/>
  </r>
  <r>
    <x v="633"/>
    <x v="57"/>
    <x v="1"/>
    <n v="500"/>
    <n v="81.599999999999994"/>
    <n v="40800"/>
    <s v="20210504N300061067"/>
    <n v="2021082"/>
    <s v="Rolling"/>
    <s v="IN302679-38296183"/>
    <s v="NSE"/>
    <n v="10.16"/>
    <n v="1.43"/>
    <n v="0"/>
    <n v="17.96"/>
    <n v="29.547999999999998"/>
  </r>
  <r>
    <x v="633"/>
    <x v="57"/>
    <x v="1"/>
    <n v="500"/>
    <n v="81.7"/>
    <n v="40850"/>
    <s v="20210504N300061122"/>
    <n v="2021082"/>
    <s v="Rolling"/>
    <s v="IN302679-38296183"/>
    <s v="NSE"/>
    <n v="10.16"/>
    <n v="1.43"/>
    <n v="0"/>
    <n v="17.96"/>
    <n v="29.549800000000001"/>
  </r>
  <r>
    <x v="633"/>
    <x v="57"/>
    <x v="1"/>
    <n v="500"/>
    <n v="81.599999999999994"/>
    <n v="40800"/>
    <s v="20210504N300061292"/>
    <n v="2021082"/>
    <s v="Rolling"/>
    <s v="IN302679-38296183"/>
    <s v="NSE"/>
    <n v="10.16"/>
    <n v="1.43"/>
    <n v="0"/>
    <n v="17.96"/>
    <n v="29.547999999999998"/>
  </r>
  <r>
    <x v="633"/>
    <x v="57"/>
    <x v="1"/>
    <n v="500"/>
    <n v="81.7"/>
    <n v="40850"/>
    <s v="20210504N300061348"/>
    <n v="2021082"/>
    <s v="Rolling"/>
    <s v="IN302679-38296183"/>
    <s v="NSE"/>
    <n v="10.16"/>
    <n v="1.43"/>
    <n v="0"/>
    <n v="17.96"/>
    <n v="29.549800000000001"/>
  </r>
  <r>
    <x v="633"/>
    <x v="57"/>
    <x v="1"/>
    <n v="1000"/>
    <n v="81.75"/>
    <n v="81750"/>
    <s v="20210504N300061372"/>
    <n v="2021082"/>
    <s v="Rolling"/>
    <s v="IN302679-38296183"/>
    <s v="NSE"/>
    <n v="20.309999999999999"/>
    <n v="2.86"/>
    <n v="0"/>
    <n v="18.22"/>
    <n v="41.391300000000001"/>
  </r>
  <r>
    <x v="633"/>
    <x v="57"/>
    <x v="1"/>
    <n v="500"/>
    <n v="81.5"/>
    <n v="40750"/>
    <s v="20210504N300061389"/>
    <n v="2021082"/>
    <s v="Rolling"/>
    <s v="IN302679-38296183"/>
    <s v="NSE"/>
    <n v="10.16"/>
    <n v="1.43"/>
    <n v="0"/>
    <n v="17.96"/>
    <n v="29.546299999999999"/>
  </r>
  <r>
    <x v="633"/>
    <x v="57"/>
    <x v="1"/>
    <n v="500"/>
    <n v="81.599999999999994"/>
    <n v="40800"/>
    <s v="20210504N300061430"/>
    <n v="2021082"/>
    <s v="Rolling"/>
    <s v="IN302679-38296183"/>
    <s v="NSE"/>
    <n v="10.16"/>
    <n v="1.43"/>
    <n v="0"/>
    <n v="17.96"/>
    <n v="29.547999999999998"/>
  </r>
  <r>
    <x v="633"/>
    <x v="57"/>
    <x v="1"/>
    <n v="500"/>
    <n v="81.8"/>
    <n v="40900"/>
    <s v="20210504N300061478"/>
    <n v="2021082"/>
    <s v="Rolling"/>
    <s v="IN302679-38296183"/>
    <s v="NSE"/>
    <n v="10.16"/>
    <n v="1.43"/>
    <n v="0"/>
    <n v="17.96"/>
    <n v="29.551500000000001"/>
  </r>
  <r>
    <x v="633"/>
    <x v="57"/>
    <x v="1"/>
    <n v="500"/>
    <n v="81.900000000000006"/>
    <n v="40950"/>
    <s v="20210504N300061501"/>
    <n v="2021082"/>
    <s v="Rolling"/>
    <s v="IN302679-38296183"/>
    <s v="NSE"/>
    <n v="10.16"/>
    <n v="1.43"/>
    <n v="0"/>
    <n v="17.96"/>
    <n v="29.5533"/>
  </r>
  <r>
    <x v="633"/>
    <x v="57"/>
    <x v="1"/>
    <n v="500"/>
    <n v="81.900000000000006"/>
    <n v="40950"/>
    <s v="20210504N300061535"/>
    <n v="2021082"/>
    <s v="Rolling"/>
    <s v="IN302679-38296183"/>
    <s v="NSE"/>
    <n v="10.16"/>
    <n v="1.43"/>
    <n v="0"/>
    <n v="17.96"/>
    <n v="29.5533"/>
  </r>
  <r>
    <x v="634"/>
    <x v="68"/>
    <x v="0"/>
    <n v="10"/>
    <n v="300"/>
    <n v="3000"/>
    <s v="20210506N300069014"/>
    <n v="2021084"/>
    <s v="Rolling"/>
    <s v="IN302679-38296183"/>
    <s v="NSE"/>
    <n v="2.96"/>
    <n v="0.11"/>
    <n v="0"/>
    <n v="26.57"/>
    <n v="29.635000000000002"/>
  </r>
  <r>
    <x v="634"/>
    <x v="68"/>
    <x v="0"/>
    <n v="15"/>
    <n v="294.05"/>
    <n v="4410.75"/>
    <s v="20210506N300075811"/>
    <n v="2021084"/>
    <s v="Rolling"/>
    <s v="IN302679-38296183"/>
    <s v="NSE"/>
    <n v="4.04"/>
    <n v="0.15"/>
    <n v="1"/>
    <n v="29.53"/>
    <n v="34.724400000000003"/>
  </r>
  <r>
    <x v="635"/>
    <x v="68"/>
    <x v="0"/>
    <n v="2500"/>
    <n v="290.05"/>
    <n v="725136.8"/>
    <s v="20210510B700001856"/>
    <n v="202122027"/>
    <s v="Rolling"/>
    <s v="IN302679-38296183"/>
    <s v="BSE"/>
    <n v="0"/>
    <n v="20.3"/>
    <n v="22"/>
    <n v="132.01"/>
    <n v="174.31360000000001"/>
  </r>
  <r>
    <x v="635"/>
    <x v="68"/>
    <x v="1"/>
    <n v="250"/>
    <n v="292.25"/>
    <n v="73062.5"/>
    <s v="20210510B700002196"/>
    <n v="202122027"/>
    <s v="Rolling"/>
    <s v="IN302679-38296183"/>
    <s v="BSE"/>
    <n v="18.29"/>
    <n v="2.0499999999999998"/>
    <n v="0"/>
    <n v="18.07"/>
    <n v="38.405799999999999"/>
  </r>
  <r>
    <x v="635"/>
    <x v="68"/>
    <x v="1"/>
    <n v="250"/>
    <n v="292.89999999999998"/>
    <n v="73225"/>
    <s v="20210510B700002215"/>
    <n v="202122027"/>
    <s v="Rolling"/>
    <s v="IN302679-38296183"/>
    <s v="BSE"/>
    <n v="18.29"/>
    <n v="2.0499999999999998"/>
    <n v="0"/>
    <n v="18.07"/>
    <n v="38.410299999999999"/>
  </r>
  <r>
    <x v="635"/>
    <x v="68"/>
    <x v="1"/>
    <n v="250"/>
    <n v="294.05"/>
    <n v="73512.5"/>
    <s v="20210510B700002380"/>
    <n v="202122027"/>
    <s v="Rolling"/>
    <s v="IN302679-38296183"/>
    <s v="BSE"/>
    <n v="18.29"/>
    <n v="2.06"/>
    <n v="0"/>
    <n v="18.07"/>
    <n v="38.418399999999998"/>
  </r>
  <r>
    <x v="635"/>
    <x v="68"/>
    <x v="1"/>
    <n v="250"/>
    <n v="293.95"/>
    <n v="73487.5"/>
    <s v="20210510B700002406"/>
    <n v="202122027"/>
    <s v="Rolling"/>
    <s v="IN302679-38296183"/>
    <s v="BSE"/>
    <n v="18.29"/>
    <n v="2.06"/>
    <n v="0"/>
    <n v="18.07"/>
    <n v="38.4176"/>
  </r>
  <r>
    <x v="635"/>
    <x v="68"/>
    <x v="1"/>
    <n v="250"/>
    <n v="293.89999999999998"/>
    <n v="73475"/>
    <s v="20210510B700002585"/>
    <n v="202122027"/>
    <s v="Rolling"/>
    <s v="IN302679-38296183"/>
    <s v="BSE"/>
    <n v="18.29"/>
    <n v="2.06"/>
    <n v="0"/>
    <n v="18.07"/>
    <n v="38.417299999999997"/>
  </r>
  <r>
    <x v="635"/>
    <x v="68"/>
    <x v="1"/>
    <n v="500"/>
    <n v="292.22000000000003"/>
    <n v="146110.5"/>
    <s v="20210510B700002827"/>
    <n v="202122027"/>
    <s v="Rolling"/>
    <s v="IN302679-38296183"/>
    <s v="BSE"/>
    <n v="36.67"/>
    <n v="4.09"/>
    <n v="0"/>
    <n v="26.6"/>
    <n v="67.361099999999993"/>
  </r>
  <r>
    <x v="635"/>
    <x v="68"/>
    <x v="1"/>
    <n v="50"/>
    <n v="293.95"/>
    <n v="14697.5"/>
    <s v="20210510B700003533"/>
    <n v="202122027"/>
    <s v="Rolling"/>
    <s v="IN302679-38296183"/>
    <s v="BSE"/>
    <n v="3.66"/>
    <n v="0.41"/>
    <n v="0"/>
    <n v="17.77"/>
    <n v="21.8415"/>
  </r>
  <r>
    <x v="635"/>
    <x v="68"/>
    <x v="1"/>
    <n v="50"/>
    <n v="294.95"/>
    <n v="14747.5"/>
    <s v="20210510B700003560"/>
    <n v="202122027"/>
    <s v="Rolling"/>
    <s v="IN302679-38296183"/>
    <s v="BSE"/>
    <n v="3.66"/>
    <n v="0.41"/>
    <n v="0"/>
    <n v="17.77"/>
    <n v="21.8429"/>
  </r>
  <r>
    <x v="635"/>
    <x v="68"/>
    <x v="1"/>
    <n v="50"/>
    <n v="293.7"/>
    <n v="14685"/>
    <s v="20210510B700003596"/>
    <n v="202122027"/>
    <s v="Rolling"/>
    <s v="IN302679-38296183"/>
    <s v="BSE"/>
    <n v="3.66"/>
    <n v="0.41"/>
    <n v="0"/>
    <n v="17.77"/>
    <n v="21.841200000000001"/>
  </r>
  <r>
    <x v="635"/>
    <x v="68"/>
    <x v="1"/>
    <n v="50"/>
    <n v="294.05"/>
    <n v="14702.5"/>
    <s v="20210510B700003637"/>
    <n v="202122027"/>
    <s v="Rolling"/>
    <s v="IN302679-38296183"/>
    <s v="BSE"/>
    <n v="3.66"/>
    <n v="0.41"/>
    <n v="0"/>
    <n v="17.77"/>
    <n v="21.841699999999999"/>
  </r>
  <r>
    <x v="635"/>
    <x v="68"/>
    <x v="1"/>
    <n v="200"/>
    <n v="303.89999999999998"/>
    <n v="60780"/>
    <s v="20210510B700005401"/>
    <n v="202122027"/>
    <s v="Rolling"/>
    <s v="IN302679-38296183"/>
    <s v="BSE"/>
    <n v="14.63"/>
    <n v="1.7"/>
    <n v="0"/>
    <n v="18"/>
    <n v="34.331899999999997"/>
  </r>
  <r>
    <x v="635"/>
    <x v="68"/>
    <x v="1"/>
    <n v="350"/>
    <n v="301.89999999999998"/>
    <n v="105665"/>
    <s v="20210510B700005626"/>
    <n v="202122027"/>
    <s v="Rolling"/>
    <s v="IN302679-38296183"/>
    <s v="BSE"/>
    <n v="25.61"/>
    <n v="2.96"/>
    <n v="0"/>
    <n v="19.239999999999998"/>
    <n v="47.808700000000002"/>
  </r>
  <r>
    <x v="635"/>
    <x v="68"/>
    <x v="1"/>
    <n v="500"/>
    <n v="298.18"/>
    <n v="149089"/>
    <s v="20210510N200006469"/>
    <n v="2021086"/>
    <s v="Rolling"/>
    <s v="IN302679-38296183"/>
    <s v="NSE"/>
    <n v="36.64"/>
    <n v="5.22"/>
    <n v="0"/>
    <n v="27.32"/>
    <n v="69.178200000000004"/>
  </r>
  <r>
    <x v="635"/>
    <x v="68"/>
    <x v="0"/>
    <n v="250"/>
    <n v="290"/>
    <n v="72500"/>
    <s v="20210510N300035986"/>
    <n v="2021086"/>
    <s v="Rolling"/>
    <s v="IN302679-38296183"/>
    <s v="NSE"/>
    <n v="0"/>
    <n v="2.54"/>
    <n v="0"/>
    <n v="18.149999999999999"/>
    <n v="20.6875"/>
  </r>
  <r>
    <x v="635"/>
    <x v="68"/>
    <x v="0"/>
    <n v="500"/>
    <n v="292"/>
    <n v="146000"/>
    <s v="20210510N300036668"/>
    <n v="2021086"/>
    <s v="Rolling"/>
    <s v="IN302679-38296183"/>
    <s v="NSE"/>
    <n v="0"/>
    <n v="5.1100000000000003"/>
    <n v="7"/>
    <n v="36.32"/>
    <n v="48.43"/>
  </r>
  <r>
    <x v="635"/>
    <x v="68"/>
    <x v="1"/>
    <n v="250"/>
    <n v="292"/>
    <n v="73000"/>
    <s v="20210510N300037823"/>
    <n v="2021086"/>
    <s v="Rolling"/>
    <s v="IN302679-38296183"/>
    <s v="NSE"/>
    <n v="18.36"/>
    <n v="2.56"/>
    <n v="0"/>
    <n v="18.16"/>
    <n v="39.075000000000003"/>
  </r>
  <r>
    <x v="636"/>
    <x v="17"/>
    <x v="0"/>
    <n v="10000"/>
    <n v="34.1"/>
    <n v="341000"/>
    <s v="20210511N300030161"/>
    <n v="2021087"/>
    <s v="Rolling"/>
    <s v="-"/>
    <s v="NSE"/>
    <n v="120.37"/>
    <n v="11.94"/>
    <n v="25"/>
    <n v="252.63"/>
    <n v="409.93509999999998"/>
  </r>
  <r>
    <x v="636"/>
    <x v="17"/>
    <x v="1"/>
    <n v="1000"/>
    <n v="34.799999999999997"/>
    <n v="34800"/>
    <s v="20210511N300081835"/>
    <n v="2021087"/>
    <s v="Rolling"/>
    <s v="-"/>
    <s v="NSE"/>
    <n v="8.6"/>
    <n v="1.22"/>
    <n v="0"/>
    <n v="17.920000000000002"/>
    <n v="27.738"/>
  </r>
  <r>
    <x v="636"/>
    <x v="17"/>
    <x v="1"/>
    <n v="1000"/>
    <n v="34.85"/>
    <n v="34850"/>
    <s v="20210511N300081877"/>
    <n v="2021087"/>
    <s v="Rolling"/>
    <s v="-"/>
    <s v="NSE"/>
    <n v="8.6"/>
    <n v="1.22"/>
    <n v="0"/>
    <n v="17.920000000000002"/>
    <n v="27.739799999999999"/>
  </r>
  <r>
    <x v="636"/>
    <x v="17"/>
    <x v="1"/>
    <n v="500"/>
    <n v="34.9"/>
    <n v="17450"/>
    <s v="20210511N300081906"/>
    <n v="2021087"/>
    <s v="Rolling"/>
    <s v="-"/>
    <s v="NSE"/>
    <n v="4.3"/>
    <n v="0.61"/>
    <n v="0"/>
    <n v="17.809999999999999"/>
    <n v="22.720800000000001"/>
  </r>
  <r>
    <x v="636"/>
    <x v="17"/>
    <x v="1"/>
    <n v="1000"/>
    <n v="34.799999999999997"/>
    <n v="34800"/>
    <s v="20210511N300084349"/>
    <n v="2021087"/>
    <s v="Rolling"/>
    <s v="-"/>
    <s v="NSE"/>
    <n v="8.34"/>
    <n v="1.22"/>
    <n v="0"/>
    <n v="17.920000000000002"/>
    <n v="27.477900000000002"/>
  </r>
  <r>
    <x v="636"/>
    <x v="17"/>
    <x v="1"/>
    <n v="500"/>
    <n v="34.85"/>
    <n v="17425"/>
    <s v="20210511N300084751"/>
    <n v="2021087"/>
    <s v="Rolling"/>
    <s v="-"/>
    <s v="NSE"/>
    <n v="4.3"/>
    <n v="0.61"/>
    <n v="0"/>
    <n v="17.809999999999999"/>
    <n v="22.719899999999999"/>
  </r>
  <r>
    <x v="636"/>
    <x v="17"/>
    <x v="1"/>
    <n v="1000"/>
    <n v="34.799999999999997"/>
    <n v="34800"/>
    <s v="20210511N300084795"/>
    <n v="2021087"/>
    <s v="Rolling"/>
    <s v="-"/>
    <s v="NSE"/>
    <n v="8.6"/>
    <n v="1.22"/>
    <n v="0"/>
    <n v="17.920000000000002"/>
    <n v="27.738"/>
  </r>
  <r>
    <x v="636"/>
    <x v="17"/>
    <x v="1"/>
    <n v="1000"/>
    <n v="34.9"/>
    <n v="34900"/>
    <s v="20210511N300084981"/>
    <n v="2021087"/>
    <s v="Rolling"/>
    <s v="-"/>
    <s v="NSE"/>
    <n v="8.6"/>
    <n v="1.22"/>
    <n v="0"/>
    <n v="17.91"/>
    <n v="27.7315"/>
  </r>
  <r>
    <x v="636"/>
    <x v="17"/>
    <x v="1"/>
    <n v="500"/>
    <n v="34.9"/>
    <n v="17450"/>
    <s v="20210511N300085121"/>
    <n v="2021087"/>
    <s v="Rolling"/>
    <s v="-"/>
    <s v="NSE"/>
    <n v="4.3"/>
    <n v="0.61"/>
    <n v="0"/>
    <n v="17.809999999999999"/>
    <n v="22.720800000000001"/>
  </r>
  <r>
    <x v="637"/>
    <x v="17"/>
    <x v="0"/>
    <n v="10000"/>
    <n v="37.1"/>
    <n v="371000"/>
    <s v="20210512N300044549"/>
    <n v="2021088"/>
    <s v="Rolling"/>
    <s v="IN302679-38296183"/>
    <s v="NSE"/>
    <n v="0"/>
    <n v="12.99"/>
    <n v="0"/>
    <n v="68"/>
    <n v="80.984999999999999"/>
  </r>
  <r>
    <x v="637"/>
    <x v="17"/>
    <x v="1"/>
    <n v="1000"/>
    <n v="37.35"/>
    <n v="37350"/>
    <s v="20210512N300066990"/>
    <n v="2021088"/>
    <s v="Rolling"/>
    <s v="IN302679-38296183"/>
    <s v="NSE"/>
    <n v="9.31"/>
    <n v="1.31"/>
    <n v="0"/>
    <n v="17.940000000000001"/>
    <n v="28.557300000000001"/>
  </r>
  <r>
    <x v="637"/>
    <x v="17"/>
    <x v="1"/>
    <n v="250"/>
    <n v="37.4"/>
    <n v="9350"/>
    <s v="20210512N300067025"/>
    <n v="2021088"/>
    <s v="Rolling"/>
    <s v="IN302679-38296183"/>
    <s v="NSE"/>
    <n v="2.33"/>
    <n v="0.33"/>
    <n v="0"/>
    <n v="17.760000000000002"/>
    <n v="20.417300000000001"/>
  </r>
  <r>
    <x v="637"/>
    <x v="17"/>
    <x v="1"/>
    <n v="250"/>
    <n v="37.450000000000003"/>
    <n v="9362.5"/>
    <s v="20210512N300067106"/>
    <n v="2021088"/>
    <s v="Rolling"/>
    <s v="IN302679-38296183"/>
    <s v="NSE"/>
    <n v="2.33"/>
    <n v="0.33"/>
    <n v="0"/>
    <n v="17.760000000000002"/>
    <n v="20.4177"/>
  </r>
  <r>
    <x v="637"/>
    <x v="17"/>
    <x v="1"/>
    <n v="250"/>
    <n v="37.549999999999997"/>
    <n v="9387.5"/>
    <s v="20210512N300067394"/>
    <n v="2021088"/>
    <s v="Rolling"/>
    <s v="IN302679-38296183"/>
    <s v="NSE"/>
    <n v="2.33"/>
    <n v="0.33"/>
    <n v="0"/>
    <n v="17.760000000000002"/>
    <n v="20.418600000000001"/>
  </r>
  <r>
    <x v="637"/>
    <x v="17"/>
    <x v="1"/>
    <n v="250"/>
    <n v="37.549999999999997"/>
    <n v="9387.5"/>
    <s v="20210512N300067485"/>
    <n v="2021088"/>
    <s v="Rolling"/>
    <s v="IN302679-38296183"/>
    <s v="NSE"/>
    <n v="2.1800000000000002"/>
    <n v="0.33"/>
    <n v="0"/>
    <n v="17.760000000000002"/>
    <n v="20.268599999999999"/>
  </r>
  <r>
    <x v="637"/>
    <x v="17"/>
    <x v="1"/>
    <n v="250"/>
    <n v="37.65"/>
    <n v="9412.5"/>
    <s v="20210512N300067513"/>
    <n v="2021088"/>
    <s v="Rolling"/>
    <s v="IN302679-38296183"/>
    <s v="NSE"/>
    <n v="2.33"/>
    <n v="0.33"/>
    <n v="0"/>
    <n v="17.760000000000002"/>
    <n v="20.4194"/>
  </r>
  <r>
    <x v="637"/>
    <x v="17"/>
    <x v="1"/>
    <n v="250"/>
    <n v="37.700000000000003"/>
    <n v="9425"/>
    <s v="20210512N300067638"/>
    <n v="2021088"/>
    <s v="Rolling"/>
    <s v="IN302679-38296183"/>
    <s v="NSE"/>
    <n v="2.33"/>
    <n v="0.33"/>
    <n v="0"/>
    <n v="17.760000000000002"/>
    <n v="20.419899999999998"/>
  </r>
  <r>
    <x v="637"/>
    <x v="17"/>
    <x v="1"/>
    <n v="250"/>
    <n v="37.700000000000003"/>
    <n v="9425"/>
    <s v="20210512N300067678"/>
    <n v="2021088"/>
    <s v="Rolling"/>
    <s v="IN302679-38296183"/>
    <s v="NSE"/>
    <n v="2.33"/>
    <n v="0.33"/>
    <n v="0"/>
    <n v="17.760000000000002"/>
    <n v="20.419899999999998"/>
  </r>
  <r>
    <x v="637"/>
    <x v="17"/>
    <x v="1"/>
    <n v="250"/>
    <n v="37.65"/>
    <n v="9412.5"/>
    <s v="20210512N300067704"/>
    <n v="2021088"/>
    <s v="Rolling"/>
    <s v="IN302679-38296183"/>
    <s v="NSE"/>
    <n v="2.33"/>
    <n v="0.33"/>
    <n v="0"/>
    <n v="17.760000000000002"/>
    <n v="20.4194"/>
  </r>
  <r>
    <x v="637"/>
    <x v="17"/>
    <x v="1"/>
    <n v="250"/>
    <n v="37.75"/>
    <n v="9437.5"/>
    <s v="20210512N300068516"/>
    <n v="2021088"/>
    <s v="Rolling"/>
    <s v="IN302679-38296183"/>
    <s v="NSE"/>
    <n v="2.33"/>
    <n v="0.33"/>
    <n v="0"/>
    <n v="17.760000000000002"/>
    <n v="20.420300000000001"/>
  </r>
  <r>
    <x v="637"/>
    <x v="17"/>
    <x v="1"/>
    <n v="250"/>
    <n v="37.549999999999997"/>
    <n v="9387.5"/>
    <s v="20210512N300069063"/>
    <n v="2021088"/>
    <s v="Rolling"/>
    <s v="IN302679-38296183"/>
    <s v="NSE"/>
    <n v="2.33"/>
    <n v="0.33"/>
    <n v="0"/>
    <n v="17.760000000000002"/>
    <n v="20.418600000000001"/>
  </r>
  <r>
    <x v="637"/>
    <x v="17"/>
    <x v="1"/>
    <n v="250"/>
    <n v="37.950000000000003"/>
    <n v="9487.5"/>
    <s v="20210512N300071894"/>
    <n v="2021088"/>
    <s v="Rolling"/>
    <s v="IN302679-38296183"/>
    <s v="NSE"/>
    <n v="2.33"/>
    <n v="0.33"/>
    <n v="0"/>
    <n v="17.760000000000002"/>
    <n v="20.4221"/>
  </r>
  <r>
    <x v="637"/>
    <x v="17"/>
    <x v="1"/>
    <n v="250"/>
    <n v="37.75"/>
    <n v="9437.5"/>
    <s v="20210512N300072569"/>
    <n v="2021088"/>
    <s v="Rolling"/>
    <s v="IN302679-38296183"/>
    <s v="NSE"/>
    <n v="2.33"/>
    <n v="0.33"/>
    <n v="0"/>
    <n v="17.760000000000002"/>
    <n v="20.420300000000001"/>
  </r>
  <r>
    <x v="637"/>
    <x v="17"/>
    <x v="1"/>
    <n v="500"/>
    <n v="37.75"/>
    <n v="18875"/>
    <s v="20210512N300072595"/>
    <n v="2021088"/>
    <s v="Rolling"/>
    <s v="IN302679-38296183"/>
    <s v="NSE"/>
    <n v="4.6500000000000004"/>
    <n v="0.66"/>
    <n v="0"/>
    <n v="17.82"/>
    <n v="23.130700000000001"/>
  </r>
  <r>
    <x v="637"/>
    <x v="17"/>
    <x v="1"/>
    <n v="500"/>
    <n v="37.700000000000003"/>
    <n v="18850"/>
    <s v="20210512N300072646"/>
    <n v="2021088"/>
    <s v="Rolling"/>
    <s v="IN302679-38296183"/>
    <s v="NSE"/>
    <n v="4.6500000000000004"/>
    <n v="0.66"/>
    <n v="0"/>
    <n v="17.82"/>
    <n v="23.1297"/>
  </r>
  <r>
    <x v="637"/>
    <x v="17"/>
    <x v="1"/>
    <n v="1500"/>
    <n v="37.75"/>
    <n v="56625"/>
    <s v="20210512N300072808"/>
    <n v="2021088"/>
    <s v="Rolling"/>
    <s v="IN302679-38296183"/>
    <s v="NSE"/>
    <n v="13.96"/>
    <n v="1.98"/>
    <n v="0"/>
    <n v="18.059999999999999"/>
    <n v="34.001899999999999"/>
  </r>
  <r>
    <x v="637"/>
    <x v="17"/>
    <x v="1"/>
    <n v="2500"/>
    <n v="37.700000000000003"/>
    <n v="94250"/>
    <s v="20210512N300072838"/>
    <n v="2021088"/>
    <s v="Rolling"/>
    <s v="IN302679-38296183"/>
    <s v="NSE"/>
    <n v="23.27"/>
    <n v="3.3"/>
    <n v="0"/>
    <n v="18.29"/>
    <n v="44.858800000000002"/>
  </r>
  <r>
    <x v="637"/>
    <x v="17"/>
    <x v="1"/>
    <n v="500"/>
    <n v="37.75"/>
    <n v="18875"/>
    <s v="20210512N300073118"/>
    <n v="2021088"/>
    <s v="Rolling"/>
    <s v="IN302679-38296183"/>
    <s v="NSE"/>
    <n v="4.6500000000000004"/>
    <n v="0.66"/>
    <n v="0"/>
    <n v="17.82"/>
    <n v="23.130700000000001"/>
  </r>
  <r>
    <x v="637"/>
    <x v="17"/>
    <x v="1"/>
    <n v="500"/>
    <n v="37.700000000000003"/>
    <n v="18850"/>
    <s v="20210512N300073145"/>
    <n v="2021088"/>
    <s v="Rolling"/>
    <s v="IN302679-38296183"/>
    <s v="NSE"/>
    <n v="4.6500000000000004"/>
    <n v="0.66"/>
    <n v="0"/>
    <n v="17.82"/>
    <n v="23.129799999999999"/>
  </r>
  <r>
    <x v="637"/>
    <x v="17"/>
    <x v="0"/>
    <n v="10000"/>
    <n v="37.1"/>
    <n v="371000"/>
    <s v="20210512N300093006"/>
    <n v="2021088"/>
    <s v="Rolling"/>
    <s v="IN302679-38296183"/>
    <s v="NSE"/>
    <n v="0"/>
    <n v="12.99"/>
    <n v="22"/>
    <n v="68"/>
    <n v="102.985"/>
  </r>
  <r>
    <x v="637"/>
    <x v="17"/>
    <x v="1"/>
    <n v="500"/>
    <n v="37.25"/>
    <n v="18625"/>
    <s v="20210512N300094531"/>
    <n v="2021088"/>
    <s v="Rolling"/>
    <s v="IN302679-38296183"/>
    <s v="NSE"/>
    <n v="4.6500000000000004"/>
    <n v="0.65"/>
    <n v="0"/>
    <n v="17.82"/>
    <n v="23.1219"/>
  </r>
  <r>
    <x v="637"/>
    <x v="17"/>
    <x v="1"/>
    <n v="9000"/>
    <n v="37.049999999999997"/>
    <n v="333450"/>
    <s v="20210512N300094575"/>
    <n v="2021088"/>
    <s v="Rolling"/>
    <s v="IN302679-38296183"/>
    <s v="NSE"/>
    <n v="83.77"/>
    <n v="11.67"/>
    <n v="0"/>
    <n v="61.1"/>
    <n v="156.54089999999999"/>
  </r>
  <r>
    <x v="637"/>
    <x v="17"/>
    <x v="1"/>
    <n v="500"/>
    <n v="37.049999999999997"/>
    <n v="18525"/>
    <s v="20210512N300096421"/>
    <n v="2021088"/>
    <s v="Rolling"/>
    <s v="IN302679-38296183"/>
    <s v="NSE"/>
    <n v="4.6500000000000004"/>
    <n v="0.65"/>
    <n v="0"/>
    <n v="17.82"/>
    <n v="23.118400000000001"/>
  </r>
  <r>
    <x v="638"/>
    <x v="17"/>
    <x v="1"/>
    <n v="1000"/>
    <n v="38.200000000000003"/>
    <n v="38200"/>
    <s v="20210514N200005578"/>
    <n v="2021089"/>
    <s v="Rolling"/>
    <s v="-"/>
    <s v="NSE"/>
    <n v="9.2799999999999994"/>
    <n v="1.34"/>
    <n v="0"/>
    <n v="67.849999999999994"/>
    <n v="78.466999999999999"/>
  </r>
  <r>
    <x v="638"/>
    <x v="17"/>
    <x v="1"/>
    <n v="1000"/>
    <n v="38"/>
    <n v="38000"/>
    <s v="20210514N200006617"/>
    <n v="2021089"/>
    <s v="Rolling"/>
    <s v="-"/>
    <s v="NSE"/>
    <n v="9.2799999999999994"/>
    <n v="1.33"/>
    <n v="0"/>
    <n v="67.5"/>
    <n v="78.11"/>
  </r>
  <r>
    <x v="638"/>
    <x v="17"/>
    <x v="1"/>
    <n v="500"/>
    <n v="37.9"/>
    <n v="18950"/>
    <s v="20210514N300039422"/>
    <n v="2021089"/>
    <s v="Rolling"/>
    <s v="-"/>
    <s v="NSE"/>
    <n v="4.6399999999999997"/>
    <n v="0.66"/>
    <n v="0"/>
    <n v="33.659999999999997"/>
    <n v="38.963299999999997"/>
  </r>
  <r>
    <x v="638"/>
    <x v="15"/>
    <x v="0"/>
    <n v="10"/>
    <n v="1313"/>
    <n v="13130"/>
    <s v="20210514N300040473"/>
    <n v="2021089"/>
    <s v="Rolling"/>
    <s v="IN302679-38296183"/>
    <s v="NSE"/>
    <n v="0"/>
    <n v="0.46"/>
    <n v="0"/>
    <n v="29.58"/>
    <n v="30.0395"/>
  </r>
  <r>
    <x v="638"/>
    <x v="15"/>
    <x v="0"/>
    <n v="250"/>
    <n v="1315"/>
    <n v="328750"/>
    <s v="20210514N300041963"/>
    <n v="2021089"/>
    <s v="Rolling"/>
    <s v="IN302679-38296183"/>
    <s v="NSE"/>
    <n v="13.16"/>
    <n v="11.51"/>
    <n v="11.83"/>
    <n v="60.26"/>
    <n v="96.756399999999999"/>
  </r>
  <r>
    <x v="638"/>
    <x v="17"/>
    <x v="0"/>
    <n v="10000"/>
    <n v="37"/>
    <n v="370000"/>
    <s v="20210514N300070216"/>
    <n v="2021089"/>
    <s v="Rolling"/>
    <s v="IN302679-38296183"/>
    <s v="NSE"/>
    <n v="0"/>
    <n v="12.95"/>
    <n v="22.12"/>
    <n v="67.819999999999993"/>
    <n v="102.89"/>
  </r>
  <r>
    <x v="638"/>
    <x v="17"/>
    <x v="1"/>
    <n v="5000"/>
    <n v="36.950000000000003"/>
    <n v="184750"/>
    <s v="20210514N300076921"/>
    <n v="2021089"/>
    <s v="Rolling"/>
    <s v="IN302679-38296183"/>
    <s v="NSE"/>
    <n v="46.39"/>
    <n v="6.47"/>
    <n v="0"/>
    <n v="33.880000000000003"/>
    <n v="86.736099999999993"/>
  </r>
  <r>
    <x v="638"/>
    <x v="17"/>
    <x v="1"/>
    <n v="5000"/>
    <n v="36.950000000000003"/>
    <n v="184750"/>
    <s v="20210514N300077377"/>
    <n v="2021089"/>
    <s v="Rolling"/>
    <s v="IN302679-38296183"/>
    <s v="NSE"/>
    <n v="46.39"/>
    <n v="6.47"/>
    <n v="0"/>
    <n v="33.86"/>
    <n v="86.716300000000004"/>
  </r>
  <r>
    <x v="638"/>
    <x v="17"/>
    <x v="1"/>
    <n v="10000"/>
    <n v="37.15"/>
    <n v="371500"/>
    <s v="20210514N300081003"/>
    <n v="2021089"/>
    <s v="Rolling"/>
    <s v="IN302679-38296183"/>
    <s v="NSE"/>
    <n v="162.35"/>
    <n v="13"/>
    <n v="0"/>
    <n v="68.09"/>
    <n v="243.4426"/>
  </r>
  <r>
    <x v="638"/>
    <x v="17"/>
    <x v="0"/>
    <n v="5000"/>
    <n v="37.35"/>
    <n v="186750"/>
    <s v="20210514N300081751"/>
    <n v="2021089"/>
    <s v="Rolling"/>
    <s v="IN302679-38296183"/>
    <s v="NSE"/>
    <n v="0"/>
    <n v="6.54"/>
    <n v="0"/>
    <n v="34.229999999999997"/>
    <n v="40.766300000000001"/>
  </r>
  <r>
    <x v="638"/>
    <x v="15"/>
    <x v="1"/>
    <n v="250"/>
    <n v="1317.9"/>
    <n v="329475"/>
    <s v="20210514N300083886"/>
    <n v="2021089"/>
    <s v="Rolling"/>
    <s v="IN302679-38296183"/>
    <s v="NSE"/>
    <n v="82.27"/>
    <n v="11.53"/>
    <n v="0"/>
    <n v="60.39"/>
    <n v="154.1917"/>
  </r>
  <r>
    <x v="638"/>
    <x v="17"/>
    <x v="1"/>
    <n v="1000"/>
    <n v="37"/>
    <n v="37000"/>
    <s v="20210514N300087755"/>
    <n v="2021089"/>
    <s v="Rolling"/>
    <s v="-"/>
    <s v="NSE"/>
    <n v="37.11"/>
    <n v="1.3"/>
    <n v="0"/>
    <n v="65.72"/>
    <n v="104.125"/>
  </r>
  <r>
    <x v="638"/>
    <x v="68"/>
    <x v="0"/>
    <n v="25"/>
    <n v="280.95"/>
    <n v="7023.75"/>
    <s v="20210514N300089963"/>
    <n v="2021089"/>
    <s v="Rolling"/>
    <s v="IN302679-38296183"/>
    <s v="NSE"/>
    <n v="7.13"/>
    <n v="0.25"/>
    <n v="1.05"/>
    <n v="29.54"/>
    <n v="37.965800000000002"/>
  </r>
  <r>
    <x v="638"/>
    <x v="17"/>
    <x v="0"/>
    <n v="500"/>
    <n v="37.049999999999997"/>
    <n v="18525"/>
    <s v="20210514N300093470"/>
    <n v="2021089"/>
    <s v="Rolling"/>
    <s v="IN302679-38296183"/>
    <s v="NSE"/>
    <n v="0"/>
    <n v="0.65"/>
    <n v="0"/>
    <n v="17.82"/>
    <n v="18.468399999999999"/>
  </r>
  <r>
    <x v="638"/>
    <x v="17"/>
    <x v="0"/>
    <n v="500"/>
    <n v="36.950000000000003"/>
    <n v="18475"/>
    <s v="20210514N300093595"/>
    <n v="2021089"/>
    <s v="Rolling"/>
    <s v="IN302679-38296183"/>
    <s v="NSE"/>
    <n v="0"/>
    <n v="0.65"/>
    <n v="0"/>
    <n v="17.82"/>
    <n v="18.466699999999999"/>
  </r>
  <r>
    <x v="638"/>
    <x v="17"/>
    <x v="0"/>
    <n v="500"/>
    <n v="36.9"/>
    <n v="18450"/>
    <s v="20210514N300094428"/>
    <n v="2021089"/>
    <s v="Rolling"/>
    <s v="IN302679-38296183"/>
    <s v="NSE"/>
    <n v="0"/>
    <n v="0.65"/>
    <n v="0"/>
    <n v="17.82"/>
    <n v="18.465800000000002"/>
  </r>
  <r>
    <x v="638"/>
    <x v="17"/>
    <x v="0"/>
    <n v="500"/>
    <n v="36.799999999999997"/>
    <n v="18400"/>
    <s v="20210514N300094552"/>
    <n v="2021089"/>
    <s v="Rolling"/>
    <s v="IN302679-38296183"/>
    <s v="NSE"/>
    <n v="0"/>
    <n v="0.64"/>
    <n v="0"/>
    <n v="17.82"/>
    <n v="18.463999999999999"/>
  </r>
  <r>
    <x v="638"/>
    <x v="17"/>
    <x v="0"/>
    <n v="250"/>
    <n v="36.85"/>
    <n v="9212.5"/>
    <s v="20210514N300094578"/>
    <n v="2021089"/>
    <s v="Rolling"/>
    <s v="IN302679-38296183"/>
    <s v="NSE"/>
    <n v="0"/>
    <n v="0.32"/>
    <n v="0"/>
    <n v="17.760000000000002"/>
    <n v="18.0824"/>
  </r>
  <r>
    <x v="638"/>
    <x v="17"/>
    <x v="0"/>
    <n v="250"/>
    <n v="36.799999999999997"/>
    <n v="9200"/>
    <s v="20210514N300094633"/>
    <n v="2021089"/>
    <s v="Rolling"/>
    <s v="IN302679-38296183"/>
    <s v="NSE"/>
    <n v="0"/>
    <n v="0.32"/>
    <n v="0"/>
    <n v="17.760000000000002"/>
    <n v="18.082000000000001"/>
  </r>
  <r>
    <x v="638"/>
    <x v="17"/>
    <x v="0"/>
    <n v="250"/>
    <n v="36.85"/>
    <n v="9212.5"/>
    <s v="20210514N300094882"/>
    <n v="2021089"/>
    <s v="Rolling"/>
    <s v="IN302679-38296183"/>
    <s v="NSE"/>
    <n v="0"/>
    <n v="0.32"/>
    <n v="0"/>
    <n v="17.760000000000002"/>
    <n v="18.0824"/>
  </r>
  <r>
    <x v="638"/>
    <x v="17"/>
    <x v="0"/>
    <n v="250"/>
    <n v="36.85"/>
    <n v="9212.5"/>
    <s v="20210514N300095069"/>
    <n v="2021089"/>
    <s v="Rolling"/>
    <s v="IN302679-38296183"/>
    <s v="NSE"/>
    <n v="0"/>
    <n v="0.32"/>
    <n v="0"/>
    <n v="17.760000000000002"/>
    <n v="18.0824"/>
  </r>
  <r>
    <x v="638"/>
    <x v="17"/>
    <x v="0"/>
    <n v="250"/>
    <n v="36.85"/>
    <n v="9212.5"/>
    <s v="20210514N300095121"/>
    <n v="2021089"/>
    <s v="Rolling"/>
    <s v="IN302679-38296183"/>
    <s v="NSE"/>
    <n v="0"/>
    <n v="0.32"/>
    <n v="0"/>
    <n v="17.760000000000002"/>
    <n v="18.0824"/>
  </r>
  <r>
    <x v="638"/>
    <x v="17"/>
    <x v="0"/>
    <n v="250"/>
    <n v="36.799999999999997"/>
    <n v="9200"/>
    <s v="20210514N300095407"/>
    <n v="2021089"/>
    <s v="Rolling"/>
    <s v="IN302679-38296183"/>
    <s v="NSE"/>
    <n v="0"/>
    <n v="0.32"/>
    <n v="0"/>
    <n v="17.760000000000002"/>
    <n v="18.082000000000001"/>
  </r>
  <r>
    <x v="638"/>
    <x v="17"/>
    <x v="0"/>
    <n v="250"/>
    <n v="36.85"/>
    <n v="9212.5"/>
    <s v="20210514N300095457"/>
    <n v="2021089"/>
    <s v="Rolling"/>
    <s v="IN302679-38296183"/>
    <s v="NSE"/>
    <n v="0"/>
    <n v="0.32"/>
    <n v="0"/>
    <n v="17.760000000000002"/>
    <n v="18.0824"/>
  </r>
  <r>
    <x v="638"/>
    <x v="17"/>
    <x v="0"/>
    <n v="500"/>
    <n v="36.9"/>
    <n v="18450"/>
    <s v="20210514N300095662"/>
    <n v="2021089"/>
    <s v="Rolling"/>
    <s v="IN302679-38296183"/>
    <s v="NSE"/>
    <n v="0"/>
    <n v="0.65"/>
    <n v="0"/>
    <n v="17.82"/>
    <n v="18.465800000000002"/>
  </r>
  <r>
    <x v="638"/>
    <x v="17"/>
    <x v="0"/>
    <n v="500"/>
    <n v="36.799999999999997"/>
    <n v="18400"/>
    <s v="20210514N300095717"/>
    <n v="2021089"/>
    <s v="Rolling"/>
    <s v="IN302679-38296183"/>
    <s v="NSE"/>
    <n v="0"/>
    <n v="0.64"/>
    <n v="0"/>
    <n v="17.82"/>
    <n v="18.463999999999999"/>
  </r>
  <r>
    <x v="638"/>
    <x v="17"/>
    <x v="0"/>
    <n v="250"/>
    <n v="36.85"/>
    <n v="9212.5"/>
    <s v="20210514N300095790"/>
    <n v="2021089"/>
    <s v="Rolling"/>
    <s v="IN302679-38296183"/>
    <s v="NSE"/>
    <n v="0"/>
    <n v="0.32"/>
    <n v="0"/>
    <n v="17.760000000000002"/>
    <n v="18.0824"/>
  </r>
  <r>
    <x v="639"/>
    <x v="57"/>
    <x v="0"/>
    <n v="2500"/>
    <n v="81.099999999999994"/>
    <n v="202750"/>
    <s v="20210517N300032210"/>
    <n v="2021090"/>
    <s v="Rolling"/>
    <s v="IN302679-38296183"/>
    <s v="NSE"/>
    <n v="0"/>
    <n v="7.1"/>
    <n v="24"/>
    <n v="37.159999999999997"/>
    <n v="68.256299999999996"/>
  </r>
  <r>
    <x v="639"/>
    <x v="57"/>
    <x v="1"/>
    <n v="2500"/>
    <n v="82.15"/>
    <n v="205375"/>
    <s v="20210517N300043861"/>
    <n v="2021090"/>
    <s v="Rolling"/>
    <s v="IN302679-38296183"/>
    <s v="NSE"/>
    <n v="49.71"/>
    <n v="7.19"/>
    <n v="0"/>
    <n v="37.65"/>
    <n v="94.548000000000002"/>
  </r>
  <r>
    <x v="639"/>
    <x v="57"/>
    <x v="1"/>
    <n v="2500"/>
    <n v="81.75"/>
    <n v="204375"/>
    <s v="20210517N300068747"/>
    <n v="2021090"/>
    <s v="Rolling"/>
    <s v="IN302679-38296183"/>
    <s v="NSE"/>
    <n v="50.1"/>
    <n v="7.15"/>
    <n v="0"/>
    <n v="37.46"/>
    <n v="94.713200000000001"/>
  </r>
  <r>
    <x v="639"/>
    <x v="57"/>
    <x v="0"/>
    <n v="500"/>
    <n v="80.7"/>
    <n v="40350"/>
    <s v="20210517N300069178"/>
    <n v="2021090"/>
    <s v="Rolling"/>
    <s v="IN302679-38296183"/>
    <s v="NSE"/>
    <n v="0"/>
    <n v="1.41"/>
    <n v="0"/>
    <n v="17.95"/>
    <n v="19.362300000000001"/>
  </r>
  <r>
    <x v="639"/>
    <x v="57"/>
    <x v="0"/>
    <n v="250"/>
    <n v="80.7"/>
    <n v="20175"/>
    <s v="20210517N300069229"/>
    <n v="2021090"/>
    <s v="Rolling"/>
    <s v="IN302679-38296183"/>
    <s v="NSE"/>
    <n v="0"/>
    <n v="0.71"/>
    <n v="0"/>
    <n v="17.829999999999998"/>
    <n v="18.536200000000001"/>
  </r>
  <r>
    <x v="639"/>
    <x v="57"/>
    <x v="0"/>
    <n v="250"/>
    <n v="80.7"/>
    <n v="20175"/>
    <s v="20210517N300069273"/>
    <n v="2021090"/>
    <s v="Rolling"/>
    <s v="IN302679-38296183"/>
    <s v="NSE"/>
    <n v="0"/>
    <n v="0.71"/>
    <n v="0"/>
    <n v="17.829999999999998"/>
    <n v="18.536200000000001"/>
  </r>
  <r>
    <x v="639"/>
    <x v="57"/>
    <x v="0"/>
    <n v="250"/>
    <n v="80.8"/>
    <n v="20200"/>
    <s v="20210517N300069332"/>
    <n v="2021090"/>
    <s v="Rolling"/>
    <s v="IN302679-38296183"/>
    <s v="NSE"/>
    <n v="0"/>
    <n v="0.71"/>
    <n v="0"/>
    <n v="17.829999999999998"/>
    <n v="18.536999999999999"/>
  </r>
  <r>
    <x v="639"/>
    <x v="57"/>
    <x v="0"/>
    <n v="250"/>
    <n v="80.400000000000006"/>
    <n v="20100"/>
    <s v="20210517N300070742"/>
    <n v="2021090"/>
    <s v="Rolling"/>
    <s v="IN302679-38296183"/>
    <s v="NSE"/>
    <n v="0"/>
    <n v="0.7"/>
    <n v="0"/>
    <n v="17.829999999999998"/>
    <n v="18.5335"/>
  </r>
  <r>
    <x v="639"/>
    <x v="57"/>
    <x v="0"/>
    <n v="250"/>
    <n v="80.5"/>
    <n v="20125"/>
    <s v="20210517N300070760"/>
    <n v="2021090"/>
    <s v="Rolling"/>
    <s v="IN302679-38296183"/>
    <s v="NSE"/>
    <n v="0"/>
    <n v="0.7"/>
    <n v="0"/>
    <n v="17.829999999999998"/>
    <n v="18.534400000000002"/>
  </r>
  <r>
    <x v="639"/>
    <x v="57"/>
    <x v="0"/>
    <n v="250"/>
    <n v="80.150000000000006"/>
    <n v="20037.5"/>
    <s v="20210517N300071020"/>
    <n v="2021090"/>
    <s v="Rolling"/>
    <s v="IN302679-38296183"/>
    <s v="NSE"/>
    <n v="0"/>
    <n v="0.7"/>
    <n v="0"/>
    <n v="17.829999999999998"/>
    <n v="18.531300000000002"/>
  </r>
  <r>
    <x v="639"/>
    <x v="57"/>
    <x v="0"/>
    <n v="500"/>
    <n v="80.150000000000006"/>
    <n v="40075"/>
    <s v="20210517N300071232"/>
    <n v="2021090"/>
    <s v="Rolling"/>
    <s v="IN302679-38296183"/>
    <s v="NSE"/>
    <n v="0"/>
    <n v="1.4"/>
    <n v="0"/>
    <n v="17.95"/>
    <n v="19.352699999999999"/>
  </r>
  <r>
    <x v="639"/>
    <x v="57"/>
    <x v="0"/>
    <n v="2500"/>
    <n v="79.099999999999994"/>
    <n v="197750"/>
    <s v="20210517N300072956"/>
    <n v="2021090"/>
    <s v="Rolling"/>
    <s v="IN302679-38296183"/>
    <s v="NSE"/>
    <n v="0"/>
    <n v="6.92"/>
    <n v="0"/>
    <n v="36.25"/>
    <n v="43.171300000000002"/>
  </r>
  <r>
    <x v="639"/>
    <x v="57"/>
    <x v="0"/>
    <n v="2500"/>
    <n v="78.099999999999994"/>
    <n v="195250"/>
    <s v="20210517N300074635"/>
    <n v="2021090"/>
    <s v="Rolling"/>
    <s v="IN302679-38296183"/>
    <s v="NSE"/>
    <n v="0"/>
    <n v="6.83"/>
    <n v="0"/>
    <n v="35.79"/>
    <n v="42.623800000000003"/>
  </r>
  <r>
    <x v="639"/>
    <x v="57"/>
    <x v="1"/>
    <n v="250"/>
    <n v="78.900000000000006"/>
    <n v="19725"/>
    <s v="20210517N300076788"/>
    <n v="2021090"/>
    <s v="Rolling"/>
    <s v="IN302679-38296183"/>
    <s v="NSE"/>
    <n v="5.01"/>
    <n v="0.69"/>
    <n v="0"/>
    <n v="17.82"/>
    <n v="23.520399999999999"/>
  </r>
  <r>
    <x v="639"/>
    <x v="57"/>
    <x v="1"/>
    <n v="250"/>
    <n v="79.05"/>
    <n v="19762.5"/>
    <s v="20210517N300076847"/>
    <n v="2021090"/>
    <s v="Rolling"/>
    <s v="IN302679-38296183"/>
    <s v="NSE"/>
    <n v="5.01"/>
    <n v="0.69"/>
    <n v="0"/>
    <n v="17.82"/>
    <n v="23.521699999999999"/>
  </r>
  <r>
    <x v="639"/>
    <x v="57"/>
    <x v="1"/>
    <n v="250"/>
    <n v="79.099999999999994"/>
    <n v="19775"/>
    <s v="20210517N300076869"/>
    <n v="2021090"/>
    <s v="Rolling"/>
    <s v="IN302679-38296183"/>
    <s v="NSE"/>
    <n v="5.01"/>
    <n v="0.69"/>
    <n v="0"/>
    <n v="17.82"/>
    <n v="23.522200000000002"/>
  </r>
  <r>
    <x v="639"/>
    <x v="57"/>
    <x v="1"/>
    <n v="250"/>
    <n v="79"/>
    <n v="19750"/>
    <s v="20210517N300076934"/>
    <n v="2021090"/>
    <s v="Rolling"/>
    <s v="IN302679-38296183"/>
    <s v="NSE"/>
    <n v="5.01"/>
    <n v="0.69"/>
    <n v="0"/>
    <n v="17.82"/>
    <n v="23.5213"/>
  </r>
  <r>
    <x v="639"/>
    <x v="57"/>
    <x v="1"/>
    <n v="250"/>
    <n v="79.3"/>
    <n v="19825"/>
    <s v="20210517N300076999"/>
    <n v="2021090"/>
    <s v="Rolling"/>
    <s v="IN302679-38296183"/>
    <s v="NSE"/>
    <n v="5.01"/>
    <n v="0.69"/>
    <n v="0"/>
    <n v="17.829999999999998"/>
    <n v="23.533899999999999"/>
  </r>
  <r>
    <x v="639"/>
    <x v="57"/>
    <x v="1"/>
    <n v="250"/>
    <n v="79.45"/>
    <n v="19862.5"/>
    <s v="20210517N300077017"/>
    <n v="2021090"/>
    <s v="Rolling"/>
    <s v="IN302679-38296183"/>
    <s v="NSE"/>
    <n v="5.01"/>
    <n v="0.7"/>
    <n v="0"/>
    <n v="17.829999999999998"/>
    <n v="23.5352"/>
  </r>
  <r>
    <x v="639"/>
    <x v="57"/>
    <x v="1"/>
    <n v="250"/>
    <n v="79.45"/>
    <n v="19862.5"/>
    <s v="20210517N300077065"/>
    <n v="2021090"/>
    <s v="Rolling"/>
    <s v="IN302679-38296183"/>
    <s v="NSE"/>
    <n v="5.01"/>
    <n v="0.7"/>
    <n v="0"/>
    <n v="17.829999999999998"/>
    <n v="23.5352"/>
  </r>
  <r>
    <x v="639"/>
    <x v="57"/>
    <x v="1"/>
    <n v="250"/>
    <n v="79.3"/>
    <n v="19825"/>
    <s v="20210517N300077087"/>
    <n v="2021090"/>
    <s v="Rolling"/>
    <s v="IN302679-38296183"/>
    <s v="NSE"/>
    <n v="5.01"/>
    <n v="0.69"/>
    <n v="0"/>
    <n v="17.829999999999998"/>
    <n v="23.533999999999999"/>
  </r>
  <r>
    <x v="639"/>
    <x v="57"/>
    <x v="1"/>
    <n v="1500"/>
    <n v="79.099999999999994"/>
    <n v="118650"/>
    <s v="20210517N300077125"/>
    <n v="2021090"/>
    <s v="Rolling"/>
    <s v="IN302679-38296183"/>
    <s v="NSE"/>
    <n v="30.06"/>
    <n v="4.1500000000000004"/>
    <n v="0"/>
    <n v="21.76"/>
    <n v="55.972700000000003"/>
  </r>
  <r>
    <x v="639"/>
    <x v="57"/>
    <x v="1"/>
    <n v="250"/>
    <n v="79.55"/>
    <n v="19887.5"/>
    <s v="20210517N300077234"/>
    <n v="2021090"/>
    <s v="Rolling"/>
    <s v="IN302679-38296183"/>
    <s v="NSE"/>
    <n v="5.01"/>
    <n v="0.7"/>
    <n v="0"/>
    <n v="17.829999999999998"/>
    <n v="23.536100000000001"/>
  </r>
  <r>
    <x v="639"/>
    <x v="57"/>
    <x v="1"/>
    <n v="250"/>
    <n v="79.7"/>
    <n v="19925"/>
    <s v="20210517N300077254"/>
    <n v="2021090"/>
    <s v="Rolling"/>
    <s v="IN302679-38296183"/>
    <s v="NSE"/>
    <n v="5.01"/>
    <n v="0.7"/>
    <n v="0"/>
    <n v="17.829999999999998"/>
    <n v="23.537400000000002"/>
  </r>
  <r>
    <x v="639"/>
    <x v="57"/>
    <x v="1"/>
    <n v="250"/>
    <n v="79.55"/>
    <n v="19887.5"/>
    <s v="20210517N300077280"/>
    <n v="2021090"/>
    <s v="Rolling"/>
    <s v="IN302679-38296183"/>
    <s v="NSE"/>
    <n v="5.01"/>
    <n v="0.7"/>
    <n v="0"/>
    <n v="17.829999999999998"/>
    <n v="23.536100000000001"/>
  </r>
  <r>
    <x v="639"/>
    <x v="57"/>
    <x v="1"/>
    <n v="250"/>
    <n v="79.55"/>
    <n v="19887.5"/>
    <s v="20210517N300077307"/>
    <n v="2021090"/>
    <s v="Rolling"/>
    <s v="IN302679-38296183"/>
    <s v="NSE"/>
    <n v="5.01"/>
    <n v="0.7"/>
    <n v="0"/>
    <n v="17.829999999999998"/>
    <n v="23.536100000000001"/>
  </r>
  <r>
    <x v="639"/>
    <x v="57"/>
    <x v="1"/>
    <n v="250"/>
    <n v="79.45"/>
    <n v="19862.5"/>
    <s v="20210517N300077335"/>
    <n v="2021090"/>
    <s v="Rolling"/>
    <s v="IN302679-38296183"/>
    <s v="NSE"/>
    <n v="5.01"/>
    <n v="0.7"/>
    <n v="0"/>
    <n v="17.829999999999998"/>
    <n v="23.5352"/>
  </r>
  <r>
    <x v="639"/>
    <x v="57"/>
    <x v="1"/>
    <n v="250"/>
    <n v="79.45"/>
    <n v="19862.5"/>
    <s v="20210517N300077373"/>
    <n v="2021090"/>
    <s v="Rolling"/>
    <s v="IN302679-38296183"/>
    <s v="NSE"/>
    <n v="5.01"/>
    <n v="0.7"/>
    <n v="0"/>
    <n v="17.82"/>
    <n v="23.525200000000002"/>
  </r>
  <r>
    <x v="640"/>
    <x v="126"/>
    <x v="0"/>
    <n v="1100"/>
    <n v="101.45"/>
    <n v="111595"/>
    <s v="20210518N200004491"/>
    <n v="2021091"/>
    <s v="Rolling"/>
    <s v="IN302679-38296183"/>
    <s v="NSE"/>
    <n v="0"/>
    <n v="3.91"/>
    <n v="6.35"/>
    <n v="20.46"/>
    <n v="30.715800000000002"/>
  </r>
  <r>
    <x v="640"/>
    <x v="57"/>
    <x v="0"/>
    <n v="2500"/>
    <n v="85.25"/>
    <n v="213125"/>
    <s v="20210518N300030440"/>
    <n v="2021091"/>
    <s v="Rolling"/>
    <s v="IN302679-38296183"/>
    <s v="NSE"/>
    <n v="0"/>
    <n v="7.46"/>
    <n v="6.3"/>
    <n v="39.06"/>
    <n v="52.819400000000002"/>
  </r>
  <r>
    <x v="640"/>
    <x v="57"/>
    <x v="1"/>
    <n v="2500"/>
    <n v="85.7"/>
    <n v="214250"/>
    <s v="20210518N300034024"/>
    <n v="2021091"/>
    <s v="Rolling"/>
    <s v="IN302679-38296183"/>
    <s v="NSE"/>
    <n v="53.42"/>
    <n v="7.5"/>
    <n v="0"/>
    <n v="39.270000000000003"/>
    <n v="100.1889"/>
  </r>
  <r>
    <x v="640"/>
    <x v="14"/>
    <x v="0"/>
    <n v="500"/>
    <n v="223.25"/>
    <n v="111625"/>
    <s v="20210518N300034251"/>
    <n v="2021091"/>
    <s v="Rolling"/>
    <s v="IN302679-38296183"/>
    <s v="NSE"/>
    <n v="0"/>
    <n v="3.91"/>
    <n v="3.35"/>
    <n v="20.46"/>
    <n v="27.716899999999999"/>
  </r>
  <r>
    <x v="640"/>
    <x v="14"/>
    <x v="1"/>
    <n v="500"/>
    <n v="223.3"/>
    <n v="111650"/>
    <s v="20210518N300067837"/>
    <n v="2021091"/>
    <s v="Rolling"/>
    <s v="IN302679-38296183"/>
    <s v="NSE"/>
    <n v="27.91"/>
    <n v="3.91"/>
    <n v="0"/>
    <n v="20.46"/>
    <n v="52.277900000000002"/>
  </r>
  <r>
    <x v="640"/>
    <x v="126"/>
    <x v="0"/>
    <n v="1000"/>
    <n v="100"/>
    <n v="100000"/>
    <s v="20210518N300080706"/>
    <n v="2021091"/>
    <s v="Rolling"/>
    <s v="IN302679-38296183"/>
    <s v="NSE"/>
    <n v="0"/>
    <n v="3.5"/>
    <n v="0"/>
    <n v="18.329999999999998"/>
    <n v="21.83"/>
  </r>
  <r>
    <x v="640"/>
    <x v="126"/>
    <x v="1"/>
    <n v="2100"/>
    <n v="98.01"/>
    <n v="205815.65"/>
    <s v="20210518N300085757"/>
    <n v="2021091"/>
    <s v="Rolling"/>
    <s v="IN302679-38296183"/>
    <s v="NSE"/>
    <n v="52.67"/>
    <n v="7.2"/>
    <n v="0"/>
    <n v="37.74"/>
    <n v="97.613699999999994"/>
  </r>
  <r>
    <x v="641"/>
    <x v="126"/>
    <x v="0"/>
    <n v="500"/>
    <n v="99.1"/>
    <n v="49550"/>
    <s v="20210519N200002481"/>
    <n v="2021092"/>
    <s v="Rolling"/>
    <s v="IN302679-38296183"/>
    <s v="NSE"/>
    <n v="0"/>
    <n v="1.73"/>
    <n v="0"/>
    <n v="18.010000000000002"/>
    <n v="19.744399999999999"/>
  </r>
  <r>
    <x v="641"/>
    <x v="126"/>
    <x v="0"/>
    <n v="2000"/>
    <n v="99.1"/>
    <n v="198200"/>
    <s v="20210519N200006636"/>
    <n v="2021092"/>
    <s v="Rolling"/>
    <s v="IN302679-38296183"/>
    <s v="NSE"/>
    <n v="0"/>
    <n v="6.94"/>
    <n v="7"/>
    <n v="36.33"/>
    <n v="50.267000000000003"/>
  </r>
  <r>
    <x v="641"/>
    <x v="126"/>
    <x v="1"/>
    <n v="500"/>
    <n v="99"/>
    <n v="49500"/>
    <s v="20210519N300061490"/>
    <n v="2021092"/>
    <s v="Rolling"/>
    <s v="IN302679-38296183"/>
    <s v="NSE"/>
    <n v="12.38"/>
    <n v="1.73"/>
    <n v="0"/>
    <n v="18.010000000000002"/>
    <n v="32.122500000000002"/>
  </r>
  <r>
    <x v="641"/>
    <x v="126"/>
    <x v="1"/>
    <n v="500"/>
    <n v="99"/>
    <n v="49500"/>
    <s v="20210519N300061538"/>
    <n v="2021092"/>
    <s v="Rolling"/>
    <s v="IN302679-38296183"/>
    <s v="NSE"/>
    <n v="12.38"/>
    <n v="1.73"/>
    <n v="0"/>
    <n v="18.010000000000002"/>
    <n v="32.122599999999998"/>
  </r>
  <r>
    <x v="641"/>
    <x v="126"/>
    <x v="1"/>
    <n v="500"/>
    <n v="99"/>
    <n v="49500"/>
    <s v="20210519N300061598"/>
    <n v="2021092"/>
    <s v="Rolling"/>
    <s v="IN302679-38296183"/>
    <s v="NSE"/>
    <n v="12.38"/>
    <n v="1.73"/>
    <n v="0"/>
    <n v="18.010000000000002"/>
    <n v="32.122500000000002"/>
  </r>
  <r>
    <x v="641"/>
    <x v="126"/>
    <x v="1"/>
    <n v="500"/>
    <n v="99"/>
    <n v="49500"/>
    <s v="20210519N300061614"/>
    <n v="2021092"/>
    <s v="Rolling"/>
    <s v="IN302679-38296183"/>
    <s v="NSE"/>
    <n v="12.38"/>
    <n v="1.73"/>
    <n v="0"/>
    <n v="18.010000000000002"/>
    <n v="32.122700000000002"/>
  </r>
  <r>
    <x v="641"/>
    <x v="126"/>
    <x v="1"/>
    <n v="500"/>
    <n v="99"/>
    <n v="49500"/>
    <s v="20210519N300061636"/>
    <n v="2021092"/>
    <s v="Rolling"/>
    <s v="IN302679-38296183"/>
    <s v="NSE"/>
    <n v="12.48"/>
    <n v="1.73"/>
    <n v="0"/>
    <n v="18.010000000000002"/>
    <n v="32.2226"/>
  </r>
  <r>
    <x v="642"/>
    <x v="126"/>
    <x v="1"/>
    <n v="150"/>
    <n v="51.7"/>
    <n v="7755"/>
    <s v="20210521N300029707"/>
    <n v="2021094"/>
    <s v="Rolling"/>
    <s v="IN302679-38296183"/>
    <s v="NSE"/>
    <n v="1.58"/>
    <n v="0.27"/>
    <n v="0"/>
    <n v="17.75"/>
    <n v="19.601500000000001"/>
  </r>
  <r>
    <x v="642"/>
    <x v="126"/>
    <x v="1"/>
    <n v="350"/>
    <n v="51.6"/>
    <n v="18060"/>
    <s v="20210521N300031703"/>
    <n v="2021094"/>
    <s v="Rolling"/>
    <s v="IN302679-38296183"/>
    <s v="NSE"/>
    <n v="4.5199999999999996"/>
    <n v="0.63"/>
    <n v="0"/>
    <n v="17.809999999999999"/>
    <n v="22.9621"/>
  </r>
  <r>
    <x v="642"/>
    <x v="126"/>
    <x v="1"/>
    <n v="250"/>
    <n v="51.7"/>
    <n v="12925"/>
    <s v="20210521N300033632"/>
    <n v="2021094"/>
    <s v="Rolling"/>
    <s v="IN302679-38296183"/>
    <s v="NSE"/>
    <n v="3.23"/>
    <n v="0.45"/>
    <n v="0"/>
    <n v="17.78"/>
    <n v="21.462399999999999"/>
  </r>
  <r>
    <x v="642"/>
    <x v="126"/>
    <x v="1"/>
    <n v="250"/>
    <n v="51.75"/>
    <n v="12937.5"/>
    <s v="20210521N300034333"/>
    <n v="2021094"/>
    <s v="Rolling"/>
    <s v="IN302679-38296183"/>
    <s v="NSE"/>
    <n v="3.23"/>
    <n v="0.45"/>
    <n v="0"/>
    <n v="17.79"/>
    <n v="21.472999999999999"/>
  </r>
  <r>
    <x v="642"/>
    <x v="126"/>
    <x v="1"/>
    <n v="250"/>
    <n v="51.75"/>
    <n v="12937.5"/>
    <s v="20210521N300035233"/>
    <n v="2021094"/>
    <s v="Rolling"/>
    <s v="IN302679-38296183"/>
    <s v="NSE"/>
    <n v="3.23"/>
    <n v="0.45"/>
    <n v="0"/>
    <n v="17.78"/>
    <n v="21.462800000000001"/>
  </r>
  <r>
    <x v="642"/>
    <x v="126"/>
    <x v="1"/>
    <n v="250"/>
    <n v="51.75"/>
    <n v="12937.5"/>
    <s v="20210521N300047231"/>
    <n v="2021094"/>
    <s v="Rolling"/>
    <s v="IN302679-38296183"/>
    <s v="NSE"/>
    <n v="3.23"/>
    <n v="0.45"/>
    <n v="0"/>
    <n v="17.78"/>
    <n v="21.462800000000001"/>
  </r>
  <r>
    <x v="642"/>
    <x v="126"/>
    <x v="0"/>
    <n v="500"/>
    <n v="51.5"/>
    <n v="25750"/>
    <s v="20210521N300064863"/>
    <n v="2021094"/>
    <s v="Rolling"/>
    <s v="IN302679-38296183"/>
    <s v="NSE"/>
    <n v="0"/>
    <n v="0.9"/>
    <n v="0"/>
    <n v="17.87"/>
    <n v="18.7715"/>
  </r>
  <r>
    <x v="642"/>
    <x v="126"/>
    <x v="0"/>
    <n v="500"/>
    <n v="51.5"/>
    <n v="25750"/>
    <s v="20210521N300064884"/>
    <n v="2021094"/>
    <s v="Rolling"/>
    <s v="IN302679-38296183"/>
    <s v="NSE"/>
    <n v="0"/>
    <n v="0.9"/>
    <n v="0"/>
    <n v="17.87"/>
    <n v="18.7714"/>
  </r>
  <r>
    <x v="642"/>
    <x v="126"/>
    <x v="0"/>
    <n v="500"/>
    <n v="51.5"/>
    <n v="25750"/>
    <s v="20210521N300064909"/>
    <n v="2021094"/>
    <s v="Rolling"/>
    <s v="IN302679-38296183"/>
    <s v="NSE"/>
    <n v="0"/>
    <n v="0.9"/>
    <n v="2"/>
    <n v="17.86"/>
    <n v="20.761299999999999"/>
  </r>
  <r>
    <x v="643"/>
    <x v="57"/>
    <x v="1"/>
    <n v="2500"/>
    <n v="86"/>
    <n v="215000"/>
    <s v="20210524N300071132"/>
    <n v="2021095"/>
    <s v="Rolling"/>
    <s v="IN302679-38296183"/>
    <s v="NSE"/>
    <n v="54"/>
    <n v="6.67"/>
    <n v="0"/>
    <n v="39.28"/>
    <n v="99.944999999999993"/>
  </r>
  <r>
    <x v="643"/>
    <x v="57"/>
    <x v="0"/>
    <n v="2500"/>
    <n v="87"/>
    <n v="217500"/>
    <s v="20210524N300084332"/>
    <n v="2021095"/>
    <s v="Rolling"/>
    <s v="IN302679-38296183"/>
    <s v="NSE"/>
    <n v="0"/>
    <n v="6.74"/>
    <n v="7"/>
    <n v="39.71"/>
    <n v="53.452500000000001"/>
  </r>
  <r>
    <x v="644"/>
    <x v="57"/>
    <x v="0"/>
    <n v="2500"/>
    <n v="86.05"/>
    <n v="215125"/>
    <s v="20210525N300033031"/>
    <n v="2021096"/>
    <s v="Rolling"/>
    <s v="IN302679-38296183"/>
    <s v="NSE"/>
    <n v="0"/>
    <n v="6.67"/>
    <n v="0"/>
    <n v="39.270000000000003"/>
    <n v="45.939"/>
  </r>
  <r>
    <x v="644"/>
    <x v="57"/>
    <x v="1"/>
    <n v="2500"/>
    <n v="86.45"/>
    <n v="216125"/>
    <s v="20210525N300035118"/>
    <n v="2021096"/>
    <s v="Rolling"/>
    <s v="IN302679-38296183"/>
    <s v="NSE"/>
    <n v="53.95"/>
    <n v="6.7"/>
    <n v="0"/>
    <n v="39.47"/>
    <n v="100.12"/>
  </r>
  <r>
    <x v="644"/>
    <x v="57"/>
    <x v="1"/>
    <n v="2500"/>
    <n v="86.25"/>
    <n v="215625"/>
    <s v="20210525N300037872"/>
    <n v="2021096"/>
    <s v="Rolling"/>
    <s v="IN302679-38296183"/>
    <s v="NSE"/>
    <n v="54.03"/>
    <n v="6.68"/>
    <n v="0"/>
    <n v="39.369999999999997"/>
    <n v="100.0844"/>
  </r>
  <r>
    <x v="644"/>
    <x v="57"/>
    <x v="0"/>
    <n v="1000"/>
    <n v="85.95"/>
    <n v="85950"/>
    <s v="20210525N300044259"/>
    <n v="2021096"/>
    <s v="Rolling"/>
    <s v="IN302679-38296183"/>
    <s v="NSE"/>
    <n v="0"/>
    <n v="2.66"/>
    <n v="0"/>
    <n v="18.18"/>
    <n v="20.8445"/>
  </r>
  <r>
    <x v="644"/>
    <x v="57"/>
    <x v="0"/>
    <n v="1500"/>
    <n v="86.05"/>
    <n v="129075"/>
    <s v="20210525N300057788"/>
    <n v="2021096"/>
    <s v="Rolling"/>
    <s v="IN302679-38296183"/>
    <s v="NSE"/>
    <n v="0"/>
    <n v="4"/>
    <n v="0"/>
    <n v="23.57"/>
    <n v="27.571400000000001"/>
  </r>
  <r>
    <x v="644"/>
    <x v="57"/>
    <x v="0"/>
    <n v="2500"/>
    <n v="87.05"/>
    <n v="217625"/>
    <s v="20210525N300075561"/>
    <n v="2021096"/>
    <s v="Rolling"/>
    <s v="IN302679-38296183"/>
    <s v="NSE"/>
    <n v="0"/>
    <n v="6.75"/>
    <n v="19"/>
    <n v="39.729999999999997"/>
    <n v="65.476399999999998"/>
  </r>
  <r>
    <x v="644"/>
    <x v="57"/>
    <x v="1"/>
    <n v="2500"/>
    <n v="86.85"/>
    <n v="217125"/>
    <s v="20210525N300082218"/>
    <n v="2021096"/>
    <s v="Rolling"/>
    <s v="IN302679-38296183"/>
    <s v="NSE"/>
    <n v="54.03"/>
    <n v="6.73"/>
    <n v="0"/>
    <n v="39.64"/>
    <n v="100.40089999999999"/>
  </r>
  <r>
    <x v="645"/>
    <x v="57"/>
    <x v="0"/>
    <n v="500"/>
    <n v="88.2"/>
    <n v="44100"/>
    <s v="20210527N300074832"/>
    <n v="2021098"/>
    <s v="Rolling"/>
    <s v="IN302679-38296183"/>
    <s v="NSE"/>
    <n v="0"/>
    <n v="1.37"/>
    <n v="0"/>
    <n v="17.95"/>
    <n v="19.3171"/>
  </r>
  <r>
    <x v="645"/>
    <x v="57"/>
    <x v="0"/>
    <n v="2000"/>
    <n v="88.1"/>
    <n v="176200"/>
    <s v="20210527N300074870"/>
    <n v="2021098"/>
    <s v="Rolling"/>
    <s v="IN302679-38296183"/>
    <s v="NSE"/>
    <n v="0"/>
    <n v="5.46"/>
    <n v="7"/>
    <n v="32.17"/>
    <n v="44.632199999999997"/>
  </r>
  <r>
    <x v="645"/>
    <x v="57"/>
    <x v="1"/>
    <n v="2500"/>
    <n v="88.05"/>
    <n v="220125"/>
    <s v="20210527N300083160"/>
    <n v="2021098"/>
    <s v="Rolling"/>
    <s v="IN302679-38296183"/>
    <s v="NSE"/>
    <n v="55"/>
    <n v="6.82"/>
    <n v="0"/>
    <n v="40.19"/>
    <n v="102.01390000000001"/>
  </r>
  <r>
    <x v="646"/>
    <x v="54"/>
    <x v="0"/>
    <n v="25"/>
    <n v="210"/>
    <n v="5250"/>
    <s v="20210528N400029193"/>
    <n v="2021099"/>
    <s v="Rolling"/>
    <s v="IN302679-38296183"/>
    <s v="NSE"/>
    <n v="5"/>
    <n v="0.16"/>
    <n v="1"/>
    <n v="29.53"/>
    <n v="35.692799999999998"/>
  </r>
  <r>
    <x v="647"/>
    <x v="127"/>
    <x v="0"/>
    <n v="500"/>
    <n v="1012"/>
    <n v="506000"/>
    <s v="20210601N300031163"/>
    <n v="2021101"/>
    <s v="Rolling"/>
    <s v="IN302679-38296183"/>
    <s v="NSE"/>
    <n v="0"/>
    <n v="15.69"/>
    <n v="24"/>
    <n v="92.39"/>
    <n v="132.07599999999999"/>
  </r>
  <r>
    <x v="647"/>
    <x v="127"/>
    <x v="1"/>
    <n v="10"/>
    <n v="1013.1"/>
    <n v="10131"/>
    <s v="20210601N300037148"/>
    <n v="2021101"/>
    <s v="Rolling"/>
    <s v="IN302679-38296183"/>
    <s v="NSE"/>
    <n v="2.5299999999999998"/>
    <n v="0.31"/>
    <n v="0"/>
    <n v="17.760000000000002"/>
    <n v="20.603999999999999"/>
  </r>
  <r>
    <x v="647"/>
    <x v="127"/>
    <x v="1"/>
    <n v="100"/>
    <n v="1012.9"/>
    <n v="101290"/>
    <s v="20210601N300049140"/>
    <n v="2021101"/>
    <s v="Rolling"/>
    <s v="IN302679-38296183"/>
    <s v="NSE"/>
    <n v="25.25"/>
    <n v="3.14"/>
    <n v="0"/>
    <n v="18.489999999999998"/>
    <n v="46.88"/>
  </r>
  <r>
    <x v="647"/>
    <x v="127"/>
    <x v="1"/>
    <n v="90"/>
    <n v="1012.95"/>
    <n v="91165.5"/>
    <s v="20210601N300049177"/>
    <n v="2021101"/>
    <s v="Rolling"/>
    <s v="IN302679-38296183"/>
    <s v="NSE"/>
    <n v="22.73"/>
    <n v="2.83"/>
    <n v="0"/>
    <n v="18.21"/>
    <n v="43.766199999999998"/>
  </r>
  <r>
    <x v="647"/>
    <x v="127"/>
    <x v="0"/>
    <n v="100"/>
    <n v="1007"/>
    <n v="100700"/>
    <s v="20210601N300060164"/>
    <n v="2021101"/>
    <s v="Rolling"/>
    <s v="IN302679-38296183"/>
    <s v="NSE"/>
    <n v="0"/>
    <n v="3.12"/>
    <n v="0"/>
    <n v="18.34"/>
    <n v="21.461500000000001"/>
  </r>
  <r>
    <x v="647"/>
    <x v="127"/>
    <x v="0"/>
    <n v="200"/>
    <n v="1006.05"/>
    <n v="201210"/>
    <s v="20210601N300073932"/>
    <n v="2021101"/>
    <s v="Rolling"/>
    <s v="IN302679-38296183"/>
    <s v="NSE"/>
    <n v="0"/>
    <n v="6.24"/>
    <n v="0"/>
    <n v="36.74"/>
    <n v="42.977600000000002"/>
  </r>
  <r>
    <x v="647"/>
    <x v="127"/>
    <x v="1"/>
    <n v="600"/>
    <n v="1009.7"/>
    <n v="605820"/>
    <s v="20210601N300080831"/>
    <n v="2021101"/>
    <s v="Rolling"/>
    <s v="IN302679-38296183"/>
    <s v="NSE"/>
    <n v="151.49"/>
    <n v="18.78"/>
    <n v="0"/>
    <n v="110.6"/>
    <n v="280.87040000000002"/>
  </r>
  <r>
    <x v="648"/>
    <x v="54"/>
    <x v="0"/>
    <n v="1500"/>
    <n v="205.45"/>
    <n v="308175"/>
    <s v="20210602N300031946"/>
    <n v="2021102"/>
    <s v="Rolling"/>
    <s v="IN302679-38296183"/>
    <s v="NSE"/>
    <n v="0"/>
    <n v="9.5500000000000007"/>
    <n v="8.84"/>
    <n v="56.33"/>
    <n v="74.724100000000007"/>
  </r>
  <r>
    <x v="648"/>
    <x v="127"/>
    <x v="0"/>
    <n v="100"/>
    <n v="1024"/>
    <n v="102400"/>
    <s v="20210602N300045734"/>
    <n v="2021102"/>
    <s v="Rolling"/>
    <s v="IN302679-38296183"/>
    <s v="NSE"/>
    <n v="0"/>
    <n v="3.17"/>
    <n v="9.16"/>
    <n v="18.7"/>
    <n v="31.034400000000002"/>
  </r>
  <r>
    <x v="648"/>
    <x v="127"/>
    <x v="0"/>
    <n v="100"/>
    <n v="1016.1"/>
    <n v="101610"/>
    <s v="20210602N300047383"/>
    <n v="2021102"/>
    <s v="Rolling"/>
    <s v="IN302679-38296183"/>
    <s v="NSE"/>
    <n v="0"/>
    <n v="3.15"/>
    <n v="0"/>
    <n v="18.57"/>
    <n v="21.719899999999999"/>
  </r>
  <r>
    <x v="648"/>
    <x v="54"/>
    <x v="1"/>
    <n v="1500"/>
    <n v="206"/>
    <n v="309003.95"/>
    <s v="20210602N300064770"/>
    <n v="2021102"/>
    <s v="Rolling"/>
    <s v="IN302679-38296183"/>
    <s v="NSE"/>
    <n v="77.599999999999994"/>
    <n v="9.58"/>
    <n v="0"/>
    <n v="56.4"/>
    <n v="143.5789"/>
  </r>
  <r>
    <x v="648"/>
    <x v="127"/>
    <x v="0"/>
    <n v="100"/>
    <n v="1013.72"/>
    <n v="101371.5"/>
    <s v="20210602N300066089"/>
    <n v="2021102"/>
    <s v="Rolling"/>
    <s v="IN302679-38296183"/>
    <s v="NSE"/>
    <n v="0"/>
    <n v="3.14"/>
    <n v="0"/>
    <n v="18.52"/>
    <n v="21.662199999999999"/>
  </r>
  <r>
    <x v="648"/>
    <x v="127"/>
    <x v="1"/>
    <n v="300"/>
    <n v="1019.5"/>
    <n v="305850"/>
    <s v="20210602N300080519"/>
    <n v="2021102"/>
    <s v="Rolling"/>
    <s v="IN302679-38296183"/>
    <s v="NSE"/>
    <n v="76.400000000000006"/>
    <n v="9.48"/>
    <n v="0"/>
    <n v="55.84"/>
    <n v="141.7216"/>
  </r>
  <r>
    <x v="649"/>
    <x v="57"/>
    <x v="0"/>
    <n v="2500"/>
    <n v="88.1"/>
    <n v="220250"/>
    <s v="20210603N300044674"/>
    <n v="2021103"/>
    <s v="Rolling"/>
    <s v="IN302679-38296183"/>
    <s v="NSE"/>
    <n v="0"/>
    <n v="6.83"/>
    <n v="6.61"/>
    <n v="40.22"/>
    <n v="53.657699999999998"/>
  </r>
  <r>
    <x v="649"/>
    <x v="57"/>
    <x v="1"/>
    <n v="250"/>
    <n v="88.2"/>
    <n v="22050"/>
    <s v="20210603N300065410"/>
    <n v="2021103"/>
    <s v="Rolling"/>
    <s v="IN302679-38296183"/>
    <s v="NSE"/>
    <n v="5.51"/>
    <n v="0.68"/>
    <n v="0"/>
    <n v="17.82"/>
    <n v="24.0136"/>
  </r>
  <r>
    <x v="649"/>
    <x v="57"/>
    <x v="1"/>
    <n v="250"/>
    <n v="88.2"/>
    <n v="22050"/>
    <s v="20210603N300066720"/>
    <n v="2021103"/>
    <s v="Rolling"/>
    <s v="IN302679-38296183"/>
    <s v="NSE"/>
    <n v="5.51"/>
    <n v="0.68"/>
    <n v="0"/>
    <n v="17.82"/>
    <n v="24.0136"/>
  </r>
  <r>
    <x v="649"/>
    <x v="54"/>
    <x v="0"/>
    <n v="10"/>
    <n v="209.9"/>
    <n v="2099"/>
    <s v="20210603N300066980"/>
    <n v="2021103"/>
    <s v="Rolling"/>
    <s v="IN302679-38296183"/>
    <s v="NSE"/>
    <n v="0"/>
    <n v="7.0000000000000007E-2"/>
    <n v="0"/>
    <n v="17.71"/>
    <n v="17.775099999999998"/>
  </r>
  <r>
    <x v="649"/>
    <x v="57"/>
    <x v="1"/>
    <n v="250"/>
    <n v="88.2"/>
    <n v="22050"/>
    <s v="20210603N300067081"/>
    <n v="2021103"/>
    <s v="Rolling"/>
    <s v="IN302679-38296183"/>
    <s v="NSE"/>
    <n v="5.51"/>
    <n v="0.68"/>
    <n v="0"/>
    <n v="17.82"/>
    <n v="24.0136"/>
  </r>
  <r>
    <x v="649"/>
    <x v="54"/>
    <x v="0"/>
    <n v="10"/>
    <n v="209.1"/>
    <n v="2091"/>
    <s v="20210603N300068198"/>
    <n v="2021103"/>
    <s v="Rolling"/>
    <s v="IN302679-38296183"/>
    <s v="NSE"/>
    <n v="0"/>
    <n v="0.06"/>
    <n v="0"/>
    <n v="17.71"/>
    <n v="17.774799999999999"/>
  </r>
  <r>
    <x v="649"/>
    <x v="57"/>
    <x v="1"/>
    <n v="250"/>
    <n v="88.1"/>
    <n v="22025"/>
    <s v="20210603N300069880"/>
    <n v="2021103"/>
    <s v="Rolling"/>
    <s v="IN302679-38296183"/>
    <s v="NSE"/>
    <n v="5.51"/>
    <n v="0.68"/>
    <n v="0"/>
    <n v="17.82"/>
    <n v="24.012799999999999"/>
  </r>
  <r>
    <x v="649"/>
    <x v="57"/>
    <x v="1"/>
    <n v="250"/>
    <n v="88.2"/>
    <n v="22050"/>
    <s v="20210603N300069935"/>
    <n v="2021103"/>
    <s v="Rolling"/>
    <s v="IN302679-38296183"/>
    <s v="NSE"/>
    <n v="5.51"/>
    <n v="0.68"/>
    <n v="0"/>
    <n v="17.82"/>
    <n v="24.0136"/>
  </r>
  <r>
    <x v="649"/>
    <x v="54"/>
    <x v="0"/>
    <n v="10"/>
    <n v="209.55"/>
    <n v="2095.5"/>
    <s v="20210603N300070491"/>
    <n v="2021103"/>
    <s v="Rolling"/>
    <s v="IN302679-38296183"/>
    <s v="NSE"/>
    <n v="0"/>
    <n v="0.06"/>
    <n v="0"/>
    <n v="17.71"/>
    <n v="17.774799999999999"/>
  </r>
  <r>
    <x v="649"/>
    <x v="57"/>
    <x v="1"/>
    <n v="250"/>
    <n v="88.15"/>
    <n v="22037.5"/>
    <s v="20210603N300070648"/>
    <n v="2021103"/>
    <s v="Rolling"/>
    <s v="IN302679-38296183"/>
    <s v="NSE"/>
    <n v="5.51"/>
    <n v="0.68"/>
    <n v="0"/>
    <n v="17.82"/>
    <n v="24.013100000000001"/>
  </r>
  <r>
    <x v="649"/>
    <x v="57"/>
    <x v="1"/>
    <n v="1000"/>
    <n v="88.45"/>
    <n v="88450"/>
    <s v="20210603N300070737"/>
    <n v="2021103"/>
    <s v="Rolling"/>
    <s v="IN302679-38296183"/>
    <s v="NSE"/>
    <n v="22.49"/>
    <n v="2.74"/>
    <n v="0"/>
    <n v="18.21"/>
    <n v="43.442100000000003"/>
  </r>
  <r>
    <x v="649"/>
    <x v="54"/>
    <x v="0"/>
    <n v="10"/>
    <n v="209.55"/>
    <n v="2095.5"/>
    <s v="20210603N300074366"/>
    <n v="2021103"/>
    <s v="Rolling"/>
    <s v="IN302679-38296183"/>
    <s v="NSE"/>
    <n v="0"/>
    <n v="7.0000000000000007E-2"/>
    <n v="0"/>
    <n v="17.71"/>
    <n v="17.774999999999999"/>
  </r>
  <r>
    <x v="649"/>
    <x v="54"/>
    <x v="0"/>
    <n v="10"/>
    <n v="209.55"/>
    <n v="2095.5"/>
    <s v="20210603N300074384"/>
    <n v="2021103"/>
    <s v="Rolling"/>
    <s v="IN302679-38296183"/>
    <s v="NSE"/>
    <n v="0"/>
    <n v="7.0000000000000007E-2"/>
    <n v="0"/>
    <n v="17.71"/>
    <n v="17.774999999999999"/>
  </r>
  <r>
    <x v="649"/>
    <x v="54"/>
    <x v="0"/>
    <n v="10"/>
    <n v="209.55"/>
    <n v="2095.5"/>
    <s v="20210603N300074402"/>
    <n v="2021103"/>
    <s v="Rolling"/>
    <s v="IN302679-38296183"/>
    <s v="NSE"/>
    <n v="0"/>
    <n v="7.0000000000000007E-2"/>
    <n v="0"/>
    <n v="17.71"/>
    <n v="17.774999999999999"/>
  </r>
  <r>
    <x v="649"/>
    <x v="54"/>
    <x v="0"/>
    <n v="25"/>
    <n v="209.55"/>
    <n v="5238.75"/>
    <s v="20210603N300074572"/>
    <n v="2021103"/>
    <s v="Rolling"/>
    <s v="IN302679-38296183"/>
    <s v="NSE"/>
    <n v="0"/>
    <n v="0.16"/>
    <n v="0"/>
    <n v="17.73"/>
    <n v="17.892399999999999"/>
  </r>
  <r>
    <x v="649"/>
    <x v="54"/>
    <x v="0"/>
    <n v="15"/>
    <n v="209.65"/>
    <n v="3144.75"/>
    <s v="20210603N300075860"/>
    <n v="2021103"/>
    <s v="Rolling"/>
    <s v="IN302679-38296183"/>
    <s v="NSE"/>
    <n v="0"/>
    <n v="0.1"/>
    <n v="0"/>
    <n v="17.72"/>
    <n v="17.817399999999999"/>
  </r>
  <r>
    <x v="649"/>
    <x v="54"/>
    <x v="1"/>
    <n v="336"/>
    <n v="211.7"/>
    <n v="71131.199999999997"/>
    <s v="20210603N300076302"/>
    <n v="2021103"/>
    <s v="Rolling"/>
    <s v="IN302679-38296183"/>
    <s v="NSE"/>
    <n v="17.649999999999999"/>
    <n v="2.21"/>
    <n v="0"/>
    <n v="18.100000000000001"/>
    <n v="37.955100000000002"/>
  </r>
  <r>
    <x v="649"/>
    <x v="54"/>
    <x v="0"/>
    <n v="1336"/>
    <n v="211.5"/>
    <n v="282564"/>
    <s v="20210603N300087722"/>
    <n v="2021103"/>
    <s v="Rolling"/>
    <s v="IN302679-38296183"/>
    <s v="NSE"/>
    <n v="0"/>
    <n v="8.76"/>
    <n v="9.39"/>
    <n v="51.59"/>
    <n v="69.739500000000007"/>
  </r>
  <r>
    <x v="649"/>
    <x v="54"/>
    <x v="1"/>
    <n v="1100"/>
    <n v="208.05"/>
    <n v="228855.2"/>
    <s v="20210603N800009307"/>
    <n v="2021103"/>
    <s v="Rolling"/>
    <s v="IN302679-38296183"/>
    <s v="NSE"/>
    <n v="57.79"/>
    <n v="7.09"/>
    <n v="0"/>
    <n v="41.79"/>
    <n v="106.67440000000001"/>
  </r>
  <r>
    <x v="650"/>
    <x v="54"/>
    <x v="0"/>
    <n v="25"/>
    <n v="214.1"/>
    <n v="5352.5"/>
    <s v="20210604N300062447"/>
    <n v="2021104"/>
    <s v="Rolling"/>
    <s v="IN302679-38296183"/>
    <s v="NSE"/>
    <n v="5"/>
    <n v="0.17"/>
    <n v="1"/>
    <n v="29.53"/>
    <n v="35.695999999999998"/>
  </r>
  <r>
    <x v="651"/>
    <x v="127"/>
    <x v="0"/>
    <n v="100"/>
    <n v="1100.0899999999999"/>
    <n v="110008.9"/>
    <s v="20210607N300054453"/>
    <n v="2021105"/>
    <s v="Rolling"/>
    <s v="IN302679-38296183"/>
    <s v="NSE"/>
    <n v="0"/>
    <n v="3.41"/>
    <n v="0"/>
    <n v="20.059999999999999"/>
    <n v="23.47"/>
  </r>
  <r>
    <x v="651"/>
    <x v="127"/>
    <x v="1"/>
    <n v="50"/>
    <n v="1104.95"/>
    <n v="55247.5"/>
    <s v="20210607N300063383"/>
    <n v="2021105"/>
    <s v="Rolling"/>
    <s v="IN302679-38296183"/>
    <s v="NSE"/>
    <n v="13.71"/>
    <n v="1.71"/>
    <n v="0"/>
    <n v="18.010000000000002"/>
    <n v="33.432600000000001"/>
  </r>
  <r>
    <x v="651"/>
    <x v="127"/>
    <x v="1"/>
    <n v="50"/>
    <n v="1109.9000000000001"/>
    <n v="55495"/>
    <s v="20210607N300063817"/>
    <n v="2021105"/>
    <s v="Rolling"/>
    <s v="IN302679-38296183"/>
    <s v="NSE"/>
    <n v="13.71"/>
    <n v="1.72"/>
    <n v="0"/>
    <n v="18.010000000000002"/>
    <n v="33.440399999999997"/>
  </r>
  <r>
    <x v="651"/>
    <x v="14"/>
    <x v="0"/>
    <n v="100"/>
    <n v="235.24"/>
    <n v="23524.05"/>
    <s v="20210607N300073969"/>
    <n v="2021105"/>
    <s v="Rolling"/>
    <s v="IN302679-38296183"/>
    <s v="NSE"/>
    <n v="0"/>
    <n v="0.73"/>
    <n v="0.71"/>
    <n v="17.829999999999998"/>
    <n v="19.269400000000001"/>
  </r>
  <r>
    <x v="651"/>
    <x v="101"/>
    <x v="0"/>
    <n v="2500"/>
    <n v="161.5"/>
    <n v="403750"/>
    <s v="20210607N300075071"/>
    <n v="2021105"/>
    <s v="Rolling"/>
    <s v="IN302679-38296183"/>
    <s v="NSE"/>
    <n v="0"/>
    <n v="12.52"/>
    <n v="12.11"/>
    <n v="73.72"/>
    <n v="98.346500000000006"/>
  </r>
  <r>
    <x v="651"/>
    <x v="54"/>
    <x v="0"/>
    <n v="50"/>
    <n v="214.1"/>
    <n v="10705"/>
    <s v="20210607N300092171"/>
    <n v="2021105"/>
    <s v="Rolling"/>
    <s v="IN302679-38296183"/>
    <s v="NSE"/>
    <n v="10.71"/>
    <n v="0.33"/>
    <n v="1.61"/>
    <n v="29.56"/>
    <n v="42.2119"/>
  </r>
  <r>
    <x v="651"/>
    <x v="101"/>
    <x v="1"/>
    <n v="2500"/>
    <n v="160.75"/>
    <n v="401875"/>
    <s v="20210607N300099398"/>
    <n v="2021105"/>
    <s v="Rolling"/>
    <s v="IN302679-38296183"/>
    <s v="NSE"/>
    <n v="100.7"/>
    <n v="12.46"/>
    <n v="0"/>
    <n v="73.37"/>
    <n v="186.52799999999999"/>
  </r>
  <r>
    <x v="651"/>
    <x v="14"/>
    <x v="1"/>
    <n v="100"/>
    <n v="231.55"/>
    <n v="23155"/>
    <s v="20210607N300099890"/>
    <n v="2021105"/>
    <s v="Rolling"/>
    <s v="IN302679-38296183"/>
    <s v="NSE"/>
    <n v="5.83"/>
    <n v="0.72"/>
    <n v="0"/>
    <n v="17.829999999999998"/>
    <n v="24.3779"/>
  </r>
  <r>
    <x v="651"/>
    <x v="127"/>
    <x v="1"/>
    <n v="100"/>
    <n v="1091.9000000000001"/>
    <n v="109190"/>
    <s v="20210607N800014018"/>
    <n v="2021105"/>
    <s v="Rolling"/>
    <s v="IN302679-38296183"/>
    <s v="NSE"/>
    <n v="27.33"/>
    <n v="3.38"/>
    <n v="0"/>
    <n v="19.93"/>
    <n v="50.6449"/>
  </r>
  <r>
    <x v="651"/>
    <x v="127"/>
    <x v="0"/>
    <n v="100"/>
    <n v="1089.0999999999999"/>
    <n v="108910"/>
    <s v="20210607N800018258"/>
    <n v="2021105"/>
    <s v="Rolling"/>
    <s v="IN302679-38296183"/>
    <s v="NSE"/>
    <n v="0"/>
    <n v="3.38"/>
    <n v="6.57"/>
    <n v="19.88"/>
    <n v="29.8262"/>
  </r>
  <r>
    <x v="652"/>
    <x v="57"/>
    <x v="1"/>
    <n v="1562"/>
    <n v="87.4"/>
    <n v="136518.79999999999"/>
    <s v="20210608N300041367"/>
    <n v="2021106"/>
    <s v="Rolling"/>
    <s v="IN302679-38296183"/>
    <s v="NSE"/>
    <n v="34.36"/>
    <n v="4.2300000000000004"/>
    <n v="0"/>
    <n v="24.93"/>
    <n v="63.522100000000002"/>
  </r>
  <r>
    <x v="652"/>
    <x v="127"/>
    <x v="0"/>
    <n v="100"/>
    <n v="1107.4000000000001"/>
    <n v="110740.35"/>
    <s v="20210608N300045970"/>
    <n v="2021106"/>
    <s v="Rolling"/>
    <s v="IN302679-38296183"/>
    <s v="NSE"/>
    <n v="0"/>
    <n v="3.43"/>
    <n v="0"/>
    <n v="20.23"/>
    <n v="23.662800000000001"/>
  </r>
  <r>
    <x v="652"/>
    <x v="127"/>
    <x v="0"/>
    <n v="100"/>
    <n v="1098.67"/>
    <n v="109866.8"/>
    <s v="20210608N300048202"/>
    <n v="2021106"/>
    <s v="Rolling"/>
    <s v="IN302679-38296183"/>
    <s v="NSE"/>
    <n v="0"/>
    <n v="3.41"/>
    <n v="6.95"/>
    <n v="20.059999999999999"/>
    <n v="30.416"/>
  </r>
  <r>
    <x v="652"/>
    <x v="127"/>
    <x v="1"/>
    <n v="100"/>
    <n v="1114.9000000000001"/>
    <n v="111490"/>
    <s v="20210608N300057081"/>
    <n v="2021106"/>
    <s v="Rolling"/>
    <s v="IN302679-38296183"/>
    <s v="NSE"/>
    <n v="27.82"/>
    <n v="3.46"/>
    <n v="0"/>
    <n v="20.350000000000001"/>
    <n v="51.626199999999997"/>
  </r>
  <r>
    <x v="652"/>
    <x v="57"/>
    <x v="0"/>
    <n v="62"/>
    <n v="86.4"/>
    <n v="5356.8"/>
    <s v="20210608N300058507"/>
    <n v="2021106"/>
    <s v="Rolling"/>
    <s v="IN302679-38296183"/>
    <s v="NSE"/>
    <n v="0"/>
    <n v="0.17"/>
    <n v="0"/>
    <n v="17.73"/>
    <n v="17.896100000000001"/>
  </r>
  <r>
    <x v="652"/>
    <x v="57"/>
    <x v="0"/>
    <n v="500"/>
    <n v="86.5"/>
    <n v="43250"/>
    <s v="20210608N300060653"/>
    <n v="2021106"/>
    <s v="Rolling"/>
    <s v="IN302679-38296183"/>
    <s v="NSE"/>
    <n v="0"/>
    <n v="1.34"/>
    <n v="4.05"/>
    <n v="17.940000000000001"/>
    <n v="23.3308"/>
  </r>
  <r>
    <x v="652"/>
    <x v="57"/>
    <x v="0"/>
    <n v="250"/>
    <n v="86.4"/>
    <n v="21600"/>
    <s v="20210608N300061309"/>
    <n v="2021106"/>
    <s v="Rolling"/>
    <s v="IN302679-38296183"/>
    <s v="NSE"/>
    <n v="0"/>
    <n v="0.67"/>
    <n v="0"/>
    <n v="17.82"/>
    <n v="18.489599999999999"/>
  </r>
  <r>
    <x v="652"/>
    <x v="57"/>
    <x v="0"/>
    <n v="250"/>
    <n v="86.2"/>
    <n v="21550"/>
    <s v="20210608N300061933"/>
    <n v="2021106"/>
    <s v="Rolling"/>
    <s v="IN302679-38296183"/>
    <s v="NSE"/>
    <n v="0"/>
    <n v="0.67"/>
    <n v="0"/>
    <n v="17.82"/>
    <n v="18.488099999999999"/>
  </r>
  <r>
    <x v="652"/>
    <x v="127"/>
    <x v="1"/>
    <n v="100"/>
    <n v="1129.9000000000001"/>
    <n v="112990"/>
    <s v="20210608N300063863"/>
    <n v="2021106"/>
    <s v="Rolling"/>
    <s v="IN302679-38296183"/>
    <s v="NSE"/>
    <n v="27.82"/>
    <n v="3.5"/>
    <n v="0"/>
    <n v="20.63"/>
    <n v="51.9527"/>
  </r>
  <r>
    <x v="652"/>
    <x v="57"/>
    <x v="0"/>
    <n v="500"/>
    <n v="86.7"/>
    <n v="43350"/>
    <s v="20210608N300069758"/>
    <n v="2021106"/>
    <s v="Rolling"/>
    <s v="IN302679-38296183"/>
    <s v="NSE"/>
    <n v="0"/>
    <n v="1.34"/>
    <n v="0"/>
    <n v="17.940000000000001"/>
    <n v="19.283799999999999"/>
  </r>
  <r>
    <x v="653"/>
    <x v="57"/>
    <x v="0"/>
    <n v="5000"/>
    <n v="86.05"/>
    <n v="430250"/>
    <s v="20210609N300033123"/>
    <n v="2021107"/>
    <s v="Rolling"/>
    <s v="IN302679-38296183"/>
    <s v="NSE"/>
    <n v="0"/>
    <n v="13.34"/>
    <n v="19.68"/>
    <n v="78.56"/>
    <n v="111.5778"/>
  </r>
  <r>
    <x v="653"/>
    <x v="57"/>
    <x v="1"/>
    <n v="5000"/>
    <n v="86.1"/>
    <n v="430500"/>
    <s v="20210609N300034657"/>
    <n v="2021107"/>
    <s v="Rolling"/>
    <s v="IN302679-38296183"/>
    <s v="NSE"/>
    <n v="108.34"/>
    <n v="13.35"/>
    <n v="0"/>
    <n v="78.599999999999994"/>
    <n v="200.28550000000001"/>
  </r>
  <r>
    <x v="653"/>
    <x v="57"/>
    <x v="0"/>
    <n v="2500"/>
    <n v="86.5"/>
    <n v="216250"/>
    <s v="20210609N300036820"/>
    <n v="2021107"/>
    <s v="Rolling"/>
    <s v="IN302679-38296183"/>
    <s v="NSE"/>
    <n v="0"/>
    <n v="6.7"/>
    <n v="0"/>
    <n v="39.479999999999997"/>
    <n v="46.183799999999998"/>
  </r>
  <r>
    <x v="653"/>
    <x v="57"/>
    <x v="1"/>
    <n v="2500"/>
    <n v="87"/>
    <n v="217500"/>
    <s v="20210609N900045510"/>
    <n v="2021107"/>
    <s v="Rolling"/>
    <s v="IN302679-38296183"/>
    <s v="NSE"/>
    <n v="53.94"/>
    <n v="6.74"/>
    <n v="0"/>
    <n v="39.71"/>
    <n v="100.3925"/>
  </r>
  <r>
    <x v="653"/>
    <x v="14"/>
    <x v="0"/>
    <n v="1500"/>
    <n v="251.49"/>
    <n v="377229.2"/>
    <s v="20210609N900104503"/>
    <n v="2021107"/>
    <s v="Rolling"/>
    <s v="IN302679-38296183"/>
    <s v="NSE"/>
    <n v="0"/>
    <n v="11.69"/>
    <n v="11.32"/>
    <n v="68.88"/>
    <n v="91.894099999999995"/>
  </r>
  <r>
    <x v="653"/>
    <x v="14"/>
    <x v="1"/>
    <n v="1500"/>
    <n v="253.7"/>
    <n v="380550"/>
    <s v="20210609N900108390"/>
    <n v="2021107"/>
    <s v="Rolling"/>
    <s v="IN302679-38296183"/>
    <s v="NSE"/>
    <n v="94.72"/>
    <n v="11.8"/>
    <n v="0"/>
    <n v="69.48"/>
    <n v="175.99709999999999"/>
  </r>
  <r>
    <x v="654"/>
    <x v="128"/>
    <x v="0"/>
    <n v="142"/>
    <n v="243"/>
    <n v="34506"/>
    <s v="20210610N300049912"/>
    <n v="2021108"/>
    <s v="Rolling"/>
    <s v="IN302679-38296183"/>
    <s v="NSE"/>
    <n v="0"/>
    <n v="1.07"/>
    <n v="0"/>
    <n v="17.89"/>
    <n v="18.959499999999998"/>
  </r>
  <r>
    <x v="654"/>
    <x v="128"/>
    <x v="0"/>
    <n v="110"/>
    <n v="241.45"/>
    <n v="26559.7"/>
    <s v="20210610N300052946"/>
    <n v="2021108"/>
    <s v="Rolling"/>
    <s v="IN302679-38296183"/>
    <s v="NSE"/>
    <n v="0"/>
    <n v="0.82"/>
    <n v="0"/>
    <n v="17.84"/>
    <n v="18.6633"/>
  </r>
  <r>
    <x v="654"/>
    <x v="128"/>
    <x v="0"/>
    <n v="90"/>
    <n v="243.42"/>
    <n v="21907.4"/>
    <s v="20210610N300063321"/>
    <n v="2021108"/>
    <s v="Rolling"/>
    <s v="IN302679-38296183"/>
    <s v="NSE"/>
    <n v="0"/>
    <n v="0.68"/>
    <n v="0"/>
    <n v="17.829999999999998"/>
    <n v="18.5092"/>
  </r>
  <r>
    <x v="654"/>
    <x v="128"/>
    <x v="0"/>
    <n v="58"/>
    <n v="242.9"/>
    <n v="14088.2"/>
    <s v="20210610N300063955"/>
    <n v="2021108"/>
    <s v="Rolling"/>
    <s v="IN302679-38296183"/>
    <s v="NSE"/>
    <n v="0"/>
    <n v="0.44"/>
    <n v="0"/>
    <n v="17.78"/>
    <n v="18.216699999999999"/>
  </r>
  <r>
    <x v="654"/>
    <x v="128"/>
    <x v="0"/>
    <n v="100"/>
    <n v="242.2"/>
    <n v="24220"/>
    <s v="20210610N300065940"/>
    <n v="2021108"/>
    <s v="Rolling"/>
    <s v="IN302679-38296183"/>
    <s v="NSE"/>
    <n v="0"/>
    <n v="0.75"/>
    <n v="4"/>
    <n v="17.84"/>
    <n v="22.590800000000002"/>
  </r>
  <r>
    <x v="654"/>
    <x v="128"/>
    <x v="1"/>
    <n v="500"/>
    <n v="247.14"/>
    <n v="123567.7"/>
    <s v="20210610N800006060"/>
    <n v="2021108"/>
    <s v="Rolling"/>
    <s v="IN302679-38296183"/>
    <s v="NSE"/>
    <n v="31"/>
    <n v="3.83"/>
    <n v="0"/>
    <n v="22.56"/>
    <n v="57.390599999999999"/>
  </r>
  <r>
    <x v="655"/>
    <x v="127"/>
    <x v="0"/>
    <n v="100"/>
    <n v="789.5"/>
    <n v="78950"/>
    <s v="20210611N300035006"/>
    <n v="2021109"/>
    <s v="Rolling"/>
    <s v="IN302679-38296183"/>
    <s v="NSE"/>
    <n v="0"/>
    <n v="2.4500000000000002"/>
    <n v="2.37"/>
    <n v="18.14"/>
    <n v="22.9573"/>
  </r>
  <r>
    <x v="655"/>
    <x v="128"/>
    <x v="1"/>
    <n v="50"/>
    <n v="242.95"/>
    <n v="12147.5"/>
    <s v="20210611N300038348"/>
    <n v="2021109"/>
    <s v="Rolling"/>
    <s v="IN302679-38296183"/>
    <s v="NSE"/>
    <n v="3.02"/>
    <n v="0.38"/>
    <n v="0"/>
    <n v="17.77"/>
    <n v="21.166699999999999"/>
  </r>
  <r>
    <x v="655"/>
    <x v="128"/>
    <x v="1"/>
    <n v="49"/>
    <n v="243.9"/>
    <n v="11951.1"/>
    <s v="20210611N300046308"/>
    <n v="2021109"/>
    <s v="Rolling"/>
    <s v="IN302679-38296183"/>
    <s v="NSE"/>
    <n v="2.96"/>
    <n v="0.37"/>
    <n v="0"/>
    <n v="17.79"/>
    <n v="21.1205"/>
  </r>
  <r>
    <x v="655"/>
    <x v="57"/>
    <x v="1"/>
    <n v="2500"/>
    <n v="87.05"/>
    <n v="217625"/>
    <s v="20210611N300049487"/>
    <n v="2021109"/>
    <s v="Rolling"/>
    <s v="IN302679-38296183"/>
    <s v="NSE"/>
    <n v="54.02"/>
    <n v="6.75"/>
    <n v="0"/>
    <n v="39.75"/>
    <n v="100.5164"/>
  </r>
  <r>
    <x v="655"/>
    <x v="57"/>
    <x v="0"/>
    <n v="500"/>
    <n v="86.9"/>
    <n v="43450"/>
    <s v="20210611N300050722"/>
    <n v="2021109"/>
    <s v="Rolling"/>
    <s v="IN302679-38296183"/>
    <s v="NSE"/>
    <n v="0"/>
    <n v="1.35"/>
    <n v="0"/>
    <n v="17.940000000000001"/>
    <n v="19.286999999999999"/>
  </r>
  <r>
    <x v="655"/>
    <x v="57"/>
    <x v="0"/>
    <n v="500"/>
    <n v="86.8"/>
    <n v="43400"/>
    <s v="20210611N300050778"/>
    <n v="2021109"/>
    <s v="Rolling"/>
    <s v="IN302679-38296183"/>
    <s v="NSE"/>
    <n v="0"/>
    <n v="1.35"/>
    <n v="0"/>
    <n v="17.940000000000001"/>
    <n v="19.285399999999999"/>
  </r>
  <r>
    <x v="655"/>
    <x v="57"/>
    <x v="0"/>
    <n v="500"/>
    <n v="86.85"/>
    <n v="43425"/>
    <s v="20210611N300051067"/>
    <n v="2021109"/>
    <s v="Rolling"/>
    <s v="IN302679-38296183"/>
    <s v="NSE"/>
    <n v="0"/>
    <n v="1.35"/>
    <n v="0"/>
    <n v="17.940000000000001"/>
    <n v="19.286200000000001"/>
  </r>
  <r>
    <x v="655"/>
    <x v="57"/>
    <x v="0"/>
    <n v="1000"/>
    <n v="86.75"/>
    <n v="86750"/>
    <s v="20210611N300052470"/>
    <n v="2021109"/>
    <s v="Rolling"/>
    <s v="IN302679-38296183"/>
    <s v="NSE"/>
    <n v="0"/>
    <n v="2.69"/>
    <n v="0"/>
    <n v="18.18"/>
    <n v="20.869299999999999"/>
  </r>
  <r>
    <x v="655"/>
    <x v="57"/>
    <x v="0"/>
    <n v="2500"/>
    <n v="86.05"/>
    <n v="215125"/>
    <s v="20210611N300063082"/>
    <n v="2021109"/>
    <s v="Rolling"/>
    <s v="IN302679-38296183"/>
    <s v="NSE"/>
    <n v="0"/>
    <n v="6.67"/>
    <n v="12.75"/>
    <n v="39.28"/>
    <n v="58.698900000000002"/>
  </r>
  <r>
    <x v="655"/>
    <x v="57"/>
    <x v="1"/>
    <n v="1010"/>
    <n v="85.75"/>
    <n v="86607.5"/>
    <s v="20210611N300066516"/>
    <n v="2021109"/>
    <s v="Rolling"/>
    <s v="IN302679-38296183"/>
    <s v="NSE"/>
    <n v="21.83"/>
    <n v="2.68"/>
    <n v="0"/>
    <n v="18.190000000000001"/>
    <n v="42.704799999999999"/>
  </r>
  <r>
    <x v="655"/>
    <x v="128"/>
    <x v="0"/>
    <n v="25"/>
    <n v="241.1"/>
    <n v="6027.5"/>
    <s v="20210611N300067962"/>
    <n v="2021109"/>
    <s v="Rolling"/>
    <s v="IN302679-38296183"/>
    <s v="NSE"/>
    <n v="0"/>
    <n v="0.19"/>
    <n v="0"/>
    <n v="17.73"/>
    <n v="17.916799999999999"/>
  </r>
  <r>
    <x v="655"/>
    <x v="128"/>
    <x v="0"/>
    <n v="25"/>
    <n v="241.15"/>
    <n v="6028.75"/>
    <s v="20210611N300068020"/>
    <n v="2021109"/>
    <s v="Rolling"/>
    <s v="IN302679-38296183"/>
    <s v="NSE"/>
    <n v="0"/>
    <n v="0.19"/>
    <n v="0"/>
    <n v="17.73"/>
    <n v="17.916899999999998"/>
  </r>
  <r>
    <x v="655"/>
    <x v="128"/>
    <x v="0"/>
    <n v="50"/>
    <n v="239.55"/>
    <n v="11977.5"/>
    <s v="20210611N300068117"/>
    <n v="2021109"/>
    <s v="Rolling"/>
    <s v="IN302679-38296183"/>
    <s v="NSE"/>
    <n v="0"/>
    <n v="0.37"/>
    <n v="0"/>
    <n v="17.77"/>
    <n v="18.141300000000001"/>
  </r>
  <r>
    <x v="655"/>
    <x v="128"/>
    <x v="0"/>
    <n v="25"/>
    <n v="239.2"/>
    <n v="5980"/>
    <s v="20210611N300068452"/>
    <n v="2021109"/>
    <s v="Rolling"/>
    <s v="IN302679-38296183"/>
    <s v="NSE"/>
    <n v="0"/>
    <n v="0.19"/>
    <n v="0"/>
    <n v="17.739999999999998"/>
    <n v="17.9254"/>
  </r>
  <r>
    <x v="655"/>
    <x v="128"/>
    <x v="0"/>
    <n v="24"/>
    <n v="240"/>
    <n v="5760"/>
    <s v="20210611N300069648"/>
    <n v="2021109"/>
    <s v="Rolling"/>
    <s v="IN302679-38296183"/>
    <s v="NSE"/>
    <n v="0"/>
    <n v="0.18"/>
    <n v="0"/>
    <n v="17.73"/>
    <n v="17.9086"/>
  </r>
  <r>
    <x v="655"/>
    <x v="57"/>
    <x v="1"/>
    <n v="90"/>
    <n v="85.9"/>
    <n v="7731"/>
    <s v="20210611N300070188"/>
    <n v="2021109"/>
    <s v="Rolling"/>
    <s v="IN302679-38296183"/>
    <s v="NSE"/>
    <n v="1.94"/>
    <n v="0.24"/>
    <n v="0"/>
    <n v="17.739999999999998"/>
    <n v="19.919599999999999"/>
  </r>
  <r>
    <x v="655"/>
    <x v="128"/>
    <x v="0"/>
    <n v="150"/>
    <n v="240"/>
    <n v="36000"/>
    <s v="20210611N300070672"/>
    <n v="2021109"/>
    <s v="Rolling"/>
    <s v="IN302679-38296183"/>
    <s v="NSE"/>
    <n v="0"/>
    <n v="1.1200000000000001"/>
    <n v="2.88"/>
    <n v="17.899999999999999"/>
    <n v="21.896000000000001"/>
  </r>
  <r>
    <x v="655"/>
    <x v="57"/>
    <x v="1"/>
    <n v="200"/>
    <n v="85.95"/>
    <n v="17190"/>
    <s v="20210611N300070954"/>
    <n v="2021109"/>
    <s v="Rolling"/>
    <s v="IN302679-38296183"/>
    <s v="NSE"/>
    <n v="4.32"/>
    <n v="0.53"/>
    <n v="0"/>
    <n v="17.8"/>
    <n v="22.652899999999999"/>
  </r>
  <r>
    <x v="655"/>
    <x v="57"/>
    <x v="1"/>
    <n v="1200"/>
    <n v="85.9"/>
    <n v="103080"/>
    <s v="20210611N300071334"/>
    <n v="2021109"/>
    <s v="Rolling"/>
    <s v="IN302679-38296183"/>
    <s v="NSE"/>
    <n v="25.93"/>
    <n v="3.2"/>
    <n v="0"/>
    <n v="18.82"/>
    <n v="47.945500000000003"/>
  </r>
  <r>
    <x v="655"/>
    <x v="128"/>
    <x v="1"/>
    <n v="100"/>
    <n v="242.33"/>
    <n v="24233.45"/>
    <s v="20210611N800003897"/>
    <n v="2021109"/>
    <s v="Rolling"/>
    <s v="IN302679-38296183"/>
    <s v="NSE"/>
    <n v="6.05"/>
    <n v="0.75"/>
    <n v="0"/>
    <n v="17.84"/>
    <n v="24.641200000000001"/>
  </r>
  <r>
    <x v="655"/>
    <x v="128"/>
    <x v="1"/>
    <n v="100"/>
    <n v="242.18"/>
    <n v="24217.75"/>
    <s v="20210611N800005471"/>
    <n v="2021109"/>
    <s v="Rolling"/>
    <s v="IN302679-38296183"/>
    <s v="NSE"/>
    <n v="6.05"/>
    <n v="0.75"/>
    <n v="0"/>
    <n v="17.829999999999998"/>
    <n v="24.630800000000001"/>
  </r>
  <r>
    <x v="655"/>
    <x v="127"/>
    <x v="1"/>
    <n v="100"/>
    <n v="797.28"/>
    <n v="79728"/>
    <s v="20210611N800006127"/>
    <n v="2021109"/>
    <s v="Rolling"/>
    <s v="IN302679-38296183"/>
    <s v="NSE"/>
    <n v="19.829999999999998"/>
    <n v="2.4700000000000002"/>
    <n v="0"/>
    <n v="18.149999999999999"/>
    <n v="40.451700000000002"/>
  </r>
  <r>
    <x v="655"/>
    <x v="128"/>
    <x v="0"/>
    <n v="100"/>
    <n v="243.9"/>
    <n v="24390"/>
    <s v="20210611N800008181"/>
    <n v="2021109"/>
    <s v="Rolling"/>
    <s v="IN302679-38296183"/>
    <s v="NSE"/>
    <n v="0"/>
    <n v="0.76"/>
    <n v="0"/>
    <n v="17.829999999999998"/>
    <n v="18.586099999999998"/>
  </r>
  <r>
    <x v="655"/>
    <x v="128"/>
    <x v="1"/>
    <n v="100"/>
    <n v="242.9"/>
    <n v="24290"/>
    <s v="20210611N800009068"/>
    <n v="2021109"/>
    <s v="Rolling"/>
    <s v="IN302679-38296183"/>
    <s v="NSE"/>
    <n v="6.04"/>
    <n v="0.75"/>
    <n v="0"/>
    <n v="17.850000000000001"/>
    <n v="24.643000000000001"/>
  </r>
  <r>
    <x v="656"/>
    <x v="57"/>
    <x v="1"/>
    <n v="5000"/>
    <n v="84.6"/>
    <n v="423000"/>
    <s v="20210614N300036016"/>
    <n v="2021110"/>
    <s v="Rolling"/>
    <s v="IN302679-38296183"/>
    <s v="NSE"/>
    <n v="106.14"/>
    <n v="13.11"/>
    <n v="0"/>
    <n v="77.23"/>
    <n v="196.483"/>
  </r>
  <r>
    <x v="656"/>
    <x v="57"/>
    <x v="0"/>
    <n v="1000"/>
    <n v="83.75"/>
    <n v="83750"/>
    <s v="20210614N300038435"/>
    <n v="2021110"/>
    <s v="Rolling"/>
    <s v="IN302679-38296183"/>
    <s v="NSE"/>
    <n v="0"/>
    <n v="2.6"/>
    <n v="0"/>
    <n v="18.16"/>
    <n v="20.7563"/>
  </r>
  <r>
    <x v="656"/>
    <x v="57"/>
    <x v="0"/>
    <n v="1000"/>
    <n v="83.7"/>
    <n v="83700"/>
    <s v="20210614N300038652"/>
    <n v="2021110"/>
    <s v="Rolling"/>
    <s v="IN302679-38296183"/>
    <s v="NSE"/>
    <n v="0"/>
    <n v="2.59"/>
    <n v="0"/>
    <n v="18.170000000000002"/>
    <n v="20.764700000000001"/>
  </r>
  <r>
    <x v="656"/>
    <x v="57"/>
    <x v="0"/>
    <n v="500"/>
    <n v="83.8"/>
    <n v="41900"/>
    <s v="20210614N300038764"/>
    <n v="2021110"/>
    <s v="Rolling"/>
    <s v="IN302679-38296183"/>
    <s v="NSE"/>
    <n v="0"/>
    <n v="1.3"/>
    <n v="0"/>
    <n v="17.93"/>
    <n v="19.228899999999999"/>
  </r>
  <r>
    <x v="656"/>
    <x v="57"/>
    <x v="0"/>
    <n v="500"/>
    <n v="83.65"/>
    <n v="41825"/>
    <s v="20210614N300038911"/>
    <n v="2021110"/>
    <s v="Rolling"/>
    <s v="IN302679-38296183"/>
    <s v="NSE"/>
    <n v="0"/>
    <n v="1.3"/>
    <n v="0"/>
    <n v="17.93"/>
    <n v="19.226600000000001"/>
  </r>
  <r>
    <x v="656"/>
    <x v="57"/>
    <x v="0"/>
    <n v="1000"/>
    <n v="83.6"/>
    <n v="83600"/>
    <s v="20210614N300039140"/>
    <n v="2021110"/>
    <s v="Rolling"/>
    <s v="IN302679-38296183"/>
    <s v="NSE"/>
    <n v="0"/>
    <n v="2.59"/>
    <n v="19"/>
    <n v="18.170000000000002"/>
    <n v="39.761600000000001"/>
  </r>
  <r>
    <x v="656"/>
    <x v="57"/>
    <x v="0"/>
    <n v="1000"/>
    <n v="83.6"/>
    <n v="83600"/>
    <s v="20210614N300039711"/>
    <n v="2021110"/>
    <s v="Rolling"/>
    <s v="IN302679-38296183"/>
    <s v="NSE"/>
    <n v="0"/>
    <n v="2.59"/>
    <n v="0"/>
    <n v="18.170000000000002"/>
    <n v="20.761600000000001"/>
  </r>
  <r>
    <x v="656"/>
    <x v="57"/>
    <x v="0"/>
    <n v="2500"/>
    <n v="85.4"/>
    <n v="213500"/>
    <s v="20210614N300090924"/>
    <n v="2021110"/>
    <s v="Rolling"/>
    <s v="IN302679-38296183"/>
    <s v="NSE"/>
    <n v="0"/>
    <n v="6.62"/>
    <n v="0"/>
    <n v="39.01"/>
    <n v="45.628100000000003"/>
  </r>
  <r>
    <x v="656"/>
    <x v="57"/>
    <x v="1"/>
    <n v="250"/>
    <n v="85.6"/>
    <n v="21400"/>
    <s v="20210614N300092387"/>
    <n v="2021110"/>
    <s v="Rolling"/>
    <s v="IN302679-38296183"/>
    <s v="NSE"/>
    <n v="5.29"/>
    <n v="0.66"/>
    <n v="0"/>
    <n v="17.82"/>
    <n v="23.773399999999999"/>
  </r>
  <r>
    <x v="656"/>
    <x v="57"/>
    <x v="1"/>
    <n v="250"/>
    <n v="85.6"/>
    <n v="21400"/>
    <s v="20210614N300093523"/>
    <n v="2021110"/>
    <s v="Rolling"/>
    <s v="IN302679-38296183"/>
    <s v="NSE"/>
    <n v="5.29"/>
    <n v="0.66"/>
    <n v="0"/>
    <n v="17.82"/>
    <n v="23.773399999999999"/>
  </r>
  <r>
    <x v="656"/>
    <x v="57"/>
    <x v="1"/>
    <n v="500"/>
    <n v="85.5"/>
    <n v="42750"/>
    <s v="20210614N300094694"/>
    <n v="2021110"/>
    <s v="Rolling"/>
    <s v="IN302679-38296183"/>
    <s v="NSE"/>
    <n v="10.57"/>
    <n v="1.33"/>
    <n v="0"/>
    <n v="17.940000000000001"/>
    <n v="29.8353"/>
  </r>
  <r>
    <x v="656"/>
    <x v="57"/>
    <x v="1"/>
    <n v="500"/>
    <n v="85.45"/>
    <n v="42725"/>
    <s v="20210614N300095045"/>
    <n v="2021110"/>
    <s v="Rolling"/>
    <s v="IN302679-38296183"/>
    <s v="NSE"/>
    <n v="10.57"/>
    <n v="1.32"/>
    <n v="0"/>
    <n v="17.93"/>
    <n v="29.824400000000001"/>
  </r>
  <r>
    <x v="656"/>
    <x v="57"/>
    <x v="1"/>
    <n v="1000"/>
    <n v="85.4"/>
    <n v="85400"/>
    <s v="20210614N300096132"/>
    <n v="2021110"/>
    <s v="Rolling"/>
    <s v="IN302679-38296183"/>
    <s v="NSE"/>
    <n v="21.14"/>
    <n v="2.65"/>
    <n v="0"/>
    <n v="18.18"/>
    <n v="41.967500000000001"/>
  </r>
  <r>
    <x v="657"/>
    <x v="68"/>
    <x v="0"/>
    <n v="1500"/>
    <n v="324.89"/>
    <n v="487333.55"/>
    <s v="20210615N300034290"/>
    <n v="2021111"/>
    <s v="Rolling"/>
    <s v="IN302679-38296183"/>
    <s v="NSE"/>
    <n v="0"/>
    <n v="15.11"/>
    <n v="15"/>
    <n v="88.96"/>
    <n v="119.0669"/>
  </r>
  <r>
    <x v="657"/>
    <x v="68"/>
    <x v="1"/>
    <n v="500"/>
    <n v="325.89999999999998"/>
    <n v="162950"/>
    <s v="20210615N300044743"/>
    <n v="2021111"/>
    <s v="Rolling"/>
    <s v="IN302679-38296183"/>
    <s v="NSE"/>
    <n v="40.65"/>
    <n v="5.05"/>
    <n v="0"/>
    <n v="29.75"/>
    <n v="75.451499999999996"/>
  </r>
  <r>
    <x v="657"/>
    <x v="68"/>
    <x v="1"/>
    <n v="500"/>
    <n v="325.89999999999998"/>
    <n v="162950"/>
    <s v="20210615N300046299"/>
    <n v="2021111"/>
    <s v="Rolling"/>
    <s v="IN302679-38296183"/>
    <s v="NSE"/>
    <n v="40.67"/>
    <n v="5.05"/>
    <n v="0"/>
    <n v="29.75"/>
    <n v="75.471500000000006"/>
  </r>
  <r>
    <x v="657"/>
    <x v="68"/>
    <x v="1"/>
    <n v="500"/>
    <n v="325.89999999999998"/>
    <n v="162950"/>
    <s v="20210615N300046524"/>
    <n v="2021111"/>
    <s v="Rolling"/>
    <s v="IN302679-38296183"/>
    <s v="NSE"/>
    <n v="40.67"/>
    <n v="5.05"/>
    <n v="0"/>
    <n v="29.75"/>
    <n v="75.471500000000006"/>
  </r>
  <r>
    <x v="658"/>
    <x v="101"/>
    <x v="1"/>
    <n v="250"/>
    <n v="154.4"/>
    <n v="38600"/>
    <s v="20210616N300034749"/>
    <n v="2021112"/>
    <s v="Rolling"/>
    <s v="IN302679-38296183"/>
    <s v="NSE"/>
    <n v="9.6"/>
    <n v="1.2"/>
    <n v="0"/>
    <n v="17.920000000000002"/>
    <n v="28.7166"/>
  </r>
  <r>
    <x v="658"/>
    <x v="101"/>
    <x v="1"/>
    <n v="250"/>
    <n v="154.80000000000001"/>
    <n v="38700"/>
    <s v="20210616N300034904"/>
    <n v="2021112"/>
    <s v="Rolling"/>
    <s v="IN302679-38296183"/>
    <s v="NSE"/>
    <n v="9.6"/>
    <n v="1.2"/>
    <n v="0"/>
    <n v="17.920000000000002"/>
    <n v="28.7197"/>
  </r>
  <r>
    <x v="658"/>
    <x v="101"/>
    <x v="1"/>
    <n v="100"/>
    <n v="154.69999999999999"/>
    <n v="15470"/>
    <s v="20210616N300039819"/>
    <n v="2021112"/>
    <s v="Rolling"/>
    <s v="IN302679-38296183"/>
    <s v="NSE"/>
    <n v="3.84"/>
    <n v="0.48"/>
    <n v="0"/>
    <n v="17.79"/>
    <n v="22.1096"/>
  </r>
  <r>
    <x v="658"/>
    <x v="101"/>
    <x v="0"/>
    <n v="100"/>
    <n v="153.65"/>
    <n v="15365"/>
    <s v="20210616N300046493"/>
    <n v="2021112"/>
    <s v="Rolling"/>
    <s v="IN302679-38296183"/>
    <s v="NSE"/>
    <n v="0"/>
    <n v="0.48"/>
    <n v="0"/>
    <n v="17.79"/>
    <n v="18.266400000000001"/>
  </r>
  <r>
    <x v="658"/>
    <x v="101"/>
    <x v="0"/>
    <n v="250"/>
    <n v="153.25"/>
    <n v="38312.5"/>
    <s v="20210616N300048172"/>
    <n v="2021112"/>
    <s v="Rolling"/>
    <s v="IN302679-38296183"/>
    <s v="NSE"/>
    <n v="0"/>
    <n v="1.19"/>
    <n v="0"/>
    <n v="17.91"/>
    <n v="19.0977"/>
  </r>
  <r>
    <x v="658"/>
    <x v="101"/>
    <x v="0"/>
    <n v="1750"/>
    <n v="153.6"/>
    <n v="268800"/>
    <s v="20210616N300049352"/>
    <n v="2021112"/>
    <s v="Rolling"/>
    <s v="IN302679-38296183"/>
    <s v="NSE"/>
    <n v="0"/>
    <n v="8.33"/>
    <n v="9.67"/>
    <n v="49.07"/>
    <n v="67.072999999999993"/>
  </r>
  <r>
    <x v="658"/>
    <x v="68"/>
    <x v="1"/>
    <n v="500"/>
    <n v="320.89999999999998"/>
    <n v="160450"/>
    <s v="20210616N300065792"/>
    <n v="2021112"/>
    <s v="Rolling"/>
    <s v="IN302679-38296183"/>
    <s v="NSE"/>
    <n v="40.020000000000003"/>
    <n v="4.97"/>
    <n v="0"/>
    <n v="29.29"/>
    <n v="74.284000000000006"/>
  </r>
  <r>
    <x v="658"/>
    <x v="68"/>
    <x v="1"/>
    <n v="600"/>
    <n v="322.89999999999998"/>
    <n v="193740"/>
    <s v="20210616N300068959"/>
    <n v="2021112"/>
    <s v="Rolling"/>
    <s v="IN302679-38296183"/>
    <s v="NSE"/>
    <n v="48.37"/>
    <n v="6.01"/>
    <n v="0"/>
    <n v="35.369999999999997"/>
    <n v="89.745999999999995"/>
  </r>
  <r>
    <x v="658"/>
    <x v="68"/>
    <x v="0"/>
    <n v="100"/>
    <n v="322.5"/>
    <n v="32250"/>
    <s v="20210616N300072746"/>
    <n v="2021112"/>
    <s v="Rolling"/>
    <s v="IN302679-38296183"/>
    <s v="NSE"/>
    <n v="0"/>
    <n v="1"/>
    <n v="0"/>
    <n v="17.88"/>
    <n v="18.879799999999999"/>
  </r>
  <r>
    <x v="658"/>
    <x v="68"/>
    <x v="0"/>
    <n v="100"/>
    <n v="323"/>
    <n v="32300"/>
    <s v="20210616N300074104"/>
    <n v="2021112"/>
    <s v="Rolling"/>
    <s v="IN302679-38296183"/>
    <s v="NSE"/>
    <n v="0"/>
    <n v="1"/>
    <n v="0"/>
    <n v="17.88"/>
    <n v="18.8813"/>
  </r>
  <r>
    <x v="658"/>
    <x v="68"/>
    <x v="0"/>
    <n v="500"/>
    <n v="323.05"/>
    <n v="161525"/>
    <s v="20210616N300074292"/>
    <n v="2021112"/>
    <s v="Rolling"/>
    <s v="IN302679-38296183"/>
    <s v="NSE"/>
    <n v="0"/>
    <n v="5.01"/>
    <n v="10.33"/>
    <n v="29.49"/>
    <n v="44.827199999999998"/>
  </r>
  <r>
    <x v="658"/>
    <x v="68"/>
    <x v="0"/>
    <n v="400"/>
    <n v="323"/>
    <n v="129200"/>
    <s v="20210616N300074333"/>
    <n v="2021112"/>
    <s v="Rolling"/>
    <s v="IN302679-38296183"/>
    <s v="NSE"/>
    <n v="0"/>
    <n v="4.01"/>
    <n v="0"/>
    <n v="23.59"/>
    <n v="27.595300000000002"/>
  </r>
  <r>
    <x v="658"/>
    <x v="101"/>
    <x v="1"/>
    <n v="1500"/>
    <n v="153.1"/>
    <n v="229650"/>
    <s v="20210616N800007431"/>
    <n v="2021112"/>
    <s v="Rolling"/>
    <s v="IN302679-38296183"/>
    <s v="NSE"/>
    <n v="57.58"/>
    <n v="7.12"/>
    <n v="0"/>
    <n v="41.93"/>
    <n v="106.62909999999999"/>
  </r>
  <r>
    <x v="659"/>
    <x v="101"/>
    <x v="0"/>
    <n v="2500"/>
    <n v="151.05000000000001"/>
    <n v="377625"/>
    <s v="20210617N300033877"/>
    <n v="2021113"/>
    <s v="Rolling"/>
    <s v="IN302679-38296183"/>
    <s v="NSE"/>
    <n v="0"/>
    <n v="11.71"/>
    <n v="11"/>
    <n v="68.94"/>
    <n v="91.6464"/>
  </r>
  <r>
    <x v="659"/>
    <x v="101"/>
    <x v="1"/>
    <n v="50"/>
    <n v="151.9"/>
    <n v="7595"/>
    <s v="20210617N300035974"/>
    <n v="2021113"/>
    <s v="Rolling"/>
    <s v="IN302679-38296183"/>
    <s v="NSE"/>
    <n v="1.9"/>
    <n v="0.24"/>
    <n v="0"/>
    <n v="17.739999999999998"/>
    <n v="19.875499999999999"/>
  </r>
  <r>
    <x v="659"/>
    <x v="101"/>
    <x v="1"/>
    <n v="50"/>
    <n v="151.94999999999999"/>
    <n v="7597.5"/>
    <s v="20210617N300036045"/>
    <n v="2021113"/>
    <s v="Rolling"/>
    <s v="IN302679-38296183"/>
    <s v="NSE"/>
    <n v="1.9"/>
    <n v="0.24"/>
    <n v="0"/>
    <n v="17.739999999999998"/>
    <n v="19.875499999999999"/>
  </r>
  <r>
    <x v="659"/>
    <x v="101"/>
    <x v="1"/>
    <n v="500"/>
    <n v="152.55000000000001"/>
    <n v="76275"/>
    <s v="20210617N300037915"/>
    <n v="2021113"/>
    <s v="Rolling"/>
    <s v="IN302679-38296183"/>
    <s v="NSE"/>
    <n v="18.96"/>
    <n v="2.36"/>
    <n v="0"/>
    <n v="18.13"/>
    <n v="39.454599999999999"/>
  </r>
  <r>
    <x v="659"/>
    <x v="101"/>
    <x v="1"/>
    <n v="250"/>
    <n v="152.6"/>
    <n v="38150"/>
    <s v="20210617N300037975"/>
    <n v="2021113"/>
    <s v="Rolling"/>
    <s v="IN302679-38296183"/>
    <s v="NSE"/>
    <n v="9.48"/>
    <n v="1.18"/>
    <n v="0"/>
    <n v="17.91"/>
    <n v="28.572700000000001"/>
  </r>
  <r>
    <x v="659"/>
    <x v="101"/>
    <x v="1"/>
    <n v="250"/>
    <n v="152.5"/>
    <n v="38125"/>
    <s v="20210617N300038064"/>
    <n v="2021113"/>
    <s v="Rolling"/>
    <s v="IN302679-38296183"/>
    <s v="NSE"/>
    <n v="9.48"/>
    <n v="1.18"/>
    <n v="0"/>
    <n v="17.91"/>
    <n v="28.571899999999999"/>
  </r>
  <r>
    <x v="659"/>
    <x v="101"/>
    <x v="1"/>
    <n v="245"/>
    <n v="152.30000000000001"/>
    <n v="37313.5"/>
    <s v="20210617N300038170"/>
    <n v="2021113"/>
    <s v="Rolling"/>
    <s v="IN302679-38296183"/>
    <s v="NSE"/>
    <n v="9.2899999999999991"/>
    <n v="1.1599999999999999"/>
    <n v="0"/>
    <n v="17.91"/>
    <n v="28.3567"/>
  </r>
  <r>
    <x v="659"/>
    <x v="101"/>
    <x v="1"/>
    <n v="500"/>
    <n v="152"/>
    <n v="76000"/>
    <s v="20210617N300038618"/>
    <n v="2021113"/>
    <s v="Rolling"/>
    <s v="IN302679-38296183"/>
    <s v="NSE"/>
    <n v="18.96"/>
    <n v="2.36"/>
    <n v="0"/>
    <n v="18.12"/>
    <n v="39.436"/>
  </r>
  <r>
    <x v="659"/>
    <x v="101"/>
    <x v="1"/>
    <n v="250"/>
    <n v="152.05000000000001"/>
    <n v="38012.5"/>
    <s v="20210617N300038679"/>
    <n v="2021113"/>
    <s v="Rolling"/>
    <s v="IN302679-38296183"/>
    <s v="NSE"/>
    <n v="9.48"/>
    <n v="1.18"/>
    <n v="0"/>
    <n v="17.920000000000002"/>
    <n v="28.578399999999998"/>
  </r>
  <r>
    <x v="659"/>
    <x v="101"/>
    <x v="1"/>
    <n v="55"/>
    <n v="151.9"/>
    <n v="8354.5"/>
    <s v="20210617N300039618"/>
    <n v="2021113"/>
    <s v="Rolling"/>
    <s v="IN302679-38296183"/>
    <s v="NSE"/>
    <n v="2.31"/>
    <n v="0.26"/>
    <n v="0"/>
    <n v="17.75"/>
    <n v="20.318999999999999"/>
  </r>
  <r>
    <x v="659"/>
    <x v="101"/>
    <x v="1"/>
    <n v="50"/>
    <n v="151.94999999999999"/>
    <n v="7597.5"/>
    <s v="20210617N300039886"/>
    <n v="2021113"/>
    <s v="Rolling"/>
    <s v="IN302679-38296183"/>
    <s v="NSE"/>
    <n v="1.9"/>
    <n v="0.24"/>
    <n v="0"/>
    <n v="17.73"/>
    <n v="19.8657"/>
  </r>
  <r>
    <x v="659"/>
    <x v="101"/>
    <x v="1"/>
    <n v="100"/>
    <n v="151.94999999999999"/>
    <n v="15195"/>
    <s v="20210617N300040026"/>
    <n v="2021113"/>
    <s v="Rolling"/>
    <s v="IN302679-38296183"/>
    <s v="NSE"/>
    <n v="3.79"/>
    <n v="0.47"/>
    <n v="0"/>
    <n v="17.78"/>
    <n v="22.0411"/>
  </r>
  <r>
    <x v="659"/>
    <x v="101"/>
    <x v="1"/>
    <n v="200"/>
    <n v="151.94999999999999"/>
    <n v="30390"/>
    <s v="20210617N300040206"/>
    <n v="2021113"/>
    <s v="Rolling"/>
    <s v="IN302679-38296183"/>
    <s v="NSE"/>
    <n v="7.58"/>
    <n v="0.94"/>
    <n v="0"/>
    <n v="17.87"/>
    <n v="26.392099999999999"/>
  </r>
  <r>
    <x v="660"/>
    <x v="68"/>
    <x v="0"/>
    <n v="1500"/>
    <n v="317.12"/>
    <n v="475674.75"/>
    <s v="20210618N300035432"/>
    <n v="2021114"/>
    <s v="Rolling"/>
    <s v="IN302679-38296183"/>
    <s v="NSE"/>
    <n v="0"/>
    <n v="14.75"/>
    <n v="0"/>
    <n v="86.85"/>
    <n v="101.59610000000001"/>
  </r>
  <r>
    <x v="660"/>
    <x v="68"/>
    <x v="0"/>
    <n v="600"/>
    <n v="314.10000000000002"/>
    <n v="188460"/>
    <s v="20210618N300050814"/>
    <n v="2021114"/>
    <s v="Rolling"/>
    <s v="IN302679-38296183"/>
    <s v="NSE"/>
    <n v="0"/>
    <n v="5.84"/>
    <n v="0"/>
    <n v="34.409999999999997"/>
    <n v="40.252299999999998"/>
  </r>
  <r>
    <x v="660"/>
    <x v="101"/>
    <x v="0"/>
    <n v="1500"/>
    <n v="146.80000000000001"/>
    <n v="220204.55"/>
    <s v="20210618N300051059"/>
    <n v="2021114"/>
    <s v="Rolling"/>
    <s v="IN302679-38296183"/>
    <s v="NSE"/>
    <n v="0"/>
    <n v="6.83"/>
    <n v="0"/>
    <n v="40.21"/>
    <n v="47.0364"/>
  </r>
  <r>
    <x v="660"/>
    <x v="101"/>
    <x v="0"/>
    <n v="1600"/>
    <n v="143.1"/>
    <n v="228960"/>
    <s v="20210618N300054991"/>
    <n v="2021114"/>
    <s v="Rolling"/>
    <s v="IN302679-38296183"/>
    <s v="NSE"/>
    <n v="0"/>
    <n v="7.1"/>
    <n v="13.47"/>
    <n v="41.8"/>
    <n v="62.367800000000003"/>
  </r>
  <r>
    <x v="660"/>
    <x v="57"/>
    <x v="0"/>
    <n v="5000"/>
    <n v="82.19"/>
    <n v="410951.2"/>
    <s v="20210618N300057738"/>
    <n v="2021114"/>
    <s v="Rolling"/>
    <s v="IN302679-38296183"/>
    <s v="NSE"/>
    <n v="0"/>
    <n v="12.74"/>
    <n v="12.33"/>
    <n v="75.02"/>
    <n v="100.0896"/>
  </r>
  <r>
    <x v="660"/>
    <x v="57"/>
    <x v="1"/>
    <n v="5000"/>
    <n v="83"/>
    <n v="415000"/>
    <s v="20210618N300069052"/>
    <n v="2021114"/>
    <s v="Rolling"/>
    <s v="IN302679-38296183"/>
    <s v="NSE"/>
    <n v="103.24"/>
    <n v="12.87"/>
    <n v="0"/>
    <n v="75.760000000000005"/>
    <n v="191.86500000000001"/>
  </r>
  <r>
    <x v="660"/>
    <x v="101"/>
    <x v="1"/>
    <n v="3100"/>
    <n v="146.1"/>
    <n v="452910"/>
    <s v="20210618N300069610"/>
    <n v="2021114"/>
    <s v="Rolling"/>
    <s v="IN302679-38296183"/>
    <s v="NSE"/>
    <n v="112.76"/>
    <n v="14.04"/>
    <n v="0"/>
    <n v="82.69"/>
    <n v="209.49019999999999"/>
  </r>
  <r>
    <x v="660"/>
    <x v="68"/>
    <x v="0"/>
    <n v="1000"/>
    <n v="311.55"/>
    <n v="311550"/>
    <s v="20210618N300081313"/>
    <n v="2021114"/>
    <s v="Rolling"/>
    <s v="IN302679-38296183"/>
    <s v="NSE"/>
    <n v="0"/>
    <n v="9.66"/>
    <n v="29.47"/>
    <n v="56.88"/>
    <n v="96.008099999999999"/>
  </r>
  <r>
    <x v="660"/>
    <x v="68"/>
    <x v="1"/>
    <n v="229"/>
    <n v="313.95"/>
    <n v="71894.55"/>
    <s v="20210618N300084691"/>
    <n v="2021114"/>
    <s v="Rolling"/>
    <s v="IN302679-38296183"/>
    <s v="NSE"/>
    <n v="18.25"/>
    <n v="2.23"/>
    <n v="0"/>
    <n v="18.09"/>
    <n v="38.568600000000004"/>
  </r>
  <r>
    <x v="660"/>
    <x v="68"/>
    <x v="1"/>
    <n v="871"/>
    <n v="315.89999999999998"/>
    <n v="275148.90000000002"/>
    <s v="20210618N300088384"/>
    <n v="2021114"/>
    <s v="Rolling"/>
    <s v="IN302679-38296183"/>
    <s v="NSE"/>
    <n v="68.63"/>
    <n v="8.5299999999999994"/>
    <n v="0"/>
    <n v="50.24"/>
    <n v="127.3995"/>
  </r>
  <r>
    <x v="660"/>
    <x v="68"/>
    <x v="1"/>
    <n v="250"/>
    <n v="315.7"/>
    <n v="78925"/>
    <s v="20210618N300089225"/>
    <n v="2021114"/>
    <s v="Rolling"/>
    <s v="IN302679-38296183"/>
    <s v="NSE"/>
    <n v="19.7"/>
    <n v="2.4500000000000002"/>
    <n v="0"/>
    <n v="18.14"/>
    <n v="40.286799999999999"/>
  </r>
  <r>
    <x v="660"/>
    <x v="68"/>
    <x v="1"/>
    <n v="250"/>
    <n v="315.7"/>
    <n v="78925"/>
    <s v="20210618N300089630"/>
    <n v="2021114"/>
    <s v="Rolling"/>
    <s v="IN302679-38296183"/>
    <s v="NSE"/>
    <n v="19.7"/>
    <n v="2.4500000000000002"/>
    <n v="0"/>
    <n v="18.14"/>
    <n v="40.286700000000003"/>
  </r>
  <r>
    <x v="660"/>
    <x v="68"/>
    <x v="1"/>
    <n v="250"/>
    <n v="315.60000000000002"/>
    <n v="78900"/>
    <s v="20210618N300089658"/>
    <n v="2021114"/>
    <s v="Rolling"/>
    <s v="IN302679-38296183"/>
    <s v="NSE"/>
    <n v="19.7"/>
    <n v="2.4500000000000002"/>
    <n v="0"/>
    <n v="18.14"/>
    <n v="40.285899999999998"/>
  </r>
  <r>
    <x v="660"/>
    <x v="68"/>
    <x v="1"/>
    <n v="250"/>
    <n v="315.45"/>
    <n v="78862.5"/>
    <s v="20210618N300091637"/>
    <n v="2021114"/>
    <s v="Rolling"/>
    <s v="IN302679-38296183"/>
    <s v="NSE"/>
    <n v="19.7"/>
    <n v="2.44"/>
    <n v="0"/>
    <n v="18.14"/>
    <n v="40.2849"/>
  </r>
  <r>
    <x v="660"/>
    <x v="68"/>
    <x v="1"/>
    <n v="500"/>
    <n v="315.7"/>
    <n v="157850"/>
    <s v="20210618N300093259"/>
    <n v="2021114"/>
    <s v="Rolling"/>
    <s v="IN302679-38296183"/>
    <s v="NSE"/>
    <n v="39.4"/>
    <n v="4.8899999999999997"/>
    <n v="0"/>
    <n v="28.82"/>
    <n v="73.113299999999995"/>
  </r>
  <r>
    <x v="660"/>
    <x v="68"/>
    <x v="1"/>
    <n v="500"/>
    <n v="315.89999999999998"/>
    <n v="157950"/>
    <s v="20210618N300093309"/>
    <n v="2021114"/>
    <s v="Rolling"/>
    <s v="IN302679-38296183"/>
    <s v="NSE"/>
    <n v="39.4"/>
    <n v="4.9000000000000004"/>
    <n v="0"/>
    <n v="28.84"/>
    <n v="73.136499999999998"/>
  </r>
  <r>
    <x v="660"/>
    <x v="126"/>
    <x v="0"/>
    <n v="250"/>
    <n v="46.1"/>
    <n v="11525"/>
    <s v="20210618N300093854"/>
    <n v="2021114"/>
    <s v="Rolling"/>
    <s v="IN302679-38296183"/>
    <s v="NSE"/>
    <n v="11.53"/>
    <n v="0.36"/>
    <n v="1.73"/>
    <n v="29.56"/>
    <n v="43.177300000000002"/>
  </r>
  <r>
    <x v="661"/>
    <x v="68"/>
    <x v="1"/>
    <n v="500"/>
    <n v="330.9"/>
    <n v="165450"/>
    <s v="20210621N300034700"/>
    <n v="2021115"/>
    <s v="Rolling"/>
    <s v="IN302679-38296183"/>
    <s v="NSE"/>
    <n v="42.21"/>
    <n v="5.13"/>
    <n v="0"/>
    <n v="30.21"/>
    <n v="77.549000000000007"/>
  </r>
  <r>
    <x v="661"/>
    <x v="68"/>
    <x v="0"/>
    <n v="50"/>
    <n v="329.1"/>
    <n v="16455"/>
    <s v="20210621N300040758"/>
    <n v="2021115"/>
    <s v="Rolling"/>
    <s v="IN302679-38296183"/>
    <s v="NSE"/>
    <n v="0"/>
    <n v="0.51"/>
    <n v="0"/>
    <n v="17.79"/>
    <n v="18.3002"/>
  </r>
  <r>
    <x v="661"/>
    <x v="68"/>
    <x v="1"/>
    <n v="500"/>
    <n v="336.9"/>
    <n v="168450"/>
    <s v="20210621N300056740"/>
    <n v="2021115"/>
    <s v="Rolling"/>
    <s v="IN302679-38296183"/>
    <s v="NSE"/>
    <n v="42.21"/>
    <n v="5.22"/>
    <n v="0"/>
    <n v="30.75"/>
    <n v="78.182000000000002"/>
  </r>
  <r>
    <x v="661"/>
    <x v="68"/>
    <x v="1"/>
    <n v="50"/>
    <n v="336.9"/>
    <n v="16845"/>
    <s v="20210621N300065210"/>
    <n v="2021115"/>
    <s v="Rolling"/>
    <s v="IN302679-38296183"/>
    <s v="NSE"/>
    <n v="4.22"/>
    <n v="0.52"/>
    <n v="0"/>
    <n v="17.8"/>
    <n v="22.542300000000001"/>
  </r>
  <r>
    <x v="661"/>
    <x v="68"/>
    <x v="1"/>
    <n v="100"/>
    <n v="336.9"/>
    <n v="33690"/>
    <s v="20210621N300067619"/>
    <n v="2021115"/>
    <s v="Rolling"/>
    <s v="IN302679-38296183"/>
    <s v="NSE"/>
    <n v="8.44"/>
    <n v="1.04"/>
    <n v="0"/>
    <n v="17.89"/>
    <n v="27.374400000000001"/>
  </r>
  <r>
    <x v="661"/>
    <x v="68"/>
    <x v="1"/>
    <n v="1000"/>
    <n v="339.9"/>
    <n v="339900"/>
    <s v="20210621N300074835"/>
    <n v="2021115"/>
    <s v="Rolling"/>
    <s v="IN302679-38296183"/>
    <s v="NSE"/>
    <n v="84.42"/>
    <n v="10.54"/>
    <n v="0"/>
    <n v="62.06"/>
    <n v="157.01689999999999"/>
  </r>
  <r>
    <x v="661"/>
    <x v="68"/>
    <x v="0"/>
    <n v="3100"/>
    <n v="342.1"/>
    <n v="1060510"/>
    <s v="20210621N300081420"/>
    <n v="2021115"/>
    <s v="Rolling"/>
    <s v="IN302679-38296183"/>
    <s v="NSE"/>
    <n v="0"/>
    <n v="32.880000000000003"/>
    <n v="32.020000000000003"/>
    <n v="193.62"/>
    <n v="258.51580000000001"/>
  </r>
  <r>
    <x v="661"/>
    <x v="54"/>
    <x v="0"/>
    <n v="350"/>
    <n v="209.08"/>
    <n v="73176.7"/>
    <s v="20210621N300085519"/>
    <n v="2021115"/>
    <s v="Rolling"/>
    <s v="IN302679-38296183"/>
    <s v="NSE"/>
    <n v="73.180000000000007"/>
    <n v="2.27"/>
    <n v="10.98"/>
    <n v="129.93"/>
    <n v="216.35849999999999"/>
  </r>
  <r>
    <x v="661"/>
    <x v="68"/>
    <x v="1"/>
    <n v="250"/>
    <n v="324.45"/>
    <n v="81112.2"/>
    <s v="20210621N800005894"/>
    <n v="2021115"/>
    <s v="Rolling"/>
    <s v="IN302679-38296183"/>
    <s v="NSE"/>
    <n v="21.11"/>
    <n v="2.5099999999999998"/>
    <n v="0"/>
    <n v="18.149999999999999"/>
    <n v="41.774500000000003"/>
  </r>
  <r>
    <x v="661"/>
    <x v="68"/>
    <x v="1"/>
    <n v="250"/>
    <n v="326.37"/>
    <n v="81591.899999999994"/>
    <s v="20210621N800006427"/>
    <n v="2021115"/>
    <s v="Rolling"/>
    <s v="IN302679-38296183"/>
    <s v="NSE"/>
    <n v="21"/>
    <n v="2.5299999999999998"/>
    <n v="0"/>
    <n v="18.149999999999999"/>
    <n v="41.679499999999997"/>
  </r>
  <r>
    <x v="661"/>
    <x v="68"/>
    <x v="1"/>
    <n v="250"/>
    <n v="326.60000000000002"/>
    <n v="81650"/>
    <s v="20210621N800007061"/>
    <n v="2021115"/>
    <s v="Rolling"/>
    <s v="IN302679-38296183"/>
    <s v="NSE"/>
    <n v="21.11"/>
    <n v="2.5299999999999998"/>
    <n v="0"/>
    <n v="18.16"/>
    <n v="41.801200000000001"/>
  </r>
  <r>
    <x v="661"/>
    <x v="68"/>
    <x v="1"/>
    <n v="250"/>
    <n v="327"/>
    <n v="81750"/>
    <s v="20210621N800007710"/>
    <n v="2021115"/>
    <s v="Rolling"/>
    <s v="IN302679-38296183"/>
    <s v="NSE"/>
    <n v="21.11"/>
    <n v="2.5299999999999998"/>
    <n v="0"/>
    <n v="18.16"/>
    <n v="41.804299999999998"/>
  </r>
  <r>
    <x v="662"/>
    <x v="68"/>
    <x v="0"/>
    <n v="2500"/>
    <n v="345.1"/>
    <n v="862750"/>
    <s v="20210622N300040525"/>
    <n v="2021116"/>
    <s v="Rolling"/>
    <s v="IN302679-38296183"/>
    <s v="NSE"/>
    <n v="0"/>
    <n v="26.75"/>
    <n v="25.67"/>
    <n v="157.52000000000001"/>
    <n v="209.93559999999999"/>
  </r>
  <r>
    <x v="662"/>
    <x v="57"/>
    <x v="1"/>
    <n v="10000"/>
    <n v="85.3"/>
    <n v="853000"/>
    <s v="20210622N300051503"/>
    <n v="2021116"/>
    <s v="Rolling"/>
    <s v="IN302679-38296183"/>
    <s v="NSE"/>
    <n v="213.81"/>
    <n v="26.44"/>
    <n v="0"/>
    <n v="155.76"/>
    <n v="396.01330000000002"/>
  </r>
  <r>
    <x v="662"/>
    <x v="57"/>
    <x v="0"/>
    <n v="41"/>
    <n v="85.9"/>
    <n v="3521.9"/>
    <s v="20210622N300055266"/>
    <n v="2021116"/>
    <s v="Rolling"/>
    <s v="IN302679-38296183"/>
    <s v="NSE"/>
    <n v="0"/>
    <n v="0.11"/>
    <n v="0"/>
    <n v="17.72"/>
    <n v="17.8292"/>
  </r>
  <r>
    <x v="662"/>
    <x v="68"/>
    <x v="1"/>
    <n v="500"/>
    <n v="342.35"/>
    <n v="171175"/>
    <s v="20210622N300055819"/>
    <n v="2021116"/>
    <s v="Rolling"/>
    <s v="IN302679-38296183"/>
    <s v="NSE"/>
    <n v="42.95"/>
    <n v="5.31"/>
    <n v="0"/>
    <n v="31.25"/>
    <n v="79.506500000000003"/>
  </r>
  <r>
    <x v="662"/>
    <x v="68"/>
    <x v="1"/>
    <n v="500"/>
    <n v="342"/>
    <n v="171001.45"/>
    <s v="20210622N300056231"/>
    <n v="2021116"/>
    <s v="Rolling"/>
    <s v="IN302679-38296183"/>
    <s v="NSE"/>
    <n v="42.95"/>
    <n v="5.3"/>
    <n v="0"/>
    <n v="31.21"/>
    <n v="79.461200000000005"/>
  </r>
  <r>
    <x v="662"/>
    <x v="68"/>
    <x v="1"/>
    <n v="1500"/>
    <n v="342.03"/>
    <n v="513050.1"/>
    <s v="20210622N300056360"/>
    <n v="2021116"/>
    <s v="Rolling"/>
    <s v="IN302679-38296183"/>
    <s v="NSE"/>
    <n v="128.85"/>
    <n v="15.9"/>
    <n v="0"/>
    <n v="93.68"/>
    <n v="238.43469999999999"/>
  </r>
  <r>
    <x v="662"/>
    <x v="57"/>
    <x v="0"/>
    <n v="59"/>
    <n v="85.9"/>
    <n v="5068.1000000000004"/>
    <s v="20210622N300056823"/>
    <n v="2021116"/>
    <s v="Rolling"/>
    <s v="IN302679-38296183"/>
    <s v="NSE"/>
    <n v="0"/>
    <n v="0.16"/>
    <n v="0"/>
    <n v="17.73"/>
    <n v="17.887"/>
  </r>
  <r>
    <x v="662"/>
    <x v="57"/>
    <x v="0"/>
    <n v="9900"/>
    <n v="86.05"/>
    <n v="851895"/>
    <s v="20210622N300057139"/>
    <n v="2021116"/>
    <s v="Rolling"/>
    <s v="IN302679-38296183"/>
    <s v="NSE"/>
    <n v="0"/>
    <n v="26.41"/>
    <n v="25.81"/>
    <n v="155.53"/>
    <n v="207.74889999999999"/>
  </r>
  <r>
    <x v="662"/>
    <x v="47"/>
    <x v="0"/>
    <n v="5000"/>
    <n v="150.1"/>
    <n v="750500"/>
    <s v="20210622N300069044"/>
    <n v="2021116"/>
    <s v="Rolling"/>
    <s v="IN302679-38296183"/>
    <s v="NSE"/>
    <n v="0"/>
    <n v="23.27"/>
    <n v="22.52"/>
    <n v="137.03"/>
    <n v="182.81549999999999"/>
  </r>
  <r>
    <x v="662"/>
    <x v="47"/>
    <x v="1"/>
    <n v="5000"/>
    <n v="151.4"/>
    <n v="757000"/>
    <s v="20210622N300079750"/>
    <n v="2021116"/>
    <s v="Rolling"/>
    <s v="IN302679-38296183"/>
    <s v="NSE"/>
    <n v="188.44"/>
    <n v="23.47"/>
    <n v="0"/>
    <n v="138.22"/>
    <n v="350.12689999999998"/>
  </r>
  <r>
    <x v="663"/>
    <x v="47"/>
    <x v="0"/>
    <n v="5000"/>
    <n v="156.82"/>
    <n v="784102.95"/>
    <s v="20210623N300033954"/>
    <n v="2021117"/>
    <s v="Rolling"/>
    <s v="IN302679-38296183"/>
    <s v="NSE"/>
    <n v="0"/>
    <n v="24.31"/>
    <n v="0"/>
    <n v="143.18"/>
    <n v="167.4872"/>
  </r>
  <r>
    <x v="663"/>
    <x v="47"/>
    <x v="1"/>
    <n v="5000"/>
    <n v="152.63999999999999"/>
    <n v="763181.35"/>
    <s v="20210623N300043953"/>
    <n v="2021117"/>
    <s v="Rolling"/>
    <s v="IN302679-38296183"/>
    <s v="NSE"/>
    <n v="193.9"/>
    <n v="23.66"/>
    <n v="0"/>
    <n v="139.34"/>
    <n v="356.89890000000003"/>
  </r>
  <r>
    <x v="663"/>
    <x v="47"/>
    <x v="0"/>
    <n v="2500"/>
    <n v="153"/>
    <n v="382500"/>
    <s v="20210623N300044270"/>
    <n v="2021117"/>
    <s v="Rolling"/>
    <s v="IN302679-38296183"/>
    <s v="NSE"/>
    <n v="0"/>
    <n v="11.86"/>
    <n v="57.95"/>
    <n v="69.84"/>
    <n v="139.64750000000001"/>
  </r>
  <r>
    <x v="663"/>
    <x v="47"/>
    <x v="0"/>
    <n v="5000"/>
    <n v="152.80000000000001"/>
    <n v="764000"/>
    <s v="20210623N300044907"/>
    <n v="2021117"/>
    <s v="Rolling"/>
    <s v="IN302679-38296183"/>
    <s v="NSE"/>
    <n v="0"/>
    <n v="23.68"/>
    <n v="0"/>
    <n v="139.49"/>
    <n v="163.17420000000001"/>
  </r>
  <r>
    <x v="663"/>
    <x v="127"/>
    <x v="0"/>
    <n v="10"/>
    <n v="760.1"/>
    <n v="7601"/>
    <s v="20210623N300046578"/>
    <n v="2021117"/>
    <s v="Rolling"/>
    <s v="IN302679-38296183"/>
    <s v="NSE"/>
    <n v="7.65"/>
    <n v="0.24"/>
    <n v="0"/>
    <n v="29.54"/>
    <n v="37.425600000000003"/>
  </r>
  <r>
    <x v="663"/>
    <x v="47"/>
    <x v="1"/>
    <n v="2500"/>
    <n v="157.25"/>
    <n v="393125"/>
    <s v="20210623N300057424"/>
    <n v="2021117"/>
    <s v="Rolling"/>
    <s v="IN302679-38296183"/>
    <s v="NSE"/>
    <n v="96.64"/>
    <n v="12.19"/>
    <n v="0"/>
    <n v="71.78"/>
    <n v="180.607"/>
  </r>
  <r>
    <x v="663"/>
    <x v="47"/>
    <x v="1"/>
    <n v="2500"/>
    <n v="157.55000000000001"/>
    <n v="393875"/>
    <s v="20210623N300057701"/>
    <n v="2021117"/>
    <s v="Rolling"/>
    <s v="IN302679-38296183"/>
    <s v="NSE"/>
    <n v="96.95"/>
    <n v="12.21"/>
    <n v="0"/>
    <n v="71.91"/>
    <n v="181.0702"/>
  </r>
  <r>
    <x v="663"/>
    <x v="47"/>
    <x v="1"/>
    <n v="2500"/>
    <n v="158.9"/>
    <n v="397250"/>
    <s v="20210623N300057776"/>
    <n v="2021117"/>
    <s v="Rolling"/>
    <s v="IN302679-38296183"/>
    <s v="NSE"/>
    <n v="96.95"/>
    <n v="12.31"/>
    <n v="0"/>
    <n v="72.540000000000006"/>
    <n v="181.8048"/>
  </r>
  <r>
    <x v="663"/>
    <x v="57"/>
    <x v="1"/>
    <n v="5000"/>
    <n v="85"/>
    <n v="425000"/>
    <s v="20210623N300073425"/>
    <n v="2021117"/>
    <s v="Rolling"/>
    <s v="IN302679-38296183"/>
    <s v="NSE"/>
    <n v="106.25"/>
    <n v="13.18"/>
    <n v="0"/>
    <n v="77.599999999999994"/>
    <n v="197.02500000000001"/>
  </r>
  <r>
    <x v="663"/>
    <x v="57"/>
    <x v="0"/>
    <n v="500"/>
    <n v="85"/>
    <n v="42500"/>
    <s v="20210623N300074463"/>
    <n v="2021117"/>
    <s v="Rolling"/>
    <s v="IN302679-38296183"/>
    <s v="NSE"/>
    <n v="0"/>
    <n v="1.32"/>
    <n v="0"/>
    <n v="17.940000000000001"/>
    <n v="19.2575"/>
  </r>
  <r>
    <x v="663"/>
    <x v="57"/>
    <x v="0"/>
    <n v="1000"/>
    <n v="85"/>
    <n v="85000"/>
    <s v="20210623N300074513"/>
    <n v="2021117"/>
    <s v="Rolling"/>
    <s v="IN302679-38296183"/>
    <s v="NSE"/>
    <n v="0"/>
    <n v="2.64"/>
    <n v="0"/>
    <n v="18.170000000000002"/>
    <n v="20.805"/>
  </r>
  <r>
    <x v="663"/>
    <x v="57"/>
    <x v="0"/>
    <n v="3500"/>
    <n v="85"/>
    <n v="297500"/>
    <s v="20210623N300074585"/>
    <n v="2021117"/>
    <s v="Rolling"/>
    <s v="IN302679-38296183"/>
    <s v="NSE"/>
    <n v="0"/>
    <n v="9.2200000000000006"/>
    <n v="12.75"/>
    <n v="54.31"/>
    <n v="76.282600000000002"/>
  </r>
  <r>
    <x v="663"/>
    <x v="127"/>
    <x v="0"/>
    <n v="10"/>
    <n v="770.1"/>
    <n v="7701"/>
    <s v="20210623N900000815"/>
    <n v="2021117"/>
    <s v="Rolling"/>
    <s v="IN302679-38296183"/>
    <s v="NSE"/>
    <n v="7.65"/>
    <n v="0.24"/>
    <n v="2.2999999999999998"/>
    <n v="29.54"/>
    <n v="39.728700000000003"/>
  </r>
  <r>
    <x v="664"/>
    <x v="70"/>
    <x v="0"/>
    <n v="500"/>
    <n v="541.1"/>
    <n v="270550"/>
    <s v="20210624N300032774"/>
    <n v="2021118"/>
    <s v="Rolling"/>
    <s v="IN302679-38296183"/>
    <s v="NSE"/>
    <n v="0"/>
    <n v="8.39"/>
    <n v="0"/>
    <n v="49.4"/>
    <n v="57.787199999999999"/>
  </r>
  <r>
    <x v="664"/>
    <x v="127"/>
    <x v="0"/>
    <n v="100"/>
    <n v="747.95"/>
    <n v="74795"/>
    <s v="20210624N300034886"/>
    <n v="2021118"/>
    <s v="Rolling"/>
    <s v="-"/>
    <s v="NSE"/>
    <n v="73.989999999999995"/>
    <n v="2.3199999999999998"/>
    <n v="0"/>
    <n v="132.84"/>
    <n v="209.14840000000001"/>
  </r>
  <r>
    <x v="664"/>
    <x v="70"/>
    <x v="0"/>
    <n v="600"/>
    <n v="542.1"/>
    <n v="325260"/>
    <s v="20210624N300035181"/>
    <n v="2021118"/>
    <s v="Rolling"/>
    <s v="IN302679-38296183"/>
    <s v="NSE"/>
    <n v="0"/>
    <n v="10.08"/>
    <n v="0"/>
    <n v="59.39"/>
    <n v="69.473299999999995"/>
  </r>
  <r>
    <x v="664"/>
    <x v="127"/>
    <x v="0"/>
    <n v="100"/>
    <n v="741.05"/>
    <n v="74105"/>
    <s v="20210624N300038189"/>
    <n v="2021118"/>
    <s v="Rolling"/>
    <s v="-"/>
    <s v="NSE"/>
    <n v="73.989999999999995"/>
    <n v="2.2999999999999998"/>
    <n v="42.17"/>
    <n v="131.58000000000001"/>
    <n v="250.03729999999999"/>
  </r>
  <r>
    <x v="664"/>
    <x v="127"/>
    <x v="0"/>
    <n v="50"/>
    <n v="738.9"/>
    <n v="36945"/>
    <s v="20210624N300041798"/>
    <n v="2021118"/>
    <s v="Rolling"/>
    <s v="-"/>
    <s v="NSE"/>
    <n v="37"/>
    <n v="1.1499999999999999"/>
    <n v="0"/>
    <n v="65.599999999999994"/>
    <n v="103.7453"/>
  </r>
  <r>
    <x v="664"/>
    <x v="70"/>
    <x v="1"/>
    <n v="250"/>
    <n v="542.9"/>
    <n v="135725"/>
    <s v="20210624N300046192"/>
    <n v="2021118"/>
    <s v="Rolling"/>
    <s v="IN302679-38296183"/>
    <s v="NSE"/>
    <n v="34.200000000000003"/>
    <n v="4.21"/>
    <n v="0"/>
    <n v="24.79"/>
    <n v="63.197600000000001"/>
  </r>
  <r>
    <x v="664"/>
    <x v="70"/>
    <x v="1"/>
    <n v="350"/>
    <n v="543.9"/>
    <n v="190365"/>
    <s v="20210624N300047971"/>
    <n v="2021118"/>
    <s v="Rolling"/>
    <s v="IN302679-38296183"/>
    <s v="NSE"/>
    <n v="47.88"/>
    <n v="5.9"/>
    <n v="0"/>
    <n v="34.76"/>
    <n v="88.541399999999996"/>
  </r>
  <r>
    <x v="664"/>
    <x v="127"/>
    <x v="0"/>
    <n v="50"/>
    <n v="734.1"/>
    <n v="36705"/>
    <s v="20210624N300048776"/>
    <n v="2021118"/>
    <s v="Rolling"/>
    <s v="-"/>
    <s v="NSE"/>
    <n v="37"/>
    <n v="1.1399999999999999"/>
    <n v="0"/>
    <n v="65.17"/>
    <n v="103.3078"/>
  </r>
  <r>
    <x v="664"/>
    <x v="70"/>
    <x v="0"/>
    <n v="456"/>
    <n v="542.13"/>
    <n v="247210.95"/>
    <s v="20210624N300049807"/>
    <n v="2021118"/>
    <s v="Rolling"/>
    <s v="IN302679-38296183"/>
    <s v="NSE"/>
    <n v="0"/>
    <n v="7.66"/>
    <n v="0"/>
    <n v="45.17"/>
    <n v="52.833500000000001"/>
  </r>
  <r>
    <x v="664"/>
    <x v="127"/>
    <x v="0"/>
    <n v="50"/>
    <n v="731"/>
    <n v="36550"/>
    <s v="20210624N300050533"/>
    <n v="2021118"/>
    <s v="Rolling"/>
    <s v="-"/>
    <s v="NSE"/>
    <n v="37"/>
    <n v="1.1299999999999999"/>
    <n v="0"/>
    <n v="64.900000000000006"/>
    <n v="103.03319999999999"/>
  </r>
  <r>
    <x v="664"/>
    <x v="70"/>
    <x v="1"/>
    <n v="100"/>
    <n v="548.9"/>
    <n v="54890"/>
    <s v="20210624N300063955"/>
    <n v="2021118"/>
    <s v="Rolling"/>
    <s v="IN302679-38296183"/>
    <s v="NSE"/>
    <n v="13.68"/>
    <n v="1.7"/>
    <n v="0"/>
    <n v="18"/>
    <n v="33.381599999999999"/>
  </r>
  <r>
    <x v="664"/>
    <x v="70"/>
    <x v="1"/>
    <n v="500"/>
    <n v="547.9"/>
    <n v="273950"/>
    <s v="20210624N300065692"/>
    <n v="2021118"/>
    <s v="Rolling"/>
    <s v="IN302679-38296183"/>
    <s v="NSE"/>
    <n v="68.400000000000006"/>
    <n v="8.49"/>
    <n v="0"/>
    <n v="50.01"/>
    <n v="126.9024"/>
  </r>
  <r>
    <x v="664"/>
    <x v="70"/>
    <x v="1"/>
    <n v="356"/>
    <n v="547.9"/>
    <n v="195052.4"/>
    <s v="20210624N300065740"/>
    <n v="2021118"/>
    <s v="Rolling"/>
    <s v="IN302679-38296183"/>
    <s v="NSE"/>
    <n v="48.7"/>
    <n v="6.05"/>
    <n v="0"/>
    <n v="35.61"/>
    <n v="90.3566"/>
  </r>
  <r>
    <x v="664"/>
    <x v="127"/>
    <x v="0"/>
    <n v="20"/>
    <n v="728.05"/>
    <n v="14561"/>
    <s v="20210624N300066515"/>
    <n v="2021118"/>
    <s v="Rolling"/>
    <s v="IN302679-38296183"/>
    <s v="NSE"/>
    <n v="14.8"/>
    <n v="0.45"/>
    <n v="0"/>
    <n v="29.58"/>
    <n v="44.831400000000002"/>
  </r>
  <r>
    <x v="664"/>
    <x v="70"/>
    <x v="0"/>
    <n v="2500"/>
    <n v="549.74"/>
    <n v="1374357.4"/>
    <s v="20210624N300074189"/>
    <n v="2021118"/>
    <s v="Rolling"/>
    <s v="IN302679-38296183"/>
    <s v="NSE"/>
    <n v="0"/>
    <n v="42.61"/>
    <n v="66.83"/>
    <n v="250.86"/>
    <n v="360.2953"/>
  </r>
  <r>
    <x v="664"/>
    <x v="70"/>
    <x v="1"/>
    <n v="2500"/>
    <n v="548.70000000000005"/>
    <n v="1371750"/>
    <s v="20210624N300076507"/>
    <n v="2021118"/>
    <s v="Rolling"/>
    <s v="IN302679-38296183"/>
    <s v="NSE"/>
    <n v="341.97"/>
    <n v="42.52"/>
    <n v="0"/>
    <n v="250.44"/>
    <n v="634.93420000000003"/>
  </r>
  <r>
    <x v="664"/>
    <x v="127"/>
    <x v="0"/>
    <n v="10"/>
    <n v="750.1"/>
    <n v="7501"/>
    <s v="20210624N900001700"/>
    <n v="2021118"/>
    <s v="Rolling"/>
    <s v="IN302679-38296183"/>
    <s v="NSE"/>
    <n v="7.4"/>
    <n v="0.23"/>
    <n v="0"/>
    <n v="29.54"/>
    <n v="37.172499999999999"/>
  </r>
  <r>
    <x v="665"/>
    <x v="127"/>
    <x v="1"/>
    <n v="350"/>
    <n v="733.48"/>
    <n v="256716.75"/>
    <s v="20210629N300037300"/>
    <n v="2021121"/>
    <s v="Rolling"/>
    <s v="-"/>
    <s v="NSE"/>
    <n v="257"/>
    <n v="7.96"/>
    <n v="0"/>
    <n v="455.86"/>
    <n v="720.81700000000001"/>
  </r>
  <r>
    <x v="666"/>
    <x v="68"/>
    <x v="0"/>
    <n v="1500"/>
    <n v="329.2"/>
    <n v="493800"/>
    <s v="20210701N300037954"/>
    <n v="2021123"/>
    <s v="Rolling"/>
    <s v="IN302679-38296183"/>
    <s v="NSE"/>
    <n v="0"/>
    <n v="15.31"/>
    <n v="0"/>
    <n v="90.15"/>
    <n v="105.45780000000001"/>
  </r>
  <r>
    <x v="666"/>
    <x v="68"/>
    <x v="1"/>
    <n v="500"/>
    <n v="328.05"/>
    <n v="164025"/>
    <s v="20210701N300041007"/>
    <n v="2021123"/>
    <s v="Rolling"/>
    <s v="IN302679-38296183"/>
    <s v="NSE"/>
    <n v="41.21"/>
    <n v="5.08"/>
    <n v="0"/>
    <n v="29.95"/>
    <n v="76.244799999999998"/>
  </r>
  <r>
    <x v="666"/>
    <x v="68"/>
    <x v="1"/>
    <n v="500"/>
    <n v="328.9"/>
    <n v="164450"/>
    <s v="20210701N300042750"/>
    <n v="2021123"/>
    <s v="Rolling"/>
    <s v="IN302679-38296183"/>
    <s v="NSE"/>
    <n v="40.950000000000003"/>
    <n v="5.0999999999999996"/>
    <n v="0"/>
    <n v="30.03"/>
    <n v="76.078000000000003"/>
  </r>
  <r>
    <x v="666"/>
    <x v="68"/>
    <x v="0"/>
    <n v="1000"/>
    <n v="326.2"/>
    <n v="326200"/>
    <s v="20210701N300067803"/>
    <n v="2021123"/>
    <s v="Rolling"/>
    <s v="IN302679-38296183"/>
    <s v="NSE"/>
    <n v="0"/>
    <n v="10.11"/>
    <n v="25"/>
    <n v="59.56"/>
    <n v="94.672300000000007"/>
  </r>
  <r>
    <x v="666"/>
    <x v="68"/>
    <x v="1"/>
    <n v="500"/>
    <n v="326.5"/>
    <n v="163250"/>
    <s v="20210701N300073981"/>
    <n v="2021123"/>
    <s v="Rolling"/>
    <s v="IN302679-38296183"/>
    <s v="NSE"/>
    <n v="40.950000000000003"/>
    <n v="5.0599999999999996"/>
    <n v="0"/>
    <n v="29.81"/>
    <n v="75.820800000000006"/>
  </r>
  <r>
    <x v="666"/>
    <x v="68"/>
    <x v="1"/>
    <n v="1000"/>
    <n v="326.2"/>
    <n v="326200"/>
    <s v="20210701N300074583"/>
    <n v="2021123"/>
    <s v="Rolling"/>
    <s v="IN302679-38296183"/>
    <s v="NSE"/>
    <n v="81.900000000000006"/>
    <n v="10.11"/>
    <n v="0"/>
    <n v="59.56"/>
    <n v="151.57210000000001"/>
  </r>
  <r>
    <x v="667"/>
    <x v="127"/>
    <x v="0"/>
    <n v="10"/>
    <n v="715.1"/>
    <n v="7151"/>
    <s v="20210702N300058012"/>
    <n v="2021124"/>
    <s v="Rolling"/>
    <s v="IN302679-38296183"/>
    <s v="NSE"/>
    <n v="7"/>
    <n v="0.22"/>
    <n v="1"/>
    <n v="29.54"/>
    <n v="37.761699999999998"/>
  </r>
  <r>
    <x v="668"/>
    <x v="45"/>
    <x v="0"/>
    <n v="5000"/>
    <n v="86.5"/>
    <n v="432500"/>
    <s v="20210706N300040102"/>
    <n v="2021126"/>
    <s v="Rolling"/>
    <s v="IN302679-38296183"/>
    <s v="NSE"/>
    <n v="0"/>
    <n v="13.41"/>
    <n v="27"/>
    <n v="78.97"/>
    <n v="119.3775"/>
  </r>
  <r>
    <x v="668"/>
    <x v="45"/>
    <x v="1"/>
    <n v="500"/>
    <n v="86.6"/>
    <n v="43300"/>
    <s v="20210706N300042716"/>
    <n v="2021126"/>
    <s v="Rolling"/>
    <s v="IN302679-38296183"/>
    <s v="NSE"/>
    <n v="10.77"/>
    <n v="1.34"/>
    <n v="0"/>
    <n v="17.940000000000001"/>
    <n v="30.052299999999999"/>
  </r>
  <r>
    <x v="668"/>
    <x v="45"/>
    <x v="0"/>
    <n v="1000"/>
    <n v="86.15"/>
    <n v="86150"/>
    <s v="20210706N300050802"/>
    <n v="2021126"/>
    <s v="Rolling"/>
    <s v="IN302679-38296183"/>
    <s v="NSE"/>
    <n v="0"/>
    <n v="2.67"/>
    <n v="0"/>
    <n v="18.18"/>
    <n v="20.8507"/>
  </r>
  <r>
    <x v="668"/>
    <x v="45"/>
    <x v="1"/>
    <n v="1000"/>
    <n v="86.1"/>
    <n v="86100"/>
    <s v="20210706N300050842"/>
    <n v="2021126"/>
    <s v="Rolling"/>
    <s v="IN302679-38296183"/>
    <s v="NSE"/>
    <n v="21.34"/>
    <n v="2.67"/>
    <n v="0"/>
    <n v="18.190000000000001"/>
    <n v="42.199199999999998"/>
  </r>
  <r>
    <x v="668"/>
    <x v="45"/>
    <x v="0"/>
    <n v="2000"/>
    <n v="86.1"/>
    <n v="172200"/>
    <s v="20210706N300051132"/>
    <n v="2021126"/>
    <s v="Rolling"/>
    <s v="IN302679-38296183"/>
    <s v="NSE"/>
    <n v="0"/>
    <n v="5.34"/>
    <n v="0"/>
    <n v="31.44"/>
    <n v="36.778199999999998"/>
  </r>
  <r>
    <x v="668"/>
    <x v="45"/>
    <x v="1"/>
    <n v="250"/>
    <n v="86.5"/>
    <n v="21625"/>
    <s v="20210706N300065943"/>
    <n v="2021126"/>
    <s v="Rolling"/>
    <s v="IN302679-38296183"/>
    <s v="NSE"/>
    <n v="5.39"/>
    <n v="0.67"/>
    <n v="0"/>
    <n v="17.82"/>
    <n v="23.880400000000002"/>
  </r>
  <r>
    <x v="668"/>
    <x v="45"/>
    <x v="1"/>
    <n v="500"/>
    <n v="86.65"/>
    <n v="43325"/>
    <s v="20210706N300072582"/>
    <n v="2021126"/>
    <s v="Rolling"/>
    <s v="IN302679-38296183"/>
    <s v="NSE"/>
    <n v="10.77"/>
    <n v="1.34"/>
    <n v="0"/>
    <n v="17.940000000000001"/>
    <n v="30.053100000000001"/>
  </r>
  <r>
    <x v="668"/>
    <x v="45"/>
    <x v="1"/>
    <n v="500"/>
    <n v="86.85"/>
    <n v="43425"/>
    <s v="20210706N300072629"/>
    <n v="2021126"/>
    <s v="Rolling"/>
    <s v="IN302679-38296183"/>
    <s v="NSE"/>
    <n v="10.77"/>
    <n v="1.35"/>
    <n v="0"/>
    <n v="17.940000000000001"/>
    <n v="30.0562"/>
  </r>
  <r>
    <x v="668"/>
    <x v="45"/>
    <x v="1"/>
    <n v="2500"/>
    <n v="87.05"/>
    <n v="217625"/>
    <s v="20210706N300074332"/>
    <n v="2021126"/>
    <s v="Rolling"/>
    <s v="IN302679-38296183"/>
    <s v="NSE"/>
    <n v="53.86"/>
    <n v="6.75"/>
    <n v="0"/>
    <n v="39.729999999999997"/>
    <n v="100.3364"/>
  </r>
  <r>
    <x v="668"/>
    <x v="45"/>
    <x v="1"/>
    <n v="250"/>
    <n v="87.15"/>
    <n v="21787.5"/>
    <s v="20210706N300074401"/>
    <n v="2021126"/>
    <s v="Rolling"/>
    <s v="IN302679-38296183"/>
    <s v="NSE"/>
    <n v="5.39"/>
    <n v="0.68"/>
    <n v="0"/>
    <n v="17.82"/>
    <n v="23.885400000000001"/>
  </r>
  <r>
    <x v="668"/>
    <x v="45"/>
    <x v="0"/>
    <n v="2500"/>
    <n v="86.05"/>
    <n v="215125"/>
    <s v="20210706N300075643"/>
    <n v="2021126"/>
    <s v="Rolling"/>
    <s v="IN302679-38296183"/>
    <s v="NSE"/>
    <n v="0"/>
    <n v="6.67"/>
    <n v="0"/>
    <n v="39.28"/>
    <n v="45.948900000000002"/>
  </r>
  <r>
    <x v="668"/>
    <x v="45"/>
    <x v="1"/>
    <n v="5000"/>
    <n v="85.3"/>
    <n v="426500"/>
    <s v="20210706N300085871"/>
    <n v="2021126"/>
    <s v="Rolling"/>
    <s v="IN302679-38296183"/>
    <s v="NSE"/>
    <n v="107.72"/>
    <n v="13.22"/>
    <n v="0"/>
    <n v="77.88"/>
    <n v="198.82149999999999"/>
  </r>
  <r>
    <x v="669"/>
    <x v="45"/>
    <x v="1"/>
    <n v="5000"/>
    <n v="85.5"/>
    <n v="427500"/>
    <s v="20210707N300039369"/>
    <n v="2021127"/>
    <s v="Rolling"/>
    <s v="IN302679-38296183"/>
    <s v="NSE"/>
    <n v="106.33"/>
    <n v="13.25"/>
    <n v="0"/>
    <n v="78.05"/>
    <n v="197.6327"/>
  </r>
  <r>
    <x v="669"/>
    <x v="57"/>
    <x v="0"/>
    <n v="5000"/>
    <n v="86"/>
    <n v="430000"/>
    <s v="20210707N300042501"/>
    <n v="2021127"/>
    <s v="Rolling"/>
    <s v="IN302679-38296183"/>
    <s v="NSE"/>
    <n v="0"/>
    <n v="13.33"/>
    <n v="13.23"/>
    <n v="78.569999999999993"/>
    <n v="105.1288"/>
  </r>
  <r>
    <x v="669"/>
    <x v="57"/>
    <x v="1"/>
    <n v="500"/>
    <n v="86.25"/>
    <n v="43125"/>
    <s v="20210707N300070686"/>
    <n v="2021127"/>
    <s v="Rolling"/>
    <s v="IN302679-38296183"/>
    <s v="NSE"/>
    <n v="10.77"/>
    <n v="1.34"/>
    <n v="0"/>
    <n v="17.940000000000001"/>
    <n v="30.046900000000001"/>
  </r>
  <r>
    <x v="669"/>
    <x v="57"/>
    <x v="1"/>
    <n v="500"/>
    <n v="86.4"/>
    <n v="43200"/>
    <s v="20210707N300070703"/>
    <n v="2021127"/>
    <s v="Rolling"/>
    <s v="IN302679-38296183"/>
    <s v="NSE"/>
    <n v="10.77"/>
    <n v="1.34"/>
    <n v="0"/>
    <n v="17.940000000000001"/>
    <n v="30.049199999999999"/>
  </r>
  <r>
    <x v="669"/>
    <x v="57"/>
    <x v="1"/>
    <n v="1000"/>
    <n v="86.25"/>
    <n v="86250"/>
    <s v="20210707N300077685"/>
    <n v="2021127"/>
    <s v="Rolling"/>
    <s v="IN302679-38296183"/>
    <s v="NSE"/>
    <n v="21.53"/>
    <n v="2.67"/>
    <n v="0"/>
    <n v="18.18"/>
    <n v="42.383800000000001"/>
  </r>
  <r>
    <x v="669"/>
    <x v="57"/>
    <x v="1"/>
    <n v="1000"/>
    <n v="86.2"/>
    <n v="86200"/>
    <s v="20210707N300077901"/>
    <n v="2021127"/>
    <s v="Rolling"/>
    <s v="IN302679-38296183"/>
    <s v="NSE"/>
    <n v="21.53"/>
    <n v="2.67"/>
    <n v="0"/>
    <n v="18.170000000000002"/>
    <n v="42.372199999999999"/>
  </r>
  <r>
    <x v="669"/>
    <x v="57"/>
    <x v="1"/>
    <n v="1000"/>
    <n v="86.25"/>
    <n v="86250"/>
    <s v="20210707N300077992"/>
    <n v="2021127"/>
    <s v="Rolling"/>
    <s v="IN302679-38296183"/>
    <s v="NSE"/>
    <n v="21.53"/>
    <n v="2.67"/>
    <n v="0"/>
    <n v="18.18"/>
    <n v="42.383800000000001"/>
  </r>
  <r>
    <x v="669"/>
    <x v="57"/>
    <x v="1"/>
    <n v="1000"/>
    <n v="86.3"/>
    <n v="86300"/>
    <s v="20210707N300078096"/>
    <n v="2021127"/>
    <s v="Rolling"/>
    <s v="IN302679-38296183"/>
    <s v="NSE"/>
    <n v="21.53"/>
    <n v="2.68"/>
    <n v="0"/>
    <n v="18.18"/>
    <n v="42.385300000000001"/>
  </r>
  <r>
    <x v="669"/>
    <x v="45"/>
    <x v="0"/>
    <n v="5000"/>
    <n v="85.1"/>
    <n v="425500"/>
    <s v="20210707N800005607"/>
    <n v="2021127"/>
    <s v="Rolling"/>
    <s v="IN302679-38296183"/>
    <s v="NSE"/>
    <n v="0"/>
    <n v="13.19"/>
    <n v="12.77"/>
    <n v="77.69"/>
    <n v="103.65049999999999"/>
  </r>
  <r>
    <x v="670"/>
    <x v="27"/>
    <x v="0"/>
    <n v="5000"/>
    <n v="68.05"/>
    <n v="340250"/>
    <s v="20210708N300035565"/>
    <n v="2021128"/>
    <s v="Rolling"/>
    <s v="IN302679-38296183"/>
    <s v="NSE"/>
    <n v="0"/>
    <n v="10.55"/>
    <n v="0"/>
    <n v="62.13"/>
    <n v="72.677700000000002"/>
  </r>
  <r>
    <x v="670"/>
    <x v="27"/>
    <x v="0"/>
    <n v="2500"/>
    <n v="67.05"/>
    <n v="167625"/>
    <s v="20210708N300066247"/>
    <n v="2021128"/>
    <s v="Rolling"/>
    <s v="IN302679-38296183"/>
    <s v="NSE"/>
    <n v="0"/>
    <n v="5.2"/>
    <n v="15"/>
    <n v="30.61"/>
    <n v="50.806399999999996"/>
  </r>
  <r>
    <x v="670"/>
    <x v="27"/>
    <x v="1"/>
    <n v="2500"/>
    <n v="66.95"/>
    <n v="167375"/>
    <s v="20210708N300075342"/>
    <n v="2021128"/>
    <s v="Rolling"/>
    <s v="IN302679-38296183"/>
    <s v="NSE"/>
    <n v="42.07"/>
    <n v="5.19"/>
    <n v="0"/>
    <n v="30.56"/>
    <n v="77.8185"/>
  </r>
  <r>
    <x v="670"/>
    <x v="27"/>
    <x v="1"/>
    <n v="2500"/>
    <n v="66.900000000000006"/>
    <n v="167250"/>
    <s v="20210708N300075392"/>
    <n v="2021128"/>
    <s v="Rolling"/>
    <s v="IN302679-38296183"/>
    <s v="NSE"/>
    <n v="41.85"/>
    <n v="5.18"/>
    <n v="0"/>
    <n v="30.54"/>
    <n v="77.574799999999996"/>
  </r>
  <r>
    <x v="670"/>
    <x v="27"/>
    <x v="1"/>
    <n v="2500"/>
    <n v="66.900000000000006"/>
    <n v="167250"/>
    <s v="20210708N300075429"/>
    <n v="2021128"/>
    <s v="Rolling"/>
    <s v="IN302679-38296183"/>
    <s v="NSE"/>
    <n v="42.07"/>
    <n v="5.18"/>
    <n v="0"/>
    <n v="30.54"/>
    <n v="77.794799999999995"/>
  </r>
  <r>
    <x v="671"/>
    <x v="45"/>
    <x v="0"/>
    <n v="5000"/>
    <n v="83.1"/>
    <n v="415500"/>
    <s v="20210709N300030345"/>
    <n v="2021129"/>
    <s v="Rolling"/>
    <s v="IN302679-38296183"/>
    <s v="NSE"/>
    <n v="0"/>
    <n v="12.88"/>
    <n v="25.46"/>
    <n v="75.86"/>
    <n v="114.20050000000001"/>
  </r>
  <r>
    <x v="671"/>
    <x v="45"/>
    <x v="1"/>
    <n v="5000"/>
    <n v="83.3"/>
    <n v="416500"/>
    <s v="20210709N300035082"/>
    <n v="2021129"/>
    <s v="Rolling"/>
    <s v="IN302679-38296183"/>
    <s v="NSE"/>
    <n v="104.2"/>
    <n v="12.91"/>
    <n v="0"/>
    <n v="76.040000000000006"/>
    <n v="193.1515"/>
  </r>
  <r>
    <x v="671"/>
    <x v="57"/>
    <x v="0"/>
    <n v="210"/>
    <n v="85.2"/>
    <n v="17892"/>
    <s v="20210709N300037853"/>
    <n v="2021129"/>
    <s v="Rolling"/>
    <s v="IN302679-38296183"/>
    <s v="NSE"/>
    <n v="0"/>
    <n v="0.55000000000000004"/>
    <n v="0.54"/>
    <n v="17.8"/>
    <n v="18.894600000000001"/>
  </r>
  <r>
    <x v="671"/>
    <x v="45"/>
    <x v="1"/>
    <n v="5000"/>
    <n v="83.4"/>
    <n v="417000"/>
    <s v="20210709N300047138"/>
    <n v="2021129"/>
    <s v="Rolling"/>
    <s v="IN302679-38296183"/>
    <s v="NSE"/>
    <n v="104.31"/>
    <n v="12.93"/>
    <n v="0"/>
    <n v="76.13"/>
    <n v="193.36709999999999"/>
  </r>
  <r>
    <x v="671"/>
    <x v="45"/>
    <x v="0"/>
    <n v="500"/>
    <n v="83.9"/>
    <n v="41950"/>
    <s v="20210709N300066796"/>
    <n v="2021129"/>
    <s v="Rolling"/>
    <s v="IN302679-38296183"/>
    <s v="NSE"/>
    <n v="0"/>
    <n v="1.3"/>
    <n v="0"/>
    <n v="17.95"/>
    <n v="19.250499999999999"/>
  </r>
  <r>
    <x v="671"/>
    <x v="45"/>
    <x v="0"/>
    <n v="250"/>
    <n v="83.75"/>
    <n v="20937.5"/>
    <s v="20210709N300068043"/>
    <n v="2021129"/>
    <s v="Rolling"/>
    <s v="IN302679-38296183"/>
    <s v="NSE"/>
    <n v="0"/>
    <n v="0.65"/>
    <n v="0"/>
    <n v="17.82"/>
    <n v="18.469000000000001"/>
  </r>
  <r>
    <x v="671"/>
    <x v="45"/>
    <x v="0"/>
    <n v="250"/>
    <n v="83.55"/>
    <n v="20887.5"/>
    <s v="20210709N300068432"/>
    <n v="2021129"/>
    <s v="Rolling"/>
    <s v="IN302679-38296183"/>
    <s v="NSE"/>
    <n v="0"/>
    <n v="0.65"/>
    <n v="0"/>
    <n v="17.82"/>
    <n v="18.467500000000001"/>
  </r>
  <r>
    <x v="671"/>
    <x v="45"/>
    <x v="0"/>
    <n v="250"/>
    <n v="83.65"/>
    <n v="20912.5"/>
    <s v="20210709N300068658"/>
    <n v="2021129"/>
    <s v="Rolling"/>
    <s v="IN302679-38296183"/>
    <s v="NSE"/>
    <n v="0"/>
    <n v="0.65"/>
    <n v="0"/>
    <n v="17.82"/>
    <n v="18.468299999999999"/>
  </r>
  <r>
    <x v="671"/>
    <x v="45"/>
    <x v="0"/>
    <n v="500"/>
    <n v="83.8"/>
    <n v="41900"/>
    <s v="20210709N300068721"/>
    <n v="2021129"/>
    <s v="Rolling"/>
    <s v="IN302679-38296183"/>
    <s v="NSE"/>
    <n v="0"/>
    <n v="1.3"/>
    <n v="0"/>
    <n v="17.93"/>
    <n v="19.228899999999999"/>
  </r>
  <r>
    <x v="671"/>
    <x v="45"/>
    <x v="0"/>
    <n v="500"/>
    <n v="83.6"/>
    <n v="41800"/>
    <s v="20210709N300068792"/>
    <n v="2021129"/>
    <s v="Rolling"/>
    <s v="IN302679-38296183"/>
    <s v="NSE"/>
    <n v="0"/>
    <n v="1.3"/>
    <n v="0"/>
    <n v="17.940000000000001"/>
    <n v="19.235700000000001"/>
  </r>
  <r>
    <x v="671"/>
    <x v="45"/>
    <x v="0"/>
    <n v="500"/>
    <n v="83.55"/>
    <n v="41775"/>
    <s v="20210709N300069109"/>
    <n v="2021129"/>
    <s v="Rolling"/>
    <s v="IN302679-38296183"/>
    <s v="NSE"/>
    <n v="0"/>
    <n v="1.3"/>
    <n v="0"/>
    <n v="17.93"/>
    <n v="19.225100000000001"/>
  </r>
  <r>
    <x v="671"/>
    <x v="45"/>
    <x v="0"/>
    <n v="250"/>
    <n v="83.6"/>
    <n v="20900"/>
    <s v="20210709N300069297"/>
    <n v="2021129"/>
    <s v="Rolling"/>
    <s v="IN302679-38296183"/>
    <s v="NSE"/>
    <n v="0"/>
    <n v="0.65"/>
    <n v="0"/>
    <n v="17.82"/>
    <n v="18.4679"/>
  </r>
  <r>
    <x v="671"/>
    <x v="45"/>
    <x v="0"/>
    <n v="2000"/>
    <n v="83.6"/>
    <n v="167200"/>
    <s v="20210709N300070882"/>
    <n v="2021129"/>
    <s v="Rolling"/>
    <s v="IN302679-38296183"/>
    <s v="NSE"/>
    <n v="0"/>
    <n v="5.18"/>
    <n v="0"/>
    <n v="30.53"/>
    <n v="35.713099999999997"/>
  </r>
  <r>
    <x v="671"/>
    <x v="57"/>
    <x v="1"/>
    <n v="210"/>
    <n v="85.65"/>
    <n v="17986.5"/>
    <s v="20210709N300072237"/>
    <n v="2021129"/>
    <s v="Rolling"/>
    <s v="IN302679-38296183"/>
    <s v="NSE"/>
    <n v="4.4800000000000004"/>
    <n v="0.56000000000000005"/>
    <n v="0"/>
    <n v="17.8"/>
    <n v="22.837599999999998"/>
  </r>
  <r>
    <x v="672"/>
    <x v="57"/>
    <x v="0"/>
    <n v="2500"/>
    <n v="88.05"/>
    <n v="220125"/>
    <s v="20210712N300033147"/>
    <n v="2021130"/>
    <s v="Rolling"/>
    <s v="IN302679-38296183"/>
    <s v="NSE"/>
    <n v="0"/>
    <n v="6.82"/>
    <n v="20"/>
    <n v="40.19"/>
    <n v="67.013900000000007"/>
  </r>
  <r>
    <x v="672"/>
    <x v="57"/>
    <x v="0"/>
    <n v="2500"/>
    <n v="87.95"/>
    <n v="219875"/>
    <s v="20210712N300033352"/>
    <n v="2021130"/>
    <s v="Rolling"/>
    <s v="IN302679-38296183"/>
    <s v="NSE"/>
    <n v="0"/>
    <n v="6.82"/>
    <n v="0"/>
    <n v="40.15"/>
    <n v="46.966299999999997"/>
  </r>
  <r>
    <x v="672"/>
    <x v="57"/>
    <x v="1"/>
    <n v="2500"/>
    <n v="88.95"/>
    <n v="222375"/>
    <s v="20210712N300038844"/>
    <n v="2021130"/>
    <s v="Rolling"/>
    <s v="IN302679-38296183"/>
    <s v="NSE"/>
    <n v="55.46"/>
    <n v="6.89"/>
    <n v="0"/>
    <n v="40.6"/>
    <n v="102.9537"/>
  </r>
  <r>
    <x v="672"/>
    <x v="57"/>
    <x v="1"/>
    <n v="2500"/>
    <n v="88.9"/>
    <n v="222250"/>
    <s v="20210712N300038930"/>
    <n v="2021130"/>
    <s v="Rolling"/>
    <s v="IN302679-38296183"/>
    <s v="NSE"/>
    <n v="55.46"/>
    <n v="6.89"/>
    <n v="0"/>
    <n v="40.58"/>
    <n v="102.9298"/>
  </r>
  <r>
    <x v="672"/>
    <x v="57"/>
    <x v="0"/>
    <n v="2500"/>
    <n v="88.65"/>
    <n v="221625"/>
    <s v="20210712N300039539"/>
    <n v="2021130"/>
    <s v="Rolling"/>
    <s v="IN302679-38296183"/>
    <s v="NSE"/>
    <n v="0"/>
    <n v="6.87"/>
    <n v="0"/>
    <n v="40.46"/>
    <n v="47.330399999999997"/>
  </r>
  <r>
    <x v="672"/>
    <x v="57"/>
    <x v="1"/>
    <n v="2500"/>
    <n v="89.95"/>
    <n v="224875"/>
    <s v="20210712N300043494"/>
    <n v="2021130"/>
    <s v="Rolling"/>
    <s v="IN302679-38296183"/>
    <s v="NSE"/>
    <n v="55.07"/>
    <n v="6.97"/>
    <n v="0"/>
    <n v="41.06"/>
    <n v="103.10129999999999"/>
  </r>
  <r>
    <x v="673"/>
    <x v="57"/>
    <x v="0"/>
    <n v="2500"/>
    <n v="89.6"/>
    <n v="224000"/>
    <s v="20210713N300032375"/>
    <n v="2021131"/>
    <s v="Rolling"/>
    <s v="IN302679-38296183"/>
    <s v="NSE"/>
    <n v="0"/>
    <n v="6.94"/>
    <n v="6.72"/>
    <n v="40.9"/>
    <n v="54.5642"/>
  </r>
  <r>
    <x v="673"/>
    <x v="57"/>
    <x v="1"/>
    <n v="2500"/>
    <n v="89.2"/>
    <n v="223000"/>
    <s v="20210713N300036140"/>
    <n v="2021131"/>
    <s v="Rolling"/>
    <s v="IN302679-38296183"/>
    <s v="NSE"/>
    <n v="55.8"/>
    <n v="6.91"/>
    <n v="0"/>
    <n v="40.729999999999997"/>
    <n v="103.4431"/>
  </r>
  <r>
    <x v="673"/>
    <x v="68"/>
    <x v="0"/>
    <n v="500"/>
    <n v="317.33"/>
    <n v="158665.4"/>
    <s v="20210713N300068851"/>
    <n v="2021131"/>
    <s v="Rolling"/>
    <s v="IN302679-38296183"/>
    <s v="NSE"/>
    <n v="0"/>
    <n v="4.92"/>
    <n v="0"/>
    <n v="28.98"/>
    <n v="33.898499999999999"/>
  </r>
  <r>
    <x v="673"/>
    <x v="68"/>
    <x v="0"/>
    <n v="500"/>
    <n v="317"/>
    <n v="158500"/>
    <s v="20210713N300069341"/>
    <n v="2021131"/>
    <s v="Rolling"/>
    <s v="IN302679-38296183"/>
    <s v="NSE"/>
    <n v="0"/>
    <n v="4.91"/>
    <n v="10.28"/>
    <n v="28.94"/>
    <n v="44.133499999999998"/>
  </r>
  <r>
    <x v="673"/>
    <x v="68"/>
    <x v="0"/>
    <n v="100"/>
    <n v="316.89999999999998"/>
    <n v="31690"/>
    <s v="20210713N300069857"/>
    <n v="2021131"/>
    <s v="Rolling"/>
    <s v="IN302679-38296183"/>
    <s v="NSE"/>
    <n v="0"/>
    <n v="0.98"/>
    <n v="0"/>
    <n v="17.88"/>
    <n v="18.862400000000001"/>
  </r>
  <r>
    <x v="673"/>
    <x v="68"/>
    <x v="1"/>
    <n v="1100"/>
    <n v="317.05"/>
    <n v="348755"/>
    <s v="20210713N300075765"/>
    <n v="2021131"/>
    <s v="Rolling"/>
    <s v="IN302679-38296183"/>
    <s v="NSE"/>
    <n v="87.2"/>
    <n v="10.81"/>
    <n v="0"/>
    <n v="63.68"/>
    <n v="161.69149999999999"/>
  </r>
  <r>
    <x v="674"/>
    <x v="70"/>
    <x v="1"/>
    <n v="500"/>
    <n v="539.9"/>
    <n v="269950"/>
    <s v="20210714N300052561"/>
    <n v="2021132"/>
    <s v="Rolling"/>
    <s v="IN302679-38296183"/>
    <s v="NSE"/>
    <n v="67"/>
    <n v="8.3699999999999992"/>
    <n v="0"/>
    <n v="49.29"/>
    <n v="124.6585"/>
  </r>
  <r>
    <x v="674"/>
    <x v="70"/>
    <x v="0"/>
    <n v="500"/>
    <n v="527.15"/>
    <n v="263575"/>
    <s v="20210714N800007009"/>
    <n v="2021132"/>
    <s v="Rolling"/>
    <s v="IN302679-38296183"/>
    <s v="NSE"/>
    <n v="0"/>
    <n v="8.17"/>
    <n v="8"/>
    <n v="48.12"/>
    <n v="64.290899999999993"/>
  </r>
  <r>
    <x v="675"/>
    <x v="70"/>
    <x v="0"/>
    <n v="750"/>
    <n v="571.57000000000005"/>
    <n v="428676"/>
    <s v="20210715N300040491"/>
    <n v="2021133"/>
    <s v="Rolling"/>
    <s v="IN302679-38296183"/>
    <s v="NSE"/>
    <n v="0"/>
    <n v="13.29"/>
    <n v="0"/>
    <n v="78.27"/>
    <n v="91.558999999999997"/>
  </r>
  <r>
    <x v="675"/>
    <x v="70"/>
    <x v="0"/>
    <n v="750"/>
    <n v="571.25"/>
    <n v="428437.5"/>
    <s v="20210715N300043484"/>
    <n v="2021133"/>
    <s v="Rolling"/>
    <s v="IN302679-38296183"/>
    <s v="NSE"/>
    <n v="0"/>
    <n v="13.28"/>
    <n v="43"/>
    <n v="78.23"/>
    <n v="134.51150000000001"/>
  </r>
  <r>
    <x v="675"/>
    <x v="70"/>
    <x v="0"/>
    <n v="250"/>
    <n v="573.91999999999996"/>
    <n v="143479.9"/>
    <s v="20210715N300053262"/>
    <n v="2021133"/>
    <s v="Rolling"/>
    <s v="IN302679-38296183"/>
    <s v="NSE"/>
    <n v="0"/>
    <n v="4.45"/>
    <n v="0"/>
    <n v="26.2"/>
    <n v="30.6478"/>
  </r>
  <r>
    <x v="675"/>
    <x v="70"/>
    <x v="0"/>
    <n v="250"/>
    <n v="573.1"/>
    <n v="143275"/>
    <s v="20210715N300053317"/>
    <n v="2021133"/>
    <s v="Rolling"/>
    <s v="IN302679-38296183"/>
    <s v="NSE"/>
    <n v="0"/>
    <n v="4.4400000000000004"/>
    <n v="0"/>
    <n v="26.17"/>
    <n v="30.6113"/>
  </r>
  <r>
    <x v="675"/>
    <x v="70"/>
    <x v="0"/>
    <n v="500"/>
    <n v="573.88"/>
    <n v="286941.59999999998"/>
    <s v="20210715N300077690"/>
    <n v="2021133"/>
    <s v="Rolling"/>
    <s v="IN302679-38296183"/>
    <s v="NSE"/>
    <n v="0"/>
    <n v="8.9"/>
    <n v="0"/>
    <n v="52.39"/>
    <n v="61.285400000000003"/>
  </r>
  <r>
    <x v="675"/>
    <x v="70"/>
    <x v="1"/>
    <n v="1750"/>
    <n v="574.9"/>
    <n v="1006075"/>
    <s v="20210715N300080427"/>
    <n v="2021133"/>
    <s v="Rolling"/>
    <s v="IN302679-38296183"/>
    <s v="NSE"/>
    <n v="249.75"/>
    <n v="31.19"/>
    <n v="0"/>
    <n v="183.69"/>
    <n v="464.62830000000002"/>
  </r>
  <r>
    <x v="675"/>
    <x v="70"/>
    <x v="1"/>
    <n v="500"/>
    <n v="562.6"/>
    <n v="281300"/>
    <s v="20210715N800005679"/>
    <n v="2021133"/>
    <s v="Rolling"/>
    <s v="IN302679-38296183"/>
    <s v="NSE"/>
    <n v="71.5"/>
    <n v="8.7200000000000006"/>
    <n v="0"/>
    <n v="51.36"/>
    <n v="131.58029999999999"/>
  </r>
  <r>
    <x v="675"/>
    <x v="70"/>
    <x v="1"/>
    <n v="250"/>
    <n v="567.09"/>
    <n v="141773.35"/>
    <s v="20210715N800007455"/>
    <n v="2021133"/>
    <s v="Rolling"/>
    <s v="IN302679-38296183"/>
    <s v="NSE"/>
    <n v="35.75"/>
    <n v="4.3899999999999997"/>
    <n v="0"/>
    <n v="25.89"/>
    <n v="66.034899999999993"/>
  </r>
  <r>
    <x v="676"/>
    <x v="70"/>
    <x v="0"/>
    <n v="1500"/>
    <n v="575.70000000000005"/>
    <n v="863543.75"/>
    <s v="20210716N300057735"/>
    <n v="2021134"/>
    <s v="Rolling"/>
    <s v="IN302679-38296183"/>
    <s v="NSE"/>
    <n v="0"/>
    <n v="26.77"/>
    <n v="26"/>
    <n v="157.66999999999999"/>
    <n v="210.43989999999999"/>
  </r>
  <r>
    <x v="676"/>
    <x v="70"/>
    <x v="1"/>
    <n v="500"/>
    <n v="575.9"/>
    <n v="287950"/>
    <s v="20210716N300065882"/>
    <n v="2021134"/>
    <s v="Rolling"/>
    <s v="IN302679-38296183"/>
    <s v="NSE"/>
    <n v="72.05"/>
    <n v="8.93"/>
    <n v="0"/>
    <n v="52.59"/>
    <n v="133.56659999999999"/>
  </r>
  <r>
    <x v="676"/>
    <x v="70"/>
    <x v="1"/>
    <n v="1000"/>
    <n v="575.95000000000005"/>
    <n v="575950"/>
    <s v="20210716N300067061"/>
    <n v="2021134"/>
    <s v="Rolling"/>
    <s v="IN302679-38296183"/>
    <s v="NSE"/>
    <n v="143.94999999999999"/>
    <n v="17.850000000000001"/>
    <n v="0"/>
    <n v="105.16"/>
    <n v="266.96449999999999"/>
  </r>
  <r>
    <x v="677"/>
    <x v="68"/>
    <x v="0"/>
    <n v="500"/>
    <n v="311.36"/>
    <n v="155678"/>
    <s v="20210719N300039704"/>
    <n v="2021135"/>
    <s v="Rolling"/>
    <s v="-"/>
    <s v="NSE"/>
    <n v="0"/>
    <n v="4.83"/>
    <n v="0"/>
    <n v="28.43"/>
    <n v="33.256100000000004"/>
  </r>
  <r>
    <x v="677"/>
    <x v="68"/>
    <x v="0"/>
    <n v="2000"/>
    <n v="311.69"/>
    <n v="623382.80000000005"/>
    <s v="20210719N300042320"/>
    <n v="2021135"/>
    <s v="Rolling"/>
    <s v="-"/>
    <s v="NSE"/>
    <n v="0"/>
    <n v="19.329999999999998"/>
    <n v="0"/>
    <n v="113.8"/>
    <n v="133.125"/>
  </r>
  <r>
    <x v="677"/>
    <x v="68"/>
    <x v="0"/>
    <n v="100"/>
    <n v="308.95"/>
    <n v="30895"/>
    <s v="20210719N300075142"/>
    <n v="2021135"/>
    <s v="Rolling"/>
    <s v="IN302679-38296183"/>
    <s v="NSE"/>
    <n v="0"/>
    <n v="0.96"/>
    <n v="0"/>
    <n v="54.86"/>
    <n v="55.817799999999998"/>
  </r>
  <r>
    <x v="677"/>
    <x v="68"/>
    <x v="0"/>
    <n v="2500"/>
    <n v="308.05"/>
    <n v="770125"/>
    <s v="20210719N300084622"/>
    <n v="2021135"/>
    <s v="Rolling"/>
    <s v="-"/>
    <s v="NSE"/>
    <n v="355.03"/>
    <n v="23.87"/>
    <n v="90"/>
    <n v="631.33000000000004"/>
    <n v="1100.2338"/>
  </r>
  <r>
    <x v="677"/>
    <x v="68"/>
    <x v="1"/>
    <n v="3500"/>
    <n v="307.89999999999998"/>
    <n v="1077650"/>
    <s v="20210719N300090040"/>
    <n v="2021135"/>
    <s v="Rolling"/>
    <s v="-"/>
    <s v="NSE"/>
    <n v="270.35000000000002"/>
    <n v="33.409999999999997"/>
    <n v="0"/>
    <n v="196.72"/>
    <n v="500.4776"/>
  </r>
  <r>
    <x v="677"/>
    <x v="68"/>
    <x v="1"/>
    <n v="500"/>
    <n v="308.02"/>
    <n v="154008.1"/>
    <s v="20210719N300090345"/>
    <n v="2021135"/>
    <s v="Rolling"/>
    <s v="-"/>
    <s v="NSE"/>
    <n v="38.619999999999997"/>
    <n v="4.7699999999999996"/>
    <n v="0"/>
    <n v="28.12"/>
    <n v="71.514300000000006"/>
  </r>
  <r>
    <x v="677"/>
    <x v="68"/>
    <x v="0"/>
    <n v="50"/>
    <n v="306.25"/>
    <n v="15312.5"/>
    <s v="20210719N900000534"/>
    <n v="2021135"/>
    <s v="Rolling"/>
    <s v="IN302679-38296183"/>
    <s v="NSE"/>
    <n v="0"/>
    <n v="0.47"/>
    <n v="0"/>
    <n v="29.59"/>
    <n v="30.064699999999998"/>
  </r>
  <r>
    <x v="678"/>
    <x v="108"/>
    <x v="0"/>
    <n v="1100"/>
    <n v="275.77999999999997"/>
    <n v="303362.05"/>
    <s v="20210722N300036044"/>
    <n v="2021137"/>
    <s v="Rolling"/>
    <s v="IN302679-38296183"/>
    <s v="NSE"/>
    <n v="0"/>
    <n v="9.4"/>
    <n v="9"/>
    <n v="55.41"/>
    <n v="73.8142"/>
  </r>
  <r>
    <x v="678"/>
    <x v="108"/>
    <x v="1"/>
    <n v="500"/>
    <n v="276.89999999999998"/>
    <n v="138450"/>
    <s v="20210722N300060759"/>
    <n v="2021137"/>
    <s v="Rolling"/>
    <s v="IN302679-38296183"/>
    <s v="NSE"/>
    <n v="34.590000000000003"/>
    <n v="4.29"/>
    <n v="0"/>
    <n v="25.27"/>
    <n v="64.151899999999998"/>
  </r>
  <r>
    <x v="678"/>
    <x v="108"/>
    <x v="1"/>
    <n v="600"/>
    <n v="275.89999999999998"/>
    <n v="165540"/>
    <s v="20210722N300078156"/>
    <n v="2021137"/>
    <s v="Rolling"/>
    <s v="IN302679-38296183"/>
    <s v="NSE"/>
    <n v="41.41"/>
    <n v="5.13"/>
    <n v="0"/>
    <n v="30.22"/>
    <n v="76.761700000000005"/>
  </r>
  <r>
    <x v="679"/>
    <x v="127"/>
    <x v="0"/>
    <n v="500"/>
    <n v="741.22"/>
    <n v="370609.85"/>
    <s v="20210723N300072072"/>
    <n v="2021138"/>
    <s v="Rolling"/>
    <s v="IN302679-38296183"/>
    <s v="NSE"/>
    <n v="0"/>
    <n v="11.49"/>
    <n v="11"/>
    <n v="67.66"/>
    <n v="90.149299999999997"/>
  </r>
  <r>
    <x v="679"/>
    <x v="127"/>
    <x v="1"/>
    <n v="250"/>
    <n v="733.9"/>
    <n v="183475"/>
    <s v="20210723N300084824"/>
    <n v="2021138"/>
    <s v="Rolling"/>
    <s v="IN302679-38296183"/>
    <s v="NSE"/>
    <n v="45.9"/>
    <n v="5.69"/>
    <n v="0"/>
    <n v="33.49"/>
    <n v="85.077399999999997"/>
  </r>
  <r>
    <x v="679"/>
    <x v="127"/>
    <x v="1"/>
    <n v="250"/>
    <n v="733.9"/>
    <n v="183475"/>
    <s v="20210723N300085010"/>
    <n v="2021138"/>
    <s v="Rolling"/>
    <s v="IN302679-38296183"/>
    <s v="NSE"/>
    <n v="46.1"/>
    <n v="5.69"/>
    <n v="0"/>
    <n v="33.5"/>
    <n v="85.287800000000004"/>
  </r>
  <r>
    <x v="680"/>
    <x v="68"/>
    <x v="0"/>
    <n v="50"/>
    <n v="299.82"/>
    <n v="14990.85"/>
    <s v="20210726N300063735"/>
    <n v="2021139"/>
    <s v="Rolling"/>
    <s v="IN302679-38296183"/>
    <s v="NSE"/>
    <n v="15"/>
    <n v="0.46"/>
    <n v="2"/>
    <n v="29.58"/>
    <n v="47.044699999999999"/>
  </r>
  <r>
    <x v="681"/>
    <x v="68"/>
    <x v="0"/>
    <n v="2500"/>
    <n v="293.87"/>
    <n v="734684.65"/>
    <s v="20210730N300032333"/>
    <n v="2021143"/>
    <s v="Rolling"/>
    <s v="IN302679-38296183"/>
    <s v="NSE"/>
    <n v="0"/>
    <n v="22.78"/>
    <n v="0"/>
    <n v="134.16999999999999"/>
    <n v="156.9453"/>
  </r>
  <r>
    <x v="681"/>
    <x v="68"/>
    <x v="0"/>
    <n v="1000"/>
    <n v="292.14999999999998"/>
    <n v="292150"/>
    <s v="20210730N300043450"/>
    <n v="2021143"/>
    <s v="Rolling"/>
    <s v="IN302679-38296183"/>
    <s v="NSE"/>
    <n v="0"/>
    <n v="9.06"/>
    <n v="48"/>
    <n v="53.34"/>
    <n v="110.3967"/>
  </r>
  <r>
    <x v="681"/>
    <x v="68"/>
    <x v="0"/>
    <n v="2000"/>
    <n v="292.2"/>
    <n v="584400"/>
    <s v="20210730N300061744"/>
    <n v="2021143"/>
    <s v="Rolling"/>
    <s v="IN302679-38296183"/>
    <s v="NSE"/>
    <n v="0"/>
    <n v="18.12"/>
    <n v="0"/>
    <n v="106.69"/>
    <n v="124.80629999999999"/>
  </r>
  <r>
    <x v="681"/>
    <x v="68"/>
    <x v="1"/>
    <n v="8"/>
    <n v="293.95"/>
    <n v="2351.6"/>
    <s v="20210730N300070492"/>
    <n v="2021143"/>
    <s v="Rolling"/>
    <s v="IN302679-38296183"/>
    <s v="NSE"/>
    <n v="0.57999999999999996"/>
    <n v="7.0000000000000007E-2"/>
    <n v="0"/>
    <n v="17.71"/>
    <n v="18.3629"/>
  </r>
  <r>
    <x v="681"/>
    <x v="68"/>
    <x v="1"/>
    <n v="492"/>
    <n v="294"/>
    <n v="144648"/>
    <s v="20210730N300070659"/>
    <n v="2021143"/>
    <s v="Rolling"/>
    <s v="IN302679-38296183"/>
    <s v="NSE"/>
    <n v="35.94"/>
    <n v="4.4800000000000004"/>
    <n v="0"/>
    <n v="26.41"/>
    <n v="66.834199999999996"/>
  </r>
  <r>
    <x v="681"/>
    <x v="68"/>
    <x v="1"/>
    <n v="2500"/>
    <n v="291.2"/>
    <n v="728000"/>
    <s v="20210730N300075645"/>
    <n v="2021143"/>
    <s v="Rolling"/>
    <s v="IN302679-38296183"/>
    <s v="NSE"/>
    <n v="182.83"/>
    <n v="22.57"/>
    <n v="0"/>
    <n v="132.91"/>
    <n v="338.30799999999999"/>
  </r>
  <r>
    <x v="681"/>
    <x v="68"/>
    <x v="1"/>
    <n v="2500"/>
    <n v="291.3"/>
    <n v="728250"/>
    <s v="20210730N300080479"/>
    <n v="2021143"/>
    <s v="Rolling"/>
    <s v="IN302679-38296183"/>
    <s v="NSE"/>
    <n v="182.64"/>
    <n v="22.58"/>
    <n v="0"/>
    <n v="132.96"/>
    <n v="338.17599999999999"/>
  </r>
  <r>
    <x v="682"/>
    <x v="68"/>
    <x v="0"/>
    <n v="250"/>
    <n v="296"/>
    <n v="74000"/>
    <s v="20210802N300032756"/>
    <n v="2021144"/>
    <s v="Rolling"/>
    <s v="IN302679-38296183"/>
    <s v="NSE"/>
    <n v="0"/>
    <n v="2.29"/>
    <n v="0"/>
    <n v="18.11"/>
    <n v="20.404"/>
  </r>
  <r>
    <x v="682"/>
    <x v="68"/>
    <x v="0"/>
    <n v="1000"/>
    <n v="301.27"/>
    <n v="301267.84999999998"/>
    <s v="20210802N300035871"/>
    <n v="2021144"/>
    <s v="Rolling"/>
    <s v="IN302679-38296183"/>
    <s v="NSE"/>
    <n v="0"/>
    <n v="9.34"/>
    <n v="0"/>
    <n v="55.02"/>
    <n v="64.359300000000005"/>
  </r>
  <r>
    <x v="682"/>
    <x v="68"/>
    <x v="0"/>
    <n v="4000"/>
    <n v="302.05"/>
    <n v="1208200"/>
    <s v="20210802N300037449"/>
    <n v="2021144"/>
    <s v="Rolling"/>
    <s v="IN302679-38296183"/>
    <s v="NSE"/>
    <n v="15.02"/>
    <n v="37.450000000000003"/>
    <n v="50"/>
    <n v="220.59"/>
    <n v="323.06420000000003"/>
  </r>
  <r>
    <x v="682"/>
    <x v="68"/>
    <x v="1"/>
    <n v="2500"/>
    <n v="299.10000000000002"/>
    <n v="747750"/>
    <s v="20210802N300080053"/>
    <n v="2021144"/>
    <s v="Rolling"/>
    <s v="IN302679-38296183"/>
    <s v="NSE"/>
    <n v="187.69"/>
    <n v="23.18"/>
    <n v="0"/>
    <n v="136.53"/>
    <n v="347.40030000000002"/>
  </r>
  <r>
    <x v="682"/>
    <x v="68"/>
    <x v="1"/>
    <n v="2750"/>
    <n v="299"/>
    <n v="822250"/>
    <s v="20210802N300080183"/>
    <n v="2021144"/>
    <s v="Rolling"/>
    <s v="IN302679-38296183"/>
    <s v="NSE"/>
    <n v="206.29"/>
    <n v="25.49"/>
    <n v="0"/>
    <n v="150.12"/>
    <n v="381.90019999999998"/>
  </r>
  <r>
    <x v="682"/>
    <x v="68"/>
    <x v="0"/>
    <n v="50"/>
    <n v="294.89999999999998"/>
    <n v="14745"/>
    <s v="20210802N800002328"/>
    <n v="2021144"/>
    <s v="Rolling"/>
    <s v="IN302679-38296183"/>
    <s v="NSE"/>
    <n v="0"/>
    <n v="0.46"/>
    <n v="0"/>
    <n v="29.58"/>
    <n v="30.037199999999999"/>
  </r>
  <r>
    <x v="683"/>
    <x v="68"/>
    <x v="0"/>
    <n v="500"/>
    <n v="303.31"/>
    <n v="151654.1"/>
    <s v="20210809N300031083"/>
    <n v="2021149"/>
    <s v="Rolling"/>
    <s v="IN302679-38296183"/>
    <s v="NSE"/>
    <n v="0"/>
    <n v="4.7"/>
    <n v="0"/>
    <n v="27.69"/>
    <n v="32.391199999999998"/>
  </r>
  <r>
    <x v="683"/>
    <x v="68"/>
    <x v="0"/>
    <n v="1000"/>
    <n v="302.10000000000002"/>
    <n v="302100"/>
    <s v="20210809N300031228"/>
    <n v="2021149"/>
    <s v="Rolling"/>
    <s v="IN302679-38296183"/>
    <s v="NSE"/>
    <n v="0"/>
    <n v="9.3699999999999992"/>
    <n v="0"/>
    <n v="55.17"/>
    <n v="64.5351"/>
  </r>
  <r>
    <x v="683"/>
    <x v="68"/>
    <x v="0"/>
    <n v="1000"/>
    <n v="302.14999999999998"/>
    <n v="302150"/>
    <s v="20210809N300031360"/>
    <n v="2021149"/>
    <s v="Rolling"/>
    <s v="IN302679-38296183"/>
    <s v="NSE"/>
    <n v="0"/>
    <n v="9.3699999999999992"/>
    <n v="0"/>
    <n v="55.17"/>
    <n v="64.536699999999996"/>
  </r>
  <r>
    <x v="683"/>
    <x v="68"/>
    <x v="0"/>
    <n v="1000"/>
    <n v="302.25"/>
    <n v="302250"/>
    <s v="20210809N300031512"/>
    <n v="2021149"/>
    <s v="Rolling"/>
    <s v="IN302679-38296183"/>
    <s v="NSE"/>
    <n v="0"/>
    <n v="9.3699999999999992"/>
    <n v="66.73"/>
    <n v="55.18"/>
    <n v="131.27979999999999"/>
  </r>
  <r>
    <x v="683"/>
    <x v="68"/>
    <x v="0"/>
    <n v="1000"/>
    <n v="302.2"/>
    <n v="302200"/>
    <s v="20210809N300032499"/>
    <n v="2021149"/>
    <s v="Rolling"/>
    <s v="IN302679-38296183"/>
    <s v="NSE"/>
    <n v="0"/>
    <n v="9.3699999999999992"/>
    <n v="0"/>
    <n v="55.17"/>
    <n v="64.538399999999996"/>
  </r>
  <r>
    <x v="683"/>
    <x v="68"/>
    <x v="0"/>
    <n v="1000"/>
    <n v="302.2"/>
    <n v="302200"/>
    <s v="20210809N300033389"/>
    <n v="2021149"/>
    <s v="Rolling"/>
    <s v="IN302679-38296183"/>
    <s v="NSE"/>
    <n v="0"/>
    <n v="9.3699999999999992"/>
    <n v="0"/>
    <n v="55.18"/>
    <n v="64.548199999999994"/>
  </r>
  <r>
    <x v="683"/>
    <x v="68"/>
    <x v="1"/>
    <n v="2500"/>
    <n v="303.89999999999998"/>
    <n v="759750"/>
    <s v="20210809N300039498"/>
    <n v="2021149"/>
    <s v="Rolling"/>
    <s v="IN302679-38296183"/>
    <s v="NSE"/>
    <n v="188.8"/>
    <n v="23.55"/>
    <n v="0"/>
    <n v="138.72"/>
    <n v="351.07240000000002"/>
  </r>
  <r>
    <x v="683"/>
    <x v="68"/>
    <x v="1"/>
    <n v="1000"/>
    <n v="303.89999999999998"/>
    <n v="303900"/>
    <s v="20210809N300045458"/>
    <n v="2021149"/>
    <s v="Rolling"/>
    <s v="IN302679-38296183"/>
    <s v="NSE"/>
    <n v="75.52"/>
    <n v="9.42"/>
    <n v="0"/>
    <n v="55.49"/>
    <n v="140.43090000000001"/>
  </r>
  <r>
    <x v="683"/>
    <x v="68"/>
    <x v="1"/>
    <n v="1000"/>
    <n v="303.89999999999998"/>
    <n v="303900"/>
    <s v="20210809N300046952"/>
    <n v="2021149"/>
    <s v="Rolling"/>
    <s v="IN302679-38296183"/>
    <s v="NSE"/>
    <n v="75.52"/>
    <n v="9.42"/>
    <n v="0"/>
    <n v="55.48"/>
    <n v="140.42089999999999"/>
  </r>
  <r>
    <x v="683"/>
    <x v="54"/>
    <x v="0"/>
    <n v="500"/>
    <n v="203.55"/>
    <n v="101775"/>
    <s v="20210809N300059590"/>
    <n v="2021149"/>
    <s v="Rolling"/>
    <s v="IN302679-38296183"/>
    <s v="NSE"/>
    <n v="0"/>
    <n v="3.16"/>
    <n v="0"/>
    <n v="18.579999999999998"/>
    <n v="21.735099999999999"/>
  </r>
  <r>
    <x v="683"/>
    <x v="54"/>
    <x v="0"/>
    <n v="600"/>
    <n v="203.25"/>
    <n v="121950"/>
    <s v="20210809N300059745"/>
    <n v="2021149"/>
    <s v="Rolling"/>
    <s v="IN302679-38296183"/>
    <s v="NSE"/>
    <n v="0"/>
    <n v="3.78"/>
    <n v="0"/>
    <n v="22.26"/>
    <n v="26.040600000000001"/>
  </r>
  <r>
    <x v="683"/>
    <x v="68"/>
    <x v="0"/>
    <n v="1100"/>
    <n v="300.2"/>
    <n v="330220"/>
    <s v="20210809N300061368"/>
    <n v="2021149"/>
    <s v="Rolling"/>
    <s v="IN302679-38296183"/>
    <s v="NSE"/>
    <n v="0"/>
    <n v="10.24"/>
    <n v="0"/>
    <n v="60.29"/>
    <n v="70.526799999999994"/>
  </r>
  <r>
    <x v="683"/>
    <x v="54"/>
    <x v="1"/>
    <n v="1100"/>
    <n v="204.8"/>
    <n v="225280"/>
    <s v="20210809N300062913"/>
    <n v="2021149"/>
    <s v="Rolling"/>
    <s v="IN302679-38296183"/>
    <s v="NSE"/>
    <n v="55.87"/>
    <n v="6.98"/>
    <n v="0"/>
    <n v="41.13"/>
    <n v="103.9837"/>
  </r>
  <r>
    <x v="683"/>
    <x v="54"/>
    <x v="1"/>
    <n v="2500"/>
    <n v="204.8"/>
    <n v="512000"/>
    <s v="20210809N300064461"/>
    <n v="2021149"/>
    <s v="Rolling"/>
    <s v="IN302679-38296183"/>
    <s v="NSE"/>
    <n v="127.72"/>
    <n v="15.87"/>
    <n v="0"/>
    <n v="93.48"/>
    <n v="237.072"/>
  </r>
  <r>
    <x v="683"/>
    <x v="68"/>
    <x v="0"/>
    <n v="400"/>
    <n v="298.2"/>
    <n v="119280"/>
    <s v="20210809N300068507"/>
    <n v="2021149"/>
    <s v="Rolling"/>
    <s v="IN302679-38296183"/>
    <s v="NSE"/>
    <n v="0"/>
    <n v="3.7"/>
    <n v="0"/>
    <n v="21.78"/>
    <n v="25.477699999999999"/>
  </r>
  <r>
    <x v="683"/>
    <x v="54"/>
    <x v="0"/>
    <n v="2500"/>
    <n v="204.12"/>
    <n v="510305.1"/>
    <s v="20210809N300069327"/>
    <n v="2021149"/>
    <s v="Rolling"/>
    <s v="IN302679-38296183"/>
    <s v="NSE"/>
    <n v="0"/>
    <n v="15.82"/>
    <n v="22.02"/>
    <n v="93.16"/>
    <n v="130.99959999999999"/>
  </r>
  <r>
    <x v="683"/>
    <x v="68"/>
    <x v="0"/>
    <n v="412"/>
    <n v="298.05"/>
    <n v="122796.6"/>
    <s v="20210809N300069976"/>
    <n v="2021149"/>
    <s v="Rolling"/>
    <s v="IN302679-38296183"/>
    <s v="NSE"/>
    <n v="0"/>
    <n v="3.81"/>
    <n v="0"/>
    <n v="22.43"/>
    <n v="26.236799999999999"/>
  </r>
  <r>
    <x v="683"/>
    <x v="68"/>
    <x v="1"/>
    <n v="63"/>
    <n v="299.95"/>
    <n v="18896.849999999999"/>
    <s v="20210809N300072469"/>
    <n v="2021149"/>
    <s v="Rolling"/>
    <s v="IN302679-38296183"/>
    <s v="NSE"/>
    <n v="4.76"/>
    <n v="0.59"/>
    <n v="0"/>
    <n v="17.8"/>
    <n v="23.145800000000001"/>
  </r>
  <r>
    <x v="683"/>
    <x v="68"/>
    <x v="1"/>
    <n v="500"/>
    <n v="300.55"/>
    <n v="150275"/>
    <s v="20210809N300072928"/>
    <n v="2021149"/>
    <s v="Rolling"/>
    <s v="IN302679-38296183"/>
    <s v="NSE"/>
    <n v="37.76"/>
    <n v="4.66"/>
    <n v="0"/>
    <n v="27.44"/>
    <n v="69.858599999999996"/>
  </r>
  <r>
    <x v="683"/>
    <x v="68"/>
    <x v="1"/>
    <n v="500"/>
    <n v="301.25"/>
    <n v="150625"/>
    <s v="20210809N300073807"/>
    <n v="2021149"/>
    <s v="Rolling"/>
    <s v="IN302679-38296183"/>
    <s v="NSE"/>
    <n v="37.76"/>
    <n v="4.67"/>
    <n v="0"/>
    <n v="27.51"/>
    <n v="69.939499999999995"/>
  </r>
  <r>
    <x v="683"/>
    <x v="68"/>
    <x v="1"/>
    <n v="483"/>
    <n v="301.45"/>
    <n v="145600.35"/>
    <s v="20210809N300073832"/>
    <n v="2021149"/>
    <s v="Rolling"/>
    <s v="IN302679-38296183"/>
    <s v="NSE"/>
    <n v="36.479999999999997"/>
    <n v="4.51"/>
    <n v="0"/>
    <n v="26.58"/>
    <n v="67.573599999999999"/>
  </r>
  <r>
    <x v="683"/>
    <x v="68"/>
    <x v="1"/>
    <n v="366"/>
    <n v="299.3"/>
    <n v="109543.8"/>
    <s v="20210809N300075552"/>
    <n v="2021149"/>
    <s v="Rolling"/>
    <s v="IN302679-38296183"/>
    <s v="NSE"/>
    <n v="27.64"/>
    <n v="3.4"/>
    <n v="0"/>
    <n v="20"/>
    <n v="51.035800000000002"/>
  </r>
  <r>
    <x v="683"/>
    <x v="68"/>
    <x v="1"/>
    <n v="1000"/>
    <n v="300.7"/>
    <n v="300700"/>
    <s v="20210809N300076243"/>
    <n v="2021149"/>
    <s v="Rolling"/>
    <s v="IN302679-38296183"/>
    <s v="NSE"/>
    <n v="75.52"/>
    <n v="9.32"/>
    <n v="0"/>
    <n v="54.9"/>
    <n v="139.74170000000001"/>
  </r>
  <r>
    <x v="683"/>
    <x v="101"/>
    <x v="0"/>
    <n v="5000"/>
    <n v="155"/>
    <n v="775000"/>
    <s v="20210809N300076320"/>
    <n v="2021149"/>
    <s v="Rolling"/>
    <s v="IN302679-38296183"/>
    <s v="NSE"/>
    <n v="0"/>
    <n v="24.03"/>
    <n v="23.25"/>
    <n v="141.5"/>
    <n v="188.77500000000001"/>
  </r>
  <r>
    <x v="683"/>
    <x v="101"/>
    <x v="1"/>
    <n v="2500"/>
    <n v="154.9"/>
    <n v="387250"/>
    <s v="20210809N300078201"/>
    <n v="2021149"/>
    <s v="Rolling"/>
    <s v="IN302679-38296183"/>
    <s v="NSE"/>
    <n v="96.83"/>
    <n v="12.01"/>
    <n v="0"/>
    <n v="70.680000000000007"/>
    <n v="179.51499999999999"/>
  </r>
  <r>
    <x v="683"/>
    <x v="101"/>
    <x v="1"/>
    <n v="2500"/>
    <n v="154.80000000000001"/>
    <n v="387000"/>
    <s v="20210809N300078652"/>
    <n v="2021149"/>
    <s v="Rolling"/>
    <s v="IN302679-38296183"/>
    <s v="NSE"/>
    <n v="96.83"/>
    <n v="12"/>
    <n v="0"/>
    <n v="70.66"/>
    <n v="179.48699999999999"/>
  </r>
  <r>
    <x v="684"/>
    <x v="68"/>
    <x v="0"/>
    <n v="2362"/>
    <n v="300.10000000000002"/>
    <n v="708836.2"/>
    <s v="20210810N300037490"/>
    <n v="2021150"/>
    <s v="Rolling"/>
    <s v="IN302679-38296183"/>
    <s v="NSE"/>
    <n v="0"/>
    <n v="21.97"/>
    <n v="21.27"/>
    <n v="129.41999999999999"/>
    <n v="172.66399999999999"/>
  </r>
  <r>
    <x v="684"/>
    <x v="68"/>
    <x v="1"/>
    <n v="2362"/>
    <n v="301.3"/>
    <n v="711670.6"/>
    <s v="20210810N300040342"/>
    <n v="2021150"/>
    <s v="Rolling"/>
    <s v="IN302679-38296183"/>
    <s v="NSE"/>
    <n v="177.56"/>
    <n v="22.06"/>
    <n v="0"/>
    <n v="129.94999999999999"/>
    <n v="329.57190000000003"/>
  </r>
  <r>
    <x v="684"/>
    <x v="101"/>
    <x v="1"/>
    <n v="5000"/>
    <n v="155.61000000000001"/>
    <n v="778048.4"/>
    <s v="20210810N300053939"/>
    <n v="2021150"/>
    <s v="Rolling"/>
    <s v="IN302679-38296183"/>
    <s v="NSE"/>
    <n v="192.18"/>
    <n v="24.12"/>
    <n v="0"/>
    <n v="142.08000000000001"/>
    <n v="358.3793"/>
  </r>
  <r>
    <x v="684"/>
    <x v="101"/>
    <x v="0"/>
    <n v="1000"/>
    <n v="155.19999999999999"/>
    <n v="155200"/>
    <s v="20210810N300056123"/>
    <n v="2021150"/>
    <s v="Rolling"/>
    <s v="IN302679-38296183"/>
    <s v="NSE"/>
    <n v="0"/>
    <n v="4.8099999999999996"/>
    <n v="0"/>
    <n v="28.33"/>
    <n v="33.141199999999998"/>
  </r>
  <r>
    <x v="684"/>
    <x v="101"/>
    <x v="0"/>
    <n v="500"/>
    <n v="154.80000000000001"/>
    <n v="77400"/>
    <s v="20210810N300056348"/>
    <n v="2021150"/>
    <s v="Rolling"/>
    <s v="IN302679-38296183"/>
    <s v="NSE"/>
    <n v="0"/>
    <n v="2.4"/>
    <n v="0"/>
    <n v="18.13"/>
    <n v="20.529399999999999"/>
  </r>
  <r>
    <x v="684"/>
    <x v="101"/>
    <x v="0"/>
    <n v="500"/>
    <n v="154.75"/>
    <n v="77375"/>
    <s v="20210810N300056373"/>
    <n v="2021150"/>
    <s v="Rolling"/>
    <s v="IN302679-38296183"/>
    <s v="NSE"/>
    <n v="0"/>
    <n v="2.4"/>
    <n v="0"/>
    <n v="18.13"/>
    <n v="20.528700000000001"/>
  </r>
  <r>
    <x v="684"/>
    <x v="101"/>
    <x v="0"/>
    <n v="1000"/>
    <n v="154.69999999999999"/>
    <n v="154700"/>
    <s v="20210810N300057878"/>
    <n v="2021150"/>
    <s v="Rolling"/>
    <s v="IN302679-38296183"/>
    <s v="NSE"/>
    <n v="0"/>
    <n v="4.8"/>
    <n v="0"/>
    <n v="28.25"/>
    <n v="33.045699999999997"/>
  </r>
  <r>
    <x v="684"/>
    <x v="101"/>
    <x v="0"/>
    <n v="1000"/>
    <n v="154.65"/>
    <n v="154650"/>
    <s v="20210810N300057914"/>
    <n v="2021150"/>
    <s v="Rolling"/>
    <s v="IN302679-38296183"/>
    <s v="NSE"/>
    <n v="0"/>
    <n v="4.79"/>
    <n v="0"/>
    <n v="28.24"/>
    <n v="33.034199999999998"/>
  </r>
  <r>
    <x v="684"/>
    <x v="101"/>
    <x v="0"/>
    <n v="1000"/>
    <n v="154.69999999999999"/>
    <n v="154700"/>
    <s v="20210810N300058008"/>
    <n v="2021150"/>
    <s v="Rolling"/>
    <s v="IN302679-38296183"/>
    <s v="NSE"/>
    <n v="0"/>
    <n v="4.8"/>
    <n v="45.73"/>
    <n v="28.25"/>
    <n v="78.775700000000001"/>
  </r>
  <r>
    <x v="684"/>
    <x v="101"/>
    <x v="0"/>
    <n v="5000"/>
    <n v="151.99"/>
    <n v="759969.45"/>
    <s v="20210810N300063012"/>
    <n v="2021150"/>
    <s v="Rolling"/>
    <s v="IN302679-38296183"/>
    <s v="NSE"/>
    <n v="0"/>
    <n v="23.56"/>
    <n v="0"/>
    <n v="138.76"/>
    <n v="162.3193"/>
  </r>
  <r>
    <x v="684"/>
    <x v="101"/>
    <x v="1"/>
    <n v="1000"/>
    <n v="152.69999999999999"/>
    <n v="152700"/>
    <s v="20210810N300070915"/>
    <n v="2021150"/>
    <s v="Rolling"/>
    <s v="IN302679-38296183"/>
    <s v="NSE"/>
    <n v="38.450000000000003"/>
    <n v="4.7300000000000004"/>
    <n v="0"/>
    <n v="27.88"/>
    <n v="71.063100000000006"/>
  </r>
  <r>
    <x v="684"/>
    <x v="101"/>
    <x v="1"/>
    <n v="1000"/>
    <n v="152.80000000000001"/>
    <n v="152800"/>
    <s v="20210810N300070951"/>
    <n v="2021150"/>
    <s v="Rolling"/>
    <s v="IN302679-38296183"/>
    <s v="NSE"/>
    <n v="38.450000000000003"/>
    <n v="4.74"/>
    <n v="0"/>
    <n v="27.9"/>
    <n v="71.086799999999997"/>
  </r>
  <r>
    <x v="684"/>
    <x v="101"/>
    <x v="1"/>
    <n v="1000"/>
    <n v="152.75"/>
    <n v="152750"/>
    <s v="20210810N300070987"/>
    <n v="2021150"/>
    <s v="Rolling"/>
    <s v="IN302679-38296183"/>
    <s v="NSE"/>
    <n v="38.450000000000003"/>
    <n v="4.74"/>
    <n v="0"/>
    <n v="27.89"/>
    <n v="71.075299999999999"/>
  </r>
  <r>
    <x v="684"/>
    <x v="101"/>
    <x v="1"/>
    <n v="1000"/>
    <n v="152.85"/>
    <n v="152850"/>
    <s v="20210810N300071028"/>
    <n v="2021150"/>
    <s v="Rolling"/>
    <s v="IN302679-38296183"/>
    <s v="NSE"/>
    <n v="38.450000000000003"/>
    <n v="4.74"/>
    <n v="0"/>
    <n v="27.91"/>
    <n v="71.098399999999998"/>
  </r>
  <r>
    <x v="684"/>
    <x v="101"/>
    <x v="1"/>
    <n v="1000"/>
    <n v="152.9"/>
    <n v="152900"/>
    <s v="20210810N300074199"/>
    <n v="2021150"/>
    <s v="Rolling"/>
    <s v="IN302679-38296183"/>
    <s v="NSE"/>
    <n v="38.450000000000003"/>
    <n v="4.74"/>
    <n v="0"/>
    <n v="27.93"/>
    <n v="71.119900000000001"/>
  </r>
  <r>
    <x v="685"/>
    <x v="68"/>
    <x v="0"/>
    <n v="500"/>
    <n v="295.10000000000002"/>
    <n v="147550"/>
    <s v="20210811N300029497"/>
    <n v="2021151"/>
    <s v="Rolling"/>
    <s v="IN302679-38296183"/>
    <s v="NSE"/>
    <n v="0"/>
    <n v="4.57"/>
    <n v="0"/>
    <n v="26.94"/>
    <n v="31.514099999999999"/>
  </r>
  <r>
    <x v="685"/>
    <x v="101"/>
    <x v="0"/>
    <n v="1500"/>
    <n v="151.49"/>
    <n v="227235.5"/>
    <s v="20210811N300032490"/>
    <n v="2021151"/>
    <s v="Rolling"/>
    <s v="IN302679-38296183"/>
    <s v="NSE"/>
    <n v="0"/>
    <n v="7.04"/>
    <n v="6.82"/>
    <n v="41.49"/>
    <n v="55.354300000000002"/>
  </r>
  <r>
    <x v="685"/>
    <x v="101"/>
    <x v="1"/>
    <n v="1500"/>
    <n v="151.30000000000001"/>
    <n v="226950"/>
    <s v="20210811N300033438"/>
    <n v="2021151"/>
    <s v="Rolling"/>
    <s v="IN302679-38296183"/>
    <s v="NSE"/>
    <n v="56.77"/>
    <n v="7.04"/>
    <n v="0"/>
    <n v="41.44"/>
    <n v="105.24550000000001"/>
  </r>
  <r>
    <x v="685"/>
    <x v="68"/>
    <x v="0"/>
    <n v="1000"/>
    <n v="292.55"/>
    <n v="292550"/>
    <s v="20210811N300033727"/>
    <n v="2021151"/>
    <s v="Rolling"/>
    <s v="IN302679-38296183"/>
    <s v="NSE"/>
    <n v="0"/>
    <n v="9.07"/>
    <n v="21.51"/>
    <n v="53.42"/>
    <n v="83.998999999999995"/>
  </r>
  <r>
    <x v="685"/>
    <x v="54"/>
    <x v="0"/>
    <n v="1100"/>
    <n v="202.84"/>
    <n v="223120.6"/>
    <s v="20210811N300034079"/>
    <n v="2021151"/>
    <s v="Rolling"/>
    <s v="IN302679-38296183"/>
    <s v="NSE"/>
    <n v="0"/>
    <n v="6.92"/>
    <n v="9.67"/>
    <n v="40.74"/>
    <n v="57.326599999999999"/>
  </r>
  <r>
    <x v="685"/>
    <x v="68"/>
    <x v="0"/>
    <n v="1000"/>
    <n v="291.25"/>
    <n v="291250"/>
    <s v="20210811N300036241"/>
    <n v="2021151"/>
    <s v="Rolling"/>
    <s v="IN302679-38296183"/>
    <s v="NSE"/>
    <n v="0"/>
    <n v="9.0299999999999994"/>
    <n v="0"/>
    <n v="53.18"/>
    <n v="62.2089"/>
  </r>
  <r>
    <x v="685"/>
    <x v="54"/>
    <x v="0"/>
    <n v="500"/>
    <n v="198.1"/>
    <n v="99050"/>
    <s v="20210811N300042592"/>
    <n v="2021151"/>
    <s v="Rolling"/>
    <s v="IN302679-38296183"/>
    <s v="NSE"/>
    <n v="0"/>
    <n v="3.07"/>
    <n v="0"/>
    <n v="18.260000000000002"/>
    <n v="21.3306"/>
  </r>
  <r>
    <x v="685"/>
    <x v="54"/>
    <x v="1"/>
    <n v="500"/>
    <n v="202.9"/>
    <n v="101450"/>
    <s v="20210811N300060488"/>
    <n v="2021151"/>
    <s v="Rolling"/>
    <s v="IN302679-38296183"/>
    <s v="NSE"/>
    <n v="25.47"/>
    <n v="3.15"/>
    <n v="0"/>
    <n v="18.54"/>
    <n v="47.155000000000001"/>
  </r>
  <r>
    <x v="685"/>
    <x v="54"/>
    <x v="1"/>
    <n v="500"/>
    <n v="202.3"/>
    <n v="101150"/>
    <s v="20210811N300060770"/>
    <n v="2021151"/>
    <s v="Rolling"/>
    <s v="IN302679-38296183"/>
    <s v="NSE"/>
    <n v="25.25"/>
    <n v="3.14"/>
    <n v="0"/>
    <n v="18.46"/>
    <n v="46.845599999999997"/>
  </r>
  <r>
    <x v="685"/>
    <x v="54"/>
    <x v="1"/>
    <n v="600"/>
    <n v="202.7"/>
    <n v="121620"/>
    <s v="20210811N300060957"/>
    <n v="2021151"/>
    <s v="Rolling"/>
    <s v="IN302679-38296183"/>
    <s v="NSE"/>
    <n v="30.3"/>
    <n v="3.77"/>
    <n v="0"/>
    <n v="22.21"/>
    <n v="56.280200000000001"/>
  </r>
  <r>
    <x v="685"/>
    <x v="68"/>
    <x v="1"/>
    <n v="500"/>
    <n v="293.55"/>
    <n v="146775"/>
    <s v="20210811N300061331"/>
    <n v="2021151"/>
    <s v="Rolling"/>
    <s v="IN302679-38296183"/>
    <s v="NSE"/>
    <n v="36.64"/>
    <n v="4.55"/>
    <n v="0"/>
    <n v="26.8"/>
    <n v="67.989999999999995"/>
  </r>
  <r>
    <x v="685"/>
    <x v="68"/>
    <x v="1"/>
    <n v="500"/>
    <n v="293.39999999999998"/>
    <n v="146700"/>
    <s v="20210811N300061483"/>
    <n v="2021151"/>
    <s v="Rolling"/>
    <s v="IN302679-38296183"/>
    <s v="NSE"/>
    <n v="36.64"/>
    <n v="4.55"/>
    <n v="0"/>
    <n v="26.78"/>
    <n v="67.967699999999994"/>
  </r>
  <r>
    <x v="685"/>
    <x v="68"/>
    <x v="1"/>
    <n v="500"/>
    <n v="293.89999999999998"/>
    <n v="146950"/>
    <s v="20210811N300061925"/>
    <n v="2021151"/>
    <s v="Rolling"/>
    <s v="IN302679-38296183"/>
    <s v="NSE"/>
    <n v="36.64"/>
    <n v="4.5599999999999996"/>
    <n v="0"/>
    <n v="26.83"/>
    <n v="68.025499999999994"/>
  </r>
  <r>
    <x v="685"/>
    <x v="68"/>
    <x v="1"/>
    <n v="1000"/>
    <n v="293.89999999999998"/>
    <n v="293900"/>
    <s v="20210811N300062150"/>
    <n v="2021151"/>
    <s v="Rolling"/>
    <s v="IN302679-38296183"/>
    <s v="NSE"/>
    <n v="73.28"/>
    <n v="9.11"/>
    <n v="0"/>
    <n v="53.66"/>
    <n v="136.05090000000001"/>
  </r>
  <r>
    <x v="686"/>
    <x v="68"/>
    <x v="0"/>
    <n v="5000"/>
    <n v="296.05"/>
    <n v="1480250"/>
    <s v="20210812B700003895"/>
    <n v="202122093"/>
    <s v="Rolling"/>
    <s v="IN302679-38296183"/>
    <s v="BSE"/>
    <n v="0"/>
    <n v="41.45"/>
    <n v="44"/>
    <n v="269.45999999999998"/>
    <n v="354.90699999999998"/>
  </r>
  <r>
    <x v="686"/>
    <x v="68"/>
    <x v="1"/>
    <n v="5000"/>
    <n v="295.01"/>
    <n v="1475035"/>
    <s v="20210812B700005179"/>
    <n v="202122093"/>
    <s v="Rolling"/>
    <s v="IN302679-38296183"/>
    <s v="BSE"/>
    <n v="369"/>
    <n v="41.3"/>
    <n v="0"/>
    <n v="268.52"/>
    <n v="678.82090000000005"/>
  </r>
  <r>
    <x v="686"/>
    <x v="68"/>
    <x v="1"/>
    <n v="500"/>
    <n v="293.5"/>
    <n v="146750"/>
    <s v="20210812N300033293"/>
    <n v="2021152"/>
    <s v="Rolling"/>
    <s v="IN302679-38296183"/>
    <s v="NSE"/>
    <n v="36.83"/>
    <n v="4.55"/>
    <n v="0"/>
    <n v="26.8"/>
    <n v="68.179199999999994"/>
  </r>
  <r>
    <x v="686"/>
    <x v="68"/>
    <x v="1"/>
    <n v="600"/>
    <n v="294.55"/>
    <n v="176730"/>
    <s v="20210812N300034450"/>
    <n v="2021152"/>
    <s v="Rolling"/>
    <s v="IN302679-38296183"/>
    <s v="NSE"/>
    <n v="44.3"/>
    <n v="5.48"/>
    <n v="0"/>
    <n v="32.29"/>
    <n v="82.068700000000007"/>
  </r>
  <r>
    <x v="686"/>
    <x v="68"/>
    <x v="1"/>
    <n v="500"/>
    <n v="295.55"/>
    <n v="147775"/>
    <s v="20210812N300039186"/>
    <n v="2021152"/>
    <s v="Rolling"/>
    <s v="IN302679-38296183"/>
    <s v="NSE"/>
    <n v="36.83"/>
    <n v="4.58"/>
    <n v="0"/>
    <n v="26.98"/>
    <n v="68.391099999999994"/>
  </r>
  <r>
    <x v="686"/>
    <x v="68"/>
    <x v="1"/>
    <n v="3400"/>
    <n v="295"/>
    <n v="1003000"/>
    <s v="20210812N300044994"/>
    <n v="2021152"/>
    <s v="Rolling"/>
    <s v="IN302679-38296183"/>
    <s v="NSE"/>
    <n v="250.46"/>
    <n v="31.09"/>
    <n v="0"/>
    <n v="183.13"/>
    <n v="464.68459999999999"/>
  </r>
  <r>
    <x v="686"/>
    <x v="68"/>
    <x v="0"/>
    <n v="1000"/>
    <n v="294.64999999999998"/>
    <n v="294650"/>
    <s v="20210812N300059700"/>
    <n v="2021152"/>
    <s v="Rolling"/>
    <s v="IN302679-38296183"/>
    <s v="NSE"/>
    <n v="0"/>
    <n v="9.1300000000000008"/>
    <n v="0"/>
    <n v="53.79"/>
    <n v="62.924199999999999"/>
  </r>
  <r>
    <x v="686"/>
    <x v="68"/>
    <x v="0"/>
    <n v="1000"/>
    <n v="294.55"/>
    <n v="294550"/>
    <s v="20210812N300059728"/>
    <n v="2021152"/>
    <s v="Rolling"/>
    <s v="IN302679-38296183"/>
    <s v="NSE"/>
    <n v="0"/>
    <n v="9.1300000000000008"/>
    <n v="0"/>
    <n v="53.78"/>
    <n v="62.911000000000001"/>
  </r>
  <r>
    <x v="686"/>
    <x v="68"/>
    <x v="0"/>
    <n v="1000"/>
    <n v="294.5"/>
    <n v="294500"/>
    <s v="20210812N300061556"/>
    <n v="2021152"/>
    <s v="Rolling"/>
    <s v="IN302679-38296183"/>
    <s v="NSE"/>
    <n v="0"/>
    <n v="9.1300000000000008"/>
    <n v="0"/>
    <n v="53.76"/>
    <n v="62.889499999999998"/>
  </r>
  <r>
    <x v="686"/>
    <x v="68"/>
    <x v="0"/>
    <n v="1000"/>
    <n v="294.39999999999998"/>
    <n v="294400"/>
    <s v="20210812N300061588"/>
    <n v="2021152"/>
    <s v="Rolling"/>
    <s v="IN302679-38296183"/>
    <s v="NSE"/>
    <n v="0"/>
    <n v="9.1300000000000008"/>
    <n v="0"/>
    <n v="53.76"/>
    <n v="62.886299999999999"/>
  </r>
  <r>
    <x v="686"/>
    <x v="68"/>
    <x v="0"/>
    <n v="1000"/>
    <n v="294.2"/>
    <n v="294200"/>
    <s v="20210812N300062037"/>
    <n v="2021152"/>
    <s v="Rolling"/>
    <s v="IN302679-38296183"/>
    <s v="NSE"/>
    <n v="0"/>
    <n v="9.1199999999999992"/>
    <n v="44.06"/>
    <n v="53.71"/>
    <n v="106.89019999999999"/>
  </r>
  <r>
    <x v="686"/>
    <x v="54"/>
    <x v="0"/>
    <n v="1766"/>
    <n v="206.4"/>
    <n v="364502.4"/>
    <s v="20210812N300064312"/>
    <n v="2021152"/>
    <s v="Rolling"/>
    <s v="IN302679-38296183"/>
    <s v="NSE"/>
    <n v="0"/>
    <n v="11.3"/>
    <n v="10.94"/>
    <n v="66.56"/>
    <n v="88.799499999999995"/>
  </r>
  <r>
    <x v="686"/>
    <x v="54"/>
    <x v="1"/>
    <n v="500"/>
    <n v="207.8"/>
    <n v="103900"/>
    <s v="20210812N300066471"/>
    <n v="2021152"/>
    <s v="Rolling"/>
    <s v="IN302679-38296183"/>
    <s v="NSE"/>
    <n v="25.93"/>
    <n v="3.22"/>
    <n v="0"/>
    <n v="18.97"/>
    <n v="48.120899999999999"/>
  </r>
  <r>
    <x v="686"/>
    <x v="54"/>
    <x v="1"/>
    <n v="500"/>
    <n v="208.3"/>
    <n v="104150"/>
    <s v="20210812N300067461"/>
    <n v="2021152"/>
    <s v="Rolling"/>
    <s v="IN302679-38296183"/>
    <s v="NSE"/>
    <n v="25.93"/>
    <n v="3.23"/>
    <n v="0"/>
    <n v="19.02"/>
    <n v="48.178699999999999"/>
  </r>
  <r>
    <x v="686"/>
    <x v="54"/>
    <x v="1"/>
    <n v="266"/>
    <n v="209.05"/>
    <n v="55607.35"/>
    <s v="20210812N300067767"/>
    <n v="2021152"/>
    <s v="Rolling"/>
    <s v="IN302679-38296183"/>
    <s v="NSE"/>
    <n v="13.79"/>
    <n v="1.72"/>
    <n v="0"/>
    <n v="18.010000000000002"/>
    <n v="33.523800000000001"/>
  </r>
  <r>
    <x v="686"/>
    <x v="54"/>
    <x v="1"/>
    <n v="500"/>
    <n v="209"/>
    <n v="104500"/>
    <s v="20210812N300067821"/>
    <n v="2021152"/>
    <s v="Rolling"/>
    <s v="IN302679-38296183"/>
    <s v="NSE"/>
    <n v="25.93"/>
    <n v="3.24"/>
    <n v="0"/>
    <n v="19.079999999999998"/>
    <n v="48.249600000000001"/>
  </r>
  <r>
    <x v="687"/>
    <x v="68"/>
    <x v="0"/>
    <n v="500"/>
    <n v="292.10000000000002"/>
    <n v="146050"/>
    <s v="20210813N300058617"/>
    <n v="2021153"/>
    <s v="Rolling"/>
    <s v="IN302679-38296183"/>
    <s v="NSE"/>
    <n v="0"/>
    <n v="4.53"/>
    <n v="0"/>
    <n v="26.66"/>
    <n v="31.1875"/>
  </r>
  <r>
    <x v="687"/>
    <x v="68"/>
    <x v="0"/>
    <n v="600"/>
    <n v="291.10000000000002"/>
    <n v="174660"/>
    <s v="20210813N300059344"/>
    <n v="2021153"/>
    <s v="Rolling"/>
    <s v="IN302679-38296183"/>
    <s v="NSE"/>
    <n v="0"/>
    <n v="5.41"/>
    <n v="10"/>
    <n v="31.89"/>
    <n v="47.304499999999997"/>
  </r>
  <r>
    <x v="687"/>
    <x v="68"/>
    <x v="1"/>
    <n v="500"/>
    <n v="293.89999999999998"/>
    <n v="146950"/>
    <s v="20210813N300068351"/>
    <n v="2021153"/>
    <s v="Rolling"/>
    <s v="IN302679-38296183"/>
    <s v="NSE"/>
    <n v="37.08"/>
    <n v="4.5599999999999996"/>
    <n v="0"/>
    <n v="26.83"/>
    <n v="68.465500000000006"/>
  </r>
  <r>
    <x v="687"/>
    <x v="68"/>
    <x v="1"/>
    <n v="600"/>
    <n v="294.2"/>
    <n v="176520"/>
    <s v="20210813N300070585"/>
    <n v="2021153"/>
    <s v="Rolling"/>
    <s v="IN302679-38296183"/>
    <s v="NSE"/>
    <n v="43.92"/>
    <n v="5.47"/>
    <n v="0"/>
    <n v="32.229999999999997"/>
    <n v="81.622100000000003"/>
  </r>
  <r>
    <x v="688"/>
    <x v="101"/>
    <x v="0"/>
    <n v="5000"/>
    <n v="157"/>
    <n v="785000"/>
    <s v="20210816N300028836"/>
    <n v="2021154"/>
    <s v="Rolling"/>
    <s v="IN302679-38296183"/>
    <s v="NSE"/>
    <n v="0"/>
    <n v="24.34"/>
    <n v="23.55"/>
    <n v="143.33000000000001"/>
    <n v="191.215"/>
  </r>
  <r>
    <x v="688"/>
    <x v="101"/>
    <x v="1"/>
    <n v="1000"/>
    <n v="157.4"/>
    <n v="157400"/>
    <s v="20210816N300030002"/>
    <n v="2021154"/>
    <s v="Rolling"/>
    <s v="IN302679-38296183"/>
    <s v="NSE"/>
    <n v="39.270000000000003"/>
    <n v="4.88"/>
    <n v="0"/>
    <n v="28.74"/>
    <n v="72.889399999999995"/>
  </r>
  <r>
    <x v="688"/>
    <x v="101"/>
    <x v="1"/>
    <n v="1000"/>
    <n v="157.19999999999999"/>
    <n v="157200"/>
    <s v="20210816N300030538"/>
    <n v="2021154"/>
    <s v="Rolling"/>
    <s v="IN302679-38296183"/>
    <s v="NSE"/>
    <n v="39.270000000000003"/>
    <n v="4.87"/>
    <n v="0"/>
    <n v="28.7"/>
    <n v="72.843199999999996"/>
  </r>
  <r>
    <x v="688"/>
    <x v="101"/>
    <x v="1"/>
    <n v="1000"/>
    <n v="157.19999999999999"/>
    <n v="157200"/>
    <s v="20210816N300031809"/>
    <n v="2021154"/>
    <s v="Rolling"/>
    <s v="IN302679-38296183"/>
    <s v="NSE"/>
    <n v="39.619999999999997"/>
    <n v="4.87"/>
    <n v="0"/>
    <n v="28.7"/>
    <n v="73.193200000000004"/>
  </r>
  <r>
    <x v="688"/>
    <x v="101"/>
    <x v="1"/>
    <n v="2000"/>
    <n v="157"/>
    <n v="314000"/>
    <s v="20210816N300031990"/>
    <n v="2021154"/>
    <s v="Rolling"/>
    <s v="IN302679-38296183"/>
    <s v="NSE"/>
    <n v="78.540000000000006"/>
    <n v="9.73"/>
    <n v="0"/>
    <n v="57.33"/>
    <n v="145.60400000000001"/>
  </r>
  <r>
    <x v="688"/>
    <x v="68"/>
    <x v="0"/>
    <n v="500"/>
    <n v="294.85000000000002"/>
    <n v="147425"/>
    <s v="20210816N300032968"/>
    <n v="2021154"/>
    <s v="Rolling"/>
    <s v="IN302679-38296183"/>
    <s v="NSE"/>
    <n v="0"/>
    <n v="4.57"/>
    <n v="0"/>
    <n v="26.91"/>
    <n v="31.4802"/>
  </r>
  <r>
    <x v="688"/>
    <x v="68"/>
    <x v="1"/>
    <n v="500"/>
    <n v="297.8"/>
    <n v="148900"/>
    <s v="20210816N300037681"/>
    <n v="2021154"/>
    <s v="Rolling"/>
    <s v="IN302679-38296183"/>
    <s v="NSE"/>
    <n v="36.909999999999997"/>
    <n v="4.62"/>
    <n v="0"/>
    <n v="27.19"/>
    <n v="68.715900000000005"/>
  </r>
  <r>
    <x v="688"/>
    <x v="54"/>
    <x v="0"/>
    <n v="2500"/>
    <n v="203.1"/>
    <n v="507750"/>
    <s v="20210816N300037781"/>
    <n v="2021154"/>
    <s v="Rolling"/>
    <s v="IN302679-38296183"/>
    <s v="NSE"/>
    <n v="0"/>
    <n v="15.74"/>
    <n v="30.62"/>
    <n v="92.71"/>
    <n v="139.0702"/>
  </r>
  <r>
    <x v="688"/>
    <x v="68"/>
    <x v="0"/>
    <n v="500"/>
    <n v="294.10000000000002"/>
    <n v="147050"/>
    <s v="20210816N300043277"/>
    <n v="2021154"/>
    <s v="Rolling"/>
    <s v="IN302679-38296183"/>
    <s v="NSE"/>
    <n v="0"/>
    <n v="4.5599999999999996"/>
    <n v="8.83"/>
    <n v="26.85"/>
    <n v="40.238599999999998"/>
  </r>
  <r>
    <x v="688"/>
    <x v="54"/>
    <x v="0"/>
    <n v="2500"/>
    <n v="202.04"/>
    <n v="505101.4"/>
    <s v="20210816N300065846"/>
    <n v="2021154"/>
    <s v="Rolling"/>
    <s v="IN302679-38296183"/>
    <s v="NSE"/>
    <n v="0"/>
    <n v="15.66"/>
    <n v="0"/>
    <n v="92.22"/>
    <n v="107.87820000000001"/>
  </r>
  <r>
    <x v="688"/>
    <x v="54"/>
    <x v="1"/>
    <n v="8"/>
    <n v="201.7"/>
    <n v="1613.6"/>
    <s v="20210816N300072554"/>
    <n v="2021154"/>
    <s v="Rolling"/>
    <s v="IN302679-38296183"/>
    <s v="NSE"/>
    <n v="0.4"/>
    <n v="0.05"/>
    <n v="0"/>
    <n v="17.71"/>
    <n v="18.1601"/>
  </r>
  <r>
    <x v="688"/>
    <x v="54"/>
    <x v="1"/>
    <n v="4992"/>
    <n v="201.4"/>
    <n v="1005384.2"/>
    <s v="20210816N300072669"/>
    <n v="2021154"/>
    <s v="Rolling"/>
    <s v="IN302679-38296183"/>
    <s v="NSE"/>
    <n v="252.08"/>
    <n v="31.17"/>
    <n v="0"/>
    <n v="183.54"/>
    <n v="466.78710000000001"/>
  </r>
  <r>
    <x v="688"/>
    <x v="68"/>
    <x v="1"/>
    <n v="500"/>
    <n v="294.3"/>
    <n v="147150"/>
    <s v="20210816N300072811"/>
    <n v="2021154"/>
    <s v="Rolling"/>
    <s v="IN302679-38296183"/>
    <s v="NSE"/>
    <n v="36.909999999999997"/>
    <n v="4.5599999999999996"/>
    <n v="0"/>
    <n v="26.87"/>
    <n v="68.341700000000003"/>
  </r>
  <r>
    <x v="689"/>
    <x v="54"/>
    <x v="1"/>
    <n v="1100"/>
    <n v="205"/>
    <n v="225504.6"/>
    <s v="20210817N300032185"/>
    <n v="2021155"/>
    <s v="Rolling"/>
    <s v="IN302679-38296183"/>
    <s v="NSE"/>
    <n v="56.38"/>
    <n v="6.99"/>
    <n v="0"/>
    <n v="41.17"/>
    <n v="104.5408"/>
  </r>
  <r>
    <x v="689"/>
    <x v="54"/>
    <x v="0"/>
    <n v="1100"/>
    <n v="205"/>
    <n v="225500"/>
    <s v="20210817N300043111"/>
    <n v="2021155"/>
    <s v="Rolling"/>
    <s v="IN302679-38296183"/>
    <s v="NSE"/>
    <n v="0"/>
    <n v="6.99"/>
    <n v="6.77"/>
    <n v="41.17"/>
    <n v="54.930500000000002"/>
  </r>
  <r>
    <x v="689"/>
    <x v="101"/>
    <x v="0"/>
    <n v="2500"/>
    <n v="153.1"/>
    <n v="382750"/>
    <s v="20210817N300045895"/>
    <n v="2021155"/>
    <s v="Rolling"/>
    <s v="IN302679-38296183"/>
    <s v="NSE"/>
    <n v="0"/>
    <n v="11.87"/>
    <n v="0"/>
    <n v="69.88"/>
    <n v="81.7453"/>
  </r>
  <r>
    <x v="689"/>
    <x v="68"/>
    <x v="0"/>
    <n v="1100"/>
    <n v="292.05"/>
    <n v="321255"/>
    <s v="20210817N300046404"/>
    <n v="2021155"/>
    <s v="Rolling"/>
    <s v="IN302679-38296183"/>
    <s v="NSE"/>
    <n v="0"/>
    <n v="9.9600000000000009"/>
    <n v="9.64"/>
    <n v="58.65"/>
    <n v="78.248999999999995"/>
  </r>
  <r>
    <x v="689"/>
    <x v="101"/>
    <x v="0"/>
    <n v="2500"/>
    <n v="153"/>
    <n v="382500"/>
    <s v="20210817N300050583"/>
    <n v="2021155"/>
    <s v="Rolling"/>
    <s v="IN302679-38296183"/>
    <s v="NSE"/>
    <n v="0"/>
    <n v="11.86"/>
    <n v="0"/>
    <n v="69.84"/>
    <n v="81.697500000000005"/>
  </r>
  <r>
    <x v="689"/>
    <x v="101"/>
    <x v="1"/>
    <n v="1000"/>
    <n v="153.85"/>
    <n v="153850"/>
    <s v="20210817N300054904"/>
    <n v="2021155"/>
    <s v="Rolling"/>
    <s v="IN302679-38296183"/>
    <s v="NSE"/>
    <n v="38.22"/>
    <n v="4.7699999999999996"/>
    <n v="0"/>
    <n v="28.09"/>
    <n v="71.079400000000007"/>
  </r>
  <r>
    <x v="689"/>
    <x v="101"/>
    <x v="1"/>
    <n v="1000"/>
    <n v="153.9"/>
    <n v="153900"/>
    <s v="20210817N300054935"/>
    <n v="2021155"/>
    <s v="Rolling"/>
    <s v="IN302679-38296183"/>
    <s v="NSE"/>
    <n v="38.22"/>
    <n v="4.7699999999999996"/>
    <n v="0"/>
    <n v="28.11"/>
    <n v="71.100999999999999"/>
  </r>
  <r>
    <x v="689"/>
    <x v="101"/>
    <x v="1"/>
    <n v="1000"/>
    <n v="153.94999999999999"/>
    <n v="153950"/>
    <s v="20210817N300054953"/>
    <n v="2021155"/>
    <s v="Rolling"/>
    <s v="IN302679-38296183"/>
    <s v="NSE"/>
    <n v="38.22"/>
    <n v="4.7699999999999996"/>
    <n v="0"/>
    <n v="28.11"/>
    <n v="71.102500000000006"/>
  </r>
  <r>
    <x v="689"/>
    <x v="101"/>
    <x v="1"/>
    <n v="1000"/>
    <n v="153.9"/>
    <n v="153900"/>
    <s v="20210817N300055277"/>
    <n v="2021155"/>
    <s v="Rolling"/>
    <s v="IN302679-38296183"/>
    <s v="NSE"/>
    <n v="38.22"/>
    <n v="4.7699999999999996"/>
    <n v="0"/>
    <n v="28.1"/>
    <n v="71.090999999999994"/>
  </r>
  <r>
    <x v="689"/>
    <x v="101"/>
    <x v="1"/>
    <n v="1000"/>
    <n v="153.85"/>
    <n v="153850"/>
    <s v="20210817N300055306"/>
    <n v="2021155"/>
    <s v="Rolling"/>
    <s v="IN302679-38296183"/>
    <s v="NSE"/>
    <n v="38.22"/>
    <n v="4.7699999999999996"/>
    <n v="0"/>
    <n v="28.09"/>
    <n v="71.0792"/>
  </r>
  <r>
    <x v="689"/>
    <x v="101"/>
    <x v="0"/>
    <n v="2500"/>
    <n v="152.1"/>
    <n v="380250"/>
    <s v="20210817N300058573"/>
    <n v="2021155"/>
    <s v="Rolling"/>
    <s v="IN302679-38296183"/>
    <s v="NSE"/>
    <n v="0"/>
    <n v="11.79"/>
    <n v="0"/>
    <n v="69.430000000000007"/>
    <n v="81.217799999999997"/>
  </r>
  <r>
    <x v="689"/>
    <x v="101"/>
    <x v="0"/>
    <n v="5000"/>
    <n v="152.03"/>
    <n v="760148.85"/>
    <s v="20210817N300062030"/>
    <n v="2021155"/>
    <s v="Rolling"/>
    <s v="IN302679-38296183"/>
    <s v="NSE"/>
    <n v="0"/>
    <n v="23.56"/>
    <n v="57.59"/>
    <n v="138.79"/>
    <n v="219.94450000000001"/>
  </r>
  <r>
    <x v="689"/>
    <x v="101"/>
    <x v="1"/>
    <n v="1000"/>
    <n v="152.9"/>
    <n v="152900"/>
    <s v="20210817N300063020"/>
    <n v="2021155"/>
    <s v="Rolling"/>
    <s v="IN302679-38296183"/>
    <s v="NSE"/>
    <n v="38.22"/>
    <n v="4.74"/>
    <n v="0"/>
    <n v="27.91"/>
    <n v="70.869900000000001"/>
  </r>
  <r>
    <x v="689"/>
    <x v="101"/>
    <x v="1"/>
    <n v="1000"/>
    <n v="152.85"/>
    <n v="152850"/>
    <s v="20210817N300063053"/>
    <n v="2021155"/>
    <s v="Rolling"/>
    <s v="IN302679-38296183"/>
    <s v="NSE"/>
    <n v="38.22"/>
    <n v="4.74"/>
    <n v="0"/>
    <n v="27.91"/>
    <n v="70.868399999999994"/>
  </r>
  <r>
    <x v="689"/>
    <x v="101"/>
    <x v="1"/>
    <n v="1000"/>
    <n v="152.80000000000001"/>
    <n v="152800"/>
    <s v="20210817N300063140"/>
    <n v="2021155"/>
    <s v="Rolling"/>
    <s v="IN302679-38296183"/>
    <s v="NSE"/>
    <n v="38.22"/>
    <n v="4.74"/>
    <n v="0"/>
    <n v="27.9"/>
    <n v="70.856700000000004"/>
  </r>
  <r>
    <x v="689"/>
    <x v="101"/>
    <x v="1"/>
    <n v="2500"/>
    <n v="153"/>
    <n v="382500"/>
    <s v="20210817N300063318"/>
    <n v="2021155"/>
    <s v="Rolling"/>
    <s v="IN302679-38296183"/>
    <s v="NSE"/>
    <n v="96.06"/>
    <n v="11.86"/>
    <n v="0"/>
    <n v="69.849999999999994"/>
    <n v="177.76769999999999"/>
  </r>
  <r>
    <x v="689"/>
    <x v="101"/>
    <x v="1"/>
    <n v="2000"/>
    <n v="153"/>
    <n v="306000"/>
    <s v="20210817N300063360"/>
    <n v="2021155"/>
    <s v="Rolling"/>
    <s v="IN302679-38296183"/>
    <s v="NSE"/>
    <n v="76.44"/>
    <n v="9.49"/>
    <n v="0"/>
    <n v="55.87"/>
    <n v="141.79599999999999"/>
  </r>
  <r>
    <x v="689"/>
    <x v="68"/>
    <x v="1"/>
    <n v="250"/>
    <n v="292.45"/>
    <n v="73112.5"/>
    <s v="20210817N300067093"/>
    <n v="2021155"/>
    <s v="Rolling"/>
    <s v="IN302679-38296183"/>
    <s v="NSE"/>
    <n v="18.260000000000002"/>
    <n v="2.27"/>
    <n v="0"/>
    <n v="18.11"/>
    <n v="38.636499999999998"/>
  </r>
  <r>
    <x v="689"/>
    <x v="68"/>
    <x v="1"/>
    <n v="250"/>
    <n v="292.8"/>
    <n v="73200"/>
    <s v="20210817N300067109"/>
    <n v="2021155"/>
    <s v="Rolling"/>
    <s v="IN302679-38296183"/>
    <s v="NSE"/>
    <n v="18.260000000000002"/>
    <n v="2.27"/>
    <n v="0"/>
    <n v="18.11"/>
    <n v="38.639200000000002"/>
  </r>
  <r>
    <x v="689"/>
    <x v="68"/>
    <x v="1"/>
    <n v="250"/>
    <n v="291.89999999999998"/>
    <n v="72975"/>
    <s v="20210817N300067620"/>
    <n v="2021155"/>
    <s v="Rolling"/>
    <s v="IN302679-38296183"/>
    <s v="NSE"/>
    <n v="18.260000000000002"/>
    <n v="2.2599999999999998"/>
    <n v="0"/>
    <n v="18.11"/>
    <n v="38.632300000000001"/>
  </r>
  <r>
    <x v="689"/>
    <x v="68"/>
    <x v="1"/>
    <n v="250"/>
    <n v="292.2"/>
    <n v="73050"/>
    <s v="20210817N300068729"/>
    <n v="2021155"/>
    <s v="Rolling"/>
    <s v="IN302679-38296183"/>
    <s v="NSE"/>
    <n v="18.260000000000002"/>
    <n v="2.2599999999999998"/>
    <n v="0"/>
    <n v="18.11"/>
    <n v="38.634599999999999"/>
  </r>
  <r>
    <x v="689"/>
    <x v="68"/>
    <x v="1"/>
    <n v="100"/>
    <n v="292.10000000000002"/>
    <n v="29210"/>
    <s v="20210817N300068766"/>
    <n v="2021155"/>
    <s v="Rolling"/>
    <s v="IN302679-38296183"/>
    <s v="NSE"/>
    <n v="7.3"/>
    <n v="0.91"/>
    <n v="0"/>
    <n v="17.86"/>
    <n v="26.0655"/>
  </r>
  <r>
    <x v="690"/>
    <x v="68"/>
    <x v="0"/>
    <n v="1000"/>
    <n v="286.10000000000002"/>
    <n v="286100"/>
    <s v="20210820N300048019"/>
    <n v="2021157"/>
    <s v="Rolling"/>
    <s v="IN302679-38296183"/>
    <s v="NSE"/>
    <n v="0"/>
    <n v="8.8699999999999992"/>
    <n v="0"/>
    <n v="52.24"/>
    <n v="61.109099999999998"/>
  </r>
  <r>
    <x v="690"/>
    <x v="68"/>
    <x v="0"/>
    <n v="1000"/>
    <n v="285.10000000000002"/>
    <n v="285100"/>
    <s v="20210820N300052238"/>
    <n v="2021157"/>
    <s v="Rolling"/>
    <s v="IN302679-38296183"/>
    <s v="NSE"/>
    <n v="0"/>
    <n v="8.84"/>
    <n v="0"/>
    <n v="52.06"/>
    <n v="60.898200000000003"/>
  </r>
  <r>
    <x v="690"/>
    <x v="68"/>
    <x v="1"/>
    <n v="4500"/>
    <n v="276.64999999999998"/>
    <n v="1244920.75"/>
    <s v="20210820N300086618"/>
    <n v="2021157"/>
    <s v="Rolling"/>
    <s v="IN302679-38296183"/>
    <s v="NSE"/>
    <n v="318.05"/>
    <n v="38.590000000000003"/>
    <n v="0"/>
    <n v="227.31"/>
    <n v="583.95320000000004"/>
  </r>
  <r>
    <x v="690"/>
    <x v="70"/>
    <x v="1"/>
    <n v="50"/>
    <n v="619"/>
    <n v="30950"/>
    <s v="20210820N300087952"/>
    <n v="2021157"/>
    <s v="Rolling"/>
    <s v="IN302679-38296183"/>
    <s v="NSE"/>
    <n v="30.95"/>
    <n v="0.96"/>
    <n v="0"/>
    <n v="54.95"/>
    <n v="86.859499999999997"/>
  </r>
  <r>
    <x v="690"/>
    <x v="68"/>
    <x v="0"/>
    <n v="2500"/>
    <n v="290"/>
    <n v="725000"/>
    <s v="20210820N800006829"/>
    <n v="2021157"/>
    <s v="Rolling"/>
    <s v="IN302679-38296183"/>
    <s v="NSE"/>
    <n v="0"/>
    <n v="22.48"/>
    <n v="39"/>
    <n v="132.37"/>
    <n v="193.845"/>
  </r>
  <r>
    <x v="691"/>
    <x v="15"/>
    <x v="1"/>
    <n v="35"/>
    <n v="1750.05"/>
    <n v="61251.75"/>
    <s v="20210823N300027078"/>
    <n v="2021158"/>
    <s v="Rolling"/>
    <s v="IN302679-38296183"/>
    <s v="NSE"/>
    <n v="61.25"/>
    <n v="1.9"/>
    <n v="0"/>
    <n v="108.76"/>
    <n v="171.90880000000001"/>
  </r>
  <r>
    <x v="691"/>
    <x v="82"/>
    <x v="1"/>
    <n v="1000"/>
    <n v="135.1"/>
    <n v="135100"/>
    <s v="20210823N300037011"/>
    <n v="2021158"/>
    <s v="Rolling"/>
    <s v="IN302679-38296183"/>
    <s v="NSE"/>
    <n v="33.85"/>
    <n v="4.1900000000000004"/>
    <n v="0"/>
    <n v="24.67"/>
    <n v="62.708100000000002"/>
  </r>
  <r>
    <x v="691"/>
    <x v="82"/>
    <x v="1"/>
    <n v="1000"/>
    <n v="134.80000000000001"/>
    <n v="134800"/>
    <s v="20210823N300038980"/>
    <n v="2021158"/>
    <s v="Rolling"/>
    <s v="IN302679-38296183"/>
    <s v="NSE"/>
    <n v="33.43"/>
    <n v="4.18"/>
    <n v="0"/>
    <n v="24.61"/>
    <n v="62.218800000000002"/>
  </r>
  <r>
    <x v="691"/>
    <x v="82"/>
    <x v="1"/>
    <n v="1000"/>
    <n v="134.9"/>
    <n v="134900"/>
    <s v="20210823N300039017"/>
    <n v="2021158"/>
    <s v="Rolling"/>
    <s v="IN302679-38296183"/>
    <s v="NSE"/>
    <n v="33.85"/>
    <n v="4.18"/>
    <n v="0"/>
    <n v="24.62"/>
    <n v="62.652000000000001"/>
  </r>
  <r>
    <x v="691"/>
    <x v="82"/>
    <x v="1"/>
    <n v="2000"/>
    <n v="134.69999999999999"/>
    <n v="269400"/>
    <s v="20210823N300039109"/>
    <n v="2021158"/>
    <s v="Rolling"/>
    <s v="IN302679-38296183"/>
    <s v="NSE"/>
    <n v="67.7"/>
    <n v="8.35"/>
    <n v="0"/>
    <n v="49.19"/>
    <n v="125.2414"/>
  </r>
  <r>
    <x v="691"/>
    <x v="127"/>
    <x v="1"/>
    <n v="60"/>
    <n v="831.9"/>
    <n v="49914"/>
    <s v="20210823N300039401"/>
    <n v="2021158"/>
    <s v="Rolling"/>
    <s v="IN302679-38296183"/>
    <s v="NSE"/>
    <n v="49.91"/>
    <n v="1.55"/>
    <n v="0"/>
    <n v="88.62"/>
    <n v="140.07740000000001"/>
  </r>
  <r>
    <x v="691"/>
    <x v="82"/>
    <x v="0"/>
    <n v="5000"/>
    <n v="135.97"/>
    <n v="679874.75"/>
    <s v="20210823N800005551"/>
    <n v="2021158"/>
    <s v="Rolling"/>
    <s v="IN302679-38296183"/>
    <s v="NSE"/>
    <n v="0"/>
    <n v="21.08"/>
    <n v="20"/>
    <n v="124.14"/>
    <n v="165.21600000000001"/>
  </r>
  <r>
    <x v="692"/>
    <x v="82"/>
    <x v="1"/>
    <n v="2500"/>
    <n v="136"/>
    <n v="340000"/>
    <s v="20210824N300027080"/>
    <n v="2021159"/>
    <s v="Rolling"/>
    <s v="IN302679-38296183"/>
    <s v="NSE"/>
    <n v="85"/>
    <n v="10.54"/>
    <n v="0"/>
    <n v="62.08"/>
    <n v="157.62"/>
  </r>
  <r>
    <x v="692"/>
    <x v="82"/>
    <x v="0"/>
    <n v="2500"/>
    <n v="136"/>
    <n v="340000"/>
    <s v="20210824N300045579"/>
    <n v="2021159"/>
    <s v="Rolling"/>
    <s v="IN302679-38296183"/>
    <s v="NSE"/>
    <n v="0"/>
    <n v="10.54"/>
    <n v="10"/>
    <n v="62.17"/>
    <n v="82.7102"/>
  </r>
  <r>
    <x v="693"/>
    <x v="124"/>
    <x v="1"/>
    <n v="75"/>
    <n v="1090.1500000000001"/>
    <n v="81761.25"/>
    <s v="20210830N900023839"/>
    <n v="2021163"/>
    <s v="Rolling"/>
    <s v="IN302679-38296183"/>
    <s v="NSE"/>
    <n v="82"/>
    <n v="2.5299999999999998"/>
    <n v="0"/>
    <n v="145.16999999999999"/>
    <n v="229.7046"/>
  </r>
  <r>
    <x v="694"/>
    <x v="124"/>
    <x v="1"/>
    <n v="100"/>
    <n v="1077.24"/>
    <n v="107724"/>
    <s v="20210901N300027427"/>
    <n v="2021165"/>
    <s v="Rolling"/>
    <s v="IN302679-38296183"/>
    <s v="NSE"/>
    <n v="26.85"/>
    <n v="3.34"/>
    <n v="0"/>
    <n v="19.66"/>
    <n v="49.849499999999999"/>
  </r>
  <r>
    <x v="694"/>
    <x v="126"/>
    <x v="0"/>
    <n v="5000"/>
    <n v="43.2"/>
    <n v="216000"/>
    <s v="20210901N300033830"/>
    <n v="2021165"/>
    <s v="Rolling"/>
    <s v="IN302679-38296183"/>
    <s v="NSE"/>
    <n v="0"/>
    <n v="6.7"/>
    <n v="6.79"/>
    <n v="39.44"/>
    <n v="52.926000000000002"/>
  </r>
  <r>
    <x v="694"/>
    <x v="126"/>
    <x v="1"/>
    <n v="500"/>
    <n v="43.05"/>
    <n v="21525"/>
    <s v="20210901N300066927"/>
    <n v="2021165"/>
    <s v="Rolling"/>
    <s v="IN302679-38296183"/>
    <s v="NSE"/>
    <n v="5.39"/>
    <n v="0.67"/>
    <n v="0"/>
    <n v="17.82"/>
    <n v="23.877300000000002"/>
  </r>
  <r>
    <x v="694"/>
    <x v="126"/>
    <x v="1"/>
    <n v="500"/>
    <n v="43.2"/>
    <n v="21600"/>
    <s v="20210901N300066958"/>
    <n v="2021165"/>
    <s v="Rolling"/>
    <s v="IN302679-38296183"/>
    <s v="NSE"/>
    <n v="5.39"/>
    <n v="0.67"/>
    <n v="0"/>
    <n v="17.82"/>
    <n v="23.8796"/>
  </r>
  <r>
    <x v="694"/>
    <x v="126"/>
    <x v="1"/>
    <n v="500"/>
    <n v="43.15"/>
    <n v="21575"/>
    <s v="20210901N300066979"/>
    <n v="2021165"/>
    <s v="Rolling"/>
    <s v="IN302679-38296183"/>
    <s v="NSE"/>
    <n v="5.39"/>
    <n v="0.67"/>
    <n v="0"/>
    <n v="17.82"/>
    <n v="23.878900000000002"/>
  </r>
  <r>
    <x v="694"/>
    <x v="126"/>
    <x v="1"/>
    <n v="500"/>
    <n v="43.1"/>
    <n v="21550"/>
    <s v="20210901N300067000"/>
    <n v="2021165"/>
    <s v="Rolling"/>
    <s v="IN302679-38296183"/>
    <s v="NSE"/>
    <n v="5.61"/>
    <n v="0.67"/>
    <n v="0"/>
    <n v="17.82"/>
    <n v="24.098199999999999"/>
  </r>
  <r>
    <x v="694"/>
    <x v="126"/>
    <x v="1"/>
    <n v="500"/>
    <n v="43.05"/>
    <n v="21525"/>
    <s v="20210901N300069021"/>
    <n v="2021165"/>
    <s v="Rolling"/>
    <s v="IN302679-38296183"/>
    <s v="NSE"/>
    <n v="5.39"/>
    <n v="0.67"/>
    <n v="0"/>
    <n v="17.809999999999999"/>
    <n v="23.8673"/>
  </r>
  <r>
    <x v="694"/>
    <x v="126"/>
    <x v="1"/>
    <n v="500"/>
    <n v="43.1"/>
    <n v="21550"/>
    <s v="20210901N300069240"/>
    <n v="2021165"/>
    <s v="Rolling"/>
    <s v="IN302679-38296183"/>
    <s v="NSE"/>
    <n v="5.39"/>
    <n v="0.67"/>
    <n v="0"/>
    <n v="17.82"/>
    <n v="23.878"/>
  </r>
  <r>
    <x v="694"/>
    <x v="126"/>
    <x v="1"/>
    <n v="500"/>
    <n v="43"/>
    <n v="21500"/>
    <s v="20210901N300069635"/>
    <n v="2021165"/>
    <s v="Rolling"/>
    <s v="IN302679-38296183"/>
    <s v="NSE"/>
    <n v="5.39"/>
    <n v="0.67"/>
    <n v="0"/>
    <n v="17.809999999999999"/>
    <n v="23.866900000000001"/>
  </r>
  <r>
    <x v="694"/>
    <x v="126"/>
    <x v="1"/>
    <n v="500"/>
    <n v="43.05"/>
    <n v="21525"/>
    <s v="20210901N300070780"/>
    <n v="2021165"/>
    <s v="Rolling"/>
    <s v="IN302679-38296183"/>
    <s v="NSE"/>
    <n v="5.39"/>
    <n v="0.67"/>
    <n v="0"/>
    <n v="17.82"/>
    <n v="23.877300000000002"/>
  </r>
  <r>
    <x v="694"/>
    <x v="126"/>
    <x v="1"/>
    <n v="500"/>
    <n v="43.1"/>
    <n v="21550"/>
    <s v="20210901N300071148"/>
    <n v="2021165"/>
    <s v="Rolling"/>
    <s v="IN302679-38296183"/>
    <s v="NSE"/>
    <n v="5.39"/>
    <n v="0.67"/>
    <n v="0"/>
    <n v="17.82"/>
    <n v="23.8781"/>
  </r>
  <r>
    <x v="694"/>
    <x v="126"/>
    <x v="1"/>
    <n v="500"/>
    <n v="43.1"/>
    <n v="21550"/>
    <s v="20210901N300071608"/>
    <n v="2021165"/>
    <s v="Rolling"/>
    <s v="IN302679-38296183"/>
    <s v="NSE"/>
    <n v="5.39"/>
    <n v="0.67"/>
    <n v="0"/>
    <n v="17.82"/>
    <n v="23.8781"/>
  </r>
  <r>
    <x v="694"/>
    <x v="124"/>
    <x v="0"/>
    <n v="100"/>
    <n v="1070.9000000000001"/>
    <n v="107090"/>
    <s v="20210901N300073040"/>
    <n v="2021165"/>
    <s v="Rolling"/>
    <s v="IN302679-38296183"/>
    <s v="NSE"/>
    <n v="0"/>
    <n v="3.32"/>
    <n v="3.21"/>
    <n v="19.55"/>
    <n v="26.079799999999999"/>
  </r>
  <r>
    <x v="695"/>
    <x v="68"/>
    <x v="1"/>
    <n v="500"/>
    <n v="327"/>
    <n v="163500"/>
    <s v="20211007N300072739"/>
    <n v="2021190"/>
    <s v="Rolling"/>
    <s v="-"/>
    <s v="NSE"/>
    <n v="164"/>
    <n v="2.94"/>
    <n v="0"/>
    <n v="289.92"/>
    <n v="456.863"/>
  </r>
  <r>
    <x v="695"/>
    <x v="68"/>
    <x v="1"/>
    <n v="500"/>
    <n v="329"/>
    <n v="164500"/>
    <s v="20211007N300072794"/>
    <n v="2021190"/>
    <s v="Rolling"/>
    <s v="-"/>
    <s v="NSE"/>
    <n v="164"/>
    <n v="2.96"/>
    <n v="0"/>
    <n v="291.7"/>
    <n v="458.661"/>
  </r>
  <r>
    <x v="696"/>
    <x v="68"/>
    <x v="0"/>
    <n v="500"/>
    <n v="310.45"/>
    <n v="155225"/>
    <s v="20211025N300038591"/>
    <n v="2021201"/>
    <s v="Rolling"/>
    <s v="IN302679-38296183"/>
    <s v="NSE"/>
    <n v="0"/>
    <n v="2.79"/>
    <n v="0"/>
    <n v="27.98"/>
    <n v="30.774000000000001"/>
  </r>
  <r>
    <x v="696"/>
    <x v="68"/>
    <x v="0"/>
    <n v="500"/>
    <n v="311.10000000000002"/>
    <n v="155550"/>
    <s v="20211025N300038903"/>
    <n v="2021201"/>
    <s v="Rolling"/>
    <s v="IN302679-38296183"/>
    <s v="NSE"/>
    <n v="0"/>
    <n v="2.8"/>
    <n v="0"/>
    <n v="28.04"/>
    <n v="30.84"/>
  </r>
  <r>
    <x v="696"/>
    <x v="68"/>
    <x v="0"/>
    <n v="1500"/>
    <n v="310.5"/>
    <n v="465750"/>
    <s v="20211025N300039426"/>
    <n v="2021201"/>
    <s v="Rolling"/>
    <s v="IN302679-38296183"/>
    <s v="NSE"/>
    <n v="0"/>
    <n v="8.3800000000000008"/>
    <n v="23"/>
    <n v="83.95"/>
    <n v="115.3335"/>
  </r>
  <r>
    <x v="696"/>
    <x v="68"/>
    <x v="1"/>
    <n v="2500"/>
    <n v="311.89999999999998"/>
    <n v="779750"/>
    <s v="20211025N300051191"/>
    <n v="2021201"/>
    <s v="Rolling"/>
    <s v="IN302679-38296183"/>
    <s v="NSE"/>
    <n v="195"/>
    <n v="14.04"/>
    <n v="0"/>
    <n v="140.54"/>
    <n v="349.57560000000001"/>
  </r>
  <r>
    <x v="697"/>
    <x v="68"/>
    <x v="1"/>
    <n v="5000"/>
    <n v="298.7"/>
    <n v="1493500"/>
    <s v="20211028B700009142"/>
    <n v="202122145"/>
    <s v="Rolling"/>
    <s v="IN302679-38296183"/>
    <s v="BSE"/>
    <n v="373"/>
    <n v="41.82"/>
    <n v="0"/>
    <n v="271.88"/>
    <n v="686.69799999999998"/>
  </r>
  <r>
    <x v="697"/>
    <x v="68"/>
    <x v="0"/>
    <n v="500"/>
    <n v="298.10000000000002"/>
    <n v="149050"/>
    <s v="20211028B700011609"/>
    <n v="202122145"/>
    <s v="Rolling"/>
    <s v="IN302679-38296183"/>
    <s v="BSE"/>
    <n v="0"/>
    <n v="4.17"/>
    <n v="0"/>
    <n v="27.13"/>
    <n v="31.3035"/>
  </r>
  <r>
    <x v="697"/>
    <x v="68"/>
    <x v="0"/>
    <n v="1000"/>
    <n v="298.10000000000002"/>
    <n v="298100"/>
    <s v="20211028B700011632"/>
    <n v="202122145"/>
    <s v="Rolling"/>
    <s v="IN302679-38296183"/>
    <s v="BSE"/>
    <n v="0"/>
    <n v="8.35"/>
    <n v="45"/>
    <n v="54.27"/>
    <n v="107.6168"/>
  </r>
  <r>
    <x v="697"/>
    <x v="68"/>
    <x v="0"/>
    <n v="500"/>
    <n v="298.14999999999998"/>
    <n v="149075"/>
    <s v="20211028B700011669"/>
    <n v="202122145"/>
    <s v="Rolling"/>
    <s v="IN302679-38296183"/>
    <s v="BSE"/>
    <n v="0"/>
    <n v="4.17"/>
    <n v="0"/>
    <n v="27.14"/>
    <n v="31.3141"/>
  </r>
  <r>
    <x v="697"/>
    <x v="68"/>
    <x v="0"/>
    <n v="250"/>
    <n v="298.05"/>
    <n v="74512.5"/>
    <s v="20211028B700011704"/>
    <n v="202122145"/>
    <s v="Rolling"/>
    <s v="IN302679-38296183"/>
    <s v="BSE"/>
    <n v="0"/>
    <n v="2.09"/>
    <n v="0"/>
    <n v="18.079999999999998"/>
    <n v="20.1663"/>
  </r>
  <r>
    <x v="697"/>
    <x v="68"/>
    <x v="0"/>
    <n v="250"/>
    <n v="298.25"/>
    <n v="74562.5"/>
    <s v="20211028B700011742"/>
    <n v="202122145"/>
    <s v="Rolling"/>
    <s v="IN302679-38296183"/>
    <s v="BSE"/>
    <n v="0"/>
    <n v="2.09"/>
    <n v="0"/>
    <n v="18.079999999999998"/>
    <n v="20.1678"/>
  </r>
  <r>
    <x v="697"/>
    <x v="68"/>
    <x v="0"/>
    <n v="1000"/>
    <n v="297.14999999999998"/>
    <n v="297150"/>
    <s v="20211028B700011871"/>
    <n v="202122145"/>
    <s v="Rolling"/>
    <s v="IN302679-38296183"/>
    <s v="BSE"/>
    <n v="0"/>
    <n v="8.32"/>
    <n v="0"/>
    <n v="54.1"/>
    <n v="62.420200000000001"/>
  </r>
  <r>
    <x v="697"/>
    <x v="68"/>
    <x v="0"/>
    <n v="1500"/>
    <n v="296.43"/>
    <n v="444638.2"/>
    <s v="20211028B700011898"/>
    <n v="202122145"/>
    <s v="Rolling"/>
    <s v="IN302679-38296183"/>
    <s v="BSE"/>
    <n v="0"/>
    <n v="12.45"/>
    <n v="0"/>
    <n v="80.95"/>
    <n v="93.399699999999996"/>
  </r>
  <r>
    <x v="697"/>
    <x v="68"/>
    <x v="0"/>
    <n v="500"/>
    <n v="306.10000000000002"/>
    <n v="153050"/>
    <s v="20211028N300045341"/>
    <n v="2021204"/>
    <s v="Rolling"/>
    <s v="-"/>
    <s v="NSE"/>
    <n v="151.93"/>
    <n v="2.75"/>
    <n v="0"/>
    <n v="271.39"/>
    <n v="426.07490000000001"/>
  </r>
  <r>
    <x v="697"/>
    <x v="68"/>
    <x v="0"/>
    <n v="1000"/>
    <n v="304.10000000000002"/>
    <n v="304100"/>
    <s v="20211028N300046932"/>
    <n v="2021204"/>
    <s v="Rolling"/>
    <s v="-"/>
    <s v="NSE"/>
    <n v="303.86"/>
    <n v="5.47"/>
    <n v="0"/>
    <n v="539.24"/>
    <n v="848.57380000000001"/>
  </r>
  <r>
    <x v="697"/>
    <x v="68"/>
    <x v="0"/>
    <n v="1000"/>
    <n v="302.5"/>
    <n v="302500"/>
    <s v="20211028N300049205"/>
    <n v="2021204"/>
    <s v="Rolling"/>
    <s v="-"/>
    <s v="NSE"/>
    <n v="304.20999999999998"/>
    <n v="5.45"/>
    <n v="114"/>
    <n v="536.41"/>
    <n v="960.06500000000005"/>
  </r>
  <r>
    <x v="698"/>
    <x v="68"/>
    <x v="0"/>
    <n v="5000"/>
    <n v="292"/>
    <n v="1460000"/>
    <s v="20211029N300079241"/>
    <n v="2021205"/>
    <s v="Rolling"/>
    <s v="IN302679-38296183"/>
    <s v="NSE"/>
    <n v="0"/>
    <n v="26.28"/>
    <n v="44"/>
    <n v="263.16000000000003"/>
    <n v="333.44"/>
  </r>
  <r>
    <x v="698"/>
    <x v="68"/>
    <x v="1"/>
    <n v="5000"/>
    <n v="290.56"/>
    <n v="1452816.1"/>
    <s v="20211029N300087500"/>
    <n v="2021205"/>
    <s v="Rolling"/>
    <s v="IN302679-38296183"/>
    <s v="NSE"/>
    <n v="364"/>
    <n v="26.15"/>
    <n v="0"/>
    <n v="261.83999999999997"/>
    <n v="651.99059999999997"/>
  </r>
  <r>
    <x v="699"/>
    <x v="68"/>
    <x v="0"/>
    <n v="2500"/>
    <n v="275.10000000000002"/>
    <n v="687750"/>
    <s v="20211101N300037947"/>
    <n v="2021206"/>
    <s v="Rolling"/>
    <s v="IN302679-38296183"/>
    <s v="NSE"/>
    <n v="0"/>
    <n v="12.38"/>
    <n v="21"/>
    <n v="123.96"/>
    <n v="157.33959999999999"/>
  </r>
  <r>
    <x v="699"/>
    <x v="68"/>
    <x v="1"/>
    <n v="500"/>
    <n v="284.10000000000002"/>
    <n v="142050"/>
    <s v="20211101N300054558"/>
    <n v="2021206"/>
    <s v="Rolling"/>
    <s v="IN302679-38296183"/>
    <s v="NSE"/>
    <n v="34.979999999999997"/>
    <n v="2.56"/>
    <n v="0"/>
    <n v="25.61"/>
    <n v="63.146999999999998"/>
  </r>
  <r>
    <x v="699"/>
    <x v="68"/>
    <x v="1"/>
    <n v="2000"/>
    <n v="284.7"/>
    <n v="569400"/>
    <s v="20211101N300058891"/>
    <n v="2021206"/>
    <s v="Rolling"/>
    <s v="IN302679-38296183"/>
    <s v="NSE"/>
    <n v="140.02000000000001"/>
    <n v="10.25"/>
    <n v="0"/>
    <n v="102.64"/>
    <n v="252.90899999999999"/>
  </r>
  <r>
    <x v="700"/>
    <x v="68"/>
    <x v="0"/>
    <n v="2500"/>
    <n v="300.14999999999998"/>
    <n v="750375"/>
    <s v="20211103N300061090"/>
    <n v="2021208"/>
    <s v="Rolling"/>
    <s v="IN302679-38296183"/>
    <s v="NSE"/>
    <n v="0"/>
    <n v="13.51"/>
    <n v="31"/>
    <n v="135.24"/>
    <n v="179.7467"/>
  </r>
  <r>
    <x v="700"/>
    <x v="68"/>
    <x v="1"/>
    <n v="250"/>
    <n v="300.95"/>
    <n v="75237.5"/>
    <s v="20211103N300061782"/>
    <n v="2021208"/>
    <s v="Rolling"/>
    <s v="IN302679-38296183"/>
    <s v="NSE"/>
    <n v="18.77"/>
    <n v="1.35"/>
    <n v="0"/>
    <n v="17.940000000000001"/>
    <n v="38.0642"/>
  </r>
  <r>
    <x v="700"/>
    <x v="68"/>
    <x v="1"/>
    <n v="500"/>
    <n v="302.25"/>
    <n v="151125"/>
    <s v="20211103N300063454"/>
    <n v="2021208"/>
    <s v="Rolling"/>
    <s v="IN302679-38296183"/>
    <s v="NSE"/>
    <n v="37.54"/>
    <n v="2.72"/>
    <n v="0"/>
    <n v="27.24"/>
    <n v="67.500200000000007"/>
  </r>
  <r>
    <x v="700"/>
    <x v="68"/>
    <x v="1"/>
    <n v="500"/>
    <n v="302.89999999999998"/>
    <n v="151450"/>
    <s v="20211103N300063954"/>
    <n v="2021208"/>
    <s v="Rolling"/>
    <s v="IN302679-38296183"/>
    <s v="NSE"/>
    <n v="37.74"/>
    <n v="2.73"/>
    <n v="0"/>
    <n v="27.3"/>
    <n v="67.766099999999994"/>
  </r>
  <r>
    <x v="700"/>
    <x v="68"/>
    <x v="0"/>
    <n v="1000"/>
    <n v="298.10000000000002"/>
    <n v="298100"/>
    <s v="20211103N300067916"/>
    <n v="2021208"/>
    <s v="Rolling"/>
    <s v="IN302679-38296183"/>
    <s v="NSE"/>
    <n v="0"/>
    <n v="5.37"/>
    <n v="0"/>
    <n v="53.73"/>
    <n v="59.095799999999997"/>
  </r>
  <r>
    <x v="700"/>
    <x v="68"/>
    <x v="1"/>
    <n v="500"/>
    <n v="299.89999999999998"/>
    <n v="149950"/>
    <s v="20211103N300069228"/>
    <n v="2021208"/>
    <s v="Rolling"/>
    <s v="IN302679-38296183"/>
    <s v="NSE"/>
    <n v="37.54"/>
    <n v="2.7"/>
    <n v="0"/>
    <n v="27.03"/>
    <n v="67.269199999999998"/>
  </r>
  <r>
    <x v="700"/>
    <x v="68"/>
    <x v="1"/>
    <n v="1750"/>
    <n v="300.7"/>
    <n v="526225"/>
    <s v="20211103N300073456"/>
    <n v="2021208"/>
    <s v="Rolling"/>
    <s v="IN302679-38296183"/>
    <s v="NSE"/>
    <n v="131.4"/>
    <n v="9.4700000000000006"/>
    <n v="0"/>
    <n v="94.85"/>
    <n v="235.72200000000001"/>
  </r>
  <r>
    <x v="701"/>
    <x v="101"/>
    <x v="1"/>
    <n v="5000"/>
    <n v="229.9"/>
    <n v="1149500"/>
    <s v="20211104N300032195"/>
    <n v="2021209"/>
    <s v="Rolling"/>
    <s v="IN302679-38296183"/>
    <s v="NSE"/>
    <n v="287"/>
    <n v="20.69"/>
    <n v="0"/>
    <n v="207.17"/>
    <n v="514.86069999999995"/>
  </r>
  <r>
    <x v="701"/>
    <x v="101"/>
    <x v="0"/>
    <n v="5000"/>
    <n v="228.9"/>
    <n v="1144476.3500000001"/>
    <s v="20211104N300069756"/>
    <n v="2021209"/>
    <s v="Rolling"/>
    <s v="IN302679-38296183"/>
    <s v="NSE"/>
    <n v="0"/>
    <n v="20.6"/>
    <n v="34"/>
    <n v="206.28"/>
    <n v="260.88060000000002"/>
  </r>
  <r>
    <x v="702"/>
    <x v="68"/>
    <x v="0"/>
    <n v="2500"/>
    <n v="295"/>
    <n v="737500"/>
    <s v="20211108N300034683"/>
    <n v="2021210"/>
    <s v="Rolling"/>
    <s v="IN302679-38296183"/>
    <s v="NSE"/>
    <n v="0"/>
    <n v="13.28"/>
    <n v="27"/>
    <n v="132.93"/>
    <n v="173.20500000000001"/>
  </r>
  <r>
    <x v="702"/>
    <x v="68"/>
    <x v="1"/>
    <n v="500"/>
    <n v="297.25"/>
    <n v="148625"/>
    <s v="20211108N300039051"/>
    <n v="2021210"/>
    <s v="Rolling"/>
    <s v="IN302679-38296183"/>
    <s v="NSE"/>
    <n v="36.96"/>
    <n v="2.68"/>
    <n v="0"/>
    <n v="26.79"/>
    <n v="66.425200000000004"/>
  </r>
  <r>
    <x v="702"/>
    <x v="68"/>
    <x v="1"/>
    <n v="500"/>
    <n v="296.89999999999998"/>
    <n v="148450"/>
    <s v="20211108N300040448"/>
    <n v="2021210"/>
    <s v="Rolling"/>
    <s v="IN302679-38296183"/>
    <s v="NSE"/>
    <n v="36.96"/>
    <n v="2.67"/>
    <n v="0"/>
    <n v="26.76"/>
    <n v="66.392099999999999"/>
  </r>
  <r>
    <x v="702"/>
    <x v="68"/>
    <x v="1"/>
    <n v="500"/>
    <n v="296.55"/>
    <n v="148275"/>
    <s v="20211108N300041830"/>
    <n v="2021210"/>
    <s v="Rolling"/>
    <s v="IN302679-38296183"/>
    <s v="NSE"/>
    <n v="36.96"/>
    <n v="2.67"/>
    <n v="0"/>
    <n v="26.73"/>
    <n v="66.358999999999995"/>
  </r>
  <r>
    <x v="702"/>
    <x v="68"/>
    <x v="1"/>
    <n v="500"/>
    <n v="296.89999999999998"/>
    <n v="148450"/>
    <s v="20211108N300044008"/>
    <n v="2021210"/>
    <s v="Rolling"/>
    <s v="IN302679-38296183"/>
    <s v="NSE"/>
    <n v="36.96"/>
    <n v="2.67"/>
    <n v="0"/>
    <n v="26.76"/>
    <n v="66.392200000000003"/>
  </r>
  <r>
    <x v="702"/>
    <x v="68"/>
    <x v="1"/>
    <n v="500"/>
    <n v="297.75"/>
    <n v="148875"/>
    <s v="20211108N300044239"/>
    <n v="2021210"/>
    <s v="Rolling"/>
    <s v="IN302679-38296183"/>
    <s v="NSE"/>
    <n v="37.19"/>
    <n v="2.68"/>
    <n v="0"/>
    <n v="26.83"/>
    <n v="66.699700000000007"/>
  </r>
  <r>
    <x v="702"/>
    <x v="68"/>
    <x v="0"/>
    <n v="500"/>
    <n v="293.10000000000002"/>
    <n v="146550"/>
    <s v="20211108N300060850"/>
    <n v="2021210"/>
    <s v="Rolling"/>
    <s v="IN302679-38296183"/>
    <s v="NSE"/>
    <n v="0"/>
    <n v="2.64"/>
    <n v="0"/>
    <n v="26.42"/>
    <n v="29.0579"/>
  </r>
  <r>
    <x v="702"/>
    <x v="68"/>
    <x v="1"/>
    <n v="500"/>
    <n v="294.89999999999998"/>
    <n v="147450"/>
    <s v="20211108N300063373"/>
    <n v="2021210"/>
    <s v="Rolling"/>
    <s v="IN302679-38296183"/>
    <s v="NSE"/>
    <n v="36.96"/>
    <n v="2.65"/>
    <n v="0"/>
    <n v="26.58"/>
    <n v="66.194100000000006"/>
  </r>
  <r>
    <x v="703"/>
    <x v="68"/>
    <x v="1"/>
    <n v="2500"/>
    <n v="306.8"/>
    <n v="767000"/>
    <s v="20211109N300076276"/>
    <n v="2021211"/>
    <s v="Rolling"/>
    <s v="-"/>
    <s v="NSE"/>
    <n v="767"/>
    <n v="13.81"/>
    <n v="0"/>
    <n v="1360.09"/>
    <n v="2140.8960000000002"/>
  </r>
  <r>
    <x v="704"/>
    <x v="54"/>
    <x v="1"/>
    <n v="500"/>
    <n v="219.9"/>
    <n v="109950"/>
    <s v="20211110N300065776"/>
    <n v="2021212"/>
    <s v="Rolling"/>
    <s v="IN302679-38296183"/>
    <s v="NSE"/>
    <n v="110"/>
    <n v="1.98"/>
    <n v="0"/>
    <n v="194.97"/>
    <n v="306.94920000000002"/>
  </r>
  <r>
    <x v="705"/>
    <x v="48"/>
    <x v="0"/>
    <n v="50"/>
    <n v="34.5"/>
    <n v="1725"/>
    <s v="20211123N300065747"/>
    <n v="2021220"/>
    <s v="Rolling"/>
    <s v="IN302679-38296183"/>
    <s v="NSE"/>
    <n v="2"/>
    <n v="0.03"/>
    <n v="0"/>
    <n v="15.27"/>
    <n v="17.300999999999998"/>
  </r>
  <r>
    <x v="706"/>
    <x v="17"/>
    <x v="0"/>
    <n v="10000"/>
    <n v="38.15"/>
    <n v="381500"/>
    <s v="20211130N300032305"/>
    <n v="2021225"/>
    <s v="Rolling"/>
    <s v="IN302679-38296183"/>
    <s v="NSE"/>
    <n v="0"/>
    <n v="6.87"/>
    <n v="11.45"/>
    <n v="68.77"/>
    <n v="87.087299999999999"/>
  </r>
  <r>
    <x v="706"/>
    <x v="17"/>
    <x v="1"/>
    <n v="10000"/>
    <n v="38.25"/>
    <n v="382500"/>
    <s v="20211130N300043402"/>
    <n v="2021225"/>
    <s v="Rolling"/>
    <s v="IN302679-38296183"/>
    <s v="NSE"/>
    <n v="95.93"/>
    <n v="6.89"/>
    <n v="0"/>
    <n v="68.94"/>
    <n v="171.7551"/>
  </r>
  <r>
    <x v="706"/>
    <x v="68"/>
    <x v="1"/>
    <n v="2500"/>
    <n v="280.48"/>
    <n v="701189.6"/>
    <s v="20211130N300044670"/>
    <n v="2021225"/>
    <s v="Rolling"/>
    <s v="IN302679-38296183"/>
    <s v="NSE"/>
    <n v="173.36"/>
    <n v="12.62"/>
    <n v="0"/>
    <n v="126.38"/>
    <n v="312.3614"/>
  </r>
  <r>
    <x v="706"/>
    <x v="68"/>
    <x v="0"/>
    <n v="500"/>
    <n v="277.14999999999998"/>
    <n v="138575"/>
    <s v="20211130N300046873"/>
    <n v="2021225"/>
    <s v="Rolling"/>
    <s v="IN302679-38296183"/>
    <s v="NSE"/>
    <n v="0"/>
    <n v="2.4900000000000002"/>
    <n v="0"/>
    <n v="24.98"/>
    <n v="27.474399999999999"/>
  </r>
  <r>
    <x v="706"/>
    <x v="68"/>
    <x v="0"/>
    <n v="500"/>
    <n v="277.38"/>
    <n v="138690.15"/>
    <s v="20211130N300051305"/>
    <n v="2021225"/>
    <s v="Rolling"/>
    <s v="IN302679-38296183"/>
    <s v="NSE"/>
    <n v="0"/>
    <n v="2.5"/>
    <n v="0"/>
    <n v="25"/>
    <n v="27.496300000000002"/>
  </r>
  <r>
    <x v="706"/>
    <x v="68"/>
    <x v="0"/>
    <n v="1500"/>
    <n v="276.14999999999998"/>
    <n v="414225"/>
    <s v="20211130N300053830"/>
    <n v="2021225"/>
    <s v="Rolling"/>
    <s v="IN302679-38296183"/>
    <s v="NSE"/>
    <n v="0"/>
    <n v="7.46"/>
    <n v="0"/>
    <n v="74.67"/>
    <n v="82.126099999999994"/>
  </r>
  <r>
    <x v="706"/>
    <x v="68"/>
    <x v="1"/>
    <n v="2500"/>
    <n v="279.60000000000002"/>
    <n v="699000"/>
    <s v="20211130N300056984"/>
    <n v="2021225"/>
    <s v="Rolling"/>
    <s v="IN302679-38296183"/>
    <s v="NSE"/>
    <n v="173.36"/>
    <n v="12.58"/>
    <n v="0"/>
    <n v="125.99"/>
    <n v="311.93200000000002"/>
  </r>
  <r>
    <x v="706"/>
    <x v="68"/>
    <x v="0"/>
    <n v="500"/>
    <n v="278.14999999999998"/>
    <n v="139075"/>
    <s v="20211130N300057370"/>
    <n v="2021225"/>
    <s v="Rolling"/>
    <s v="IN302679-38296183"/>
    <s v="NSE"/>
    <n v="0"/>
    <n v="2.5"/>
    <n v="0"/>
    <n v="25.07"/>
    <n v="27.5732"/>
  </r>
  <r>
    <x v="706"/>
    <x v="68"/>
    <x v="0"/>
    <n v="500"/>
    <n v="277.14999999999998"/>
    <n v="138575"/>
    <s v="20211130N300057941"/>
    <n v="2021225"/>
    <s v="Rolling"/>
    <s v="IN302679-38296183"/>
    <s v="NSE"/>
    <n v="0"/>
    <n v="2.4900000000000002"/>
    <n v="0"/>
    <n v="24.98"/>
    <n v="27.474399999999999"/>
  </r>
  <r>
    <x v="706"/>
    <x v="68"/>
    <x v="0"/>
    <n v="500"/>
    <n v="277.14999999999998"/>
    <n v="138575"/>
    <s v="20211130N300058449"/>
    <n v="2021225"/>
    <s v="Rolling"/>
    <s v="IN302679-38296183"/>
    <s v="NSE"/>
    <n v="0"/>
    <n v="2.4900000000000002"/>
    <n v="0"/>
    <n v="24.98"/>
    <n v="27.474399999999999"/>
  </r>
  <r>
    <x v="706"/>
    <x v="68"/>
    <x v="0"/>
    <n v="1000"/>
    <n v="278"/>
    <n v="278000"/>
    <s v="20211130N300059976"/>
    <n v="2021225"/>
    <s v="Rolling"/>
    <s v="IN302679-38296183"/>
    <s v="NSE"/>
    <n v="0"/>
    <n v="5"/>
    <n v="62.55"/>
    <n v="50.11"/>
    <n v="117.664"/>
  </r>
  <r>
    <x v="706"/>
    <x v="68"/>
    <x v="1"/>
    <n v="2500"/>
    <n v="276"/>
    <n v="690000"/>
    <s v="20211130N300067262"/>
    <n v="2021225"/>
    <s v="Rolling"/>
    <s v="IN302679-38296183"/>
    <s v="NSE"/>
    <n v="173.36"/>
    <n v="12.42"/>
    <n v="0"/>
    <n v="124.37"/>
    <n v="310.14999999999998"/>
  </r>
  <r>
    <x v="706"/>
    <x v="68"/>
    <x v="0"/>
    <n v="500"/>
    <n v="273.14999999999998"/>
    <n v="136575"/>
    <s v="20211130N300068298"/>
    <n v="2021225"/>
    <s v="Rolling"/>
    <s v="IN302679-38296183"/>
    <s v="NSE"/>
    <n v="0"/>
    <n v="2.46"/>
    <n v="0"/>
    <n v="24.62"/>
    <n v="27.078399999999998"/>
  </r>
  <r>
    <x v="706"/>
    <x v="68"/>
    <x v="0"/>
    <n v="500"/>
    <n v="273.14999999999998"/>
    <n v="136575"/>
    <s v="20211130N300068587"/>
    <n v="2021225"/>
    <s v="Rolling"/>
    <s v="IN302679-38296183"/>
    <s v="NSE"/>
    <n v="0"/>
    <n v="2.46"/>
    <n v="0"/>
    <n v="24.62"/>
    <n v="27.078399999999998"/>
  </r>
  <r>
    <x v="706"/>
    <x v="68"/>
    <x v="0"/>
    <n v="500"/>
    <n v="273.05"/>
    <n v="136525"/>
    <s v="20211130N300068760"/>
    <n v="2021225"/>
    <s v="Rolling"/>
    <s v="IN302679-38296183"/>
    <s v="NSE"/>
    <n v="0"/>
    <n v="2.46"/>
    <n v="0"/>
    <n v="24.61"/>
    <n v="27.067499999999999"/>
  </r>
  <r>
    <x v="706"/>
    <x v="68"/>
    <x v="0"/>
    <n v="1000"/>
    <n v="275"/>
    <n v="275000"/>
    <s v="20211130N300069099"/>
    <n v="2021225"/>
    <s v="Rolling"/>
    <s v="IN302679-38296183"/>
    <s v="NSE"/>
    <n v="0"/>
    <n v="4.95"/>
    <n v="0"/>
    <n v="49.57"/>
    <n v="54.52"/>
  </r>
  <r>
    <x v="707"/>
    <x v="101"/>
    <x v="0"/>
    <n v="5000"/>
    <n v="206.15"/>
    <n v="1030750"/>
    <s v="20211202N300027480"/>
    <n v="2021227"/>
    <s v="Rolling"/>
    <s v="IN302679-38296183"/>
    <s v="NSE"/>
    <n v="0"/>
    <n v="18.55"/>
    <n v="31"/>
    <n v="185.79"/>
    <n v="235.34350000000001"/>
  </r>
  <r>
    <x v="707"/>
    <x v="101"/>
    <x v="1"/>
    <n v="500"/>
    <n v="205.45"/>
    <n v="102725"/>
    <s v="20211202N300032157"/>
    <n v="2021227"/>
    <s v="Rolling"/>
    <s v="IN302679-38296183"/>
    <s v="NSE"/>
    <n v="25.77"/>
    <n v="1.85"/>
    <n v="0"/>
    <n v="18.52"/>
    <n v="46.139000000000003"/>
  </r>
  <r>
    <x v="707"/>
    <x v="101"/>
    <x v="1"/>
    <n v="500"/>
    <n v="205.15"/>
    <n v="102575"/>
    <s v="20211202N300038322"/>
    <n v="2021227"/>
    <s v="Rolling"/>
    <s v="IN302679-38296183"/>
    <s v="NSE"/>
    <n v="25.77"/>
    <n v="1.85"/>
    <n v="0"/>
    <n v="18.489999999999998"/>
    <n v="46.106400000000001"/>
  </r>
  <r>
    <x v="707"/>
    <x v="101"/>
    <x v="1"/>
    <n v="500"/>
    <n v="205.15"/>
    <n v="102575"/>
    <s v="20211202N300048800"/>
    <n v="2021227"/>
    <s v="Rolling"/>
    <s v="IN302679-38296183"/>
    <s v="NSE"/>
    <n v="26.07"/>
    <n v="1.85"/>
    <n v="0"/>
    <n v="18.48"/>
    <n v="46.396299999999997"/>
  </r>
  <r>
    <x v="707"/>
    <x v="101"/>
    <x v="1"/>
    <n v="500"/>
    <n v="206.7"/>
    <n v="103350"/>
    <s v="20211202N300061966"/>
    <n v="2021227"/>
    <s v="Rolling"/>
    <s v="IN302679-38296183"/>
    <s v="NSE"/>
    <n v="25.77"/>
    <n v="1.86"/>
    <n v="0"/>
    <n v="18.63"/>
    <n v="46.260399999999997"/>
  </r>
  <r>
    <x v="707"/>
    <x v="101"/>
    <x v="1"/>
    <n v="1000"/>
    <n v="206.7"/>
    <n v="206700"/>
    <s v="20211202N300062018"/>
    <n v="2021227"/>
    <s v="Rolling"/>
    <s v="IN302679-38296183"/>
    <s v="NSE"/>
    <n v="51.54"/>
    <n v="3.72"/>
    <n v="0"/>
    <n v="37.26"/>
    <n v="92.520600000000002"/>
  </r>
  <r>
    <x v="707"/>
    <x v="101"/>
    <x v="1"/>
    <n v="2000"/>
    <n v="206.45"/>
    <n v="412900"/>
    <s v="20211202N300062642"/>
    <n v="2021227"/>
    <s v="Rolling"/>
    <s v="IN302679-38296183"/>
    <s v="NSE"/>
    <n v="103.08"/>
    <n v="7.43"/>
    <n v="0"/>
    <n v="74.42"/>
    <n v="184.93219999999999"/>
  </r>
  <r>
    <x v="708"/>
    <x v="68"/>
    <x v="1"/>
    <n v="2500"/>
    <n v="277.39999999999998"/>
    <n v="693500"/>
    <s v="20211206N300028616"/>
    <n v="2021229"/>
    <s v="Rolling"/>
    <s v="IN302679-38296183"/>
    <s v="NSE"/>
    <n v="172.03"/>
    <n v="12.48"/>
    <n v="0"/>
    <n v="125"/>
    <n v="309.51299999999998"/>
  </r>
  <r>
    <x v="708"/>
    <x v="68"/>
    <x v="0"/>
    <n v="500"/>
    <n v="276.10000000000002"/>
    <n v="138050"/>
    <s v="20211206N300029063"/>
    <n v="2021229"/>
    <s v="Rolling"/>
    <s v="IN302679-38296183"/>
    <s v="NSE"/>
    <n v="0"/>
    <n v="2.4900000000000002"/>
    <n v="0"/>
    <n v="24.88"/>
    <n v="27.364999999999998"/>
  </r>
  <r>
    <x v="708"/>
    <x v="68"/>
    <x v="0"/>
    <n v="500"/>
    <n v="275.14999999999998"/>
    <n v="137575"/>
    <s v="20211206N300030174"/>
    <n v="2021229"/>
    <s v="Rolling"/>
    <s v="IN302679-38296183"/>
    <s v="NSE"/>
    <n v="0"/>
    <n v="2.48"/>
    <n v="0"/>
    <n v="24.8"/>
    <n v="27.276399999999999"/>
  </r>
  <r>
    <x v="708"/>
    <x v="68"/>
    <x v="0"/>
    <n v="500"/>
    <n v="274.14999999999998"/>
    <n v="137075"/>
    <s v="20211206N300030569"/>
    <n v="2021229"/>
    <s v="Rolling"/>
    <s v="IN302679-38296183"/>
    <s v="NSE"/>
    <n v="0"/>
    <n v="2.4700000000000002"/>
    <n v="0"/>
    <n v="24.72"/>
    <n v="27.1874"/>
  </r>
  <r>
    <x v="708"/>
    <x v="68"/>
    <x v="0"/>
    <n v="500"/>
    <n v="274.7"/>
    <n v="137350"/>
    <s v="20211206N300031013"/>
    <n v="2021229"/>
    <s v="Rolling"/>
    <s v="IN302679-38296183"/>
    <s v="NSE"/>
    <n v="0"/>
    <n v="2.4700000000000002"/>
    <n v="0"/>
    <n v="24.76"/>
    <n v="27.232399999999998"/>
  </r>
  <r>
    <x v="708"/>
    <x v="68"/>
    <x v="0"/>
    <n v="500"/>
    <n v="273.7"/>
    <n v="136850"/>
    <s v="20211206N300031133"/>
    <n v="2021229"/>
    <s v="Rolling"/>
    <s v="IN302679-38296183"/>
    <s v="NSE"/>
    <n v="0"/>
    <n v="2.46"/>
    <n v="0"/>
    <n v="24.66"/>
    <n v="27.1233"/>
  </r>
  <r>
    <x v="708"/>
    <x v="68"/>
    <x v="0"/>
    <n v="2500"/>
    <n v="274.14999999999998"/>
    <n v="685375"/>
    <s v="20211206N300037411"/>
    <n v="2021229"/>
    <s v="Rolling"/>
    <s v="IN302679-38296183"/>
    <s v="NSE"/>
    <n v="0"/>
    <n v="12.34"/>
    <n v="41"/>
    <n v="123.54"/>
    <n v="176.8767"/>
  </r>
  <r>
    <x v="708"/>
    <x v="68"/>
    <x v="1"/>
    <n v="500"/>
    <n v="274.25"/>
    <n v="137125"/>
    <s v="20211206N300047111"/>
    <n v="2021229"/>
    <s v="Rolling"/>
    <s v="IN302679-38296183"/>
    <s v="NSE"/>
    <n v="34.409999999999997"/>
    <n v="2.4700000000000002"/>
    <n v="0"/>
    <n v="24.71"/>
    <n v="61.588299999999997"/>
  </r>
  <r>
    <x v="708"/>
    <x v="68"/>
    <x v="1"/>
    <n v="500"/>
    <n v="274.55"/>
    <n v="137275"/>
    <s v="20211206N300048786"/>
    <n v="2021229"/>
    <s v="Rolling"/>
    <s v="IN302679-38296183"/>
    <s v="NSE"/>
    <n v="34.340000000000003"/>
    <n v="2.4700000000000002"/>
    <n v="0"/>
    <n v="24.75"/>
    <n v="61.560899999999997"/>
  </r>
  <r>
    <x v="708"/>
    <x v="68"/>
    <x v="1"/>
    <n v="500"/>
    <n v="274.95"/>
    <n v="137475"/>
    <s v="20211206N300049711"/>
    <n v="2021229"/>
    <s v="Rolling"/>
    <s v="IN302679-38296183"/>
    <s v="NSE"/>
    <n v="34.409999999999997"/>
    <n v="2.4700000000000002"/>
    <n v="0"/>
    <n v="24.78"/>
    <n v="61.6646"/>
  </r>
  <r>
    <x v="708"/>
    <x v="68"/>
    <x v="1"/>
    <n v="1000"/>
    <n v="274.89999999999998"/>
    <n v="274900"/>
    <s v="20211206N300058337"/>
    <n v="2021229"/>
    <s v="Rolling"/>
    <s v="IN302679-38296183"/>
    <s v="NSE"/>
    <n v="68.81"/>
    <n v="4.95"/>
    <n v="0"/>
    <n v="49.56"/>
    <n v="123.3182"/>
  </r>
  <r>
    <x v="709"/>
    <x v="68"/>
    <x v="1"/>
    <n v="2500"/>
    <n v="282.39999999999998"/>
    <n v="706000"/>
    <s v="20211208N300027771"/>
    <n v="2021231"/>
    <s v="Rolling"/>
    <s v="IN302679-38296183"/>
    <s v="NSE"/>
    <n v="176.33"/>
    <n v="12.71"/>
    <n v="0"/>
    <n v="127.24"/>
    <n v="316.27809999999999"/>
  </r>
  <r>
    <x v="709"/>
    <x v="68"/>
    <x v="1"/>
    <n v="1000"/>
    <n v="284.5"/>
    <n v="284500"/>
    <s v="20211208N300030551"/>
    <n v="2021231"/>
    <s v="Rolling"/>
    <s v="IN302679-38296183"/>
    <s v="NSE"/>
    <n v="70.709999999999994"/>
    <n v="5.12"/>
    <n v="0"/>
    <n v="51.28"/>
    <n v="127.111"/>
  </r>
  <r>
    <x v="709"/>
    <x v="70"/>
    <x v="1"/>
    <n v="500"/>
    <n v="650.1"/>
    <n v="325050"/>
    <s v="20211208N300035333"/>
    <n v="2021231"/>
    <s v="Rolling"/>
    <s v="IN302679-38296183"/>
    <s v="NSE"/>
    <n v="80.959999999999994"/>
    <n v="5.85"/>
    <n v="0"/>
    <n v="58.58"/>
    <n v="145.39080000000001"/>
  </r>
  <r>
    <x v="709"/>
    <x v="68"/>
    <x v="0"/>
    <n v="500"/>
    <n v="282.10000000000002"/>
    <n v="141050"/>
    <s v="20211208N300037734"/>
    <n v="2021231"/>
    <s v="Rolling"/>
    <s v="IN302679-38296183"/>
    <s v="NSE"/>
    <n v="0"/>
    <n v="2.54"/>
    <n v="0"/>
    <n v="25.42"/>
    <n v="27.959"/>
  </r>
  <r>
    <x v="709"/>
    <x v="70"/>
    <x v="0"/>
    <n v="500"/>
    <n v="645.25"/>
    <n v="322625"/>
    <s v="20211208N300041019"/>
    <n v="2021231"/>
    <s v="Rolling"/>
    <s v="IN302679-38296183"/>
    <s v="NSE"/>
    <n v="0"/>
    <n v="5.81"/>
    <n v="9.68"/>
    <n v="58.15"/>
    <n v="73.637200000000007"/>
  </r>
  <r>
    <x v="709"/>
    <x v="68"/>
    <x v="0"/>
    <n v="2000"/>
    <n v="282.8"/>
    <n v="565600"/>
    <s v="20211208N300045133"/>
    <n v="2021231"/>
    <s v="Rolling"/>
    <s v="IN302679-38296183"/>
    <s v="NSE"/>
    <n v="0"/>
    <n v="10.18"/>
    <n v="29.32"/>
    <n v="101.94"/>
    <n v="141.4408"/>
  </r>
  <r>
    <x v="709"/>
    <x v="68"/>
    <x v="0"/>
    <n v="1000"/>
    <n v="282.8"/>
    <n v="282800"/>
    <s v="20211208N300052639"/>
    <n v="2021231"/>
    <s v="Rolling"/>
    <s v="IN302679-38296183"/>
    <s v="NSE"/>
    <n v="0"/>
    <n v="5.09"/>
    <n v="0"/>
    <n v="50.97"/>
    <n v="56.060400000000001"/>
  </r>
  <r>
    <x v="710"/>
    <x v="101"/>
    <x v="0"/>
    <n v="5000"/>
    <n v="211.1"/>
    <n v="1055500"/>
    <s v="20211216N300059938"/>
    <n v="2021237"/>
    <s v="Rolling"/>
    <s v="IN302679-38296183"/>
    <s v="NSE"/>
    <n v="0"/>
    <n v="19"/>
    <n v="51"/>
    <n v="190.24"/>
    <n v="260.23899999999998"/>
  </r>
  <r>
    <x v="710"/>
    <x v="101"/>
    <x v="1"/>
    <n v="1000"/>
    <n v="211.9"/>
    <n v="211900"/>
    <s v="20211216N300060024"/>
    <n v="2021237"/>
    <s v="Rolling"/>
    <s v="IN302679-38296183"/>
    <s v="NSE"/>
    <n v="52.79"/>
    <n v="3.81"/>
    <n v="0"/>
    <n v="38.19"/>
    <n v="94.794200000000004"/>
  </r>
  <r>
    <x v="710"/>
    <x v="101"/>
    <x v="1"/>
    <n v="1000"/>
    <n v="211.9"/>
    <n v="211900"/>
    <s v="20211216N300060467"/>
    <n v="2021237"/>
    <s v="Rolling"/>
    <s v="IN302679-38296183"/>
    <s v="NSE"/>
    <n v="52.79"/>
    <n v="3.81"/>
    <n v="0"/>
    <n v="38.19"/>
    <n v="94.794200000000004"/>
  </r>
  <r>
    <x v="710"/>
    <x v="101"/>
    <x v="1"/>
    <n v="1000"/>
    <n v="211.9"/>
    <n v="211900"/>
    <s v="20211216N300060965"/>
    <n v="2021237"/>
    <s v="Rolling"/>
    <s v="IN302679-38296183"/>
    <s v="NSE"/>
    <n v="52.79"/>
    <n v="3.81"/>
    <n v="0"/>
    <n v="38.19"/>
    <n v="94.794200000000004"/>
  </r>
  <r>
    <x v="710"/>
    <x v="101"/>
    <x v="0"/>
    <n v="3000"/>
    <n v="210.05"/>
    <n v="630150"/>
    <s v="20211216N300061930"/>
    <n v="2021237"/>
    <s v="Rolling"/>
    <s v="IN302679-38296183"/>
    <s v="NSE"/>
    <n v="0"/>
    <n v="11.34"/>
    <n v="0"/>
    <n v="113.57"/>
    <n v="124.9128"/>
  </r>
  <r>
    <x v="710"/>
    <x v="101"/>
    <x v="1"/>
    <n v="1000"/>
    <n v="211.45"/>
    <n v="211450"/>
    <s v="20211216N300062637"/>
    <n v="2021237"/>
    <s v="Rolling"/>
    <s v="IN302679-38296183"/>
    <s v="NSE"/>
    <n v="52.49"/>
    <n v="3.81"/>
    <n v="0"/>
    <n v="38.11"/>
    <n v="94.406199999999998"/>
  </r>
  <r>
    <x v="710"/>
    <x v="101"/>
    <x v="1"/>
    <n v="1000"/>
    <n v="211.4"/>
    <n v="211400"/>
    <s v="20211216N300062771"/>
    <n v="2021237"/>
    <s v="Rolling"/>
    <s v="IN302679-38296183"/>
    <s v="NSE"/>
    <n v="52.79"/>
    <n v="3.81"/>
    <n v="0"/>
    <n v="38.1"/>
    <n v="94.6952"/>
  </r>
  <r>
    <x v="710"/>
    <x v="101"/>
    <x v="1"/>
    <n v="1000"/>
    <n v="211"/>
    <n v="211000"/>
    <s v="20211216N300062928"/>
    <n v="2021237"/>
    <s v="Rolling"/>
    <s v="IN302679-38296183"/>
    <s v="NSE"/>
    <n v="52.79"/>
    <n v="3.8"/>
    <n v="0"/>
    <n v="38.03"/>
    <n v="94.617999999999995"/>
  </r>
  <r>
    <x v="710"/>
    <x v="101"/>
    <x v="1"/>
    <n v="1000"/>
    <n v="211.55"/>
    <n v="211550"/>
    <s v="20211216N300063186"/>
    <n v="2021237"/>
    <s v="Rolling"/>
    <s v="IN302679-38296183"/>
    <s v="NSE"/>
    <n v="52.79"/>
    <n v="3.81"/>
    <n v="0"/>
    <n v="38.130000000000003"/>
    <n v="94.727999999999994"/>
  </r>
  <r>
    <x v="710"/>
    <x v="101"/>
    <x v="1"/>
    <n v="1000"/>
    <n v="211.7"/>
    <n v="211700"/>
    <s v="20211216N300063456"/>
    <n v="2021237"/>
    <s v="Rolling"/>
    <s v="IN302679-38296183"/>
    <s v="NSE"/>
    <n v="52.79"/>
    <n v="3.81"/>
    <n v="0"/>
    <n v="38.159999999999997"/>
    <n v="94.7607"/>
  </r>
  <r>
    <x v="711"/>
    <x v="68"/>
    <x v="1"/>
    <n v="500"/>
    <n v="252"/>
    <n v="126000"/>
    <s v="20211220N300059752"/>
    <n v="2021239"/>
    <s v="Rolling"/>
    <s v="IN302679-38296183"/>
    <s v="NSE"/>
    <n v="31.39"/>
    <n v="2.27"/>
    <n v="0"/>
    <n v="22.71"/>
    <n v="56.368000000000002"/>
  </r>
  <r>
    <x v="711"/>
    <x v="68"/>
    <x v="0"/>
    <n v="500"/>
    <n v="246.05"/>
    <n v="123025"/>
    <s v="20211220N300082411"/>
    <n v="2021239"/>
    <s v="Rolling"/>
    <s v="IN302679-38296183"/>
    <s v="NSE"/>
    <n v="0"/>
    <n v="2.21"/>
    <n v="3.69"/>
    <n v="22.17"/>
    <n v="28.074400000000001"/>
  </r>
  <r>
    <x v="711"/>
    <x v="101"/>
    <x v="0"/>
    <n v="5000"/>
    <n v="188.75"/>
    <n v="943735.5"/>
    <s v="20211220N300083923"/>
    <n v="2021239"/>
    <s v="Rolling"/>
    <s v="IN302679-38296183"/>
    <s v="NSE"/>
    <n v="0"/>
    <n v="16.989999999999998"/>
    <n v="28.31"/>
    <n v="170.1"/>
    <n v="215.39760000000001"/>
  </r>
  <r>
    <x v="711"/>
    <x v="101"/>
    <x v="1"/>
    <n v="1000"/>
    <n v="189.7"/>
    <n v="189700"/>
    <s v="20211220N300086723"/>
    <n v="2021239"/>
    <s v="Rolling"/>
    <s v="IN302679-38296183"/>
    <s v="NSE"/>
    <n v="47.32"/>
    <n v="3.41"/>
    <n v="0"/>
    <n v="34.19"/>
    <n v="84.924599999999998"/>
  </r>
  <r>
    <x v="711"/>
    <x v="101"/>
    <x v="1"/>
    <n v="1000"/>
    <n v="189.8"/>
    <n v="189800"/>
    <s v="20211220N300086788"/>
    <n v="2021239"/>
    <s v="Rolling"/>
    <s v="IN302679-38296183"/>
    <s v="NSE"/>
    <n v="47.32"/>
    <n v="3.42"/>
    <n v="0"/>
    <n v="34.21"/>
    <n v="84.946399999999997"/>
  </r>
  <r>
    <x v="711"/>
    <x v="101"/>
    <x v="1"/>
    <n v="2000"/>
    <n v="189.9"/>
    <n v="379800"/>
    <s v="20211220N300086840"/>
    <n v="2021239"/>
    <s v="Rolling"/>
    <s v="IN302679-38296183"/>
    <s v="NSE"/>
    <n v="94.65"/>
    <n v="6.84"/>
    <n v="0"/>
    <n v="68.459999999999994"/>
    <n v="169.94640000000001"/>
  </r>
  <r>
    <x v="711"/>
    <x v="101"/>
    <x v="1"/>
    <n v="1000"/>
    <n v="189.9"/>
    <n v="189900"/>
    <s v="20211220N300089223"/>
    <n v="2021239"/>
    <s v="Rolling"/>
    <s v="IN302679-38296183"/>
    <s v="NSE"/>
    <n v="47.32"/>
    <n v="3.42"/>
    <n v="0"/>
    <n v="34.229999999999997"/>
    <n v="84.968199999999996"/>
  </r>
  <r>
    <x v="712"/>
    <x v="68"/>
    <x v="1"/>
    <n v="2500"/>
    <n v="256.8"/>
    <n v="642000"/>
    <s v="20211223N300026341"/>
    <n v="2021242"/>
    <s v="Rolling"/>
    <s v="IN302679-38296183"/>
    <s v="NSE"/>
    <n v="160.34"/>
    <n v="11.56"/>
    <n v="0"/>
    <n v="115.71"/>
    <n v="287.60599999999999"/>
  </r>
  <r>
    <x v="712"/>
    <x v="68"/>
    <x v="0"/>
    <n v="2500"/>
    <n v="256.05"/>
    <n v="640125"/>
    <s v="20211223N300033325"/>
    <n v="2021242"/>
    <s v="Rolling"/>
    <s v="IN302679-38296183"/>
    <s v="NSE"/>
    <n v="0"/>
    <n v="11.52"/>
    <n v="38.08"/>
    <n v="115.38"/>
    <n v="164.98220000000001"/>
  </r>
  <r>
    <x v="712"/>
    <x v="68"/>
    <x v="1"/>
    <n v="2500"/>
    <n v="256"/>
    <n v="640000"/>
    <s v="20211223N300035186"/>
    <n v="2021242"/>
    <s v="Rolling"/>
    <s v="IN302679-38296183"/>
    <s v="NSE"/>
    <n v="160.41"/>
    <n v="11.52"/>
    <n v="0"/>
    <n v="115.35"/>
    <n v="287.27999999999997"/>
  </r>
  <r>
    <x v="712"/>
    <x v="68"/>
    <x v="0"/>
    <n v="500"/>
    <n v="257.60000000000002"/>
    <n v="128800"/>
    <s v="20211223N300044279"/>
    <n v="2021242"/>
    <s v="Rolling"/>
    <s v="IN302679-38296183"/>
    <s v="NSE"/>
    <n v="0"/>
    <n v="2.3199999999999998"/>
    <n v="0"/>
    <n v="23.22"/>
    <n v="25.538399999999999"/>
  </r>
  <r>
    <x v="712"/>
    <x v="68"/>
    <x v="0"/>
    <n v="500"/>
    <n v="257.05"/>
    <n v="128525"/>
    <s v="20211223N300044475"/>
    <n v="2021242"/>
    <s v="Rolling"/>
    <s v="IN302679-38296183"/>
    <s v="NSE"/>
    <n v="0"/>
    <n v="2.31"/>
    <n v="0"/>
    <n v="23.17"/>
    <n v="25.4834"/>
  </r>
  <r>
    <x v="712"/>
    <x v="68"/>
    <x v="0"/>
    <n v="500"/>
    <n v="257.14999999999998"/>
    <n v="128575"/>
    <s v="20211223N300044593"/>
    <n v="2021242"/>
    <s v="Rolling"/>
    <s v="IN302679-38296183"/>
    <s v="NSE"/>
    <n v="0"/>
    <n v="2.31"/>
    <n v="0"/>
    <n v="23.17"/>
    <n v="25.484400000000001"/>
  </r>
  <r>
    <x v="712"/>
    <x v="68"/>
    <x v="0"/>
    <n v="500"/>
    <n v="257.60000000000002"/>
    <n v="128800"/>
    <s v="20211223N300044683"/>
    <n v="2021242"/>
    <s v="Rolling"/>
    <s v="IN302679-38296183"/>
    <s v="NSE"/>
    <n v="0"/>
    <n v="2.3199999999999998"/>
    <n v="0"/>
    <n v="23.22"/>
    <n v="25.538399999999999"/>
  </r>
  <r>
    <x v="712"/>
    <x v="68"/>
    <x v="0"/>
    <n v="500"/>
    <n v="257.05"/>
    <n v="128525"/>
    <s v="20211223N300044801"/>
    <n v="2021242"/>
    <s v="Rolling"/>
    <s v="IN302679-38296183"/>
    <s v="NSE"/>
    <n v="0"/>
    <n v="2.31"/>
    <n v="0"/>
    <n v="23.17"/>
    <n v="25.4834"/>
  </r>
  <r>
    <x v="712"/>
    <x v="101"/>
    <x v="1"/>
    <n v="2807"/>
    <n v="201.6"/>
    <n v="565891.19999999995"/>
    <s v="20211223N300056006"/>
    <n v="2021242"/>
    <s v="Rolling"/>
    <s v="IN302679-38296183"/>
    <s v="NSE"/>
    <n v="141.26"/>
    <n v="10.19"/>
    <n v="0"/>
    <n v="102"/>
    <n v="253.44589999999999"/>
  </r>
  <r>
    <x v="712"/>
    <x v="101"/>
    <x v="0"/>
    <n v="1000"/>
    <n v="201.05"/>
    <n v="201050"/>
    <s v="20211223N300058304"/>
    <n v="2021242"/>
    <s v="Rolling"/>
    <s v="IN302679-38296183"/>
    <s v="NSE"/>
    <n v="0"/>
    <n v="3.62"/>
    <n v="0"/>
    <n v="36.24"/>
    <n v="39.859000000000002"/>
  </r>
  <r>
    <x v="712"/>
    <x v="101"/>
    <x v="0"/>
    <n v="807"/>
    <n v="201"/>
    <n v="162207"/>
    <s v="20211223N300058405"/>
    <n v="2021242"/>
    <s v="Rolling"/>
    <s v="IN302679-38296183"/>
    <s v="NSE"/>
    <n v="0"/>
    <n v="2.92"/>
    <n v="0"/>
    <n v="29.24"/>
    <n v="32.159700000000001"/>
  </r>
  <r>
    <x v="712"/>
    <x v="101"/>
    <x v="0"/>
    <n v="1000"/>
    <n v="200.9"/>
    <n v="200900"/>
    <s v="20211223N300058463"/>
    <n v="2021242"/>
    <s v="Rolling"/>
    <s v="IN302679-38296183"/>
    <s v="NSE"/>
    <n v="0"/>
    <n v="3.62"/>
    <n v="16.920000000000002"/>
    <n v="36.21"/>
    <n v="56.746200000000002"/>
  </r>
  <r>
    <x v="713"/>
    <x v="101"/>
    <x v="0"/>
    <n v="5000"/>
    <n v="195.97"/>
    <n v="979864.75"/>
    <s v="20211224N300057434"/>
    <n v="2021243"/>
    <s v="Rolling"/>
    <s v="IN302679-38296183"/>
    <s v="NSE"/>
    <n v="0"/>
    <n v="17.64"/>
    <n v="29"/>
    <n v="176.56"/>
    <n v="223.19800000000001"/>
  </r>
  <r>
    <x v="713"/>
    <x v="101"/>
    <x v="1"/>
    <n v="5000"/>
    <n v="193.95"/>
    <n v="969750.35"/>
    <s v="20211224N300063591"/>
    <n v="2021243"/>
    <s v="Rolling"/>
    <s v="IN302679-38296183"/>
    <s v="NSE"/>
    <n v="244"/>
    <n v="17.46"/>
    <n v="0"/>
    <n v="174.79"/>
    <n v="436.24560000000002"/>
  </r>
  <r>
    <x v="714"/>
    <x v="68"/>
    <x v="1"/>
    <n v="2500"/>
    <n v="240"/>
    <n v="600000"/>
    <s v="20211227N300027358"/>
    <n v="2021244"/>
    <s v="Rolling"/>
    <s v="IN302679-38296183"/>
    <s v="NSE"/>
    <n v="154.79"/>
    <n v="10.8"/>
    <n v="0"/>
    <n v="108.14"/>
    <n v="273.73"/>
  </r>
  <r>
    <x v="714"/>
    <x v="68"/>
    <x v="0"/>
    <n v="500"/>
    <n v="239.15"/>
    <n v="119575"/>
    <s v="20211227N300028279"/>
    <n v="2021244"/>
    <s v="Rolling"/>
    <s v="IN302679-38296183"/>
    <s v="NSE"/>
    <n v="0"/>
    <n v="2.15"/>
    <n v="0"/>
    <n v="21.56"/>
    <n v="23.712399999999999"/>
  </r>
  <r>
    <x v="714"/>
    <x v="68"/>
    <x v="1"/>
    <n v="3000"/>
    <n v="243.95"/>
    <n v="731850"/>
    <s v="20211227N300031386"/>
    <n v="2021244"/>
    <s v="Rolling"/>
    <s v="IN302679-38296183"/>
    <s v="NSE"/>
    <n v="185.75"/>
    <n v="13.17"/>
    <n v="0"/>
    <n v="131.9"/>
    <n v="330.82319999999999"/>
  </r>
  <r>
    <x v="714"/>
    <x v="68"/>
    <x v="0"/>
    <n v="500"/>
    <n v="240.15"/>
    <n v="120075"/>
    <s v="20211227N300032415"/>
    <n v="2021244"/>
    <s v="Rolling"/>
    <s v="IN302679-38296183"/>
    <s v="NSE"/>
    <n v="0"/>
    <n v="2.16"/>
    <n v="0"/>
    <n v="21.65"/>
    <n v="23.811299999999999"/>
  </r>
  <r>
    <x v="714"/>
    <x v="68"/>
    <x v="0"/>
    <n v="500"/>
    <n v="241"/>
    <n v="120500"/>
    <s v="20211227N300037334"/>
    <n v="2021244"/>
    <s v="Rolling"/>
    <s v="IN302679-38296183"/>
    <s v="NSE"/>
    <n v="0"/>
    <n v="2.17"/>
    <n v="0"/>
    <n v="21.72"/>
    <n v="23.888999999999999"/>
  </r>
  <r>
    <x v="714"/>
    <x v="68"/>
    <x v="1"/>
    <n v="5000"/>
    <n v="249.26"/>
    <n v="1246309.25"/>
    <s v="20211227N300051771"/>
    <n v="2021244"/>
    <s v="Rolling"/>
    <s v="IN302679-38296183"/>
    <s v="NSE"/>
    <n v="309.47000000000003"/>
    <n v="22.43"/>
    <n v="0"/>
    <n v="224.59"/>
    <n v="556.49329999999998"/>
  </r>
  <r>
    <x v="714"/>
    <x v="68"/>
    <x v="0"/>
    <n v="500"/>
    <n v="249.05"/>
    <n v="124525"/>
    <s v="20211227N300053944"/>
    <n v="2021244"/>
    <s v="Rolling"/>
    <s v="IN302679-38296183"/>
    <s v="NSE"/>
    <n v="0"/>
    <n v="2.2400000000000002"/>
    <n v="0"/>
    <n v="22.45"/>
    <n v="24.691400000000002"/>
  </r>
  <r>
    <x v="714"/>
    <x v="68"/>
    <x v="0"/>
    <n v="500"/>
    <n v="252.1"/>
    <n v="126050"/>
    <s v="20211227N300059404"/>
    <n v="2021244"/>
    <s v="Rolling"/>
    <s v="IN302679-38296183"/>
    <s v="NSE"/>
    <n v="0"/>
    <n v="2.27"/>
    <n v="0"/>
    <n v="22.72"/>
    <n v="24.989000000000001"/>
  </r>
  <r>
    <x v="714"/>
    <x v="68"/>
    <x v="0"/>
    <n v="500"/>
    <n v="251.45"/>
    <n v="125725"/>
    <s v="20211227N300059419"/>
    <n v="2021244"/>
    <s v="Rolling"/>
    <s v="IN302679-38296183"/>
    <s v="NSE"/>
    <n v="0"/>
    <n v="2.2599999999999998"/>
    <n v="0"/>
    <n v="22.66"/>
    <n v="24.922999999999998"/>
  </r>
  <r>
    <x v="714"/>
    <x v="68"/>
    <x v="0"/>
    <n v="500"/>
    <n v="249.45"/>
    <n v="124725"/>
    <s v="20211227N300059538"/>
    <n v="2021244"/>
    <s v="Rolling"/>
    <s v="IN302679-38296183"/>
    <s v="NSE"/>
    <n v="0"/>
    <n v="2.25"/>
    <n v="0"/>
    <n v="22.48"/>
    <n v="24.725100000000001"/>
  </r>
  <r>
    <x v="714"/>
    <x v="68"/>
    <x v="0"/>
    <n v="500"/>
    <n v="249.1"/>
    <n v="124550"/>
    <s v="20211227N300059561"/>
    <n v="2021244"/>
    <s v="Rolling"/>
    <s v="IN302679-38296183"/>
    <s v="NSE"/>
    <n v="0"/>
    <n v="2.2400000000000002"/>
    <n v="0"/>
    <n v="22.45"/>
    <n v="24.692"/>
  </r>
  <r>
    <x v="714"/>
    <x v="68"/>
    <x v="0"/>
    <n v="80"/>
    <n v="249.2"/>
    <n v="19936"/>
    <s v="20211227N300062776"/>
    <n v="2021244"/>
    <s v="Rolling"/>
    <s v="IN302679-38296183"/>
    <s v="NSE"/>
    <n v="0"/>
    <n v="0.36"/>
    <n v="0"/>
    <n v="17.760000000000002"/>
    <n v="18.1188"/>
  </r>
  <r>
    <x v="714"/>
    <x v="68"/>
    <x v="0"/>
    <n v="2500"/>
    <n v="250.1"/>
    <n v="625250"/>
    <s v="20211227N300062866"/>
    <n v="2021244"/>
    <s v="Rolling"/>
    <s v="IN302679-38296183"/>
    <s v="NSE"/>
    <n v="0"/>
    <n v="11.25"/>
    <n v="79"/>
    <n v="112.69"/>
    <n v="202.94460000000001"/>
  </r>
  <r>
    <x v="714"/>
    <x v="68"/>
    <x v="0"/>
    <n v="1000"/>
    <n v="250.1"/>
    <n v="250100"/>
    <s v="20211227N300064014"/>
    <n v="2021244"/>
    <s v="Rolling"/>
    <s v="IN302679-38296183"/>
    <s v="NSE"/>
    <n v="0"/>
    <n v="4.5"/>
    <n v="0"/>
    <n v="45.08"/>
    <n v="49.581800000000001"/>
  </r>
  <r>
    <x v="714"/>
    <x v="68"/>
    <x v="0"/>
    <n v="2920"/>
    <n v="253.98"/>
    <n v="741621.55"/>
    <s v="20211227N300066418"/>
    <n v="2021244"/>
    <s v="Rolling"/>
    <s v="IN302679-38296183"/>
    <s v="NSE"/>
    <n v="0"/>
    <n v="13.35"/>
    <n v="0"/>
    <n v="133.66"/>
    <n v="147.00919999999999"/>
  </r>
  <r>
    <x v="715"/>
    <x v="68"/>
    <x v="0"/>
    <n v="5000"/>
    <n v="249"/>
    <n v="1245000"/>
    <s v="20211231N300026556"/>
    <n v="2021248"/>
    <s v="Rolling"/>
    <s v="IN302679-38296183"/>
    <s v="NSE"/>
    <n v="0"/>
    <n v="22.41"/>
    <n v="37"/>
    <n v="224.4"/>
    <n v="283.81"/>
  </r>
  <r>
    <x v="715"/>
    <x v="68"/>
    <x v="1"/>
    <n v="500"/>
    <n v="250.95"/>
    <n v="125475"/>
    <s v="20211231N300030145"/>
    <n v="2021248"/>
    <s v="Rolling"/>
    <s v="IN302679-38296183"/>
    <s v="NSE"/>
    <n v="31.3"/>
    <n v="2.2599999999999998"/>
    <n v="0"/>
    <n v="22.62"/>
    <n v="56.178600000000003"/>
  </r>
  <r>
    <x v="715"/>
    <x v="68"/>
    <x v="1"/>
    <n v="500"/>
    <n v="251.7"/>
    <n v="125850"/>
    <s v="20211231N300030374"/>
    <n v="2021248"/>
    <s v="Rolling"/>
    <s v="IN302679-38296183"/>
    <s v="NSE"/>
    <n v="31.3"/>
    <n v="2.27"/>
    <n v="0"/>
    <n v="22.69"/>
    <n v="56.255299999999998"/>
  </r>
  <r>
    <x v="715"/>
    <x v="68"/>
    <x v="1"/>
    <n v="500"/>
    <n v="251.9"/>
    <n v="125950"/>
    <s v="20211231N300030459"/>
    <n v="2021248"/>
    <s v="Rolling"/>
    <s v="IN302679-38296183"/>
    <s v="NSE"/>
    <n v="31.3"/>
    <n v="2.27"/>
    <n v="0"/>
    <n v="22.7"/>
    <n v="56.267200000000003"/>
  </r>
  <r>
    <x v="715"/>
    <x v="68"/>
    <x v="1"/>
    <n v="500"/>
    <n v="251.9"/>
    <n v="125950"/>
    <s v="20211231N300031437"/>
    <n v="2021248"/>
    <s v="Rolling"/>
    <s v="IN302679-38296183"/>
    <s v="NSE"/>
    <n v="31.26"/>
    <n v="2.27"/>
    <n v="0"/>
    <n v="22.7"/>
    <n v="56.227200000000003"/>
  </r>
  <r>
    <x v="715"/>
    <x v="68"/>
    <x v="1"/>
    <n v="1000"/>
    <n v="252.25"/>
    <n v="252250"/>
    <s v="20211231N300031759"/>
    <n v="2021248"/>
    <s v="Rolling"/>
    <s v="IN302679-38296183"/>
    <s v="NSE"/>
    <n v="62.61"/>
    <n v="4.54"/>
    <n v="0"/>
    <n v="45.47"/>
    <n v="112.6206"/>
  </r>
  <r>
    <x v="715"/>
    <x v="68"/>
    <x v="1"/>
    <n v="500"/>
    <n v="252.25"/>
    <n v="126125"/>
    <s v="20211231N300032463"/>
    <n v="2021248"/>
    <s v="Rolling"/>
    <s v="IN302679-38296183"/>
    <s v="NSE"/>
    <n v="31.3"/>
    <n v="2.27"/>
    <n v="0"/>
    <n v="22.74"/>
    <n v="56.310400000000001"/>
  </r>
  <r>
    <x v="715"/>
    <x v="68"/>
    <x v="1"/>
    <n v="500"/>
    <n v="251.9"/>
    <n v="125950"/>
    <s v="20211231N300032523"/>
    <n v="2021248"/>
    <s v="Rolling"/>
    <s v="IN302679-38296183"/>
    <s v="NSE"/>
    <n v="31.3"/>
    <n v="2.27"/>
    <n v="0"/>
    <n v="22.7"/>
    <n v="56.267200000000003"/>
  </r>
  <r>
    <x v="715"/>
    <x v="68"/>
    <x v="1"/>
    <n v="1000"/>
    <n v="251.7"/>
    <n v="251700"/>
    <s v="20211231N300032592"/>
    <n v="2021248"/>
    <s v="Rolling"/>
    <s v="IN302679-38296183"/>
    <s v="NSE"/>
    <n v="62.61"/>
    <n v="4.53"/>
    <n v="0"/>
    <n v="45.37"/>
    <n v="112.5106"/>
  </r>
  <r>
    <x v="716"/>
    <x v="101"/>
    <x v="1"/>
    <n v="5000"/>
    <n v="199.5"/>
    <n v="997500"/>
    <s v="20220103N300034235"/>
    <n v="2022001"/>
    <s v="Rolling"/>
    <s v="IN302679-38296183"/>
    <s v="NSE"/>
    <n v="251.54"/>
    <n v="27.93"/>
    <n v="0"/>
    <n v="181.59"/>
    <n v="461.06"/>
  </r>
  <r>
    <x v="716"/>
    <x v="101"/>
    <x v="0"/>
    <n v="5000"/>
    <n v="201"/>
    <n v="1005000"/>
    <s v="20220103N300037550"/>
    <n v="2022001"/>
    <s v="Rolling"/>
    <s v="IN302679-38296183"/>
    <s v="NSE"/>
    <n v="0"/>
    <n v="28.14"/>
    <n v="0"/>
    <n v="182.95"/>
    <n v="211.0899"/>
  </r>
  <r>
    <x v="716"/>
    <x v="101"/>
    <x v="0"/>
    <n v="169"/>
    <n v="201.15"/>
    <n v="33994.35"/>
    <s v="20220103N300038053"/>
    <n v="2022001"/>
    <s v="Rolling"/>
    <s v="IN302679-38296183"/>
    <s v="NSE"/>
    <n v="0"/>
    <n v="0.95"/>
    <n v="0"/>
    <n v="17.87"/>
    <n v="18.8218"/>
  </r>
  <r>
    <x v="716"/>
    <x v="101"/>
    <x v="0"/>
    <n v="10000"/>
    <n v="201.15"/>
    <n v="2011500"/>
    <s v="20220103N300038818"/>
    <n v="2022001"/>
    <s v="Rolling"/>
    <s v="IN302679-38296183"/>
    <s v="NSE"/>
    <n v="0"/>
    <n v="56.32"/>
    <n v="124"/>
    <n v="366.17"/>
    <n v="546.49199999999996"/>
  </r>
  <r>
    <x v="716"/>
    <x v="101"/>
    <x v="1"/>
    <n v="5000"/>
    <n v="200.9"/>
    <n v="1004500"/>
    <s v="20220103N300042565"/>
    <n v="2022001"/>
    <s v="Rolling"/>
    <s v="IN302679-38296183"/>
    <s v="NSE"/>
    <n v="251.54"/>
    <n v="28.13"/>
    <n v="0"/>
    <n v="182.86"/>
    <n v="462.52600000000001"/>
  </r>
  <r>
    <x v="716"/>
    <x v="101"/>
    <x v="1"/>
    <n v="2500"/>
    <n v="200.9"/>
    <n v="502250"/>
    <s v="20220103N300042679"/>
    <n v="2022001"/>
    <s v="Rolling"/>
    <s v="IN302679-38296183"/>
    <s v="NSE"/>
    <n v="125.77"/>
    <n v="14.06"/>
    <n v="0"/>
    <n v="91.43"/>
    <n v="231.26310000000001"/>
  </r>
  <r>
    <x v="716"/>
    <x v="101"/>
    <x v="0"/>
    <n v="5000"/>
    <n v="201.15"/>
    <n v="1005750"/>
    <s v="20220103N300045382"/>
    <n v="2022001"/>
    <s v="Rolling"/>
    <s v="IN302679-38296183"/>
    <s v="NSE"/>
    <n v="0"/>
    <n v="28.16"/>
    <n v="0"/>
    <n v="183.06"/>
    <n v="211.2201"/>
  </r>
  <r>
    <x v="716"/>
    <x v="101"/>
    <x v="0"/>
    <n v="331"/>
    <n v="201.15"/>
    <n v="66580.649999999994"/>
    <s v="20220103N300045458"/>
    <n v="2022001"/>
    <s v="Rolling"/>
    <s v="IN302679-38296183"/>
    <s v="NSE"/>
    <n v="0"/>
    <n v="1.86"/>
    <n v="0"/>
    <n v="18.04"/>
    <n v="19.904299999999999"/>
  </r>
  <r>
    <x v="716"/>
    <x v="101"/>
    <x v="1"/>
    <n v="1000"/>
    <n v="202.2"/>
    <n v="202200"/>
    <s v="20220103N300060844"/>
    <n v="2022001"/>
    <s v="Rolling"/>
    <s v="IN302679-38296183"/>
    <s v="NSE"/>
    <n v="50.31"/>
    <n v="5.66"/>
    <n v="0"/>
    <n v="36.799999999999997"/>
    <n v="92.7714"/>
  </r>
  <r>
    <x v="716"/>
    <x v="101"/>
    <x v="1"/>
    <n v="1000"/>
    <n v="202.45"/>
    <n v="202450"/>
    <s v="20220103N300060911"/>
    <n v="2022001"/>
    <s v="Rolling"/>
    <s v="IN302679-38296183"/>
    <s v="NSE"/>
    <n v="50.31"/>
    <n v="5.67"/>
    <n v="0"/>
    <n v="36.86"/>
    <n v="92.8386"/>
  </r>
  <r>
    <x v="716"/>
    <x v="101"/>
    <x v="1"/>
    <n v="1000"/>
    <n v="202.8"/>
    <n v="202800"/>
    <s v="20220103N300062217"/>
    <n v="2022001"/>
    <s v="Rolling"/>
    <s v="IN302679-38296183"/>
    <s v="NSE"/>
    <n v="50.31"/>
    <n v="5.68"/>
    <n v="0"/>
    <n v="36.909999999999997"/>
    <n v="92.898399999999995"/>
  </r>
  <r>
    <x v="716"/>
    <x v="101"/>
    <x v="1"/>
    <n v="1000"/>
    <n v="202.75"/>
    <n v="202750"/>
    <s v="20220103N300062249"/>
    <n v="2022001"/>
    <s v="Rolling"/>
    <s v="IN302679-38296183"/>
    <s v="NSE"/>
    <n v="50.31"/>
    <n v="5.68"/>
    <n v="0"/>
    <n v="36.909999999999997"/>
    <n v="92.897099999999995"/>
  </r>
  <r>
    <x v="716"/>
    <x v="101"/>
    <x v="1"/>
    <n v="1000"/>
    <n v="202.75"/>
    <n v="202750"/>
    <s v="20220103N300062344"/>
    <n v="2022001"/>
    <s v="Rolling"/>
    <s v="IN302679-38296183"/>
    <s v="NSE"/>
    <n v="50.31"/>
    <n v="5.68"/>
    <n v="0"/>
    <n v="36.909999999999997"/>
    <n v="92.897000000000006"/>
  </r>
  <r>
    <x v="716"/>
    <x v="101"/>
    <x v="1"/>
    <n v="1000"/>
    <n v="203.45"/>
    <n v="203450"/>
    <s v="20220103N300062399"/>
    <n v="2022001"/>
    <s v="Rolling"/>
    <s v="IN302679-38296183"/>
    <s v="NSE"/>
    <n v="50.31"/>
    <n v="5.7"/>
    <n v="0"/>
    <n v="37.03"/>
    <n v="93.036699999999996"/>
  </r>
  <r>
    <x v="716"/>
    <x v="101"/>
    <x v="1"/>
    <n v="1000"/>
    <n v="203.3"/>
    <n v="203300"/>
    <s v="20220103N300062425"/>
    <n v="2022001"/>
    <s v="Rolling"/>
    <s v="IN302679-38296183"/>
    <s v="NSE"/>
    <n v="50.31"/>
    <n v="5.69"/>
    <n v="0"/>
    <n v="37.01"/>
    <n v="93.0124"/>
  </r>
  <r>
    <x v="716"/>
    <x v="101"/>
    <x v="1"/>
    <n v="1000"/>
    <n v="203.45"/>
    <n v="203450"/>
    <s v="20220103N300062509"/>
    <n v="2022001"/>
    <s v="Rolling"/>
    <s v="IN302679-38296183"/>
    <s v="NSE"/>
    <n v="50.01"/>
    <n v="5.7"/>
    <n v="0"/>
    <n v="37.04"/>
    <n v="92.746700000000004"/>
  </r>
  <r>
    <x v="717"/>
    <x v="68"/>
    <x v="1"/>
    <n v="2500"/>
    <n v="259"/>
    <n v="647500"/>
    <s v="20220104N300033174"/>
    <n v="2022002"/>
    <s v="Rolling"/>
    <s v="IN302679-38296183"/>
    <s v="NSE"/>
    <n v="159.52000000000001"/>
    <n v="18.13"/>
    <n v="0"/>
    <n v="117.87"/>
    <n v="295.52"/>
  </r>
  <r>
    <x v="717"/>
    <x v="68"/>
    <x v="0"/>
    <n v="500"/>
    <n v="256.25"/>
    <n v="128125"/>
    <s v="20220104N300034572"/>
    <n v="2022002"/>
    <s v="Rolling"/>
    <s v="IN302679-38296183"/>
    <s v="NSE"/>
    <n v="0"/>
    <n v="3.59"/>
    <n v="0"/>
    <n v="23.32"/>
    <n v="26.907499999999999"/>
  </r>
  <r>
    <x v="717"/>
    <x v="68"/>
    <x v="0"/>
    <n v="500"/>
    <n v="256.10000000000002"/>
    <n v="128050"/>
    <s v="20220104N300034864"/>
    <n v="2022002"/>
    <s v="Rolling"/>
    <s v="IN302679-38296183"/>
    <s v="NSE"/>
    <n v="0"/>
    <n v="3.59"/>
    <n v="0"/>
    <n v="23.31"/>
    <n v="26.895499999999998"/>
  </r>
  <r>
    <x v="717"/>
    <x v="68"/>
    <x v="0"/>
    <n v="500"/>
    <n v="256"/>
    <n v="128000"/>
    <s v="20220104N300034984"/>
    <n v="2022002"/>
    <s v="Rolling"/>
    <s v="IN302679-38296183"/>
    <s v="NSE"/>
    <n v="0"/>
    <n v="3.58"/>
    <n v="0"/>
    <n v="23.3"/>
    <n v="26.884"/>
  </r>
  <r>
    <x v="717"/>
    <x v="68"/>
    <x v="0"/>
    <n v="1000"/>
    <n v="256"/>
    <n v="256000"/>
    <s v="20220104N300035048"/>
    <n v="2022002"/>
    <s v="Rolling"/>
    <s v="IN302679-38296183"/>
    <s v="NSE"/>
    <n v="0"/>
    <n v="7.17"/>
    <n v="0"/>
    <n v="46.6"/>
    <n v="53.768000000000001"/>
  </r>
  <r>
    <x v="717"/>
    <x v="68"/>
    <x v="0"/>
    <n v="2500"/>
    <n v="255.05"/>
    <n v="637625"/>
    <s v="20220104N300038151"/>
    <n v="2022002"/>
    <s v="Rolling"/>
    <s v="IN302679-38296183"/>
    <s v="NSE"/>
    <n v="0"/>
    <n v="17.850000000000001"/>
    <n v="57"/>
    <n v="116.07"/>
    <n v="190.92349999999999"/>
  </r>
  <r>
    <x v="717"/>
    <x v="68"/>
    <x v="1"/>
    <n v="500"/>
    <n v="253.15"/>
    <n v="126575"/>
    <s v="20220104N300068654"/>
    <n v="2022002"/>
    <s v="Rolling"/>
    <s v="IN302679-38296183"/>
    <s v="NSE"/>
    <n v="31.9"/>
    <n v="3.54"/>
    <n v="0"/>
    <n v="23.04"/>
    <n v="58.484099999999998"/>
  </r>
  <r>
    <x v="717"/>
    <x v="68"/>
    <x v="0"/>
    <n v="2500"/>
    <n v="253.1"/>
    <n v="632750"/>
    <s v="20220104N300069144"/>
    <n v="2022002"/>
    <s v="Rolling"/>
    <s v="IN302679-38296183"/>
    <s v="NSE"/>
    <n v="0"/>
    <n v="17.72"/>
    <n v="0"/>
    <n v="115.19"/>
    <n v="132.90719999999999"/>
  </r>
  <r>
    <x v="717"/>
    <x v="68"/>
    <x v="1"/>
    <n v="500"/>
    <n v="253.9"/>
    <n v="126950"/>
    <s v="20220104N300069599"/>
    <n v="2022002"/>
    <s v="Rolling"/>
    <s v="IN302679-38296183"/>
    <s v="NSE"/>
    <n v="32.340000000000003"/>
    <n v="3.55"/>
    <n v="0"/>
    <n v="23.11"/>
    <n v="59.004600000000003"/>
  </r>
  <r>
    <x v="717"/>
    <x v="68"/>
    <x v="1"/>
    <n v="500"/>
    <n v="253.95"/>
    <n v="126975"/>
    <s v="20220104N300070405"/>
    <n v="2022002"/>
    <s v="Rolling"/>
    <s v="IN302679-38296183"/>
    <s v="NSE"/>
    <n v="31.9"/>
    <n v="3.56"/>
    <n v="0"/>
    <n v="23.11"/>
    <n v="58.565199999999997"/>
  </r>
  <r>
    <x v="717"/>
    <x v="68"/>
    <x v="1"/>
    <n v="500"/>
    <n v="253.9"/>
    <n v="126950"/>
    <s v="20220104N300076677"/>
    <n v="2022002"/>
    <s v="Rolling"/>
    <s v="IN302679-38296183"/>
    <s v="NSE"/>
    <n v="31.9"/>
    <n v="3.55"/>
    <n v="0"/>
    <n v="23.1"/>
    <n v="58.554600000000001"/>
  </r>
  <r>
    <x v="717"/>
    <x v="68"/>
    <x v="1"/>
    <n v="5"/>
    <n v="254.25"/>
    <n v="1271.25"/>
    <s v="20220104N300076783"/>
    <n v="2022002"/>
    <s v="Rolling"/>
    <s v="IN302679-38296183"/>
    <s v="NSE"/>
    <n v="0.32"/>
    <n v="0.04"/>
    <n v="0"/>
    <n v="17.71"/>
    <n v="18.0656"/>
  </r>
  <r>
    <x v="717"/>
    <x v="68"/>
    <x v="1"/>
    <n v="50"/>
    <n v="254.2"/>
    <n v="12710"/>
    <s v="20220104N300076960"/>
    <n v="2022002"/>
    <s v="Rolling"/>
    <s v="IN302679-38296183"/>
    <s v="NSE"/>
    <n v="3.19"/>
    <n v="0.36"/>
    <n v="0"/>
    <n v="17.760000000000002"/>
    <n v="21.305900000000001"/>
  </r>
  <r>
    <x v="717"/>
    <x v="68"/>
    <x v="1"/>
    <n v="500"/>
    <n v="254.25"/>
    <n v="127125"/>
    <s v="20220104N300077777"/>
    <n v="2022002"/>
    <s v="Rolling"/>
    <s v="IN302679-38296183"/>
    <s v="NSE"/>
    <n v="31.9"/>
    <n v="3.56"/>
    <n v="0"/>
    <n v="23.14"/>
    <n v="58.599499999999999"/>
  </r>
  <r>
    <x v="717"/>
    <x v="68"/>
    <x v="1"/>
    <n v="500"/>
    <n v="254.25"/>
    <n v="127125"/>
    <s v="20220104N300077844"/>
    <n v="2022002"/>
    <s v="Rolling"/>
    <s v="IN302679-38296183"/>
    <s v="NSE"/>
    <n v="31.9"/>
    <n v="3.56"/>
    <n v="0"/>
    <n v="23.14"/>
    <n v="58.599499999999999"/>
  </r>
  <r>
    <x v="717"/>
    <x v="68"/>
    <x v="1"/>
    <n v="500"/>
    <n v="254.35"/>
    <n v="127175"/>
    <s v="20220104N300077893"/>
    <n v="2022002"/>
    <s v="Rolling"/>
    <s v="IN302679-38296183"/>
    <s v="NSE"/>
    <n v="31.9"/>
    <n v="3.56"/>
    <n v="0"/>
    <n v="23.15"/>
    <n v="58.610900000000001"/>
  </r>
  <r>
    <x v="717"/>
    <x v="68"/>
    <x v="1"/>
    <n v="445"/>
    <n v="254.2"/>
    <n v="113119"/>
    <s v="20220104N300077959"/>
    <n v="2022002"/>
    <s v="Rolling"/>
    <s v="IN302679-38296183"/>
    <s v="NSE"/>
    <n v="28.39"/>
    <n v="3.17"/>
    <n v="0"/>
    <n v="20.59"/>
    <n v="52.147300000000001"/>
  </r>
  <r>
    <x v="717"/>
    <x v="68"/>
    <x v="1"/>
    <n v="1000"/>
    <n v="254.45"/>
    <n v="254450"/>
    <s v="20220104N300078213"/>
    <n v="2022002"/>
    <s v="Rolling"/>
    <s v="IN302679-38296183"/>
    <s v="NSE"/>
    <n v="63.81"/>
    <n v="7.12"/>
    <n v="0"/>
    <n v="46.32"/>
    <n v="117.2546"/>
  </r>
  <r>
    <x v="718"/>
    <x v="68"/>
    <x v="1"/>
    <n v="5000"/>
    <n v="260.04000000000002"/>
    <n v="1300208.6000000001"/>
    <s v="20220106N300029228"/>
    <n v="2022004"/>
    <s v="Rolling"/>
    <s v="IN302679-38296183"/>
    <s v="NSE"/>
    <n v="325"/>
    <n v="36.409999999999997"/>
    <n v="0"/>
    <n v="236.65"/>
    <n v="598.05550000000005"/>
  </r>
  <r>
    <x v="718"/>
    <x v="68"/>
    <x v="0"/>
    <n v="500"/>
    <n v="259.14999999999998"/>
    <n v="129575"/>
    <s v="20220106N300031691"/>
    <n v="2022004"/>
    <s v="Rolling"/>
    <s v="IN302679-38296183"/>
    <s v="NSE"/>
    <n v="0"/>
    <n v="3.63"/>
    <n v="0"/>
    <n v="23.59"/>
    <n v="27.2181"/>
  </r>
  <r>
    <x v="718"/>
    <x v="68"/>
    <x v="0"/>
    <n v="500"/>
    <n v="260.05"/>
    <n v="130025"/>
    <s v="20220106N300031886"/>
    <n v="2022004"/>
    <s v="Rolling"/>
    <s v="IN302679-38296183"/>
    <s v="NSE"/>
    <n v="0"/>
    <n v="3.64"/>
    <n v="39"/>
    <n v="23.67"/>
    <n v="66.310699999999997"/>
  </r>
  <r>
    <x v="718"/>
    <x v="68"/>
    <x v="0"/>
    <n v="500"/>
    <n v="259.14999999999998"/>
    <n v="129575"/>
    <s v="20220106N300032391"/>
    <n v="2022004"/>
    <s v="Rolling"/>
    <s v="IN302679-38296183"/>
    <s v="NSE"/>
    <n v="0"/>
    <n v="3.63"/>
    <n v="0"/>
    <n v="23.59"/>
    <n v="27.2181"/>
  </r>
  <r>
    <x v="718"/>
    <x v="68"/>
    <x v="0"/>
    <n v="100"/>
    <n v="259.45"/>
    <n v="25945"/>
    <s v="20220106N300042179"/>
    <n v="2022004"/>
    <s v="Rolling"/>
    <s v="IN302679-38296183"/>
    <s v="NSE"/>
    <n v="0"/>
    <n v="0.73"/>
    <n v="0"/>
    <n v="17.829999999999998"/>
    <n v="18.5564"/>
  </r>
  <r>
    <x v="718"/>
    <x v="68"/>
    <x v="0"/>
    <n v="500"/>
    <n v="260.05"/>
    <n v="130025"/>
    <s v="20220106N300042274"/>
    <n v="2022004"/>
    <s v="Rolling"/>
    <s v="IN302679-38296183"/>
    <s v="NSE"/>
    <n v="0"/>
    <n v="3.64"/>
    <n v="0"/>
    <n v="23.67"/>
    <n v="27.310700000000001"/>
  </r>
  <r>
    <x v="718"/>
    <x v="68"/>
    <x v="0"/>
    <n v="500"/>
    <n v="259.8"/>
    <n v="129900"/>
    <s v="20220106N300042440"/>
    <n v="2022004"/>
    <s v="Rolling"/>
    <s v="IN302679-38296183"/>
    <s v="NSE"/>
    <n v="0"/>
    <n v="3.64"/>
    <n v="0"/>
    <n v="23.65"/>
    <n v="27.287199999999999"/>
  </r>
  <r>
    <x v="718"/>
    <x v="68"/>
    <x v="0"/>
    <n v="500"/>
    <n v="259.7"/>
    <n v="129850"/>
    <s v="20220106N300042756"/>
    <n v="2022004"/>
    <s v="Rolling"/>
    <s v="IN302679-38296183"/>
    <s v="NSE"/>
    <n v="0"/>
    <n v="3.64"/>
    <n v="0"/>
    <n v="23.64"/>
    <n v="27.2759"/>
  </r>
  <r>
    <x v="718"/>
    <x v="68"/>
    <x v="0"/>
    <n v="500"/>
    <n v="259.64999999999998"/>
    <n v="129825"/>
    <s v="20220106N300042944"/>
    <n v="2022004"/>
    <s v="Rolling"/>
    <s v="IN302679-38296183"/>
    <s v="NSE"/>
    <n v="0"/>
    <n v="3.64"/>
    <n v="0"/>
    <n v="23.63"/>
    <n v="27.2651"/>
  </r>
  <r>
    <x v="718"/>
    <x v="68"/>
    <x v="0"/>
    <n v="500"/>
    <n v="259.25"/>
    <n v="129625"/>
    <s v="20220106N300043366"/>
    <n v="2022004"/>
    <s v="Rolling"/>
    <s v="IN302679-38296183"/>
    <s v="NSE"/>
    <n v="0"/>
    <n v="3.63"/>
    <n v="0"/>
    <n v="23.6"/>
    <n v="27.229500000000002"/>
  </r>
  <r>
    <x v="718"/>
    <x v="68"/>
    <x v="0"/>
    <n v="400"/>
    <n v="259.55"/>
    <n v="103820"/>
    <s v="20220106N300043422"/>
    <n v="2022004"/>
    <s v="Rolling"/>
    <s v="IN302679-38296183"/>
    <s v="NSE"/>
    <n v="0"/>
    <n v="2.91"/>
    <n v="0"/>
    <n v="18.899999999999999"/>
    <n v="21.806899999999999"/>
  </r>
  <r>
    <x v="718"/>
    <x v="68"/>
    <x v="0"/>
    <n v="500"/>
    <n v="259.25"/>
    <n v="129625"/>
    <s v="20220106N300048807"/>
    <n v="2022004"/>
    <s v="Rolling"/>
    <s v="IN302679-38296183"/>
    <s v="NSE"/>
    <n v="0"/>
    <n v="3.63"/>
    <n v="0"/>
    <n v="23.6"/>
    <n v="27.229500000000002"/>
  </r>
  <r>
    <x v="719"/>
    <x v="68"/>
    <x v="0"/>
    <n v="500"/>
    <n v="272.25"/>
    <n v="136125"/>
    <s v="20220110N300033760"/>
    <n v="2022006"/>
    <s v="Rolling"/>
    <s v="IN302679-38296183"/>
    <s v="NSE"/>
    <n v="0"/>
    <n v="3.81"/>
    <n v="0"/>
    <n v="24.78"/>
    <n v="28.5916"/>
  </r>
  <r>
    <x v="719"/>
    <x v="68"/>
    <x v="0"/>
    <n v="500"/>
    <n v="272.14999999999998"/>
    <n v="136075"/>
    <s v="20220110N300040964"/>
    <n v="2022006"/>
    <s v="Rolling"/>
    <s v="IN302679-38296183"/>
    <s v="NSE"/>
    <n v="0"/>
    <n v="3.81"/>
    <n v="0"/>
    <n v="24.78"/>
    <n v="28.5901"/>
  </r>
  <r>
    <x v="719"/>
    <x v="68"/>
    <x v="1"/>
    <n v="2500"/>
    <n v="273.39999999999998"/>
    <n v="683500"/>
    <s v="20220110Z300004565"/>
    <n v="2022006"/>
    <s v="Rolling"/>
    <s v="IN302679-38296183"/>
    <s v="NSE"/>
    <n v="171"/>
    <n v="19.14"/>
    <n v="0"/>
    <n v="124.43"/>
    <n v="314.56810000000002"/>
  </r>
  <r>
    <x v="719"/>
    <x v="68"/>
    <x v="0"/>
    <n v="500"/>
    <n v="272.14999999999998"/>
    <n v="136075"/>
    <s v="20220110Z300004880"/>
    <n v="2022006"/>
    <s v="Rolling"/>
    <s v="IN302679-38296183"/>
    <s v="NSE"/>
    <n v="0"/>
    <n v="3.81"/>
    <n v="20"/>
    <n v="24.77"/>
    <n v="48.580100000000002"/>
  </r>
  <r>
    <x v="719"/>
    <x v="68"/>
    <x v="0"/>
    <n v="500"/>
    <n v="272.05"/>
    <n v="136025"/>
    <s v="20220110Z300005247"/>
    <n v="2022006"/>
    <s v="Rolling"/>
    <s v="IN302679-38296183"/>
    <s v="NSE"/>
    <n v="0"/>
    <n v="3.81"/>
    <n v="0"/>
    <n v="24.77"/>
    <n v="28.578700000000001"/>
  </r>
  <r>
    <x v="719"/>
    <x v="68"/>
    <x v="0"/>
    <n v="500"/>
    <n v="273.10000000000002"/>
    <n v="136550"/>
    <s v="20220110Z300021003"/>
    <n v="2022006"/>
    <s v="Rolling"/>
    <s v="IN302679-38296183"/>
    <s v="NSE"/>
    <n v="0"/>
    <n v="3.82"/>
    <n v="0"/>
    <n v="24.86"/>
    <n v="28.683399999999999"/>
  </r>
  <r>
    <x v="720"/>
    <x v="68"/>
    <x v="0"/>
    <n v="2500"/>
    <n v="278.55"/>
    <n v="696375"/>
    <s v="20220111N300067665"/>
    <n v="2022007"/>
    <s v="Rolling"/>
    <s v="IN302679-38296183"/>
    <s v="NSE"/>
    <n v="0"/>
    <n v="19.5"/>
    <n v="42"/>
    <n v="126.77"/>
    <n v="188.26849999999999"/>
  </r>
  <r>
    <x v="720"/>
    <x v="68"/>
    <x v="0"/>
    <n v="2500"/>
    <n v="277.10000000000002"/>
    <n v="692750"/>
    <s v="20220111N300068306"/>
    <n v="2022007"/>
    <s v="Rolling"/>
    <s v="IN302679-38296183"/>
    <s v="NSE"/>
    <n v="0"/>
    <n v="19.399999999999999"/>
    <n v="0"/>
    <n v="126.11"/>
    <n v="145.5069"/>
  </r>
  <r>
    <x v="720"/>
    <x v="68"/>
    <x v="1"/>
    <n v="500"/>
    <n v="278.14999999999998"/>
    <n v="139075"/>
    <s v="20220111N300068753"/>
    <n v="2022007"/>
    <s v="Rolling"/>
    <s v="IN302679-38296183"/>
    <s v="NSE"/>
    <n v="34.75"/>
    <n v="3.89"/>
    <n v="0"/>
    <n v="25.32"/>
    <n v="63.964100000000002"/>
  </r>
  <r>
    <x v="720"/>
    <x v="68"/>
    <x v="1"/>
    <n v="4500"/>
    <n v="278.12"/>
    <n v="1251525.05"/>
    <s v="20220111N300084749"/>
    <n v="2022007"/>
    <s v="Rolling"/>
    <s v="IN302679-38296183"/>
    <s v="NSE"/>
    <n v="312.26"/>
    <n v="35.04"/>
    <n v="0"/>
    <n v="227.84"/>
    <n v="575.14290000000005"/>
  </r>
  <r>
    <x v="721"/>
    <x v="59"/>
    <x v="0"/>
    <n v="1000"/>
    <n v="3.6"/>
    <n v="3600"/>
    <s v="20220124N300033279"/>
    <n v="2022016"/>
    <s v="TT"/>
    <s v="IN302679-38296183"/>
    <s v="NSE"/>
    <n v="4"/>
    <n v="0.1"/>
    <n v="1"/>
    <n v="29.52"/>
    <n v="34.620800000000003"/>
  </r>
  <r>
    <x v="721"/>
    <x v="68"/>
    <x v="1"/>
    <n v="300"/>
    <n v="308.14999999999998"/>
    <n v="92445"/>
    <s v="20220124N300078363"/>
    <n v="2022016"/>
    <s v="Rolling"/>
    <s v="IN302679-38296183"/>
    <s v="NSE"/>
    <n v="92"/>
    <n v="2.59"/>
    <n v="0"/>
    <n v="164.08"/>
    <n v="258.66840000000002"/>
  </r>
  <r>
    <x v="722"/>
    <x v="68"/>
    <x v="1"/>
    <n v="907"/>
    <n v="325"/>
    <n v="294775"/>
    <s v="20220127N300020692"/>
    <n v="2022018"/>
    <s v="Rolling"/>
    <s v="IN302679-38296183"/>
    <s v="NSE"/>
    <n v="73.37"/>
    <n v="8.25"/>
    <n v="0"/>
    <n v="53.67"/>
    <n v="135.29390000000001"/>
  </r>
  <r>
    <x v="722"/>
    <x v="68"/>
    <x v="0"/>
    <n v="907"/>
    <n v="322.14999999999998"/>
    <n v="292190.05"/>
    <s v="20220127N300021769"/>
    <n v="2022018"/>
    <s v="Rolling"/>
    <s v="IN302679-38296183"/>
    <s v="NSE"/>
    <n v="0"/>
    <n v="8.18"/>
    <n v="0"/>
    <n v="53.18"/>
    <n v="61.3613"/>
  </r>
  <r>
    <x v="722"/>
    <x v="68"/>
    <x v="0"/>
    <n v="2500"/>
    <n v="323.05"/>
    <n v="807625"/>
    <s v="20220127N300022508"/>
    <n v="2022018"/>
    <s v="Rolling"/>
    <s v="IN302679-38296183"/>
    <s v="NSE"/>
    <n v="0"/>
    <n v="22.61"/>
    <n v="33.29"/>
    <n v="147.02000000000001"/>
    <n v="202.92349999999999"/>
  </r>
  <r>
    <x v="722"/>
    <x v="68"/>
    <x v="1"/>
    <n v="500"/>
    <n v="324.14999999999998"/>
    <n v="162075"/>
    <s v="20220127N300022875"/>
    <n v="2022018"/>
    <s v="Rolling"/>
    <s v="IN302679-38296183"/>
    <s v="NSE"/>
    <n v="40.450000000000003"/>
    <n v="4.54"/>
    <n v="0"/>
    <n v="29.5"/>
    <n v="74.488100000000003"/>
  </r>
  <r>
    <x v="722"/>
    <x v="68"/>
    <x v="1"/>
    <n v="500"/>
    <n v="324.14999999999998"/>
    <n v="162075"/>
    <s v="20220127N300024426"/>
    <n v="2022018"/>
    <s v="Rolling"/>
    <s v="IN302679-38296183"/>
    <s v="NSE"/>
    <n v="40.450000000000003"/>
    <n v="4.54"/>
    <n v="0"/>
    <n v="29.5"/>
    <n v="74.488100000000003"/>
  </r>
  <r>
    <x v="722"/>
    <x v="68"/>
    <x v="1"/>
    <n v="500"/>
    <n v="324.14999999999998"/>
    <n v="162075"/>
    <s v="20220127N300026763"/>
    <n v="2022018"/>
    <s v="Rolling"/>
    <s v="IN302679-38296183"/>
    <s v="NSE"/>
    <n v="40.630000000000003"/>
    <n v="4.54"/>
    <n v="0"/>
    <n v="29.5"/>
    <n v="74.668099999999995"/>
  </r>
  <r>
    <x v="722"/>
    <x v="68"/>
    <x v="1"/>
    <n v="500"/>
    <n v="323.14999999999998"/>
    <n v="161575"/>
    <s v="20220127N300027067"/>
    <n v="2022018"/>
    <s v="Rolling"/>
    <s v="IN302679-38296183"/>
    <s v="NSE"/>
    <n v="40.450000000000003"/>
    <n v="4.5199999999999996"/>
    <n v="0"/>
    <n v="29.41"/>
    <n v="74.384100000000004"/>
  </r>
  <r>
    <x v="722"/>
    <x v="101"/>
    <x v="0"/>
    <n v="5000"/>
    <n v="218.06"/>
    <n v="1090313"/>
    <s v="20220127N300027730"/>
    <n v="2022018"/>
    <s v="Rolling"/>
    <s v="IN302679-38296183"/>
    <s v="NSE"/>
    <n v="0"/>
    <n v="30.53"/>
    <n v="32.71"/>
    <n v="198.48"/>
    <n v="261.71859999999998"/>
  </r>
  <r>
    <x v="722"/>
    <x v="101"/>
    <x v="1"/>
    <n v="2500"/>
    <n v="219.9"/>
    <n v="549750"/>
    <s v="20220127N300029218"/>
    <n v="2022018"/>
    <s v="Rolling"/>
    <s v="IN302679-38296183"/>
    <s v="NSE"/>
    <n v="137.11000000000001"/>
    <n v="15.39"/>
    <n v="0"/>
    <n v="100.07"/>
    <n v="252.57300000000001"/>
  </r>
  <r>
    <x v="722"/>
    <x v="68"/>
    <x v="1"/>
    <n v="500"/>
    <n v="324.95"/>
    <n v="162475"/>
    <s v="20220127N300029454"/>
    <n v="2022018"/>
    <s v="Rolling"/>
    <s v="IN302679-38296183"/>
    <s v="NSE"/>
    <n v="40.450000000000003"/>
    <n v="4.55"/>
    <n v="0"/>
    <n v="29.58"/>
    <n v="74.5792"/>
  </r>
  <r>
    <x v="722"/>
    <x v="101"/>
    <x v="1"/>
    <n v="2500"/>
    <n v="221.45"/>
    <n v="553625"/>
    <s v="20220127N300029676"/>
    <n v="2022018"/>
    <s v="Rolling"/>
    <s v="IN302679-38296183"/>
    <s v="NSE"/>
    <n v="137.11000000000001"/>
    <n v="15.5"/>
    <n v="0"/>
    <n v="100.78"/>
    <n v="253.39150000000001"/>
  </r>
  <r>
    <x v="723"/>
    <x v="101"/>
    <x v="0"/>
    <n v="5000"/>
    <n v="240"/>
    <n v="1200000"/>
    <s v="20220128B700003038"/>
    <n v="2022019"/>
    <s v="Rolling"/>
    <s v="IN302679-38296183"/>
    <s v="BSE"/>
    <n v="0"/>
    <n v="33.6"/>
    <n v="72"/>
    <n v="218.45"/>
    <n v="324.05"/>
  </r>
  <r>
    <x v="723"/>
    <x v="101"/>
    <x v="1"/>
    <n v="500"/>
    <n v="241.95"/>
    <n v="120975"/>
    <s v="20220128B700003846"/>
    <n v="2022019"/>
    <s v="Rolling"/>
    <s v="IN302679-38296183"/>
    <s v="BSE"/>
    <n v="30.02"/>
    <n v="3.39"/>
    <n v="0"/>
    <n v="22.03"/>
    <n v="55.437399999999997"/>
  </r>
  <r>
    <x v="723"/>
    <x v="101"/>
    <x v="1"/>
    <n v="500"/>
    <n v="242.45"/>
    <n v="121225"/>
    <s v="20220128B700003956"/>
    <n v="2022019"/>
    <s v="Rolling"/>
    <s v="IN302679-38296183"/>
    <s v="BSE"/>
    <n v="30.02"/>
    <n v="3.39"/>
    <n v="0"/>
    <n v="22.07"/>
    <n v="55.484299999999998"/>
  </r>
  <r>
    <x v="723"/>
    <x v="101"/>
    <x v="1"/>
    <n v="2500"/>
    <n v="242.9"/>
    <n v="607250"/>
    <s v="20220128B700003992"/>
    <n v="2022019"/>
    <s v="Rolling"/>
    <s v="IN302679-38296183"/>
    <s v="BSE"/>
    <n v="150.12"/>
    <n v="17"/>
    <n v="0"/>
    <n v="110.54"/>
    <n v="277.66309999999999"/>
  </r>
  <r>
    <x v="723"/>
    <x v="101"/>
    <x v="1"/>
    <n v="1500"/>
    <n v="242.9"/>
    <n v="364350"/>
    <s v="20220128B700004010"/>
    <n v="2022019"/>
    <s v="Rolling"/>
    <s v="IN302679-38296183"/>
    <s v="BSE"/>
    <n v="90.07"/>
    <n v="10.199999999999999"/>
    <n v="0"/>
    <n v="66.33"/>
    <n v="166.6019"/>
  </r>
  <r>
    <x v="723"/>
    <x v="101"/>
    <x v="1"/>
    <n v="5000"/>
    <n v="238.5"/>
    <n v="1192500"/>
    <s v="20220128N300020386"/>
    <n v="2022019"/>
    <s v="Rolling"/>
    <s v="IN302679-38296183"/>
    <s v="NSE"/>
    <n v="299.76"/>
    <n v="33.39"/>
    <n v="0"/>
    <n v="217.08"/>
    <n v="550.22990000000004"/>
  </r>
  <r>
    <x v="723"/>
    <x v="101"/>
    <x v="0"/>
    <n v="2500"/>
    <n v="239.5"/>
    <n v="598750"/>
    <s v="20220128N300023874"/>
    <n v="2022019"/>
    <s v="Rolling"/>
    <s v="IN302679-38296183"/>
    <s v="NSE"/>
    <n v="0"/>
    <n v="16.77"/>
    <n v="0"/>
    <n v="109"/>
    <n v="125.7651"/>
  </r>
  <r>
    <x v="723"/>
    <x v="101"/>
    <x v="0"/>
    <n v="2500"/>
    <n v="239.5"/>
    <n v="598750"/>
    <s v="20220128N300024757"/>
    <n v="2022019"/>
    <s v="Rolling"/>
    <s v="IN302679-38296183"/>
    <s v="NSE"/>
    <n v="0"/>
    <n v="16.77"/>
    <n v="0"/>
    <n v="109"/>
    <n v="125.765"/>
  </r>
  <r>
    <x v="724"/>
    <x v="101"/>
    <x v="1"/>
    <n v="5000"/>
    <n v="249.53"/>
    <n v="1247666.3"/>
    <s v="20220201N300050236"/>
    <n v="2022021"/>
    <s v="Rolling"/>
    <s v="IN302679-38296183"/>
    <s v="NSE"/>
    <n v="311"/>
    <n v="34.94"/>
    <n v="0"/>
    <n v="227.1"/>
    <n v="573.03520000000003"/>
  </r>
  <r>
    <x v="724"/>
    <x v="101"/>
    <x v="0"/>
    <n v="500"/>
    <n v="249.1"/>
    <n v="124550"/>
    <s v="20220201N300053943"/>
    <n v="2022021"/>
    <s v="Rolling"/>
    <s v="IN302679-38296183"/>
    <s v="NSE"/>
    <n v="0"/>
    <n v="3.49"/>
    <n v="0"/>
    <n v="22.67"/>
    <n v="26.157499999999999"/>
  </r>
  <r>
    <x v="724"/>
    <x v="101"/>
    <x v="0"/>
    <n v="500"/>
    <n v="247.25"/>
    <n v="123625"/>
    <s v="20220201N300056312"/>
    <n v="2022021"/>
    <s v="Rolling"/>
    <s v="IN302679-38296183"/>
    <s v="NSE"/>
    <n v="0"/>
    <n v="3.46"/>
    <n v="0"/>
    <n v="22.5"/>
    <n v="25.961500000000001"/>
  </r>
  <r>
    <x v="724"/>
    <x v="101"/>
    <x v="0"/>
    <n v="500"/>
    <n v="246.1"/>
    <n v="123050"/>
    <s v="20220201N300056453"/>
    <n v="2022021"/>
    <s v="Rolling"/>
    <s v="IN302679-38296183"/>
    <s v="NSE"/>
    <n v="0"/>
    <n v="3.45"/>
    <n v="0"/>
    <n v="22.4"/>
    <n v="25.845500000000001"/>
  </r>
  <r>
    <x v="724"/>
    <x v="101"/>
    <x v="0"/>
    <n v="500"/>
    <n v="246.25"/>
    <n v="123125"/>
    <s v="20220201N300056506"/>
    <n v="2022021"/>
    <s v="Rolling"/>
    <s v="IN302679-38296183"/>
    <s v="NSE"/>
    <n v="0"/>
    <n v="3.45"/>
    <n v="0"/>
    <n v="22.41"/>
    <n v="25.857500000000002"/>
  </r>
  <r>
    <x v="724"/>
    <x v="101"/>
    <x v="0"/>
    <n v="500"/>
    <n v="246.1"/>
    <n v="123050"/>
    <s v="20220201N300056622"/>
    <n v="2022021"/>
    <s v="Rolling"/>
    <s v="IN302679-38296183"/>
    <s v="NSE"/>
    <n v="0"/>
    <n v="3.45"/>
    <n v="0"/>
    <n v="22.4"/>
    <n v="25.845500000000001"/>
  </r>
  <r>
    <x v="724"/>
    <x v="101"/>
    <x v="0"/>
    <n v="2500"/>
    <n v="248"/>
    <n v="620000"/>
    <s v="20220201N300059563"/>
    <n v="2022021"/>
    <s v="Rolling"/>
    <s v="IN302679-38296183"/>
    <s v="NSE"/>
    <n v="0"/>
    <n v="17.36"/>
    <n v="37"/>
    <n v="112.86"/>
    <n v="167.22"/>
  </r>
  <r>
    <x v="725"/>
    <x v="68"/>
    <x v="0"/>
    <n v="5000"/>
    <n v="321.05"/>
    <n v="1605250"/>
    <s v="20220202N300062762"/>
    <n v="2022022"/>
    <s v="Rolling"/>
    <s v="IN302679-38296183"/>
    <s v="NSE"/>
    <n v="0"/>
    <n v="44.95"/>
    <n v="48"/>
    <n v="292.2"/>
    <n v="385.14710000000002"/>
  </r>
  <r>
    <x v="725"/>
    <x v="68"/>
    <x v="1"/>
    <n v="500"/>
    <n v="320.8"/>
    <n v="160400"/>
    <s v="20220202N300065764"/>
    <n v="2022022"/>
    <s v="Rolling"/>
    <s v="IN302679-38296183"/>
    <s v="NSE"/>
    <n v="40.1"/>
    <n v="4.49"/>
    <n v="0"/>
    <n v="29.2"/>
    <n v="73.791200000000003"/>
  </r>
  <r>
    <x v="725"/>
    <x v="68"/>
    <x v="1"/>
    <n v="500"/>
    <n v="320.8"/>
    <n v="160400"/>
    <s v="20220202N300066291"/>
    <n v="2022022"/>
    <s v="Rolling"/>
    <s v="IN302679-38296183"/>
    <s v="NSE"/>
    <n v="40.1"/>
    <n v="4.49"/>
    <n v="0"/>
    <n v="29.21"/>
    <n v="73.801299999999998"/>
  </r>
  <r>
    <x v="725"/>
    <x v="68"/>
    <x v="1"/>
    <n v="4000"/>
    <n v="320.52999999999997"/>
    <n v="1282110.5"/>
    <s v="20220202N300067013"/>
    <n v="2022022"/>
    <s v="Rolling"/>
    <s v="IN302679-38296183"/>
    <s v="NSE"/>
    <n v="320.8"/>
    <n v="35.9"/>
    <n v="0"/>
    <n v="233.39"/>
    <n v="590.08920000000001"/>
  </r>
  <r>
    <x v="726"/>
    <x v="68"/>
    <x v="1"/>
    <n v="2721"/>
    <n v="328"/>
    <n v="892488"/>
    <s v="20220204N300020342"/>
    <n v="2022024"/>
    <s v="Rolling"/>
    <s v="IN302679-38296183"/>
    <s v="NSE"/>
    <n v="219.84"/>
    <n v="24.99"/>
    <n v="0"/>
    <n v="162.46"/>
    <n v="407.28960000000001"/>
  </r>
  <r>
    <x v="726"/>
    <x v="68"/>
    <x v="0"/>
    <n v="500"/>
    <n v="326.39999999999998"/>
    <n v="163200"/>
    <s v="20220204N300021088"/>
    <n v="2022024"/>
    <s v="Rolling"/>
    <s v="IN302679-38296183"/>
    <s v="NSE"/>
    <n v="0"/>
    <n v="4.57"/>
    <n v="0"/>
    <n v="29.71"/>
    <n v="34.279600000000002"/>
  </r>
  <r>
    <x v="726"/>
    <x v="68"/>
    <x v="0"/>
    <n v="500"/>
    <n v="327.10000000000002"/>
    <n v="163550"/>
    <s v="20220204N300021639"/>
    <n v="2022024"/>
    <s v="Rolling"/>
    <s v="IN302679-38296183"/>
    <s v="NSE"/>
    <n v="0"/>
    <n v="4.58"/>
    <n v="0"/>
    <n v="29.77"/>
    <n v="34.349499999999999"/>
  </r>
  <r>
    <x v="726"/>
    <x v="68"/>
    <x v="0"/>
    <n v="221"/>
    <n v="326.89999999999998"/>
    <n v="72244.899999999994"/>
    <s v="20220204N300022714"/>
    <n v="2022024"/>
    <s v="Rolling"/>
    <s v="IN302679-38296183"/>
    <s v="NSE"/>
    <n v="0"/>
    <n v="2.02"/>
    <n v="0"/>
    <n v="18.059999999999999"/>
    <n v="20.082799999999999"/>
  </r>
  <r>
    <x v="726"/>
    <x v="68"/>
    <x v="0"/>
    <n v="1500"/>
    <n v="327.10000000000002"/>
    <n v="490650"/>
    <s v="20220204N300023141"/>
    <n v="2022024"/>
    <s v="Rolling"/>
    <s v="IN302679-38296183"/>
    <s v="NSE"/>
    <n v="0"/>
    <n v="13.74"/>
    <n v="75"/>
    <n v="89.32"/>
    <n v="178.0583"/>
  </r>
  <r>
    <x v="726"/>
    <x v="68"/>
    <x v="0"/>
    <n v="5000"/>
    <n v="322"/>
    <n v="1610000"/>
    <s v="20220204N300054092"/>
    <n v="2022024"/>
    <s v="Rolling"/>
    <s v="IN302679-38296183"/>
    <s v="NSE"/>
    <n v="0"/>
    <n v="45.08"/>
    <n v="0"/>
    <n v="293.16000000000003"/>
    <n v="338.23919999999998"/>
  </r>
  <r>
    <x v="726"/>
    <x v="68"/>
    <x v="1"/>
    <n v="500"/>
    <n v="321.75"/>
    <n v="160875"/>
    <s v="20220204N300055874"/>
    <n v="2022024"/>
    <s v="Rolling"/>
    <s v="IN302679-38296183"/>
    <s v="NSE"/>
    <n v="40.4"/>
    <n v="4.5"/>
    <n v="0"/>
    <n v="29.3"/>
    <n v="74.204300000000003"/>
  </r>
  <r>
    <x v="726"/>
    <x v="68"/>
    <x v="1"/>
    <n v="417"/>
    <n v="321.85000000000002"/>
    <n v="134211.45000000001"/>
    <s v="20220204N300055901"/>
    <n v="2022024"/>
    <s v="Rolling"/>
    <s v="IN302679-38296183"/>
    <s v="NSE"/>
    <n v="33.69"/>
    <n v="3.76"/>
    <n v="0"/>
    <n v="24.46"/>
    <n v="61.907800000000002"/>
  </r>
  <r>
    <x v="726"/>
    <x v="68"/>
    <x v="1"/>
    <n v="4083"/>
    <n v="319.17"/>
    <n v="1303180.05"/>
    <s v="20220204N300064329"/>
    <n v="2022024"/>
    <s v="Rolling"/>
    <s v="IN302679-38296183"/>
    <s v="NSE"/>
    <n v="330.08"/>
    <n v="36.49"/>
    <n v="0"/>
    <n v="237.21"/>
    <n v="603.77930000000003"/>
  </r>
  <r>
    <x v="727"/>
    <x v="68"/>
    <x v="1"/>
    <n v="5000"/>
    <n v="322"/>
    <n v="1610001.3"/>
    <s v="20220207N300020325"/>
    <n v="2022025"/>
    <s v="Rolling"/>
    <s v="IN302679-38296183"/>
    <s v="NSE"/>
    <n v="401"/>
    <n v="45.08"/>
    <n v="0"/>
    <n v="293.08"/>
    <n v="739.16"/>
  </r>
  <r>
    <x v="727"/>
    <x v="68"/>
    <x v="0"/>
    <n v="500"/>
    <n v="321.14999999999998"/>
    <n v="160575"/>
    <s v="20220207N300029281"/>
    <n v="2022025"/>
    <s v="Rolling"/>
    <s v="IN302679-38296183"/>
    <s v="NSE"/>
    <n v="0"/>
    <n v="4.5"/>
    <n v="0"/>
    <n v="29.24"/>
    <n v="33.735999999999997"/>
  </r>
  <r>
    <x v="727"/>
    <x v="68"/>
    <x v="0"/>
    <n v="500"/>
    <n v="321.2"/>
    <n v="160600"/>
    <s v="20220207N300029381"/>
    <n v="2022025"/>
    <s v="Rolling"/>
    <s v="IN302679-38296183"/>
    <s v="NSE"/>
    <n v="0"/>
    <n v="4.5"/>
    <n v="48"/>
    <n v="29.24"/>
    <n v="81.736800000000002"/>
  </r>
  <r>
    <x v="727"/>
    <x v="68"/>
    <x v="0"/>
    <n v="500"/>
    <n v="321.2"/>
    <n v="160600"/>
    <s v="20220207N300029773"/>
    <n v="2022025"/>
    <s v="Rolling"/>
    <s v="IN302679-38296183"/>
    <s v="NSE"/>
    <n v="0"/>
    <n v="4.5"/>
    <n v="0"/>
    <n v="29.24"/>
    <n v="33.736800000000002"/>
  </r>
  <r>
    <x v="727"/>
    <x v="68"/>
    <x v="0"/>
    <n v="500"/>
    <n v="320.05"/>
    <n v="160025"/>
    <s v="20220207N300030069"/>
    <n v="2022025"/>
    <s v="Rolling"/>
    <s v="IN302679-38296183"/>
    <s v="NSE"/>
    <n v="0"/>
    <n v="4.4800000000000004"/>
    <n v="0"/>
    <n v="29.13"/>
    <n v="33.610700000000001"/>
  </r>
  <r>
    <x v="727"/>
    <x v="68"/>
    <x v="0"/>
    <n v="500"/>
    <n v="321"/>
    <n v="160500"/>
    <s v="20220207N300030199"/>
    <n v="2022025"/>
    <s v="Rolling"/>
    <s v="IN302679-38296183"/>
    <s v="NSE"/>
    <n v="0"/>
    <n v="4.49"/>
    <n v="0"/>
    <n v="29.24"/>
    <n v="33.733199999999997"/>
  </r>
  <r>
    <x v="727"/>
    <x v="68"/>
    <x v="0"/>
    <n v="500"/>
    <n v="321"/>
    <n v="160500"/>
    <s v="20220207N300030263"/>
    <n v="2022025"/>
    <s v="Rolling"/>
    <s v="IN302679-38296183"/>
    <s v="NSE"/>
    <n v="0"/>
    <n v="4.49"/>
    <n v="0"/>
    <n v="29.23"/>
    <n v="33.7241"/>
  </r>
  <r>
    <x v="727"/>
    <x v="68"/>
    <x v="0"/>
    <n v="500"/>
    <n v="320.10000000000002"/>
    <n v="160050"/>
    <s v="20220207N300030348"/>
    <n v="2022025"/>
    <s v="Rolling"/>
    <s v="IN302679-38296183"/>
    <s v="NSE"/>
    <n v="0"/>
    <n v="4.4800000000000004"/>
    <n v="0"/>
    <n v="29.14"/>
    <n v="33.621499999999997"/>
  </r>
  <r>
    <x v="727"/>
    <x v="68"/>
    <x v="0"/>
    <n v="500"/>
    <n v="318.14999999999998"/>
    <n v="159075"/>
    <s v="20220207N300030787"/>
    <n v="2022025"/>
    <s v="Rolling"/>
    <s v="IN302679-38296183"/>
    <s v="NSE"/>
    <n v="0"/>
    <n v="4.45"/>
    <n v="0"/>
    <n v="28.96"/>
    <n v="33.414099999999998"/>
  </r>
  <r>
    <x v="727"/>
    <x v="68"/>
    <x v="0"/>
    <n v="500"/>
    <n v="318.14999999999998"/>
    <n v="159075"/>
    <s v="20220207N300030824"/>
    <n v="2022025"/>
    <s v="Rolling"/>
    <s v="IN302679-38296183"/>
    <s v="NSE"/>
    <n v="0"/>
    <n v="4.45"/>
    <n v="0"/>
    <n v="28.96"/>
    <n v="33.414099999999998"/>
  </r>
  <r>
    <x v="727"/>
    <x v="68"/>
    <x v="0"/>
    <n v="500"/>
    <n v="318.10000000000002"/>
    <n v="159050"/>
    <s v="20220207N300030883"/>
    <n v="2022025"/>
    <s v="Rolling"/>
    <s v="IN302679-38296183"/>
    <s v="NSE"/>
    <n v="0"/>
    <n v="4.45"/>
    <n v="0"/>
    <n v="28.95"/>
    <n v="33.403500000000001"/>
  </r>
  <r>
    <x v="728"/>
    <x v="59"/>
    <x v="0"/>
    <n v="500"/>
    <n v="3.35"/>
    <n v="1675"/>
    <s v="20220210N300036124"/>
    <n v="2022028"/>
    <s v="TT"/>
    <s v="IN302679-38296183"/>
    <s v="NSE"/>
    <n v="2"/>
    <n v="0.05"/>
    <n v="0"/>
    <n v="14.83"/>
    <n v="16.876899999999999"/>
  </r>
  <r>
    <x v="729"/>
    <x v="101"/>
    <x v="0"/>
    <n v="5000"/>
    <n v="245.1"/>
    <n v="1225500"/>
    <s v="20220214N300022585"/>
    <n v="2022030"/>
    <s v="Rolling"/>
    <s v="IN302679-38296183"/>
    <s v="NSE"/>
    <n v="0"/>
    <n v="35.54"/>
    <n v="54.93"/>
    <n v="223.3"/>
    <n v="313.76949999999999"/>
  </r>
  <r>
    <x v="729"/>
    <x v="57"/>
    <x v="0"/>
    <n v="10000"/>
    <n v="98.2"/>
    <n v="982000"/>
    <s v="20220214N300037044"/>
    <n v="2022030"/>
    <s v="Rolling"/>
    <s v="-"/>
    <s v="NSE"/>
    <n v="880.2"/>
    <n v="28.48"/>
    <n v="223.07"/>
    <n v="1587.15"/>
    <n v="2718.8980000000001"/>
  </r>
  <r>
    <x v="729"/>
    <x v="101"/>
    <x v="1"/>
    <n v="500"/>
    <n v="245.25"/>
    <n v="122625"/>
    <s v="20220214N300046057"/>
    <n v="2022030"/>
    <s v="Rolling"/>
    <s v="IN302679-38296183"/>
    <s v="NSE"/>
    <n v="30.21"/>
    <n v="3.56"/>
    <n v="0"/>
    <n v="22.34"/>
    <n v="56.106099999999998"/>
  </r>
  <r>
    <x v="729"/>
    <x v="101"/>
    <x v="1"/>
    <n v="500"/>
    <n v="244.4"/>
    <n v="122200"/>
    <s v="20220214N300048658"/>
    <n v="2022030"/>
    <s v="Rolling"/>
    <s v="IN302679-38296183"/>
    <s v="NSE"/>
    <n v="30.21"/>
    <n v="3.54"/>
    <n v="0"/>
    <n v="22.27"/>
    <n v="56.023800000000001"/>
  </r>
  <r>
    <x v="729"/>
    <x v="101"/>
    <x v="1"/>
    <n v="500"/>
    <n v="244.4"/>
    <n v="122200"/>
    <s v="20220214N300048789"/>
    <n v="2022030"/>
    <s v="Rolling"/>
    <s v="IN302679-38296183"/>
    <s v="NSE"/>
    <n v="30.67"/>
    <n v="3.54"/>
    <n v="0"/>
    <n v="22.26"/>
    <n v="56.473700000000001"/>
  </r>
  <r>
    <x v="729"/>
    <x v="101"/>
    <x v="1"/>
    <n v="500"/>
    <n v="245.52"/>
    <n v="122759.25"/>
    <s v="20220214N300050695"/>
    <n v="2022030"/>
    <s v="Rolling"/>
    <s v="IN302679-38296183"/>
    <s v="NSE"/>
    <n v="30.21"/>
    <n v="3.56"/>
    <n v="0"/>
    <n v="22.36"/>
    <n v="56.13"/>
  </r>
  <r>
    <x v="729"/>
    <x v="101"/>
    <x v="1"/>
    <n v="500"/>
    <n v="245.4"/>
    <n v="122700"/>
    <s v="20220214N300052032"/>
    <n v="2022030"/>
    <s v="Rolling"/>
    <s v="IN302679-38296183"/>
    <s v="NSE"/>
    <n v="30.21"/>
    <n v="3.56"/>
    <n v="0"/>
    <n v="22.36"/>
    <n v="56.128300000000003"/>
  </r>
  <r>
    <x v="729"/>
    <x v="101"/>
    <x v="0"/>
    <n v="2500"/>
    <n v="242.2"/>
    <n v="605500"/>
    <s v="20220214N300058237"/>
    <n v="2022030"/>
    <s v="Rolling"/>
    <s v="IN302679-38296183"/>
    <s v="NSE"/>
    <n v="0"/>
    <n v="17.559999999999999"/>
    <n v="0"/>
    <n v="110.33"/>
    <n v="127.8895"/>
  </r>
  <r>
    <x v="729"/>
    <x v="101"/>
    <x v="1"/>
    <n v="500"/>
    <n v="242.95"/>
    <n v="121475"/>
    <s v="20220214N300071470"/>
    <n v="2022030"/>
    <s v="Rolling"/>
    <s v="IN302679-38296183"/>
    <s v="NSE"/>
    <n v="30.21"/>
    <n v="3.52"/>
    <n v="0"/>
    <n v="22.14"/>
    <n v="55.872799999999998"/>
  </r>
  <r>
    <x v="729"/>
    <x v="57"/>
    <x v="1"/>
    <n v="1000"/>
    <n v="97.8"/>
    <n v="97800"/>
    <s v="20220214N300072410"/>
    <n v="2022030"/>
    <s v="Rolling"/>
    <s v="-"/>
    <s v="NSE"/>
    <n v="24.45"/>
    <n v="2.84"/>
    <n v="0"/>
    <n v="18.21"/>
    <n v="45.496200000000002"/>
  </r>
  <r>
    <x v="729"/>
    <x v="57"/>
    <x v="0"/>
    <n v="5000"/>
    <n v="97.15"/>
    <n v="485750"/>
    <s v="20220214N300075234"/>
    <n v="2022030"/>
    <s v="Rolling"/>
    <s v="-"/>
    <s v="NSE"/>
    <n v="489"/>
    <n v="14.09"/>
    <n v="0"/>
    <n v="862.31"/>
    <n v="1365.3968"/>
  </r>
  <r>
    <x v="729"/>
    <x v="57"/>
    <x v="0"/>
    <n v="1000"/>
    <n v="97.1"/>
    <n v="97100"/>
    <s v="20220214N300075367"/>
    <n v="2022030"/>
    <s v="Rolling"/>
    <s v="-"/>
    <s v="NSE"/>
    <n v="97.8"/>
    <n v="2.82"/>
    <n v="0"/>
    <n v="172.38"/>
    <n v="272.99590000000001"/>
  </r>
  <r>
    <x v="729"/>
    <x v="101"/>
    <x v="1"/>
    <n v="4500"/>
    <n v="235.5"/>
    <n v="1059750"/>
    <s v="20220214N300082338"/>
    <n v="2022030"/>
    <s v="Rolling"/>
    <s v="IN302679-38296183"/>
    <s v="NSE"/>
    <n v="271.86"/>
    <n v="30.73"/>
    <n v="0"/>
    <n v="193.11"/>
    <n v="495.70280000000002"/>
  </r>
  <r>
    <x v="730"/>
    <x v="57"/>
    <x v="1"/>
    <n v="15000"/>
    <n v="95.66"/>
    <n v="1434926.8"/>
    <s v="20220215N300022425"/>
    <n v="2022031"/>
    <s v="Rolling"/>
    <s v="-"/>
    <s v="NSE"/>
    <n v="361.6"/>
    <n v="41.61"/>
    <n v="0"/>
    <n v="2547.33"/>
    <n v="2950.5428999999999"/>
  </r>
  <r>
    <x v="730"/>
    <x v="57"/>
    <x v="0"/>
    <n v="15000"/>
    <n v="96.25"/>
    <n v="1443750"/>
    <s v="20220215N300022695"/>
    <n v="2022031"/>
    <s v="Rolling"/>
    <s v="IN302679-38296183"/>
    <s v="NSE"/>
    <n v="0"/>
    <n v="41.87"/>
    <n v="102"/>
    <n v="263.08999999999997"/>
    <n v="406.9588"/>
  </r>
  <r>
    <x v="730"/>
    <x v="57"/>
    <x v="1"/>
    <n v="15000"/>
    <n v="95.3"/>
    <n v="1429500"/>
    <s v="20220215N300027027"/>
    <n v="2022031"/>
    <s v="Rolling"/>
    <s v="IN302679-38296183"/>
    <s v="NSE"/>
    <n v="361.95"/>
    <n v="41.46"/>
    <n v="0"/>
    <n v="260.5"/>
    <n v="663.90560000000005"/>
  </r>
  <r>
    <x v="730"/>
    <x v="57"/>
    <x v="1"/>
    <n v="20000"/>
    <n v="96.9"/>
    <n v="1938000"/>
    <s v="20220215N300049322"/>
    <n v="2022031"/>
    <s v="Rolling"/>
    <s v="IN302679-38296183"/>
    <s v="NSE"/>
    <n v="1568.45"/>
    <n v="56.2"/>
    <n v="0"/>
    <n v="353.14"/>
    <n v="1977.7919999999999"/>
  </r>
  <r>
    <x v="730"/>
    <x v="57"/>
    <x v="0"/>
    <n v="20000"/>
    <n v="97.9"/>
    <n v="1958000"/>
    <s v="20220215N300058651"/>
    <n v="2022031"/>
    <s v="Rolling"/>
    <s v="IN302679-38296183"/>
    <s v="NSE"/>
    <n v="0"/>
    <n v="56.78"/>
    <n v="0"/>
    <n v="356.79"/>
    <n v="413.57209999999998"/>
  </r>
  <r>
    <x v="731"/>
    <x v="48"/>
    <x v="0"/>
    <n v="50"/>
    <n v="36.5"/>
    <n v="1825"/>
    <s v="20220216B700009874"/>
    <n v="2022032"/>
    <s v="Rolling"/>
    <s v="IN302679-38296183"/>
    <s v="BSE"/>
    <n v="1.83"/>
    <n v="0.05"/>
    <n v="0.27"/>
    <n v="16.16"/>
    <n v="18.3111"/>
  </r>
  <r>
    <x v="731"/>
    <x v="57"/>
    <x v="0"/>
    <n v="20000"/>
    <n v="99.1"/>
    <n v="1982000"/>
    <s v="20220216N300054240"/>
    <n v="2022032"/>
    <s v="Rolling"/>
    <s v="IN302679-38296183"/>
    <s v="NSE"/>
    <n v="0"/>
    <n v="57.48"/>
    <n v="59.73"/>
    <n v="361.16"/>
    <n v="478.36799999999999"/>
  </r>
  <r>
    <x v="731"/>
    <x v="57"/>
    <x v="1"/>
    <n v="10000"/>
    <n v="99.35"/>
    <n v="993500"/>
    <s v="20220216N300055287"/>
    <n v="2022032"/>
    <s v="Rolling"/>
    <s v="IN302679-38296183"/>
    <s v="NSE"/>
    <n v="248.13"/>
    <n v="28.81"/>
    <n v="0"/>
    <n v="181.03"/>
    <n v="457.97140000000002"/>
  </r>
  <r>
    <x v="731"/>
    <x v="57"/>
    <x v="1"/>
    <n v="10000"/>
    <n v="99.45"/>
    <n v="994500"/>
    <s v="20220216N300055933"/>
    <n v="2022032"/>
    <s v="Rolling"/>
    <s v="IN302679-38296183"/>
    <s v="NSE"/>
    <n v="248.05"/>
    <n v="28.84"/>
    <n v="0"/>
    <n v="181.21"/>
    <n v="458.10079999999999"/>
  </r>
  <r>
    <x v="732"/>
    <x v="57"/>
    <x v="1"/>
    <n v="20000"/>
    <n v="98.9"/>
    <n v="1978000"/>
    <s v="20220221N300019148"/>
    <n v="2022035"/>
    <s v="Rolling"/>
    <s v="IN302679-38296183"/>
    <s v="NSE"/>
    <n v="499.05"/>
    <n v="57.36"/>
    <n v="0"/>
    <n v="360.41"/>
    <n v="916.82159999999999"/>
  </r>
  <r>
    <x v="732"/>
    <x v="57"/>
    <x v="0"/>
    <n v="1000"/>
    <n v="98.55"/>
    <n v="98550"/>
    <s v="20220221N300023453"/>
    <n v="2022035"/>
    <s v="Rolling"/>
    <s v="IN302679-38296183"/>
    <s v="NSE"/>
    <n v="0"/>
    <n v="2.86"/>
    <n v="0"/>
    <n v="18.21"/>
    <n v="21.068000000000001"/>
  </r>
  <r>
    <x v="732"/>
    <x v="57"/>
    <x v="0"/>
    <n v="19000"/>
    <n v="100.1"/>
    <n v="1901900"/>
    <s v="20220221N300029282"/>
    <n v="2022035"/>
    <s v="Rolling"/>
    <s v="IN302679-38296183"/>
    <s v="NSE"/>
    <n v="0"/>
    <n v="55.16"/>
    <n v="121.7"/>
    <n v="346.57"/>
    <n v="523.42529999999999"/>
  </r>
  <r>
    <x v="732"/>
    <x v="57"/>
    <x v="0"/>
    <n v="388"/>
    <n v="100.1"/>
    <n v="38838.800000000003"/>
    <s v="20220221N300042455"/>
    <n v="2022035"/>
    <s v="Rolling"/>
    <s v="IN302679-38296183"/>
    <s v="NSE"/>
    <n v="0"/>
    <n v="1.1299999999999999"/>
    <n v="0"/>
    <n v="17.899999999999999"/>
    <n v="19.026299999999999"/>
  </r>
  <r>
    <x v="732"/>
    <x v="82"/>
    <x v="0"/>
    <n v="10000"/>
    <n v="161"/>
    <n v="1610000"/>
    <s v="20220221N300043488"/>
    <n v="2022035"/>
    <s v="Rolling"/>
    <s v="IN302679-38296183"/>
    <s v="NSE"/>
    <n v="0"/>
    <n v="46.69"/>
    <n v="48.3"/>
    <n v="293.39999999999998"/>
    <n v="388.39010000000002"/>
  </r>
  <r>
    <x v="732"/>
    <x v="57"/>
    <x v="1"/>
    <n v="388"/>
    <n v="101.2"/>
    <n v="39265.599999999999"/>
    <s v="20220221N300043893"/>
    <n v="2022035"/>
    <s v="Rolling"/>
    <s v="IN302679-38296183"/>
    <s v="NSE"/>
    <n v="9.68"/>
    <n v="1.1399999999999999"/>
    <n v="0"/>
    <n v="17.91"/>
    <n v="28.7287"/>
  </r>
  <r>
    <x v="732"/>
    <x v="82"/>
    <x v="1"/>
    <n v="5000"/>
    <n v="161.4"/>
    <n v="807000"/>
    <s v="20220221N300046373"/>
    <n v="2022035"/>
    <s v="Rolling"/>
    <s v="IN302679-38296183"/>
    <s v="NSE"/>
    <n v="201.78"/>
    <n v="23.4"/>
    <n v="0"/>
    <n v="147.03"/>
    <n v="372.21230000000003"/>
  </r>
  <r>
    <x v="732"/>
    <x v="82"/>
    <x v="1"/>
    <n v="5000"/>
    <n v="161.19999999999999"/>
    <n v="806000"/>
    <s v="20220221N300046939"/>
    <n v="2022035"/>
    <s v="Rolling"/>
    <s v="IN302679-38296183"/>
    <s v="NSE"/>
    <n v="201.44"/>
    <n v="23.37"/>
    <n v="0"/>
    <n v="146.88"/>
    <n v="371.69409999999999"/>
  </r>
  <r>
    <x v="732"/>
    <x v="57"/>
    <x v="0"/>
    <n v="20000"/>
    <n v="100.5"/>
    <n v="2010000"/>
    <s v="20220221N300055254"/>
    <n v="2022035"/>
    <s v="Rolling"/>
    <s v="IN302679-38296183"/>
    <s v="NSE"/>
    <n v="0"/>
    <n v="58.29"/>
    <n v="0"/>
    <n v="366.27"/>
    <n v="424.56009999999998"/>
  </r>
  <r>
    <x v="732"/>
    <x v="57"/>
    <x v="1"/>
    <n v="10000"/>
    <n v="99.8"/>
    <n v="998000"/>
    <s v="20220221N300061841"/>
    <n v="2022035"/>
    <s v="Rolling"/>
    <s v="IN302679-38296183"/>
    <s v="NSE"/>
    <n v="249.53"/>
    <n v="28.94"/>
    <n v="0"/>
    <n v="181.85"/>
    <n v="460.32190000000003"/>
  </r>
  <r>
    <x v="732"/>
    <x v="57"/>
    <x v="1"/>
    <n v="10000"/>
    <n v="99.8"/>
    <n v="998000"/>
    <s v="20220221N300062208"/>
    <n v="2022035"/>
    <s v="Rolling"/>
    <s v="IN302679-38296183"/>
    <s v="NSE"/>
    <n v="249.53"/>
    <n v="28.94"/>
    <n v="0"/>
    <n v="181.86"/>
    <n v="460.33199999999999"/>
  </r>
  <r>
    <x v="733"/>
    <x v="126"/>
    <x v="0"/>
    <n v="500"/>
    <n v="41.6"/>
    <n v="20800"/>
    <s v="20220222N300068769"/>
    <n v="2022036"/>
    <s v="Rolling"/>
    <s v="IN302679-38296183"/>
    <s v="NSE"/>
    <n v="20.69"/>
    <n v="0.6"/>
    <n v="3.5"/>
    <n v="36.92"/>
    <n v="61.713200000000001"/>
  </r>
  <r>
    <x v="733"/>
    <x v="48"/>
    <x v="0"/>
    <n v="100"/>
    <n v="33.1"/>
    <n v="3310"/>
    <s v="20220222N300070140"/>
    <n v="2022036"/>
    <s v="Rolling"/>
    <s v="IN302679-38296183"/>
    <s v="NSE"/>
    <n v="3.31"/>
    <n v="0.1"/>
    <n v="0.5"/>
    <n v="29.31"/>
    <n v="33.216000000000001"/>
  </r>
  <r>
    <x v="734"/>
    <x v="68"/>
    <x v="0"/>
    <n v="5000"/>
    <n v="301.39999999999998"/>
    <n v="1507000"/>
    <s v="20220224N300023173"/>
    <n v="2022038"/>
    <s v="Rolling"/>
    <s v="IN302679-38296183"/>
    <s v="NSE"/>
    <n v="0"/>
    <n v="43.7"/>
    <n v="45.08"/>
    <n v="274.60000000000002"/>
    <n v="363.38249999999999"/>
  </r>
  <r>
    <x v="734"/>
    <x v="68"/>
    <x v="1"/>
    <n v="500"/>
    <n v="302"/>
    <n v="151000"/>
    <s v="20220224N300033256"/>
    <n v="2022038"/>
    <s v="Rolling"/>
    <s v="IN302679-38296183"/>
    <s v="NSE"/>
    <n v="37.74"/>
    <n v="4.38"/>
    <n v="0"/>
    <n v="27.52"/>
    <n v="69.638999999999996"/>
  </r>
  <r>
    <x v="734"/>
    <x v="68"/>
    <x v="1"/>
    <n v="500"/>
    <n v="302.25"/>
    <n v="151125"/>
    <s v="20220224N300033369"/>
    <n v="2022038"/>
    <s v="Rolling"/>
    <s v="IN302679-38296183"/>
    <s v="NSE"/>
    <n v="37.74"/>
    <n v="4.38"/>
    <n v="0"/>
    <n v="27.54"/>
    <n v="69.662599999999998"/>
  </r>
  <r>
    <x v="734"/>
    <x v="68"/>
    <x v="1"/>
    <n v="1000"/>
    <n v="302"/>
    <n v="302000"/>
    <s v="20220224N300034651"/>
    <n v="2022038"/>
    <s v="Rolling"/>
    <s v="IN302679-38296183"/>
    <s v="NSE"/>
    <n v="75.489999999999995"/>
    <n v="8.76"/>
    <n v="0"/>
    <n v="55.04"/>
    <n v="139.28809999999999"/>
  </r>
  <r>
    <x v="734"/>
    <x v="68"/>
    <x v="1"/>
    <n v="500"/>
    <n v="302.45"/>
    <n v="151225"/>
    <s v="20220224N300035066"/>
    <n v="2022038"/>
    <s v="Rolling"/>
    <s v="IN302679-38296183"/>
    <s v="NSE"/>
    <n v="37.74"/>
    <n v="4.3899999999999997"/>
    <n v="0"/>
    <n v="27.56"/>
    <n v="69.685500000000005"/>
  </r>
  <r>
    <x v="734"/>
    <x v="68"/>
    <x v="1"/>
    <n v="2500"/>
    <n v="302.85000000000002"/>
    <n v="757125"/>
    <s v="20220224N300035964"/>
    <n v="2022038"/>
    <s v="Rolling"/>
    <s v="IN302679-38296183"/>
    <s v="NSE"/>
    <n v="188.72"/>
    <n v="21.96"/>
    <n v="0"/>
    <n v="137.96"/>
    <n v="348.63670000000002"/>
  </r>
  <r>
    <x v="734"/>
    <x v="17"/>
    <x v="0"/>
    <n v="200"/>
    <n v="35.450000000000003"/>
    <n v="7090"/>
    <s v="20220224N300039354"/>
    <n v="2022038"/>
    <s v="Rolling"/>
    <s v="IN302679-38296183"/>
    <s v="NSE"/>
    <n v="0"/>
    <n v="0.21"/>
    <n v="0.21"/>
    <n v="29.54"/>
    <n v="29.9556"/>
  </r>
  <r>
    <x v="734"/>
    <x v="126"/>
    <x v="0"/>
    <n v="150"/>
    <n v="40.299999999999997"/>
    <n v="6045"/>
    <s v="20220224N300040083"/>
    <n v="2022038"/>
    <s v="Rolling"/>
    <s v="IN302679-38296183"/>
    <s v="NSE"/>
    <n v="6.05"/>
    <n v="0.18"/>
    <n v="0.91"/>
    <n v="29.53"/>
    <n v="36.665300000000002"/>
  </r>
  <r>
    <x v="734"/>
    <x v="17"/>
    <x v="0"/>
    <n v="200"/>
    <n v="34.4"/>
    <n v="6880"/>
    <s v="20220224N300070561"/>
    <n v="2022038"/>
    <s v="Rolling"/>
    <s v="IN302679-38296183"/>
    <s v="NSE"/>
    <n v="6.69"/>
    <n v="0.2"/>
    <n v="2"/>
    <n v="29.54"/>
    <n v="38.429499999999997"/>
  </r>
  <r>
    <x v="734"/>
    <x v="48"/>
    <x v="0"/>
    <n v="100"/>
    <n v="30.05"/>
    <n v="3005"/>
    <s v="20220224N300093005"/>
    <n v="2022038"/>
    <s v="Rolling"/>
    <s v="IN302679-38296183"/>
    <s v="NSE"/>
    <n v="3.01"/>
    <n v="0.09"/>
    <n v="0"/>
    <n v="26.61"/>
    <n v="29.707100000000001"/>
  </r>
  <r>
    <x v="734"/>
    <x v="17"/>
    <x v="0"/>
    <n v="200"/>
    <n v="32.1"/>
    <n v="6420"/>
    <s v="20220224N300100801"/>
    <n v="2022038"/>
    <s v="Rolling"/>
    <s v="IN302679-38296183"/>
    <s v="NSE"/>
    <n v="6.69"/>
    <n v="0.19"/>
    <n v="0"/>
    <n v="17.73"/>
    <n v="24.606200000000001"/>
  </r>
  <r>
    <x v="734"/>
    <x v="17"/>
    <x v="1"/>
    <n v="200"/>
    <n v="31.85"/>
    <n v="6370"/>
    <s v="20220224N300105808"/>
    <n v="2022038"/>
    <s v="Rolling"/>
    <s v="IN302679-38296183"/>
    <s v="NSE"/>
    <n v="2.11"/>
    <n v="0.18"/>
    <n v="0"/>
    <n v="17.73"/>
    <n v="20.024799999999999"/>
  </r>
  <r>
    <x v="734"/>
    <x v="48"/>
    <x v="0"/>
    <n v="300"/>
    <n v="30.05"/>
    <n v="9015"/>
    <s v="20220224N300109246"/>
    <n v="2022038"/>
    <s v="Rolling"/>
    <s v="IN302679-38296183"/>
    <s v="NSE"/>
    <n v="9.02"/>
    <n v="0.26"/>
    <n v="1.8"/>
    <n v="29.55"/>
    <n v="40.631399999999999"/>
  </r>
  <r>
    <x v="735"/>
    <x v="17"/>
    <x v="1"/>
    <n v="5000"/>
    <n v="34.799999999999997"/>
    <n v="174000"/>
    <s v="20220225N300023811"/>
    <n v="2022039"/>
    <s v="Rolling"/>
    <s v="IN302679-38296183"/>
    <s v="NSE"/>
    <n v="44.23"/>
    <n v="5.05"/>
    <n v="0"/>
    <n v="31.71"/>
    <n v="80.986000000000004"/>
  </r>
  <r>
    <x v="735"/>
    <x v="17"/>
    <x v="1"/>
    <n v="5000"/>
    <n v="35"/>
    <n v="175000"/>
    <s v="20220225N300024455"/>
    <n v="2022039"/>
    <s v="Rolling"/>
    <s v="IN302679-38296183"/>
    <s v="NSE"/>
    <n v="43.76"/>
    <n v="5.08"/>
    <n v="0"/>
    <n v="31.89"/>
    <n v="80.724999999999994"/>
  </r>
  <r>
    <x v="735"/>
    <x v="17"/>
    <x v="0"/>
    <n v="2500"/>
    <n v="35.200000000000003"/>
    <n v="88000"/>
    <s v="20220225N300038382"/>
    <n v="2022039"/>
    <s v="Rolling"/>
    <s v="IN302679-38296183"/>
    <s v="NSE"/>
    <n v="0"/>
    <n v="2.5499999999999998"/>
    <n v="0"/>
    <n v="18.16"/>
    <n v="20.712"/>
  </r>
  <r>
    <x v="735"/>
    <x v="17"/>
    <x v="0"/>
    <n v="2500"/>
    <n v="35.4"/>
    <n v="88500"/>
    <s v="20220225N300039074"/>
    <n v="2022039"/>
    <s v="Rolling"/>
    <s v="IN302679-38296183"/>
    <s v="NSE"/>
    <n v="0"/>
    <n v="2.57"/>
    <n v="0"/>
    <n v="18.16"/>
    <n v="20.726500000000001"/>
  </r>
  <r>
    <x v="735"/>
    <x v="17"/>
    <x v="0"/>
    <n v="2500"/>
    <n v="35.200000000000003"/>
    <n v="88000"/>
    <s v="20220225N300040070"/>
    <n v="2022039"/>
    <s v="Rolling"/>
    <s v="IN302679-38296183"/>
    <s v="NSE"/>
    <n v="0"/>
    <n v="2.5499999999999998"/>
    <n v="11"/>
    <n v="18.16"/>
    <n v="31.712"/>
  </r>
  <r>
    <x v="735"/>
    <x v="17"/>
    <x v="0"/>
    <n v="2500"/>
    <n v="34.700000000000003"/>
    <n v="86750"/>
    <s v="20220225N300062153"/>
    <n v="2022039"/>
    <s v="Rolling"/>
    <s v="IN302679-38296183"/>
    <s v="NSE"/>
    <n v="0"/>
    <n v="2.52"/>
    <n v="0"/>
    <n v="18.149999999999999"/>
    <n v="20.665800000000001"/>
  </r>
  <r>
    <x v="736"/>
    <x v="68"/>
    <x v="0"/>
    <n v="5000"/>
    <n v="305.95"/>
    <n v="1529725.85"/>
    <s v="20220228N300057510"/>
    <n v="2022040"/>
    <s v="Rolling"/>
    <s v="IN302679-38296183"/>
    <s v="NSE"/>
    <n v="0"/>
    <n v="44.36"/>
    <n v="0"/>
    <n v="278.77999999999997"/>
    <n v="323.14210000000003"/>
  </r>
  <r>
    <x v="736"/>
    <x v="68"/>
    <x v="0"/>
    <n v="2500"/>
    <n v="304"/>
    <n v="760000"/>
    <s v="20220228N300059691"/>
    <n v="2022040"/>
    <s v="Rolling"/>
    <s v="IN302679-38296183"/>
    <s v="NSE"/>
    <n v="0"/>
    <n v="22.04"/>
    <n v="69"/>
    <n v="138.47999999999999"/>
    <n v="229.5198"/>
  </r>
  <r>
    <x v="736"/>
    <x v="68"/>
    <x v="1"/>
    <n v="1000"/>
    <n v="305.45"/>
    <n v="305450"/>
    <s v="20220228N300061839"/>
    <n v="2022040"/>
    <s v="Rolling"/>
    <s v="IN302679-38296183"/>
    <s v="NSE"/>
    <n v="76.41"/>
    <n v="8.86"/>
    <n v="0"/>
    <n v="55.67"/>
    <n v="140.93799999999999"/>
  </r>
  <r>
    <x v="736"/>
    <x v="68"/>
    <x v="1"/>
    <n v="1000"/>
    <n v="305.7"/>
    <n v="305700"/>
    <s v="20220228N300061904"/>
    <n v="2022040"/>
    <s v="Rolling"/>
    <s v="IN302679-38296183"/>
    <s v="NSE"/>
    <n v="76.41"/>
    <n v="8.8699999999999992"/>
    <n v="0"/>
    <n v="55.7"/>
    <n v="140.97540000000001"/>
  </r>
  <r>
    <x v="736"/>
    <x v="68"/>
    <x v="1"/>
    <n v="1000"/>
    <n v="305.8"/>
    <n v="305800"/>
    <s v="20220228N300061963"/>
    <n v="2022040"/>
    <s v="Rolling"/>
    <s v="IN302679-38296183"/>
    <s v="NSE"/>
    <n v="76.41"/>
    <n v="8.8699999999999992"/>
    <n v="0"/>
    <n v="55.73"/>
    <n v="141.00819999999999"/>
  </r>
  <r>
    <x v="736"/>
    <x v="68"/>
    <x v="1"/>
    <n v="1000"/>
    <n v="305.60000000000002"/>
    <n v="305600"/>
    <s v="20220228N300062003"/>
    <n v="2022040"/>
    <s v="Rolling"/>
    <s v="IN302679-38296183"/>
    <s v="NSE"/>
    <n v="76.37"/>
    <n v="8.86"/>
    <n v="0"/>
    <n v="55.68"/>
    <n v="140.91239999999999"/>
  </r>
  <r>
    <x v="736"/>
    <x v="68"/>
    <x v="1"/>
    <n v="1000"/>
    <n v="305.45"/>
    <n v="305450"/>
    <s v="20220228N300062468"/>
    <n v="2022040"/>
    <s v="Rolling"/>
    <s v="IN302679-38296183"/>
    <s v="NSE"/>
    <n v="76.41"/>
    <n v="8.86"/>
    <n v="0"/>
    <n v="55.66"/>
    <n v="140.928"/>
  </r>
  <r>
    <x v="736"/>
    <x v="68"/>
    <x v="1"/>
    <n v="2500"/>
    <n v="306.64999999999998"/>
    <n v="766625"/>
    <s v="20220228N300063800"/>
    <n v="2022040"/>
    <s v="Rolling"/>
    <s v="IN302679-38296183"/>
    <s v="NSE"/>
    <n v="191.01"/>
    <n v="22.23"/>
    <n v="0"/>
    <n v="139.69"/>
    <n v="352.93209999999999"/>
  </r>
  <r>
    <x v="737"/>
    <x v="126"/>
    <x v="0"/>
    <n v="350"/>
    <n v="40.700000000000003"/>
    <n v="14245"/>
    <s v="20220303B700003065"/>
    <n v="2022042"/>
    <s v="Rolling"/>
    <s v="IN302679-38296183"/>
    <s v="BSE"/>
    <n v="14"/>
    <n v="0.4"/>
    <n v="2"/>
    <n v="29.58"/>
    <n v="45.978999999999999"/>
  </r>
  <r>
    <x v="738"/>
    <x v="57"/>
    <x v="0"/>
    <n v="15"/>
    <n v="87.2"/>
    <n v="1308"/>
    <s v="20220307N300069446"/>
    <n v="2022044"/>
    <s v="Rolling"/>
    <s v="IN302679-38296183"/>
    <s v="NSE"/>
    <n v="1.31"/>
    <n v="0.04"/>
    <n v="0"/>
    <n v="11.58"/>
    <n v="12.927899999999999"/>
  </r>
  <r>
    <x v="738"/>
    <x v="121"/>
    <x v="1"/>
    <n v="500"/>
    <n v="22.15"/>
    <n v="11075"/>
    <s v="20220307N300070082"/>
    <n v="2022044"/>
    <s v="Rolling"/>
    <s v="IN302679-38296183"/>
    <s v="NSE"/>
    <n v="10.7"/>
    <n v="0.32"/>
    <n v="0"/>
    <n v="29.56"/>
    <n v="40.581200000000003"/>
  </r>
  <r>
    <x v="739"/>
    <x v="12"/>
    <x v="0"/>
    <n v="221"/>
    <n v="95.05"/>
    <n v="21006.05"/>
    <s v="20220308N300058323"/>
    <n v="2022045"/>
    <s v="Rolling"/>
    <s v="IN302679-38296183"/>
    <s v="NSE"/>
    <n v="0"/>
    <n v="0.61"/>
    <n v="0.63"/>
    <n v="17.8"/>
    <n v="19.039400000000001"/>
  </r>
  <r>
    <x v="739"/>
    <x v="101"/>
    <x v="1"/>
    <n v="5000"/>
    <n v="204.56"/>
    <n v="1022779.25"/>
    <s v="20220308N300059041"/>
    <n v="2022045"/>
    <s v="Rolling"/>
    <s v="IN302679-38296183"/>
    <s v="NSE"/>
    <n v="255.63"/>
    <n v="29.66"/>
    <n v="0"/>
    <n v="186.38"/>
    <n v="471.67079999999999"/>
  </r>
  <r>
    <x v="739"/>
    <x v="12"/>
    <x v="1"/>
    <n v="221"/>
    <n v="95.9"/>
    <n v="21193.9"/>
    <s v="20220308N300060023"/>
    <n v="2022045"/>
    <s v="Rolling"/>
    <s v="IN302679-38296183"/>
    <s v="NSE"/>
    <n v="5.28"/>
    <n v="0.61"/>
    <n v="0"/>
    <n v="17.809999999999999"/>
    <n v="23.704599999999999"/>
  </r>
  <r>
    <x v="739"/>
    <x v="101"/>
    <x v="0"/>
    <n v="500"/>
    <n v="204.1"/>
    <n v="102050"/>
    <s v="20220308N300060419"/>
    <n v="2022045"/>
    <s v="Rolling"/>
    <s v="IN302679-38296183"/>
    <s v="NSE"/>
    <n v="0"/>
    <n v="2.96"/>
    <n v="0"/>
    <n v="18.600000000000001"/>
    <n v="21.5595"/>
  </r>
  <r>
    <x v="739"/>
    <x v="101"/>
    <x v="0"/>
    <n v="500"/>
    <n v="203.45"/>
    <n v="101725"/>
    <s v="20220308N300060509"/>
    <n v="2022045"/>
    <s v="Rolling"/>
    <s v="IN302679-38296183"/>
    <s v="NSE"/>
    <n v="0"/>
    <n v="2.95"/>
    <n v="0"/>
    <n v="18.53"/>
    <n v="21.48"/>
  </r>
  <r>
    <x v="739"/>
    <x v="101"/>
    <x v="0"/>
    <n v="4000"/>
    <n v="205"/>
    <n v="820000"/>
    <s v="20220308N300062047"/>
    <n v="2022045"/>
    <s v="Rolling"/>
    <s v="IN302679-38296183"/>
    <s v="NSE"/>
    <n v="0"/>
    <n v="23.78"/>
    <n v="30.9"/>
    <n v="149.43"/>
    <n v="204.11"/>
  </r>
  <r>
    <x v="739"/>
    <x v="48"/>
    <x v="0"/>
    <n v="100"/>
    <n v="31"/>
    <n v="3100"/>
    <s v="20220308N300062951"/>
    <n v="2022045"/>
    <s v="Rolling"/>
    <s v="IN302679-38296183"/>
    <s v="NSE"/>
    <n v="3.1"/>
    <n v="0.09"/>
    <n v="0.47"/>
    <n v="27.45"/>
    <n v="31.1099"/>
  </r>
  <r>
    <x v="740"/>
    <x v="70"/>
    <x v="0"/>
    <n v="2500"/>
    <n v="590"/>
    <n v="1475000"/>
    <s v="20220310N300020525"/>
    <n v="2022047"/>
    <s v="Rolling"/>
    <s v="IN302679-38296183"/>
    <s v="NSE"/>
    <n v="0"/>
    <n v="42.78"/>
    <n v="61.89"/>
    <n v="268.82"/>
    <n v="373.4853"/>
  </r>
  <r>
    <x v="740"/>
    <x v="70"/>
    <x v="1"/>
    <n v="500"/>
    <n v="591.70000000000005"/>
    <n v="295850"/>
    <s v="20220310N300023874"/>
    <n v="2022047"/>
    <s v="Rolling"/>
    <s v="IN302679-38296183"/>
    <s v="NSE"/>
    <n v="73.66"/>
    <n v="8.58"/>
    <n v="0"/>
    <n v="53.91"/>
    <n v="136.1497"/>
  </r>
  <r>
    <x v="740"/>
    <x v="70"/>
    <x v="1"/>
    <n v="500"/>
    <n v="592.70000000000005"/>
    <n v="296350"/>
    <s v="20220310N300029306"/>
    <n v="2022047"/>
    <s v="Rolling"/>
    <s v="IN302679-38296183"/>
    <s v="NSE"/>
    <n v="73.81"/>
    <n v="8.59"/>
    <n v="0"/>
    <n v="54.03"/>
    <n v="136.43430000000001"/>
  </r>
  <r>
    <x v="740"/>
    <x v="70"/>
    <x v="1"/>
    <n v="500"/>
    <n v="590.70000000000005"/>
    <n v="295350"/>
    <s v="20220310N300031481"/>
    <n v="2022047"/>
    <s v="Rolling"/>
    <s v="IN302679-38296183"/>
    <s v="NSE"/>
    <n v="73.81"/>
    <n v="8.57"/>
    <n v="0"/>
    <n v="53.82"/>
    <n v="136.1951"/>
  </r>
  <r>
    <x v="740"/>
    <x v="70"/>
    <x v="0"/>
    <n v="1000"/>
    <n v="588.04999999999995"/>
    <n v="588050"/>
    <s v="20220310N300031916"/>
    <n v="2022047"/>
    <s v="Rolling"/>
    <s v="IN302679-38296183"/>
    <s v="NSE"/>
    <n v="0"/>
    <n v="17.05"/>
    <n v="0"/>
    <n v="107.16"/>
    <n v="124.2135"/>
  </r>
  <r>
    <x v="740"/>
    <x v="70"/>
    <x v="1"/>
    <n v="500"/>
    <n v="591"/>
    <n v="295500"/>
    <s v="20220310N300036028"/>
    <n v="2022047"/>
    <s v="Rolling"/>
    <s v="IN302679-38296183"/>
    <s v="NSE"/>
    <n v="73.81"/>
    <n v="8.57"/>
    <n v="0"/>
    <n v="53.84"/>
    <n v="136.21950000000001"/>
  </r>
  <r>
    <x v="740"/>
    <x v="70"/>
    <x v="1"/>
    <n v="500"/>
    <n v="591.20000000000005"/>
    <n v="295600"/>
    <s v="20220310N300036295"/>
    <n v="2022047"/>
    <s v="Rolling"/>
    <s v="IN302679-38296183"/>
    <s v="NSE"/>
    <n v="73.81"/>
    <n v="8.57"/>
    <n v="0"/>
    <n v="53.86"/>
    <n v="136.2424"/>
  </r>
  <r>
    <x v="740"/>
    <x v="70"/>
    <x v="1"/>
    <n v="500"/>
    <n v="591.75"/>
    <n v="295872.55"/>
    <s v="20220310N300036729"/>
    <n v="2022047"/>
    <s v="Rolling"/>
    <s v="IN302679-38296183"/>
    <s v="NSE"/>
    <n v="73.81"/>
    <n v="8.58"/>
    <n v="0"/>
    <n v="53.91"/>
    <n v="136.30029999999999"/>
  </r>
  <r>
    <x v="740"/>
    <x v="70"/>
    <x v="1"/>
    <n v="500"/>
    <n v="591.95000000000005"/>
    <n v="295975"/>
    <s v="20220310N300036750"/>
    <n v="2022047"/>
    <s v="Rolling"/>
    <s v="IN302679-38296183"/>
    <s v="NSE"/>
    <n v="73.81"/>
    <n v="8.58"/>
    <n v="0"/>
    <n v="53.94"/>
    <n v="136.33330000000001"/>
  </r>
  <r>
    <x v="740"/>
    <x v="68"/>
    <x v="0"/>
    <n v="2500"/>
    <n v="274.14999999999998"/>
    <n v="685375"/>
    <s v="20220310N300051817"/>
    <n v="2022047"/>
    <s v="Rolling"/>
    <s v="IN302679-38296183"/>
    <s v="NSE"/>
    <n v="0"/>
    <n v="19.88"/>
    <n v="0"/>
    <n v="124.89"/>
    <n v="144.76589999999999"/>
  </r>
  <r>
    <x v="740"/>
    <x v="68"/>
    <x v="0"/>
    <n v="2500"/>
    <n v="270.14999999999998"/>
    <n v="675375"/>
    <s v="20220310N300053136"/>
    <n v="2022047"/>
    <s v="Rolling"/>
    <s v="IN302679-38296183"/>
    <s v="NSE"/>
    <n v="0"/>
    <n v="19.59"/>
    <n v="80.849999999999994"/>
    <n v="123.07"/>
    <n v="223.5059"/>
  </r>
  <r>
    <x v="740"/>
    <x v="57"/>
    <x v="0"/>
    <n v="10000"/>
    <n v="94.2"/>
    <n v="942000"/>
    <s v="20220310N300054187"/>
    <n v="2022047"/>
    <s v="Rolling"/>
    <s v="IN302679-38296183"/>
    <s v="NSE"/>
    <n v="0"/>
    <n v="27.32"/>
    <n v="28.26"/>
    <n v="171.65"/>
    <n v="227.22800000000001"/>
  </r>
  <r>
    <x v="740"/>
    <x v="68"/>
    <x v="0"/>
    <n v="2500"/>
    <n v="267.3"/>
    <n v="668250"/>
    <s v="20220310N300054898"/>
    <n v="2022047"/>
    <s v="Rolling"/>
    <s v="IN302679-38296183"/>
    <s v="NSE"/>
    <n v="0"/>
    <n v="19.38"/>
    <n v="0"/>
    <n v="121.76"/>
    <n v="141.13919999999999"/>
  </r>
  <r>
    <x v="740"/>
    <x v="57"/>
    <x v="1"/>
    <n v="5000"/>
    <n v="94.5"/>
    <n v="472500"/>
    <s v="20220310N300055078"/>
    <n v="2022047"/>
    <s v="Rolling"/>
    <s v="IN302679-38296183"/>
    <s v="NSE"/>
    <n v="117.94"/>
    <n v="13.7"/>
    <n v="0"/>
    <n v="86.1"/>
    <n v="217.74250000000001"/>
  </r>
  <r>
    <x v="740"/>
    <x v="57"/>
    <x v="1"/>
    <n v="5000"/>
    <n v="94.5"/>
    <n v="472500"/>
    <s v="20220310N300055361"/>
    <n v="2022047"/>
    <s v="Rolling"/>
    <s v="IN302679-38296183"/>
    <s v="NSE"/>
    <n v="117.94"/>
    <n v="13.7"/>
    <n v="0"/>
    <n v="86.1"/>
    <n v="217.74250000000001"/>
  </r>
  <r>
    <x v="740"/>
    <x v="68"/>
    <x v="0"/>
    <n v="2500"/>
    <n v="267.25"/>
    <n v="668125"/>
    <s v="20220310N300056373"/>
    <n v="2022047"/>
    <s v="Rolling"/>
    <s v="IN302679-38296183"/>
    <s v="NSE"/>
    <n v="0"/>
    <n v="19.38"/>
    <n v="0"/>
    <n v="121.75"/>
    <n v="141.12559999999999"/>
  </r>
  <r>
    <x v="740"/>
    <x v="68"/>
    <x v="1"/>
    <n v="500"/>
    <n v="267.89999999999998"/>
    <n v="133950"/>
    <s v="20220310N300060019"/>
    <n v="2022047"/>
    <s v="Rolling"/>
    <s v="IN302679-38296183"/>
    <s v="NSE"/>
    <n v="33.479999999999997"/>
    <n v="3.88"/>
    <n v="0"/>
    <n v="24.41"/>
    <n v="61.7746"/>
  </r>
  <r>
    <x v="740"/>
    <x v="68"/>
    <x v="1"/>
    <n v="500"/>
    <n v="267.89999999999998"/>
    <n v="133950"/>
    <s v="20220310N300060487"/>
    <n v="2022047"/>
    <s v="Rolling"/>
    <s v="IN302679-38296183"/>
    <s v="NSE"/>
    <n v="33.479999999999997"/>
    <n v="3.88"/>
    <n v="0"/>
    <n v="24.4"/>
    <n v="61.764600000000002"/>
  </r>
  <r>
    <x v="740"/>
    <x v="68"/>
    <x v="1"/>
    <n v="9000"/>
    <n v="265.73"/>
    <n v="2391529.4500000002"/>
    <s v="20220310N300061943"/>
    <n v="2022047"/>
    <s v="Rolling"/>
    <s v="IN302679-38296183"/>
    <s v="NSE"/>
    <n v="602.62"/>
    <n v="69.349999999999994"/>
    <n v="0"/>
    <n v="435.79"/>
    <n v="1107.7644"/>
  </r>
  <r>
    <x v="741"/>
    <x v="101"/>
    <x v="1"/>
    <n v="5000"/>
    <n v="227.25"/>
    <n v="1136250"/>
    <s v="20220321N300024679"/>
    <n v="2022053"/>
    <s v="Rolling"/>
    <s v="IN302679-38296183"/>
    <s v="NSE"/>
    <n v="284"/>
    <n v="32.950000000000003"/>
    <n v="0"/>
    <n v="207.05"/>
    <n v="524.00120000000004"/>
  </r>
  <r>
    <x v="741"/>
    <x v="101"/>
    <x v="0"/>
    <n v="1000"/>
    <n v="226.05"/>
    <n v="226050"/>
    <s v="20220321N300027937"/>
    <n v="2022053"/>
    <s v="Rolling"/>
    <s v="IN302679-38296183"/>
    <s v="NSE"/>
    <n v="0"/>
    <n v="6.56"/>
    <n v="34"/>
    <n v="41.19"/>
    <n v="81.745500000000007"/>
  </r>
  <r>
    <x v="741"/>
    <x v="101"/>
    <x v="0"/>
    <n v="1000"/>
    <n v="226.9"/>
    <n v="226900"/>
    <s v="20220321N300030379"/>
    <n v="2022053"/>
    <s v="Rolling"/>
    <s v="IN302679-38296183"/>
    <s v="NSE"/>
    <n v="0"/>
    <n v="6.58"/>
    <n v="0"/>
    <n v="41.35"/>
    <n v="47.930100000000003"/>
  </r>
  <r>
    <x v="741"/>
    <x v="101"/>
    <x v="0"/>
    <n v="1000"/>
    <n v="226.8"/>
    <n v="226800"/>
    <s v="20220321N300031860"/>
    <n v="2022053"/>
    <s v="Rolling"/>
    <s v="IN302679-38296183"/>
    <s v="NSE"/>
    <n v="0"/>
    <n v="6.58"/>
    <n v="0"/>
    <n v="41.33"/>
    <n v="47.9071"/>
  </r>
  <r>
    <x v="741"/>
    <x v="101"/>
    <x v="0"/>
    <n v="1000"/>
    <n v="226.6"/>
    <n v="226600"/>
    <s v="20220321N300031931"/>
    <n v="2022053"/>
    <s v="Rolling"/>
    <s v="IN302679-38296183"/>
    <s v="NSE"/>
    <n v="0"/>
    <n v="6.57"/>
    <n v="0"/>
    <n v="41.29"/>
    <n v="47.861400000000003"/>
  </r>
  <r>
    <x v="741"/>
    <x v="101"/>
    <x v="0"/>
    <n v="1000"/>
    <n v="226.6"/>
    <n v="226600"/>
    <s v="20220321N300031976"/>
    <n v="2022053"/>
    <s v="Rolling"/>
    <s v="IN302679-38296183"/>
    <s v="NSE"/>
    <n v="0"/>
    <n v="6.57"/>
    <n v="0"/>
    <n v="41.29"/>
    <n v="47.861400000000003"/>
  </r>
  <r>
    <x v="742"/>
    <x v="68"/>
    <x v="0"/>
    <n v="2500"/>
    <n v="284.25"/>
    <n v="710625"/>
    <s v="20220322N300018553"/>
    <n v="2022054"/>
    <s v="Rolling"/>
    <s v="IN302679-38296183"/>
    <s v="NSE"/>
    <n v="0"/>
    <n v="20.61"/>
    <n v="67.95"/>
    <n v="129.49"/>
    <n v="218.04810000000001"/>
  </r>
  <r>
    <x v="742"/>
    <x v="68"/>
    <x v="0"/>
    <n v="1771"/>
    <n v="280.25"/>
    <n v="496322.75"/>
    <s v="20220322N300028391"/>
    <n v="2022054"/>
    <s v="Rolling"/>
    <s v="IN302679-38296183"/>
    <s v="NSE"/>
    <n v="0"/>
    <n v="14.39"/>
    <n v="0"/>
    <n v="90.44"/>
    <n v="104.8334"/>
  </r>
  <r>
    <x v="742"/>
    <x v="68"/>
    <x v="1"/>
    <n v="1000"/>
    <n v="283.3"/>
    <n v="283300"/>
    <s v="20220322N300033347"/>
    <n v="2022054"/>
    <s v="Rolling"/>
    <s v="IN302679-38296183"/>
    <s v="NSE"/>
    <n v="72.319999999999993"/>
    <n v="8.2200000000000006"/>
    <n v="0"/>
    <n v="51.63"/>
    <n v="132.16569999999999"/>
  </r>
  <r>
    <x v="742"/>
    <x v="68"/>
    <x v="1"/>
    <n v="1000"/>
    <n v="283.7"/>
    <n v="283700"/>
    <s v="20220322N300033445"/>
    <n v="2022054"/>
    <s v="Rolling"/>
    <s v="IN302679-38296183"/>
    <s v="NSE"/>
    <n v="72.319999999999993"/>
    <n v="8.23"/>
    <n v="0"/>
    <n v="51.7"/>
    <n v="132.2473"/>
  </r>
  <r>
    <x v="742"/>
    <x v="68"/>
    <x v="1"/>
    <n v="1000"/>
    <n v="284.55"/>
    <n v="284550"/>
    <s v="20220322N300033774"/>
    <n v="2022054"/>
    <s v="Rolling"/>
    <s v="IN302679-38296183"/>
    <s v="NSE"/>
    <n v="72.319999999999993"/>
    <n v="8.25"/>
    <n v="0"/>
    <n v="51.85"/>
    <n v="132.422"/>
  </r>
  <r>
    <x v="742"/>
    <x v="68"/>
    <x v="1"/>
    <n v="1000"/>
    <n v="284.7"/>
    <n v="284700"/>
    <s v="20220322N300034136"/>
    <n v="2022054"/>
    <s v="Rolling"/>
    <s v="IN302679-38296183"/>
    <s v="NSE"/>
    <n v="72.319999999999993"/>
    <n v="8.26"/>
    <n v="0"/>
    <n v="51.88"/>
    <n v="132.4563"/>
  </r>
  <r>
    <x v="742"/>
    <x v="68"/>
    <x v="1"/>
    <n v="271"/>
    <n v="285.39999999999998"/>
    <n v="77343.399999999994"/>
    <s v="20220322N300035241"/>
    <n v="2022054"/>
    <s v="Rolling"/>
    <s v="IN302679-38296183"/>
    <s v="NSE"/>
    <n v="19.600000000000001"/>
    <n v="2.2400000000000002"/>
    <n v="0"/>
    <n v="18.100000000000001"/>
    <n v="39.942900000000002"/>
  </r>
  <r>
    <x v="742"/>
    <x v="68"/>
    <x v="0"/>
    <n v="1100"/>
    <n v="292.25"/>
    <n v="321475"/>
    <s v="20220322N300047465"/>
    <n v="2022054"/>
    <s v="Rolling"/>
    <s v="IN302679-38296183"/>
    <s v="NSE"/>
    <n v="0"/>
    <n v="9.32"/>
    <n v="0"/>
    <n v="58.58"/>
    <n v="67.902799999999999"/>
  </r>
  <r>
    <x v="742"/>
    <x v="101"/>
    <x v="0"/>
    <n v="2980"/>
    <n v="224.25"/>
    <n v="668265"/>
    <s v="20220322N300048363"/>
    <n v="2022054"/>
    <s v="Rolling"/>
    <s v="IN302679-38296183"/>
    <s v="NSE"/>
    <n v="0"/>
    <n v="19.38"/>
    <n v="20.05"/>
    <n v="121.78"/>
    <n v="161.20959999999999"/>
  </r>
  <r>
    <x v="742"/>
    <x v="68"/>
    <x v="1"/>
    <n v="1100"/>
    <n v="294.89999999999998"/>
    <n v="324390"/>
    <s v="20220322N300048629"/>
    <n v="2022054"/>
    <s v="Rolling"/>
    <s v="IN302679-38296183"/>
    <s v="NSE"/>
    <n v="79.55"/>
    <n v="9.41"/>
    <n v="0"/>
    <n v="59.1"/>
    <n v="148.0574"/>
  </r>
  <r>
    <x v="742"/>
    <x v="101"/>
    <x v="1"/>
    <n v="1000"/>
    <n v="225.5"/>
    <n v="225500"/>
    <s v="20220322N300050293"/>
    <n v="2022054"/>
    <s v="Rolling"/>
    <s v="IN302679-38296183"/>
    <s v="NSE"/>
    <n v="56.21"/>
    <n v="6.54"/>
    <n v="0"/>
    <n v="41.09"/>
    <n v="103.8396"/>
  </r>
  <r>
    <x v="742"/>
    <x v="101"/>
    <x v="1"/>
    <n v="880"/>
    <n v="225.6"/>
    <n v="198528"/>
    <s v="20220322N300050544"/>
    <n v="2022054"/>
    <s v="Rolling"/>
    <s v="IN302679-38296183"/>
    <s v="NSE"/>
    <n v="49.46"/>
    <n v="5.76"/>
    <n v="0"/>
    <n v="36.18"/>
    <n v="91.397300000000001"/>
  </r>
  <r>
    <x v="742"/>
    <x v="68"/>
    <x v="0"/>
    <n v="1100"/>
    <n v="296.25"/>
    <n v="325873"/>
    <s v="20220322N300052304"/>
    <n v="2022054"/>
    <s v="Rolling"/>
    <s v="IN302679-38296183"/>
    <s v="NSE"/>
    <n v="0"/>
    <n v="9.4499999999999993"/>
    <n v="0"/>
    <n v="59.38"/>
    <n v="68.830399999999997"/>
  </r>
  <r>
    <x v="742"/>
    <x v="68"/>
    <x v="0"/>
    <n v="1400"/>
    <n v="296.10000000000002"/>
    <n v="414540"/>
    <s v="20220322N300053477"/>
    <n v="2022054"/>
    <s v="Rolling"/>
    <s v="IN302679-38296183"/>
    <s v="NSE"/>
    <n v="0"/>
    <n v="12.02"/>
    <n v="0"/>
    <n v="75.55"/>
    <n v="87.571600000000004"/>
  </r>
  <r>
    <x v="742"/>
    <x v="68"/>
    <x v="1"/>
    <n v="500"/>
    <n v="297.14999999999998"/>
    <n v="148575"/>
    <s v="20220322N300057013"/>
    <n v="2022054"/>
    <s v="Rolling"/>
    <s v="IN302679-38296183"/>
    <s v="NSE"/>
    <n v="36.159999999999997"/>
    <n v="4.3099999999999996"/>
    <n v="0"/>
    <n v="27.08"/>
    <n v="67.5488"/>
  </r>
  <r>
    <x v="742"/>
    <x v="68"/>
    <x v="1"/>
    <n v="500"/>
    <n v="297.7"/>
    <n v="148850"/>
    <s v="20220322N300057101"/>
    <n v="2022054"/>
    <s v="Rolling"/>
    <s v="IN302679-38296183"/>
    <s v="NSE"/>
    <n v="36.159999999999997"/>
    <n v="4.32"/>
    <n v="0"/>
    <n v="27.12"/>
    <n v="67.596800000000002"/>
  </r>
  <r>
    <x v="742"/>
    <x v="101"/>
    <x v="1"/>
    <n v="250"/>
    <n v="224.95"/>
    <n v="56237.5"/>
    <s v="20220322N300057185"/>
    <n v="2022054"/>
    <s v="Rolling"/>
    <s v="IN302679-38296183"/>
    <s v="NSE"/>
    <n v="14.05"/>
    <n v="1.63"/>
    <n v="0"/>
    <n v="17.989999999999998"/>
    <n v="33.670900000000003"/>
  </r>
  <r>
    <x v="742"/>
    <x v="68"/>
    <x v="1"/>
    <n v="500"/>
    <n v="298.41000000000003"/>
    <n v="149203.65"/>
    <s v="20220322N300057320"/>
    <n v="2022054"/>
    <s v="Rolling"/>
    <s v="IN302679-38296183"/>
    <s v="NSE"/>
    <n v="36.159999999999997"/>
    <n v="4.33"/>
    <n v="0"/>
    <n v="27.18"/>
    <n v="67.666799999999995"/>
  </r>
  <r>
    <x v="742"/>
    <x v="68"/>
    <x v="1"/>
    <n v="500"/>
    <n v="297.95"/>
    <n v="148975"/>
    <s v="20220322N300057654"/>
    <n v="2022054"/>
    <s v="Rolling"/>
    <s v="IN302679-38296183"/>
    <s v="NSE"/>
    <n v="36.46"/>
    <n v="4.32"/>
    <n v="0"/>
    <n v="27.15"/>
    <n v="67.930199999999999"/>
  </r>
  <r>
    <x v="742"/>
    <x v="101"/>
    <x v="1"/>
    <n v="500"/>
    <n v="225.25"/>
    <n v="112625"/>
    <s v="20220322N300057851"/>
    <n v="2022054"/>
    <s v="Rolling"/>
    <s v="IN302679-38296183"/>
    <s v="NSE"/>
    <n v="28.11"/>
    <n v="3.27"/>
    <n v="0"/>
    <n v="20.52"/>
    <n v="51.896099999999997"/>
  </r>
  <r>
    <x v="742"/>
    <x v="68"/>
    <x v="1"/>
    <n v="500"/>
    <n v="302.35000000000002"/>
    <n v="151175"/>
    <s v="20220322N300057980"/>
    <n v="2022054"/>
    <s v="Rolling"/>
    <s v="IN302679-38296183"/>
    <s v="NSE"/>
    <n v="36.159999999999997"/>
    <n v="4.38"/>
    <n v="0"/>
    <n v="27.55"/>
    <n v="68.094099999999997"/>
  </r>
  <r>
    <x v="742"/>
    <x v="101"/>
    <x v="1"/>
    <n v="350"/>
    <n v="225.45"/>
    <n v="78907.5"/>
    <s v="20220322N300058018"/>
    <n v="2022054"/>
    <s v="Rolling"/>
    <s v="IN302679-38296183"/>
    <s v="NSE"/>
    <n v="19.670000000000002"/>
    <n v="2.29"/>
    <n v="0"/>
    <n v="18.11"/>
    <n v="40.068300000000001"/>
  </r>
  <r>
    <x v="743"/>
    <x v="57"/>
    <x v="0"/>
    <n v="5000"/>
    <n v="99.2"/>
    <n v="496000"/>
    <s v="20220323N300038539"/>
    <n v="2022055"/>
    <s v="Rolling"/>
    <s v="IN302679-38296183"/>
    <s v="NSE"/>
    <n v="0"/>
    <n v="14.38"/>
    <n v="0"/>
    <n v="90.39"/>
    <n v="104.7739"/>
  </r>
  <r>
    <x v="743"/>
    <x v="57"/>
    <x v="0"/>
    <n v="5000"/>
    <n v="99.1"/>
    <n v="495500"/>
    <s v="20220323N300038623"/>
    <n v="2022055"/>
    <s v="Rolling"/>
    <s v="IN302679-38296183"/>
    <s v="NSE"/>
    <n v="0"/>
    <n v="14.37"/>
    <n v="29.75"/>
    <n v="90.29"/>
    <n v="134.40950000000001"/>
  </r>
  <r>
    <x v="743"/>
    <x v="68"/>
    <x v="1"/>
    <n v="5000"/>
    <n v="302"/>
    <n v="1510000"/>
    <s v="20220323N300041603"/>
    <n v="2022055"/>
    <s v="Rolling"/>
    <s v="IN302679-38296183"/>
    <s v="NSE"/>
    <n v="379.36"/>
    <n v="43.79"/>
    <n v="0"/>
    <n v="275.14999999999998"/>
    <n v="698.3"/>
  </r>
  <r>
    <x v="743"/>
    <x v="57"/>
    <x v="1"/>
    <n v="1000"/>
    <n v="99.05"/>
    <n v="99050"/>
    <s v="20220323N300042143"/>
    <n v="2022055"/>
    <s v="Rolling"/>
    <s v="IN302679-38296183"/>
    <s v="NSE"/>
    <n v="24.75"/>
    <n v="2.87"/>
    <n v="0"/>
    <n v="18.22"/>
    <n v="45.842500000000001"/>
  </r>
  <r>
    <x v="743"/>
    <x v="57"/>
    <x v="1"/>
    <n v="2500"/>
    <n v="98.9"/>
    <n v="247250"/>
    <s v="20220323N300042571"/>
    <n v="2022055"/>
    <s v="Rolling"/>
    <s v="IN302679-38296183"/>
    <s v="NSE"/>
    <n v="61.88"/>
    <n v="7.17"/>
    <n v="0"/>
    <n v="45.09"/>
    <n v="114.14060000000001"/>
  </r>
  <r>
    <x v="743"/>
    <x v="57"/>
    <x v="1"/>
    <n v="2500"/>
    <n v="98.95"/>
    <n v="247375"/>
    <s v="20220323N300042616"/>
    <n v="2022055"/>
    <s v="Rolling"/>
    <s v="IN302679-38296183"/>
    <s v="NSE"/>
    <n v="61.88"/>
    <n v="7.17"/>
    <n v="0"/>
    <n v="45.1"/>
    <n v="114.15389999999999"/>
  </r>
  <r>
    <x v="743"/>
    <x v="57"/>
    <x v="1"/>
    <n v="2500"/>
    <n v="99.05"/>
    <n v="247625"/>
    <s v="20220323N300042807"/>
    <n v="2022055"/>
    <s v="Rolling"/>
    <s v="IN302679-38296183"/>
    <s v="NSE"/>
    <n v="61.88"/>
    <n v="7.18"/>
    <n v="0"/>
    <n v="45.12"/>
    <n v="114.181"/>
  </r>
  <r>
    <x v="743"/>
    <x v="68"/>
    <x v="1"/>
    <n v="5000"/>
    <n v="305"/>
    <n v="1525000"/>
    <s v="20220323N300043092"/>
    <n v="2022055"/>
    <s v="Rolling"/>
    <s v="IN302679-38296183"/>
    <s v="NSE"/>
    <n v="379.36"/>
    <n v="44.22"/>
    <n v="0"/>
    <n v="277.89"/>
    <n v="701.47490000000005"/>
  </r>
  <r>
    <x v="743"/>
    <x v="68"/>
    <x v="0"/>
    <n v="500"/>
    <n v="303.25"/>
    <n v="151625"/>
    <s v="20220323N300044191"/>
    <n v="2022055"/>
    <s v="Rolling"/>
    <s v="IN302679-38296183"/>
    <s v="NSE"/>
    <n v="0"/>
    <n v="4.4000000000000004"/>
    <n v="0"/>
    <n v="27.63"/>
    <n v="32.027099999999997"/>
  </r>
  <r>
    <x v="743"/>
    <x v="68"/>
    <x v="0"/>
    <n v="500"/>
    <n v="303.85000000000002"/>
    <n v="151925"/>
    <s v="20220323N300046649"/>
    <n v="2022055"/>
    <s v="Rolling"/>
    <s v="IN302679-38296183"/>
    <s v="NSE"/>
    <n v="0"/>
    <n v="4.41"/>
    <n v="0"/>
    <n v="27.68"/>
    <n v="32.085799999999999"/>
  </r>
  <r>
    <x v="743"/>
    <x v="68"/>
    <x v="0"/>
    <n v="998"/>
    <n v="305.10000000000002"/>
    <n v="304489.8"/>
    <s v="20220323N300047936"/>
    <n v="2022055"/>
    <s v="Rolling"/>
    <s v="IN302679-38296183"/>
    <s v="NSE"/>
    <n v="0"/>
    <n v="8.83"/>
    <n v="91.25"/>
    <n v="55.49"/>
    <n v="155.5702"/>
  </r>
  <r>
    <x v="743"/>
    <x v="68"/>
    <x v="0"/>
    <n v="500"/>
    <n v="304.89999999999998"/>
    <n v="152450"/>
    <s v="20220323N300048029"/>
    <n v="2022055"/>
    <s v="Rolling"/>
    <s v="IN302679-38296183"/>
    <s v="NSE"/>
    <n v="0"/>
    <n v="4.42"/>
    <n v="0"/>
    <n v="27.78"/>
    <n v="32.201099999999997"/>
  </r>
  <r>
    <x v="743"/>
    <x v="68"/>
    <x v="0"/>
    <n v="500"/>
    <n v="304.64999999999998"/>
    <n v="152325"/>
    <s v="20220323N300048075"/>
    <n v="2022055"/>
    <s v="Rolling"/>
    <s v="IN302679-38296183"/>
    <s v="NSE"/>
    <n v="0"/>
    <n v="4.42"/>
    <n v="0"/>
    <n v="27.76"/>
    <n v="32.177500000000002"/>
  </r>
  <r>
    <x v="743"/>
    <x v="68"/>
    <x v="0"/>
    <n v="500"/>
    <n v="304.25"/>
    <n v="152125"/>
    <s v="20220323N300048177"/>
    <n v="2022055"/>
    <s v="Rolling"/>
    <s v="IN302679-38296183"/>
    <s v="NSE"/>
    <n v="0"/>
    <n v="4.41"/>
    <n v="0"/>
    <n v="27.72"/>
    <n v="32.131599999999999"/>
  </r>
  <r>
    <x v="743"/>
    <x v="68"/>
    <x v="0"/>
    <n v="500"/>
    <n v="304.14999999999998"/>
    <n v="152075"/>
    <s v="20220323N300048199"/>
    <n v="2022055"/>
    <s v="Rolling"/>
    <s v="IN302679-38296183"/>
    <s v="NSE"/>
    <n v="0"/>
    <n v="4.41"/>
    <n v="0"/>
    <n v="27.71"/>
    <n v="32.120199999999997"/>
  </r>
  <r>
    <x v="743"/>
    <x v="68"/>
    <x v="0"/>
    <n v="500"/>
    <n v="304.45"/>
    <n v="152225"/>
    <s v="20220323N300048217"/>
    <n v="2022055"/>
    <s v="Rolling"/>
    <s v="IN302679-38296183"/>
    <s v="NSE"/>
    <n v="0"/>
    <n v="4.41"/>
    <n v="0"/>
    <n v="27.74"/>
    <n v="32.154499999999999"/>
  </r>
  <r>
    <x v="743"/>
    <x v="68"/>
    <x v="0"/>
    <n v="66"/>
    <n v="301.75"/>
    <n v="19915.5"/>
    <s v="20220323N300049843"/>
    <n v="2022055"/>
    <s v="Rolling"/>
    <s v="IN302679-38296183"/>
    <s v="NSE"/>
    <n v="0"/>
    <n v="0.57999999999999996"/>
    <n v="0"/>
    <n v="17.8"/>
    <n v="18.377500000000001"/>
  </r>
  <r>
    <x v="743"/>
    <x v="68"/>
    <x v="0"/>
    <n v="500"/>
    <n v="302.05"/>
    <n v="151025"/>
    <s v="20220323N300051336"/>
    <n v="2022055"/>
    <s v="Rolling"/>
    <s v="IN302679-38296183"/>
    <s v="NSE"/>
    <n v="0"/>
    <n v="4.38"/>
    <n v="0"/>
    <n v="27.52"/>
    <n v="31.899699999999999"/>
  </r>
  <r>
    <x v="743"/>
    <x v="68"/>
    <x v="0"/>
    <n v="2500"/>
    <n v="302.69"/>
    <n v="756734.1"/>
    <s v="20220323N300057655"/>
    <n v="2022055"/>
    <s v="Rolling"/>
    <s v="IN302679-38296183"/>
    <s v="NSE"/>
    <n v="0"/>
    <n v="21.95"/>
    <n v="0"/>
    <n v="137.9"/>
    <n v="159.8451"/>
  </r>
  <r>
    <x v="743"/>
    <x v="68"/>
    <x v="0"/>
    <n v="1000"/>
    <n v="302.7"/>
    <n v="302700"/>
    <s v="20220323N300057713"/>
    <n v="2022055"/>
    <s v="Rolling"/>
    <s v="IN302679-38296183"/>
    <s v="NSE"/>
    <n v="0"/>
    <n v="8.7799999999999994"/>
    <n v="0"/>
    <n v="55.17"/>
    <n v="63.948500000000003"/>
  </r>
  <r>
    <x v="743"/>
    <x v="68"/>
    <x v="0"/>
    <n v="1436"/>
    <n v="303.07"/>
    <n v="435209.6"/>
    <s v="20220323N300057956"/>
    <n v="2022055"/>
    <s v="Rolling"/>
    <s v="IN302679-38296183"/>
    <s v="NSE"/>
    <n v="0"/>
    <n v="12.62"/>
    <n v="0"/>
    <n v="79.3"/>
    <n v="91.9208"/>
  </r>
  <r>
    <x v="743"/>
    <x v="57"/>
    <x v="1"/>
    <n v="1500"/>
    <n v="98.3"/>
    <n v="147450"/>
    <s v="20220323N300058024"/>
    <n v="2022055"/>
    <s v="Rolling"/>
    <s v="IN302679-38296183"/>
    <s v="NSE"/>
    <n v="36.880000000000003"/>
    <n v="4.28"/>
    <n v="0"/>
    <n v="26.86"/>
    <n v="68.016099999999994"/>
  </r>
  <r>
    <x v="744"/>
    <x v="129"/>
    <x v="0"/>
    <n v="5"/>
    <n v="576.6"/>
    <n v="2883"/>
    <s v="20220324N300044301"/>
    <n v="2022056"/>
    <s v="Rolling"/>
    <s v="IN302679-38296183"/>
    <s v="NSE"/>
    <n v="0"/>
    <n v="0.08"/>
    <n v="0"/>
    <n v="17.72"/>
    <n v="17.803599999999999"/>
  </r>
  <r>
    <x v="744"/>
    <x v="129"/>
    <x v="1"/>
    <n v="5"/>
    <n v="571.5"/>
    <n v="2857.5"/>
    <s v="20220324N300058390"/>
    <n v="2022056"/>
    <s v="Rolling"/>
    <s v="IN302679-38296183"/>
    <s v="NSE"/>
    <n v="1"/>
    <n v="0.08"/>
    <n v="0"/>
    <n v="17.72"/>
    <n v="18.802900000000001"/>
  </r>
  <r>
    <x v="745"/>
    <x v="129"/>
    <x v="0"/>
    <n v="10"/>
    <n v="541.1"/>
    <n v="5411"/>
    <s v="20220328N300056455"/>
    <n v="2022058"/>
    <s v="Rolling"/>
    <s v="IN302679-38296183"/>
    <s v="NSE"/>
    <n v="5"/>
    <n v="0.16"/>
    <n v="1"/>
    <n v="29.53"/>
    <n v="35.686900000000001"/>
  </r>
  <r>
    <x v="746"/>
    <x v="126"/>
    <x v="0"/>
    <n v="250"/>
    <n v="40.1"/>
    <n v="10025"/>
    <s v="20220329N300028244"/>
    <n v="2022059"/>
    <s v="Rolling"/>
    <s v="IN302679-38296183"/>
    <s v="NSE"/>
    <n v="10"/>
    <n v="0.28999999999999998"/>
    <n v="2"/>
    <n v="29.55"/>
    <n v="41.840699999999998"/>
  </r>
  <r>
    <x v="747"/>
    <x v="27"/>
    <x v="0"/>
    <n v="5000"/>
    <n v="54"/>
    <n v="270000"/>
    <s v="20220404N300020792"/>
    <n v="2022063"/>
    <s v="Rolling"/>
    <s v="IN302679-38296183"/>
    <s v="NSE"/>
    <n v="0"/>
    <n v="7.83"/>
    <n v="0"/>
    <n v="49.2"/>
    <n v="57.029899999999998"/>
  </r>
  <r>
    <x v="747"/>
    <x v="27"/>
    <x v="0"/>
    <n v="5000"/>
    <n v="53.95"/>
    <n v="269750"/>
    <s v="20220404N300020939"/>
    <n v="2022063"/>
    <s v="Rolling"/>
    <s v="IN302679-38296183"/>
    <s v="NSE"/>
    <n v="0"/>
    <n v="7.82"/>
    <n v="0"/>
    <n v="49.15"/>
    <n v="56.972799999999999"/>
  </r>
  <r>
    <x v="747"/>
    <x v="27"/>
    <x v="0"/>
    <n v="5000"/>
    <n v="53.95"/>
    <n v="269750"/>
    <s v="20220404N300021584"/>
    <n v="2022063"/>
    <s v="Rolling"/>
    <s v="IN302679-38296183"/>
    <s v="NSE"/>
    <n v="0"/>
    <n v="7.82"/>
    <n v="0"/>
    <n v="49.16"/>
    <n v="56.982900000000001"/>
  </r>
  <r>
    <x v="747"/>
    <x v="27"/>
    <x v="0"/>
    <n v="5000"/>
    <n v="53.95"/>
    <n v="269750"/>
    <s v="20220404N300021941"/>
    <n v="2022063"/>
    <s v="Rolling"/>
    <s v="IN302679-38296183"/>
    <s v="NSE"/>
    <n v="0"/>
    <n v="7.82"/>
    <n v="32"/>
    <n v="49.15"/>
    <n v="88.972800000000007"/>
  </r>
  <r>
    <x v="747"/>
    <x v="27"/>
    <x v="1"/>
    <n v="100"/>
    <n v="54.25"/>
    <n v="5425"/>
    <s v="20220404N300036013"/>
    <n v="2022063"/>
    <s v="Rolling"/>
    <s v="IN302679-38296183"/>
    <s v="NSE"/>
    <n v="1.35"/>
    <n v="0.16"/>
    <n v="0"/>
    <n v="17.73"/>
    <n v="19.237300000000001"/>
  </r>
  <r>
    <x v="747"/>
    <x v="27"/>
    <x v="1"/>
    <n v="100"/>
    <n v="54.15"/>
    <n v="5415"/>
    <s v="20220404N300038760"/>
    <n v="2022063"/>
    <s v="Rolling"/>
    <s v="IN302679-38296183"/>
    <s v="NSE"/>
    <n v="1.35"/>
    <n v="0.16"/>
    <n v="0"/>
    <n v="17.73"/>
    <n v="19.236999999999998"/>
  </r>
  <r>
    <x v="747"/>
    <x v="27"/>
    <x v="1"/>
    <n v="100"/>
    <n v="54.35"/>
    <n v="5435"/>
    <s v="20220404N300039660"/>
    <n v="2022063"/>
    <s v="Rolling"/>
    <s v="IN302679-38296183"/>
    <s v="NSE"/>
    <n v="1.35"/>
    <n v="0.16"/>
    <n v="0"/>
    <n v="17.73"/>
    <n v="19.2376"/>
  </r>
  <r>
    <x v="747"/>
    <x v="27"/>
    <x v="1"/>
    <n v="500"/>
    <n v="54.1"/>
    <n v="27050"/>
    <s v="20220404N300040551"/>
    <n v="2022063"/>
    <s v="Rolling"/>
    <s v="IN302679-38296183"/>
    <s v="NSE"/>
    <n v="6.41"/>
    <n v="0.78"/>
    <n v="0"/>
    <n v="17.84"/>
    <n v="25.034500000000001"/>
  </r>
  <r>
    <x v="747"/>
    <x v="27"/>
    <x v="1"/>
    <n v="5000"/>
    <n v="54"/>
    <n v="270000"/>
    <s v="20220404N300042407"/>
    <n v="2022063"/>
    <s v="Rolling"/>
    <s v="IN302679-38296183"/>
    <s v="NSE"/>
    <n v="67.59"/>
    <n v="7.83"/>
    <n v="0"/>
    <n v="49.2"/>
    <n v="124.62"/>
  </r>
  <r>
    <x v="747"/>
    <x v="27"/>
    <x v="1"/>
    <n v="5000"/>
    <n v="54.25"/>
    <n v="271250"/>
    <s v="20220404N300042502"/>
    <n v="2022063"/>
    <s v="Rolling"/>
    <s v="IN302679-38296183"/>
    <s v="NSE"/>
    <n v="67.59"/>
    <n v="7.87"/>
    <n v="0"/>
    <n v="49.43"/>
    <n v="124.88630000000001"/>
  </r>
  <r>
    <x v="747"/>
    <x v="27"/>
    <x v="1"/>
    <n v="100"/>
    <n v="54.25"/>
    <n v="5425"/>
    <s v="20220404N300043670"/>
    <n v="2022063"/>
    <s v="Rolling"/>
    <s v="IN302679-38296183"/>
    <s v="NSE"/>
    <n v="1.35"/>
    <n v="0.16"/>
    <n v="0"/>
    <n v="17.73"/>
    <n v="19.237300000000001"/>
  </r>
  <r>
    <x v="747"/>
    <x v="27"/>
    <x v="1"/>
    <n v="100"/>
    <n v="54.45"/>
    <n v="5445"/>
    <s v="20220404N300043704"/>
    <n v="2022063"/>
    <s v="Rolling"/>
    <s v="IN302679-38296183"/>
    <s v="NSE"/>
    <n v="1.35"/>
    <n v="0.16"/>
    <n v="0"/>
    <n v="17.72"/>
    <n v="19.227900000000002"/>
  </r>
  <r>
    <x v="747"/>
    <x v="27"/>
    <x v="1"/>
    <n v="5000"/>
    <n v="54.05"/>
    <n v="270250"/>
    <s v="20220404N300047344"/>
    <n v="2022063"/>
    <s v="Rolling"/>
    <s v="IN302679-38296183"/>
    <s v="NSE"/>
    <n v="67.59"/>
    <n v="7.84"/>
    <n v="0"/>
    <n v="49.24"/>
    <n v="124.6673"/>
  </r>
  <r>
    <x v="747"/>
    <x v="27"/>
    <x v="1"/>
    <n v="500"/>
    <n v="54.25"/>
    <n v="27125"/>
    <s v="20220404N300050483"/>
    <n v="2022063"/>
    <s v="Rolling"/>
    <s v="IN302679-38296183"/>
    <s v="NSE"/>
    <n v="6.76"/>
    <n v="0.79"/>
    <n v="0"/>
    <n v="17.84"/>
    <n v="25.386600000000001"/>
  </r>
  <r>
    <x v="747"/>
    <x v="27"/>
    <x v="1"/>
    <n v="1000"/>
    <n v="54.3"/>
    <n v="54300"/>
    <s v="20220404N300053656"/>
    <n v="2022063"/>
    <s v="Rolling"/>
    <s v="IN302679-38296183"/>
    <s v="NSE"/>
    <n v="13.52"/>
    <n v="1.57"/>
    <n v="0"/>
    <n v="17.98"/>
    <n v="33.0747"/>
  </r>
  <r>
    <x v="747"/>
    <x v="27"/>
    <x v="1"/>
    <n v="2500"/>
    <n v="54.5"/>
    <n v="136250"/>
    <s v="20220404N300077471"/>
    <n v="2022063"/>
    <s v="Rolling"/>
    <s v="IN302679-38296183"/>
    <s v="NSE"/>
    <n v="33.79"/>
    <n v="3.95"/>
    <n v="0"/>
    <n v="24.83"/>
    <n v="62.571300000000001"/>
  </r>
  <r>
    <x v="748"/>
    <x v="57"/>
    <x v="1"/>
    <n v="4162"/>
    <n v="98.4"/>
    <n v="409540.8"/>
    <s v="20220405B700011395"/>
    <n v="2022064"/>
    <s v="Rolling"/>
    <s v="IN302679-38296183"/>
    <s v="BSE"/>
    <n v="102.86"/>
    <n v="11.47"/>
    <n v="0"/>
    <n v="74.59"/>
    <n v="188.9171"/>
  </r>
  <r>
    <x v="748"/>
    <x v="57"/>
    <x v="0"/>
    <n v="4162"/>
    <n v="98.15"/>
    <n v="408500.3"/>
    <s v="20220405B700011750"/>
    <n v="2022064"/>
    <s v="Rolling"/>
    <s v="IN302679-38296183"/>
    <s v="BSE"/>
    <n v="0"/>
    <n v="11.44"/>
    <n v="42"/>
    <n v="74.36"/>
    <n v="127.798"/>
  </r>
  <r>
    <x v="748"/>
    <x v="57"/>
    <x v="0"/>
    <n v="5000"/>
    <n v="98.96"/>
    <n v="494798.25"/>
    <s v="20220405N300021404"/>
    <n v="2022064"/>
    <s v="Rolling"/>
    <s v="IN302679-38296183"/>
    <s v="NSE"/>
    <n v="0"/>
    <n v="14.35"/>
    <n v="0"/>
    <n v="90.15"/>
    <n v="104.4991"/>
  </r>
  <r>
    <x v="748"/>
    <x v="57"/>
    <x v="0"/>
    <n v="5000"/>
    <n v="99.08"/>
    <n v="495384.5"/>
    <s v="20220405N300021618"/>
    <n v="2022064"/>
    <s v="Rolling"/>
    <s v="IN302679-38296183"/>
    <s v="NSE"/>
    <n v="0"/>
    <n v="14.37"/>
    <n v="0"/>
    <n v="90.27"/>
    <n v="104.63630000000001"/>
  </r>
  <r>
    <x v="748"/>
    <x v="57"/>
    <x v="1"/>
    <n v="1000"/>
    <n v="100.15"/>
    <n v="100150"/>
    <s v="20220405N300039674"/>
    <n v="2022064"/>
    <s v="Rolling"/>
    <s v="IN302679-38296183"/>
    <s v="NSE"/>
    <n v="24.72"/>
    <n v="2.9"/>
    <n v="0"/>
    <n v="18.25"/>
    <n v="45.874400000000001"/>
  </r>
  <r>
    <x v="748"/>
    <x v="57"/>
    <x v="1"/>
    <n v="1000"/>
    <n v="100.15"/>
    <n v="100150"/>
    <s v="20220405N300051241"/>
    <n v="2022064"/>
    <s v="Rolling"/>
    <s v="IN302679-38296183"/>
    <s v="NSE"/>
    <n v="24.72"/>
    <n v="2.9"/>
    <n v="0"/>
    <n v="18.25"/>
    <n v="45.874299999999998"/>
  </r>
  <r>
    <x v="748"/>
    <x v="57"/>
    <x v="1"/>
    <n v="1000"/>
    <n v="99.95"/>
    <n v="99950"/>
    <s v="20220405N300051276"/>
    <n v="2022064"/>
    <s v="Rolling"/>
    <s v="IN302679-38296183"/>
    <s v="NSE"/>
    <n v="24.71"/>
    <n v="2.9"/>
    <n v="0"/>
    <n v="18.22"/>
    <n v="45.828600000000002"/>
  </r>
  <r>
    <x v="748"/>
    <x v="57"/>
    <x v="1"/>
    <n v="500"/>
    <n v="100.15"/>
    <n v="50075"/>
    <s v="20220405N300055512"/>
    <n v="2022064"/>
    <s v="Rolling"/>
    <s v="IN302679-38296183"/>
    <s v="NSE"/>
    <n v="12.36"/>
    <n v="1.45"/>
    <n v="0"/>
    <n v="17.96"/>
    <n v="31.772200000000002"/>
  </r>
  <r>
    <x v="748"/>
    <x v="57"/>
    <x v="1"/>
    <n v="500"/>
    <n v="100.2"/>
    <n v="50100"/>
    <s v="20220405N300056504"/>
    <n v="2022064"/>
    <s v="Rolling"/>
    <s v="IN302679-38296183"/>
    <s v="NSE"/>
    <n v="12.36"/>
    <n v="1.45"/>
    <n v="0"/>
    <n v="17.96"/>
    <n v="31.7729"/>
  </r>
  <r>
    <x v="748"/>
    <x v="57"/>
    <x v="1"/>
    <n v="2500"/>
    <n v="99.3"/>
    <n v="248250"/>
    <s v="20220405N300062808"/>
    <n v="2022064"/>
    <s v="Rolling"/>
    <s v="IN302679-38296183"/>
    <s v="NSE"/>
    <n v="61.79"/>
    <n v="7.2"/>
    <n v="0"/>
    <n v="45.24"/>
    <n v="114.22929999999999"/>
  </r>
  <r>
    <x v="748"/>
    <x v="57"/>
    <x v="1"/>
    <n v="3500"/>
    <n v="98.05"/>
    <n v="343175"/>
    <s v="20220405N300069163"/>
    <n v="2022064"/>
    <s v="Rolling"/>
    <s v="IN302679-38296183"/>
    <s v="NSE"/>
    <n v="86.5"/>
    <n v="9.9499999999999993"/>
    <n v="0"/>
    <n v="62.53"/>
    <n v="158.9821"/>
  </r>
  <r>
    <x v="749"/>
    <x v="68"/>
    <x v="0"/>
    <n v="5000"/>
    <n v="312.38"/>
    <n v="1561924.45"/>
    <s v="20220406N300027671"/>
    <n v="2022065"/>
    <s v="Rolling"/>
    <s v="IN302679-38296183"/>
    <s v="NSE"/>
    <n v="0"/>
    <n v="45.3"/>
    <n v="94"/>
    <n v="284.63"/>
    <n v="423.92579999999998"/>
  </r>
  <r>
    <x v="749"/>
    <x v="68"/>
    <x v="0"/>
    <n v="2500"/>
    <n v="307.76"/>
    <n v="769410.2"/>
    <s v="20220406N300029251"/>
    <n v="2022065"/>
    <s v="Rolling"/>
    <s v="IN302679-38296183"/>
    <s v="NSE"/>
    <n v="0"/>
    <n v="22.31"/>
    <n v="0"/>
    <n v="140.21"/>
    <n v="162.52269999999999"/>
  </r>
  <r>
    <x v="749"/>
    <x v="68"/>
    <x v="1"/>
    <n v="500"/>
    <n v="311.14999999999998"/>
    <n v="155575"/>
    <s v="20220406N300040070"/>
    <n v="2022065"/>
    <s v="Rolling"/>
    <s v="IN302679-38296183"/>
    <s v="NSE"/>
    <n v="39.049999999999997"/>
    <n v="4.51"/>
    <n v="0"/>
    <n v="28.35"/>
    <n v="71.911699999999996"/>
  </r>
  <r>
    <x v="749"/>
    <x v="68"/>
    <x v="1"/>
    <n v="500"/>
    <n v="311.45"/>
    <n v="155725"/>
    <s v="20220406N300040091"/>
    <n v="2022065"/>
    <s v="Rolling"/>
    <s v="IN302679-38296183"/>
    <s v="NSE"/>
    <n v="39.049999999999997"/>
    <n v="4.5199999999999996"/>
    <n v="0"/>
    <n v="28.38"/>
    <n v="71.945999999999998"/>
  </r>
  <r>
    <x v="749"/>
    <x v="68"/>
    <x v="1"/>
    <n v="2500"/>
    <n v="311.85000000000002"/>
    <n v="779625"/>
    <s v="20220406N300041019"/>
    <n v="2022065"/>
    <s v="Rolling"/>
    <s v="IN302679-38296183"/>
    <s v="NSE"/>
    <n v="195.23"/>
    <n v="22.61"/>
    <n v="0"/>
    <n v="142.06"/>
    <n v="359.89909999999998"/>
  </r>
  <r>
    <x v="749"/>
    <x v="68"/>
    <x v="1"/>
    <n v="2500"/>
    <n v="311.85000000000002"/>
    <n v="779625"/>
    <s v="20220406N300041219"/>
    <n v="2022065"/>
    <s v="Rolling"/>
    <s v="IN302679-38296183"/>
    <s v="NSE"/>
    <n v="195.33"/>
    <n v="22.61"/>
    <n v="0"/>
    <n v="142.06"/>
    <n v="359.9991"/>
  </r>
  <r>
    <x v="749"/>
    <x v="68"/>
    <x v="1"/>
    <n v="1500"/>
    <n v="313.95"/>
    <n v="470925"/>
    <s v="20220406N300046876"/>
    <n v="2022065"/>
    <s v="Rolling"/>
    <s v="IN302679-38296183"/>
    <s v="NSE"/>
    <n v="117.14"/>
    <n v="13.66"/>
    <n v="0"/>
    <n v="85.81"/>
    <n v="216.60679999999999"/>
  </r>
  <r>
    <x v="749"/>
    <x v="68"/>
    <x v="1"/>
    <n v="2500"/>
    <n v="315.5"/>
    <n v="788750"/>
    <s v="20220406N300069549"/>
    <n v="2022065"/>
    <s v="Rolling"/>
    <s v="IN302679-38296183"/>
    <s v="NSE"/>
    <n v="195.23"/>
    <n v="22.87"/>
    <n v="0"/>
    <n v="143.72999999999999"/>
    <n v="361.8338"/>
  </r>
  <r>
    <x v="749"/>
    <x v="68"/>
    <x v="0"/>
    <n v="1000"/>
    <n v="314"/>
    <n v="313995.90000000002"/>
    <s v="20220406N300070318"/>
    <n v="2022065"/>
    <s v="Rolling"/>
    <s v="IN302679-38296183"/>
    <s v="NSE"/>
    <n v="0"/>
    <n v="9.11"/>
    <n v="0"/>
    <n v="57.21"/>
    <n v="66.315899999999999"/>
  </r>
  <r>
    <x v="749"/>
    <x v="68"/>
    <x v="0"/>
    <n v="1000"/>
    <n v="314.10000000000002"/>
    <n v="314100"/>
    <s v="20220406N300070743"/>
    <n v="2022065"/>
    <s v="Rolling"/>
    <s v="IN302679-38296183"/>
    <s v="NSE"/>
    <n v="0"/>
    <n v="9.11"/>
    <n v="0"/>
    <n v="57.24"/>
    <n v="66.348799999999997"/>
  </r>
  <r>
    <x v="749"/>
    <x v="68"/>
    <x v="0"/>
    <n v="500"/>
    <n v="315.10000000000002"/>
    <n v="157550"/>
    <s v="20220406N300072342"/>
    <n v="2022065"/>
    <s v="Rolling"/>
    <s v="IN302679-38296183"/>
    <s v="NSE"/>
    <n v="0"/>
    <n v="4.57"/>
    <n v="0"/>
    <n v="28.71"/>
    <n v="33.279000000000003"/>
  </r>
  <r>
    <x v="750"/>
    <x v="68"/>
    <x v="1"/>
    <n v="500"/>
    <n v="316.89999999999998"/>
    <n v="158450"/>
    <s v="20220407N300021403"/>
    <n v="2022066"/>
    <s v="Rolling"/>
    <s v="IN302679-38296183"/>
    <s v="NSE"/>
    <n v="40"/>
    <n v="4.5999999999999996"/>
    <n v="0"/>
    <n v="28.87"/>
    <n v="73.465100000000007"/>
  </r>
  <r>
    <x v="750"/>
    <x v="68"/>
    <x v="0"/>
    <n v="500"/>
    <n v="315.39999999999998"/>
    <n v="157700"/>
    <s v="20220407N300077094"/>
    <n v="2022066"/>
    <s v="Rolling"/>
    <s v="IN302679-38296183"/>
    <s v="NSE"/>
    <n v="0"/>
    <n v="4.57"/>
    <n v="5"/>
    <n v="28.74"/>
    <n v="38.313200000000002"/>
  </r>
  <r>
    <x v="751"/>
    <x v="68"/>
    <x v="1"/>
    <n v="500"/>
    <n v="325.08999999999997"/>
    <n v="162547.29999999999"/>
    <s v="20220408N300023601"/>
    <n v="2022067"/>
    <s v="Rolling"/>
    <s v="IN302679-38296183"/>
    <s v="NSE"/>
    <n v="40.880000000000003"/>
    <n v="4.71"/>
    <n v="0"/>
    <n v="29.62"/>
    <n v="75.213899999999995"/>
  </r>
  <r>
    <x v="751"/>
    <x v="68"/>
    <x v="1"/>
    <n v="600"/>
    <n v="328.3"/>
    <n v="196980"/>
    <s v="20220408N300028197"/>
    <n v="2022067"/>
    <s v="Rolling"/>
    <s v="IN302679-38296183"/>
    <s v="NSE"/>
    <n v="49.06"/>
    <n v="5.71"/>
    <n v="0"/>
    <n v="35.89"/>
    <n v="90.662400000000005"/>
  </r>
  <r>
    <x v="751"/>
    <x v="68"/>
    <x v="1"/>
    <n v="1000"/>
    <n v="329.3"/>
    <n v="329300"/>
    <s v="20220408N300032340"/>
    <n v="2022067"/>
    <s v="Rolling"/>
    <s v="IN302679-38296183"/>
    <s v="NSE"/>
    <n v="82.06"/>
    <n v="9.5500000000000007"/>
    <n v="0"/>
    <n v="60.01"/>
    <n v="151.61969999999999"/>
  </r>
  <r>
    <x v="751"/>
    <x v="68"/>
    <x v="0"/>
    <n v="72"/>
    <n v="325.14999999999998"/>
    <n v="23410.799999999999"/>
    <s v="20220408N300034671"/>
    <n v="2022067"/>
    <s v="Rolling"/>
    <s v="IN302679-38296183"/>
    <s v="NSE"/>
    <n v="0"/>
    <n v="0.68"/>
    <n v="0"/>
    <n v="17.82"/>
    <n v="18.498899999999999"/>
  </r>
  <r>
    <x v="751"/>
    <x v="68"/>
    <x v="0"/>
    <n v="500"/>
    <n v="326.14999999999998"/>
    <n v="163075"/>
    <s v="20220408N300043914"/>
    <n v="2022067"/>
    <s v="Rolling"/>
    <s v="IN302679-38296183"/>
    <s v="NSE"/>
    <n v="0"/>
    <n v="4.7300000000000004"/>
    <n v="0"/>
    <n v="29.71"/>
    <n v="34.4392"/>
  </r>
  <r>
    <x v="751"/>
    <x v="68"/>
    <x v="0"/>
    <n v="500"/>
    <n v="326.05"/>
    <n v="163025"/>
    <s v="20220408N300044090"/>
    <n v="2022067"/>
    <s v="Rolling"/>
    <s v="IN302679-38296183"/>
    <s v="NSE"/>
    <n v="0"/>
    <n v="4.7300000000000004"/>
    <n v="0"/>
    <n v="29.71"/>
    <n v="34.4377"/>
  </r>
  <r>
    <x v="751"/>
    <x v="68"/>
    <x v="0"/>
    <n v="28"/>
    <n v="327.2"/>
    <n v="9161.6"/>
    <s v="20220408N300051736"/>
    <n v="2022067"/>
    <s v="Rolling"/>
    <s v="IN302679-38296183"/>
    <s v="NSE"/>
    <n v="0"/>
    <n v="0.27"/>
    <n v="0"/>
    <n v="17.75"/>
    <n v="18.015699999999999"/>
  </r>
  <r>
    <x v="751"/>
    <x v="68"/>
    <x v="0"/>
    <n v="25"/>
    <n v="326.14999999999998"/>
    <n v="8153.75"/>
    <s v="20220408N300051870"/>
    <n v="2022067"/>
    <s v="Rolling"/>
    <s v="IN302679-38296183"/>
    <s v="NSE"/>
    <n v="0"/>
    <n v="0.24"/>
    <n v="0"/>
    <n v="17.739999999999998"/>
    <n v="17.976500000000001"/>
  </r>
  <r>
    <x v="751"/>
    <x v="68"/>
    <x v="0"/>
    <n v="500"/>
    <n v="326.10000000000002"/>
    <n v="163050"/>
    <s v="20220408N300052482"/>
    <n v="2022067"/>
    <s v="Rolling"/>
    <s v="IN302679-38296183"/>
    <s v="NSE"/>
    <n v="0"/>
    <n v="4.7300000000000004"/>
    <n v="21"/>
    <n v="29.71"/>
    <n v="55.438499999999998"/>
  </r>
  <r>
    <x v="751"/>
    <x v="68"/>
    <x v="0"/>
    <n v="25"/>
    <n v="326.14999999999998"/>
    <n v="8153.75"/>
    <s v="20220408N300052583"/>
    <n v="2022067"/>
    <s v="Rolling"/>
    <s v="IN302679-38296183"/>
    <s v="NSE"/>
    <n v="0"/>
    <n v="0.24"/>
    <n v="0"/>
    <n v="17.739999999999998"/>
    <n v="17.976500000000001"/>
  </r>
  <r>
    <x v="751"/>
    <x v="68"/>
    <x v="0"/>
    <n v="50"/>
    <n v="326.10000000000002"/>
    <n v="16305"/>
    <s v="20220408N300053408"/>
    <n v="2022067"/>
    <s v="Rolling"/>
    <s v="IN302679-38296183"/>
    <s v="NSE"/>
    <n v="0"/>
    <n v="0.47"/>
    <n v="0"/>
    <n v="17.79"/>
    <n v="18.262799999999999"/>
  </r>
  <r>
    <x v="751"/>
    <x v="68"/>
    <x v="0"/>
    <n v="400"/>
    <n v="326.14999999999998"/>
    <n v="130460"/>
    <s v="20220408N300053578"/>
    <n v="2022067"/>
    <s v="Rolling"/>
    <s v="IN302679-38296183"/>
    <s v="NSE"/>
    <n v="0"/>
    <n v="3.78"/>
    <n v="0"/>
    <n v="23.77"/>
    <n v="27.5532"/>
  </r>
  <r>
    <x v="752"/>
    <x v="70"/>
    <x v="0"/>
    <n v="2500"/>
    <n v="538.38"/>
    <n v="1345947.55"/>
    <s v="20220420N300027010"/>
    <n v="2022073"/>
    <s v="Rolling"/>
    <s v="IN302679-38296183"/>
    <s v="NSE"/>
    <n v="0"/>
    <n v="39.03"/>
    <n v="0"/>
    <n v="245.24"/>
    <n v="284.27260000000001"/>
  </r>
  <r>
    <x v="752"/>
    <x v="70"/>
    <x v="0"/>
    <n v="2500"/>
    <n v="536.1"/>
    <n v="1340250"/>
    <s v="20220420N300028688"/>
    <n v="2022073"/>
    <s v="Rolling"/>
    <s v="IN302679-38296183"/>
    <s v="NSE"/>
    <n v="0"/>
    <n v="38.869999999999997"/>
    <n v="121"/>
    <n v="244.22"/>
    <n v="404.0872"/>
  </r>
  <r>
    <x v="752"/>
    <x v="70"/>
    <x v="1"/>
    <n v="2500"/>
    <n v="538.54999999999995"/>
    <n v="1346375"/>
    <s v="20220420N300033111"/>
    <n v="2022073"/>
    <s v="Rolling"/>
    <s v="IN302679-38296183"/>
    <s v="NSE"/>
    <n v="335.54"/>
    <n v="39.04"/>
    <n v="0"/>
    <n v="245.34"/>
    <n v="619.92489999999998"/>
  </r>
  <r>
    <x v="752"/>
    <x v="70"/>
    <x v="0"/>
    <n v="2500"/>
    <n v="535.1"/>
    <n v="1337750"/>
    <s v="20220420N300049997"/>
    <n v="2022073"/>
    <s v="Rolling"/>
    <s v="IN302679-38296183"/>
    <s v="NSE"/>
    <n v="0"/>
    <n v="38.79"/>
    <n v="0"/>
    <n v="243.75"/>
    <n v="282.54469999999998"/>
  </r>
  <r>
    <x v="752"/>
    <x v="70"/>
    <x v="1"/>
    <n v="1253"/>
    <n v="536.79999999999995"/>
    <n v="672610.4"/>
    <s v="20220420N300057104"/>
    <n v="2022073"/>
    <s v="Rolling"/>
    <s v="IN302679-38296183"/>
    <s v="NSE"/>
    <n v="168.56"/>
    <n v="19.510000000000002"/>
    <n v="0"/>
    <n v="122.58"/>
    <n v="310.64530000000002"/>
  </r>
  <r>
    <x v="752"/>
    <x v="70"/>
    <x v="1"/>
    <n v="500"/>
    <n v="536.15"/>
    <n v="268075"/>
    <s v="20220420N300059308"/>
    <n v="2022073"/>
    <s v="Rolling"/>
    <s v="IN302679-38296183"/>
    <s v="NSE"/>
    <n v="67.11"/>
    <n v="7.77"/>
    <n v="0"/>
    <n v="48.83"/>
    <n v="123.7139"/>
  </r>
  <r>
    <x v="752"/>
    <x v="70"/>
    <x v="1"/>
    <n v="3247"/>
    <n v="536.45000000000005"/>
    <n v="1741853.15"/>
    <s v="20220420N300060086"/>
    <n v="2022073"/>
    <s v="Rolling"/>
    <s v="IN302679-38296183"/>
    <s v="NSE"/>
    <n v="435.8"/>
    <n v="50.51"/>
    <n v="0"/>
    <n v="317.43"/>
    <n v="803.74360000000001"/>
  </r>
  <r>
    <x v="753"/>
    <x v="68"/>
    <x v="1"/>
    <n v="500"/>
    <n v="328.5"/>
    <n v="164250"/>
    <s v="20220425N300025216"/>
    <n v="2022076"/>
    <s v="Rolling"/>
    <s v="IN302679-38296183"/>
    <s v="NSE"/>
    <n v="41.39"/>
    <n v="4.76"/>
    <n v="0"/>
    <n v="29.93"/>
    <n v="76.083299999999994"/>
  </r>
  <r>
    <x v="753"/>
    <x v="68"/>
    <x v="1"/>
    <n v="600"/>
    <n v="330.9"/>
    <n v="198540"/>
    <s v="20220425N300028125"/>
    <n v="2022076"/>
    <s v="Rolling"/>
    <s v="IN302679-38296183"/>
    <s v="NSE"/>
    <n v="49.67"/>
    <n v="5.76"/>
    <n v="0"/>
    <n v="36.17"/>
    <n v="91.597499999999997"/>
  </r>
  <r>
    <x v="753"/>
    <x v="68"/>
    <x v="1"/>
    <n v="1000"/>
    <n v="334.7"/>
    <n v="334700"/>
    <s v="20220425N300053533"/>
    <n v="2022076"/>
    <s v="Rolling"/>
    <s v="IN302679-38296183"/>
    <s v="NSE"/>
    <n v="82.94"/>
    <n v="9.7100000000000009"/>
    <n v="0"/>
    <n v="60.98"/>
    <n v="153.62610000000001"/>
  </r>
  <r>
    <x v="753"/>
    <x v="68"/>
    <x v="0"/>
    <n v="2100"/>
    <n v="330.15"/>
    <n v="693315"/>
    <s v="20220425N300063681"/>
    <n v="2022076"/>
    <s v="Rolling"/>
    <s v="IN302679-38296183"/>
    <s v="NSE"/>
    <n v="0"/>
    <n v="20.11"/>
    <n v="21"/>
    <n v="126.33"/>
    <n v="167.43610000000001"/>
  </r>
  <r>
    <x v="754"/>
    <x v="68"/>
    <x v="0"/>
    <n v="2500"/>
    <n v="328.52"/>
    <n v="821306.75"/>
    <s v="20220504N300054904"/>
    <n v="2022082"/>
    <s v="Rolling"/>
    <s v="IN302679-38296183"/>
    <s v="NSE"/>
    <n v="0"/>
    <n v="23.82"/>
    <n v="0"/>
    <n v="149.63"/>
    <n v="173.44839999999999"/>
  </r>
  <r>
    <x v="754"/>
    <x v="68"/>
    <x v="0"/>
    <n v="2500"/>
    <n v="327.16000000000003"/>
    <n v="817889.6"/>
    <s v="20220504N300055170"/>
    <n v="2022082"/>
    <s v="Rolling"/>
    <s v="IN302679-38296183"/>
    <s v="NSE"/>
    <n v="0"/>
    <n v="23.72"/>
    <n v="49"/>
    <n v="149.04"/>
    <n v="221.7586"/>
  </r>
  <r>
    <x v="754"/>
    <x v="68"/>
    <x v="1"/>
    <n v="2500"/>
    <n v="325.14999999999998"/>
    <n v="812875"/>
    <s v="20220504N300066151"/>
    <n v="2022082"/>
    <s v="Rolling"/>
    <s v="IN302679-38296183"/>
    <s v="NSE"/>
    <n v="203.82"/>
    <n v="23.57"/>
    <n v="0"/>
    <n v="148.12"/>
    <n v="375.51350000000002"/>
  </r>
  <r>
    <x v="754"/>
    <x v="68"/>
    <x v="1"/>
    <n v="2500"/>
    <n v="325.95"/>
    <n v="814875"/>
    <s v="20220504N300066341"/>
    <n v="2022082"/>
    <s v="Rolling"/>
    <s v="IN302679-38296183"/>
    <s v="NSE"/>
    <n v="204.18"/>
    <n v="23.63"/>
    <n v="0"/>
    <n v="148.49"/>
    <n v="376.30119999999999"/>
  </r>
  <r>
    <x v="755"/>
    <x v="68"/>
    <x v="0"/>
    <n v="2500"/>
    <n v="322.25"/>
    <n v="805625"/>
    <s v="20220505N300046463"/>
    <n v="2022083"/>
    <s v="Rolling"/>
    <s v="IN302679-38296183"/>
    <s v="NSE"/>
    <n v="0"/>
    <n v="23.36"/>
    <n v="24"/>
    <n v="146.80000000000001"/>
    <n v="194.16319999999999"/>
  </r>
  <r>
    <x v="755"/>
    <x v="68"/>
    <x v="1"/>
    <n v="2500"/>
    <n v="320.33"/>
    <n v="800833.75"/>
    <s v="20220505N300054435"/>
    <n v="2022083"/>
    <s v="Rolling"/>
    <s v="IN302679-38296183"/>
    <s v="NSE"/>
    <n v="201"/>
    <n v="23.22"/>
    <n v="0"/>
    <n v="145.91999999999999"/>
    <n v="370.14389999999997"/>
  </r>
  <r>
    <x v="756"/>
    <x v="68"/>
    <x v="1"/>
    <n v="5000"/>
    <n v="318.14999999999998"/>
    <n v="1590750"/>
    <s v="20220506N300059576"/>
    <n v="2022084"/>
    <s v="Rolling"/>
    <s v="IN302679-38296183"/>
    <s v="NSE"/>
    <n v="398.69"/>
    <n v="46.13"/>
    <n v="0"/>
    <n v="289.87"/>
    <n v="734.69179999999994"/>
  </r>
  <r>
    <x v="756"/>
    <x v="68"/>
    <x v="1"/>
    <n v="2500"/>
    <n v="320.5"/>
    <n v="801250"/>
    <s v="20220506N300064202"/>
    <n v="2022084"/>
    <s v="Rolling"/>
    <s v="IN302679-38296183"/>
    <s v="NSE"/>
    <n v="199.31"/>
    <n v="23.24"/>
    <n v="0"/>
    <n v="146"/>
    <n v="368.54640000000001"/>
  </r>
  <r>
    <x v="756"/>
    <x v="68"/>
    <x v="0"/>
    <n v="500"/>
    <n v="317.25"/>
    <n v="158625"/>
    <s v="20220506N300066930"/>
    <n v="2022084"/>
    <s v="Rolling"/>
    <s v="IN302679-38296183"/>
    <s v="NSE"/>
    <n v="0"/>
    <n v="4.5999999999999996"/>
    <n v="0"/>
    <n v="28.91"/>
    <n v="33.510100000000001"/>
  </r>
  <r>
    <x v="756"/>
    <x v="68"/>
    <x v="0"/>
    <n v="2000"/>
    <n v="317.7"/>
    <n v="635400"/>
    <s v="20220506N300070725"/>
    <n v="2022084"/>
    <s v="Rolling"/>
    <s v="IN302679-38296183"/>
    <s v="NSE"/>
    <n v="0"/>
    <n v="18.43"/>
    <n v="0"/>
    <n v="115.79"/>
    <n v="134.2167"/>
  </r>
  <r>
    <x v="756"/>
    <x v="68"/>
    <x v="0"/>
    <n v="5000"/>
    <n v="319.5"/>
    <n v="1597496.75"/>
    <s v="20220506N300072932"/>
    <n v="2022084"/>
    <s v="Rolling"/>
    <s v="IN302679-38296183"/>
    <s v="NSE"/>
    <n v="0"/>
    <n v="46.33"/>
    <n v="72"/>
    <n v="291.10000000000002"/>
    <n v="409.42739999999998"/>
  </r>
  <r>
    <x v="757"/>
    <x v="68"/>
    <x v="0"/>
    <n v="2500"/>
    <n v="311.47000000000003"/>
    <n v="778668.15"/>
    <s v="20220509N300065663"/>
    <n v="2022085"/>
    <s v="Rolling"/>
    <s v="IN302679-38296183"/>
    <s v="NSE"/>
    <n v="0"/>
    <n v="22.58"/>
    <n v="23"/>
    <n v="141.88999999999999"/>
    <n v="187.47139999999999"/>
  </r>
  <r>
    <x v="757"/>
    <x v="68"/>
    <x v="1"/>
    <n v="2500"/>
    <n v="313.45"/>
    <n v="783625"/>
    <s v="20220509N300065755"/>
    <n v="2022085"/>
    <s v="Rolling"/>
    <s v="IN302679-38296183"/>
    <s v="NSE"/>
    <n v="195"/>
    <n v="22.73"/>
    <n v="0"/>
    <n v="142.79"/>
    <n v="360.51510000000002"/>
  </r>
  <r>
    <x v="758"/>
    <x v="68"/>
    <x v="0"/>
    <n v="2500"/>
    <n v="312.42"/>
    <n v="781044.1"/>
    <s v="20220510N300046955"/>
    <n v="2022086"/>
    <s v="Rolling"/>
    <s v="IN302679-38296183"/>
    <s v="NSE"/>
    <n v="0"/>
    <n v="22.65"/>
    <n v="0"/>
    <n v="142.32"/>
    <n v="164.96969999999999"/>
  </r>
  <r>
    <x v="758"/>
    <x v="68"/>
    <x v="0"/>
    <n v="2500"/>
    <n v="312.08999999999997"/>
    <n v="780234.85"/>
    <s v="20220510N300047108"/>
    <n v="2022086"/>
    <s v="Rolling"/>
    <s v="IN302679-38296183"/>
    <s v="NSE"/>
    <n v="0"/>
    <n v="22.63"/>
    <n v="0"/>
    <n v="142.18"/>
    <n v="164.8066"/>
  </r>
  <r>
    <x v="758"/>
    <x v="68"/>
    <x v="1"/>
    <n v="2500"/>
    <n v="313.45"/>
    <n v="783625"/>
    <s v="20220510N300049352"/>
    <n v="2022086"/>
    <s v="Rolling"/>
    <s v="IN302679-38296183"/>
    <s v="NSE"/>
    <n v="195.91"/>
    <n v="22.73"/>
    <n v="0"/>
    <n v="142.78"/>
    <n v="361.4151"/>
  </r>
  <r>
    <x v="758"/>
    <x v="68"/>
    <x v="1"/>
    <n v="2500"/>
    <n v="315.55"/>
    <n v="788875"/>
    <s v="20220510N300051650"/>
    <n v="2022086"/>
    <s v="Rolling"/>
    <s v="IN302679-38296183"/>
    <s v="NSE"/>
    <n v="195.93"/>
    <n v="22.88"/>
    <n v="0"/>
    <n v="143.75"/>
    <n v="362.55739999999997"/>
  </r>
  <r>
    <x v="758"/>
    <x v="68"/>
    <x v="1"/>
    <n v="1100"/>
    <n v="314.8"/>
    <n v="346280"/>
    <s v="20220510N300054209"/>
    <n v="2022086"/>
    <s v="Rolling"/>
    <s v="IN302679-38296183"/>
    <s v="NSE"/>
    <n v="86.21"/>
    <n v="10.039999999999999"/>
    <n v="0"/>
    <n v="63.09"/>
    <n v="159.34200000000001"/>
  </r>
  <r>
    <x v="758"/>
    <x v="68"/>
    <x v="0"/>
    <n v="1100"/>
    <n v="313.25"/>
    <n v="344575"/>
    <s v="20220510N300055011"/>
    <n v="2022086"/>
    <s v="Rolling"/>
    <s v="IN302679-38296183"/>
    <s v="NSE"/>
    <n v="0"/>
    <n v="9.99"/>
    <n v="57.51"/>
    <n v="62.79"/>
    <n v="130.2927"/>
  </r>
  <r>
    <x v="758"/>
    <x v="126"/>
    <x v="0"/>
    <n v="250"/>
    <n v="39.799999999999997"/>
    <n v="9950"/>
    <s v="20220510N300058078"/>
    <n v="2022086"/>
    <s v="Rolling"/>
    <s v="IN302679-38296183"/>
    <s v="NSE"/>
    <n v="9.9499999999999993"/>
    <n v="0.28999999999999998"/>
    <n v="1.49"/>
    <n v="29.55"/>
    <n v="41.278599999999997"/>
  </r>
  <r>
    <x v="759"/>
    <x v="68"/>
    <x v="1"/>
    <n v="2500"/>
    <n v="309.29000000000002"/>
    <n v="773225.4"/>
    <s v="20220512N300026052"/>
    <n v="2022088"/>
    <s v="Rolling"/>
    <s v="IN302679-38296183"/>
    <s v="NSE"/>
    <n v="192.13"/>
    <n v="22.42"/>
    <n v="0"/>
    <n v="140.88999999999999"/>
    <n v="355.44349999999997"/>
  </r>
  <r>
    <x v="759"/>
    <x v="68"/>
    <x v="1"/>
    <n v="2500"/>
    <n v="312.99"/>
    <n v="782463.95"/>
    <s v="20220512N300034439"/>
    <n v="2022088"/>
    <s v="Rolling"/>
    <s v="IN302679-38296183"/>
    <s v="NSE"/>
    <n v="192.14"/>
    <n v="22.69"/>
    <n v="0"/>
    <n v="142.59"/>
    <n v="357.42160000000001"/>
  </r>
  <r>
    <x v="759"/>
    <x v="68"/>
    <x v="0"/>
    <n v="2500"/>
    <n v="310.14999999999998"/>
    <n v="775375"/>
    <s v="20220512N300040472"/>
    <n v="2022088"/>
    <s v="Rolling"/>
    <s v="IN302679-38296183"/>
    <s v="NSE"/>
    <n v="0"/>
    <n v="22.49"/>
    <n v="68.81"/>
    <n v="141.29"/>
    <n v="232.58580000000001"/>
  </r>
  <r>
    <x v="759"/>
    <x v="68"/>
    <x v="0"/>
    <n v="2500"/>
    <n v="309.05"/>
    <n v="772625"/>
    <s v="20220512N300040811"/>
    <n v="2022088"/>
    <s v="Rolling"/>
    <s v="IN302679-38296183"/>
    <s v="NSE"/>
    <n v="0"/>
    <n v="22.41"/>
    <n v="0"/>
    <n v="140.79"/>
    <n v="163.1962"/>
  </r>
  <r>
    <x v="759"/>
    <x v="17"/>
    <x v="0"/>
    <n v="500"/>
    <n v="29.15"/>
    <n v="14575"/>
    <s v="20220512N300049470"/>
    <n v="2022088"/>
    <s v="Rolling"/>
    <s v="IN302679-38296183"/>
    <s v="NSE"/>
    <n v="14.58"/>
    <n v="0.42"/>
    <n v="2.19"/>
    <n v="29.58"/>
    <n v="46.7727"/>
  </r>
  <r>
    <x v="759"/>
    <x v="68"/>
    <x v="0"/>
    <n v="2500"/>
    <n v="300.95"/>
    <n v="752368.35"/>
    <s v="20220512N300065030"/>
    <n v="2022088"/>
    <s v="Rolling"/>
    <s v="IN302679-38296183"/>
    <s v="NSE"/>
    <n v="0"/>
    <n v="21.82"/>
    <n v="0"/>
    <n v="137.11000000000001"/>
    <n v="158.9289"/>
  </r>
  <r>
    <x v="759"/>
    <x v="68"/>
    <x v="1"/>
    <n v="2500"/>
    <n v="302.14999999999998"/>
    <n v="755375"/>
    <s v="20220512N300065150"/>
    <n v="2022088"/>
    <s v="Rolling"/>
    <s v="IN302679-38296183"/>
    <s v="NSE"/>
    <n v="192.14"/>
    <n v="21.91"/>
    <n v="0"/>
    <n v="137.65"/>
    <n v="351.69589999999999"/>
  </r>
  <r>
    <x v="760"/>
    <x v="57"/>
    <x v="0"/>
    <n v="5000"/>
    <n v="87.3"/>
    <n v="436500"/>
    <s v="20220513N300037483"/>
    <n v="2022089"/>
    <s v="Rolling"/>
    <s v="IN302679-38296183"/>
    <s v="NSE"/>
    <n v="0"/>
    <n v="12.66"/>
    <n v="0"/>
    <n v="79.59"/>
    <n v="92.2483"/>
  </r>
  <r>
    <x v="760"/>
    <x v="57"/>
    <x v="0"/>
    <n v="5000"/>
    <n v="87.2"/>
    <n v="436000"/>
    <s v="20220513N300037822"/>
    <n v="2022089"/>
    <s v="Rolling"/>
    <s v="IN302679-38296183"/>
    <s v="NSE"/>
    <n v="0"/>
    <n v="12.64"/>
    <n v="0"/>
    <n v="79.45"/>
    <n v="92.093999999999994"/>
  </r>
  <r>
    <x v="760"/>
    <x v="57"/>
    <x v="0"/>
    <n v="5000"/>
    <n v="86.6"/>
    <n v="433000"/>
    <s v="20220513N300041327"/>
    <n v="2022089"/>
    <s v="Rolling"/>
    <s v="IN302679-38296183"/>
    <s v="NSE"/>
    <n v="0"/>
    <n v="12.56"/>
    <n v="0"/>
    <n v="78.91"/>
    <n v="91.466999999999999"/>
  </r>
  <r>
    <x v="760"/>
    <x v="57"/>
    <x v="0"/>
    <n v="5000"/>
    <n v="86.2"/>
    <n v="431000"/>
    <s v="20220513N300043273"/>
    <n v="2022089"/>
    <s v="Rolling"/>
    <s v="IN302679-38296183"/>
    <s v="NSE"/>
    <n v="0"/>
    <n v="12.5"/>
    <n v="71"/>
    <n v="78.540000000000006"/>
    <n v="162.03899999999999"/>
  </r>
  <r>
    <x v="760"/>
    <x v="57"/>
    <x v="0"/>
    <n v="5000"/>
    <n v="86.1"/>
    <n v="430500"/>
    <s v="20220513N300043920"/>
    <n v="2022089"/>
    <s v="Rolling"/>
    <s v="IN302679-38296183"/>
    <s v="NSE"/>
    <n v="0"/>
    <n v="12.48"/>
    <n v="0"/>
    <n v="78.47"/>
    <n v="90.954300000000003"/>
  </r>
  <r>
    <x v="760"/>
    <x v="57"/>
    <x v="0"/>
    <n v="2500"/>
    <n v="86"/>
    <n v="215000"/>
    <s v="20220513N300052494"/>
    <n v="2022089"/>
    <s v="Rolling"/>
    <s v="IN302679-38296183"/>
    <s v="NSE"/>
    <n v="0"/>
    <n v="6.23"/>
    <n v="0"/>
    <n v="39.18"/>
    <n v="45.414900000000003"/>
  </r>
  <r>
    <x v="760"/>
    <x v="57"/>
    <x v="1"/>
    <n v="10000"/>
    <n v="83.4"/>
    <n v="834000"/>
    <s v="20220513N300059765"/>
    <n v="2022089"/>
    <s v="Rolling"/>
    <s v="IN302679-38296183"/>
    <s v="NSE"/>
    <n v="212.68"/>
    <n v="24.19"/>
    <n v="0"/>
    <n v="152.13999999999999"/>
    <n v="389.00709999999998"/>
  </r>
  <r>
    <x v="760"/>
    <x v="57"/>
    <x v="1"/>
    <n v="2500"/>
    <n v="83.45"/>
    <n v="208625"/>
    <s v="20220513N300059820"/>
    <n v="2022089"/>
    <s v="Rolling"/>
    <s v="IN302679-38296183"/>
    <s v="NSE"/>
    <n v="53.17"/>
    <n v="6.05"/>
    <n v="0"/>
    <n v="38.020000000000003"/>
    <n v="97.240099999999998"/>
  </r>
  <r>
    <x v="760"/>
    <x v="57"/>
    <x v="1"/>
    <n v="10000"/>
    <n v="83.55"/>
    <n v="835500"/>
    <s v="20220513N300059889"/>
    <n v="2022089"/>
    <s v="Rolling"/>
    <s v="IN302679-38296183"/>
    <s v="NSE"/>
    <n v="212.68"/>
    <n v="24.23"/>
    <n v="0"/>
    <n v="152.25"/>
    <n v="389.15960000000001"/>
  </r>
  <r>
    <x v="760"/>
    <x v="57"/>
    <x v="1"/>
    <n v="5000"/>
    <n v="83.7"/>
    <n v="418500"/>
    <s v="20220513N300060581"/>
    <n v="2022089"/>
    <s v="Rolling"/>
    <s v="IN302679-38296183"/>
    <s v="NSE"/>
    <n v="106.48"/>
    <n v="12.14"/>
    <n v="0"/>
    <n v="76.290000000000006"/>
    <n v="194.9068"/>
  </r>
  <r>
    <x v="761"/>
    <x v="130"/>
    <x v="0"/>
    <n v="250"/>
    <n v="56.5"/>
    <n v="14125"/>
    <s v="20220516Z100000259"/>
    <n v="2022090"/>
    <s v="Rolling"/>
    <s v="-"/>
    <s v="NSE"/>
    <n v="14.44"/>
    <n v="0.41"/>
    <n v="2.27"/>
    <n v="29.57"/>
    <n v="46.689599999999999"/>
  </r>
  <r>
    <x v="761"/>
    <x v="27"/>
    <x v="0"/>
    <n v="250"/>
    <n v="46.25"/>
    <n v="11562.5"/>
    <s v="20220516Z100000262"/>
    <n v="2022090"/>
    <s v="Rolling"/>
    <s v="-"/>
    <s v="NSE"/>
    <n v="11.56"/>
    <n v="0.34"/>
    <n v="1.73"/>
    <n v="29.56"/>
    <n v="43.185299999999998"/>
  </r>
  <r>
    <x v="762"/>
    <x v="113"/>
    <x v="1"/>
    <n v="500"/>
    <n v="694"/>
    <n v="347000"/>
    <s v="20220518B700007334"/>
    <n v="2022092"/>
    <s v="Rolling"/>
    <s v="IN302679-38296183"/>
    <s v="BSE"/>
    <n v="86.96"/>
    <n v="9.7200000000000006"/>
    <n v="0"/>
    <n v="63.19"/>
    <n v="159.86600000000001"/>
  </r>
  <r>
    <x v="762"/>
    <x v="113"/>
    <x v="1"/>
    <n v="500"/>
    <n v="696"/>
    <n v="348000"/>
    <s v="20220518B700007486"/>
    <n v="2022092"/>
    <s v="Rolling"/>
    <s v="IN302679-38296183"/>
    <s v="BSE"/>
    <n v="86.96"/>
    <n v="9.74"/>
    <n v="0"/>
    <n v="63.35"/>
    <n v="160.054"/>
  </r>
  <r>
    <x v="762"/>
    <x v="113"/>
    <x v="1"/>
    <n v="500"/>
    <n v="698.6"/>
    <n v="349300"/>
    <s v="20220518B700007578"/>
    <n v="2022092"/>
    <s v="Rolling"/>
    <s v="IN302679-38296183"/>
    <s v="BSE"/>
    <n v="86.96"/>
    <n v="9.7799999999999994"/>
    <n v="0"/>
    <n v="63.58"/>
    <n v="160.3201"/>
  </r>
  <r>
    <x v="762"/>
    <x v="113"/>
    <x v="0"/>
    <n v="1500"/>
    <n v="696.25"/>
    <n v="1044375"/>
    <s v="20220518B700008407"/>
    <n v="2022092"/>
    <s v="Rolling"/>
    <s v="IN302679-38296183"/>
    <s v="BSE"/>
    <n v="0"/>
    <n v="29.24"/>
    <n v="83"/>
    <n v="190.12"/>
    <n v="302.36270000000002"/>
  </r>
  <r>
    <x v="762"/>
    <x v="113"/>
    <x v="0"/>
    <n v="2500"/>
    <n v="693.5"/>
    <n v="1733748.8"/>
    <s v="20220518N300036824"/>
    <n v="2022092"/>
    <s v="Rolling"/>
    <s v="IN302679-38296183"/>
    <s v="NSE"/>
    <n v="0"/>
    <n v="50.28"/>
    <n v="0"/>
    <n v="316.01"/>
    <n v="366.28859999999997"/>
  </r>
  <r>
    <x v="762"/>
    <x v="113"/>
    <x v="1"/>
    <n v="500"/>
    <n v="695"/>
    <n v="347500"/>
    <s v="20220518N300037617"/>
    <n v="2022092"/>
    <s v="Rolling"/>
    <s v="IN302679-38296183"/>
    <s v="NSE"/>
    <n v="86.96"/>
    <n v="10.08"/>
    <n v="0"/>
    <n v="63.33"/>
    <n v="160.36750000000001"/>
  </r>
  <r>
    <x v="762"/>
    <x v="113"/>
    <x v="1"/>
    <n v="1000"/>
    <n v="698.1"/>
    <n v="698100"/>
    <s v="20220518N300038382"/>
    <n v="2022092"/>
    <s v="Rolling"/>
    <s v="IN302679-38296183"/>
    <s v="NSE"/>
    <n v="173.92"/>
    <n v="20.239999999999998"/>
    <n v="0"/>
    <n v="127.21"/>
    <n v="321.37490000000003"/>
  </r>
  <r>
    <x v="762"/>
    <x v="113"/>
    <x v="1"/>
    <n v="500"/>
    <n v="699.95"/>
    <n v="349975"/>
    <s v="20220518N300039086"/>
    <n v="2022092"/>
    <s v="Rolling"/>
    <s v="IN302679-38296183"/>
    <s v="NSE"/>
    <n v="87.28"/>
    <n v="10.15"/>
    <n v="0"/>
    <n v="63.78"/>
    <n v="161.20930000000001"/>
  </r>
  <r>
    <x v="762"/>
    <x v="113"/>
    <x v="1"/>
    <n v="500"/>
    <n v="694.9"/>
    <n v="347450"/>
    <s v="20220518N300050805"/>
    <n v="2022092"/>
    <s v="Rolling"/>
    <s v="IN302679-38296183"/>
    <s v="NSE"/>
    <n v="86.96"/>
    <n v="10.08"/>
    <n v="0"/>
    <n v="63.31"/>
    <n v="160.346"/>
  </r>
  <r>
    <x v="763"/>
    <x v="126"/>
    <x v="0"/>
    <n v="142"/>
    <n v="38.56"/>
    <n v="5476.2"/>
    <s v="20220526B700009621"/>
    <n v="2022098"/>
    <s v="Rolling"/>
    <s v="IN302679-38296183"/>
    <s v="BSE"/>
    <n v="5"/>
    <n v="0.15"/>
    <n v="1"/>
    <n v="29.53"/>
    <n v="35.683300000000003"/>
  </r>
  <r>
    <x v="764"/>
    <x v="48"/>
    <x v="0"/>
    <n v="250"/>
    <n v="28.15"/>
    <n v="7037.5"/>
    <s v="20220530B300012898"/>
    <n v="2022100"/>
    <s v="Rolling"/>
    <s v="IN302679-38296183"/>
    <s v="BSE"/>
    <n v="7"/>
    <n v="0.2"/>
    <n v="1"/>
    <n v="29.54"/>
    <n v="37.737000000000002"/>
  </r>
  <r>
    <x v="765"/>
    <x v="101"/>
    <x v="1"/>
    <n v="5000"/>
    <n v="210.86"/>
    <n v="1054281.2"/>
    <s v="20220602N300016204"/>
    <n v="2022103"/>
    <s v="Rolling"/>
    <s v="IN302679-38296183"/>
    <s v="NSE"/>
    <n v="265"/>
    <n v="30.05"/>
    <n v="0"/>
    <n v="192.01"/>
    <n v="487.05720000000002"/>
  </r>
  <r>
    <x v="765"/>
    <x v="101"/>
    <x v="0"/>
    <n v="500"/>
    <n v="211.1"/>
    <n v="105550"/>
    <s v="20220602N300019832"/>
    <n v="2022103"/>
    <s v="Rolling"/>
    <s v="IN302679-38296183"/>
    <s v="NSE"/>
    <n v="0"/>
    <n v="3.01"/>
    <n v="0"/>
    <n v="19.22"/>
    <n v="22.228100000000001"/>
  </r>
  <r>
    <x v="765"/>
    <x v="101"/>
    <x v="0"/>
    <n v="1000"/>
    <n v="210.05"/>
    <n v="210050"/>
    <s v="20220602N300032909"/>
    <n v="2022103"/>
    <s v="Rolling"/>
    <s v="IN302679-38296183"/>
    <s v="NSE"/>
    <n v="0"/>
    <n v="5.99"/>
    <n v="0"/>
    <n v="38.26"/>
    <n v="44.246499999999997"/>
  </r>
  <r>
    <x v="765"/>
    <x v="101"/>
    <x v="0"/>
    <n v="1000"/>
    <n v="210.1"/>
    <n v="210100"/>
    <s v="20220602N300032931"/>
    <n v="2022103"/>
    <s v="Rolling"/>
    <s v="IN302679-38296183"/>
    <s v="NSE"/>
    <n v="0"/>
    <n v="5.99"/>
    <n v="0"/>
    <n v="38.26"/>
    <n v="44.247900000000001"/>
  </r>
  <r>
    <x v="765"/>
    <x v="101"/>
    <x v="0"/>
    <n v="2500"/>
    <n v="214.39"/>
    <n v="535985"/>
    <s v="20220602N300050687"/>
    <n v="2022103"/>
    <s v="Rolling"/>
    <s v="IN302679-38296183"/>
    <s v="NSE"/>
    <n v="0"/>
    <n v="15.28"/>
    <n v="32"/>
    <n v="97.61"/>
    <n v="144.88570000000001"/>
  </r>
  <r>
    <x v="766"/>
    <x v="113"/>
    <x v="0"/>
    <n v="500"/>
    <n v="654.04999999999995"/>
    <n v="327025"/>
    <s v="20220617N300014783"/>
    <n v="2022114"/>
    <s v="Rolling"/>
    <s v="-"/>
    <s v="NSE"/>
    <n v="324.97000000000003"/>
    <n v="10.96"/>
    <n v="180"/>
    <n v="580.80999999999995"/>
    <n v="1096.7353000000001"/>
  </r>
  <r>
    <x v="766"/>
    <x v="113"/>
    <x v="0"/>
    <n v="600"/>
    <n v="652"/>
    <n v="391202.1"/>
    <s v="20220617N300016151"/>
    <n v="2022114"/>
    <s v="Rolling"/>
    <s v="-"/>
    <s v="NSE"/>
    <n v="389.57"/>
    <n v="13.11"/>
    <n v="0"/>
    <n v="694.79"/>
    <n v="1097.4653000000001"/>
  </r>
  <r>
    <x v="766"/>
    <x v="113"/>
    <x v="0"/>
    <n v="500"/>
    <n v="646.35"/>
    <n v="323174.95"/>
    <s v="20220617N300041443"/>
    <n v="2022114"/>
    <s v="Rolling"/>
    <s v="-"/>
    <s v="NSE"/>
    <n v="324.97000000000003"/>
    <n v="10.83"/>
    <n v="0"/>
    <n v="573.97"/>
    <n v="909.7663"/>
  </r>
  <r>
    <x v="766"/>
    <x v="113"/>
    <x v="0"/>
    <n v="250"/>
    <n v="643.94000000000005"/>
    <n v="160983.9"/>
    <s v="20220617N300044427"/>
    <n v="2022114"/>
    <s v="Rolling"/>
    <s v="-"/>
    <s v="NSE"/>
    <n v="162.49"/>
    <n v="5.39"/>
    <n v="0"/>
    <n v="285.91000000000003"/>
    <n v="453.79289999999997"/>
  </r>
  <r>
    <x v="767"/>
    <x v="113"/>
    <x v="1"/>
    <n v="1000"/>
    <n v="661.4"/>
    <n v="661400"/>
    <s v="20220623N300023488"/>
    <n v="2022118"/>
    <s v="Rolling"/>
    <s v="-"/>
    <s v="NSE"/>
    <n v="661.52"/>
    <n v="22.16"/>
    <n v="0"/>
    <n v="1174.67"/>
    <n v="1858.3469"/>
  </r>
  <r>
    <x v="767"/>
    <x v="113"/>
    <x v="1"/>
    <n v="9"/>
    <n v="660"/>
    <n v="5940"/>
    <s v="20220623N300027623"/>
    <n v="2022118"/>
    <s v="Rolling"/>
    <s v="-"/>
    <s v="NSE"/>
    <n v="5.95"/>
    <n v="0.2"/>
    <n v="0"/>
    <n v="29.54"/>
    <n v="35.689399999999999"/>
  </r>
  <r>
    <x v="767"/>
    <x v="113"/>
    <x v="1"/>
    <n v="341"/>
    <n v="661.9"/>
    <n v="225707.9"/>
    <s v="20220623N300038152"/>
    <n v="2022118"/>
    <s v="Rolling"/>
    <s v="-"/>
    <s v="NSE"/>
    <n v="225.53"/>
    <n v="7.56"/>
    <n v="0"/>
    <n v="400.86"/>
    <n v="633.9511"/>
  </r>
  <r>
    <x v="768"/>
    <x v="113"/>
    <x v="1"/>
    <n v="500"/>
    <n v="672.7"/>
    <n v="336350"/>
    <s v="20220624N300014614"/>
    <n v="2022119"/>
    <s v="Rolling"/>
    <s v="-"/>
    <s v="NSE"/>
    <n v="336.11"/>
    <n v="11.1"/>
    <n v="0"/>
    <n v="597.34"/>
    <n v="944.54960000000005"/>
  </r>
  <r>
    <x v="768"/>
    <x v="126"/>
    <x v="0"/>
    <n v="608"/>
    <n v="36"/>
    <n v="21888"/>
    <s v="20220624N300037322"/>
    <n v="2022119"/>
    <s v="Rolling"/>
    <s v="IN302679-38296183"/>
    <s v="NSE"/>
    <n v="21.89"/>
    <n v="0.51"/>
    <n v="3"/>
    <n v="38.83"/>
    <n v="64.234399999999994"/>
  </r>
  <r>
    <x v="769"/>
    <x v="113"/>
    <x v="1"/>
    <n v="500"/>
    <n v="682.09"/>
    <n v="341044.8"/>
    <s v="20220628N300013192"/>
    <n v="2022121"/>
    <s v="Rolling"/>
    <s v="IN302679-38296183"/>
    <s v="NSE"/>
    <n v="85"/>
    <n v="11.25"/>
    <n v="0"/>
    <n v="62.39"/>
    <n v="158.64449999999999"/>
  </r>
  <r>
    <x v="769"/>
    <x v="113"/>
    <x v="0"/>
    <n v="500"/>
    <n v="681.7"/>
    <n v="340850"/>
    <s v="20220628N300041054"/>
    <n v="2022121"/>
    <s v="Rolling"/>
    <s v="IN302679-38296183"/>
    <s v="NSE"/>
    <n v="0"/>
    <n v="11.25"/>
    <n v="10"/>
    <n v="62.35"/>
    <n v="83.598100000000002"/>
  </r>
  <r>
    <x v="770"/>
    <x v="113"/>
    <x v="1"/>
    <n v="500"/>
    <n v="682"/>
    <n v="341000"/>
    <s v="20220629N300030451"/>
    <n v="2022122"/>
    <s v="Rolling"/>
    <s v="IN302679-38296183"/>
    <s v="NSE"/>
    <n v="85.71"/>
    <n v="11.25"/>
    <n v="0"/>
    <n v="62.38"/>
    <n v="159.34299999999999"/>
  </r>
  <r>
    <x v="770"/>
    <x v="113"/>
    <x v="1"/>
    <n v="600"/>
    <n v="684"/>
    <n v="410400"/>
    <s v="20220629N300033370"/>
    <n v="2022122"/>
    <s v="Rolling"/>
    <s v="IN302679-38296183"/>
    <s v="NSE"/>
    <n v="103.29"/>
    <n v="13.54"/>
    <n v="0"/>
    <n v="75.08"/>
    <n v="191.91309999999999"/>
  </r>
  <r>
    <x v="770"/>
    <x v="113"/>
    <x v="0"/>
    <n v="1100"/>
    <n v="688.33"/>
    <n v="757167.85"/>
    <s v="20220629N300040499"/>
    <n v="2022122"/>
    <s v="Rolling"/>
    <s v="IN302679-38296183"/>
    <s v="NSE"/>
    <n v="0"/>
    <n v="24.99"/>
    <n v="23"/>
    <n v="138.52000000000001"/>
    <n v="186.50659999999999"/>
  </r>
  <r>
    <x v="771"/>
    <x v="113"/>
    <x v="1"/>
    <n v="1100"/>
    <n v="690.25"/>
    <n v="759275"/>
    <s v="20220630N300013151"/>
    <n v="2022123"/>
    <s v="Rolling"/>
    <s v="IN302679-38296183"/>
    <s v="NSE"/>
    <n v="189"/>
    <n v="25.06"/>
    <n v="0"/>
    <n v="138.9"/>
    <n v="352.95609999999999"/>
  </r>
  <r>
    <x v="771"/>
    <x v="113"/>
    <x v="0"/>
    <n v="250"/>
    <n v="684.1"/>
    <n v="171025"/>
    <s v="20220630N300017844"/>
    <n v="2022123"/>
    <s v="Rolling"/>
    <s v="IN302679-38296183"/>
    <s v="NSE"/>
    <n v="0"/>
    <n v="5.64"/>
    <n v="0"/>
    <n v="31.29"/>
    <n v="36.933799999999998"/>
  </r>
  <r>
    <x v="771"/>
    <x v="113"/>
    <x v="0"/>
    <n v="250"/>
    <n v="684.05"/>
    <n v="171012.5"/>
    <s v="20220630N300020437"/>
    <n v="2022123"/>
    <s v="Rolling"/>
    <s v="IN302679-38296183"/>
    <s v="NSE"/>
    <n v="0"/>
    <n v="5.64"/>
    <n v="23"/>
    <n v="31.29"/>
    <n v="59.933399999999999"/>
  </r>
  <r>
    <x v="771"/>
    <x v="113"/>
    <x v="0"/>
    <n v="200"/>
    <n v="682.15"/>
    <n v="136430"/>
    <s v="20220630N300020950"/>
    <n v="2022123"/>
    <s v="Rolling"/>
    <s v="IN302679-38296183"/>
    <s v="NSE"/>
    <n v="0"/>
    <n v="4.5"/>
    <n v="0"/>
    <n v="24.96"/>
    <n v="29.462199999999999"/>
  </r>
  <r>
    <x v="771"/>
    <x v="113"/>
    <x v="0"/>
    <n v="200"/>
    <n v="682.2"/>
    <n v="136439.54999999999"/>
    <s v="20220630N300023059"/>
    <n v="2022123"/>
    <s v="Rolling"/>
    <s v="IN302679-38296183"/>
    <s v="NSE"/>
    <n v="0"/>
    <n v="4.5"/>
    <n v="0"/>
    <n v="24.95"/>
    <n v="29.452500000000001"/>
  </r>
  <r>
    <x v="771"/>
    <x v="113"/>
    <x v="0"/>
    <n v="200"/>
    <n v="681.3"/>
    <n v="136260"/>
    <s v="20220630N300027965"/>
    <n v="2022123"/>
    <s v="Rolling"/>
    <s v="IN302679-38296183"/>
    <s v="NSE"/>
    <n v="0"/>
    <n v="4.5"/>
    <n v="0"/>
    <n v="24.92"/>
    <n v="29.416599999999999"/>
  </r>
  <r>
    <x v="772"/>
    <x v="76"/>
    <x v="1"/>
    <n v="2500"/>
    <n v="74.7"/>
    <n v="186750"/>
    <s v="20220701N300016903"/>
    <n v="2022124"/>
    <s v="Rolling"/>
    <s v="IN302679-38296183"/>
    <s v="NSE"/>
    <n v="46.4"/>
    <n v="6.63"/>
    <n v="0"/>
    <n v="34.25"/>
    <n v="87.279499999999999"/>
  </r>
  <r>
    <x v="772"/>
    <x v="76"/>
    <x v="0"/>
    <n v="2500"/>
    <n v="73.599999999999994"/>
    <n v="184000"/>
    <s v="20220701N300021297"/>
    <n v="2022124"/>
    <s v="Rolling"/>
    <s v="IN302679-38296183"/>
    <s v="NSE"/>
    <n v="0"/>
    <n v="6.53"/>
    <n v="5.52"/>
    <n v="33.74"/>
    <n v="45.792000000000002"/>
  </r>
  <r>
    <x v="772"/>
    <x v="76"/>
    <x v="0"/>
    <n v="50"/>
    <n v="73.099999999999994"/>
    <n v="3655"/>
    <s v="20220701N300024737"/>
    <n v="2022124"/>
    <s v="Rolling"/>
    <s v="IN302679-38296183"/>
    <s v="NSE"/>
    <n v="3.71"/>
    <n v="0.13"/>
    <n v="0.55000000000000004"/>
    <n v="29.52"/>
    <n v="33.909799999999997"/>
  </r>
  <r>
    <x v="772"/>
    <x v="113"/>
    <x v="0"/>
    <n v="500"/>
    <n v="668.7"/>
    <n v="334350"/>
    <s v="20220701N300025538"/>
    <n v="2022124"/>
    <s v="Rolling"/>
    <s v="IN302679-38296183"/>
    <s v="NSE"/>
    <n v="0"/>
    <n v="11.87"/>
    <n v="9.93"/>
    <n v="61.34"/>
    <n v="83.138800000000003"/>
  </r>
  <r>
    <x v="772"/>
    <x v="113"/>
    <x v="1"/>
    <n v="500"/>
    <n v="673.7"/>
    <n v="336850"/>
    <s v="20220701N300030778"/>
    <n v="2022124"/>
    <s v="Rolling"/>
    <s v="IN302679-38296183"/>
    <s v="NSE"/>
    <n v="83.9"/>
    <n v="11.96"/>
    <n v="0"/>
    <n v="61.77"/>
    <n v="157.62819999999999"/>
  </r>
  <r>
    <x v="773"/>
    <x v="113"/>
    <x v="1"/>
    <n v="500"/>
    <n v="687.2"/>
    <n v="343600"/>
    <s v="20220706N300018012"/>
    <n v="2022127"/>
    <s v="Rolling"/>
    <s v="IN302679-38296183"/>
    <s v="NSE"/>
    <n v="86.38"/>
    <n v="11.85"/>
    <n v="0"/>
    <n v="62.97"/>
    <n v="161.20400000000001"/>
  </r>
  <r>
    <x v="773"/>
    <x v="113"/>
    <x v="1"/>
    <n v="250"/>
    <n v="689.75"/>
    <n v="172437.5"/>
    <s v="20220706N300019664"/>
    <n v="2022127"/>
    <s v="Rolling"/>
    <s v="IN302679-38296183"/>
    <s v="NSE"/>
    <n v="43.19"/>
    <n v="5.95"/>
    <n v="0"/>
    <n v="31.59"/>
    <n v="80.729100000000003"/>
  </r>
  <r>
    <x v="773"/>
    <x v="113"/>
    <x v="1"/>
    <n v="350"/>
    <n v="689.9"/>
    <n v="241465"/>
    <s v="20220706N300024973"/>
    <n v="2022127"/>
    <s v="Rolling"/>
    <s v="IN302679-38296183"/>
    <s v="NSE"/>
    <n v="60.14"/>
    <n v="8.33"/>
    <n v="0"/>
    <n v="44.24"/>
    <n v="112.71040000000001"/>
  </r>
  <r>
    <x v="773"/>
    <x v="113"/>
    <x v="1"/>
    <n v="400"/>
    <n v="692.4"/>
    <n v="276960"/>
    <s v="20220706N300025157"/>
    <n v="2022127"/>
    <s v="Rolling"/>
    <s v="IN302679-38296183"/>
    <s v="NSE"/>
    <n v="69.099999999999994"/>
    <n v="9.56"/>
    <n v="0"/>
    <n v="50.74"/>
    <n v="129.39519999999999"/>
  </r>
  <r>
    <x v="773"/>
    <x v="113"/>
    <x v="1"/>
    <n v="250"/>
    <n v="693.27"/>
    <n v="173316.45"/>
    <s v="20220706N300035300"/>
    <n v="2022127"/>
    <s v="Rolling"/>
    <s v="IN302679-38296183"/>
    <s v="NSE"/>
    <n v="43.19"/>
    <n v="5.98"/>
    <n v="0"/>
    <n v="31.76"/>
    <n v="80.929299999999998"/>
  </r>
  <r>
    <x v="773"/>
    <x v="113"/>
    <x v="0"/>
    <n v="1000"/>
    <n v="690.1"/>
    <n v="690100"/>
    <s v="20220706N300041397"/>
    <n v="2022127"/>
    <s v="Rolling"/>
    <s v="IN302679-38296183"/>
    <s v="NSE"/>
    <n v="0"/>
    <n v="23.81"/>
    <n v="36"/>
    <n v="126.43"/>
    <n v="186.23849999999999"/>
  </r>
  <r>
    <x v="773"/>
    <x v="113"/>
    <x v="0"/>
    <n v="750"/>
    <n v="694.25"/>
    <n v="520687.5"/>
    <s v="20220706N300046022"/>
    <n v="2022127"/>
    <s v="Rolling"/>
    <s v="IN302679-38296183"/>
    <s v="NSE"/>
    <n v="0"/>
    <n v="17.96"/>
    <n v="0"/>
    <n v="95.39"/>
    <n v="113.3537"/>
  </r>
  <r>
    <x v="774"/>
    <x v="113"/>
    <x v="0"/>
    <n v="2100"/>
    <n v="692.49"/>
    <n v="1454224.45"/>
    <s v="20220707N300025816"/>
    <n v="2022128"/>
    <s v="Rolling"/>
    <s v="IN302679-38296183"/>
    <s v="NSE"/>
    <n v="0"/>
    <n v="50.17"/>
    <n v="75"/>
    <n v="266.43"/>
    <n v="391.601"/>
  </r>
  <r>
    <x v="774"/>
    <x v="113"/>
    <x v="0"/>
    <n v="1000"/>
    <n v="689.47"/>
    <n v="689474.1"/>
    <s v="20220707N300036406"/>
    <n v="2022128"/>
    <s v="Rolling"/>
    <s v="IN302679-38296183"/>
    <s v="NSE"/>
    <n v="0"/>
    <n v="23.79"/>
    <n v="0"/>
    <n v="126.4"/>
    <n v="150.18729999999999"/>
  </r>
  <r>
    <x v="774"/>
    <x v="113"/>
    <x v="0"/>
    <n v="500"/>
    <n v="688.43"/>
    <n v="344215.6"/>
    <s v="20220707N300040074"/>
    <n v="2022128"/>
    <s v="Rolling"/>
    <s v="IN302679-38296183"/>
    <s v="NSE"/>
    <n v="0"/>
    <n v="11.88"/>
    <n v="0"/>
    <n v="63.06"/>
    <n v="74.935400000000001"/>
  </r>
  <r>
    <x v="774"/>
    <x v="113"/>
    <x v="1"/>
    <n v="3600"/>
    <n v="686.47"/>
    <n v="2471296.6"/>
    <s v="20220707N300048592"/>
    <n v="2022128"/>
    <s v="Rolling"/>
    <s v="IN302679-38296183"/>
    <s v="NSE"/>
    <n v="620"/>
    <n v="85.26"/>
    <n v="0"/>
    <n v="452.8"/>
    <n v="1158.0595000000001"/>
  </r>
  <r>
    <x v="775"/>
    <x v="113"/>
    <x v="0"/>
    <n v="3500"/>
    <n v="690.63"/>
    <n v="2417200.5499999998"/>
    <s v="20220708N300017887"/>
    <n v="2022129"/>
    <s v="Rolling"/>
    <s v="IN302679-38296183"/>
    <s v="NSE"/>
    <n v="0"/>
    <n v="82.18"/>
    <n v="0"/>
    <n v="442.64"/>
    <n v="524.82470000000001"/>
  </r>
  <r>
    <x v="775"/>
    <x v="113"/>
    <x v="1"/>
    <n v="3500"/>
    <n v="691.55"/>
    <n v="2420425"/>
    <s v="20220708N300028899"/>
    <n v="2022129"/>
    <s v="Rolling"/>
    <s v="IN302679-38296183"/>
    <s v="NSE"/>
    <n v="606.1"/>
    <n v="82.29"/>
    <n v="0"/>
    <n v="443.24"/>
    <n v="1131.6344999999999"/>
  </r>
  <r>
    <x v="775"/>
    <x v="113"/>
    <x v="1"/>
    <n v="3500"/>
    <n v="693.02"/>
    <n v="2425563.6"/>
    <s v="20220708N300041034"/>
    <n v="2022129"/>
    <s v="Rolling"/>
    <s v="IN302679-38296183"/>
    <s v="NSE"/>
    <n v="605.9"/>
    <n v="82.47"/>
    <n v="0"/>
    <n v="444.24"/>
    <n v="1132.6115"/>
  </r>
  <r>
    <x v="775"/>
    <x v="113"/>
    <x v="0"/>
    <n v="3500"/>
    <n v="695.52"/>
    <n v="2434312.0499999998"/>
    <s v="20220708N300044893"/>
    <n v="2022129"/>
    <s v="Rolling"/>
    <s v="IN302679-38296183"/>
    <s v="NSE"/>
    <n v="0"/>
    <n v="82.77"/>
    <n v="146"/>
    <n v="445.76"/>
    <n v="674.52679999999998"/>
  </r>
  <r>
    <x v="776"/>
    <x v="113"/>
    <x v="0"/>
    <n v="3500"/>
    <n v="675.15"/>
    <n v="2363025"/>
    <s v="20220711N300015429"/>
    <n v="2022130"/>
    <s v="Rolling"/>
    <s v="IN302679-38296183"/>
    <s v="NSE"/>
    <n v="0"/>
    <n v="80.34"/>
    <n v="71"/>
    <n v="432.72"/>
    <n v="584.06280000000004"/>
  </r>
  <r>
    <x v="776"/>
    <x v="113"/>
    <x v="1"/>
    <n v="3500"/>
    <n v="659.95"/>
    <n v="2309825"/>
    <s v="20220711N300055590"/>
    <n v="2022130"/>
    <s v="Rolling"/>
    <s v="IN302679-38296183"/>
    <s v="NSE"/>
    <n v="584"/>
    <n v="78.53"/>
    <n v="0"/>
    <n v="422.98"/>
    <n v="1085.5139999999999"/>
  </r>
  <r>
    <x v="777"/>
    <x v="40"/>
    <x v="1"/>
    <n v="250"/>
    <n v="38.950000000000003"/>
    <n v="9737.5"/>
    <s v="20220713N300017662"/>
    <n v="2022132"/>
    <s v="Rolling"/>
    <s v="IN302679-38296183"/>
    <s v="NSE"/>
    <n v="10"/>
    <n v="0.28000000000000003"/>
    <n v="0"/>
    <n v="17.28"/>
    <n v="27.557500000000001"/>
  </r>
  <r>
    <x v="778"/>
    <x v="48"/>
    <x v="0"/>
    <n v="1000"/>
    <n v="29.9"/>
    <n v="29900"/>
    <s v="20220720N300042283"/>
    <n v="2022137"/>
    <s v="Rolling"/>
    <s v="IN302679-38296183"/>
    <s v="NSE"/>
    <n v="30"/>
    <n v="0.85"/>
    <n v="4"/>
    <n v="53.08"/>
    <n v="87.932199999999995"/>
  </r>
  <r>
    <x v="779"/>
    <x v="48"/>
    <x v="1"/>
    <n v="950"/>
    <n v="44.4"/>
    <n v="42180"/>
    <s v="20220913N300056927"/>
    <n v="2022173"/>
    <s v="Rolling"/>
    <s v="IN302679-38296183"/>
    <s v="NSE"/>
    <n v="41.96"/>
    <n v="0.99"/>
    <n v="0"/>
    <n v="74.84"/>
    <n v="117.79130000000001"/>
  </r>
  <r>
    <x v="779"/>
    <x v="48"/>
    <x v="1"/>
    <n v="500"/>
    <n v="44.4"/>
    <n v="22200"/>
    <s v="20220913N300057112"/>
    <n v="2022173"/>
    <s v="Rolling"/>
    <s v="IN302679-38296183"/>
    <s v="NSE"/>
    <n v="22.2"/>
    <n v="0.52"/>
    <n v="0"/>
    <n v="39.39"/>
    <n v="62.111699999999999"/>
  </r>
  <r>
    <x v="779"/>
    <x v="76"/>
    <x v="0"/>
    <n v="150"/>
    <n v="72.25"/>
    <n v="10837.5"/>
    <s v="20220913N300058567"/>
    <n v="2022173"/>
    <s v="Rolling"/>
    <s v="IN302679-38296183"/>
    <s v="NSE"/>
    <n v="10.84"/>
    <n v="0.36"/>
    <n v="2"/>
    <n v="29.57"/>
    <n v="42.773000000000003"/>
  </r>
  <r>
    <x v="780"/>
    <x v="76"/>
    <x v="0"/>
    <n v="5000"/>
    <n v="67.5"/>
    <n v="337500"/>
    <s v="20220923N300018666"/>
    <n v="2022181"/>
    <s v="Rolling"/>
    <s v="IN302679-38296183"/>
    <s v="NSE"/>
    <n v="0"/>
    <n v="11.14"/>
    <n v="10"/>
    <n v="61.74"/>
    <n v="82.877600000000001"/>
  </r>
  <r>
    <x v="780"/>
    <x v="76"/>
    <x v="1"/>
    <n v="5000"/>
    <n v="67.41"/>
    <n v="337031.95"/>
    <s v="20220923N300065377"/>
    <n v="2022181"/>
    <s v="Rolling"/>
    <s v="IN302679-38296183"/>
    <s v="NSE"/>
    <n v="84"/>
    <n v="11.12"/>
    <n v="0"/>
    <n v="61.68"/>
    <n v="156.80240000000001"/>
  </r>
  <r>
    <x v="781"/>
    <x v="76"/>
    <x v="0"/>
    <n v="100"/>
    <n v="66"/>
    <n v="6600"/>
    <s v="20220926N300086952"/>
    <n v="2022182"/>
    <s v="Rolling"/>
    <s v="IN302679-38296183"/>
    <s v="NSE"/>
    <n v="7"/>
    <n v="0.22"/>
    <n v="1"/>
    <n v="29.54"/>
    <n v="37.757800000000003"/>
  </r>
  <r>
    <x v="782"/>
    <x v="68"/>
    <x v="0"/>
    <n v="2500"/>
    <n v="262.08999999999997"/>
    <n v="655223.30000000005"/>
    <s v="20220927N300038880"/>
    <n v="2022183"/>
    <s v="Rolling"/>
    <s v="IN302679-38296183"/>
    <s v="NSE"/>
    <n v="0"/>
    <n v="21.62"/>
    <n v="20"/>
    <n v="119.87"/>
    <n v="161.49250000000001"/>
  </r>
  <r>
    <x v="782"/>
    <x v="68"/>
    <x v="1"/>
    <n v="2500"/>
    <n v="262.7"/>
    <n v="656750"/>
    <s v="20220927N300055693"/>
    <n v="2022183"/>
    <s v="Rolling"/>
    <s v="IN302679-38296183"/>
    <s v="NSE"/>
    <n v="164"/>
    <n v="21.67"/>
    <n v="0"/>
    <n v="120.16"/>
    <n v="305.83249999999998"/>
  </r>
  <r>
    <x v="783"/>
    <x v="48"/>
    <x v="0"/>
    <n v="100"/>
    <n v="33.25"/>
    <n v="3325"/>
    <s v="20220929N300042247"/>
    <n v="2022185"/>
    <s v="Rolling"/>
    <s v="IN302679-38296183"/>
    <s v="NSE"/>
    <n v="3"/>
    <n v="0.08"/>
    <n v="1"/>
    <n v="29.44"/>
    <n v="33.518099999999997"/>
  </r>
  <r>
    <x v="784"/>
    <x v="68"/>
    <x v="1"/>
    <n v="2500"/>
    <n v="259"/>
    <n v="647500"/>
    <s v="20220930N300022551"/>
    <n v="2022186"/>
    <s v="Rolling"/>
    <s v="IN302679-38296183"/>
    <s v="NSE"/>
    <n v="164"/>
    <n v="21.37"/>
    <n v="0"/>
    <n v="118.46"/>
    <n v="303.82749999999999"/>
  </r>
  <r>
    <x v="784"/>
    <x v="68"/>
    <x v="0"/>
    <n v="2500"/>
    <n v="265.74"/>
    <n v="664360.85"/>
    <s v="20220930N300042715"/>
    <n v="2022186"/>
    <s v="Rolling"/>
    <s v="IN302679-38296183"/>
    <s v="NSE"/>
    <n v="0"/>
    <n v="21.92"/>
    <n v="20"/>
    <n v="121.55"/>
    <n v="163.47450000000001"/>
  </r>
  <r>
    <x v="785"/>
    <x v="68"/>
    <x v="1"/>
    <n v="2500"/>
    <n v="267.5"/>
    <n v="668750"/>
    <s v="20221003N300017462"/>
    <n v="2022187"/>
    <s v="Rolling"/>
    <s v="IN302679-38296183"/>
    <s v="NSE"/>
    <n v="167"/>
    <n v="23.74"/>
    <n v="0"/>
    <n v="122.65"/>
    <n v="313.39069999999998"/>
  </r>
  <r>
    <x v="785"/>
    <x v="68"/>
    <x v="0"/>
    <n v="500"/>
    <n v="266.14999999999998"/>
    <n v="133075"/>
    <s v="20221003N300019258"/>
    <n v="2022187"/>
    <s v="Rolling"/>
    <s v="IN302679-38296183"/>
    <s v="NSE"/>
    <n v="0"/>
    <n v="4.72"/>
    <n v="0"/>
    <n v="24.4"/>
    <n v="29.124199999999998"/>
  </r>
  <r>
    <x v="785"/>
    <x v="68"/>
    <x v="0"/>
    <n v="1500"/>
    <n v="267.14999999999998"/>
    <n v="400725"/>
    <s v="20221003N300020131"/>
    <n v="2022187"/>
    <s v="Rolling"/>
    <s v="IN302679-38296183"/>
    <s v="NSE"/>
    <n v="0"/>
    <n v="14.23"/>
    <n v="20"/>
    <n v="73.489999999999995"/>
    <n v="107.7157"/>
  </r>
  <r>
    <x v="785"/>
    <x v="68"/>
    <x v="0"/>
    <n v="500"/>
    <n v="265.89999999999998"/>
    <n v="132950"/>
    <s v="20221003N300043493"/>
    <n v="2022187"/>
    <s v="Rolling"/>
    <s v="IN302679-38296183"/>
    <s v="NSE"/>
    <n v="0"/>
    <n v="4.72"/>
    <n v="0"/>
    <n v="24.39"/>
    <n v="29.1097"/>
  </r>
  <r>
    <x v="786"/>
    <x v="68"/>
    <x v="0"/>
    <n v="2500"/>
    <n v="271.10000000000002"/>
    <n v="677750"/>
    <s v="20221007N300027175"/>
    <n v="2022190"/>
    <s v="Rolling"/>
    <s v="IN302679-38296183"/>
    <s v="NSE"/>
    <n v="0"/>
    <n v="23.38"/>
    <n v="20"/>
    <n v="124.17"/>
    <n v="167.55260000000001"/>
  </r>
  <r>
    <x v="786"/>
    <x v="68"/>
    <x v="1"/>
    <n v="2500"/>
    <n v="273.25"/>
    <n v="683125"/>
    <s v="20221007N300045872"/>
    <n v="2022190"/>
    <s v="Rolling"/>
    <s v="IN302679-38296183"/>
    <s v="NSE"/>
    <n v="170"/>
    <n v="23.57"/>
    <n v="0"/>
    <n v="125.15"/>
    <n v="318.71789999999999"/>
  </r>
  <r>
    <x v="787"/>
    <x v="68"/>
    <x v="1"/>
    <n v="2500"/>
    <n v="267.5"/>
    <n v="668750"/>
    <s v="20221010N300021658"/>
    <n v="2022191"/>
    <s v="Rolling"/>
    <s v="IN302679-38296183"/>
    <s v="NSE"/>
    <n v="166.86"/>
    <n v="23.07"/>
    <n v="0"/>
    <n v="122.52"/>
    <n v="312.45190000000002"/>
  </r>
  <r>
    <x v="787"/>
    <x v="68"/>
    <x v="0"/>
    <n v="500"/>
    <n v="266.45"/>
    <n v="133225"/>
    <s v="20221010N300028052"/>
    <n v="2022191"/>
    <s v="Rolling"/>
    <s v="IN302679-38296183"/>
    <s v="NSE"/>
    <n v="0"/>
    <n v="4.5999999999999996"/>
    <n v="0"/>
    <n v="24.41"/>
    <n v="29.0062"/>
  </r>
  <r>
    <x v="787"/>
    <x v="68"/>
    <x v="1"/>
    <n v="1722"/>
    <n v="268.7"/>
    <n v="462701.4"/>
    <s v="20221010N300046930"/>
    <n v="2022191"/>
    <s v="Rolling"/>
    <s v="IN302679-38296183"/>
    <s v="NSE"/>
    <n v="115.14"/>
    <n v="15.96"/>
    <n v="0"/>
    <n v="84.76"/>
    <n v="215.86320000000001"/>
  </r>
  <r>
    <x v="787"/>
    <x v="68"/>
    <x v="0"/>
    <n v="3722"/>
    <n v="267"/>
    <n v="993774"/>
    <s v="20221010N300051751"/>
    <n v="2022191"/>
    <s v="Rolling"/>
    <s v="IN302679-38296183"/>
    <s v="NSE"/>
    <n v="0"/>
    <n v="34.29"/>
    <n v="34"/>
    <n v="182.07"/>
    <n v="250.35509999999999"/>
  </r>
  <r>
    <x v="788"/>
    <x v="63"/>
    <x v="0"/>
    <n v="150"/>
    <n v="226"/>
    <n v="33900"/>
    <s v="20221012N300020027"/>
    <n v="2022193"/>
    <s v="Rolling"/>
    <s v="IN302679-38296183"/>
    <s v="NSE"/>
    <n v="34.4"/>
    <n v="0.97"/>
    <n v="5.01"/>
    <n v="60.14"/>
    <n v="100.5157"/>
  </r>
  <r>
    <x v="788"/>
    <x v="76"/>
    <x v="0"/>
    <n v="100"/>
    <n v="66"/>
    <n v="6600"/>
    <s v="20221012Z100000732"/>
    <n v="2022193"/>
    <s v="Rolling"/>
    <s v="IN302679-38296183"/>
    <s v="NSE"/>
    <n v="6.6"/>
    <n v="0.22"/>
    <n v="0.99"/>
    <n v="29.54"/>
    <n v="37.354399999999998"/>
  </r>
  <r>
    <x v="789"/>
    <x v="68"/>
    <x v="0"/>
    <n v="2500"/>
    <n v="269.95"/>
    <n v="674875"/>
    <s v="20221017N300042544"/>
    <n v="2022196"/>
    <s v="Rolling"/>
    <s v="-"/>
    <s v="NSE"/>
    <n v="675.03"/>
    <n v="22.61"/>
    <n v="101.25"/>
    <n v="1198.5999999999999"/>
    <n v="1997.4883"/>
  </r>
  <r>
    <x v="789"/>
    <x v="48"/>
    <x v="0"/>
    <n v="150"/>
    <n v="33.15"/>
    <n v="4972.5"/>
    <s v="20221017N300052868"/>
    <n v="2022196"/>
    <s v="Rolling"/>
    <s v="IN302679-38296183"/>
    <s v="NSE"/>
    <n v="4.97"/>
    <n v="0.14000000000000001"/>
    <n v="0.75"/>
    <n v="29.53"/>
    <n v="35.3917"/>
  </r>
  <r>
    <x v="790"/>
    <x v="68"/>
    <x v="0"/>
    <n v="2500"/>
    <n v="269.25"/>
    <n v="673125"/>
    <s v="20221019N300041365"/>
    <n v="2022198"/>
    <s v="Rolling"/>
    <s v="IN302679-38296183"/>
    <s v="NSE"/>
    <n v="0"/>
    <n v="22.55"/>
    <n v="20"/>
    <n v="123.19"/>
    <n v="165.7397"/>
  </r>
  <r>
    <x v="790"/>
    <x v="68"/>
    <x v="1"/>
    <n v="1370"/>
    <n v="268.95"/>
    <n v="368461.5"/>
    <s v="20221019N300052960"/>
    <n v="2022198"/>
    <s v="Rolling"/>
    <s v="IN302679-38296183"/>
    <s v="NSE"/>
    <n v="92.15"/>
    <n v="12.34"/>
    <n v="0"/>
    <n v="67.44"/>
    <n v="171.93350000000001"/>
  </r>
  <r>
    <x v="790"/>
    <x v="68"/>
    <x v="1"/>
    <n v="1130"/>
    <n v="268.75"/>
    <n v="303687.5"/>
    <s v="20221019N300053516"/>
    <n v="2022198"/>
    <s v="Rolling"/>
    <s v="IN302679-38296183"/>
    <s v="NSE"/>
    <n v="75.849999999999994"/>
    <n v="10.17"/>
    <n v="0"/>
    <n v="55.58"/>
    <n v="141.6035"/>
  </r>
  <r>
    <x v="791"/>
    <x v="68"/>
    <x v="0"/>
    <n v="2500"/>
    <n v="269.93"/>
    <n v="674823.55"/>
    <s v="20221021N300050553"/>
    <n v="2022200"/>
    <s v="Rolling"/>
    <s v="IN302679-38296183"/>
    <s v="NSE"/>
    <n v="0"/>
    <n v="22.61"/>
    <n v="20"/>
    <n v="123.52"/>
    <n v="166.1268"/>
  </r>
  <r>
    <x v="791"/>
    <x v="68"/>
    <x v="1"/>
    <n v="2500"/>
    <n v="271.2"/>
    <n v="678000"/>
    <s v="20221021N300058275"/>
    <n v="2022200"/>
    <s v="Rolling"/>
    <s v="IN302679-38296183"/>
    <s v="NSE"/>
    <n v="169"/>
    <n v="22.71"/>
    <n v="0"/>
    <n v="124.09"/>
    <n v="315.80309999999997"/>
  </r>
  <r>
    <x v="792"/>
    <x v="68"/>
    <x v="1"/>
    <n v="2500"/>
    <n v="262.10000000000002"/>
    <n v="655250"/>
    <s v="20221025N300021957"/>
    <n v="2022202"/>
    <s v="Rolling"/>
    <s v="IN302679-38296183"/>
    <s v="NSE"/>
    <n v="164.59"/>
    <n v="21.62"/>
    <n v="0"/>
    <n v="119.87"/>
    <n v="306.08330000000001"/>
  </r>
  <r>
    <x v="792"/>
    <x v="68"/>
    <x v="0"/>
    <n v="2500"/>
    <n v="263.10000000000002"/>
    <n v="657750"/>
    <s v="20221025N300023774"/>
    <n v="2022202"/>
    <s v="Rolling"/>
    <s v="IN302679-38296183"/>
    <s v="NSE"/>
    <n v="0"/>
    <n v="21.71"/>
    <n v="40"/>
    <n v="120.33"/>
    <n v="182.03579999999999"/>
  </r>
  <r>
    <x v="792"/>
    <x v="68"/>
    <x v="1"/>
    <n v="2500"/>
    <n v="263.45"/>
    <n v="658625"/>
    <s v="20221025N300025126"/>
    <n v="2022202"/>
    <s v="Rolling"/>
    <s v="IN302679-38296183"/>
    <s v="NSE"/>
    <n v="164.4"/>
    <n v="21.73"/>
    <n v="0"/>
    <n v="120.47"/>
    <n v="306.60469999999998"/>
  </r>
  <r>
    <x v="792"/>
    <x v="68"/>
    <x v="0"/>
    <n v="2500"/>
    <n v="264.75"/>
    <n v="661875"/>
    <s v="20221025N300029268"/>
    <n v="2022202"/>
    <s v="Rolling"/>
    <s v="IN302679-38296183"/>
    <s v="NSE"/>
    <n v="0"/>
    <n v="21.84"/>
    <n v="0"/>
    <n v="121.09"/>
    <n v="142.93180000000001"/>
  </r>
  <r>
    <x v="793"/>
    <x v="68"/>
    <x v="0"/>
    <n v="2500"/>
    <n v="269.05"/>
    <n v="672625"/>
    <s v="20221027N300047882"/>
    <n v="2022203"/>
    <s v="Rolling"/>
    <s v="IN302679-38296183"/>
    <s v="NSE"/>
    <n v="0"/>
    <n v="22.2"/>
    <n v="20"/>
    <n v="123.05"/>
    <n v="165.2466"/>
  </r>
  <r>
    <x v="793"/>
    <x v="68"/>
    <x v="1"/>
    <n v="2500"/>
    <n v="269.95"/>
    <n v="674875"/>
    <s v="20221027N300056126"/>
    <n v="2022203"/>
    <s v="Rolling"/>
    <s v="IN302679-38296183"/>
    <s v="NSE"/>
    <n v="168"/>
    <n v="22.27"/>
    <n v="0"/>
    <n v="123.48"/>
    <n v="313.75080000000003"/>
  </r>
  <r>
    <x v="794"/>
    <x v="68"/>
    <x v="0"/>
    <n v="2500"/>
    <n v="266.60000000000002"/>
    <n v="666500"/>
    <s v="20221028N300053774"/>
    <n v="2022204"/>
    <s v="Rolling"/>
    <s v="IN302679-38296183"/>
    <s v="NSE"/>
    <n v="0"/>
    <n v="21.99"/>
    <n v="19.52"/>
    <n v="121.95"/>
    <n v="163.46440000000001"/>
  </r>
  <r>
    <x v="794"/>
    <x v="68"/>
    <x v="1"/>
    <n v="2500"/>
    <n v="263.49"/>
    <n v="658732.69999999995"/>
    <s v="20221028N300054506"/>
    <n v="2022204"/>
    <s v="Rolling"/>
    <s v="IN302679-38296183"/>
    <s v="NSE"/>
    <n v="165.79"/>
    <n v="21.74"/>
    <n v="0"/>
    <n v="120.51"/>
    <n v="308.03829999999999"/>
  </r>
  <r>
    <x v="794"/>
    <x v="48"/>
    <x v="0"/>
    <n v="100"/>
    <n v="32.1"/>
    <n v="3210"/>
    <s v="20221028Z100014954"/>
    <n v="2022204"/>
    <s v="Rolling"/>
    <s v="IN302679-38296183"/>
    <s v="NSE"/>
    <n v="3.21"/>
    <n v="0.08"/>
    <n v="0.48"/>
    <n v="28.42"/>
    <n v="32.185400000000001"/>
  </r>
  <r>
    <x v="795"/>
    <x v="68"/>
    <x v="0"/>
    <n v="2500"/>
    <n v="250.05"/>
    <n v="625125"/>
    <s v="20221031N300021118"/>
    <n v="2022205"/>
    <s v="Rolling"/>
    <s v="IN302679-38296183"/>
    <s v="NSE"/>
    <n v="0"/>
    <n v="20.63"/>
    <n v="19"/>
    <n v="114.36"/>
    <n v="153.98910000000001"/>
  </r>
  <r>
    <x v="795"/>
    <x v="68"/>
    <x v="1"/>
    <n v="229"/>
    <n v="242.2"/>
    <n v="55463.8"/>
    <s v="20221031N300029828"/>
    <n v="2022205"/>
    <s v="Rolling"/>
    <s v="-"/>
    <s v="NSE"/>
    <n v="13.97"/>
    <n v="1.83"/>
    <n v="0"/>
    <n v="98.5"/>
    <n v="114.30029999999999"/>
  </r>
  <r>
    <x v="795"/>
    <x v="68"/>
    <x v="1"/>
    <n v="2500"/>
    <n v="238.33"/>
    <n v="595831.9"/>
    <s v="20221031N300061145"/>
    <n v="2022205"/>
    <s v="Rolling"/>
    <s v="IN302679-38296183"/>
    <s v="NSE"/>
    <n v="194.03"/>
    <n v="19.66"/>
    <n v="0"/>
    <n v="108.98"/>
    <n v="322.67219999999998"/>
  </r>
  <r>
    <x v="796"/>
    <x v="27"/>
    <x v="1"/>
    <n v="250"/>
    <n v="75.900000000000006"/>
    <n v="18975"/>
    <s v="20221101N300052024"/>
    <n v="2022206"/>
    <s v="Rolling"/>
    <s v="IN302679-38296183"/>
    <s v="NSE"/>
    <n v="19.16"/>
    <n v="0.54"/>
    <n v="0"/>
    <n v="33.68"/>
    <n v="53.380800000000001"/>
  </r>
  <r>
    <x v="796"/>
    <x v="76"/>
    <x v="0"/>
    <n v="100"/>
    <n v="68.400000000000006"/>
    <n v="6840"/>
    <s v="20221101N300055689"/>
    <n v="2022206"/>
    <s v="Rolling"/>
    <s v="IN302679-38296183"/>
    <s v="NSE"/>
    <n v="6.84"/>
    <n v="0.24"/>
    <n v="1"/>
    <n v="29.54"/>
    <n v="37.622799999999998"/>
  </r>
  <r>
    <x v="797"/>
    <x v="68"/>
    <x v="0"/>
    <n v="2500"/>
    <n v="237.5"/>
    <n v="593750"/>
    <s v="20221103N300020530"/>
    <n v="2022208"/>
    <s v="Rolling"/>
    <s v="IN302679-38296183"/>
    <s v="NSE"/>
    <n v="0"/>
    <n v="20.48"/>
    <n v="25"/>
    <n v="108.78"/>
    <n v="154.2645"/>
  </r>
  <r>
    <x v="797"/>
    <x v="68"/>
    <x v="0"/>
    <n v="1000"/>
    <n v="234.05"/>
    <n v="234050"/>
    <s v="20221103N300042213"/>
    <n v="2022208"/>
    <s v="Rolling"/>
    <s v="IN302679-38296183"/>
    <s v="NSE"/>
    <n v="0"/>
    <n v="8.07"/>
    <n v="0"/>
    <n v="42.84"/>
    <n v="50.912500000000001"/>
  </r>
  <r>
    <x v="797"/>
    <x v="68"/>
    <x v="1"/>
    <n v="3500"/>
    <n v="233.95"/>
    <n v="818825"/>
    <s v="20221103N300050258"/>
    <n v="2022208"/>
    <s v="Rolling"/>
    <s v="IN302679-38296183"/>
    <s v="NSE"/>
    <n v="206"/>
    <n v="28.25"/>
    <n v="0"/>
    <n v="150.01"/>
    <n v="384.25940000000003"/>
  </r>
  <r>
    <x v="798"/>
    <x v="70"/>
    <x v="0"/>
    <n v="10"/>
    <n v="399.25"/>
    <n v="3992.5"/>
    <s v="20221111N300058555"/>
    <n v="2022213"/>
    <s v="Rolling"/>
    <s v="IN302679-38296183"/>
    <s v="NSE"/>
    <n v="4"/>
    <n v="0.13"/>
    <n v="1"/>
    <n v="29.52"/>
    <n v="34.653799999999997"/>
  </r>
  <r>
    <x v="799"/>
    <x v="129"/>
    <x v="0"/>
    <n v="15"/>
    <n v="489.5"/>
    <n v="7342.5"/>
    <s v="20221122N300025554"/>
    <n v="2022220"/>
    <s v="Rolling"/>
    <s v="IN302679-38296183"/>
    <s v="NSE"/>
    <n v="7.01"/>
    <n v="0.24"/>
    <n v="1.55"/>
    <n v="29.54"/>
    <n v="38.342300000000002"/>
  </r>
  <r>
    <x v="799"/>
    <x v="48"/>
    <x v="0"/>
    <n v="100"/>
    <n v="29.9"/>
    <n v="2990"/>
    <s v="20221122N300025706"/>
    <n v="2022220"/>
    <s v="Rolling"/>
    <s v="IN302679-38296183"/>
    <s v="NSE"/>
    <n v="2.99"/>
    <n v="7.0000000000000007E-2"/>
    <n v="0.45"/>
    <n v="26.47"/>
    <n v="29.9803"/>
  </r>
  <r>
    <x v="800"/>
    <x v="48"/>
    <x v="0"/>
    <n v="100"/>
    <n v="30"/>
    <n v="3000"/>
    <s v="20221128N300064514"/>
    <n v="2022224"/>
    <s v="Rolling"/>
    <s v="IN302679-38296183"/>
    <s v="NSE"/>
    <n v="3"/>
    <n v="7.0000000000000007E-2"/>
    <n v="0"/>
    <n v="26.56"/>
    <n v="29.630500000000001"/>
  </r>
  <r>
    <x v="801"/>
    <x v="48"/>
    <x v="0"/>
    <n v="1000"/>
    <n v="31"/>
    <n v="31000"/>
    <s v="20221201N300025575"/>
    <n v="2022227"/>
    <s v="Rolling"/>
    <s v="IN302679-38296183"/>
    <s v="NSE"/>
    <n v="31"/>
    <n v="0.88"/>
    <n v="5"/>
    <n v="55.03"/>
    <n v="91.913499999999999"/>
  </r>
  <r>
    <x v="802"/>
    <x v="70"/>
    <x v="0"/>
    <n v="10"/>
    <n v="412"/>
    <n v="4120"/>
    <s v="20221205N300048224"/>
    <n v="2022229"/>
    <s v="Rolling"/>
    <s v="IN302679-38296183"/>
    <s v="NSE"/>
    <n v="4"/>
    <n v="0.14000000000000001"/>
    <n v="1"/>
    <n v="29.53"/>
    <n v="34.6721"/>
  </r>
  <r>
    <x v="803"/>
    <x v="126"/>
    <x v="1"/>
    <n v="1750"/>
    <n v="66.099999999999994"/>
    <n v="115675"/>
    <s v="20221207N300019033"/>
    <n v="2022231"/>
    <s v="Rolling"/>
    <s v="IN302679-38296183"/>
    <s v="NSE"/>
    <n v="116"/>
    <n v="3.3"/>
    <n v="0"/>
    <n v="205.24"/>
    <n v="324.53680000000003"/>
  </r>
  <r>
    <x v="804"/>
    <x v="48"/>
    <x v="0"/>
    <n v="500"/>
    <n v="27.2"/>
    <n v="13600"/>
    <s v="20221209N300047100"/>
    <n v="2022233"/>
    <s v="Rolling"/>
    <s v="IN302679-38296183"/>
    <s v="NSE"/>
    <n v="13.66"/>
    <n v="0.39"/>
    <n v="2.04"/>
    <n v="29.57"/>
    <n v="45.657600000000002"/>
  </r>
  <r>
    <x v="804"/>
    <x v="15"/>
    <x v="0"/>
    <n v="25"/>
    <n v="1573.5"/>
    <n v="39337.5"/>
    <s v="20221209N300052153"/>
    <n v="2022233"/>
    <s v="Rolling"/>
    <s v="IN302679-38296183"/>
    <s v="NSE"/>
    <n v="39.340000000000003"/>
    <n v="1.34"/>
    <n v="5.96"/>
    <n v="69.87"/>
    <n v="116.5074"/>
  </r>
  <r>
    <x v="805"/>
    <x v="15"/>
    <x v="0"/>
    <n v="25"/>
    <n v="1525"/>
    <n v="38125"/>
    <s v="20221216N300030254"/>
    <n v="2022238"/>
    <s v="Rolling"/>
    <s v="IN302679-38296183"/>
    <s v="NSE"/>
    <n v="38"/>
    <n v="1.28"/>
    <n v="6"/>
    <n v="67.709999999999994"/>
    <n v="112.9872"/>
  </r>
  <r>
    <x v="806"/>
    <x v="48"/>
    <x v="0"/>
    <n v="200"/>
    <n v="27.55"/>
    <n v="5510"/>
    <s v="20230109N300039933"/>
    <n v="2023506"/>
    <s v="Rolling T1"/>
    <s v="IN302679-38296183"/>
    <s v="NSE"/>
    <n v="6"/>
    <n v="0.16"/>
    <n v="1"/>
    <n v="29.53"/>
    <n v="36.686999999999998"/>
  </r>
  <r>
    <x v="807"/>
    <x v="17"/>
    <x v="1"/>
    <n v="1000"/>
    <n v="55.9"/>
    <n v="55900"/>
    <s v="20230111N300039271"/>
    <n v="2023008"/>
    <s v="Rolling"/>
    <s v="IN302679-38296183"/>
    <s v="NSE"/>
    <n v="56"/>
    <n v="1.9"/>
    <n v="0"/>
    <n v="99.23"/>
    <n v="157.13059999999999"/>
  </r>
  <r>
    <x v="808"/>
    <x v="17"/>
    <x v="0"/>
    <n v="100"/>
    <n v="56.1"/>
    <n v="5610"/>
    <s v="20230112N300023227"/>
    <n v="2023009"/>
    <s v="Rolling"/>
    <s v="IN302679-38296183"/>
    <s v="NSE"/>
    <n v="6"/>
    <n v="0.19"/>
    <n v="1"/>
    <n v="29.53"/>
    <n v="36.720700000000001"/>
  </r>
  <r>
    <x v="809"/>
    <x v="17"/>
    <x v="0"/>
    <n v="100"/>
    <n v="51.5"/>
    <n v="5150"/>
    <s v="20230130N300019490"/>
    <n v="2023020"/>
    <s v="Rolling T1"/>
    <s v="IN302679-38296183"/>
    <s v="NSE"/>
    <n v="5"/>
    <n v="0.17"/>
    <n v="1"/>
    <n v="29.54"/>
    <n v="35.709899999999998"/>
  </r>
  <r>
    <x v="810"/>
    <x v="68"/>
    <x v="1"/>
    <n v="271"/>
    <n v="245.9"/>
    <n v="66638.899999999994"/>
    <s v="20230201N300023273"/>
    <n v="2023022"/>
    <s v="Rolling T1"/>
    <s v="-"/>
    <s v="NSE"/>
    <n v="16.350000000000001"/>
    <n v="2.37"/>
    <n v="0"/>
    <n v="118.38"/>
    <n v="137.09559999999999"/>
  </r>
  <r>
    <x v="810"/>
    <x v="15"/>
    <x v="1"/>
    <n v="50"/>
    <n v="1554.1"/>
    <n v="77705"/>
    <s v="20230201N300046376"/>
    <n v="2023022"/>
    <s v="Rolling T1"/>
    <s v="IN302679-38296183"/>
    <s v="NSE"/>
    <n v="77.819999999999993"/>
    <n v="2.76"/>
    <n v="0"/>
    <n v="138.03"/>
    <n v="218.60849999999999"/>
  </r>
  <r>
    <x v="810"/>
    <x v="68"/>
    <x v="1"/>
    <n v="2500"/>
    <n v="244.96"/>
    <n v="612412"/>
    <s v="20230201N300053994"/>
    <n v="2023022"/>
    <s v="Rolling T1"/>
    <s v="IN302679-38296183"/>
    <s v="NSE"/>
    <n v="199.84"/>
    <n v="21.74"/>
    <n v="0"/>
    <n v="112.31"/>
    <n v="333.89060000000001"/>
  </r>
  <r>
    <x v="810"/>
    <x v="68"/>
    <x v="0"/>
    <n v="2500"/>
    <n v="237.1"/>
    <n v="592750"/>
    <s v="20230201N300069268"/>
    <n v="2023022"/>
    <s v="Rolling T1"/>
    <s v="IN302679-38296183"/>
    <s v="NSE"/>
    <n v="0"/>
    <n v="21.04"/>
    <n v="18"/>
    <n v="108.71"/>
    <n v="147.7527"/>
  </r>
  <r>
    <x v="811"/>
    <x v="68"/>
    <x v="0"/>
    <n v="2500"/>
    <n v="228.15"/>
    <n v="570375"/>
    <s v="20230202N300054556"/>
    <n v="2023023"/>
    <s v="Rolling T1"/>
    <s v="IN302679-38296183"/>
    <s v="NSE"/>
    <n v="0"/>
    <n v="19.96"/>
    <n v="34"/>
    <n v="104.54"/>
    <n v="158.50319999999999"/>
  </r>
  <r>
    <x v="811"/>
    <x v="68"/>
    <x v="0"/>
    <n v="2500"/>
    <n v="224.09"/>
    <n v="560225.69999999995"/>
    <s v="20230202N300070352"/>
    <n v="2023023"/>
    <s v="Rolling T1"/>
    <s v="IN302679-38296183"/>
    <s v="NSE"/>
    <n v="0"/>
    <n v="19.61"/>
    <n v="0"/>
    <n v="102.69"/>
    <n v="122.2976"/>
  </r>
  <r>
    <x v="811"/>
    <x v="68"/>
    <x v="1"/>
    <n v="250"/>
    <n v="225.15"/>
    <n v="56287.5"/>
    <s v="20230202N300073339"/>
    <n v="2023023"/>
    <s v="Rolling T1"/>
    <s v="IN302679-38296183"/>
    <s v="NSE"/>
    <n v="14.15"/>
    <n v="1.97"/>
    <n v="0"/>
    <n v="18.05"/>
    <n v="34.170099999999998"/>
  </r>
  <r>
    <x v="811"/>
    <x v="68"/>
    <x v="1"/>
    <n v="2296"/>
    <n v="226.95"/>
    <n v="521077.2"/>
    <s v="20230202N300077619"/>
    <n v="2023023"/>
    <s v="Rolling T1"/>
    <s v="IN302679-38296183"/>
    <s v="NSE"/>
    <n v="129.94"/>
    <n v="18.239999999999998"/>
    <n v="0"/>
    <n v="95.51"/>
    <n v="243.68770000000001"/>
  </r>
  <r>
    <x v="811"/>
    <x v="68"/>
    <x v="1"/>
    <n v="2454"/>
    <n v="226.5"/>
    <n v="555831"/>
    <s v="20230202N300079472"/>
    <n v="2023023"/>
    <s v="Rolling T1"/>
    <s v="IN302679-38296183"/>
    <s v="NSE"/>
    <n v="138.9"/>
    <n v="19.45"/>
    <n v="0"/>
    <n v="101.88"/>
    <n v="260.23410000000001"/>
  </r>
  <r>
    <x v="812"/>
    <x v="48"/>
    <x v="0"/>
    <n v="1000"/>
    <n v="23.7"/>
    <n v="23700"/>
    <s v="20230215N300018027"/>
    <n v="2023032"/>
    <s v="Rolling T1"/>
    <s v="IN302679-38296183"/>
    <s v="NSE"/>
    <n v="24"/>
    <n v="0.68"/>
    <n v="4"/>
    <n v="42.07"/>
    <n v="70.745500000000007"/>
  </r>
  <r>
    <x v="813"/>
    <x v="68"/>
    <x v="0"/>
    <n v="2500"/>
    <n v="232.17"/>
    <n v="580429.5"/>
    <s v="20230221N300041195"/>
    <n v="2023036"/>
    <s v="Rolling T1"/>
    <s v="IN302679-38296183"/>
    <s v="NSE"/>
    <n v="0"/>
    <n v="19.149999999999999"/>
    <n v="17"/>
    <n v="106.19"/>
    <n v="142.3442"/>
  </r>
  <r>
    <x v="813"/>
    <x v="68"/>
    <x v="1"/>
    <n v="2500"/>
    <n v="229.05"/>
    <n v="572636"/>
    <s v="20230221N300046678"/>
    <n v="2023036"/>
    <s v="Rolling T1"/>
    <s v="IN302679-38296183"/>
    <s v="NSE"/>
    <n v="144"/>
    <n v="18.899999999999999"/>
    <n v="0"/>
    <n v="104.77"/>
    <n v="267.66699999999997"/>
  </r>
  <r>
    <x v="814"/>
    <x v="68"/>
    <x v="0"/>
    <n v="2500"/>
    <n v="228.2"/>
    <n v="570500"/>
    <s v="20230223N300015070"/>
    <n v="2023038"/>
    <s v="Rolling T1"/>
    <s v="IN302679-38296183"/>
    <s v="NSE"/>
    <n v="0"/>
    <n v="18.829999999999998"/>
    <n v="34"/>
    <n v="104.37"/>
    <n v="157.19649999999999"/>
  </r>
  <r>
    <x v="814"/>
    <x v="68"/>
    <x v="1"/>
    <n v="2500"/>
    <n v="227.7"/>
    <n v="569250"/>
    <s v="20230223N300023998"/>
    <n v="2023038"/>
    <s v="Rolling T1"/>
    <s v="IN302679-38296183"/>
    <s v="NSE"/>
    <n v="142.41"/>
    <n v="18.79"/>
    <n v="0"/>
    <n v="104.14"/>
    <n v="265.33530000000002"/>
  </r>
  <r>
    <x v="814"/>
    <x v="68"/>
    <x v="1"/>
    <n v="2500"/>
    <n v="228.7"/>
    <n v="571750"/>
    <s v="20230223N300024276"/>
    <n v="2023038"/>
    <s v="Rolling T1"/>
    <s v="IN302679-38296183"/>
    <s v="NSE"/>
    <n v="142.6"/>
    <n v="18.87"/>
    <n v="0"/>
    <n v="104.61"/>
    <n v="266.0779"/>
  </r>
  <r>
    <x v="814"/>
    <x v="68"/>
    <x v="0"/>
    <n v="500"/>
    <n v="226.65"/>
    <n v="113325"/>
    <s v="20230223N300037062"/>
    <n v="2023038"/>
    <s v="Rolling T1"/>
    <s v="IN302679-38296183"/>
    <s v="NSE"/>
    <n v="0"/>
    <n v="3.74"/>
    <n v="0"/>
    <n v="20.73"/>
    <n v="24.4696"/>
  </r>
  <r>
    <x v="814"/>
    <x v="68"/>
    <x v="0"/>
    <n v="500"/>
    <n v="226.25"/>
    <n v="113125"/>
    <s v="20230223N300037158"/>
    <n v="2023038"/>
    <s v="Rolling T1"/>
    <s v="IN302679-38296183"/>
    <s v="NSE"/>
    <n v="0"/>
    <n v="3.73"/>
    <n v="0"/>
    <n v="20.7"/>
    <n v="24.4331"/>
  </r>
  <r>
    <x v="814"/>
    <x v="68"/>
    <x v="0"/>
    <n v="1500"/>
    <n v="227"/>
    <n v="340500"/>
    <s v="20230223N300038466"/>
    <n v="2023038"/>
    <s v="Rolling T1"/>
    <s v="IN302679-38296183"/>
    <s v="NSE"/>
    <n v="0"/>
    <n v="11.24"/>
    <n v="0"/>
    <n v="62.29"/>
    <n v="73.526399999999995"/>
  </r>
  <r>
    <x v="815"/>
    <x v="48"/>
    <x v="0"/>
    <n v="1250"/>
    <n v="22.25"/>
    <n v="27812.5"/>
    <s v="20230228N300020960"/>
    <n v="2023041"/>
    <s v="Rolling T1"/>
    <s v="IN302679-38296183"/>
    <s v="NSE"/>
    <n v="28"/>
    <n v="0.65"/>
    <n v="4"/>
    <n v="49.34"/>
    <n v="81.993600000000001"/>
  </r>
  <r>
    <x v="816"/>
    <x v="68"/>
    <x v="0"/>
    <n v="2500"/>
    <n v="234.05"/>
    <n v="585125"/>
    <s v="20230303N300027661"/>
    <n v="2023044"/>
    <s v="Rolling T1"/>
    <s v="IN302679-38296183"/>
    <s v="NSE"/>
    <n v="0"/>
    <n v="20.190000000000001"/>
    <n v="18"/>
    <n v="107.2"/>
    <n v="145.3869"/>
  </r>
  <r>
    <x v="816"/>
    <x v="68"/>
    <x v="1"/>
    <n v="2500"/>
    <n v="235.6"/>
    <n v="589000"/>
    <s v="20230303N300039821"/>
    <n v="2023044"/>
    <s v="Rolling T1"/>
    <s v="IN302679-38296183"/>
    <s v="NSE"/>
    <n v="147"/>
    <n v="20.32"/>
    <n v="0"/>
    <n v="107.9"/>
    <n v="275.22050000000002"/>
  </r>
  <r>
    <x v="817"/>
    <x v="68"/>
    <x v="0"/>
    <n v="2500"/>
    <n v="228.1"/>
    <n v="570250"/>
    <s v="20230309N300043430"/>
    <n v="2023047"/>
    <s v="Rolling T1"/>
    <s v="IN302679-38296183"/>
    <s v="NSE"/>
    <n v="0"/>
    <n v="19.39"/>
    <n v="17"/>
    <n v="104.43"/>
    <n v="140.8184"/>
  </r>
  <r>
    <x v="817"/>
    <x v="68"/>
    <x v="1"/>
    <n v="500"/>
    <n v="227.85"/>
    <n v="113925"/>
    <s v="20230309N300050625"/>
    <n v="2023047"/>
    <s v="Rolling T1"/>
    <s v="IN302679-38296183"/>
    <s v="NSE"/>
    <n v="28.42"/>
    <n v="3.87"/>
    <n v="0"/>
    <n v="20.86"/>
    <n v="53.153399999999998"/>
  </r>
  <r>
    <x v="817"/>
    <x v="68"/>
    <x v="1"/>
    <n v="2000"/>
    <n v="226.36"/>
    <n v="452723.20000000001"/>
    <s v="20230309N300051731"/>
    <n v="2023047"/>
    <s v="Rolling T1"/>
    <s v="IN302679-38296183"/>
    <s v="NSE"/>
    <n v="113.58"/>
    <n v="15.39"/>
    <n v="0"/>
    <n v="82.9"/>
    <n v="211.87260000000001"/>
  </r>
  <r>
    <x v="818"/>
    <x v="68"/>
    <x v="1"/>
    <n v="2500"/>
    <n v="223.7"/>
    <n v="559250"/>
    <s v="20230310N300023944"/>
    <n v="2023048"/>
    <s v="Rolling T1"/>
    <s v="IN302679-38296183"/>
    <s v="NSE"/>
    <n v="140.05000000000001"/>
    <n v="19.010000000000002"/>
    <n v="0"/>
    <n v="102.41"/>
    <n v="261.47460000000001"/>
  </r>
  <r>
    <x v="818"/>
    <x v="68"/>
    <x v="1"/>
    <n v="500"/>
    <n v="225"/>
    <n v="112500"/>
    <s v="20230310N300025374"/>
    <n v="2023048"/>
    <s v="Rolling T1"/>
    <s v="IN302679-38296183"/>
    <s v="NSE"/>
    <n v="27.95"/>
    <n v="3.83"/>
    <n v="0"/>
    <n v="20.6"/>
    <n v="52.3752"/>
  </r>
  <r>
    <x v="818"/>
    <x v="68"/>
    <x v="0"/>
    <n v="500"/>
    <n v="223.9"/>
    <n v="111950"/>
    <s v="20230310N300042506"/>
    <n v="2023048"/>
    <s v="Rolling T1"/>
    <s v="IN302679-38296183"/>
    <s v="NSE"/>
    <n v="0"/>
    <n v="3.81"/>
    <n v="0"/>
    <n v="20.5"/>
    <n v="24.3064"/>
  </r>
  <r>
    <x v="818"/>
    <x v="68"/>
    <x v="0"/>
    <n v="500"/>
    <n v="223.8"/>
    <n v="111900"/>
    <s v="20230310N300042534"/>
    <n v="2023048"/>
    <s v="Rolling T1"/>
    <s v="IN302679-38296183"/>
    <s v="NSE"/>
    <n v="0"/>
    <n v="3.8"/>
    <n v="0"/>
    <n v="20.49"/>
    <n v="24.294599999999999"/>
  </r>
  <r>
    <x v="818"/>
    <x v="68"/>
    <x v="0"/>
    <n v="500"/>
    <n v="224.05"/>
    <n v="112025"/>
    <s v="20230310N300042666"/>
    <n v="2023048"/>
    <s v="Rolling T1"/>
    <s v="IN302679-38296183"/>
    <s v="NSE"/>
    <n v="0"/>
    <n v="3.81"/>
    <n v="0"/>
    <n v="20.51"/>
    <n v="24.3188"/>
  </r>
  <r>
    <x v="818"/>
    <x v="68"/>
    <x v="0"/>
    <n v="500"/>
    <n v="223.65"/>
    <n v="111825"/>
    <s v="20230310N300045458"/>
    <n v="2023048"/>
    <s v="Rolling T1"/>
    <s v="IN302679-38296183"/>
    <s v="NSE"/>
    <n v="0"/>
    <n v="3.8"/>
    <n v="0"/>
    <n v="20.48"/>
    <n v="24.282"/>
  </r>
  <r>
    <x v="818"/>
    <x v="68"/>
    <x v="0"/>
    <n v="1000"/>
    <n v="225.05"/>
    <n v="225050"/>
    <s v="20230310N300053268"/>
    <n v="2023048"/>
    <s v="Rolling T1"/>
    <s v="IN302679-38296183"/>
    <s v="NSE"/>
    <n v="0"/>
    <n v="7.65"/>
    <n v="20"/>
    <n v="41.21"/>
    <n v="68.861699999999999"/>
  </r>
  <r>
    <x v="819"/>
    <x v="68"/>
    <x v="0"/>
    <n v="2500"/>
    <n v="225.2"/>
    <n v="563000"/>
    <s v="20230313N300020678"/>
    <n v="2023049"/>
    <s v="Rolling T1"/>
    <s v="IN302679-38296183"/>
    <s v="NSE"/>
    <n v="0"/>
    <n v="18.86"/>
    <n v="17"/>
    <n v="103.05"/>
    <n v="138.91059999999999"/>
  </r>
  <r>
    <x v="819"/>
    <x v="68"/>
    <x v="1"/>
    <n v="500"/>
    <n v="221.8"/>
    <n v="110900"/>
    <s v="20230313N300039778"/>
    <n v="2023049"/>
    <s v="Rolling T1"/>
    <s v="IN302679-38296183"/>
    <s v="NSE"/>
    <n v="27.79"/>
    <n v="3.72"/>
    <n v="0"/>
    <n v="20.3"/>
    <n v="51.805199999999999"/>
  </r>
  <r>
    <x v="819"/>
    <x v="68"/>
    <x v="1"/>
    <n v="2000"/>
    <n v="219.1"/>
    <n v="438200"/>
    <s v="20230313N300050488"/>
    <n v="2023049"/>
    <s v="Rolling T1"/>
    <s v="IN302679-38296183"/>
    <s v="NSE"/>
    <n v="111.21"/>
    <n v="14.68"/>
    <n v="0"/>
    <n v="80.2"/>
    <n v="206.08969999999999"/>
  </r>
  <r>
    <x v="820"/>
    <x v="68"/>
    <x v="0"/>
    <n v="2250"/>
    <n v="208.88"/>
    <n v="469987.15"/>
    <s v="20230315N300016842"/>
    <n v="2023051"/>
    <s v="Rolling T1"/>
    <s v="IN302679-38296183"/>
    <s v="NSE"/>
    <n v="0"/>
    <n v="15.74"/>
    <n v="14"/>
    <n v="86.01"/>
    <n v="115.75449999999999"/>
  </r>
  <r>
    <x v="820"/>
    <x v="68"/>
    <x v="1"/>
    <n v="500"/>
    <n v="206.1"/>
    <n v="103050"/>
    <s v="20230315N300034743"/>
    <n v="2023051"/>
    <s v="Rolling T1"/>
    <s v="IN302679-38296183"/>
    <s v="NSE"/>
    <n v="25.98"/>
    <n v="3.45"/>
    <n v="0"/>
    <n v="18.86"/>
    <n v="48.292200000000001"/>
  </r>
  <r>
    <x v="820"/>
    <x v="68"/>
    <x v="1"/>
    <n v="500"/>
    <n v="206.9"/>
    <n v="103450"/>
    <s v="20230315N300035076"/>
    <n v="2023051"/>
    <s v="Rolling T1"/>
    <s v="IN302679-38296183"/>
    <s v="NSE"/>
    <n v="25.98"/>
    <n v="3.47"/>
    <n v="0"/>
    <n v="18.93"/>
    <n v="48.375599999999999"/>
  </r>
  <r>
    <x v="820"/>
    <x v="68"/>
    <x v="1"/>
    <n v="500"/>
    <n v="206.9"/>
    <n v="103450"/>
    <s v="20230315N300035804"/>
    <n v="2023051"/>
    <s v="Rolling T1"/>
    <s v="IN302679-38296183"/>
    <s v="NSE"/>
    <n v="25.98"/>
    <n v="3.47"/>
    <n v="0"/>
    <n v="18.93"/>
    <n v="48.375599999999999"/>
  </r>
  <r>
    <x v="820"/>
    <x v="68"/>
    <x v="1"/>
    <n v="500"/>
    <n v="206.9"/>
    <n v="103450"/>
    <s v="20230315N300035863"/>
    <n v="2023051"/>
    <s v="Rolling T1"/>
    <s v="IN302679-38296183"/>
    <s v="NSE"/>
    <n v="26.09"/>
    <n v="3.47"/>
    <n v="0"/>
    <n v="18.95"/>
    <n v="48.505299999999998"/>
  </r>
  <r>
    <x v="820"/>
    <x v="68"/>
    <x v="1"/>
    <n v="250"/>
    <n v="206.9"/>
    <n v="51725"/>
    <s v="20230315N300038002"/>
    <n v="2023051"/>
    <s v="Rolling T1"/>
    <s v="IN302679-38296183"/>
    <s v="NSE"/>
    <n v="12.99"/>
    <n v="1.73"/>
    <n v="0"/>
    <n v="18.010000000000002"/>
    <n v="32.732799999999997"/>
  </r>
  <r>
    <x v="821"/>
    <x v="68"/>
    <x v="0"/>
    <n v="2500"/>
    <n v="202.15"/>
    <n v="505375"/>
    <s v="20230321N300015025"/>
    <n v="2023055"/>
    <s v="Rolling T1"/>
    <s v="IN302679-38296183"/>
    <s v="NSE"/>
    <n v="0"/>
    <n v="16.68"/>
    <n v="15"/>
    <n v="92.45"/>
    <n v="124.12739999999999"/>
  </r>
  <r>
    <x v="821"/>
    <x v="68"/>
    <x v="1"/>
    <n v="500"/>
    <n v="202.15"/>
    <n v="101075"/>
    <s v="20230321N300038799"/>
    <n v="2023055"/>
    <s v="Rolling T1"/>
    <s v="IN302679-38296183"/>
    <s v="NSE"/>
    <n v="25.29"/>
    <n v="3.34"/>
    <n v="0"/>
    <n v="18.489999999999998"/>
    <n v="47.115600000000001"/>
  </r>
  <r>
    <x v="821"/>
    <x v="68"/>
    <x v="1"/>
    <n v="500"/>
    <n v="201.9"/>
    <n v="100950"/>
    <s v="20230321N300038872"/>
    <n v="2023055"/>
    <s v="Rolling T1"/>
    <s v="IN302679-38296183"/>
    <s v="NSE"/>
    <n v="25.29"/>
    <n v="3.33"/>
    <n v="0"/>
    <n v="18.47"/>
    <n v="47.0914"/>
  </r>
  <r>
    <x v="821"/>
    <x v="68"/>
    <x v="1"/>
    <n v="500"/>
    <n v="202.75"/>
    <n v="101375"/>
    <s v="20230321N300038916"/>
    <n v="2023055"/>
    <s v="Rolling T1"/>
    <s v="IN302679-38296183"/>
    <s v="NSE"/>
    <n v="25.29"/>
    <n v="3.35"/>
    <n v="0"/>
    <n v="18.55"/>
    <n v="47.185400000000001"/>
  </r>
  <r>
    <x v="821"/>
    <x v="68"/>
    <x v="1"/>
    <n v="500"/>
    <n v="202.85"/>
    <n v="101425"/>
    <s v="20230321N300039135"/>
    <n v="2023055"/>
    <s v="Rolling T1"/>
    <s v="IN302679-38296183"/>
    <s v="NSE"/>
    <n v="25.29"/>
    <n v="3.35"/>
    <n v="0"/>
    <n v="18.55"/>
    <n v="47.186999999999998"/>
  </r>
  <r>
    <x v="821"/>
    <x v="68"/>
    <x v="1"/>
    <n v="500"/>
    <n v="202.95"/>
    <n v="101475"/>
    <s v="20230321N300039163"/>
    <n v="2023055"/>
    <s v="Rolling T1"/>
    <s v="IN302679-38296183"/>
    <s v="NSE"/>
    <n v="24.83"/>
    <n v="3.35"/>
    <n v="0"/>
    <n v="18.579999999999998"/>
    <n v="46.758600000000001"/>
  </r>
  <r>
    <x v="822"/>
    <x v="68"/>
    <x v="0"/>
    <n v="1500"/>
    <n v="191.09"/>
    <n v="286632.8"/>
    <s v="20230328N300016389"/>
    <n v="2023060"/>
    <s v="Rolling T1"/>
    <s v="IN302679-38296183"/>
    <s v="NSE"/>
    <n v="0"/>
    <n v="9.4600000000000009"/>
    <n v="9"/>
    <n v="52.43"/>
    <n v="70.888800000000003"/>
  </r>
  <r>
    <x v="822"/>
    <x v="68"/>
    <x v="1"/>
    <n v="152"/>
    <n v="187.35"/>
    <n v="28477.200000000001"/>
    <s v="20230328N300021585"/>
    <n v="2023060"/>
    <s v="Rolling T1"/>
    <s v="-"/>
    <s v="NSE"/>
    <n v="7.2"/>
    <n v="0.94"/>
    <n v="0"/>
    <n v="50.57"/>
    <n v="58.709800000000001"/>
  </r>
  <r>
    <x v="822"/>
    <x v="68"/>
    <x v="1"/>
    <n v="500"/>
    <n v="187.9"/>
    <n v="93950"/>
    <s v="20230328N300045715"/>
    <n v="2023060"/>
    <s v="Rolling T1"/>
    <s v="IN302679-38296183"/>
    <s v="NSE"/>
    <n v="23.67"/>
    <n v="3.1"/>
    <n v="0"/>
    <n v="18.260000000000002"/>
    <n v="45.030299999999997"/>
  </r>
  <r>
    <x v="822"/>
    <x v="68"/>
    <x v="1"/>
    <n v="500"/>
    <n v="187.9"/>
    <n v="93950"/>
    <s v="20230328N300046358"/>
    <n v="2023060"/>
    <s v="Rolling T1"/>
    <s v="IN302679-38296183"/>
    <s v="NSE"/>
    <n v="23.86"/>
    <n v="3.1"/>
    <n v="0"/>
    <n v="18.260000000000002"/>
    <n v="45.220399999999998"/>
  </r>
  <r>
    <x v="822"/>
    <x v="68"/>
    <x v="1"/>
    <n v="500"/>
    <n v="187.9"/>
    <n v="93950"/>
    <s v="20230328N300047497"/>
    <n v="2023060"/>
    <s v="Rolling T1"/>
    <s v="IN302679-38296183"/>
    <s v="NSE"/>
    <n v="45.27"/>
    <n v="3.1"/>
    <n v="0"/>
    <n v="18.260000000000002"/>
    <n v="66.630399999999995"/>
  </r>
  <r>
    <x v="823"/>
    <x v="66"/>
    <x v="0"/>
    <n v="500"/>
    <n v="16.5"/>
    <n v="8250"/>
    <s v="20230608N300042355"/>
    <n v="2023107"/>
    <s v="Rolling T1"/>
    <s v="IN302679-38296183"/>
    <s v="NSE"/>
    <n v="8"/>
    <n v="0.26"/>
    <n v="1"/>
    <n v="29.55"/>
    <n v="38.814100000000003"/>
  </r>
  <r>
    <x v="824"/>
    <x v="48"/>
    <x v="0"/>
    <n v="500"/>
    <n v="18.45"/>
    <n v="9225"/>
    <s v="20230613N300041125"/>
    <n v="2023110"/>
    <s v="Rolling T1"/>
    <s v="IN302679-38296183"/>
    <s v="NSE"/>
    <n v="9.09"/>
    <n v="0.3"/>
    <n v="1.81"/>
    <n v="29.56"/>
    <n v="40.755200000000002"/>
  </r>
  <r>
    <x v="824"/>
    <x v="70"/>
    <x v="0"/>
    <n v="20"/>
    <n v="395.9"/>
    <n v="7918"/>
    <s v="20230613N300060884"/>
    <n v="2023110"/>
    <s v="Rolling T1"/>
    <s v="IN302679-38296183"/>
    <s v="NSE"/>
    <n v="7.92"/>
    <n v="0.25"/>
    <n v="1.19"/>
    <n v="29.55"/>
    <n v="38.913400000000003"/>
  </r>
  <r>
    <x v="825"/>
    <x v="68"/>
    <x v="0"/>
    <n v="2500"/>
    <n v="254.25"/>
    <n v="635625"/>
    <s v="20230614N300031934"/>
    <n v="2023111"/>
    <s v="Rolling T1"/>
    <s v="IN302679-38296183"/>
    <s v="NSE"/>
    <n v="0"/>
    <n v="20.34"/>
    <n v="34"/>
    <n v="116.16"/>
    <n v="170.5"/>
  </r>
  <r>
    <x v="825"/>
    <x v="68"/>
    <x v="0"/>
    <n v="1000"/>
    <n v="252.95"/>
    <n v="252950"/>
    <s v="20230614N300035128"/>
    <n v="2023111"/>
    <s v="Rolling T1"/>
    <s v="IN302679-38296183"/>
    <s v="NSE"/>
    <n v="0"/>
    <n v="8.09"/>
    <n v="0"/>
    <n v="46.24"/>
    <n v="54.334499999999998"/>
  </r>
  <r>
    <x v="825"/>
    <x v="68"/>
    <x v="0"/>
    <n v="1000"/>
    <n v="252.75"/>
    <n v="252750"/>
    <s v="20230614N300060580"/>
    <n v="2023111"/>
    <s v="Rolling T1"/>
    <s v="IN302679-38296183"/>
    <s v="NSE"/>
    <n v="0"/>
    <n v="8.09"/>
    <n v="0"/>
    <n v="46.19"/>
    <n v="54.278100000000002"/>
  </r>
  <r>
    <x v="825"/>
    <x v="68"/>
    <x v="1"/>
    <n v="4500"/>
    <n v="252.05"/>
    <n v="1134225"/>
    <s v="20230614N300063362"/>
    <n v="2023111"/>
    <s v="Rolling T1"/>
    <s v="IN302679-38296183"/>
    <s v="NSE"/>
    <n v="284"/>
    <n v="36.299999999999997"/>
    <n v="0"/>
    <n v="207.29"/>
    <n v="527.58519999999999"/>
  </r>
  <r>
    <x v="826"/>
    <x v="68"/>
    <x v="0"/>
    <n v="2500"/>
    <n v="252.68"/>
    <n v="631711.4"/>
    <s v="20230615N300019397"/>
    <n v="2023112"/>
    <s v="Rolling T1"/>
    <s v="IN302679-38296183"/>
    <s v="NSE"/>
    <n v="0"/>
    <n v="20.21"/>
    <n v="41.79"/>
    <n v="115.45"/>
    <n v="177.45490000000001"/>
  </r>
  <r>
    <x v="826"/>
    <x v="68"/>
    <x v="0"/>
    <n v="1000"/>
    <n v="249.99"/>
    <n v="249986.15"/>
    <s v="20230615N300021296"/>
    <n v="2023112"/>
    <s v="Rolling T1"/>
    <s v="IN302679-38296183"/>
    <s v="NSE"/>
    <n v="0"/>
    <n v="8"/>
    <n v="0"/>
    <n v="45.68"/>
    <n v="53.679600000000001"/>
  </r>
  <r>
    <x v="826"/>
    <x v="68"/>
    <x v="1"/>
    <n v="500"/>
    <n v="249.8"/>
    <n v="124900"/>
    <s v="20230615N300030739"/>
    <n v="2023112"/>
    <s v="Rolling T1"/>
    <s v="IN302679-38296183"/>
    <s v="NSE"/>
    <n v="31.16"/>
    <n v="4"/>
    <n v="0"/>
    <n v="22.83"/>
    <n v="57.986800000000002"/>
  </r>
  <r>
    <x v="826"/>
    <x v="68"/>
    <x v="1"/>
    <n v="500"/>
    <n v="250.4"/>
    <n v="125200"/>
    <s v="20230615N300031274"/>
    <n v="2023112"/>
    <s v="Rolling T1"/>
    <s v="IN302679-38296183"/>
    <s v="NSE"/>
    <n v="31.15"/>
    <n v="4.01"/>
    <n v="0"/>
    <n v="22.88"/>
    <n v="58.036299999999997"/>
  </r>
  <r>
    <x v="826"/>
    <x v="68"/>
    <x v="0"/>
    <n v="1000"/>
    <n v="248.1"/>
    <n v="248100"/>
    <s v="20230615N300042275"/>
    <n v="2023112"/>
    <s v="Rolling T1"/>
    <s v="IN302679-38296183"/>
    <s v="NSE"/>
    <n v="0"/>
    <n v="7.94"/>
    <n v="0"/>
    <n v="45.34"/>
    <n v="53.279200000000003"/>
  </r>
  <r>
    <x v="826"/>
    <x v="68"/>
    <x v="0"/>
    <n v="1000"/>
    <n v="248.1"/>
    <n v="248100"/>
    <s v="20230615N300042368"/>
    <n v="2023112"/>
    <s v="Rolling T1"/>
    <s v="IN302679-38296183"/>
    <s v="NSE"/>
    <n v="0"/>
    <n v="7.94"/>
    <n v="0"/>
    <n v="45.34"/>
    <n v="53.279200000000003"/>
  </r>
  <r>
    <x v="826"/>
    <x v="68"/>
    <x v="1"/>
    <n v="100"/>
    <n v="247.9"/>
    <n v="24790"/>
    <s v="20230615N300049133"/>
    <n v="2023112"/>
    <s v="Rolling T1"/>
    <s v="IN302679-38296183"/>
    <s v="NSE"/>
    <n v="6.23"/>
    <n v="0.79"/>
    <n v="0"/>
    <n v="17.850000000000001"/>
    <n v="24.8733"/>
  </r>
  <r>
    <x v="826"/>
    <x v="68"/>
    <x v="1"/>
    <n v="100"/>
    <n v="247.8"/>
    <n v="24780"/>
    <s v="20230615N300050622"/>
    <n v="2023112"/>
    <s v="Rolling T1"/>
    <s v="IN302679-38296183"/>
    <s v="NSE"/>
    <n v="6.23"/>
    <n v="0.79"/>
    <n v="0"/>
    <n v="17.84"/>
    <n v="24.863"/>
  </r>
  <r>
    <x v="826"/>
    <x v="68"/>
    <x v="1"/>
    <n v="1000"/>
    <n v="247.95"/>
    <n v="247950"/>
    <s v="20230615N300054630"/>
    <n v="2023112"/>
    <s v="Rolling T1"/>
    <s v="IN302679-38296183"/>
    <s v="NSE"/>
    <n v="62.31"/>
    <n v="7.93"/>
    <n v="0"/>
    <n v="45.32"/>
    <n v="115.5645"/>
  </r>
  <r>
    <x v="826"/>
    <x v="66"/>
    <x v="0"/>
    <n v="500"/>
    <n v="16.100000000000001"/>
    <n v="8050"/>
    <s v="20230615N300059213"/>
    <n v="2023112"/>
    <s v="Rolling T1"/>
    <s v="IN302679-38296183"/>
    <s v="NSE"/>
    <n v="8.0500000000000007"/>
    <n v="0.26"/>
    <n v="1.21"/>
    <n v="29.55"/>
    <n v="39.067700000000002"/>
  </r>
  <r>
    <x v="826"/>
    <x v="68"/>
    <x v="1"/>
    <n v="1000"/>
    <n v="247.9"/>
    <n v="247900"/>
    <s v="20230615N300059360"/>
    <n v="2023112"/>
    <s v="Rolling T1"/>
    <s v="IN302679-38296183"/>
    <s v="NSE"/>
    <n v="62.31"/>
    <n v="7.93"/>
    <n v="0"/>
    <n v="45.31"/>
    <n v="115.5528"/>
  </r>
  <r>
    <x v="826"/>
    <x v="68"/>
    <x v="1"/>
    <n v="300"/>
    <n v="247.65"/>
    <n v="74295"/>
    <s v="20230615N300060252"/>
    <n v="2023112"/>
    <s v="Rolling T1"/>
    <s v="IN302679-38296183"/>
    <s v="NSE"/>
    <n v="18.690000000000001"/>
    <n v="2.38"/>
    <n v="0"/>
    <n v="18.12"/>
    <n v="39.1875"/>
  </r>
  <r>
    <x v="826"/>
    <x v="68"/>
    <x v="1"/>
    <n v="2000"/>
    <n v="246.95"/>
    <n v="493900"/>
    <s v="20230615N300063476"/>
    <n v="2023112"/>
    <s v="Rolling T1"/>
    <s v="IN302679-38296183"/>
    <s v="NSE"/>
    <n v="124.86"/>
    <n v="15.8"/>
    <n v="0"/>
    <n v="90.29"/>
    <n v="230.95480000000001"/>
  </r>
  <r>
    <x v="827"/>
    <x v="131"/>
    <x v="0"/>
    <n v="10"/>
    <n v="147.55000000000001"/>
    <n v="1475.5"/>
    <s v="20230620N300040449"/>
    <n v="2023115"/>
    <s v="Rolling T1"/>
    <s v="IN302679-38296183"/>
    <s v="NSE"/>
    <n v="1"/>
    <n v="0.05"/>
    <n v="0"/>
    <n v="13.07"/>
    <n v="14.1172"/>
  </r>
  <r>
    <x v="828"/>
    <x v="68"/>
    <x v="0"/>
    <n v="1500"/>
    <n v="242.5"/>
    <n v="363750"/>
    <s v="20230621N300045353"/>
    <n v="2023116"/>
    <s v="Rolling T1"/>
    <s v="IN302679-38296183"/>
    <s v="NSE"/>
    <n v="0"/>
    <n v="11.64"/>
    <n v="11"/>
    <n v="66.48"/>
    <n v="89.12"/>
  </r>
  <r>
    <x v="828"/>
    <x v="68"/>
    <x v="1"/>
    <n v="1500"/>
    <n v="243.9"/>
    <n v="365850"/>
    <s v="20230621N300057951"/>
    <n v="2023116"/>
    <s v="Rolling T1"/>
    <s v="IN302679-38296183"/>
    <s v="NSE"/>
    <n v="91"/>
    <n v="11.71"/>
    <n v="0"/>
    <n v="66.86"/>
    <n v="169.56710000000001"/>
  </r>
  <r>
    <x v="829"/>
    <x v="68"/>
    <x v="1"/>
    <n v="1500"/>
    <n v="239.45"/>
    <n v="359175"/>
    <s v="20230622N300030772"/>
    <n v="2023117"/>
    <s v="Rolling T1"/>
    <s v="IN302679-38296183"/>
    <s v="NSE"/>
    <n v="89.78"/>
    <n v="11.49"/>
    <n v="0"/>
    <n v="65.650000000000006"/>
    <n v="166.92349999999999"/>
  </r>
  <r>
    <x v="829"/>
    <x v="68"/>
    <x v="1"/>
    <n v="750"/>
    <n v="241"/>
    <n v="180750"/>
    <s v="20230622N300034283"/>
    <n v="2023117"/>
    <s v="Rolling T1"/>
    <s v="IN302679-38296183"/>
    <s v="NSE"/>
    <n v="44.55"/>
    <n v="5.78"/>
    <n v="0"/>
    <n v="33.03"/>
    <n v="83.364000000000004"/>
  </r>
  <r>
    <x v="829"/>
    <x v="68"/>
    <x v="0"/>
    <n v="2250"/>
    <n v="239"/>
    <n v="537750"/>
    <s v="20230622N300050311"/>
    <n v="2023117"/>
    <s v="Rolling T1"/>
    <s v="IN302679-38296183"/>
    <s v="NSE"/>
    <n v="0"/>
    <n v="17.21"/>
    <n v="0"/>
    <n v="98.25"/>
    <n v="115.4577"/>
  </r>
  <r>
    <x v="829"/>
    <x v="68"/>
    <x v="1"/>
    <n v="1500"/>
    <n v="239.8"/>
    <n v="359700"/>
    <s v="20230622N300057929"/>
    <n v="2023117"/>
    <s v="Rolling T1"/>
    <s v="IN302679-38296183"/>
    <s v="NSE"/>
    <n v="89.78"/>
    <n v="11.51"/>
    <n v="0"/>
    <n v="65.760000000000005"/>
    <n v="167.0505"/>
  </r>
  <r>
    <x v="829"/>
    <x v="68"/>
    <x v="1"/>
    <n v="750"/>
    <n v="240"/>
    <n v="180000"/>
    <s v="20230622N300061253"/>
    <n v="2023117"/>
    <s v="Rolling T1"/>
    <s v="IN302679-38296183"/>
    <s v="NSE"/>
    <n v="44.89"/>
    <n v="5.76"/>
    <n v="0"/>
    <n v="32.89"/>
    <n v="83.54"/>
  </r>
  <r>
    <x v="829"/>
    <x v="68"/>
    <x v="0"/>
    <n v="2250"/>
    <n v="238.8"/>
    <n v="537300"/>
    <s v="20230622N300062881"/>
    <n v="2023117"/>
    <s v="Rolling T1"/>
    <s v="IN302679-38296183"/>
    <s v="NSE"/>
    <n v="0"/>
    <n v="17.190000000000001"/>
    <n v="32"/>
    <n v="98.2"/>
    <n v="147.39349999999999"/>
  </r>
  <r>
    <x v="830"/>
    <x v="68"/>
    <x v="1"/>
    <n v="1500"/>
    <n v="237.86"/>
    <n v="356792.6"/>
    <s v="20230623N300026598"/>
    <n v="2023118"/>
    <s v="Rolling T1"/>
    <s v="IN302679-38296183"/>
    <s v="NSE"/>
    <n v="89.5"/>
    <n v="11.42"/>
    <n v="0"/>
    <n v="65.209999999999994"/>
    <n v="166.12729999999999"/>
  </r>
  <r>
    <x v="830"/>
    <x v="68"/>
    <x v="1"/>
    <n v="750"/>
    <n v="238.9"/>
    <n v="179175"/>
    <s v="20230623N300026977"/>
    <n v="2023118"/>
    <s v="Rolling T1"/>
    <s v="IN302679-38296183"/>
    <s v="NSE"/>
    <n v="44.75"/>
    <n v="5.73"/>
    <n v="0"/>
    <n v="32.75"/>
    <n v="83.233599999999996"/>
  </r>
  <r>
    <x v="830"/>
    <x v="68"/>
    <x v="1"/>
    <n v="750"/>
    <n v="241.9"/>
    <n v="181425"/>
    <s v="20230623N300038200"/>
    <n v="2023118"/>
    <s v="Rolling T1"/>
    <s v="IN302679-38296183"/>
    <s v="NSE"/>
    <n v="44.75"/>
    <n v="5.81"/>
    <n v="0"/>
    <n v="33.159999999999997"/>
    <n v="83.715599999999995"/>
  </r>
  <r>
    <x v="830"/>
    <x v="68"/>
    <x v="0"/>
    <n v="118"/>
    <n v="238.6"/>
    <n v="28154.799999999999"/>
    <s v="20230623N300044608"/>
    <n v="2023118"/>
    <s v="Rolling T1"/>
    <s v="IN302679-38296183"/>
    <s v="NSE"/>
    <n v="0"/>
    <n v="0.9"/>
    <n v="0"/>
    <n v="17.86"/>
    <n v="18.760999999999999"/>
  </r>
  <r>
    <x v="830"/>
    <x v="68"/>
    <x v="0"/>
    <n v="2882"/>
    <n v="238.15"/>
    <n v="686348.3"/>
    <s v="20230623N300045098"/>
    <n v="2023118"/>
    <s v="Rolling T1"/>
    <s v="IN302679-38296183"/>
    <s v="NSE"/>
    <n v="0"/>
    <n v="21.96"/>
    <n v="21"/>
    <n v="125.44"/>
    <n v="168.40309999999999"/>
  </r>
  <r>
    <x v="831"/>
    <x v="68"/>
    <x v="1"/>
    <n v="1500"/>
    <n v="238.15"/>
    <n v="357225"/>
    <s v="20230626N300040911"/>
    <n v="2023119"/>
    <s v="Rolling T1"/>
    <s v="IN302679-38296183"/>
    <s v="NSE"/>
    <n v="89"/>
    <n v="11.43"/>
    <n v="0"/>
    <n v="65.290000000000006"/>
    <n v="165.72120000000001"/>
  </r>
  <r>
    <x v="831"/>
    <x v="68"/>
    <x v="0"/>
    <n v="1500"/>
    <n v="236.25"/>
    <n v="354375"/>
    <s v="20230626N300060057"/>
    <n v="2023119"/>
    <s v="Rolling T1"/>
    <s v="IN302679-38296183"/>
    <s v="NSE"/>
    <n v="0"/>
    <n v="11.34"/>
    <n v="11"/>
    <n v="64.77"/>
    <n v="87.11"/>
  </r>
  <r>
    <x v="832"/>
    <x v="68"/>
    <x v="0"/>
    <n v="2500"/>
    <n v="238.4"/>
    <n v="596000"/>
    <s v="20230627N300042445"/>
    <n v="2023120"/>
    <s v="Rolling T1"/>
    <s v="IN302679-38296183"/>
    <s v="NSE"/>
    <n v="0"/>
    <n v="19.07"/>
    <n v="32.56"/>
    <n v="108.93"/>
    <n v="160.56200000000001"/>
  </r>
  <r>
    <x v="832"/>
    <x v="68"/>
    <x v="0"/>
    <n v="1000"/>
    <n v="237.9"/>
    <n v="237900"/>
    <s v="20230627N300042668"/>
    <n v="2023120"/>
    <s v="Rolling T1"/>
    <s v="IN302679-38296183"/>
    <s v="NSE"/>
    <n v="0"/>
    <n v="7.61"/>
    <n v="0"/>
    <n v="43.48"/>
    <n v="51.092799999999997"/>
  </r>
  <r>
    <x v="832"/>
    <x v="70"/>
    <x v="0"/>
    <n v="60"/>
    <n v="382.75"/>
    <n v="22965"/>
    <s v="20230627N300049189"/>
    <n v="2023120"/>
    <s v="Rolling T1"/>
    <s v="IN302679-38296183"/>
    <s v="NSE"/>
    <n v="22.97"/>
    <n v="0.73"/>
    <n v="3.44"/>
    <n v="40.78"/>
    <n v="67.924899999999994"/>
  </r>
  <r>
    <x v="832"/>
    <x v="68"/>
    <x v="0"/>
    <n v="1000"/>
    <n v="237.25"/>
    <n v="237250"/>
    <s v="20230627N300051429"/>
    <n v="2023120"/>
    <s v="Rolling T1"/>
    <s v="IN302679-38296183"/>
    <s v="NSE"/>
    <n v="0"/>
    <n v="7.59"/>
    <n v="0"/>
    <n v="43.36"/>
    <n v="50.952100000000002"/>
  </r>
  <r>
    <x v="832"/>
    <x v="68"/>
    <x v="1"/>
    <n v="500"/>
    <n v="238.25"/>
    <n v="119125"/>
    <s v="20230627N300055559"/>
    <n v="2023120"/>
    <s v="Rolling T1"/>
    <s v="IN302679-38296183"/>
    <s v="NSE"/>
    <n v="29.76"/>
    <n v="3.81"/>
    <n v="0"/>
    <n v="21.77"/>
    <n v="55.341999999999999"/>
  </r>
  <r>
    <x v="832"/>
    <x v="68"/>
    <x v="1"/>
    <n v="500"/>
    <n v="238.45"/>
    <n v="119225"/>
    <s v="20230627N300055676"/>
    <n v="2023120"/>
    <s v="Rolling T1"/>
    <s v="IN302679-38296183"/>
    <s v="NSE"/>
    <n v="29.76"/>
    <n v="3.82"/>
    <n v="0"/>
    <n v="21.79"/>
    <n v="55.365099999999998"/>
  </r>
  <r>
    <x v="832"/>
    <x v="68"/>
    <x v="1"/>
    <n v="1000"/>
    <n v="238.25"/>
    <n v="238250"/>
    <s v="20230627N300056089"/>
    <n v="2023120"/>
    <s v="Rolling T1"/>
    <s v="IN302679-38296183"/>
    <s v="NSE"/>
    <n v="59.52"/>
    <n v="7.62"/>
    <n v="0"/>
    <n v="43.54"/>
    <n v="110.68389999999999"/>
  </r>
  <r>
    <x v="832"/>
    <x v="68"/>
    <x v="1"/>
    <n v="813"/>
    <n v="238.2"/>
    <n v="193656.6"/>
    <s v="20230627N300056381"/>
    <n v="2023120"/>
    <s v="Rolling T1"/>
    <s v="IN302679-38296183"/>
    <s v="NSE"/>
    <n v="48.39"/>
    <n v="6.2"/>
    <n v="0"/>
    <n v="35.4"/>
    <n v="89.987099999999998"/>
  </r>
  <r>
    <x v="832"/>
    <x v="68"/>
    <x v="1"/>
    <n v="1687"/>
    <n v="237.9"/>
    <n v="401337.3"/>
    <s v="20230627N300056532"/>
    <n v="2023120"/>
    <s v="Rolling T1"/>
    <s v="IN302679-38296183"/>
    <s v="NSE"/>
    <n v="100.6"/>
    <n v="12.84"/>
    <n v="0"/>
    <n v="73.349999999999994"/>
    <n v="186.79320000000001"/>
  </r>
  <r>
    <x v="833"/>
    <x v="68"/>
    <x v="0"/>
    <n v="1500"/>
    <n v="238.05"/>
    <n v="357075"/>
    <s v="20230628N300034270"/>
    <n v="2023121"/>
    <s v="Rolling T1"/>
    <s v="IN302679-38296183"/>
    <s v="NSE"/>
    <n v="0"/>
    <n v="11.43"/>
    <n v="0"/>
    <n v="65.260000000000005"/>
    <n v="76.686499999999995"/>
  </r>
  <r>
    <x v="833"/>
    <x v="68"/>
    <x v="0"/>
    <n v="1000"/>
    <n v="236.15"/>
    <n v="236150"/>
    <s v="20230628N300042925"/>
    <n v="2023121"/>
    <s v="Rolling T1"/>
    <s v="IN302679-38296183"/>
    <s v="NSE"/>
    <n v="0"/>
    <n v="7.56"/>
    <n v="0"/>
    <n v="43.16"/>
    <n v="50.716900000000003"/>
  </r>
  <r>
    <x v="833"/>
    <x v="68"/>
    <x v="0"/>
    <n v="1500"/>
    <n v="235.15"/>
    <n v="352725"/>
    <s v="20230628N300046737"/>
    <n v="2023121"/>
    <s v="Rolling T1"/>
    <s v="IN302679-38296183"/>
    <s v="NSE"/>
    <n v="0"/>
    <n v="11.29"/>
    <n v="63"/>
    <n v="64.459999999999994"/>
    <n v="138.74719999999999"/>
  </r>
  <r>
    <x v="833"/>
    <x v="68"/>
    <x v="1"/>
    <n v="500"/>
    <n v="235.9"/>
    <n v="117950"/>
    <s v="20230628N300050917"/>
    <n v="2023121"/>
    <s v="Rolling T1"/>
    <s v="IN302679-38296183"/>
    <s v="NSE"/>
    <n v="29.43"/>
    <n v="3.77"/>
    <n v="0"/>
    <n v="21.57"/>
    <n v="54.7744"/>
  </r>
  <r>
    <x v="833"/>
    <x v="68"/>
    <x v="1"/>
    <n v="3500"/>
    <n v="234.02"/>
    <n v="819053.05"/>
    <s v="20230628N300055780"/>
    <n v="2023121"/>
    <s v="Rolling T1"/>
    <s v="IN302679-38296183"/>
    <s v="NSE"/>
    <n v="204.88"/>
    <n v="26.21"/>
    <n v="0"/>
    <n v="149.69999999999999"/>
    <n v="380.78980000000001"/>
  </r>
  <r>
    <x v="833"/>
    <x v="68"/>
    <x v="1"/>
    <n v="5000"/>
    <n v="232.82"/>
    <n v="1164120"/>
    <s v="20230628N300056039"/>
    <n v="2023121"/>
    <s v="Rolling T1"/>
    <s v="IN302679-38296183"/>
    <s v="NSE"/>
    <n v="292.69"/>
    <n v="37.25"/>
    <n v="0"/>
    <n v="212.76"/>
    <n v="542.702"/>
  </r>
  <r>
    <x v="833"/>
    <x v="68"/>
    <x v="0"/>
    <n v="5000"/>
    <n v="233.52"/>
    <n v="1167582"/>
    <s v="20230628N300058622"/>
    <n v="2023121"/>
    <s v="Rolling T1"/>
    <s v="IN302679-38296183"/>
    <s v="NSE"/>
    <n v="0"/>
    <n v="37.36"/>
    <n v="0"/>
    <n v="213.37"/>
    <n v="250.73269999999999"/>
  </r>
  <r>
    <x v="834"/>
    <x v="66"/>
    <x v="0"/>
    <n v="500"/>
    <n v="17.2"/>
    <n v="8600"/>
    <s v="20230705N300057772"/>
    <n v="2023125"/>
    <s v="Rolling T1"/>
    <s v="IN302679-38296183"/>
    <s v="NSE"/>
    <n v="8.2899999999999991"/>
    <n v="0.28000000000000003"/>
    <n v="2"/>
    <n v="29.55"/>
    <n v="40.123800000000003"/>
  </r>
  <r>
    <x v="834"/>
    <x v="66"/>
    <x v="0"/>
    <n v="100"/>
    <n v="17.149999999999999"/>
    <n v="1715"/>
    <s v="20230705N300061550"/>
    <n v="2023125"/>
    <s v="Rolling T1"/>
    <s v="IN302679-38296183"/>
    <s v="NSE"/>
    <n v="1.72"/>
    <n v="0.06"/>
    <n v="0"/>
    <n v="15.19"/>
    <n v="16.9666"/>
  </r>
  <r>
    <x v="835"/>
    <x v="132"/>
    <x v="0"/>
    <n v="10"/>
    <n v="340.95"/>
    <n v="3409.5"/>
    <s v="20230724N100029062"/>
    <n v="2023138"/>
    <s v="Rolling T1"/>
    <s v="IN302679-38296183"/>
    <s v="NSE"/>
    <n v="3"/>
    <n v="0.11"/>
    <n v="1"/>
    <n v="29.52"/>
    <n v="33.629100000000001"/>
  </r>
  <r>
    <x v="836"/>
    <x v="68"/>
    <x v="0"/>
    <n v="1000"/>
    <n v="218.15"/>
    <n v="218150"/>
    <s v="20230726Z200006299"/>
    <n v="2023140"/>
    <s v="Rolling T1"/>
    <s v="IN302679-38296183"/>
    <s v="NSE"/>
    <n v="0"/>
    <n v="6.98"/>
    <n v="0"/>
    <n v="39.869999999999997"/>
    <n v="46.8508"/>
  </r>
  <r>
    <x v="836"/>
    <x v="68"/>
    <x v="1"/>
    <n v="1000"/>
    <n v="220.9"/>
    <n v="220900"/>
    <s v="20230726Z200027701"/>
    <n v="2023140"/>
    <s v="Rolling T1"/>
    <s v="IN302679-38296183"/>
    <s v="NSE"/>
    <n v="54.88"/>
    <n v="7.07"/>
    <n v="0"/>
    <n v="40.369999999999997"/>
    <n v="102.3188"/>
  </r>
  <r>
    <x v="836"/>
    <x v="68"/>
    <x v="0"/>
    <n v="1000"/>
    <n v="222.15"/>
    <n v="222150"/>
    <s v="20230726Z200040962"/>
    <n v="2023140"/>
    <s v="Rolling T1"/>
    <s v="IN302679-38296183"/>
    <s v="NSE"/>
    <n v="0"/>
    <n v="7.11"/>
    <n v="13"/>
    <n v="40.6"/>
    <n v="60.708799999999997"/>
  </r>
  <r>
    <x v="836"/>
    <x v="68"/>
    <x v="1"/>
    <n v="1000"/>
    <n v="220.6"/>
    <n v="220600"/>
    <s v="20230726Z200045814"/>
    <n v="2023140"/>
    <s v="Rolling T1"/>
    <s v="IN302679-38296183"/>
    <s v="NSE"/>
    <n v="55.11"/>
    <n v="7.06"/>
    <n v="0"/>
    <n v="40.31"/>
    <n v="102.47920000000001"/>
  </r>
  <r>
    <x v="837"/>
    <x v="132"/>
    <x v="0"/>
    <n v="15"/>
    <n v="324.5"/>
    <n v="4867.5"/>
    <s v="20230727Z300033085"/>
    <n v="2023141"/>
    <s v="Rolling T1"/>
    <s v="IN302679-38296183"/>
    <s v="NSE"/>
    <n v="5"/>
    <n v="0.16"/>
    <n v="1"/>
    <n v="29.53"/>
    <n v="35.6858"/>
  </r>
  <r>
    <x v="838"/>
    <x v="126"/>
    <x v="0"/>
    <n v="2500"/>
    <n v="126.2"/>
    <n v="315500"/>
    <s v="20230905Z200038953"/>
    <n v="2023168"/>
    <s v="Rolling T1"/>
    <s v="IN302679-38296183"/>
    <s v="NSE"/>
    <n v="0"/>
    <n v="10.25"/>
    <n v="9"/>
    <n v="57.69"/>
    <n v="76.944000000000003"/>
  </r>
  <r>
    <x v="838"/>
    <x v="126"/>
    <x v="1"/>
    <n v="2500"/>
    <n v="125.8"/>
    <n v="314500"/>
    <s v="20230905Z200044605"/>
    <n v="2023168"/>
    <s v="Rolling T1"/>
    <s v="IN302679-38296183"/>
    <s v="NSE"/>
    <n v="79"/>
    <n v="10.220000000000001"/>
    <n v="0"/>
    <n v="57.5"/>
    <n v="146.72120000000001"/>
  </r>
  <r>
    <x v="839"/>
    <x v="126"/>
    <x v="1"/>
    <n v="700"/>
    <n v="132.1"/>
    <n v="92470"/>
    <s v="20230908Z200037418"/>
    <n v="2023171"/>
    <s v="Rolling T1"/>
    <s v="IN302679-38296183"/>
    <s v="NSE"/>
    <n v="92.39"/>
    <n v="2.96"/>
    <n v="0"/>
    <n v="164.2"/>
    <n v="259.54899999999998"/>
  </r>
  <r>
    <x v="839"/>
    <x v="126"/>
    <x v="1"/>
    <n v="50"/>
    <n v="132.1"/>
    <n v="6605"/>
    <s v="20230908Z200038497"/>
    <n v="2023171"/>
    <s v="Rolling T1"/>
    <s v="IN302679-38296183"/>
    <s v="NSE"/>
    <n v="6.61"/>
    <n v="0.21"/>
    <n v="0"/>
    <n v="29.54"/>
    <n v="36.361400000000003"/>
  </r>
  <r>
    <x v="840"/>
    <x v="76"/>
    <x v="1"/>
    <n v="600"/>
    <n v="90.8"/>
    <n v="54480"/>
    <s v="20230929Z200012432"/>
    <n v="2023185"/>
    <s v="Rolling T1"/>
    <s v="IN302679-38296183"/>
    <s v="NSE"/>
    <n v="54"/>
    <n v="1.74"/>
    <n v="0"/>
    <n v="96.74"/>
    <n v="152.48339999999999"/>
  </r>
  <r>
    <x v="841"/>
    <x v="76"/>
    <x v="0"/>
    <n v="100"/>
    <n v="87.2"/>
    <n v="8720"/>
    <s v="20231030N900007291"/>
    <n v="2023204"/>
    <s v="Rolling T1"/>
    <s v="IN302679-38296183"/>
    <s v="NSE"/>
    <n v="9"/>
    <n v="0.28000000000000003"/>
    <n v="1"/>
    <n v="29.55"/>
    <n v="39.829000000000001"/>
  </r>
  <r>
    <x v="842"/>
    <x v="131"/>
    <x v="0"/>
    <n v="10"/>
    <n v="172.1"/>
    <n v="1721"/>
    <s v="20231122N100015976"/>
    <n v="2023221"/>
    <s v="Rolling T1"/>
    <s v="IN302679-38296183"/>
    <s v="NSE"/>
    <n v="2"/>
    <n v="0.06"/>
    <n v="0"/>
    <n v="15.24"/>
    <n v="17.295000000000002"/>
  </r>
  <r>
    <x v="843"/>
    <x v="133"/>
    <x v="0"/>
    <n v="5"/>
    <n v="350"/>
    <n v="1750"/>
    <s v="20231206N100012327"/>
    <n v="2023230"/>
    <s v="Rolling T1"/>
    <s v="IN302679-38296183"/>
    <s v="NSE"/>
    <n v="1.75"/>
    <n v="0.06"/>
    <n v="0.26"/>
    <n v="15.5"/>
    <n v="17.566099999999999"/>
  </r>
  <r>
    <x v="843"/>
    <x v="68"/>
    <x v="1"/>
    <n v="2500"/>
    <n v="235.22"/>
    <n v="588058.19999999995"/>
    <s v="20231206N100012483"/>
    <n v="2023230"/>
    <s v="Rolling T1"/>
    <s v="IN302679-38296183"/>
    <s v="NSE"/>
    <n v="147.88999999999999"/>
    <n v="18.82"/>
    <n v="0"/>
    <n v="107.47"/>
    <n v="274.17790000000002"/>
  </r>
  <r>
    <x v="843"/>
    <x v="68"/>
    <x v="0"/>
    <n v="2500"/>
    <n v="236.9"/>
    <n v="592250"/>
    <s v="20231206N100016420"/>
    <n v="2023230"/>
    <s v="Rolling T1"/>
    <s v="IN302679-38296183"/>
    <s v="NSE"/>
    <n v="0"/>
    <n v="18.95"/>
    <n v="35.74"/>
    <n v="108.24"/>
    <n v="162.93209999999999"/>
  </r>
  <r>
    <x v="843"/>
    <x v="68"/>
    <x v="0"/>
    <n v="2500"/>
    <n v="236.65"/>
    <n v="591625"/>
    <s v="20231206N100016845"/>
    <n v="2023230"/>
    <s v="Rolling T1"/>
    <s v="IN302679-38296183"/>
    <s v="NSE"/>
    <n v="0"/>
    <n v="18.93"/>
    <n v="0"/>
    <n v="108.13"/>
    <n v="127.06180000000001"/>
  </r>
  <r>
    <x v="843"/>
    <x v="68"/>
    <x v="1"/>
    <n v="2500"/>
    <n v="237.71"/>
    <n v="594279.75"/>
    <s v="20231206N100039229"/>
    <n v="2023230"/>
    <s v="Rolling T1"/>
    <s v="IN302679-38296183"/>
    <s v="NSE"/>
    <n v="148.36000000000001"/>
    <n v="19.02"/>
    <n v="0"/>
    <n v="108.64"/>
    <n v="276.0163"/>
  </r>
  <r>
    <x v="844"/>
    <x v="68"/>
    <x v="0"/>
    <n v="2500"/>
    <n v="237"/>
    <n v="592500"/>
    <s v="20231207N100012056"/>
    <n v="2023231"/>
    <s v="Rolling T1"/>
    <s v="IN302679-38296183"/>
    <s v="NSE"/>
    <n v="0"/>
    <n v="18.96"/>
    <n v="18"/>
    <n v="108.29"/>
    <n v="145.25020000000001"/>
  </r>
  <r>
    <x v="844"/>
    <x v="68"/>
    <x v="1"/>
    <n v="100"/>
    <n v="238.15"/>
    <n v="23815"/>
    <s v="20231207N100022860"/>
    <n v="2023231"/>
    <s v="Rolling T1"/>
    <s v="IN302679-38296183"/>
    <s v="NSE"/>
    <n v="5.94"/>
    <n v="0.76"/>
    <n v="0"/>
    <n v="17.84"/>
    <n v="24.542100000000001"/>
  </r>
  <r>
    <x v="844"/>
    <x v="68"/>
    <x v="1"/>
    <n v="2400"/>
    <n v="238.5"/>
    <n v="572400"/>
    <s v="20231207N100034607"/>
    <n v="2023231"/>
    <s v="Rolling T1"/>
    <s v="IN302679-38296183"/>
    <s v="NSE"/>
    <n v="143.05000000000001"/>
    <n v="18.32"/>
    <n v="0"/>
    <n v="104.6"/>
    <n v="265.96679999999998"/>
  </r>
  <r>
    <x v="845"/>
    <x v="68"/>
    <x v="0"/>
    <n v="2500"/>
    <n v="236.1"/>
    <n v="590250"/>
    <s v="20231208N100018099"/>
    <n v="2023232"/>
    <s v="Rolling T1"/>
    <s v="IN302679-38296183"/>
    <s v="NSE"/>
    <n v="0"/>
    <n v="18.89"/>
    <n v="21"/>
    <n v="107.89"/>
    <n v="147.77809999999999"/>
  </r>
  <r>
    <x v="845"/>
    <x v="68"/>
    <x v="1"/>
    <n v="408"/>
    <n v="237.1"/>
    <n v="96736.8"/>
    <s v="20231208N100024826"/>
    <n v="2023232"/>
    <s v="Rolling T1"/>
    <s v="IN302679-38296183"/>
    <s v="NSE"/>
    <n v="24.07"/>
    <n v="3.1"/>
    <n v="0"/>
    <n v="18.27"/>
    <n v="45.435600000000001"/>
  </r>
  <r>
    <x v="845"/>
    <x v="68"/>
    <x v="0"/>
    <n v="500"/>
    <n v="235.15"/>
    <n v="117575"/>
    <s v="20231208N100026484"/>
    <n v="2023232"/>
    <s v="Rolling T1"/>
    <s v="IN302679-38296183"/>
    <s v="NSE"/>
    <n v="0"/>
    <n v="3.76"/>
    <n v="0"/>
    <n v="21.49"/>
    <n v="25.252400000000002"/>
  </r>
  <r>
    <x v="845"/>
    <x v="68"/>
    <x v="1"/>
    <n v="2592"/>
    <n v="235.9"/>
    <n v="611452.80000000005"/>
    <s v="20231208N100035923"/>
    <n v="2023232"/>
    <s v="Rolling T1"/>
    <s v="IN302679-38296183"/>
    <s v="NSE"/>
    <n v="152.93"/>
    <n v="19.57"/>
    <n v="0"/>
    <n v="111.75"/>
    <n v="284.24650000000003"/>
  </r>
  <r>
    <x v="846"/>
    <x v="68"/>
    <x v="1"/>
    <n v="2500"/>
    <n v="239.1"/>
    <n v="597750"/>
    <s v="20231211N100003215"/>
    <n v="2023233"/>
    <s v="Rolling T1"/>
    <s v="IN302679-38296183"/>
    <s v="NSE"/>
    <n v="149.52000000000001"/>
    <n v="19.13"/>
    <n v="0"/>
    <n v="109.24"/>
    <n v="277.88810000000001"/>
  </r>
  <r>
    <x v="846"/>
    <x v="68"/>
    <x v="0"/>
    <n v="500"/>
    <n v="241.05"/>
    <n v="120525"/>
    <s v="20231211N100012607"/>
    <n v="2023233"/>
    <s v="Rolling T1"/>
    <s v="IN302679-38296183"/>
    <s v="NSE"/>
    <n v="0"/>
    <n v="3.86"/>
    <n v="0"/>
    <n v="22.03"/>
    <n v="25.886800000000001"/>
  </r>
  <r>
    <x v="846"/>
    <x v="68"/>
    <x v="0"/>
    <n v="500"/>
    <n v="240.05"/>
    <n v="120025"/>
    <s v="20231211N100012847"/>
    <n v="2023233"/>
    <s v="Rolling T1"/>
    <s v="IN302679-38296183"/>
    <s v="NSE"/>
    <n v="0"/>
    <n v="3.84"/>
    <n v="0"/>
    <n v="21.94"/>
    <n v="25.780799999999999"/>
  </r>
  <r>
    <x v="846"/>
    <x v="68"/>
    <x v="0"/>
    <n v="1500"/>
    <n v="239.05"/>
    <n v="358575"/>
    <s v="20231211N100018319"/>
    <n v="2023233"/>
    <s v="Rolling T1"/>
    <s v="IN302679-38296183"/>
    <s v="NSE"/>
    <n v="0"/>
    <n v="11.47"/>
    <n v="0"/>
    <n v="65.53"/>
    <n v="77.004400000000004"/>
  </r>
  <r>
    <x v="846"/>
    <x v="68"/>
    <x v="0"/>
    <n v="2500"/>
    <n v="240.2"/>
    <n v="600500"/>
    <s v="20231211N100021828"/>
    <n v="2023233"/>
    <s v="Rolling T1"/>
    <s v="IN302679-38296183"/>
    <s v="NSE"/>
    <n v="0"/>
    <n v="19.22"/>
    <n v="36"/>
    <n v="109.75"/>
    <n v="164.96600000000001"/>
  </r>
  <r>
    <x v="846"/>
    <x v="68"/>
    <x v="1"/>
    <n v="500"/>
    <n v="239.65"/>
    <n v="119825"/>
    <s v="20231211N100034799"/>
    <n v="2023233"/>
    <s v="Rolling T1"/>
    <s v="IN302679-38296183"/>
    <s v="NSE"/>
    <n v="29.86"/>
    <n v="3.83"/>
    <n v="0"/>
    <n v="21.91"/>
    <n v="55.604399999999998"/>
  </r>
  <r>
    <x v="846"/>
    <x v="68"/>
    <x v="1"/>
    <n v="2000"/>
    <n v="237.55"/>
    <n v="475100"/>
    <s v="20231211N100040818"/>
    <n v="2023233"/>
    <s v="Rolling T1"/>
    <s v="IN302679-38296183"/>
    <s v="NSE"/>
    <n v="119.62"/>
    <n v="15.2"/>
    <n v="0"/>
    <n v="86.83"/>
    <n v="221.6532"/>
  </r>
  <r>
    <x v="847"/>
    <x v="134"/>
    <x v="0"/>
    <n v="100"/>
    <n v="509.4"/>
    <n v="50940"/>
    <s v="20231213N100007139"/>
    <n v="2023235"/>
    <s v="Rolling T1"/>
    <s v="IN302679-38296183"/>
    <s v="NSE"/>
    <n v="0"/>
    <n v="1.63"/>
    <n v="3"/>
    <n v="17.989999999999998"/>
    <n v="22.62"/>
  </r>
  <r>
    <x v="847"/>
    <x v="134"/>
    <x v="0"/>
    <n v="100"/>
    <n v="505.65"/>
    <n v="50565"/>
    <s v="20231213N100011836"/>
    <n v="2023235"/>
    <s v="Rolling T1"/>
    <s v="IN302679-38296183"/>
    <s v="NSE"/>
    <n v="0"/>
    <n v="1.62"/>
    <n v="0"/>
    <n v="18"/>
    <n v="19.617999999999999"/>
  </r>
  <r>
    <x v="847"/>
    <x v="134"/>
    <x v="1"/>
    <n v="200"/>
    <n v="509.9"/>
    <n v="101980"/>
    <s v="20231213N100027259"/>
    <n v="2023235"/>
    <s v="Rolling T1"/>
    <s v="IN302679-38296183"/>
    <s v="NSE"/>
    <n v="25"/>
    <n v="3.26"/>
    <n v="0"/>
    <n v="18.64"/>
    <n v="46.903399999999998"/>
  </r>
  <r>
    <x v="848"/>
    <x v="48"/>
    <x v="0"/>
    <n v="250"/>
    <n v="19.05"/>
    <n v="4762.5"/>
    <s v="20240102N600026243"/>
    <n v="2024002"/>
    <s v="Rolling T1"/>
    <s v="IN302679-38296183"/>
    <s v="NSE"/>
    <n v="5"/>
    <n v="0.16"/>
    <n v="1"/>
    <n v="29.53"/>
    <n v="35.687199999999997"/>
  </r>
  <r>
    <x v="849"/>
    <x v="63"/>
    <x v="1"/>
    <n v="200"/>
    <n v="280"/>
    <n v="56000"/>
    <s v="20240227N300034347"/>
    <n v="2024041"/>
    <s v="Rolling T1"/>
    <s v="IN302679-38296183"/>
    <s v="NSE"/>
    <n v="56"/>
    <n v="1.79"/>
    <n v="0"/>
    <n v="99.45"/>
    <n v="157.24199999999999"/>
  </r>
  <r>
    <x v="849"/>
    <x v="66"/>
    <x v="0"/>
    <n v="1000"/>
    <n v="0"/>
    <n v="0"/>
    <s v="20240228Z700024173"/>
    <n v="2024042"/>
    <s v="Rolling T1"/>
    <s v="IN302679-38296183"/>
    <s v="NSE"/>
    <n v="0"/>
    <n v="0"/>
    <n v="0"/>
    <n v="0"/>
    <n v="0"/>
  </r>
  <r>
    <x v="850"/>
    <x v="66"/>
    <x v="1"/>
    <n v="5000"/>
    <n v="24.2"/>
    <n v="121000"/>
    <s v="20240228Z700024173"/>
    <n v="2024042"/>
    <s v="Rolling T1"/>
    <s v="IN302679-38296183"/>
    <s v="NSE"/>
    <n v="121"/>
    <n v="3.87"/>
    <n v="0"/>
    <n v="214.87"/>
    <n v="339.74200000000002"/>
  </r>
  <r>
    <x v="851"/>
    <x v="76"/>
    <x v="1"/>
    <n v="250"/>
    <n v="174.35"/>
    <n v="43587.5"/>
    <s v="20240306N100016337"/>
    <n v="2024047"/>
    <s v="Rolling T1"/>
    <s v="IN302679-38296183"/>
    <s v="NSE"/>
    <n v="44"/>
    <n v="1.39"/>
    <n v="0"/>
    <n v="77.400000000000006"/>
    <n v="122.7948"/>
  </r>
  <r>
    <x v="852"/>
    <x v="70"/>
    <x v="1"/>
    <n v="100"/>
    <n v="507"/>
    <n v="50700"/>
    <s v="20240314Z200011918"/>
    <n v="2024052"/>
    <s v="Rolling T1"/>
    <s v="IN302679-38296183"/>
    <s v="NSE"/>
    <n v="51"/>
    <n v="1.62"/>
    <n v="0"/>
    <n v="90.03"/>
    <n v="142.6524"/>
  </r>
  <r>
    <x v="853"/>
    <x v="68"/>
    <x v="1"/>
    <n v="1848"/>
    <n v="184.3"/>
    <n v="340586.4"/>
    <s v="20240318T300006308"/>
    <n v="2024054"/>
    <s v="Rolling T1"/>
    <s v="IN302679-38296183"/>
    <s v="NSE"/>
    <n v="341"/>
    <n v="10.9"/>
    <n v="0"/>
    <n v="604.79999999999995"/>
    <n v="956.69880000000001"/>
  </r>
  <r>
    <x v="854"/>
    <x v="18"/>
    <x v="0"/>
    <n v="50"/>
    <n v="100.2"/>
    <n v="5010"/>
    <s v="20240319Z800028593"/>
    <n v="2024055"/>
    <s v="Rolling T1"/>
    <s v="IN302679-38296183"/>
    <s v="NSE"/>
    <n v="5"/>
    <n v="0.16"/>
    <n v="1"/>
    <n v="29.53"/>
    <n v="35.690300000000001"/>
  </r>
  <r>
    <x v="855"/>
    <x v="17"/>
    <x v="1"/>
    <n v="200"/>
    <n v="114.7"/>
    <n v="22940"/>
    <s v="20240320N300011916"/>
    <n v="2024056"/>
    <s v="Rolling T1"/>
    <s v="IN302679-38296183"/>
    <s v="NSE"/>
    <n v="22.94"/>
    <n v="0.73"/>
    <n v="0"/>
    <n v="40.74"/>
    <n v="64.414199999999994"/>
  </r>
  <r>
    <x v="855"/>
    <x v="42"/>
    <x v="0"/>
    <n v="10"/>
    <n v="112.4"/>
    <n v="1124"/>
    <s v="20240320N500002177"/>
    <n v="2024056"/>
    <s v="Rolling T1"/>
    <s v="IN302679-38296183"/>
    <s v="NSE"/>
    <n v="1.55"/>
    <n v="0.04"/>
    <n v="0.17"/>
    <n v="9.9499999999999993"/>
    <n v="11.7059"/>
  </r>
  <r>
    <x v="855"/>
    <x v="26"/>
    <x v="0"/>
    <n v="10"/>
    <n v="350.75"/>
    <n v="3507.5"/>
    <s v="20240320Z600002269"/>
    <n v="2024056"/>
    <s v="Rolling T1"/>
    <s v="IN302679-38296183"/>
    <s v="NSE"/>
    <n v="3.51"/>
    <n v="0.11"/>
    <n v="0.83"/>
    <n v="29.52"/>
    <n v="33.972200000000001"/>
  </r>
  <r>
    <x v="856"/>
    <x v="133"/>
    <x v="0"/>
    <n v="5"/>
    <n v="287.10000000000002"/>
    <n v="1435.5"/>
    <s v="20240321N600027958"/>
    <n v="2024057"/>
    <s v="Rolling T1"/>
    <s v="IN302679-38296183"/>
    <s v="NSE"/>
    <n v="0.98"/>
    <n v="0.05"/>
    <n v="0.22"/>
    <n v="12.71"/>
    <n v="13.9559"/>
  </r>
  <r>
    <x v="856"/>
    <x v="48"/>
    <x v="0"/>
    <n v="200"/>
    <n v="20.100000000000001"/>
    <n v="4020"/>
    <s v="20240321Z300028172"/>
    <n v="2024057"/>
    <s v="Rolling T1"/>
    <s v="IN302679-38296183"/>
    <s v="NSE"/>
    <n v="4.0199999999999996"/>
    <n v="0.13"/>
    <n v="0.78"/>
    <n v="29.52"/>
    <n v="34.448599999999999"/>
  </r>
  <r>
    <x v="857"/>
    <x v="135"/>
    <x v="0"/>
    <n v="25"/>
    <n v="232.1"/>
    <n v="5802.5"/>
    <s v="20240326Z600012654"/>
    <n v="2024059"/>
    <s v="Rolling T1"/>
    <s v="IN302679-38296183"/>
    <s v="NSE"/>
    <n v="6"/>
    <n v="0.19"/>
    <n v="1"/>
    <n v="29.53"/>
    <n v="36.715699999999998"/>
  </r>
  <r>
    <x v="858"/>
    <x v="136"/>
    <x v="0"/>
    <n v="5"/>
    <n v="100"/>
    <n v="500"/>
    <s v="20240410B600001877"/>
    <n v="2024069"/>
    <s v="Rolling T1"/>
    <s v="IN302679-38296183"/>
    <s v="BSE"/>
    <n v="1"/>
    <n v="0.01"/>
    <n v="0"/>
    <n v="4.43"/>
    <n v="5.444"/>
  </r>
  <r>
    <x v="859"/>
    <x v="63"/>
    <x v="1"/>
    <n v="50"/>
    <n v="259.5"/>
    <n v="12975"/>
    <s v="20240506N300026522"/>
    <n v="2024084"/>
    <s v="Rolling T1"/>
    <s v="IN302679-38296183"/>
    <s v="NSE"/>
    <n v="13"/>
    <n v="0.41"/>
    <n v="0"/>
    <n v="29.57"/>
    <n v="42.981299999999997"/>
  </r>
  <r>
    <x v="860"/>
    <x v="136"/>
    <x v="0"/>
    <n v="100"/>
    <n v="75.5"/>
    <n v="7550"/>
    <s v="20240604B200017206"/>
    <n v="2024104"/>
    <s v="Rolling T1"/>
    <s v="IN302679-38296183"/>
    <s v="BSE"/>
    <n v="8"/>
    <n v="0.21"/>
    <n v="1"/>
    <n v="29.54"/>
    <n v="38.7515"/>
  </r>
  <r>
    <x v="861"/>
    <x v="130"/>
    <x v="1"/>
    <n v="250"/>
    <n v="208.25"/>
    <n v="52062.5"/>
    <s v="20240702Z800041698"/>
    <n v="2024123"/>
    <s v="Rolling T1"/>
    <s v="IN302679-38296183"/>
    <s v="NSE"/>
    <n v="52"/>
    <n v="1.78"/>
    <n v="0"/>
    <n v="92.47"/>
    <n v="146.25059999999999"/>
  </r>
  <r>
    <x v="862"/>
    <x v="49"/>
    <x v="1"/>
    <n v="100"/>
    <n v="365.25"/>
    <n v="36525"/>
    <s v="20240731T300009933"/>
    <n v="2024143"/>
    <s v="Rolling T1"/>
    <s v="IN302679-38296183"/>
    <s v="NSE"/>
    <n v="37"/>
    <n v="1.25"/>
    <n v="0"/>
    <n v="64.87"/>
    <n v="103.1191"/>
  </r>
  <r>
    <x v="863"/>
    <x v="18"/>
    <x v="0"/>
    <n v="50"/>
    <n v="95.18"/>
    <n v="4759"/>
    <s v="20240805T300012134"/>
    <n v="2024146"/>
    <s v="Rolling T1"/>
    <s v="IN302679-38296183"/>
    <s v="NSE"/>
    <n v="5"/>
    <n v="0.16"/>
    <n v="1"/>
    <n v="29.53"/>
    <n v="35.692799999999998"/>
  </r>
  <r>
    <x v="864"/>
    <x v="76"/>
    <x v="1"/>
    <n v="50"/>
    <n v="169"/>
    <n v="8450"/>
    <s v="20240812T300024235"/>
    <n v="2024151"/>
    <s v="Rolling T1"/>
    <s v="IN302679-38296183"/>
    <s v="NSE"/>
    <n v="8.4499999999999993"/>
    <n v="0.28999999999999998"/>
    <n v="0"/>
    <n v="29.55"/>
    <n v="38.289000000000001"/>
  </r>
  <r>
    <x v="864"/>
    <x v="129"/>
    <x v="1"/>
    <n v="25"/>
    <n v="525.25"/>
    <n v="13131.25"/>
    <s v="20240812T300029571"/>
    <n v="2024151"/>
    <s v="Rolling T1"/>
    <s v="IN302679-38296183"/>
    <s v="NSE"/>
    <n v="13.55"/>
    <n v="0.45"/>
    <n v="0"/>
    <n v="29.58"/>
    <n v="43.579099999999997"/>
  </r>
  <r>
    <x v="865"/>
    <x v="48"/>
    <x v="1"/>
    <n v="1000"/>
    <n v="21.31"/>
    <n v="21310"/>
    <s v="20240819T300026315"/>
    <n v="2024155"/>
    <s v="Rolling T1"/>
    <s v="IN302679-38296183"/>
    <s v="NSE"/>
    <n v="21.31"/>
    <n v="0.73"/>
    <n v="0"/>
    <n v="37.85"/>
    <n v="59.888800000000003"/>
  </r>
  <r>
    <x v="865"/>
    <x v="66"/>
    <x v="1"/>
    <n v="500"/>
    <n v="24.72"/>
    <n v="12360"/>
    <s v="20240819T300026409"/>
    <n v="2024155"/>
    <s v="Rolling T1"/>
    <s v="IN302679-38296183"/>
    <s v="NSE"/>
    <n v="12.69"/>
    <n v="0.42"/>
    <n v="0"/>
    <n v="29.58"/>
    <n v="42.692799999999998"/>
  </r>
  <r>
    <x v="866"/>
    <x v="26"/>
    <x v="1"/>
    <n v="10"/>
    <n v="372"/>
    <n v="3720"/>
    <s v="20240820T300016697"/>
    <n v="2024156"/>
    <s v="Rolling T1"/>
    <s v="IN302679-38296183"/>
    <s v="NSE"/>
    <n v="3.72"/>
    <n v="0.13"/>
    <n v="0"/>
    <n v="29.52"/>
    <n v="33.367199999999997"/>
  </r>
  <r>
    <x v="866"/>
    <x v="57"/>
    <x v="1"/>
    <n v="25"/>
    <n v="203.3"/>
    <n v="5082.5"/>
    <s v="20240820T300016769"/>
    <n v="2024156"/>
    <s v="Rolling T1"/>
    <s v="IN302679-38296183"/>
    <s v="NSE"/>
    <n v="5.44"/>
    <n v="0.17"/>
    <n v="0"/>
    <n v="29.53"/>
    <n v="35.143799999999999"/>
  </r>
  <r>
    <x v="866"/>
    <x v="131"/>
    <x v="1"/>
    <n v="20"/>
    <n v="192.12"/>
    <n v="3842.4"/>
    <s v="20240820T300016876"/>
    <n v="2024156"/>
    <s v="Rolling T1"/>
    <s v="IN302679-38296183"/>
    <s v="NSE"/>
    <n v="3.84"/>
    <n v="0.13"/>
    <n v="0"/>
    <n v="29.52"/>
    <n v="33.491399999999999"/>
  </r>
  <r>
    <x v="867"/>
    <x v="18"/>
    <x v="1"/>
    <n v="50"/>
    <n v="106.18"/>
    <n v="5309"/>
    <s v="20241021T300016423"/>
    <n v="2024199"/>
    <s v="Rolling T1"/>
    <s v="IN302679-38296183"/>
    <s v="NSE"/>
    <n v="5"/>
    <n v="0.17"/>
    <n v="0"/>
    <n v="29.53"/>
    <n v="34.698300000000003"/>
  </r>
  <r>
    <x v="868"/>
    <x v="18"/>
    <x v="1"/>
    <n v="50"/>
    <n v="95.5"/>
    <n v="4775"/>
    <s v="20241025T300000686"/>
    <n v="2024203"/>
    <s v="Rolling T1"/>
    <s v="IN302679-38296183"/>
    <s v="NSE"/>
    <n v="5"/>
    <n v="0.15"/>
    <n v="0"/>
    <n v="29.53"/>
    <n v="34.681399999999996"/>
  </r>
  <r>
    <x v="869"/>
    <x v="132"/>
    <x v="1"/>
    <n v="25"/>
    <n v="240.4"/>
    <n v="6010"/>
    <s v="20241118Z200013682"/>
    <n v="2024218"/>
    <s v="Rolling T1"/>
    <s v="IN302679-38296183"/>
    <s v="NSE"/>
    <n v="6"/>
    <n v="0.19"/>
    <n v="0"/>
    <n v="29.53"/>
    <n v="35.720500000000001"/>
  </r>
  <r>
    <x v="870"/>
    <x v="48"/>
    <x v="1"/>
    <n v="450"/>
    <n v="26.38"/>
    <n v="11871"/>
    <s v="20241206Z200037745"/>
    <n v="2024231"/>
    <s v="Rolling T1"/>
    <s v="IN302679-38296183"/>
    <s v="NSE"/>
    <n v="12"/>
    <n v="0.38"/>
    <n v="0"/>
    <n v="29.57"/>
    <n v="41.946300000000001"/>
  </r>
  <r>
    <x v="871"/>
    <x v="48"/>
    <x v="1"/>
    <n v="4500"/>
    <n v="26.01"/>
    <n v="117045"/>
    <s v="20241209Z200024529"/>
    <n v="2024232"/>
    <s v="Rolling T1"/>
    <s v="IN302679-38296183"/>
    <s v="NSE"/>
    <n v="117"/>
    <n v="3.71"/>
    <n v="0"/>
    <n v="207.85"/>
    <n v="328.56040000000002"/>
  </r>
  <r>
    <x v="872"/>
    <x v="137"/>
    <x v="0"/>
    <n v="550"/>
    <n v="0"/>
    <n v="0"/>
    <s v="20241230Z200014737"/>
    <n v="2024246"/>
    <s v="TT T1"/>
    <s v="IN302679-38296183"/>
    <s v="NSE"/>
    <n v="0"/>
    <n v="0"/>
    <n v="0"/>
    <n v="0"/>
    <n v="0"/>
  </r>
  <r>
    <x v="872"/>
    <x v="137"/>
    <x v="1"/>
    <n v="550"/>
    <n v="173"/>
    <n v="95150"/>
    <s v="20241230Z200014737"/>
    <n v="2024246"/>
    <s v="TT T1"/>
    <s v="IN302679-38296183"/>
    <s v="NSE"/>
    <n v="95"/>
    <n v="3.02"/>
    <n v="0"/>
    <n v="168.96"/>
    <n v="266.97629999999998"/>
  </r>
  <r>
    <x v="873"/>
    <x v="132"/>
    <x v="1"/>
    <n v="25"/>
    <n v="309"/>
    <n v="7725"/>
    <s v="20250103Z200032323"/>
    <n v="2025003"/>
    <s v="Rolling T1"/>
    <s v="IN302679-38296183"/>
    <s v="NSE"/>
    <n v="8"/>
    <n v="0.24"/>
    <n v="0"/>
    <n v="29.54"/>
    <n v="37.7849"/>
  </r>
  <r>
    <x v="874"/>
    <x v="136"/>
    <x v="1"/>
    <n v="105"/>
    <n v="99.25"/>
    <n v="10421.25"/>
    <s v="20250124B300006930"/>
    <n v="2025018"/>
    <s v="Rolling T1"/>
    <s v="IN302679-38296183"/>
    <s v="BSE"/>
    <n v="10.42"/>
    <n v="0.4"/>
    <n v="0"/>
    <n v="29.58"/>
    <n v="40.401200000000003"/>
  </r>
  <r>
    <x v="874"/>
    <x v="135"/>
    <x v="1"/>
    <n v="25"/>
    <n v="184.9"/>
    <n v="4622.5"/>
    <s v="20250124Z200019291"/>
    <n v="2025018"/>
    <s v="Rolling T1"/>
    <s v="IN302679-38296183"/>
    <s v="NSE"/>
    <n v="4.58"/>
    <n v="0.15"/>
    <n v="0"/>
    <n v="29.53"/>
    <n v="34.256500000000003"/>
  </r>
  <r>
    <x v="875"/>
    <x v="121"/>
    <x v="1"/>
    <n v="600"/>
    <n v="3.63"/>
    <n v="2177"/>
    <s v="20250321Z100001029"/>
    <n v="2025057"/>
    <s v="TT T1"/>
    <s v="IN302679-38296183"/>
    <s v="NSE"/>
    <n v="2"/>
    <n v="7.0000000000000007E-2"/>
    <n v="0"/>
    <n v="19.28"/>
    <n v="21.349"/>
  </r>
  <r>
    <x v="875"/>
    <x v="42"/>
    <x v="1"/>
    <n v="10"/>
    <n v="91.98"/>
    <n v="919.8"/>
    <s v="20250321Z100001183"/>
    <n v="2025057"/>
    <s v="Rolling T1"/>
    <s v="IN302679-38296183"/>
    <s v="NSE"/>
    <n v="0.92"/>
    <n v="0.03"/>
    <n v="0"/>
    <n v="8.15"/>
    <n v="9.0991"/>
  </r>
  <r>
    <x v="875"/>
    <x v="133"/>
    <x v="1"/>
    <n v="10"/>
    <n v="183.6"/>
    <n v="1836"/>
    <s v="20250321Z100001346"/>
    <n v="2025057"/>
    <s v="Rolling T1"/>
    <s v="IN302679-38296183"/>
    <s v="NSE"/>
    <n v="2.08"/>
    <n v="0.06"/>
    <n v="0"/>
    <n v="16.260000000000002"/>
    <n v="18.398199999999999"/>
  </r>
  <r>
    <x v="876"/>
    <x v="138"/>
    <x v="0"/>
    <n v="25"/>
    <n v="78.52"/>
    <n v="1963"/>
    <s v="20250401Z100017389"/>
    <n v="2025063"/>
    <s v="Rolling T1"/>
    <s v="IN302679-38296183"/>
    <s v="NSE"/>
    <n v="0"/>
    <n v="0.06"/>
    <n v="0"/>
    <n v="11.81"/>
    <n v="11.872299999999999"/>
  </r>
  <r>
    <x v="877"/>
    <x v="59"/>
    <x v="1"/>
    <n v="1500"/>
    <n v="1.49"/>
    <n v="2235"/>
    <s v="20250409Z100031397"/>
    <n v="2025069"/>
    <s v="TT T1"/>
    <s v="IN302679-38296183"/>
    <s v="NSE"/>
    <n v="2"/>
    <n v="7.0000000000000007E-2"/>
    <n v="0"/>
    <n v="19.79"/>
    <n v="21.86080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n v="2500"/>
    <n v="257.5"/>
    <n v="643750"/>
    <s v="20191218N300015716"/>
    <n v="2019237"/>
    <s v="Rolling"/>
    <s v="IN302679-38296183"/>
    <s v="NSE"/>
    <n v="0"/>
    <n v="0"/>
    <n v="0"/>
    <n v="0"/>
    <n v="0"/>
  </r>
  <r>
    <x v="0"/>
    <x v="0"/>
    <x v="1"/>
    <n v="1036"/>
    <n v="260.93"/>
    <n v="270322.40000000002"/>
    <s v="20191218N300017034"/>
    <n v="2019237"/>
    <s v="Rolling"/>
    <s v="IN302679-38296183"/>
    <s v="NSE"/>
    <n v="0"/>
    <n v="0"/>
    <n v="0"/>
    <n v="0"/>
    <n v="0"/>
  </r>
  <r>
    <x v="0"/>
    <x v="0"/>
    <x v="0"/>
    <n v="1000"/>
    <n v="263"/>
    <n v="263000"/>
    <s v="20191218N300018267"/>
    <n v="2019237"/>
    <s v="Rolling"/>
    <s v="IN302679-38296183"/>
    <s v="NSE"/>
    <n v="0"/>
    <n v="0"/>
    <n v="0"/>
    <n v="0"/>
    <n v="0"/>
  </r>
  <r>
    <x v="0"/>
    <x v="0"/>
    <x v="0"/>
    <n v="1000"/>
    <n v="262.5"/>
    <n v="262500"/>
    <s v="20191218N300020799"/>
    <n v="2019237"/>
    <s v="Rolling"/>
    <s v="IN302679-38296183"/>
    <s v="NSE"/>
    <n v="0"/>
    <n v="0"/>
    <n v="0"/>
    <n v="0"/>
    <n v="0"/>
  </r>
  <r>
    <x v="0"/>
    <x v="0"/>
    <x v="1"/>
    <n v="1445"/>
    <n v="265.45"/>
    <n v="383575.25"/>
    <s v="20191218N300027081"/>
    <n v="2019237"/>
    <s v="Rolling"/>
    <s v="IN302679-38296183"/>
    <s v="NSE"/>
    <n v="0"/>
    <n v="0"/>
    <n v="0"/>
    <n v="0"/>
    <n v="0"/>
  </r>
  <r>
    <x v="0"/>
    <x v="0"/>
    <x v="1"/>
    <n v="2019"/>
    <n v="263.95"/>
    <n v="532915.05000000005"/>
    <s v="20191218N300032550"/>
    <n v="2019237"/>
    <s v="Rolling"/>
    <s v="IN302679-38296183"/>
    <s v="NSE"/>
    <n v="0"/>
    <n v="0"/>
    <n v="0"/>
    <n v="0"/>
    <n v="0"/>
  </r>
  <r>
    <x v="1"/>
    <x v="0"/>
    <x v="1"/>
    <n v="2500"/>
    <n v="261"/>
    <n v="652500"/>
    <s v="20191217N300021604"/>
    <n v="2019236"/>
    <s v="Rolling"/>
    <s v="IN302679-38296183"/>
    <s v="NSE"/>
    <n v="0"/>
    <n v="14.36"/>
    <n v="0"/>
    <n v="387.56"/>
    <n v="401.91500000000002"/>
  </r>
  <r>
    <x v="1"/>
    <x v="0"/>
    <x v="0"/>
    <n v="2500"/>
    <n v="258.89999999999998"/>
    <n v="647250"/>
    <s v="20191217N300028896"/>
    <n v="2019236"/>
    <s v="Rolling"/>
    <s v="IN302679-38296183"/>
    <s v="NSE"/>
    <n v="162"/>
    <n v="14.24"/>
    <n v="39"/>
    <n v="384.46"/>
    <n v="599.69939999999997"/>
  </r>
  <r>
    <x v="2"/>
    <x v="1"/>
    <x v="0"/>
    <n v="2500"/>
    <n v="317.8"/>
    <n v="794511.75"/>
    <s v="20191216N300015908"/>
    <n v="2019235"/>
    <s v="Rolling"/>
    <s v="IN302679-38296183"/>
    <s v="NSE"/>
    <n v="196"/>
    <n v="17.48"/>
    <n v="47.1"/>
    <n v="471.92"/>
    <n v="732.49950000000001"/>
  </r>
  <r>
    <x v="2"/>
    <x v="1"/>
    <x v="1"/>
    <n v="2500"/>
    <n v="309"/>
    <n v="772500"/>
    <s v="20191216N300016628"/>
    <n v="2019235"/>
    <s v="Rolling"/>
    <s v="IN302679-38296183"/>
    <s v="NSE"/>
    <n v="0"/>
    <n v="17"/>
    <n v="0"/>
    <n v="458.84"/>
    <n v="475.83569999999997"/>
  </r>
  <r>
    <x v="3"/>
    <x v="2"/>
    <x v="1"/>
    <n v="2500"/>
    <n v="56.29"/>
    <n v="140714.79999999999"/>
    <s v="20191213N300015089"/>
    <n v="2019234"/>
    <s v="Rolling"/>
    <s v="IN302679-38296183"/>
    <s v="NSE"/>
    <n v="0"/>
    <n v="3.1"/>
    <n v="0"/>
    <n v="83.57"/>
    <n v="86.665800000000004"/>
  </r>
  <r>
    <x v="3"/>
    <x v="1"/>
    <x v="1"/>
    <n v="500"/>
    <n v="297"/>
    <n v="148500"/>
    <s v="20191213N300016088"/>
    <n v="2019234"/>
    <s v="Rolling"/>
    <s v="IN302679-38296183"/>
    <s v="NSE"/>
    <n v="0"/>
    <n v="3.27"/>
    <n v="0"/>
    <n v="88.21"/>
    <n v="91.477000000000004"/>
  </r>
  <r>
    <x v="3"/>
    <x v="1"/>
    <x v="0"/>
    <n v="500"/>
    <n v="299.5"/>
    <n v="149750"/>
    <s v="20191213N300016517"/>
    <n v="2019234"/>
    <s v="Rolling"/>
    <s v="IN302679-38296183"/>
    <s v="NSE"/>
    <n v="38.020000000000003"/>
    <n v="3.29"/>
    <n v="0"/>
    <n v="88.95"/>
    <n v="130.2646"/>
  </r>
  <r>
    <x v="3"/>
    <x v="2"/>
    <x v="1"/>
    <n v="2500"/>
    <n v="56.3"/>
    <n v="140746.35"/>
    <s v="20191213N300017234"/>
    <n v="2019234"/>
    <s v="Rolling"/>
    <s v="IN302679-38296183"/>
    <s v="NSE"/>
    <n v="0"/>
    <n v="3.1"/>
    <n v="0"/>
    <n v="83.6"/>
    <n v="86.696299999999994"/>
  </r>
  <r>
    <x v="3"/>
    <x v="1"/>
    <x v="0"/>
    <n v="2500"/>
    <n v="298"/>
    <n v="745000"/>
    <s v="20191213N300018749"/>
    <n v="2019234"/>
    <s v="Rolling"/>
    <s v="IN302679-38296183"/>
    <s v="NSE"/>
    <n v="190.18"/>
    <n v="16.39"/>
    <n v="0"/>
    <n v="442.5"/>
    <n v="649.07000000000005"/>
  </r>
  <r>
    <x v="3"/>
    <x v="1"/>
    <x v="1"/>
    <n v="2500"/>
    <n v="304.5"/>
    <n v="761250"/>
    <s v="20191213N300021686"/>
    <n v="2019234"/>
    <s v="Rolling"/>
    <s v="IN302679-38296183"/>
    <s v="NSE"/>
    <n v="0"/>
    <n v="16.75"/>
    <n v="0"/>
    <n v="452.15"/>
    <n v="468.89769999999999"/>
  </r>
  <r>
    <x v="3"/>
    <x v="1"/>
    <x v="0"/>
    <n v="2500"/>
    <n v="303.81"/>
    <n v="759533"/>
    <s v="20191213N300021901"/>
    <n v="2019234"/>
    <s v="Rolling"/>
    <s v="IN302679-38296183"/>
    <s v="NSE"/>
    <n v="190.09"/>
    <n v="16.71"/>
    <n v="0"/>
    <n v="451.15"/>
    <n v="657.95"/>
  </r>
  <r>
    <x v="3"/>
    <x v="1"/>
    <x v="1"/>
    <n v="2500"/>
    <n v="306.26"/>
    <n v="765642.65"/>
    <s v="20191213N300022753"/>
    <n v="2019234"/>
    <s v="Rolling"/>
    <s v="IN302679-38296183"/>
    <s v="NSE"/>
    <n v="0"/>
    <n v="16.84"/>
    <n v="163.19999999999999"/>
    <n v="454.76"/>
    <n v="634.80409999999995"/>
  </r>
  <r>
    <x v="3"/>
    <x v="1"/>
    <x v="1"/>
    <n v="2500"/>
    <n v="305.64999999999998"/>
    <n v="764136.25"/>
    <s v="20191213N300022929"/>
    <n v="2019234"/>
    <s v="Rolling"/>
    <s v="IN302679-38296183"/>
    <s v="NSE"/>
    <n v="0"/>
    <n v="16.809999999999999"/>
    <n v="0"/>
    <n v="453.88"/>
    <n v="470.69110000000001"/>
  </r>
  <r>
    <x v="3"/>
    <x v="1"/>
    <x v="0"/>
    <n v="2500"/>
    <n v="309"/>
    <n v="772500"/>
    <s v="20191213N300022946"/>
    <n v="2019234"/>
    <s v="Rolling"/>
    <s v="IN302679-38296183"/>
    <s v="NSE"/>
    <n v="190.09"/>
    <n v="17"/>
    <n v="0"/>
    <n v="458.84"/>
    <n v="665.92520000000002"/>
  </r>
  <r>
    <x v="3"/>
    <x v="2"/>
    <x v="0"/>
    <n v="5000"/>
    <n v="56.7"/>
    <n v="283477.25"/>
    <s v="20191213N300033546"/>
    <n v="2019234"/>
    <s v="Rolling"/>
    <s v="IN302679-38296183"/>
    <s v="NSE"/>
    <n v="70.62"/>
    <n v="6.24"/>
    <n v="0"/>
    <n v="168.37"/>
    <n v="245.22659999999999"/>
  </r>
  <r>
    <x v="4"/>
    <x v="3"/>
    <x v="0"/>
    <n v="1000"/>
    <n v="320"/>
    <n v="320000"/>
    <s v="20180125N300022051"/>
    <n v="2018019"/>
    <s v="Rolling"/>
    <s v="IN302679-38296183"/>
    <s v="NSE"/>
    <n v="80.88"/>
    <n v="10.4"/>
    <n v="0"/>
    <n v="190.67"/>
    <n v="281.95"/>
  </r>
  <r>
    <x v="4"/>
    <x v="3"/>
    <x v="1"/>
    <n v="1000"/>
    <n v="327"/>
    <n v="327000"/>
    <s v="20180125N900017824"/>
    <n v="2018019"/>
    <s v="Rolling"/>
    <s v="IN302679-38296183"/>
    <s v="NSE"/>
    <n v="0"/>
    <n v="10.63"/>
    <n v="0"/>
    <n v="194.84"/>
    <n v="205.4675"/>
  </r>
  <r>
    <x v="5"/>
    <x v="2"/>
    <x v="0"/>
    <n v="1000"/>
    <n v="61.5"/>
    <n v="61500"/>
    <s v="20191209N300019686"/>
    <n v="2019230"/>
    <s v="Rolling"/>
    <s v="-"/>
    <s v="NSE"/>
    <n v="14.63"/>
    <n v="1.35"/>
    <n v="0"/>
    <n v="0.24"/>
    <n v="16.222999999999999"/>
  </r>
  <r>
    <x v="5"/>
    <x v="2"/>
    <x v="1"/>
    <n v="701"/>
    <n v="61"/>
    <n v="42761"/>
    <s v="20191209N300022409"/>
    <n v="2019230"/>
    <s v="Rolling"/>
    <s v="-"/>
    <s v="NSE"/>
    <n v="0"/>
    <n v="0.94"/>
    <n v="53.4"/>
    <n v="277.69"/>
    <n v="332.0308"/>
  </r>
  <r>
    <x v="5"/>
    <x v="2"/>
    <x v="1"/>
    <n v="699"/>
    <n v="58.94"/>
    <n v="41200.949999999997"/>
    <s v="20191209N300032504"/>
    <n v="2019230"/>
    <s v="Rolling"/>
    <s v="-"/>
    <s v="NSE"/>
    <n v="23.99"/>
    <n v="0.91"/>
    <n v="0"/>
    <n v="267.55"/>
    <n v="292.44630000000001"/>
  </r>
  <r>
    <x v="5"/>
    <x v="2"/>
    <x v="1"/>
    <n v="100"/>
    <n v="58.45"/>
    <n v="5845"/>
    <s v="20191209N300032992"/>
    <n v="2019230"/>
    <s v="Rolling"/>
    <s v="-"/>
    <s v="NSE"/>
    <n v="6"/>
    <n v="0.13"/>
    <n v="0"/>
    <n v="41.32"/>
    <n v="47.448599999999999"/>
  </r>
  <r>
    <x v="5"/>
    <x v="2"/>
    <x v="1"/>
    <n v="500"/>
    <n v="57.25"/>
    <n v="28625"/>
    <s v="20191209N300033105"/>
    <n v="2019230"/>
    <s v="Rolling"/>
    <s v="-"/>
    <s v="NSE"/>
    <n v="29.99"/>
    <n v="0.63"/>
    <n v="0"/>
    <n v="185.89"/>
    <n v="216.50970000000001"/>
  </r>
  <r>
    <x v="6"/>
    <x v="4"/>
    <x v="1"/>
    <n v="5000"/>
    <n v="1.2"/>
    <n v="6000"/>
    <s v="20191206N300025458"/>
    <n v="2019229"/>
    <s v="Rolling"/>
    <s v="IN302679-38296183"/>
    <s v="NSE"/>
    <n v="6"/>
    <n v="0.13"/>
    <n v="0.3"/>
    <n v="295.02"/>
    <n v="301.452"/>
  </r>
  <r>
    <x v="7"/>
    <x v="5"/>
    <x v="1"/>
    <n v="500"/>
    <n v="457.69"/>
    <n v="228843.25"/>
    <s v="20191205N300015893"/>
    <n v="2019228"/>
    <s v="Rolling"/>
    <s v="IN302679-38296183"/>
    <s v="NSE"/>
    <n v="0"/>
    <n v="5.03"/>
    <n v="0"/>
    <n v="135.94"/>
    <n v="140.97470000000001"/>
  </r>
  <r>
    <x v="7"/>
    <x v="5"/>
    <x v="1"/>
    <n v="500"/>
    <n v="453.45"/>
    <n v="226725"/>
    <s v="20191205N300016078"/>
    <n v="2019228"/>
    <s v="Rolling"/>
    <s v="IN302679-38296183"/>
    <s v="NSE"/>
    <n v="0"/>
    <n v="4.99"/>
    <n v="0"/>
    <n v="134.66999999999999"/>
    <n v="139.65790000000001"/>
  </r>
  <r>
    <x v="7"/>
    <x v="5"/>
    <x v="0"/>
    <n v="392"/>
    <n v="449.69"/>
    <n v="176276.55"/>
    <s v="20191205N300017667"/>
    <n v="2019228"/>
    <s v="Rolling"/>
    <s v="IN302679-38296183"/>
    <s v="NSE"/>
    <n v="44.17"/>
    <n v="3.88"/>
    <n v="0"/>
    <n v="104.71"/>
    <n v="152.75800000000001"/>
  </r>
  <r>
    <x v="7"/>
    <x v="5"/>
    <x v="1"/>
    <n v="500"/>
    <n v="450"/>
    <n v="225000"/>
    <s v="20191205N300017952"/>
    <n v="2019228"/>
    <s v="Rolling"/>
    <s v="IN302679-38296183"/>
    <s v="NSE"/>
    <n v="0"/>
    <n v="4.95"/>
    <n v="0"/>
    <n v="133.63999999999999"/>
    <n v="138.59"/>
  </r>
  <r>
    <x v="7"/>
    <x v="5"/>
    <x v="1"/>
    <n v="250"/>
    <n v="451.3"/>
    <n v="112825"/>
    <s v="20191205N300022185"/>
    <n v="2019228"/>
    <s v="Rolling"/>
    <s v="IN302679-38296183"/>
    <s v="NSE"/>
    <n v="0"/>
    <n v="2.48"/>
    <n v="0"/>
    <n v="67.010000000000005"/>
    <n v="69.492099999999994"/>
  </r>
  <r>
    <x v="7"/>
    <x v="5"/>
    <x v="0"/>
    <n v="1358"/>
    <n v="450.91"/>
    <n v="612335.6"/>
    <s v="20191205N300027835"/>
    <n v="2019228"/>
    <s v="Rolling"/>
    <s v="IN302679-38296183"/>
    <s v="NSE"/>
    <n v="153.46"/>
    <n v="13.47"/>
    <n v="101.7"/>
    <n v="363.7"/>
    <n v="632.33140000000003"/>
  </r>
  <r>
    <x v="7"/>
    <x v="5"/>
    <x v="0"/>
    <n v="2000"/>
    <n v="451.24"/>
    <n v="902482.9"/>
    <s v="20191205N300027876"/>
    <n v="2019228"/>
    <s v="Rolling"/>
    <s v="IN302679-38296183"/>
    <s v="NSE"/>
    <n v="225.37"/>
    <n v="19.850000000000001"/>
    <n v="0"/>
    <n v="536.04"/>
    <n v="781.26469999999995"/>
  </r>
  <r>
    <x v="7"/>
    <x v="5"/>
    <x v="1"/>
    <n v="2000"/>
    <n v="448"/>
    <n v="896000"/>
    <s v="20191205N300030394"/>
    <n v="2019228"/>
    <s v="Rolling"/>
    <s v="IN302679-38296183"/>
    <s v="NSE"/>
    <n v="0"/>
    <n v="19.71"/>
    <n v="0"/>
    <n v="532.19000000000005"/>
    <n v="551.90200000000004"/>
  </r>
  <r>
    <x v="8"/>
    <x v="3"/>
    <x v="1"/>
    <n v="500"/>
    <n v="257"/>
    <n v="128500"/>
    <s v="20191003N300015484"/>
    <n v="2019186"/>
    <s v="Rolling"/>
    <s v="IN302679-38296183"/>
    <s v="NSE"/>
    <n v="0"/>
    <n v="2.83"/>
    <n v="0"/>
    <n v="76.319999999999993"/>
    <n v="79.147000000000006"/>
  </r>
  <r>
    <x v="8"/>
    <x v="3"/>
    <x v="0"/>
    <n v="500"/>
    <n v="259.5"/>
    <n v="129750"/>
    <s v="20191003N300016016"/>
    <n v="2019186"/>
    <s v="Rolling"/>
    <s v="IN302679-38296183"/>
    <s v="NSE"/>
    <n v="31.94"/>
    <n v="2.85"/>
    <n v="0"/>
    <n v="77.069999999999993"/>
    <n v="111.86450000000001"/>
  </r>
  <r>
    <x v="9"/>
    <x v="6"/>
    <x v="0"/>
    <n v="250"/>
    <n v="378.11"/>
    <n v="94527.5"/>
    <s v="20191203N300015814"/>
    <n v="2019226"/>
    <s v="Rolling"/>
    <s v="IN302679-38296183"/>
    <s v="NSE"/>
    <n v="23.46"/>
    <n v="2.08"/>
    <n v="0"/>
    <n v="56.14"/>
    <n v="81.679699999999997"/>
  </r>
  <r>
    <x v="9"/>
    <x v="6"/>
    <x v="1"/>
    <n v="250"/>
    <n v="372.64"/>
    <n v="93161.2"/>
    <s v="20191203N300017223"/>
    <n v="2019226"/>
    <s v="Rolling"/>
    <s v="IN302679-38296183"/>
    <s v="NSE"/>
    <n v="0"/>
    <n v="2.0499999999999998"/>
    <n v="0"/>
    <n v="55.33"/>
    <n v="57.379399999999997"/>
  </r>
  <r>
    <x v="8"/>
    <x v="3"/>
    <x v="1"/>
    <n v="500"/>
    <n v="257"/>
    <n v="128500"/>
    <s v="20191003N300025326"/>
    <n v="2019186"/>
    <s v="Rolling"/>
    <s v="IN302679-38296183"/>
    <s v="NSE"/>
    <n v="0"/>
    <n v="2.83"/>
    <n v="0"/>
    <n v="76.319999999999993"/>
    <n v="79.147000000000006"/>
  </r>
  <r>
    <x v="8"/>
    <x v="3"/>
    <x v="1"/>
    <n v="500"/>
    <n v="252"/>
    <n v="126000"/>
    <s v="20191003N300029151"/>
    <n v="2019186"/>
    <s v="Rolling"/>
    <s v="IN302679-38296183"/>
    <s v="NSE"/>
    <n v="0"/>
    <n v="2.77"/>
    <n v="23.1"/>
    <n v="74.84"/>
    <n v="100.712"/>
  </r>
  <r>
    <x v="9"/>
    <x v="2"/>
    <x v="1"/>
    <n v="1000"/>
    <n v="60.14"/>
    <n v="60142.35"/>
    <s v="20191203N300030994"/>
    <n v="2019226"/>
    <s v="Rolling"/>
    <s v="-"/>
    <s v="NSE"/>
    <n v="60.35"/>
    <n v="1.32"/>
    <n v="12.6"/>
    <n v="390.56"/>
    <n v="464.8331"/>
  </r>
  <r>
    <x v="10"/>
    <x v="1"/>
    <x v="1"/>
    <n v="100"/>
    <n v="293.61"/>
    <n v="29361.45"/>
    <s v="20191202N300019964"/>
    <n v="2019225"/>
    <s v="Rolling"/>
    <s v="IN302679-38296183"/>
    <s v="NSE"/>
    <n v="0"/>
    <n v="0.65"/>
    <n v="0"/>
    <n v="29.61"/>
    <n v="30.2559"/>
  </r>
  <r>
    <x v="10"/>
    <x v="1"/>
    <x v="1"/>
    <n v="100"/>
    <n v="284.39999999999998"/>
    <n v="28440"/>
    <s v="20191202N300020734"/>
    <n v="2019225"/>
    <s v="Rolling"/>
    <s v="IN302679-38296183"/>
    <s v="NSE"/>
    <n v="0"/>
    <n v="0.63"/>
    <n v="8.6999999999999993"/>
    <n v="29.62"/>
    <n v="38.945599999999999"/>
  </r>
  <r>
    <x v="10"/>
    <x v="1"/>
    <x v="0"/>
    <n v="200"/>
    <n v="291.35000000000002"/>
    <n v="58270"/>
    <s v="20191202N300024158"/>
    <n v="2019225"/>
    <s v="Rolling"/>
    <s v="IN302679-38296183"/>
    <s v="NSE"/>
    <n v="14.88"/>
    <n v="1.28"/>
    <n v="0"/>
    <n v="34.61"/>
    <n v="50.771999999999998"/>
  </r>
  <r>
    <x v="8"/>
    <x v="3"/>
    <x v="0"/>
    <n v="1000"/>
    <n v="253.7"/>
    <n v="253700"/>
    <s v="20191003N300032421"/>
    <n v="2019186"/>
    <s v="Rolling"/>
    <s v="IN302679-38296183"/>
    <s v="NSE"/>
    <n v="64.06"/>
    <n v="5.58"/>
    <n v="0"/>
    <n v="150.69"/>
    <n v="220.3314"/>
  </r>
  <r>
    <x v="11"/>
    <x v="3"/>
    <x v="0"/>
    <n v="1000"/>
    <n v="259.10000000000002"/>
    <n v="259100"/>
    <s v="20191004N300020431"/>
    <n v="2019187"/>
    <s v="Rolling"/>
    <s v="IN302679-38296183"/>
    <s v="NSE"/>
    <n v="64"/>
    <n v="5.7"/>
    <n v="15.6"/>
    <n v="153.88999999999999"/>
    <n v="239.1902"/>
  </r>
  <r>
    <x v="12"/>
    <x v="7"/>
    <x v="0"/>
    <n v="1000"/>
    <n v="91.1"/>
    <n v="91100"/>
    <s v="20191129N300017369"/>
    <n v="2019224"/>
    <s v="Rolling"/>
    <s v="IN302679-38296183"/>
    <s v="NSE"/>
    <n v="22.79"/>
    <n v="2"/>
    <n v="0"/>
    <n v="54.11"/>
    <n v="78.904200000000003"/>
  </r>
  <r>
    <x v="12"/>
    <x v="1"/>
    <x v="1"/>
    <n v="200"/>
    <n v="364"/>
    <n v="72800"/>
    <s v="20191129N300025893"/>
    <n v="2019224"/>
    <s v="Rolling"/>
    <s v="IN302679-38296183"/>
    <s v="NSE"/>
    <n v="0"/>
    <n v="1.6"/>
    <n v="9.9"/>
    <n v="43.24"/>
    <n v="54.741599999999998"/>
  </r>
  <r>
    <x v="12"/>
    <x v="1"/>
    <x v="0"/>
    <n v="200"/>
    <n v="364.25"/>
    <n v="72850"/>
    <s v="20191129N300027762"/>
    <n v="2019224"/>
    <s v="Rolling"/>
    <s v="IN302679-38296183"/>
    <s v="NSE"/>
    <n v="18.21"/>
    <n v="1.6"/>
    <n v="0"/>
    <n v="43.27"/>
    <n v="63.082700000000003"/>
  </r>
  <r>
    <x v="12"/>
    <x v="7"/>
    <x v="1"/>
    <n v="1000"/>
    <n v="89"/>
    <n v="89000"/>
    <s v="20191129N300037610"/>
    <n v="2019224"/>
    <s v="Rolling"/>
    <s v="IN302679-38296183"/>
    <s v="NSE"/>
    <n v="0"/>
    <n v="1.96"/>
    <n v="0"/>
    <n v="52.86"/>
    <n v="54.817999999999998"/>
  </r>
  <r>
    <x v="13"/>
    <x v="1"/>
    <x v="0"/>
    <n v="500"/>
    <n v="305.12"/>
    <n v="152560.35"/>
    <s v="20191128N300027150"/>
    <n v="2019223"/>
    <s v="Rolling"/>
    <s v="IN302679-38296183"/>
    <s v="NSE"/>
    <n v="38"/>
    <n v="3.36"/>
    <n v="9.3000000000000007"/>
    <n v="90.63"/>
    <n v="141.28639999999999"/>
  </r>
  <r>
    <x v="13"/>
    <x v="1"/>
    <x v="1"/>
    <n v="500"/>
    <n v="298"/>
    <n v="149000"/>
    <s v="20191128N300032664"/>
    <n v="2019223"/>
    <s v="Rolling"/>
    <s v="IN302679-38296183"/>
    <s v="NSE"/>
    <n v="0"/>
    <n v="3.28"/>
    <n v="0"/>
    <n v="88.5"/>
    <n v="91.778000000000006"/>
  </r>
  <r>
    <x v="14"/>
    <x v="8"/>
    <x v="1"/>
    <n v="700"/>
    <n v="273.27999999999997"/>
    <n v="191292.5"/>
    <s v="20191127N300017347"/>
    <n v="2019222"/>
    <s v="Rolling"/>
    <s v="IN302679-38296183"/>
    <s v="NSE"/>
    <n v="0"/>
    <n v="4.21"/>
    <n v="11.7"/>
    <n v="113.62"/>
    <n v="129.52850000000001"/>
  </r>
  <r>
    <x v="14"/>
    <x v="8"/>
    <x v="0"/>
    <n v="700"/>
    <n v="276.89999999999998"/>
    <n v="193830"/>
    <s v="20191127N300022400"/>
    <n v="2019222"/>
    <s v="Rolling"/>
    <s v="IN302679-38296183"/>
    <s v="NSE"/>
    <n v="48"/>
    <n v="4.26"/>
    <n v="0"/>
    <n v="115.13"/>
    <n v="167.39420000000001"/>
  </r>
  <r>
    <x v="15"/>
    <x v="9"/>
    <x v="1"/>
    <n v="100"/>
    <n v="22.1"/>
    <n v="2210"/>
    <s v="20191126N300023404"/>
    <n v="2019221"/>
    <s v="Rolling"/>
    <s v="IN302679-38296183"/>
    <s v="NSE"/>
    <n v="2.1"/>
    <n v="0.05"/>
    <n v="16.2"/>
    <n v="41.31"/>
    <n v="59.6586"/>
  </r>
  <r>
    <x v="15"/>
    <x v="1"/>
    <x v="1"/>
    <n v="500"/>
    <n v="272.14999999999998"/>
    <n v="136075"/>
    <s v="20191126N300023852"/>
    <n v="2019221"/>
    <s v="Rolling"/>
    <s v="IN302679-38296183"/>
    <s v="NSE"/>
    <n v="0"/>
    <n v="2.99"/>
    <n v="0"/>
    <n v="80.819999999999993"/>
    <n v="83.813699999999997"/>
  </r>
  <r>
    <x v="15"/>
    <x v="1"/>
    <x v="0"/>
    <n v="253"/>
    <n v="263.64"/>
    <n v="66701.149999999994"/>
    <s v="20191126N300026667"/>
    <n v="2019221"/>
    <s v="Rolling"/>
    <s v="IN302679-38296183"/>
    <s v="NSE"/>
    <n v="16.93"/>
    <n v="1.47"/>
    <n v="0"/>
    <n v="39.619999999999997"/>
    <n v="58.017400000000002"/>
  </r>
  <r>
    <x v="15"/>
    <x v="1"/>
    <x v="0"/>
    <n v="247"/>
    <n v="265.45"/>
    <n v="65566.149999999994"/>
    <s v="20191126N300026812"/>
    <n v="2019221"/>
    <s v="Rolling"/>
    <s v="IN302679-38296183"/>
    <s v="NSE"/>
    <n v="16.52"/>
    <n v="1.44"/>
    <n v="0"/>
    <n v="38.94"/>
    <n v="56.9024"/>
  </r>
  <r>
    <x v="15"/>
    <x v="1"/>
    <x v="0"/>
    <n v="500"/>
    <n v="267"/>
    <n v="133500"/>
    <s v="20191126N300027118"/>
    <n v="2019221"/>
    <s v="Rolling"/>
    <s v="IN302679-38296183"/>
    <s v="NSE"/>
    <n v="33.450000000000003"/>
    <n v="2.94"/>
    <n v="0"/>
    <n v="79.290000000000006"/>
    <n v="115.67700000000001"/>
  </r>
  <r>
    <x v="15"/>
    <x v="1"/>
    <x v="1"/>
    <n v="500"/>
    <n v="266.7"/>
    <n v="133350"/>
    <s v="20191126N300028628"/>
    <n v="2019221"/>
    <s v="Rolling"/>
    <s v="IN302679-38296183"/>
    <s v="NSE"/>
    <n v="0"/>
    <n v="2.93"/>
    <n v="0"/>
    <n v="79.2"/>
    <n v="82.133799999999994"/>
  </r>
  <r>
    <x v="16"/>
    <x v="10"/>
    <x v="1"/>
    <n v="100"/>
    <n v="454.5"/>
    <n v="45450"/>
    <s v="20191125N300017509"/>
    <n v="2019220"/>
    <s v="Rolling"/>
    <s v="IN302679-38296183"/>
    <s v="NSE"/>
    <n v="0"/>
    <n v="1"/>
    <n v="0"/>
    <n v="29.68"/>
    <n v="30.68"/>
  </r>
  <r>
    <x v="16"/>
    <x v="10"/>
    <x v="0"/>
    <n v="100"/>
    <n v="460"/>
    <n v="46000"/>
    <s v="20191125N300017535"/>
    <n v="2019220"/>
    <s v="Rolling"/>
    <s v="IN302679-38296183"/>
    <s v="NSE"/>
    <n v="11.78"/>
    <n v="1.01"/>
    <n v="0"/>
    <n v="29.68"/>
    <n v="42.472000000000001"/>
  </r>
  <r>
    <x v="16"/>
    <x v="10"/>
    <x v="0"/>
    <n v="250"/>
    <n v="458.6"/>
    <n v="114650"/>
    <s v="20191125N300021335"/>
    <n v="2019220"/>
    <s v="Rolling"/>
    <s v="IN302679-38296183"/>
    <s v="NSE"/>
    <n v="28.6"/>
    <n v="2.52"/>
    <n v="0"/>
    <n v="68.099999999999994"/>
    <n v="99.222399999999993"/>
  </r>
  <r>
    <x v="16"/>
    <x v="10"/>
    <x v="1"/>
    <n v="250"/>
    <n v="457"/>
    <n v="114250"/>
    <s v="20191125N300021354"/>
    <n v="2019220"/>
    <s v="Rolling"/>
    <s v="IN302679-38296183"/>
    <s v="NSE"/>
    <n v="0"/>
    <n v="2.5099999999999998"/>
    <n v="0"/>
    <n v="67.86"/>
    <n v="70.373599999999996"/>
  </r>
  <r>
    <x v="16"/>
    <x v="1"/>
    <x v="0"/>
    <n v="500"/>
    <n v="240"/>
    <n v="120000"/>
    <s v="20191125N300021936"/>
    <n v="2019220"/>
    <s v="Rolling"/>
    <s v="IN302679-38296183"/>
    <s v="NSE"/>
    <n v="32.049999999999997"/>
    <n v="2.64"/>
    <n v="0"/>
    <n v="71.28"/>
    <n v="105.97"/>
  </r>
  <r>
    <x v="16"/>
    <x v="1"/>
    <x v="1"/>
    <n v="500"/>
    <n v="252.47"/>
    <n v="126234.3"/>
    <s v="20191125N300028042"/>
    <n v="2019220"/>
    <s v="Rolling"/>
    <s v="IN302679-38296183"/>
    <s v="NSE"/>
    <n v="0"/>
    <n v="2.78"/>
    <n v="102"/>
    <n v="74.98"/>
    <n v="179.75710000000001"/>
  </r>
  <r>
    <x v="16"/>
    <x v="1"/>
    <x v="1"/>
    <n v="500"/>
    <n v="253.3"/>
    <n v="126650"/>
    <s v="20191125N300032780"/>
    <n v="2019220"/>
    <s v="Rolling"/>
    <s v="IN302679-38296183"/>
    <s v="NSE"/>
    <n v="0"/>
    <n v="2.79"/>
    <n v="0"/>
    <n v="75.22"/>
    <n v="78.006299999999996"/>
  </r>
  <r>
    <x v="16"/>
    <x v="1"/>
    <x v="1"/>
    <n v="5000"/>
    <n v="255.91"/>
    <n v="1279537.8500000001"/>
    <s v="20191125N300034016"/>
    <n v="2019220"/>
    <s v="Rolling"/>
    <s v="IN302679-38296183"/>
    <s v="NSE"/>
    <n v="0"/>
    <n v="28.15"/>
    <n v="0"/>
    <n v="759.99"/>
    <n v="788.14"/>
  </r>
  <r>
    <x v="16"/>
    <x v="1"/>
    <x v="0"/>
    <n v="5500"/>
    <n v="259"/>
    <n v="1424500"/>
    <s v="20191125N300034244"/>
    <n v="2019220"/>
    <s v="Rolling"/>
    <s v="IN302679-38296183"/>
    <s v="NSE"/>
    <n v="352.56"/>
    <n v="31.34"/>
    <n v="0"/>
    <n v="846.09"/>
    <n v="1229.98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n v="35971.158100000001"/>
    <x v="0"/>
    <n v="100"/>
    <n v="37021.849099999999"/>
    <n v="0"/>
    <n v="1050.6909999999989"/>
    <n v="1050.6909999999989"/>
    <n v="1050.6909999999989"/>
    <n v="0"/>
    <x v="0"/>
  </r>
  <r>
    <n v="4913498.9054999994"/>
    <x v="1"/>
    <n v="63121"/>
    <n v="4810236.9767000005"/>
    <n v="0"/>
    <n v="-103261.92879999895"/>
    <n v="-103261.92879999895"/>
    <n v="0"/>
    <n v="-103261.92879999895"/>
    <x v="0"/>
  </r>
  <r>
    <n v="134438.11009999999"/>
    <x v="2"/>
    <n v="5349"/>
    <n v="145640.4999"/>
    <n v="0"/>
    <n v="11202.389800000004"/>
    <n v="11202.389800000004"/>
    <n v="11202.389800000004"/>
    <n v="0"/>
    <x v="0"/>
  </r>
  <r>
    <n v="1771036.2055000002"/>
    <x v="3"/>
    <n v="13239"/>
    <n v="1709144.9776999999"/>
    <n v="0"/>
    <n v="-61891.227800000226"/>
    <n v="-61891.227800000226"/>
    <n v="0"/>
    <n v="-61891.227800000226"/>
    <x v="0"/>
  </r>
  <r>
    <n v="455002.07290000003"/>
    <x v="4"/>
    <n v="25325"/>
    <n v="419457.30379999999"/>
    <n v="0"/>
    <n v="-35544.769100000034"/>
    <n v="-35544.769100000034"/>
    <n v="0"/>
    <n v="-35544.769100000034"/>
    <x v="0"/>
  </r>
  <r>
    <n v="38782.001900000003"/>
    <x v="5"/>
    <n v="500"/>
    <n v="40200.411999999997"/>
    <n v="0"/>
    <n v="1418.4100999999937"/>
    <n v="1418.4100999999937"/>
    <n v="1418.4100999999937"/>
    <n v="0"/>
    <x v="0"/>
  </r>
  <r>
    <n v="926788.85000000009"/>
    <x v="6"/>
    <n v="925"/>
    <n v="950826.03159999999"/>
    <n v="0"/>
    <n v="24037.181599999894"/>
    <n v="24037.181599999894"/>
    <n v="24037.181599999894"/>
    <n v="0"/>
    <x v="0"/>
  </r>
  <r>
    <n v="33238.618000000002"/>
    <x v="7"/>
    <n v="500"/>
    <n v="41444.437299999998"/>
    <n v="0"/>
    <n v="8205.8192999999956"/>
    <n v="8205.8192999999956"/>
    <n v="8205.8192999999956"/>
    <n v="0"/>
    <x v="0"/>
  </r>
  <r>
    <n v="46535.627399999998"/>
    <x v="8"/>
    <n v="3000"/>
    <n v="33499.015399999997"/>
    <n v="0"/>
    <n v="-13036.612000000001"/>
    <n v="-13036.612000000001"/>
    <n v="0"/>
    <n v="-13036.612000000001"/>
    <x v="0"/>
  </r>
  <r>
    <n v="441849.6433"/>
    <x v="9"/>
    <n v="1381"/>
    <n v="423470.76610000001"/>
    <n v="0"/>
    <n v="-18378.877199999988"/>
    <n v="-18378.877199999988"/>
    <n v="0"/>
    <n v="-18378.877199999988"/>
    <x v="0"/>
  </r>
  <r>
    <n v="79246.335999999996"/>
    <x v="10"/>
    <n v="1000"/>
    <n v="70805.881300000008"/>
    <n v="0"/>
    <n v="-8440.4546999999875"/>
    <n v="-8440.4546999999875"/>
    <n v="0"/>
    <n v="-8440.4546999999875"/>
    <x v="0"/>
  </r>
  <r>
    <n v="22378.666000000001"/>
    <x v="11"/>
    <n v="3000"/>
    <n v="21011.856800000001"/>
    <n v="0"/>
    <n v="-1366.8091999999997"/>
    <n v="-1366.8091999999997"/>
    <n v="0"/>
    <n v="-1366.8091999999997"/>
    <x v="0"/>
  </r>
  <r>
    <n v="1743749.7315"/>
    <x v="12"/>
    <n v="50550"/>
    <n v="1735441.4763"/>
    <n v="0"/>
    <n v="-8308.2552000000142"/>
    <n v="-8308.2552000000142"/>
    <n v="0"/>
    <n v="-8308.2552000000142"/>
    <x v="0"/>
  </r>
  <r>
    <n v="9268.4935999999998"/>
    <x v="13"/>
    <n v="100"/>
    <n v="9670.4982999999993"/>
    <n v="0"/>
    <n v="402.0046999999995"/>
    <n v="402.0046999999995"/>
    <n v="402.0046999999995"/>
    <n v="0"/>
    <x v="0"/>
  </r>
  <r>
    <n v="5996906.3289000001"/>
    <x v="14"/>
    <n v="5995"/>
    <n v="5902689.8153999997"/>
    <n v="0"/>
    <n v="-94216.51350000035"/>
    <n v="-94216.51350000035"/>
    <n v="0"/>
    <n v="-94216.51350000035"/>
    <x v="0"/>
  </r>
  <r>
    <n v="7354482.4483000003"/>
    <x v="15"/>
    <n v="11273"/>
    <n v="7330741.5230999999"/>
    <n v="0"/>
    <n v="-23740.925200000405"/>
    <n v="-23740.925200000405"/>
    <n v="0"/>
    <n v="-23740.925200000405"/>
    <x v="0"/>
  </r>
  <r>
    <n v="14102.424000000001"/>
    <x v="16"/>
    <n v="700"/>
    <n v="14176.955900000001"/>
    <n v="0"/>
    <n v="74.531899999999951"/>
    <n v="74.531899999999951"/>
    <n v="74.531899999999951"/>
    <n v="0"/>
    <x v="0"/>
  </r>
  <r>
    <n v="7971719.3887999998"/>
    <x v="17"/>
    <n v="181050"/>
    <n v="7961266.8067000005"/>
    <n v="0"/>
    <n v="-10452.582099999301"/>
    <n v="-10452.582099999301"/>
    <n v="0"/>
    <n v="-10452.582099999301"/>
    <x v="0"/>
  </r>
  <r>
    <n v="679298.12770000007"/>
    <x v="18"/>
    <n v="11500"/>
    <n v="725840.37139999995"/>
    <n v="0"/>
    <n v="46542.243699999875"/>
    <n v="46542.243699999875"/>
    <n v="46542.243699999875"/>
    <n v="0"/>
    <x v="0"/>
  </r>
  <r>
    <n v="60941.178500000002"/>
    <x v="19"/>
    <n v="575"/>
    <n v="37733.203699999998"/>
    <n v="0"/>
    <n v="-23207.974800000004"/>
    <n v="-23207.974800000004"/>
    <n v="0"/>
    <n v="-23207.974800000004"/>
    <x v="0"/>
  </r>
  <r>
    <n v="644546.79469999997"/>
    <x v="20"/>
    <n v="2510"/>
    <n v="638444.01370000001"/>
    <n v="0"/>
    <n v="-6102.780999999959"/>
    <n v="-6102.780999999959"/>
    <n v="0"/>
    <n v="-6102.780999999959"/>
    <x v="0"/>
  </r>
  <r>
    <n v="1935929.3728"/>
    <x v="21"/>
    <n v="4340"/>
    <n v="1938139.1586"/>
    <n v="0"/>
    <n v="2209.7857999999542"/>
    <n v="2209.7857999999542"/>
    <n v="2209.7857999999542"/>
    <n v="0"/>
    <x v="0"/>
  </r>
  <r>
    <n v="69512.807100000005"/>
    <x v="22"/>
    <n v="1000"/>
    <n v="69663.033500000005"/>
    <n v="0"/>
    <n v="150.22639999999956"/>
    <n v="150.22639999999956"/>
    <n v="150.22639999999956"/>
    <n v="0"/>
    <x v="0"/>
  </r>
  <r>
    <n v="77371.814000000013"/>
    <x v="23"/>
    <n v="200"/>
    <n v="79332.532600000006"/>
    <n v="0"/>
    <n v="1960.7185999999929"/>
    <n v="1960.7185999999929"/>
    <n v="1960.7185999999929"/>
    <n v="0"/>
    <x v="0"/>
  </r>
  <r>
    <n v="5341.2691000000004"/>
    <x v="24"/>
    <n v="0"/>
    <n v="0"/>
    <n v="475"/>
    <n v="-5341.2691000000004"/>
    <n v="0"/>
    <n v="0"/>
    <n v="0"/>
    <x v="1"/>
  </r>
  <r>
    <n v="441569.71990000003"/>
    <x v="25"/>
    <n v="27500"/>
    <n v="436255.18859999999"/>
    <n v="0"/>
    <n v="-5314.5313000000315"/>
    <n v="-5314.5313000000315"/>
    <n v="0"/>
    <n v="-5314.5313000000315"/>
    <x v="0"/>
  </r>
  <r>
    <n v="752757.20030000003"/>
    <x v="26"/>
    <n v="11910"/>
    <n v="762344.36809999996"/>
    <n v="0"/>
    <n v="9587.1677999999374"/>
    <n v="9587.1677999999374"/>
    <n v="9587.1677999999374"/>
    <n v="0"/>
    <x v="0"/>
  </r>
  <r>
    <n v="120082.6"/>
    <x v="27"/>
    <n v="5000"/>
    <n v="118145.69680000001"/>
    <n v="0"/>
    <n v="-1936.9032000000007"/>
    <n v="-1936.9032000000007"/>
    <n v="0"/>
    <n v="-1936.9032000000007"/>
    <x v="0"/>
  </r>
  <r>
    <n v="115685.35189999999"/>
    <x v="28"/>
    <n v="10000"/>
    <n v="87076.7255"/>
    <n v="0"/>
    <n v="-28608.626399999994"/>
    <n v="-28608.626399999994"/>
    <n v="0"/>
    <n v="-28608.626399999994"/>
    <x v="0"/>
  </r>
  <r>
    <n v="3899.9458"/>
    <x v="29"/>
    <n v="100"/>
    <n v="3729.3578000000002"/>
    <n v="0"/>
    <n v="-170.58799999999974"/>
    <n v="-170.58799999999974"/>
    <n v="0"/>
    <n v="-170.58799999999974"/>
    <x v="0"/>
  </r>
  <r>
    <n v="1710878.1758000001"/>
    <x v="30"/>
    <n v="29250"/>
    <n v="1719812.8107"/>
    <n v="0"/>
    <n v="8934.6348999999464"/>
    <n v="8934.6348999999464"/>
    <n v="8934.6348999999464"/>
    <n v="0"/>
    <x v="0"/>
  </r>
  <r>
    <n v="873999.02419999999"/>
    <x v="31"/>
    <n v="13780"/>
    <n v="796225.47560000012"/>
    <n v="0"/>
    <n v="-77773.548599999864"/>
    <n v="-77773.548599999864"/>
    <n v="0"/>
    <n v="-77773.548599999864"/>
    <x v="0"/>
  </r>
  <r>
    <n v="77548.698699999994"/>
    <x v="32"/>
    <n v="1000"/>
    <n v="79180.604399999997"/>
    <n v="0"/>
    <n v="1631.905700000003"/>
    <n v="1631.905700000003"/>
    <n v="1631.905700000003"/>
    <n v="0"/>
    <x v="0"/>
  </r>
  <r>
    <n v="114727.46519999999"/>
    <x v="33"/>
    <n v="1000"/>
    <n v="115478.60370000001"/>
    <n v="0"/>
    <n v="751.13850000001548"/>
    <n v="751.13850000001548"/>
    <n v="751.13850000001548"/>
    <n v="0"/>
    <x v="0"/>
  </r>
  <r>
    <n v="5370648.1864999998"/>
    <x v="34"/>
    <n v="19350"/>
    <n v="5437016.7833999991"/>
    <n v="0"/>
    <n v="66368.596899999306"/>
    <n v="66368.596899999306"/>
    <n v="66368.596899999306"/>
    <n v="0"/>
    <x v="0"/>
  </r>
  <r>
    <n v="63990.178399999997"/>
    <x v="35"/>
    <n v="1000"/>
    <n v="62819.636400000003"/>
    <n v="0"/>
    <n v="-1170.541999999994"/>
    <n v="-1170.541999999994"/>
    <n v="0"/>
    <n v="-1170.541999999994"/>
    <x v="0"/>
  </r>
  <r>
    <n v="108890.15210000001"/>
    <x v="36"/>
    <n v="110"/>
    <n v="108512.8132"/>
    <n v="0"/>
    <n v="-377.33890000000247"/>
    <n v="-377.33890000000247"/>
    <n v="0"/>
    <n v="-377.33890000000247"/>
    <x v="0"/>
  </r>
  <r>
    <n v="9204687.9931000024"/>
    <x v="37"/>
    <n v="45898"/>
    <n v="9121036.5739999991"/>
    <n v="0"/>
    <n v="-83651.419100003317"/>
    <n v="-83651.419100003317"/>
    <n v="0"/>
    <n v="-83651.419100003317"/>
    <x v="0"/>
  </r>
  <r>
    <n v="105212.9639"/>
    <x v="38"/>
    <n v="1000"/>
    <n v="100169.82829999999"/>
    <n v="0"/>
    <n v="-5043.1356000000087"/>
    <n v="-5043.1356000000087"/>
    <n v="0"/>
    <n v="-5043.1356000000087"/>
    <x v="0"/>
  </r>
  <r>
    <n v="696111.01549999998"/>
    <x v="39"/>
    <n v="1852"/>
    <n v="697325.12080000003"/>
    <n v="0"/>
    <n v="1214.1053000000538"/>
    <n v="1214.1053000000538"/>
    <n v="1214.1053000000538"/>
    <n v="0"/>
    <x v="0"/>
  </r>
  <r>
    <n v="250960.88069999998"/>
    <x v="40"/>
    <n v="1000"/>
    <n v="241548.58259999999"/>
    <n v="0"/>
    <n v="-9412.2980999999854"/>
    <n v="-9412.2980999999854"/>
    <n v="0"/>
    <n v="-9412.2980999999854"/>
    <x v="0"/>
  </r>
  <r>
    <n v="3115375.1315000001"/>
    <x v="41"/>
    <n v="7837"/>
    <n v="3115285.1573000001"/>
    <n v="0"/>
    <n v="-89.974200000055134"/>
    <n v="-89.974200000055134"/>
    <n v="0"/>
    <n v="-89.974200000055134"/>
    <x v="0"/>
  </r>
  <r>
    <n v="33548324.661599997"/>
    <x v="42"/>
    <n v="130951"/>
    <n v="33476934.569200002"/>
    <n v="0"/>
    <n v="-71390.092399995774"/>
    <n v="-71390.092399995774"/>
    <n v="0"/>
    <n v="-71390.092399995774"/>
    <x v="0"/>
  </r>
  <r>
    <n v="5644328.1211999999"/>
    <x v="43"/>
    <n v="95850"/>
    <n v="5622925.8809000002"/>
    <n v="0"/>
    <n v="-21402.240299999714"/>
    <n v="-21402.240299999714"/>
    <n v="0"/>
    <n v="-21402.240299999714"/>
    <x v="0"/>
  </r>
  <r>
    <n v="301324.2059"/>
    <x v="44"/>
    <n v="2510"/>
    <n v="296300.3026"/>
    <n v="0"/>
    <n v="-5023.9033000000054"/>
    <n v="-5023.9033000000054"/>
    <n v="0"/>
    <n v="-5023.9033000000054"/>
    <x v="0"/>
  </r>
  <r>
    <n v="4002964.8495000005"/>
    <x v="45"/>
    <n v="12335"/>
    <n v="3978437.5640000002"/>
    <n v="0"/>
    <n v="-24527.285500000231"/>
    <n v="-24527.285500000231"/>
    <n v="0"/>
    <n v="-24527.285500000231"/>
    <x v="0"/>
  </r>
  <r>
    <n v="41924973.013800003"/>
    <x v="46"/>
    <n v="111316"/>
    <n v="41701661.928999998"/>
    <n v="0"/>
    <n v="-223311.08480000496"/>
    <n v="-223311.08480000496"/>
    <n v="0"/>
    <n v="-223311.08480000496"/>
    <x v="0"/>
  </r>
  <r>
    <n v="369858.5759"/>
    <x v="47"/>
    <n v="10250"/>
    <n v="373130.51679999998"/>
    <n v="0"/>
    <n v="3271.9408999999869"/>
    <n v="3271.9408999999869"/>
    <n v="3271.9408999999869"/>
    <n v="0"/>
    <x v="0"/>
  </r>
  <r>
    <n v="4134006.9892000002"/>
    <x v="48"/>
    <n v="28250"/>
    <n v="4140520.6352000004"/>
    <n v="0"/>
    <n v="6513.6460000001825"/>
    <n v="6513.6460000001825"/>
    <n v="6513.6460000001825"/>
    <n v="0"/>
    <x v="0"/>
  </r>
  <r>
    <n v="42317.292099999999"/>
    <x v="49"/>
    <n v="750"/>
    <n v="28918.225900000001"/>
    <n v="0"/>
    <n v="-13399.066199999997"/>
    <n v="-13399.066199999997"/>
    <n v="0"/>
    <n v="-13399.066199999997"/>
    <x v="0"/>
  </r>
  <r>
    <n v="5207360.3831999991"/>
    <x v="50"/>
    <n v="17775"/>
    <n v="5174265.4342"/>
    <n v="0"/>
    <n v="-33094.948999999091"/>
    <n v="-33094.948999999091"/>
    <n v="0"/>
    <n v="-33094.948999999091"/>
    <x v="0"/>
  </r>
  <r>
    <n v="57043.686600000001"/>
    <x v="51"/>
    <n v="70"/>
    <n v="55053.3943"/>
    <n v="0"/>
    <n v="-1990.292300000001"/>
    <n v="-1990.292300000001"/>
    <n v="0"/>
    <n v="-1990.292300000001"/>
    <x v="0"/>
  </r>
  <r>
    <n v="1409225.3684"/>
    <x v="52"/>
    <n v="8722"/>
    <n v="1408794.9571"/>
    <n v="0"/>
    <n v="-430.41130000003614"/>
    <n v="-430.41130000003614"/>
    <n v="0"/>
    <n v="-430.41130000003614"/>
    <x v="0"/>
  </r>
  <r>
    <n v="64290.187599999997"/>
    <x v="53"/>
    <n v="1000"/>
    <n v="62650.828600000001"/>
    <n v="0"/>
    <n v="-1639.3589999999967"/>
    <n v="-1639.3589999999967"/>
    <n v="0"/>
    <n v="-1639.3589999999967"/>
    <x v="0"/>
  </r>
  <r>
    <n v="46162.332799999996"/>
    <x v="54"/>
    <n v="25"/>
    <n v="45724.896999999997"/>
    <n v="0"/>
    <n v="-437.43579999999929"/>
    <n v="-437.43579999999929"/>
    <n v="0"/>
    <n v="-437.43579999999929"/>
    <x v="0"/>
  </r>
  <r>
    <n v="4520048.0115999999"/>
    <x v="55"/>
    <n v="20794"/>
    <n v="4517222.1449000007"/>
    <n v="0"/>
    <n v="-2825.8666999991983"/>
    <n v="-2825.8666999991983"/>
    <n v="0"/>
    <n v="-2825.8666999991983"/>
    <x v="0"/>
  </r>
  <r>
    <n v="2352408.4392999997"/>
    <x v="56"/>
    <n v="5510"/>
    <n v="2343221.5908999997"/>
    <n v="0"/>
    <n v="-9186.8484000000171"/>
    <n v="-9186.8484000000171"/>
    <n v="0"/>
    <n v="-9186.8484000000171"/>
    <x v="0"/>
  </r>
  <r>
    <n v="1367825.473"/>
    <x v="57"/>
    <n v="85700"/>
    <n v="1348257.4964999999"/>
    <n v="0"/>
    <n v="-19567.976500000106"/>
    <n v="-19567.976500000106"/>
    <n v="0"/>
    <n v="-19567.976500000106"/>
    <x v="0"/>
  </r>
  <r>
    <n v="372493.12760000001"/>
    <x v="58"/>
    <n v="4000"/>
    <n v="367289.24200000003"/>
    <n v="0"/>
    <n v="-5203.8855999999796"/>
    <n v="-5203.8855999999796"/>
    <n v="0"/>
    <n v="-5203.8855999999796"/>
    <x v="0"/>
  </r>
  <r>
    <n v="64458930.5396"/>
    <x v="59"/>
    <n v="884897"/>
    <n v="64267424.018600002"/>
    <n v="0"/>
    <n v="-191506.52099999785"/>
    <n v="-191506.52099999785"/>
    <n v="0"/>
    <n v="-191506.52099999785"/>
    <x v="0"/>
  </r>
  <r>
    <n v="68525.6342"/>
    <x v="60"/>
    <n v="1100"/>
    <n v="68579.930800000002"/>
    <n v="0"/>
    <n v="54.29660000000149"/>
    <n v="54.29660000000149"/>
    <n v="54.29660000000149"/>
    <n v="0"/>
    <x v="0"/>
  </r>
  <r>
    <n v="835.22429999999997"/>
    <x v="61"/>
    <n v="10"/>
    <n v="1269.0407"/>
    <n v="0"/>
    <n v="433.81640000000004"/>
    <n v="433.81640000000004"/>
    <n v="433.81640000000004"/>
    <n v="0"/>
    <x v="0"/>
  </r>
  <r>
    <n v="86697.118900000001"/>
    <x v="62"/>
    <n v="1500"/>
    <n v="86698.726699999999"/>
    <n v="0"/>
    <n v="1.6077999999979511"/>
    <n v="1.6077999999979511"/>
    <n v="1.6077999999979511"/>
    <n v="0"/>
    <x v="0"/>
  </r>
  <r>
    <n v="2402088.5028999997"/>
    <x v="63"/>
    <n v="27850"/>
    <n v="2442475.4433999998"/>
    <n v="-1000"/>
    <n v="40386.940500000026"/>
    <n v="0"/>
    <n v="0"/>
    <n v="0"/>
    <x v="1"/>
  </r>
  <r>
    <n v="250453.91739999998"/>
    <x v="64"/>
    <n v="2900"/>
    <n v="249087.56030000001"/>
    <n v="0"/>
    <n v="-1366.3570999999647"/>
    <n v="-1366.3570999999647"/>
    <n v="0"/>
    <n v="-1366.3570999999647"/>
    <x v="0"/>
  </r>
  <r>
    <n v="1141956.2670000002"/>
    <x v="65"/>
    <n v="5105"/>
    <n v="1159809.5108"/>
    <n v="0"/>
    <n v="17853.243799999822"/>
    <n v="17853.243799999822"/>
    <n v="17853.243799999822"/>
    <n v="0"/>
    <x v="0"/>
  </r>
  <r>
    <n v="1148.7135000000001"/>
    <x v="66"/>
    <n v="10"/>
    <n v="933.601"/>
    <n v="0"/>
    <n v="-215.11250000000007"/>
    <n v="-215.11250000000007"/>
    <n v="0"/>
    <n v="-215.11250000000007"/>
    <x v="0"/>
  </r>
  <r>
    <n v="39330.8891"/>
    <x v="67"/>
    <n v="1000"/>
    <n v="39559.612000000001"/>
    <n v="0"/>
    <n v="228.72290000000066"/>
    <n v="228.72290000000066"/>
    <n v="228.72290000000066"/>
    <n v="0"/>
    <x v="0"/>
  </r>
  <r>
    <n v="113188462.2615"/>
    <x v="68"/>
    <n v="406195"/>
    <n v="112829598.45149994"/>
    <n v="0"/>
    <n v="-358863.81000006199"/>
    <n v="-358863.81000006199"/>
    <n v="0"/>
    <n v="-358863.81000006199"/>
    <x v="0"/>
  </r>
  <r>
    <n v="275876846.25599992"/>
    <x v="69"/>
    <n v="640970"/>
    <n v="275427926.25040001"/>
    <n v="0"/>
    <n v="-448920.00559991598"/>
    <n v="-448920.00559991598"/>
    <n v="0"/>
    <n v="-448920.00559991598"/>
    <x v="0"/>
  </r>
  <r>
    <n v="34562909.843800001"/>
    <x v="70"/>
    <n v="77706"/>
    <n v="34569182.033399999"/>
    <n v="0"/>
    <n v="6272.1895999982953"/>
    <n v="6272.1895999982953"/>
    <n v="6272.1895999982953"/>
    <n v="0"/>
    <x v="0"/>
  </r>
  <r>
    <n v="855666.59979999997"/>
    <x v="71"/>
    <n v="4220"/>
    <n v="857170.03609999991"/>
    <n v="0"/>
    <n v="1503.436299999943"/>
    <n v="1503.436299999943"/>
    <n v="1503.436299999943"/>
    <n v="0"/>
    <x v="0"/>
  </r>
  <r>
    <n v="826988.05779999995"/>
    <x v="72"/>
    <n v="2952"/>
    <n v="820254.63529999997"/>
    <n v="0"/>
    <n v="-6733.422499999986"/>
    <n v="-6733.422499999986"/>
    <n v="0"/>
    <n v="-6733.422499999986"/>
    <x v="0"/>
  </r>
  <r>
    <n v="4642118.5857000006"/>
    <x v="73"/>
    <n v="37200"/>
    <n v="4649922.2011000002"/>
    <n v="0"/>
    <n v="7803.615399999544"/>
    <n v="7803.615399999544"/>
    <n v="7803.615399999544"/>
    <n v="0"/>
    <x v="0"/>
  </r>
  <r>
    <n v="61942.5242"/>
    <x v="74"/>
    <n v="50"/>
    <n v="60961.9211"/>
    <n v="0"/>
    <n v="-980.60310000000027"/>
    <n v="-980.60310000000027"/>
    <n v="0"/>
    <n v="-980.60310000000027"/>
    <x v="0"/>
  </r>
  <r>
    <n v="54034.180999999997"/>
    <x v="75"/>
    <n v="1000"/>
    <n v="55101.447"/>
    <n v="0"/>
    <n v="1067.2660000000033"/>
    <n v="1067.2660000000033"/>
    <n v="1067.2660000000033"/>
    <n v="0"/>
    <x v="0"/>
  </r>
  <r>
    <n v="2673987.4316000002"/>
    <x v="76"/>
    <n v="21864"/>
    <n v="2720833.3744999999"/>
    <n v="-100"/>
    <n v="46845.942899999674"/>
    <n v="0"/>
    <n v="0"/>
    <n v="0"/>
    <x v="1"/>
  </r>
  <r>
    <n v="865022.82109999994"/>
    <x v="77"/>
    <n v="30500"/>
    <n v="851717.92790000001"/>
    <n v="0"/>
    <n v="-13304.893199999933"/>
    <n v="-13304.893199999933"/>
    <n v="0"/>
    <n v="-13304.893199999933"/>
    <x v="0"/>
  </r>
  <r>
    <n v="38863614.791700006"/>
    <x v="78"/>
    <n v="212612"/>
    <n v="38810802.523899995"/>
    <n v="0"/>
    <n v="-52812.267800010741"/>
    <n v="-52812.267800010741"/>
    <n v="0"/>
    <n v="-52812.267800010741"/>
    <x v="0"/>
  </r>
  <r>
    <n v="1033597.1221"/>
    <x v="79"/>
    <n v="1400"/>
    <n v="1034837.9795"/>
    <n v="0"/>
    <n v="1240.857399999979"/>
    <n v="1240.857399999979"/>
    <n v="1240.857399999979"/>
    <n v="0"/>
    <x v="0"/>
  </r>
  <r>
    <n v="53360.208599999998"/>
    <x v="80"/>
    <n v="300"/>
    <n v="53525.360399999998"/>
    <n v="0"/>
    <n v="165.15179999999964"/>
    <n v="165.15179999999964"/>
    <n v="165.15179999999964"/>
    <n v="0"/>
    <x v="0"/>
  </r>
  <r>
    <n v="1534146.4342999998"/>
    <x v="81"/>
    <n v="3200"/>
    <n v="1535827.8685000001"/>
    <n v="0"/>
    <n v="1681.4342000002507"/>
    <n v="1681.4342000002507"/>
    <n v="1681.4342000002507"/>
    <n v="0"/>
    <x v="0"/>
  </r>
  <r>
    <n v="29230.7412"/>
    <x v="82"/>
    <n v="500"/>
    <n v="29511.9061"/>
    <n v="0"/>
    <n v="281.16489999999976"/>
    <n v="281.16489999999976"/>
    <n v="281.16489999999976"/>
    <n v="0"/>
    <x v="0"/>
  </r>
  <r>
    <n v="694813.59950000001"/>
    <x v="83"/>
    <n v="5500"/>
    <n v="685553.60849999997"/>
    <n v="0"/>
    <n v="-9259.9910000000382"/>
    <n v="-9259.9910000000382"/>
    <n v="0"/>
    <n v="-9259.9910000000382"/>
    <x v="0"/>
  </r>
  <r>
    <n v="704176.59349999996"/>
    <x v="84"/>
    <n v="8000"/>
    <n v="705545.1568"/>
    <n v="0"/>
    <n v="1368.563300000038"/>
    <n v="1368.563300000038"/>
    <n v="1368.563300000038"/>
    <n v="0"/>
    <x v="0"/>
  </r>
  <r>
    <n v="1779096.8722000001"/>
    <x v="85"/>
    <n v="30400"/>
    <n v="1818632.7512999999"/>
    <n v="0"/>
    <n v="39535.879099999787"/>
    <n v="39535.879099999787"/>
    <n v="39535.879099999787"/>
    <n v="0"/>
    <x v="0"/>
  </r>
  <r>
    <n v="32930.894399999997"/>
    <x v="86"/>
    <n v="100"/>
    <n v="32684.202000000001"/>
    <n v="0"/>
    <n v="-246.69239999999627"/>
    <n v="-246.69239999999627"/>
    <n v="0"/>
    <n v="-246.69239999999627"/>
    <x v="0"/>
  </r>
  <r>
    <n v="35391.002999999997"/>
    <x v="87"/>
    <n v="10"/>
    <n v="35070.196000000004"/>
    <n v="0"/>
    <n v="-320.80699999999342"/>
    <n v="-320.80699999999342"/>
    <n v="0"/>
    <n v="-320.80699999999342"/>
    <x v="0"/>
  </r>
  <r>
    <n v="1200473.8496999999"/>
    <x v="88"/>
    <n v="700"/>
    <n v="1203923.6890999998"/>
    <n v="0"/>
    <n v="3449.8393999999389"/>
    <n v="3449.8393999999389"/>
    <n v="3449.8393999999389"/>
    <n v="0"/>
    <x v="0"/>
  </r>
  <r>
    <n v="41031.245999999999"/>
    <x v="89"/>
    <n v="100"/>
    <n v="41158.466800000002"/>
    <n v="0"/>
    <n v="127.22080000000278"/>
    <n v="127.22080000000278"/>
    <n v="127.22080000000278"/>
    <n v="0"/>
    <x v="0"/>
  </r>
  <r>
    <n v="312240.80330000003"/>
    <x v="90"/>
    <n v="350"/>
    <n v="312142.53249999997"/>
    <n v="0"/>
    <n v="-98.270800000056624"/>
    <n v="-98.270800000056624"/>
    <n v="0"/>
    <n v="-98.270800000056624"/>
    <x v="0"/>
  </r>
  <r>
    <n v="123941.44530000001"/>
    <x v="91"/>
    <n v="690"/>
    <n v="121836.85649999999"/>
    <n v="0"/>
    <n v="-2104.5888000000123"/>
    <n v="-2104.5888000000123"/>
    <n v="0"/>
    <n v="-2104.5888000000123"/>
    <x v="0"/>
  </r>
  <r>
    <n v="63117.290199999996"/>
    <x v="92"/>
    <n v="400"/>
    <n v="62822.585599999999"/>
    <n v="0"/>
    <n v="-294.7045999999973"/>
    <n v="-294.7045999999973"/>
    <n v="0"/>
    <n v="-294.7045999999973"/>
    <x v="0"/>
  </r>
  <r>
    <n v="86696.218200000003"/>
    <x v="93"/>
    <n v="574"/>
    <n v="87202.837"/>
    <n v="0"/>
    <n v="506.61879999999655"/>
    <n v="506.61879999999655"/>
    <n v="506.61879999999655"/>
    <n v="0"/>
    <x v="0"/>
  </r>
  <r>
    <n v="827480.66700000002"/>
    <x v="94"/>
    <n v="575"/>
    <n v="827879.8942000001"/>
    <n v="0"/>
    <n v="399.22720000008121"/>
    <n v="399.22720000008121"/>
    <n v="399.22720000008121"/>
    <n v="0"/>
    <x v="0"/>
  </r>
  <r>
    <n v="178012.50450000001"/>
    <x v="95"/>
    <n v="1500"/>
    <n v="179791.6219"/>
    <n v="0"/>
    <n v="1779.1173999999883"/>
    <n v="1779.1173999999883"/>
    <n v="1779.1173999999883"/>
    <n v="0"/>
    <x v="0"/>
  </r>
  <r>
    <n v="561983.56819999998"/>
    <x v="96"/>
    <n v="1500"/>
    <n v="563127.87919999997"/>
    <n v="0"/>
    <n v="1144.310999999987"/>
    <n v="1144.310999999987"/>
    <n v="1144.310999999987"/>
    <n v="0"/>
    <x v="0"/>
  </r>
  <r>
    <n v="71707.167000000001"/>
    <x v="97"/>
    <n v="300"/>
    <n v="71630.0383"/>
    <n v="0"/>
    <n v="-77.128700000001118"/>
    <n v="-77.128700000001118"/>
    <n v="0"/>
    <n v="-77.128700000001118"/>
    <x v="0"/>
  </r>
  <r>
    <n v="4439847.3261000002"/>
    <x v="98"/>
    <n v="27850"/>
    <n v="4419915.1336000003"/>
    <n v="0"/>
    <n v="-19932.192499999888"/>
    <n v="-19932.192499999888"/>
    <n v="0"/>
    <n v="-19932.192499999888"/>
    <x v="0"/>
  </r>
  <r>
    <n v="109659.6453"/>
    <x v="99"/>
    <n v="100"/>
    <n v="108875.1455"/>
    <n v="0"/>
    <n v="-784.49980000000505"/>
    <n v="-784.49980000000505"/>
    <n v="0"/>
    <n v="-784.49980000000505"/>
    <x v="0"/>
  </r>
  <r>
    <n v="2792465.5633999999"/>
    <x v="100"/>
    <n v="43775"/>
    <n v="2792943.0484000002"/>
    <n v="0"/>
    <n v="477.48500000033528"/>
    <n v="477.48500000033528"/>
    <n v="477.48500000033528"/>
    <n v="0"/>
    <x v="0"/>
  </r>
  <r>
    <n v="811987.09449999989"/>
    <x v="101"/>
    <n v="1600"/>
    <n v="814858.6388999999"/>
    <n v="0"/>
    <n v="2871.5444000000134"/>
    <n v="2871.5444000000134"/>
    <n v="2871.5444000000134"/>
    <n v="0"/>
    <x v="0"/>
  </r>
  <r>
    <n v="168243.1826"/>
    <x v="102"/>
    <n v="2000"/>
    <n v="169965.1655"/>
    <n v="0"/>
    <n v="1721.9829000000027"/>
    <n v="1721.9829000000027"/>
    <n v="1721.9829000000027"/>
    <n v="0"/>
    <x v="0"/>
  </r>
  <r>
    <n v="94865.055600000007"/>
    <x v="103"/>
    <n v="500"/>
    <n v="93714.085800000001"/>
    <n v="0"/>
    <n v="-1150.9698000000062"/>
    <n v="-1150.9698000000062"/>
    <n v="0"/>
    <n v="-1150.9698000000062"/>
    <x v="0"/>
  </r>
  <r>
    <n v="77098.181899999996"/>
    <x v="104"/>
    <n v="100"/>
    <n v="77131.900800000003"/>
    <n v="0"/>
    <n v="33.718900000007125"/>
    <n v="33.718900000007125"/>
    <n v="33.718900000007125"/>
    <n v="0"/>
    <x v="0"/>
  </r>
  <r>
    <n v="31405.8295"/>
    <x v="105"/>
    <n v="250"/>
    <n v="30959.083999999999"/>
    <n v="0"/>
    <n v="-446.7455000000009"/>
    <n v="-446.7455000000009"/>
    <n v="0"/>
    <n v="-446.7455000000009"/>
    <x v="0"/>
  </r>
  <r>
    <n v="2831602.5762"/>
    <x v="106"/>
    <n v="8200"/>
    <n v="2837391.2851"/>
    <n v="0"/>
    <n v="5788.7088999999687"/>
    <n v="5788.7088999999687"/>
    <n v="5788.7088999999687"/>
    <n v="0"/>
    <x v="0"/>
  </r>
  <r>
    <n v="36568.555399999997"/>
    <x v="107"/>
    <n v="250"/>
    <n v="36747.265599999999"/>
    <n v="0"/>
    <n v="178.71020000000135"/>
    <n v="178.71020000000135"/>
    <n v="178.71020000000135"/>
    <n v="0"/>
    <x v="0"/>
  </r>
  <r>
    <n v="9492937.1686000004"/>
    <x v="108"/>
    <n v="33500"/>
    <n v="9514506.1163999997"/>
    <n v="0"/>
    <n v="21568.947799999267"/>
    <n v="21568.947799999267"/>
    <n v="21568.947799999267"/>
    <n v="0"/>
    <x v="0"/>
  </r>
  <r>
    <n v="352355.00699999998"/>
    <x v="109"/>
    <n v="450"/>
    <n v="349446.00400000002"/>
    <n v="0"/>
    <n v="-2909.0029999999679"/>
    <n v="-2909.0029999999679"/>
    <n v="0"/>
    <n v="-2909.0029999999679"/>
    <x v="0"/>
  </r>
  <r>
    <n v="36828.919299999994"/>
    <x v="110"/>
    <n v="25"/>
    <n v="38780.046000000002"/>
    <n v="0"/>
    <n v="1951.126700000008"/>
    <n v="1951.126700000008"/>
    <n v="1951.126700000008"/>
    <n v="0"/>
    <x v="0"/>
  </r>
  <r>
    <n v="461562.08059999993"/>
    <x v="111"/>
    <n v="8000"/>
    <n v="478330.1826"/>
    <n v="0"/>
    <n v="16768.102000000072"/>
    <n v="16768.102000000072"/>
    <n v="16768.102000000072"/>
    <n v="0"/>
    <x v="0"/>
  </r>
  <r>
    <n v="29883317.259800002"/>
    <x v="112"/>
    <n v="52600"/>
    <n v="29837122.744200002"/>
    <n v="0"/>
    <n v="-46194.515599999577"/>
    <n v="-46194.515599999577"/>
    <n v="0"/>
    <n v="-46194.515599999577"/>
    <x v="0"/>
  </r>
  <r>
    <n v="3812.8425999999999"/>
    <x v="113"/>
    <n v="1000"/>
    <n v="7432.5050000000001"/>
    <n v="0"/>
    <n v="3619.6624000000002"/>
    <n v="3619.6624000000002"/>
    <n v="3619.6624000000002"/>
    <n v="0"/>
    <x v="0"/>
  </r>
  <r>
    <n v="22119.576000000001"/>
    <x v="114"/>
    <n v="10"/>
    <n v="22235.87"/>
    <n v="0"/>
    <n v="116.29399999999805"/>
    <n v="116.29399999999805"/>
    <n v="116.29399999999805"/>
    <n v="0"/>
    <x v="0"/>
  </r>
  <r>
    <n v="835357.152"/>
    <x v="115"/>
    <n v="5250"/>
    <n v="866990.82309999992"/>
    <n v="0"/>
    <n v="31633.67109999992"/>
    <n v="31633.67109999992"/>
    <n v="31633.67109999992"/>
    <n v="0"/>
    <x v="0"/>
  </r>
  <r>
    <n v="3871.1044999999999"/>
    <x v="116"/>
    <n v="30"/>
    <n v="3831.9349999999999"/>
    <n v="0"/>
    <n v="-39.169499999999971"/>
    <n v="-39.169499999999971"/>
    <n v="0"/>
    <n v="-39.169499999999971"/>
    <x v="0"/>
  </r>
  <r>
    <n v="2697613.9550999999"/>
    <x v="117"/>
    <n v="1100"/>
    <n v="2664965.6398999998"/>
    <n v="0"/>
    <n v="-32648.31520000007"/>
    <n v="-32648.31520000007"/>
    <n v="0"/>
    <n v="-32648.31520000007"/>
    <x v="0"/>
  </r>
  <r>
    <n v="793974.40599999996"/>
    <x v="118"/>
    <n v="5200"/>
    <n v="801558.16399999999"/>
    <n v="0"/>
    <n v="7583.7580000000307"/>
    <n v="7583.7580000000307"/>
    <n v="7583.7580000000307"/>
    <n v="0"/>
    <x v="0"/>
  </r>
  <r>
    <n v="10161669.520400001"/>
    <x v="119"/>
    <n v="3950"/>
    <n v="10137309.116200002"/>
    <n v="0"/>
    <n v="-24360.404199998826"/>
    <n v="-24360.404199998826"/>
    <n v="0"/>
    <n v="-24360.404199998826"/>
    <x v="0"/>
  </r>
  <r>
    <n v="2513179.7430999996"/>
    <x v="120"/>
    <n v="6846"/>
    <n v="2518184.6316"/>
    <n v="0"/>
    <n v="5004.8885000003502"/>
    <n v="5004.8885000003502"/>
    <n v="5004.8885000003502"/>
    <n v="0"/>
    <x v="0"/>
  </r>
  <r>
    <n v="23609.692200000001"/>
    <x v="121"/>
    <n v="1100"/>
    <n v="13190.069799999999"/>
    <n v="0"/>
    <n v="-10419.622400000002"/>
    <n v="-10419.622400000002"/>
    <n v="0"/>
    <n v="-10419.622400000002"/>
    <x v="0"/>
  </r>
  <r>
    <n v="50323.755499999999"/>
    <x v="122"/>
    <n v="10"/>
    <n v="49817.750200000002"/>
    <n v="0"/>
    <n v="-506.00529999999708"/>
    <n v="-506.00529999999708"/>
    <n v="0"/>
    <n v="-506.00529999999708"/>
    <x v="0"/>
  </r>
  <r>
    <n v="3096764.7311"/>
    <x v="123"/>
    <n v="33600"/>
    <n v="3096908.4052000004"/>
    <n v="0"/>
    <n v="143.67410000041127"/>
    <n v="143.67410000041127"/>
    <n v="143.67410000041127"/>
    <n v="0"/>
    <x v="0"/>
  </r>
  <r>
    <n v="221786.37719999999"/>
    <x v="124"/>
    <n v="250"/>
    <n v="251052.6802"/>
    <n v="0"/>
    <n v="29266.303000000014"/>
    <n v="29266.303000000014"/>
    <n v="29266.303000000014"/>
    <n v="0"/>
    <x v="0"/>
  </r>
  <r>
    <n v="1029416.2262"/>
    <x v="125"/>
    <n v="400"/>
    <n v="1031975.1497000001"/>
    <n v="0"/>
    <n v="2558.9235000000335"/>
    <n v="2558.9235000000335"/>
    <n v="2558.9235000000335"/>
    <n v="0"/>
    <x v="0"/>
  </r>
  <r>
    <n v="1168730.5031999999"/>
    <x v="126"/>
    <n v="16100"/>
    <n v="1274175.2507"/>
    <n v="0"/>
    <n v="105444.74750000006"/>
    <n v="105444.74750000006"/>
    <n v="105444.74750000006"/>
    <n v="0"/>
    <x v="0"/>
  </r>
  <r>
    <n v="2307450.0050999997"/>
    <x v="127"/>
    <n v="2510"/>
    <n v="2310151.0997000001"/>
    <n v="0"/>
    <n v="2701.0946000004187"/>
    <n v="2701.0946000004187"/>
    <n v="2701.0946000004187"/>
    <n v="0"/>
    <x v="0"/>
  </r>
  <r>
    <n v="217672.28060000003"/>
    <x v="128"/>
    <n v="899"/>
    <n v="220233.90719999999"/>
    <n v="0"/>
    <n v="2561.6265999999596"/>
    <n v="2561.6265999999596"/>
    <n v="2561.6265999999596"/>
    <n v="0"/>
    <x v="0"/>
  </r>
  <r>
    <n v="15728.3328"/>
    <x v="129"/>
    <n v="30"/>
    <n v="15926.368"/>
    <n v="0"/>
    <n v="198.03520000000026"/>
    <n v="198.03520000000026"/>
    <n v="198.03520000000026"/>
    <n v="0"/>
    <x v="0"/>
  </r>
  <r>
    <n v="14171.6896"/>
    <x v="130"/>
    <n v="250"/>
    <n v="51916.249400000001"/>
    <n v="0"/>
    <n v="37744.559800000003"/>
    <n v="37744.559800000003"/>
    <n v="37744.559800000003"/>
    <n v="0"/>
    <x v="0"/>
  </r>
  <r>
    <n v="3227.9122000000002"/>
    <x v="131"/>
    <n v="20"/>
    <n v="3808.9086000000002"/>
    <n v="0"/>
    <n v="580.99639999999999"/>
    <n v="580.99639999999999"/>
    <n v="580.99639999999999"/>
    <n v="0"/>
    <x v="0"/>
  </r>
  <r>
    <n v="8346.3148999999994"/>
    <x v="132"/>
    <n v="50"/>
    <n v="13661.4946"/>
    <n v="-25"/>
    <n v="5315.1797000000006"/>
    <n v="0"/>
    <n v="0"/>
    <n v="0"/>
    <x v="1"/>
  </r>
  <r>
    <n v="3217.0219999999999"/>
    <x v="133"/>
    <n v="10"/>
    <n v="1817.6017999999999"/>
    <n v="0"/>
    <n v="-1399.4202"/>
    <n v="-1399.4202"/>
    <n v="0"/>
    <n v="-1399.4202"/>
    <x v="0"/>
  </r>
  <r>
    <n v="101547.238"/>
    <x v="134"/>
    <n v="200"/>
    <n v="101933.0966"/>
    <n v="0"/>
    <n v="385.85860000000685"/>
    <n v="385.85860000000685"/>
    <n v="385.85860000000685"/>
    <n v="0"/>
    <x v="0"/>
  </r>
  <r>
    <n v="5839.2156999999997"/>
    <x v="135"/>
    <n v="25"/>
    <n v="4588.2434999999996"/>
    <n v="0"/>
    <n v="-1250.9722000000002"/>
    <n v="-1250.9722000000002"/>
    <n v="0"/>
    <n v="-1250.9722000000002"/>
    <x v="0"/>
  </r>
  <r>
    <n v="8094.1954999999998"/>
    <x v="136"/>
    <n v="105"/>
    <n v="10380.8488"/>
    <n v="0"/>
    <n v="2286.6532999999999"/>
    <n v="2286.6532999999999"/>
    <n v="2286.6532999999999"/>
    <n v="0"/>
    <x v="0"/>
  </r>
  <r>
    <n v="0"/>
    <x v="137"/>
    <n v="550"/>
    <n v="94883.023700000005"/>
    <n v="0"/>
    <n v="94883.023700000005"/>
    <n v="94883.023700000005"/>
    <n v="94883.023700000005"/>
    <n v="0"/>
    <x v="0"/>
  </r>
  <r>
    <n v="1974.8723"/>
    <x v="24"/>
    <n v="0"/>
    <n v="0"/>
    <n v="25"/>
    <n v="-1974.8723"/>
    <n v="0"/>
    <n v="0"/>
    <n v="0"/>
    <x v="1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92F48-7577-4F70-986F-C9F54AEAFEB4}" name="PivotTable1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3" firstHeaderRow="1" firstDataRow="2" firstDataCol="1" rowPageCount="1" colPageCount="1"/>
  <pivotFields count="19">
    <pivotField axis="axisRow" numFmtId="15" showAll="0">
      <items count="8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t="default"/>
      </items>
    </pivotField>
    <pivotField axis="axisPage" multipleItemSelectionAllowed="1" showAll="0">
      <items count="140">
        <item h="1" x="83"/>
        <item h="1" x="120"/>
        <item h="1" x="134"/>
        <item h="1" x="61"/>
        <item h="1" x="20"/>
        <item h="1" x="12"/>
        <item h="1" x="116"/>
        <item h="1" x="84"/>
        <item h="1" x="118"/>
        <item h="1" x="119"/>
        <item h="1" x="91"/>
        <item h="1" x="106"/>
        <item h="1" x="115"/>
        <item h="1" x="68"/>
        <item h="1" x="45"/>
        <item h="1" x="97"/>
        <item h="1" x="30"/>
        <item h="1" x="96"/>
        <item h="1" x="113"/>
        <item h="1" x="47"/>
        <item h="1" x="52"/>
        <item h="1" x="27"/>
        <item h="1" x="46"/>
        <item h="1" x="49"/>
        <item h="1" x="28"/>
        <item h="1" x="101"/>
        <item h="1" x="43"/>
        <item h="1" x="107"/>
        <item h="1" x="94"/>
        <item h="1" x="1"/>
        <item h="1" x="100"/>
        <item h="1" x="82"/>
        <item h="1" x="60"/>
        <item h="1" x="93"/>
        <item h="1" x="88"/>
        <item h="1" x="65"/>
        <item h="1" x="32"/>
        <item h="1" x="95"/>
        <item h="1" x="122"/>
        <item h="1" x="54"/>
        <item h="1" x="57"/>
        <item h="1" x="26"/>
        <item h="1" x="131"/>
        <item h="1" x="121"/>
        <item h="1" x="18"/>
        <item h="1" x="2"/>
        <item h="1" x="117"/>
        <item h="1" x="136"/>
        <item h="1" x="74"/>
        <item h="1" x="64"/>
        <item h="1" x="124"/>
        <item h="1" x="79"/>
        <item h="1" x="53"/>
        <item h="1" x="5"/>
        <item h="1" x="51"/>
        <item h="1" x="33"/>
        <item h="1" x="67"/>
        <item h="1" x="138"/>
        <item h="1" x="62"/>
        <item h="1" x="111"/>
        <item h="1" x="108"/>
        <item h="1" x="76"/>
        <item h="1" x="109"/>
        <item h="1" x="15"/>
        <item h="1" x="126"/>
        <item h="1" x="112"/>
        <item h="1" x="8"/>
        <item h="1" x="102"/>
        <item h="1" x="11"/>
        <item h="1" x="128"/>
        <item h="1" x="21"/>
        <item h="1" x="72"/>
        <item h="1" x="89"/>
        <item h="1" x="36"/>
        <item h="1" x="50"/>
        <item h="1" x="63"/>
        <item h="1" x="24"/>
        <item h="1" x="71"/>
        <item h="1" x="4"/>
        <item h="1" x="23"/>
        <item h="1" x="22"/>
        <item h="1" x="86"/>
        <item h="1" x="39"/>
        <item h="1" x="42"/>
        <item h="1" x="6"/>
        <item h="1" x="0"/>
        <item h="1" x="81"/>
        <item h="1" x="75"/>
        <item h="1" x="98"/>
        <item h="1" x="34"/>
        <item h="1" x="7"/>
        <item h="1" x="92"/>
        <item h="1" x="123"/>
        <item h="1" x="129"/>
        <item h="1" x="40"/>
        <item h="1" x="110"/>
        <item h="1" x="85"/>
        <item h="1" x="58"/>
        <item h="1" x="105"/>
        <item h="1" x="41"/>
        <item h="1" x="17"/>
        <item h="1" x="133"/>
        <item h="1" x="104"/>
        <item h="1" x="77"/>
        <item h="1" x="59"/>
        <item h="1" x="13"/>
        <item h="1" x="55"/>
        <item h="1" x="35"/>
        <item h="1" x="99"/>
        <item h="1" x="9"/>
        <item h="1" x="132"/>
        <item h="1" x="87"/>
        <item h="1" x="31"/>
        <item h="1" x="29"/>
        <item h="1" x="38"/>
        <item h="1" x="44"/>
        <item h="1" x="135"/>
        <item h="1" x="14"/>
        <item h="1" x="10"/>
        <item h="1" x="78"/>
        <item h="1" x="25"/>
        <item h="1" x="16"/>
        <item h="1" x="90"/>
        <item h="1" x="114"/>
        <item h="1" x="56"/>
        <item h="1" x="125"/>
        <item h="1" x="69"/>
        <item h="1" x="19"/>
        <item h="1" x="80"/>
        <item h="1" x="48"/>
        <item h="1" x="127"/>
        <item h="1" x="73"/>
        <item h="1" x="137"/>
        <item h="1" x="103"/>
        <item h="1" x="70"/>
        <item x="66"/>
        <item h="1" x="37"/>
        <item h="1" x="3"/>
        <item h="1" x="13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0"/>
  </rowFields>
  <rowItems count="39">
    <i>
      <x v="211"/>
    </i>
    <i>
      <x v="213"/>
    </i>
    <i>
      <x v="222"/>
    </i>
    <i>
      <x v="303"/>
    </i>
    <i>
      <x v="306"/>
    </i>
    <i>
      <x v="307"/>
    </i>
    <i>
      <x v="309"/>
    </i>
    <i>
      <x v="325"/>
    </i>
    <i>
      <x v="328"/>
    </i>
    <i>
      <x v="344"/>
    </i>
    <i>
      <x v="346"/>
    </i>
    <i>
      <x v="349"/>
    </i>
    <i>
      <x v="350"/>
    </i>
    <i>
      <x v="351"/>
    </i>
    <i>
      <x v="370"/>
    </i>
    <i>
      <x v="400"/>
    </i>
    <i>
      <x v="401"/>
    </i>
    <i>
      <x v="413"/>
    </i>
    <i>
      <x v="414"/>
    </i>
    <i>
      <x v="428"/>
    </i>
    <i>
      <x v="438"/>
    </i>
    <i>
      <x v="439"/>
    </i>
    <i>
      <x v="440"/>
    </i>
    <i>
      <x v="441"/>
    </i>
    <i>
      <x v="500"/>
    </i>
    <i>
      <x v="502"/>
    </i>
    <i>
      <x v="505"/>
    </i>
    <i>
      <x v="513"/>
    </i>
    <i>
      <x v="589"/>
    </i>
    <i>
      <x v="590"/>
    </i>
    <i>
      <x v="598"/>
    </i>
    <i>
      <x v="599"/>
    </i>
    <i>
      <x v="823"/>
    </i>
    <i>
      <x v="826"/>
    </i>
    <i>
      <x v="834"/>
    </i>
    <i>
      <x v="849"/>
    </i>
    <i>
      <x v="850"/>
    </i>
    <i>
      <x v="865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A46AD-BAF2-4384-B1AE-4F6C47A430A4}" name="PivotTable1" cacheId="59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>
  <location ref="A7:E148" firstHeaderRow="1" firstDataRow="2" firstDataCol="1" rowPageCount="1" colPageCount="1"/>
  <pivotFields count="16">
    <pivotField numFmtId="15" showAll="0"/>
    <pivotField axis="axisRow" showAll="0">
      <items count="141">
        <item x="20"/>
        <item x="12"/>
        <item x="1"/>
        <item x="18"/>
        <item x="2"/>
        <item x="5"/>
        <item x="15"/>
        <item x="8"/>
        <item x="11"/>
        <item x="21"/>
        <item x="24"/>
        <item x="4"/>
        <item x="23"/>
        <item x="22"/>
        <item x="6"/>
        <item x="0"/>
        <item x="7"/>
        <item x="17"/>
        <item x="13"/>
        <item x="9"/>
        <item x="14"/>
        <item x="10"/>
        <item x="16"/>
        <item x="19"/>
        <item x="3"/>
        <item x="25"/>
        <item x="26"/>
        <item x="30"/>
        <item x="28"/>
        <item x="29"/>
        <item x="27"/>
        <item x="31"/>
        <item x="32"/>
        <item x="33"/>
        <item x="37"/>
        <item x="34"/>
        <item x="35"/>
        <item x="36"/>
        <item x="38"/>
        <item x="39"/>
        <item x="41"/>
        <item x="40"/>
        <item x="44"/>
        <item x="45"/>
        <item x="42"/>
        <item x="43"/>
        <item x="49"/>
        <item x="48"/>
        <item x="47"/>
        <item x="46"/>
        <item x="51"/>
        <item x="50"/>
        <item x="56"/>
        <item x="55"/>
        <item x="53"/>
        <item x="54"/>
        <item x="52"/>
        <item x="59"/>
        <item x="58"/>
        <item x="57"/>
        <item x="62"/>
        <item x="61"/>
        <item x="60"/>
        <item x="66"/>
        <item x="65"/>
        <item x="63"/>
        <item x="64"/>
        <item x="69"/>
        <item x="68"/>
        <item x="67"/>
        <item x="70"/>
        <item x="72"/>
        <item x="74"/>
        <item x="73"/>
        <item x="71"/>
        <item x="75"/>
        <item x="76"/>
        <item x="102"/>
        <item x="101"/>
        <item x="84"/>
        <item x="100"/>
        <item x="90"/>
        <item x="99"/>
        <item x="98"/>
        <item x="97"/>
        <item x="81"/>
        <item x="96"/>
        <item x="91"/>
        <item x="92"/>
        <item x="93"/>
        <item x="94"/>
        <item x="95"/>
        <item x="89"/>
        <item x="87"/>
        <item x="83"/>
        <item x="85"/>
        <item x="86"/>
        <item x="88"/>
        <item x="82"/>
        <item x="79"/>
        <item x="80"/>
        <item x="78"/>
        <item x="77"/>
        <item x="107"/>
        <item x="106"/>
        <item x="105"/>
        <item x="104"/>
        <item x="103"/>
        <item x="108"/>
        <item x="109"/>
        <item x="110"/>
        <item x="112"/>
        <item x="113"/>
        <item x="111"/>
        <item x="114"/>
        <item x="116"/>
        <item x="115"/>
        <item x="118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0" hier="-1"/>
  </pageFields>
  <dataFields count="4">
    <dataField name="Sum of Qty" fld="3" baseField="0" baseItem="0"/>
    <dataField name="Sum of Price" fld="4" baseField="0" baseItem="0"/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59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>
  <location ref="A3:E142" firstHeaderRow="1" firstDataRow="2" firstDataCol="1" rowPageCount="1" colPageCount="1"/>
  <pivotFields count="16">
    <pivotField numFmtId="15" showAll="0"/>
    <pivotField axis="axisRow" showAll="0">
      <items count="141">
        <item x="20"/>
        <item x="12"/>
        <item x="1"/>
        <item x="18"/>
        <item x="2"/>
        <item x="5"/>
        <item x="15"/>
        <item x="8"/>
        <item x="11"/>
        <item x="21"/>
        <item x="24"/>
        <item x="4"/>
        <item x="23"/>
        <item x="22"/>
        <item x="6"/>
        <item x="0"/>
        <item x="7"/>
        <item x="17"/>
        <item x="13"/>
        <item x="9"/>
        <item x="14"/>
        <item x="10"/>
        <item x="16"/>
        <item x="19"/>
        <item x="3"/>
        <item x="25"/>
        <item x="26"/>
        <item x="30"/>
        <item x="28"/>
        <item x="29"/>
        <item x="27"/>
        <item x="139"/>
        <item x="31"/>
        <item x="32"/>
        <item x="33"/>
        <item x="37"/>
        <item x="34"/>
        <item x="35"/>
        <item x="36"/>
        <item x="38"/>
        <item x="39"/>
        <item x="41"/>
        <item x="40"/>
        <item x="44"/>
        <item x="45"/>
        <item x="42"/>
        <item x="43"/>
        <item x="49"/>
        <item x="48"/>
        <item x="47"/>
        <item x="46"/>
        <item x="51"/>
        <item x="50"/>
        <item x="56"/>
        <item x="55"/>
        <item x="53"/>
        <item x="54"/>
        <item x="52"/>
        <item x="59"/>
        <item x="58"/>
        <item x="57"/>
        <item x="62"/>
        <item x="61"/>
        <item x="60"/>
        <item x="66"/>
        <item x="65"/>
        <item x="63"/>
        <item x="64"/>
        <item x="69"/>
        <item x="68"/>
        <item x="67"/>
        <item x="70"/>
        <item x="72"/>
        <item x="74"/>
        <item x="73"/>
        <item x="71"/>
        <item x="75"/>
        <item x="76"/>
        <item x="102"/>
        <item x="101"/>
        <item x="84"/>
        <item x="100"/>
        <item x="90"/>
        <item x="99"/>
        <item x="98"/>
        <item x="97"/>
        <item x="81"/>
        <item x="96"/>
        <item x="91"/>
        <item x="92"/>
        <item x="93"/>
        <item x="94"/>
        <item x="95"/>
        <item x="89"/>
        <item x="87"/>
        <item x="83"/>
        <item x="85"/>
        <item x="86"/>
        <item x="88"/>
        <item x="82"/>
        <item x="79"/>
        <item x="80"/>
        <item x="78"/>
        <item x="77"/>
        <item x="107"/>
        <item x="106"/>
        <item x="105"/>
        <item x="104"/>
        <item x="103"/>
        <item x="108"/>
        <item x="109"/>
        <item x="110"/>
        <item x="112"/>
        <item x="113"/>
        <item x="111"/>
        <item x="114"/>
        <item x="116"/>
        <item x="115"/>
        <item x="118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1" hier="-1"/>
  </pageFields>
  <dataFields count="4">
    <dataField name="Sum of Qty" fld="3" baseField="0" baseItem="0"/>
    <dataField name="Sum of Price" fld="4" baseField="0" baseItem="0"/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B139" firstHeaderRow="1" firstDataRow="1" firstDataCol="1" rowPageCount="1" colPageCount="1"/>
  <pivotFields count="10">
    <pivotField numFmtId="2" showAll="0"/>
    <pivotField axis="axisRow" showAll="0">
      <items count="139">
        <item x="61"/>
        <item x="0"/>
        <item x="1"/>
        <item x="43"/>
        <item x="27"/>
        <item x="48"/>
        <item x="30"/>
        <item x="49"/>
        <item x="46"/>
        <item x="28"/>
        <item x="45"/>
        <item x="2"/>
        <item x="62"/>
        <item x="64"/>
        <item x="32"/>
        <item x="55"/>
        <item x="59"/>
        <item x="26"/>
        <item x="3"/>
        <item x="4"/>
        <item x="54"/>
        <item x="5"/>
        <item x="50"/>
        <item x="33"/>
        <item x="60"/>
        <item x="6"/>
        <item x="7"/>
        <item x="8"/>
        <item x="9"/>
        <item x="37"/>
        <item x="51"/>
        <item x="65"/>
        <item x="10"/>
        <item x="11"/>
        <item x="12"/>
        <item x="13"/>
        <item x="39"/>
        <item x="44"/>
        <item x="14"/>
        <item x="15"/>
        <item x="35"/>
        <item x="16"/>
        <item x="41"/>
        <item x="58"/>
        <item x="40"/>
        <item x="17"/>
        <item x="57"/>
        <item x="18"/>
        <item x="53"/>
        <item x="36"/>
        <item x="19"/>
        <item x="31"/>
        <item x="29"/>
        <item x="38"/>
        <item x="42"/>
        <item x="20"/>
        <item x="21"/>
        <item x="25"/>
        <item x="22"/>
        <item x="52"/>
        <item x="23"/>
        <item x="63"/>
        <item x="34"/>
        <item x="24"/>
        <item x="67"/>
        <item x="68"/>
        <item x="69"/>
        <item x="56"/>
        <item x="66"/>
        <item x="70"/>
        <item x="47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4"/>
        <item x="130"/>
        <item x="131"/>
        <item x="132"/>
        <item x="133"/>
        <item x="135"/>
        <item x="136"/>
        <item x="137"/>
        <item t="default"/>
      </items>
    </pivotField>
    <pivotField showAll="0"/>
    <pivotField numFmtId="2" showAll="0"/>
    <pivotField showAll="0"/>
    <pivotField numFmtId="2" showAll="0"/>
    <pivotField dataField="1" numFmtId="2" showAll="0"/>
    <pivotField numFmtId="2" showAll="0"/>
    <pivotField numFmtId="2"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1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4"/>
    </i>
    <i>
      <x v="135"/>
    </i>
    <i>
      <x v="136"/>
    </i>
    <i>
      <x v="137"/>
    </i>
    <i t="grand">
      <x/>
    </i>
  </rowItems>
  <colItems count="1">
    <i/>
  </colItems>
  <pageFields count="1">
    <pageField fld="9" hier="-1"/>
  </pageFields>
  <dataFields count="1">
    <dataField name="Sum of P/L" fld="6" baseField="0" baseItem="0" numFmtId="2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G39" firstHeaderRow="1" firstDataRow="3" firstDataCol="1"/>
  <pivotFields count="16">
    <pivotField axis="axisRow" numFmtId="15" showAll="0">
      <items count="35">
        <item x="4"/>
        <item x="8"/>
        <item x="11"/>
        <item m="1" x="26"/>
        <item m="1" x="22"/>
        <item m="1" x="20"/>
        <item m="1" x="18"/>
        <item m="1" x="21"/>
        <item m="1" x="28"/>
        <item m="1" x="31"/>
        <item m="1" x="19"/>
        <item m="1" x="27"/>
        <item m="1" x="32"/>
        <item m="1" x="24"/>
        <item m="1" x="30"/>
        <item m="1" x="17"/>
        <item m="1" x="23"/>
        <item m="1" x="29"/>
        <item m="1" x="25"/>
        <item x="10"/>
        <item x="9"/>
        <item m="1" x="33"/>
        <item x="5"/>
        <item x="0"/>
        <item x="1"/>
        <item x="2"/>
        <item x="3"/>
        <item x="6"/>
        <item x="7"/>
        <item x="12"/>
        <item x="13"/>
        <item x="14"/>
        <item x="15"/>
        <item x="16"/>
        <item t="default"/>
      </items>
    </pivotField>
    <pivotField axis="axisRow" showAll="0">
      <items count="12">
        <item x="3"/>
        <item x="0"/>
        <item x="1"/>
        <item x="2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0"/>
  </rowFields>
  <rowItems count="34">
    <i>
      <x/>
    </i>
    <i r="1">
      <x/>
    </i>
    <i r="1">
      <x v="1"/>
    </i>
    <i r="1">
      <x v="2"/>
    </i>
    <i>
      <x v="1"/>
    </i>
    <i r="1">
      <x v="23"/>
    </i>
    <i r="1">
      <x v="24"/>
    </i>
    <i>
      <x v="2"/>
    </i>
    <i r="1">
      <x v="19"/>
    </i>
    <i r="1">
      <x v="25"/>
    </i>
    <i r="1">
      <x v="26"/>
    </i>
    <i r="1">
      <x v="29"/>
    </i>
    <i r="1">
      <x v="30"/>
    </i>
    <i r="1">
      <x v="32"/>
    </i>
    <i r="1">
      <x v="33"/>
    </i>
    <i>
      <x v="3"/>
    </i>
    <i r="1">
      <x v="20"/>
    </i>
    <i r="1">
      <x v="22"/>
    </i>
    <i r="1">
      <x v="26"/>
    </i>
    <i>
      <x v="4"/>
    </i>
    <i r="1">
      <x v="27"/>
    </i>
    <i>
      <x v="5"/>
    </i>
    <i r="1">
      <x v="28"/>
    </i>
    <i>
      <x v="6"/>
    </i>
    <i r="1">
      <x v="20"/>
    </i>
    <i>
      <x v="7"/>
    </i>
    <i r="1">
      <x v="29"/>
    </i>
    <i>
      <x v="8"/>
    </i>
    <i r="1">
      <x v="31"/>
    </i>
    <i>
      <x v="9"/>
    </i>
    <i r="1">
      <x v="32"/>
    </i>
    <i>
      <x v="10"/>
    </i>
    <i r="1">
      <x v="3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F523-5950-444B-97A2-18C60D49F0C2}">
  <dimension ref="A1:E43"/>
  <sheetViews>
    <sheetView topLeftCell="A31" workbookViewId="0">
      <selection activeCell="E15" sqref="E15:E39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6" bestFit="1" customWidth="1"/>
    <col min="4" max="4" width="11.28515625" bestFit="1" customWidth="1"/>
    <col min="5" max="5" width="9.140625" style="32"/>
  </cols>
  <sheetData>
    <row r="1" spans="1:5" x14ac:dyDescent="0.25">
      <c r="A1" s="1" t="s">
        <v>1</v>
      </c>
      <c r="B1" t="s">
        <v>659</v>
      </c>
    </row>
    <row r="3" spans="1:5" x14ac:dyDescent="0.25">
      <c r="A3" s="1" t="s">
        <v>159</v>
      </c>
      <c r="B3" s="1" t="s">
        <v>1757</v>
      </c>
    </row>
    <row r="4" spans="1:5" x14ac:dyDescent="0.25">
      <c r="A4" s="1" t="s">
        <v>154</v>
      </c>
      <c r="B4" t="s">
        <v>17</v>
      </c>
      <c r="C4" t="s">
        <v>23</v>
      </c>
      <c r="D4" t="s">
        <v>155</v>
      </c>
    </row>
    <row r="5" spans="1:5" x14ac:dyDescent="0.25">
      <c r="A5" s="34">
        <v>43368</v>
      </c>
      <c r="B5" s="31">
        <v>1000</v>
      </c>
      <c r="C5" s="31">
        <v>1000</v>
      </c>
      <c r="D5" s="31">
        <v>2000</v>
      </c>
      <c r="E5" s="32">
        <f>B5-C5</f>
        <v>0</v>
      </c>
    </row>
    <row r="6" spans="1:5" x14ac:dyDescent="0.25">
      <c r="A6" s="34">
        <v>43370</v>
      </c>
      <c r="B6" s="31">
        <v>1000</v>
      </c>
      <c r="C6" s="31">
        <v>1000</v>
      </c>
      <c r="D6" s="31">
        <v>2000</v>
      </c>
      <c r="E6" s="32">
        <f t="shared" ref="E6:E41" si="0">B6-C6</f>
        <v>0</v>
      </c>
    </row>
    <row r="7" spans="1:5" x14ac:dyDescent="0.25">
      <c r="A7" s="34">
        <v>43388</v>
      </c>
      <c r="B7" s="31">
        <v>2000</v>
      </c>
      <c r="C7" s="31">
        <v>2000</v>
      </c>
      <c r="D7" s="31">
        <v>4000</v>
      </c>
      <c r="E7" s="32">
        <f t="shared" si="0"/>
        <v>0</v>
      </c>
    </row>
    <row r="8" spans="1:5" x14ac:dyDescent="0.25">
      <c r="A8" s="34">
        <v>43630</v>
      </c>
      <c r="B8" s="31">
        <v>3000</v>
      </c>
      <c r="C8" s="31">
        <v>3000</v>
      </c>
      <c r="D8" s="31">
        <v>6000</v>
      </c>
      <c r="E8" s="32">
        <f t="shared" si="0"/>
        <v>0</v>
      </c>
    </row>
    <row r="9" spans="1:5" x14ac:dyDescent="0.25">
      <c r="A9" s="34">
        <v>43635</v>
      </c>
      <c r="B9" s="31">
        <v>500</v>
      </c>
      <c r="C9" s="31">
        <v>500</v>
      </c>
      <c r="D9" s="31">
        <v>1000</v>
      </c>
      <c r="E9" s="32">
        <f t="shared" si="0"/>
        <v>0</v>
      </c>
    </row>
    <row r="10" spans="1:5" x14ac:dyDescent="0.25">
      <c r="A10" s="34">
        <v>43636</v>
      </c>
      <c r="B10" s="31">
        <v>1000</v>
      </c>
      <c r="C10" s="31">
        <v>1000</v>
      </c>
      <c r="D10" s="31">
        <v>2000</v>
      </c>
      <c r="E10" s="32">
        <f t="shared" si="0"/>
        <v>0</v>
      </c>
    </row>
    <row r="11" spans="1:5" x14ac:dyDescent="0.25">
      <c r="A11" s="34">
        <v>43640</v>
      </c>
      <c r="B11" s="31">
        <v>2500</v>
      </c>
      <c r="C11" s="31">
        <v>2500</v>
      </c>
      <c r="D11" s="31">
        <v>5000</v>
      </c>
      <c r="E11" s="32">
        <f t="shared" si="0"/>
        <v>0</v>
      </c>
    </row>
    <row r="12" spans="1:5" x14ac:dyDescent="0.25">
      <c r="A12" s="34">
        <v>43671</v>
      </c>
      <c r="B12" s="31">
        <v>250</v>
      </c>
      <c r="C12" s="31">
        <v>250</v>
      </c>
      <c r="D12" s="31">
        <v>500</v>
      </c>
      <c r="E12" s="32">
        <f t="shared" si="0"/>
        <v>0</v>
      </c>
    </row>
    <row r="13" spans="1:5" x14ac:dyDescent="0.25">
      <c r="A13" s="34">
        <v>43676</v>
      </c>
      <c r="B13" s="31">
        <v>100</v>
      </c>
      <c r="C13" s="31">
        <v>100</v>
      </c>
      <c r="D13" s="31">
        <v>200</v>
      </c>
      <c r="E13" s="32">
        <f t="shared" si="0"/>
        <v>0</v>
      </c>
    </row>
    <row r="14" spans="1:5" x14ac:dyDescent="0.25">
      <c r="A14" s="34">
        <v>43707</v>
      </c>
      <c r="B14" s="31">
        <v>1000</v>
      </c>
      <c r="C14" s="31">
        <v>1000</v>
      </c>
      <c r="D14" s="31">
        <v>2000</v>
      </c>
      <c r="E14" s="32">
        <f t="shared" si="0"/>
        <v>0</v>
      </c>
    </row>
    <row r="15" spans="1:5" x14ac:dyDescent="0.25">
      <c r="A15" s="34">
        <v>43727</v>
      </c>
      <c r="B15" s="31">
        <v>10</v>
      </c>
      <c r="C15" s="31"/>
      <c r="D15" s="31">
        <v>10</v>
      </c>
      <c r="E15" s="32">
        <f t="shared" si="0"/>
        <v>10</v>
      </c>
    </row>
    <row r="16" spans="1:5" x14ac:dyDescent="0.25">
      <c r="A16" s="34">
        <v>43735</v>
      </c>
      <c r="B16" s="31">
        <v>10</v>
      </c>
      <c r="C16" s="31"/>
      <c r="D16" s="31">
        <v>10</v>
      </c>
      <c r="E16" s="32">
        <f t="shared" si="0"/>
        <v>10</v>
      </c>
    </row>
    <row r="17" spans="1:5" x14ac:dyDescent="0.25">
      <c r="A17" s="34">
        <v>43738</v>
      </c>
      <c r="B17" s="31">
        <v>30</v>
      </c>
      <c r="C17" s="31"/>
      <c r="D17" s="31">
        <v>30</v>
      </c>
      <c r="E17" s="32">
        <f t="shared" si="0"/>
        <v>30</v>
      </c>
    </row>
    <row r="18" spans="1:5" x14ac:dyDescent="0.25">
      <c r="A18" s="34">
        <v>43739</v>
      </c>
      <c r="B18" s="31">
        <v>125</v>
      </c>
      <c r="C18" s="31"/>
      <c r="D18" s="31">
        <v>125</v>
      </c>
      <c r="E18" s="32">
        <f t="shared" si="0"/>
        <v>125</v>
      </c>
    </row>
    <row r="19" spans="1:5" x14ac:dyDescent="0.25">
      <c r="A19" s="34">
        <v>43769</v>
      </c>
      <c r="B19" s="31">
        <v>25</v>
      </c>
      <c r="C19" s="31"/>
      <c r="D19" s="31">
        <v>25</v>
      </c>
      <c r="E19" s="32">
        <f t="shared" si="0"/>
        <v>25</v>
      </c>
    </row>
    <row r="20" spans="1:5" x14ac:dyDescent="0.25">
      <c r="A20" s="34">
        <v>43818</v>
      </c>
      <c r="B20" s="31">
        <v>5000</v>
      </c>
      <c r="C20" s="31"/>
      <c r="D20" s="31">
        <v>5000</v>
      </c>
      <c r="E20" s="32">
        <f t="shared" si="0"/>
        <v>5000</v>
      </c>
    </row>
    <row r="21" spans="1:5" x14ac:dyDescent="0.25">
      <c r="A21" s="34">
        <v>43822</v>
      </c>
      <c r="B21" s="31">
        <v>5000</v>
      </c>
      <c r="C21" s="31">
        <v>10000</v>
      </c>
      <c r="D21" s="31">
        <v>15000</v>
      </c>
      <c r="E21" s="32">
        <f t="shared" si="0"/>
        <v>-5000</v>
      </c>
    </row>
    <row r="22" spans="1:5" x14ac:dyDescent="0.25">
      <c r="A22" s="34">
        <v>43843</v>
      </c>
      <c r="B22" s="31">
        <v>50</v>
      </c>
      <c r="C22" s="31"/>
      <c r="D22" s="31">
        <v>50</v>
      </c>
      <c r="E22" s="32">
        <f t="shared" si="0"/>
        <v>50</v>
      </c>
    </row>
    <row r="23" spans="1:5" x14ac:dyDescent="0.25">
      <c r="A23" s="34">
        <v>43844</v>
      </c>
      <c r="B23" s="31">
        <v>50</v>
      </c>
      <c r="C23" s="31"/>
      <c r="D23" s="31">
        <v>50</v>
      </c>
      <c r="E23" s="32">
        <f t="shared" si="0"/>
        <v>50</v>
      </c>
    </row>
    <row r="24" spans="1:5" x14ac:dyDescent="0.25">
      <c r="A24" s="34">
        <v>43866</v>
      </c>
      <c r="B24" s="31">
        <v>200</v>
      </c>
      <c r="C24" s="31"/>
      <c r="D24" s="31">
        <v>200</v>
      </c>
      <c r="E24" s="32">
        <f t="shared" si="0"/>
        <v>200</v>
      </c>
    </row>
    <row r="25" spans="1:5" x14ac:dyDescent="0.25">
      <c r="A25" s="34">
        <v>43893</v>
      </c>
      <c r="B25" s="31">
        <v>250</v>
      </c>
      <c r="C25" s="31"/>
      <c r="D25" s="31">
        <v>250</v>
      </c>
      <c r="E25" s="32">
        <f t="shared" si="0"/>
        <v>250</v>
      </c>
    </row>
    <row r="26" spans="1:5" x14ac:dyDescent="0.25">
      <c r="A26" s="34">
        <v>43894</v>
      </c>
      <c r="B26" s="31">
        <v>250</v>
      </c>
      <c r="C26" s="31"/>
      <c r="D26" s="31">
        <v>250</v>
      </c>
      <c r="E26" s="32">
        <f t="shared" si="0"/>
        <v>250</v>
      </c>
    </row>
    <row r="27" spans="1:5" x14ac:dyDescent="0.25">
      <c r="A27" s="34">
        <v>43895</v>
      </c>
      <c r="B27" s="31">
        <v>100</v>
      </c>
      <c r="C27" s="31"/>
      <c r="D27" s="31">
        <v>100</v>
      </c>
      <c r="E27" s="32">
        <f t="shared" si="0"/>
        <v>100</v>
      </c>
    </row>
    <row r="28" spans="1:5" x14ac:dyDescent="0.25">
      <c r="A28" s="34">
        <v>43899</v>
      </c>
      <c r="B28" s="31">
        <v>1000</v>
      </c>
      <c r="C28" s="31"/>
      <c r="D28" s="31">
        <v>1000</v>
      </c>
      <c r="E28" s="32">
        <f t="shared" si="0"/>
        <v>1000</v>
      </c>
    </row>
    <row r="29" spans="1:5" x14ac:dyDescent="0.25">
      <c r="A29" s="34">
        <v>44007</v>
      </c>
      <c r="B29" s="31">
        <v>100</v>
      </c>
      <c r="C29" s="31"/>
      <c r="D29" s="31">
        <v>100</v>
      </c>
      <c r="E29" s="32">
        <f t="shared" si="0"/>
        <v>100</v>
      </c>
    </row>
    <row r="30" spans="1:5" x14ac:dyDescent="0.25">
      <c r="A30" s="34">
        <v>44013</v>
      </c>
      <c r="B30" s="31">
        <v>100</v>
      </c>
      <c r="C30" s="31"/>
      <c r="D30" s="31">
        <v>100</v>
      </c>
      <c r="E30" s="32">
        <f t="shared" si="0"/>
        <v>100</v>
      </c>
    </row>
    <row r="31" spans="1:5" x14ac:dyDescent="0.25">
      <c r="A31" s="34">
        <v>44019</v>
      </c>
      <c r="B31" s="31">
        <v>100</v>
      </c>
      <c r="C31" s="31"/>
      <c r="D31" s="31">
        <v>100</v>
      </c>
      <c r="E31" s="32">
        <f t="shared" si="0"/>
        <v>100</v>
      </c>
    </row>
    <row r="32" spans="1:5" x14ac:dyDescent="0.25">
      <c r="A32" s="34">
        <v>44040</v>
      </c>
      <c r="B32" s="31">
        <v>100</v>
      </c>
      <c r="C32" s="31"/>
      <c r="D32" s="31">
        <v>100</v>
      </c>
      <c r="E32" s="32">
        <f t="shared" si="0"/>
        <v>100</v>
      </c>
    </row>
    <row r="33" spans="1:5" x14ac:dyDescent="0.25">
      <c r="A33" s="34">
        <v>44204</v>
      </c>
      <c r="B33" s="31">
        <v>100</v>
      </c>
      <c r="C33" s="31"/>
      <c r="D33" s="31">
        <v>100</v>
      </c>
      <c r="E33" s="32">
        <f t="shared" si="0"/>
        <v>100</v>
      </c>
    </row>
    <row r="34" spans="1:5" x14ac:dyDescent="0.25">
      <c r="A34" s="34">
        <v>44210</v>
      </c>
      <c r="B34" s="31">
        <v>100</v>
      </c>
      <c r="C34" s="31"/>
      <c r="D34" s="31">
        <v>100</v>
      </c>
      <c r="E34" s="32">
        <f t="shared" si="0"/>
        <v>100</v>
      </c>
    </row>
    <row r="35" spans="1:5" x14ac:dyDescent="0.25">
      <c r="A35" s="34">
        <v>44223</v>
      </c>
      <c r="B35" s="31">
        <v>100</v>
      </c>
      <c r="C35" s="31"/>
      <c r="D35" s="31">
        <v>100</v>
      </c>
      <c r="E35" s="32">
        <f t="shared" si="0"/>
        <v>100</v>
      </c>
    </row>
    <row r="36" spans="1:5" x14ac:dyDescent="0.25">
      <c r="A36" s="34">
        <v>44224</v>
      </c>
      <c r="B36" s="31">
        <v>100</v>
      </c>
      <c r="C36" s="31"/>
      <c r="D36" s="31">
        <v>100</v>
      </c>
      <c r="E36" s="32">
        <f t="shared" si="0"/>
        <v>100</v>
      </c>
    </row>
    <row r="37" spans="1:5" x14ac:dyDescent="0.25">
      <c r="A37" s="34">
        <v>45085</v>
      </c>
      <c r="B37" s="31">
        <v>500</v>
      </c>
      <c r="C37" s="31"/>
      <c r="D37" s="31">
        <v>500</v>
      </c>
      <c r="E37" s="32">
        <f t="shared" si="0"/>
        <v>500</v>
      </c>
    </row>
    <row r="38" spans="1:5" x14ac:dyDescent="0.25">
      <c r="A38" s="34">
        <v>45092</v>
      </c>
      <c r="B38" s="31">
        <v>500</v>
      </c>
      <c r="C38" s="31"/>
      <c r="D38" s="31">
        <v>500</v>
      </c>
      <c r="E38" s="32">
        <f t="shared" si="0"/>
        <v>500</v>
      </c>
    </row>
    <row r="39" spans="1:5" x14ac:dyDescent="0.25">
      <c r="A39" s="34">
        <v>45112</v>
      </c>
      <c r="B39" s="31">
        <v>600</v>
      </c>
      <c r="C39" s="31"/>
      <c r="D39" s="31">
        <v>600</v>
      </c>
      <c r="E39" s="32">
        <f t="shared" si="0"/>
        <v>600</v>
      </c>
    </row>
    <row r="40" spans="1:5" x14ac:dyDescent="0.25">
      <c r="A40" s="34">
        <v>45349</v>
      </c>
      <c r="B40" s="31">
        <v>1000</v>
      </c>
      <c r="C40" s="31"/>
      <c r="D40" s="31">
        <v>1000</v>
      </c>
      <c r="E40" s="32">
        <f t="shared" si="0"/>
        <v>1000</v>
      </c>
    </row>
    <row r="41" spans="1:5" x14ac:dyDescent="0.25">
      <c r="A41" s="34">
        <v>45350</v>
      </c>
      <c r="B41" s="31"/>
      <c r="C41" s="31">
        <v>5000</v>
      </c>
      <c r="D41" s="31">
        <v>5000</v>
      </c>
      <c r="E41" s="32">
        <f t="shared" si="0"/>
        <v>-5000</v>
      </c>
    </row>
    <row r="42" spans="1:5" x14ac:dyDescent="0.25">
      <c r="A42" s="34">
        <v>45523</v>
      </c>
      <c r="B42" s="31"/>
      <c r="C42" s="31">
        <v>500</v>
      </c>
      <c r="D42" s="31">
        <v>500</v>
      </c>
      <c r="E42" s="32">
        <f>SUM(E5:E41)</f>
        <v>500</v>
      </c>
    </row>
    <row r="43" spans="1:5" x14ac:dyDescent="0.25">
      <c r="A43" s="34" t="s">
        <v>155</v>
      </c>
      <c r="B43" s="31">
        <v>27850</v>
      </c>
      <c r="C43" s="31">
        <v>27850</v>
      </c>
      <c r="D43" s="31">
        <v>55700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61"/>
  <sheetViews>
    <sheetView workbookViewId="0"/>
  </sheetViews>
  <sheetFormatPr defaultRowHeight="15" x14ac:dyDescent="0.25"/>
  <cols>
    <col min="1" max="1" width="10.140625" bestFit="1" customWidth="1"/>
    <col min="5" max="5" width="9.140625" style="7"/>
    <col min="16" max="16" width="21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s="32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20">
        <v>40995</v>
      </c>
      <c r="B2" t="s">
        <v>128</v>
      </c>
      <c r="C2" t="s">
        <v>17</v>
      </c>
      <c r="D2">
        <v>6</v>
      </c>
      <c r="E2">
        <v>139.44999999999999</v>
      </c>
      <c r="F2">
        <v>836.7</v>
      </c>
      <c r="G2" t="s">
        <v>153</v>
      </c>
      <c r="H2">
        <v>2012059</v>
      </c>
      <c r="I2" t="s">
        <v>19</v>
      </c>
      <c r="J2" t="s">
        <v>20</v>
      </c>
      <c r="K2" t="s">
        <v>25</v>
      </c>
      <c r="L2">
        <v>1</v>
      </c>
      <c r="M2">
        <v>0.03</v>
      </c>
      <c r="N2">
        <v>0.08</v>
      </c>
      <c r="O2">
        <v>23.07</v>
      </c>
      <c r="P2">
        <v>24.183</v>
      </c>
    </row>
    <row r="3" spans="1:16" x14ac:dyDescent="0.25">
      <c r="A3" s="20">
        <v>41079</v>
      </c>
      <c r="B3" t="s">
        <v>128</v>
      </c>
      <c r="C3" t="s">
        <v>23</v>
      </c>
      <c r="D3">
        <v>5</v>
      </c>
      <c r="E3">
        <v>121.45</v>
      </c>
      <c r="F3">
        <v>607.25</v>
      </c>
      <c r="G3" t="s">
        <v>152</v>
      </c>
      <c r="H3">
        <v>2012116</v>
      </c>
      <c r="I3" t="s">
        <v>19</v>
      </c>
      <c r="J3" t="s">
        <v>20</v>
      </c>
      <c r="K3" t="s">
        <v>25</v>
      </c>
      <c r="L3">
        <v>1</v>
      </c>
      <c r="M3">
        <v>0.02</v>
      </c>
      <c r="N3">
        <v>0.06</v>
      </c>
      <c r="O3">
        <v>17.05</v>
      </c>
      <c r="P3">
        <v>18.1325</v>
      </c>
    </row>
    <row r="4" spans="1:16" x14ac:dyDescent="0.25">
      <c r="A4" s="20">
        <v>41263</v>
      </c>
      <c r="B4" t="s">
        <v>128</v>
      </c>
      <c r="C4" t="s">
        <v>17</v>
      </c>
      <c r="D4">
        <v>10</v>
      </c>
      <c r="E4">
        <v>205.2</v>
      </c>
      <c r="F4">
        <v>2052</v>
      </c>
      <c r="G4" t="s">
        <v>151</v>
      </c>
      <c r="H4">
        <v>2012241</v>
      </c>
      <c r="I4" t="s">
        <v>19</v>
      </c>
      <c r="J4" t="s">
        <v>20</v>
      </c>
      <c r="K4" t="s">
        <v>25</v>
      </c>
      <c r="L4">
        <v>2</v>
      </c>
      <c r="M4">
        <v>7.0000000000000007E-2</v>
      </c>
      <c r="N4">
        <v>0.21</v>
      </c>
      <c r="O4">
        <v>39.33</v>
      </c>
      <c r="P4">
        <v>41.609099999999998</v>
      </c>
    </row>
    <row r="5" spans="1:16" x14ac:dyDescent="0.25">
      <c r="A5" s="20">
        <v>41269</v>
      </c>
      <c r="B5" t="s">
        <v>128</v>
      </c>
      <c r="C5" t="s">
        <v>17</v>
      </c>
      <c r="D5">
        <v>7</v>
      </c>
      <c r="E5">
        <v>196.3</v>
      </c>
      <c r="F5">
        <v>1374.1</v>
      </c>
      <c r="G5" t="s">
        <v>150</v>
      </c>
      <c r="H5">
        <v>2012244</v>
      </c>
      <c r="I5" t="s">
        <v>19</v>
      </c>
      <c r="J5" t="s">
        <v>20</v>
      </c>
      <c r="K5" t="s">
        <v>25</v>
      </c>
      <c r="L5">
        <v>1</v>
      </c>
      <c r="M5">
        <v>0.05</v>
      </c>
      <c r="N5">
        <v>0.14000000000000001</v>
      </c>
      <c r="O5">
        <v>38.6</v>
      </c>
      <c r="P5">
        <v>39.786900000000003</v>
      </c>
    </row>
    <row r="6" spans="1:16" x14ac:dyDescent="0.25">
      <c r="A6" s="20">
        <v>41274</v>
      </c>
      <c r="B6" t="s">
        <v>98</v>
      </c>
      <c r="C6" t="s">
        <v>17</v>
      </c>
      <c r="D6">
        <v>12</v>
      </c>
      <c r="E6">
        <v>84.1</v>
      </c>
      <c r="F6">
        <v>1009.2</v>
      </c>
      <c r="G6" t="s">
        <v>148</v>
      </c>
      <c r="H6">
        <v>2012247</v>
      </c>
      <c r="I6" t="s">
        <v>19</v>
      </c>
      <c r="J6" t="s">
        <v>20</v>
      </c>
      <c r="K6" t="s">
        <v>25</v>
      </c>
      <c r="L6">
        <v>0.99</v>
      </c>
      <c r="M6">
        <v>0.04</v>
      </c>
      <c r="N6">
        <v>0</v>
      </c>
      <c r="O6">
        <v>28.35</v>
      </c>
      <c r="P6">
        <v>29.376300000000001</v>
      </c>
    </row>
    <row r="7" spans="1:16" x14ac:dyDescent="0.25">
      <c r="A7" s="20">
        <v>41274</v>
      </c>
      <c r="B7" t="s">
        <v>98</v>
      </c>
      <c r="C7" t="s">
        <v>17</v>
      </c>
      <c r="D7">
        <v>12</v>
      </c>
      <c r="E7">
        <v>83.9</v>
      </c>
      <c r="F7">
        <v>1006.8</v>
      </c>
      <c r="G7" t="s">
        <v>149</v>
      </c>
      <c r="H7">
        <v>2012247</v>
      </c>
      <c r="I7" t="s">
        <v>19</v>
      </c>
      <c r="J7" t="s">
        <v>20</v>
      </c>
      <c r="K7" t="s">
        <v>25</v>
      </c>
      <c r="L7">
        <v>1.01</v>
      </c>
      <c r="M7">
        <v>0.04</v>
      </c>
      <c r="N7">
        <v>0.2</v>
      </c>
      <c r="O7">
        <v>28.28</v>
      </c>
      <c r="P7">
        <v>29.527799999999999</v>
      </c>
    </row>
    <row r="8" spans="1:16" x14ac:dyDescent="0.25">
      <c r="A8" s="20">
        <v>41282</v>
      </c>
      <c r="B8" t="s">
        <v>29</v>
      </c>
      <c r="C8" t="s">
        <v>17</v>
      </c>
      <c r="D8">
        <v>75</v>
      </c>
      <c r="E8">
        <v>20.149999999999999</v>
      </c>
      <c r="F8">
        <v>1511.25</v>
      </c>
      <c r="G8" t="s">
        <v>147</v>
      </c>
      <c r="H8">
        <v>2013006</v>
      </c>
      <c r="I8" t="s">
        <v>19</v>
      </c>
      <c r="J8" t="s">
        <v>20</v>
      </c>
      <c r="K8" t="s">
        <v>25</v>
      </c>
      <c r="L8">
        <v>2</v>
      </c>
      <c r="M8">
        <v>0.05</v>
      </c>
      <c r="N8">
        <v>0.15</v>
      </c>
      <c r="O8">
        <v>39.33</v>
      </c>
      <c r="P8">
        <v>41.535499999999999</v>
      </c>
    </row>
    <row r="9" spans="1:16" x14ac:dyDescent="0.25">
      <c r="A9" s="20">
        <v>41352</v>
      </c>
      <c r="B9" t="s">
        <v>29</v>
      </c>
      <c r="C9" t="s">
        <v>23</v>
      </c>
      <c r="D9">
        <v>75</v>
      </c>
      <c r="E9">
        <v>21.5</v>
      </c>
      <c r="F9">
        <v>1612.5</v>
      </c>
      <c r="G9" t="s">
        <v>146</v>
      </c>
      <c r="H9">
        <v>2013056</v>
      </c>
      <c r="I9" t="s">
        <v>19</v>
      </c>
      <c r="J9" t="s">
        <v>20</v>
      </c>
      <c r="K9" t="s">
        <v>25</v>
      </c>
      <c r="L9">
        <v>2</v>
      </c>
      <c r="M9">
        <v>0.06</v>
      </c>
      <c r="N9">
        <v>0.16</v>
      </c>
      <c r="O9">
        <v>39.33</v>
      </c>
      <c r="P9">
        <v>41.549399999999999</v>
      </c>
    </row>
    <row r="10" spans="1:16" x14ac:dyDescent="0.25">
      <c r="A10" s="20">
        <v>41414</v>
      </c>
      <c r="B10" t="s">
        <v>128</v>
      </c>
      <c r="C10" t="s">
        <v>17</v>
      </c>
      <c r="D10">
        <v>100</v>
      </c>
      <c r="E10">
        <v>157.1</v>
      </c>
      <c r="F10">
        <v>15710</v>
      </c>
      <c r="G10" t="s">
        <v>145</v>
      </c>
      <c r="H10">
        <v>201314036</v>
      </c>
      <c r="I10" t="s">
        <v>19</v>
      </c>
      <c r="J10" t="s">
        <v>20</v>
      </c>
      <c r="K10" t="s">
        <v>21</v>
      </c>
      <c r="L10">
        <v>16</v>
      </c>
      <c r="M10">
        <v>0.5</v>
      </c>
      <c r="N10">
        <v>1.57</v>
      </c>
      <c r="O10">
        <v>97.08</v>
      </c>
      <c r="P10">
        <v>115.1536</v>
      </c>
    </row>
    <row r="11" spans="1:16" x14ac:dyDescent="0.25">
      <c r="A11" s="20">
        <v>41463</v>
      </c>
      <c r="B11" t="s">
        <v>128</v>
      </c>
      <c r="C11" t="s">
        <v>17</v>
      </c>
      <c r="D11">
        <v>50</v>
      </c>
      <c r="E11">
        <v>95.9</v>
      </c>
      <c r="F11">
        <v>4795</v>
      </c>
      <c r="G11" t="s">
        <v>144</v>
      </c>
      <c r="H11">
        <v>201314071</v>
      </c>
      <c r="I11" t="s">
        <v>19</v>
      </c>
      <c r="J11" t="s">
        <v>20</v>
      </c>
      <c r="K11" t="s">
        <v>21</v>
      </c>
      <c r="L11">
        <v>5</v>
      </c>
      <c r="M11">
        <v>0.15</v>
      </c>
      <c r="N11">
        <v>0.48</v>
      </c>
      <c r="O11">
        <v>39.33</v>
      </c>
      <c r="P11">
        <v>44.962899999999998</v>
      </c>
    </row>
    <row r="12" spans="1:16" x14ac:dyDescent="0.25">
      <c r="A12" s="20">
        <v>41470</v>
      </c>
      <c r="B12" t="s">
        <v>128</v>
      </c>
      <c r="C12" t="s">
        <v>23</v>
      </c>
      <c r="D12">
        <v>50</v>
      </c>
      <c r="E12">
        <v>100.1</v>
      </c>
      <c r="F12">
        <v>5005</v>
      </c>
      <c r="G12" t="s">
        <v>143</v>
      </c>
      <c r="H12">
        <v>2013135</v>
      </c>
      <c r="I12" t="s">
        <v>19</v>
      </c>
      <c r="J12" t="s">
        <v>20</v>
      </c>
      <c r="K12" t="s">
        <v>25</v>
      </c>
      <c r="L12">
        <v>5</v>
      </c>
      <c r="M12">
        <v>0.18</v>
      </c>
      <c r="N12">
        <v>0.5</v>
      </c>
      <c r="O12">
        <v>39.33</v>
      </c>
      <c r="P12">
        <v>45.0107</v>
      </c>
    </row>
    <row r="13" spans="1:16" x14ac:dyDescent="0.25">
      <c r="A13" s="20">
        <v>41477</v>
      </c>
      <c r="B13" t="s">
        <v>128</v>
      </c>
      <c r="C13" t="s">
        <v>17</v>
      </c>
      <c r="D13">
        <v>100</v>
      </c>
      <c r="E13">
        <v>97</v>
      </c>
      <c r="F13">
        <v>9700</v>
      </c>
      <c r="G13" t="s">
        <v>142</v>
      </c>
      <c r="H13">
        <v>2013140</v>
      </c>
      <c r="I13" t="s">
        <v>19</v>
      </c>
      <c r="J13" t="s">
        <v>20</v>
      </c>
      <c r="K13" t="s">
        <v>25</v>
      </c>
      <c r="L13">
        <v>10</v>
      </c>
      <c r="M13">
        <v>0.35</v>
      </c>
      <c r="N13">
        <v>0.97</v>
      </c>
      <c r="O13">
        <v>59.94</v>
      </c>
      <c r="P13">
        <v>71.259200000000007</v>
      </c>
    </row>
    <row r="14" spans="1:16" x14ac:dyDescent="0.25">
      <c r="A14" s="20">
        <v>41528</v>
      </c>
      <c r="B14" t="s">
        <v>128</v>
      </c>
      <c r="C14" t="s">
        <v>17</v>
      </c>
      <c r="D14">
        <v>50</v>
      </c>
      <c r="E14">
        <v>120.9</v>
      </c>
      <c r="F14">
        <v>6045</v>
      </c>
      <c r="G14" t="s">
        <v>141</v>
      </c>
      <c r="H14">
        <v>201314115</v>
      </c>
      <c r="I14" t="s">
        <v>19</v>
      </c>
      <c r="J14" t="s">
        <v>20</v>
      </c>
      <c r="K14" t="s">
        <v>21</v>
      </c>
      <c r="L14">
        <v>6</v>
      </c>
      <c r="M14">
        <v>0.19</v>
      </c>
      <c r="N14">
        <v>0.6</v>
      </c>
      <c r="O14">
        <v>39.35</v>
      </c>
      <c r="P14">
        <v>46.147500000000001</v>
      </c>
    </row>
    <row r="15" spans="1:16" x14ac:dyDescent="0.25">
      <c r="A15" s="20">
        <v>41533</v>
      </c>
      <c r="B15" t="s">
        <v>138</v>
      </c>
      <c r="C15" t="s">
        <v>17</v>
      </c>
      <c r="D15">
        <v>475</v>
      </c>
      <c r="E15">
        <v>11.15</v>
      </c>
      <c r="F15">
        <v>5296.25</v>
      </c>
      <c r="G15" t="s">
        <v>139</v>
      </c>
      <c r="H15">
        <v>201314118</v>
      </c>
      <c r="I15" t="s">
        <v>140</v>
      </c>
      <c r="J15" t="s">
        <v>20</v>
      </c>
      <c r="K15" t="s">
        <v>21</v>
      </c>
      <c r="L15">
        <v>5</v>
      </c>
      <c r="M15">
        <v>0.17</v>
      </c>
      <c r="N15">
        <v>0.53</v>
      </c>
      <c r="O15">
        <v>39.32</v>
      </c>
      <c r="P15">
        <v>45.019100000000002</v>
      </c>
    </row>
    <row r="16" spans="1:16" x14ac:dyDescent="0.25">
      <c r="A16" s="20">
        <v>41554</v>
      </c>
      <c r="B16" t="s">
        <v>29</v>
      </c>
      <c r="C16" t="s">
        <v>17</v>
      </c>
      <c r="D16">
        <v>250</v>
      </c>
      <c r="E16">
        <v>22.25</v>
      </c>
      <c r="F16">
        <v>5562.5</v>
      </c>
      <c r="G16" t="s">
        <v>137</v>
      </c>
      <c r="H16">
        <v>2013191</v>
      </c>
      <c r="I16" t="s">
        <v>19</v>
      </c>
      <c r="J16" t="s">
        <v>20</v>
      </c>
      <c r="K16" t="s">
        <v>25</v>
      </c>
      <c r="L16">
        <v>6</v>
      </c>
      <c r="M16">
        <v>0.2</v>
      </c>
      <c r="N16">
        <v>0.56000000000000005</v>
      </c>
      <c r="O16">
        <v>39.33</v>
      </c>
      <c r="P16">
        <v>46.086599999999997</v>
      </c>
    </row>
    <row r="17" spans="1:16" x14ac:dyDescent="0.25">
      <c r="A17" s="20">
        <v>41581</v>
      </c>
      <c r="B17" t="s">
        <v>29</v>
      </c>
      <c r="C17" t="s">
        <v>23</v>
      </c>
      <c r="D17">
        <v>250</v>
      </c>
      <c r="E17">
        <v>23.15</v>
      </c>
      <c r="F17">
        <v>5787.5</v>
      </c>
      <c r="G17" t="s">
        <v>136</v>
      </c>
      <c r="H17">
        <v>2013210</v>
      </c>
      <c r="I17" t="s">
        <v>19</v>
      </c>
      <c r="J17" t="s">
        <v>20</v>
      </c>
      <c r="K17" t="s">
        <v>25</v>
      </c>
      <c r="L17">
        <v>6</v>
      </c>
      <c r="M17">
        <v>0.21</v>
      </c>
      <c r="N17">
        <v>0.57999999999999996</v>
      </c>
      <c r="O17">
        <v>39.33</v>
      </c>
      <c r="P17">
        <v>46.117100000000001</v>
      </c>
    </row>
    <row r="18" spans="1:16" x14ac:dyDescent="0.25">
      <c r="A18" s="20">
        <v>41617</v>
      </c>
      <c r="B18" t="s">
        <v>131</v>
      </c>
      <c r="C18" t="s">
        <v>17</v>
      </c>
      <c r="D18">
        <v>1000</v>
      </c>
      <c r="E18">
        <v>6.75</v>
      </c>
      <c r="F18">
        <v>6750</v>
      </c>
      <c r="G18" t="s">
        <v>135</v>
      </c>
      <c r="H18">
        <v>2013234</v>
      </c>
      <c r="I18" t="s">
        <v>19</v>
      </c>
      <c r="J18" t="s">
        <v>20</v>
      </c>
      <c r="K18" t="s">
        <v>25</v>
      </c>
      <c r="L18">
        <v>7</v>
      </c>
      <c r="M18">
        <v>0.24</v>
      </c>
      <c r="N18">
        <v>0.68</v>
      </c>
      <c r="O18">
        <v>56.18</v>
      </c>
      <c r="P18">
        <v>64.097999999999999</v>
      </c>
    </row>
    <row r="19" spans="1:16" x14ac:dyDescent="0.25">
      <c r="A19" s="20">
        <v>41635</v>
      </c>
      <c r="B19" t="s">
        <v>131</v>
      </c>
      <c r="C19" t="s">
        <v>17</v>
      </c>
      <c r="D19">
        <v>2000</v>
      </c>
      <c r="E19">
        <v>7.75</v>
      </c>
      <c r="F19">
        <v>15500</v>
      </c>
      <c r="G19" t="s">
        <v>133</v>
      </c>
      <c r="H19">
        <v>2013247</v>
      </c>
      <c r="I19" t="s">
        <v>19</v>
      </c>
      <c r="J19" t="s">
        <v>20</v>
      </c>
      <c r="K19" t="s">
        <v>25</v>
      </c>
      <c r="L19">
        <v>7.83</v>
      </c>
      <c r="M19">
        <v>0.56000000000000005</v>
      </c>
      <c r="N19">
        <v>0</v>
      </c>
      <c r="O19">
        <v>56.18</v>
      </c>
      <c r="P19">
        <v>64.567999999999998</v>
      </c>
    </row>
    <row r="20" spans="1:16" x14ac:dyDescent="0.25">
      <c r="A20" s="20">
        <v>41635</v>
      </c>
      <c r="B20" t="s">
        <v>131</v>
      </c>
      <c r="C20" t="s">
        <v>23</v>
      </c>
      <c r="D20">
        <v>1000</v>
      </c>
      <c r="E20">
        <v>8</v>
      </c>
      <c r="F20">
        <v>8000</v>
      </c>
      <c r="G20" t="s">
        <v>134</v>
      </c>
      <c r="H20">
        <v>2013247</v>
      </c>
      <c r="I20" t="s">
        <v>19</v>
      </c>
      <c r="J20" t="s">
        <v>20</v>
      </c>
      <c r="K20" t="s">
        <v>25</v>
      </c>
      <c r="L20">
        <v>2.17</v>
      </c>
      <c r="M20">
        <v>0.28999999999999998</v>
      </c>
      <c r="N20">
        <v>2.35</v>
      </c>
      <c r="O20">
        <v>56.18</v>
      </c>
      <c r="P20">
        <v>60.988</v>
      </c>
    </row>
    <row r="21" spans="1:16" x14ac:dyDescent="0.25">
      <c r="A21" s="20">
        <v>41687</v>
      </c>
      <c r="B21" t="s">
        <v>128</v>
      </c>
      <c r="C21" t="s">
        <v>17</v>
      </c>
      <c r="D21">
        <v>100</v>
      </c>
      <c r="E21">
        <v>166.7</v>
      </c>
      <c r="F21">
        <v>16670</v>
      </c>
      <c r="G21" t="s">
        <v>130</v>
      </c>
      <c r="H21">
        <v>201314224</v>
      </c>
      <c r="I21" t="s">
        <v>19</v>
      </c>
      <c r="J21" t="s">
        <v>20</v>
      </c>
      <c r="K21" t="s">
        <v>21</v>
      </c>
      <c r="L21">
        <v>17</v>
      </c>
      <c r="M21">
        <v>0.53</v>
      </c>
      <c r="N21">
        <v>1.67</v>
      </c>
      <c r="O21">
        <v>103.02</v>
      </c>
      <c r="P21">
        <v>122.2204</v>
      </c>
    </row>
    <row r="22" spans="1:16" x14ac:dyDescent="0.25">
      <c r="A22" s="20">
        <v>41687</v>
      </c>
      <c r="B22" t="s">
        <v>131</v>
      </c>
      <c r="C22" t="s">
        <v>23</v>
      </c>
      <c r="D22">
        <v>2000</v>
      </c>
      <c r="E22">
        <v>6.6</v>
      </c>
      <c r="F22">
        <v>13200</v>
      </c>
      <c r="G22" t="s">
        <v>132</v>
      </c>
      <c r="H22">
        <v>2014034</v>
      </c>
      <c r="I22" t="s">
        <v>19</v>
      </c>
      <c r="J22" t="s">
        <v>20</v>
      </c>
      <c r="K22" t="s">
        <v>25</v>
      </c>
      <c r="L22">
        <v>13</v>
      </c>
      <c r="M22">
        <v>0.48</v>
      </c>
      <c r="N22">
        <v>1.32</v>
      </c>
      <c r="O22">
        <v>112.36</v>
      </c>
      <c r="P22">
        <v>127.15519999999999</v>
      </c>
    </row>
    <row r="23" spans="1:16" x14ac:dyDescent="0.25">
      <c r="A23" s="20">
        <v>41733</v>
      </c>
      <c r="B23" t="s">
        <v>128</v>
      </c>
      <c r="C23" t="s">
        <v>23</v>
      </c>
      <c r="D23">
        <v>368</v>
      </c>
      <c r="E23">
        <v>166.1</v>
      </c>
      <c r="F23">
        <v>61124.800000000003</v>
      </c>
      <c r="G23" t="s">
        <v>129</v>
      </c>
      <c r="H23">
        <v>2014066</v>
      </c>
      <c r="I23" t="s">
        <v>19</v>
      </c>
      <c r="J23" t="s">
        <v>20</v>
      </c>
      <c r="K23" t="s">
        <v>25</v>
      </c>
      <c r="L23">
        <v>61</v>
      </c>
      <c r="M23">
        <v>2.2000000000000002</v>
      </c>
      <c r="N23">
        <v>6.11</v>
      </c>
      <c r="O23">
        <v>377.74</v>
      </c>
      <c r="P23">
        <v>447.053</v>
      </c>
    </row>
    <row r="24" spans="1:16" x14ac:dyDescent="0.25">
      <c r="A24" s="20">
        <v>41740</v>
      </c>
      <c r="B24" t="s">
        <v>119</v>
      </c>
      <c r="C24" t="s">
        <v>17</v>
      </c>
      <c r="D24">
        <v>500</v>
      </c>
      <c r="E24">
        <v>77</v>
      </c>
      <c r="F24">
        <v>38500</v>
      </c>
      <c r="G24" t="s">
        <v>127</v>
      </c>
      <c r="H24">
        <v>201415011</v>
      </c>
      <c r="I24" t="s">
        <v>19</v>
      </c>
      <c r="J24" t="s">
        <v>20</v>
      </c>
      <c r="K24" t="s">
        <v>21</v>
      </c>
      <c r="L24">
        <v>39</v>
      </c>
      <c r="M24">
        <v>1.23</v>
      </c>
      <c r="N24">
        <v>3.85</v>
      </c>
      <c r="O24">
        <v>237.92</v>
      </c>
      <c r="P24">
        <v>282.00189999999998</v>
      </c>
    </row>
    <row r="25" spans="1:16" x14ac:dyDescent="0.25">
      <c r="A25" s="20">
        <v>41746</v>
      </c>
      <c r="B25" t="s">
        <v>56</v>
      </c>
      <c r="C25" t="s">
        <v>17</v>
      </c>
      <c r="D25">
        <v>10</v>
      </c>
      <c r="E25">
        <v>1428</v>
      </c>
      <c r="F25">
        <v>14280</v>
      </c>
      <c r="G25" t="s">
        <v>126</v>
      </c>
      <c r="H25">
        <v>2014073</v>
      </c>
      <c r="I25" t="s">
        <v>19</v>
      </c>
      <c r="J25" t="s">
        <v>20</v>
      </c>
      <c r="K25" t="s">
        <v>25</v>
      </c>
      <c r="L25">
        <v>14</v>
      </c>
      <c r="M25">
        <v>0.51</v>
      </c>
      <c r="N25">
        <v>1.43</v>
      </c>
      <c r="O25">
        <v>88.25</v>
      </c>
      <c r="P25">
        <v>104.1921</v>
      </c>
    </row>
    <row r="26" spans="1:16" x14ac:dyDescent="0.25">
      <c r="A26" s="20">
        <v>41752</v>
      </c>
      <c r="B26" t="s">
        <v>122</v>
      </c>
      <c r="C26" t="s">
        <v>17</v>
      </c>
      <c r="D26">
        <v>700</v>
      </c>
      <c r="E26">
        <v>20</v>
      </c>
      <c r="F26">
        <v>14000</v>
      </c>
      <c r="G26" t="s">
        <v>125</v>
      </c>
      <c r="H26">
        <v>2014076</v>
      </c>
      <c r="I26" t="s">
        <v>19</v>
      </c>
      <c r="J26" t="s">
        <v>20</v>
      </c>
      <c r="K26" t="s">
        <v>25</v>
      </c>
      <c r="L26">
        <v>14</v>
      </c>
      <c r="M26">
        <v>0.5</v>
      </c>
      <c r="N26">
        <v>1.4</v>
      </c>
      <c r="O26">
        <v>86.52</v>
      </c>
      <c r="P26">
        <v>102.42400000000001</v>
      </c>
    </row>
    <row r="27" spans="1:16" x14ac:dyDescent="0.25">
      <c r="A27" s="20">
        <v>41774</v>
      </c>
      <c r="B27" t="s">
        <v>122</v>
      </c>
      <c r="C27" t="s">
        <v>23</v>
      </c>
      <c r="D27">
        <v>700</v>
      </c>
      <c r="E27">
        <v>20.399999999999999</v>
      </c>
      <c r="F27">
        <v>14280</v>
      </c>
      <c r="G27" t="s">
        <v>123</v>
      </c>
      <c r="H27">
        <v>2014090</v>
      </c>
      <c r="I27" t="s">
        <v>19</v>
      </c>
      <c r="J27" t="s">
        <v>20</v>
      </c>
      <c r="K27" t="s">
        <v>25</v>
      </c>
      <c r="L27">
        <v>14.28</v>
      </c>
      <c r="M27">
        <v>0.51</v>
      </c>
      <c r="N27">
        <v>0</v>
      </c>
      <c r="O27">
        <v>88.25</v>
      </c>
      <c r="P27">
        <v>103.0441</v>
      </c>
    </row>
    <row r="28" spans="1:16" x14ac:dyDescent="0.25">
      <c r="A28" s="20">
        <v>41774</v>
      </c>
      <c r="B28" t="s">
        <v>98</v>
      </c>
      <c r="C28" t="s">
        <v>17</v>
      </c>
      <c r="D28">
        <v>200</v>
      </c>
      <c r="E28">
        <v>62</v>
      </c>
      <c r="F28">
        <v>12400</v>
      </c>
      <c r="G28" t="s">
        <v>124</v>
      </c>
      <c r="H28">
        <v>2014090</v>
      </c>
      <c r="I28" t="s">
        <v>19</v>
      </c>
      <c r="J28" t="s">
        <v>20</v>
      </c>
      <c r="K28" t="s">
        <v>25</v>
      </c>
      <c r="L28">
        <v>12.72</v>
      </c>
      <c r="M28">
        <v>0.45</v>
      </c>
      <c r="N28">
        <v>2.67</v>
      </c>
      <c r="O28">
        <v>76.63</v>
      </c>
      <c r="P28">
        <v>92.464399999999998</v>
      </c>
    </row>
    <row r="29" spans="1:16" x14ac:dyDescent="0.25">
      <c r="A29" s="20">
        <v>41775</v>
      </c>
      <c r="B29" t="s">
        <v>119</v>
      </c>
      <c r="C29" t="s">
        <v>23</v>
      </c>
      <c r="D29">
        <v>500</v>
      </c>
      <c r="E29">
        <v>81</v>
      </c>
      <c r="F29">
        <v>40500</v>
      </c>
      <c r="G29" t="s">
        <v>120</v>
      </c>
      <c r="H29">
        <v>2014091</v>
      </c>
      <c r="I29" t="s">
        <v>19</v>
      </c>
      <c r="J29" t="s">
        <v>20</v>
      </c>
      <c r="K29" t="s">
        <v>25</v>
      </c>
      <c r="L29">
        <v>40.5</v>
      </c>
      <c r="M29">
        <v>1.46</v>
      </c>
      <c r="N29">
        <v>7.35</v>
      </c>
      <c r="O29">
        <v>250.28</v>
      </c>
      <c r="P29">
        <v>299.58800000000002</v>
      </c>
    </row>
    <row r="30" spans="1:16" x14ac:dyDescent="0.25">
      <c r="A30" s="20">
        <v>41775</v>
      </c>
      <c r="B30" t="s">
        <v>115</v>
      </c>
      <c r="C30" t="s">
        <v>17</v>
      </c>
      <c r="D30">
        <v>500</v>
      </c>
      <c r="E30">
        <v>66</v>
      </c>
      <c r="F30">
        <v>33000</v>
      </c>
      <c r="G30" t="s">
        <v>121</v>
      </c>
      <c r="H30">
        <v>2014091</v>
      </c>
      <c r="I30" t="s">
        <v>19</v>
      </c>
      <c r="J30" t="s">
        <v>20</v>
      </c>
      <c r="K30" t="s">
        <v>25</v>
      </c>
      <c r="L30">
        <v>33.5</v>
      </c>
      <c r="M30">
        <v>1.19</v>
      </c>
      <c r="N30">
        <v>0</v>
      </c>
      <c r="O30">
        <v>203.93</v>
      </c>
      <c r="P30">
        <v>238.61799999999999</v>
      </c>
    </row>
    <row r="31" spans="1:16" x14ac:dyDescent="0.25">
      <c r="A31" s="20">
        <v>41786</v>
      </c>
      <c r="B31" t="s">
        <v>98</v>
      </c>
      <c r="C31" t="s">
        <v>17</v>
      </c>
      <c r="D31">
        <v>100</v>
      </c>
      <c r="E31">
        <v>77</v>
      </c>
      <c r="F31">
        <v>7700</v>
      </c>
      <c r="G31" t="s">
        <v>118</v>
      </c>
      <c r="H31">
        <v>2014098</v>
      </c>
      <c r="I31" t="s">
        <v>19</v>
      </c>
      <c r="J31" t="s">
        <v>20</v>
      </c>
      <c r="K31" t="s">
        <v>25</v>
      </c>
      <c r="L31">
        <v>8</v>
      </c>
      <c r="M31">
        <v>0.28000000000000003</v>
      </c>
      <c r="N31">
        <v>0.77</v>
      </c>
      <c r="O31">
        <v>47.58</v>
      </c>
      <c r="P31">
        <v>56.627200000000002</v>
      </c>
    </row>
    <row r="32" spans="1:16" x14ac:dyDescent="0.25">
      <c r="A32" s="20">
        <v>41795</v>
      </c>
      <c r="B32" t="s">
        <v>115</v>
      </c>
      <c r="C32" t="s">
        <v>23</v>
      </c>
      <c r="D32">
        <v>500</v>
      </c>
      <c r="E32">
        <v>83.5</v>
      </c>
      <c r="F32">
        <v>41750</v>
      </c>
      <c r="G32" t="s">
        <v>116</v>
      </c>
      <c r="H32">
        <v>201415046</v>
      </c>
      <c r="I32" t="s">
        <v>19</v>
      </c>
      <c r="J32" t="s">
        <v>20</v>
      </c>
      <c r="K32" t="s">
        <v>21</v>
      </c>
      <c r="L32">
        <v>42</v>
      </c>
      <c r="M32">
        <v>1.38</v>
      </c>
      <c r="N32">
        <v>4.18</v>
      </c>
      <c r="O32">
        <v>258.01</v>
      </c>
      <c r="P32">
        <v>305.56270000000001</v>
      </c>
    </row>
    <row r="33" spans="1:16" x14ac:dyDescent="0.25">
      <c r="A33" s="20">
        <v>41795</v>
      </c>
      <c r="B33" t="s">
        <v>105</v>
      </c>
      <c r="C33" t="s">
        <v>17</v>
      </c>
      <c r="D33">
        <v>400</v>
      </c>
      <c r="E33">
        <v>104</v>
      </c>
      <c r="F33">
        <v>41600</v>
      </c>
      <c r="G33" t="s">
        <v>117</v>
      </c>
      <c r="H33">
        <v>2014105</v>
      </c>
      <c r="I33" t="s">
        <v>19</v>
      </c>
      <c r="J33" t="s">
        <v>20</v>
      </c>
      <c r="K33" t="s">
        <v>25</v>
      </c>
      <c r="L33">
        <v>42</v>
      </c>
      <c r="M33">
        <v>1.54</v>
      </c>
      <c r="N33">
        <v>4.16</v>
      </c>
      <c r="O33">
        <v>257.08</v>
      </c>
      <c r="P33">
        <v>304.7792</v>
      </c>
    </row>
    <row r="34" spans="1:16" x14ac:dyDescent="0.25">
      <c r="A34" s="20">
        <v>41808</v>
      </c>
      <c r="B34" t="s">
        <v>98</v>
      </c>
      <c r="C34" t="s">
        <v>23</v>
      </c>
      <c r="D34">
        <v>324</v>
      </c>
      <c r="E34">
        <v>80</v>
      </c>
      <c r="F34">
        <v>25920</v>
      </c>
      <c r="G34" t="s">
        <v>114</v>
      </c>
      <c r="H34">
        <v>201415055</v>
      </c>
      <c r="I34" t="s">
        <v>19</v>
      </c>
      <c r="J34" t="s">
        <v>20</v>
      </c>
      <c r="K34" t="s">
        <v>21</v>
      </c>
      <c r="L34">
        <v>26</v>
      </c>
      <c r="M34">
        <v>0.86</v>
      </c>
      <c r="N34">
        <v>2.59</v>
      </c>
      <c r="O34">
        <v>160.18</v>
      </c>
      <c r="P34">
        <v>189.62729999999999</v>
      </c>
    </row>
    <row r="35" spans="1:16" x14ac:dyDescent="0.25">
      <c r="A35" s="20">
        <v>41810</v>
      </c>
      <c r="B35" t="s">
        <v>111</v>
      </c>
      <c r="C35" t="s">
        <v>17</v>
      </c>
      <c r="D35">
        <v>40</v>
      </c>
      <c r="E35">
        <v>630</v>
      </c>
      <c r="F35">
        <v>25200</v>
      </c>
      <c r="G35" t="s">
        <v>113</v>
      </c>
      <c r="H35">
        <v>2014116</v>
      </c>
      <c r="I35" t="s">
        <v>19</v>
      </c>
      <c r="J35" t="s">
        <v>20</v>
      </c>
      <c r="K35" t="s">
        <v>25</v>
      </c>
      <c r="L35">
        <v>25</v>
      </c>
      <c r="M35">
        <v>0.93</v>
      </c>
      <c r="N35">
        <v>2.52</v>
      </c>
      <c r="O35">
        <v>155.72999999999999</v>
      </c>
      <c r="P35">
        <v>184.1824</v>
      </c>
    </row>
    <row r="36" spans="1:16" x14ac:dyDescent="0.25">
      <c r="A36" s="20">
        <v>41820</v>
      </c>
      <c r="B36" t="s">
        <v>111</v>
      </c>
      <c r="C36" t="s">
        <v>23</v>
      </c>
      <c r="D36">
        <v>40</v>
      </c>
      <c r="E36">
        <v>675</v>
      </c>
      <c r="F36">
        <v>27000</v>
      </c>
      <c r="G36" t="s">
        <v>112</v>
      </c>
      <c r="H36">
        <v>2014122</v>
      </c>
      <c r="I36" t="s">
        <v>19</v>
      </c>
      <c r="J36" t="s">
        <v>20</v>
      </c>
      <c r="K36" t="s">
        <v>25</v>
      </c>
      <c r="L36">
        <v>27</v>
      </c>
      <c r="M36">
        <v>1</v>
      </c>
      <c r="N36">
        <v>2.7</v>
      </c>
      <c r="O36">
        <v>166.85</v>
      </c>
      <c r="P36">
        <v>197.54900000000001</v>
      </c>
    </row>
    <row r="37" spans="1:16" x14ac:dyDescent="0.25">
      <c r="A37" s="20">
        <v>41823</v>
      </c>
      <c r="B37" t="s">
        <v>56</v>
      </c>
      <c r="C37" t="s">
        <v>23</v>
      </c>
      <c r="D37">
        <v>20</v>
      </c>
      <c r="E37">
        <v>870</v>
      </c>
      <c r="F37">
        <v>17400</v>
      </c>
      <c r="G37" t="s">
        <v>108</v>
      </c>
      <c r="H37">
        <v>2014125</v>
      </c>
      <c r="I37" t="s">
        <v>19</v>
      </c>
      <c r="J37" t="s">
        <v>20</v>
      </c>
      <c r="K37" t="s">
        <v>25</v>
      </c>
      <c r="L37">
        <v>17.899999999999999</v>
      </c>
      <c r="M37">
        <v>0.64</v>
      </c>
      <c r="N37">
        <v>5.95</v>
      </c>
      <c r="O37">
        <v>107.53</v>
      </c>
      <c r="P37">
        <v>132.02379999999999</v>
      </c>
    </row>
    <row r="38" spans="1:16" x14ac:dyDescent="0.25">
      <c r="A38" s="20">
        <v>41823</v>
      </c>
      <c r="B38" t="s">
        <v>105</v>
      </c>
      <c r="C38" t="s">
        <v>17</v>
      </c>
      <c r="D38">
        <v>175</v>
      </c>
      <c r="E38">
        <v>108</v>
      </c>
      <c r="F38">
        <v>18900</v>
      </c>
      <c r="G38" t="s">
        <v>109</v>
      </c>
      <c r="H38">
        <v>2014125</v>
      </c>
      <c r="I38" t="s">
        <v>19</v>
      </c>
      <c r="J38" t="s">
        <v>20</v>
      </c>
      <c r="K38" t="s">
        <v>25</v>
      </c>
      <c r="L38">
        <v>18.899999999999999</v>
      </c>
      <c r="M38">
        <v>0.7</v>
      </c>
      <c r="N38">
        <v>0</v>
      </c>
      <c r="O38">
        <v>116.8</v>
      </c>
      <c r="P38">
        <v>136.39930000000001</v>
      </c>
    </row>
    <row r="39" spans="1:16" x14ac:dyDescent="0.25">
      <c r="A39" s="20">
        <v>41823</v>
      </c>
      <c r="B39" t="s">
        <v>89</v>
      </c>
      <c r="C39" t="s">
        <v>17</v>
      </c>
      <c r="D39">
        <v>1000</v>
      </c>
      <c r="E39">
        <v>23.2</v>
      </c>
      <c r="F39">
        <v>23200</v>
      </c>
      <c r="G39" t="s">
        <v>110</v>
      </c>
      <c r="H39">
        <v>2014125</v>
      </c>
      <c r="I39" t="s">
        <v>19</v>
      </c>
      <c r="J39" t="s">
        <v>20</v>
      </c>
      <c r="K39" t="s">
        <v>25</v>
      </c>
      <c r="L39">
        <v>23.2</v>
      </c>
      <c r="M39">
        <v>0.86</v>
      </c>
      <c r="N39">
        <v>0</v>
      </c>
      <c r="O39">
        <v>143.37</v>
      </c>
      <c r="P39">
        <v>167.42840000000001</v>
      </c>
    </row>
    <row r="40" spans="1:16" x14ac:dyDescent="0.25">
      <c r="A40" s="20">
        <v>41977</v>
      </c>
      <c r="B40" t="s">
        <v>105</v>
      </c>
      <c r="C40" t="s">
        <v>23</v>
      </c>
      <c r="D40">
        <v>575</v>
      </c>
      <c r="E40">
        <v>66.099999999999994</v>
      </c>
      <c r="F40">
        <v>38007.5</v>
      </c>
      <c r="G40" t="s">
        <v>106</v>
      </c>
      <c r="H40">
        <v>2014225</v>
      </c>
      <c r="I40" t="s">
        <v>19</v>
      </c>
      <c r="J40" t="s">
        <v>20</v>
      </c>
      <c r="K40" t="s">
        <v>25</v>
      </c>
      <c r="L40">
        <v>38.01</v>
      </c>
      <c r="M40">
        <v>1.41</v>
      </c>
      <c r="N40">
        <v>0</v>
      </c>
      <c r="O40">
        <v>234.88</v>
      </c>
      <c r="P40">
        <v>274.29629999999997</v>
      </c>
    </row>
    <row r="41" spans="1:16" x14ac:dyDescent="0.25">
      <c r="A41" s="20">
        <v>41977</v>
      </c>
      <c r="B41" t="s">
        <v>89</v>
      </c>
      <c r="C41" t="s">
        <v>23</v>
      </c>
      <c r="D41">
        <v>1000</v>
      </c>
      <c r="E41">
        <v>13.05</v>
      </c>
      <c r="F41">
        <v>13050</v>
      </c>
      <c r="G41" t="s">
        <v>107</v>
      </c>
      <c r="H41">
        <v>2014225</v>
      </c>
      <c r="I41" t="s">
        <v>19</v>
      </c>
      <c r="J41" t="s">
        <v>20</v>
      </c>
      <c r="K41" t="s">
        <v>25</v>
      </c>
      <c r="L41">
        <v>12.99</v>
      </c>
      <c r="M41">
        <v>0.48</v>
      </c>
      <c r="N41">
        <v>5.1100000000000003</v>
      </c>
      <c r="O41">
        <v>80.650000000000006</v>
      </c>
      <c r="P41">
        <v>99.228700000000003</v>
      </c>
    </row>
    <row r="42" spans="1:16" x14ac:dyDescent="0.25">
      <c r="A42" s="20">
        <v>41978</v>
      </c>
      <c r="B42" t="s">
        <v>100</v>
      </c>
      <c r="C42" t="s">
        <v>17</v>
      </c>
      <c r="D42">
        <v>200</v>
      </c>
      <c r="E42">
        <v>54</v>
      </c>
      <c r="F42">
        <v>10800</v>
      </c>
      <c r="G42" t="s">
        <v>103</v>
      </c>
      <c r="H42">
        <v>201415167</v>
      </c>
      <c r="I42" t="s">
        <v>19</v>
      </c>
      <c r="J42" t="s">
        <v>20</v>
      </c>
      <c r="K42" t="s">
        <v>21</v>
      </c>
      <c r="L42">
        <v>11.01</v>
      </c>
      <c r="M42">
        <v>0.36</v>
      </c>
      <c r="N42">
        <v>0</v>
      </c>
      <c r="O42">
        <v>66.739999999999995</v>
      </c>
      <c r="P42">
        <v>78.106300000000005</v>
      </c>
    </row>
    <row r="43" spans="1:16" x14ac:dyDescent="0.25">
      <c r="A43" s="20">
        <v>41978</v>
      </c>
      <c r="B43" t="s">
        <v>98</v>
      </c>
      <c r="C43" t="s">
        <v>17</v>
      </c>
      <c r="D43">
        <v>25</v>
      </c>
      <c r="E43">
        <v>79.5</v>
      </c>
      <c r="F43">
        <v>1987.5</v>
      </c>
      <c r="G43" t="s">
        <v>104</v>
      </c>
      <c r="H43">
        <v>201415167</v>
      </c>
      <c r="I43" t="s">
        <v>19</v>
      </c>
      <c r="J43" t="s">
        <v>20</v>
      </c>
      <c r="K43" t="s">
        <v>21</v>
      </c>
      <c r="L43">
        <v>1.99</v>
      </c>
      <c r="M43">
        <v>7.0000000000000007E-2</v>
      </c>
      <c r="N43">
        <v>1.28</v>
      </c>
      <c r="O43">
        <v>39.33</v>
      </c>
      <c r="P43">
        <v>42.664400000000001</v>
      </c>
    </row>
    <row r="44" spans="1:16" x14ac:dyDescent="0.25">
      <c r="A44" s="20">
        <v>41982</v>
      </c>
      <c r="B44" t="s">
        <v>35</v>
      </c>
      <c r="C44" t="s">
        <v>17</v>
      </c>
      <c r="D44">
        <v>800</v>
      </c>
      <c r="E44">
        <v>45</v>
      </c>
      <c r="F44">
        <v>36000</v>
      </c>
      <c r="G44" t="s">
        <v>102</v>
      </c>
      <c r="H44">
        <v>201415169</v>
      </c>
      <c r="I44" t="s">
        <v>19</v>
      </c>
      <c r="J44" t="s">
        <v>20</v>
      </c>
      <c r="K44" t="s">
        <v>21</v>
      </c>
      <c r="L44">
        <v>36</v>
      </c>
      <c r="M44">
        <v>1.19</v>
      </c>
      <c r="N44">
        <v>3.6</v>
      </c>
      <c r="O44">
        <v>222.47</v>
      </c>
      <c r="P44">
        <v>263.25790000000001</v>
      </c>
    </row>
    <row r="45" spans="1:16" x14ac:dyDescent="0.25">
      <c r="A45" s="20">
        <v>41984</v>
      </c>
      <c r="B45" t="s">
        <v>98</v>
      </c>
      <c r="C45" t="s">
        <v>23</v>
      </c>
      <c r="D45">
        <v>25</v>
      </c>
      <c r="E45">
        <v>79.2</v>
      </c>
      <c r="F45">
        <v>1980</v>
      </c>
      <c r="G45" t="s">
        <v>99</v>
      </c>
      <c r="H45">
        <v>201415171</v>
      </c>
      <c r="I45" t="s">
        <v>19</v>
      </c>
      <c r="J45" t="s">
        <v>20</v>
      </c>
      <c r="K45" t="s">
        <v>21</v>
      </c>
      <c r="L45">
        <v>1.98</v>
      </c>
      <c r="M45">
        <v>7.0000000000000007E-2</v>
      </c>
      <c r="N45">
        <v>0</v>
      </c>
      <c r="O45">
        <v>39.33</v>
      </c>
      <c r="P45">
        <v>41.375300000000003</v>
      </c>
    </row>
    <row r="46" spans="1:16" x14ac:dyDescent="0.25">
      <c r="A46" s="20">
        <v>41984</v>
      </c>
      <c r="B46" t="s">
        <v>100</v>
      </c>
      <c r="C46" t="s">
        <v>23</v>
      </c>
      <c r="D46">
        <v>200</v>
      </c>
      <c r="E46">
        <v>50.2</v>
      </c>
      <c r="F46">
        <v>10040</v>
      </c>
      <c r="G46" t="s">
        <v>101</v>
      </c>
      <c r="H46">
        <v>201415171</v>
      </c>
      <c r="I46" t="s">
        <v>19</v>
      </c>
      <c r="J46" t="s">
        <v>20</v>
      </c>
      <c r="K46" t="s">
        <v>21</v>
      </c>
      <c r="L46">
        <v>10.02</v>
      </c>
      <c r="M46">
        <v>0.33</v>
      </c>
      <c r="N46">
        <v>1.2</v>
      </c>
      <c r="O46">
        <v>62.04</v>
      </c>
      <c r="P46">
        <v>73.593299999999999</v>
      </c>
    </row>
    <row r="47" spans="1:16" x14ac:dyDescent="0.25">
      <c r="A47" s="20">
        <v>41995</v>
      </c>
      <c r="B47" t="s">
        <v>35</v>
      </c>
      <c r="C47" t="s">
        <v>17</v>
      </c>
      <c r="D47">
        <v>200</v>
      </c>
      <c r="E47">
        <v>40</v>
      </c>
      <c r="F47">
        <v>8000</v>
      </c>
      <c r="G47" t="s">
        <v>97</v>
      </c>
      <c r="H47">
        <v>201415178</v>
      </c>
      <c r="I47" t="s">
        <v>19</v>
      </c>
      <c r="J47" t="s">
        <v>20</v>
      </c>
      <c r="K47" t="s">
        <v>21</v>
      </c>
      <c r="L47">
        <v>8</v>
      </c>
      <c r="M47">
        <v>0.26</v>
      </c>
      <c r="N47">
        <v>0.8</v>
      </c>
      <c r="O47">
        <v>49.44</v>
      </c>
      <c r="P47">
        <v>58.503900000000002</v>
      </c>
    </row>
    <row r="48" spans="1:16" x14ac:dyDescent="0.25">
      <c r="A48" s="20">
        <v>42013</v>
      </c>
      <c r="B48" t="s">
        <v>35</v>
      </c>
      <c r="C48" t="s">
        <v>23</v>
      </c>
      <c r="D48">
        <v>1000</v>
      </c>
      <c r="E48">
        <v>53.3</v>
      </c>
      <c r="F48">
        <v>53300</v>
      </c>
      <c r="G48" t="s">
        <v>96</v>
      </c>
      <c r="H48">
        <v>201415191</v>
      </c>
      <c r="I48" t="s">
        <v>19</v>
      </c>
      <c r="J48" t="s">
        <v>20</v>
      </c>
      <c r="K48" t="s">
        <v>21</v>
      </c>
      <c r="L48">
        <v>53</v>
      </c>
      <c r="M48">
        <v>1.76</v>
      </c>
      <c r="N48">
        <v>5.33</v>
      </c>
      <c r="O48">
        <v>329.38</v>
      </c>
      <c r="P48">
        <v>389.46890000000002</v>
      </c>
    </row>
    <row r="49" spans="1:16" x14ac:dyDescent="0.25">
      <c r="A49" s="20">
        <v>42019</v>
      </c>
      <c r="B49" t="s">
        <v>35</v>
      </c>
      <c r="C49" t="s">
        <v>17</v>
      </c>
      <c r="D49">
        <v>1000</v>
      </c>
      <c r="E49">
        <v>54.45</v>
      </c>
      <c r="F49">
        <v>54450</v>
      </c>
      <c r="G49" t="s">
        <v>95</v>
      </c>
      <c r="H49">
        <v>201415195</v>
      </c>
      <c r="I49" t="s">
        <v>19</v>
      </c>
      <c r="J49" t="s">
        <v>20</v>
      </c>
      <c r="K49" t="s">
        <v>21</v>
      </c>
      <c r="L49">
        <v>54</v>
      </c>
      <c r="M49">
        <v>1.8</v>
      </c>
      <c r="N49">
        <v>5.45</v>
      </c>
      <c r="O49">
        <v>336.49</v>
      </c>
      <c r="P49">
        <v>397.73180000000002</v>
      </c>
    </row>
    <row r="50" spans="1:16" x14ac:dyDescent="0.25">
      <c r="A50" s="20">
        <v>42053</v>
      </c>
      <c r="B50" t="s">
        <v>89</v>
      </c>
      <c r="C50" t="s">
        <v>17</v>
      </c>
      <c r="D50">
        <v>2000</v>
      </c>
      <c r="E50">
        <v>11.5</v>
      </c>
      <c r="F50">
        <v>23000</v>
      </c>
      <c r="G50" t="s">
        <v>94</v>
      </c>
      <c r="H50">
        <v>201415217</v>
      </c>
      <c r="I50" t="s">
        <v>19</v>
      </c>
      <c r="J50" t="s">
        <v>20</v>
      </c>
      <c r="K50" t="s">
        <v>21</v>
      </c>
      <c r="L50">
        <v>23</v>
      </c>
      <c r="M50">
        <v>0.76</v>
      </c>
      <c r="N50">
        <v>2.2999999999999998</v>
      </c>
      <c r="O50">
        <v>142.13999999999999</v>
      </c>
      <c r="P50">
        <v>168.19900000000001</v>
      </c>
    </row>
    <row r="51" spans="1:16" x14ac:dyDescent="0.25">
      <c r="A51" s="20">
        <v>42063</v>
      </c>
      <c r="B51" t="s">
        <v>29</v>
      </c>
      <c r="C51" t="s">
        <v>17</v>
      </c>
      <c r="D51">
        <v>1000</v>
      </c>
      <c r="E51">
        <v>19.89</v>
      </c>
      <c r="F51">
        <v>19891</v>
      </c>
      <c r="G51" t="s">
        <v>93</v>
      </c>
      <c r="H51">
        <v>201415225</v>
      </c>
      <c r="I51" t="s">
        <v>19</v>
      </c>
      <c r="J51" t="s">
        <v>20</v>
      </c>
      <c r="K51" t="s">
        <v>21</v>
      </c>
      <c r="L51">
        <v>20</v>
      </c>
      <c r="M51">
        <v>0.66</v>
      </c>
      <c r="N51">
        <v>1.99</v>
      </c>
      <c r="O51">
        <v>122.92</v>
      </c>
      <c r="P51">
        <v>145.56530000000001</v>
      </c>
    </row>
    <row r="52" spans="1:16" x14ac:dyDescent="0.25">
      <c r="A52" s="20">
        <v>42073</v>
      </c>
      <c r="B52" t="s">
        <v>35</v>
      </c>
      <c r="C52" t="s">
        <v>23</v>
      </c>
      <c r="D52">
        <v>1000</v>
      </c>
      <c r="E52">
        <v>63</v>
      </c>
      <c r="F52">
        <v>63000</v>
      </c>
      <c r="G52" t="s">
        <v>92</v>
      </c>
      <c r="H52">
        <v>201415231</v>
      </c>
      <c r="I52" t="s">
        <v>19</v>
      </c>
      <c r="J52" t="s">
        <v>20</v>
      </c>
      <c r="K52" t="s">
        <v>21</v>
      </c>
      <c r="L52">
        <v>63</v>
      </c>
      <c r="M52">
        <v>2.08</v>
      </c>
      <c r="N52">
        <v>6.3</v>
      </c>
      <c r="O52">
        <v>389.33</v>
      </c>
      <c r="P52">
        <v>460.70890000000003</v>
      </c>
    </row>
    <row r="53" spans="1:16" x14ac:dyDescent="0.25">
      <c r="A53" s="20">
        <v>42081</v>
      </c>
      <c r="B53" t="s">
        <v>80</v>
      </c>
      <c r="C53" t="s">
        <v>17</v>
      </c>
      <c r="D53">
        <v>110</v>
      </c>
      <c r="E53">
        <v>510</v>
      </c>
      <c r="F53">
        <v>56100</v>
      </c>
      <c r="G53" t="s">
        <v>91</v>
      </c>
      <c r="H53">
        <v>201415237</v>
      </c>
      <c r="I53" t="s">
        <v>19</v>
      </c>
      <c r="J53" t="s">
        <v>20</v>
      </c>
      <c r="K53" t="s">
        <v>21</v>
      </c>
      <c r="L53">
        <v>56</v>
      </c>
      <c r="M53">
        <v>1.85</v>
      </c>
      <c r="N53">
        <v>5.61</v>
      </c>
      <c r="O53">
        <v>346.69</v>
      </c>
      <c r="P53">
        <v>410.15129999999999</v>
      </c>
    </row>
    <row r="54" spans="1:16" x14ac:dyDescent="0.25">
      <c r="A54" s="20">
        <v>42087</v>
      </c>
      <c r="B54" t="s">
        <v>89</v>
      </c>
      <c r="C54" t="s">
        <v>23</v>
      </c>
      <c r="D54">
        <v>2000</v>
      </c>
      <c r="E54">
        <v>10.35</v>
      </c>
      <c r="F54">
        <v>20700</v>
      </c>
      <c r="G54" t="s">
        <v>90</v>
      </c>
      <c r="H54">
        <v>2015056</v>
      </c>
      <c r="I54" t="s">
        <v>19</v>
      </c>
      <c r="J54" t="s">
        <v>20</v>
      </c>
      <c r="K54" t="s">
        <v>25</v>
      </c>
      <c r="L54">
        <v>21</v>
      </c>
      <c r="M54">
        <v>0.77</v>
      </c>
      <c r="N54">
        <v>2.0699999999999998</v>
      </c>
      <c r="O54">
        <v>127.92</v>
      </c>
      <c r="P54">
        <v>151.7559</v>
      </c>
    </row>
    <row r="55" spans="1:16" x14ac:dyDescent="0.25">
      <c r="A55" s="20">
        <v>42101</v>
      </c>
      <c r="B55" t="s">
        <v>29</v>
      </c>
      <c r="C55" t="s">
        <v>17</v>
      </c>
      <c r="D55">
        <v>1000</v>
      </c>
      <c r="E55">
        <v>17</v>
      </c>
      <c r="F55">
        <v>17000</v>
      </c>
      <c r="G55" t="s">
        <v>88</v>
      </c>
      <c r="H55">
        <v>2015064</v>
      </c>
      <c r="I55" t="s">
        <v>19</v>
      </c>
      <c r="J55" t="s">
        <v>20</v>
      </c>
      <c r="K55" t="s">
        <v>25</v>
      </c>
      <c r="L55">
        <v>17</v>
      </c>
      <c r="M55">
        <v>0.63</v>
      </c>
      <c r="N55">
        <v>1.7</v>
      </c>
      <c r="O55">
        <v>105.06</v>
      </c>
      <c r="P55">
        <v>124.389</v>
      </c>
    </row>
    <row r="56" spans="1:16" x14ac:dyDescent="0.25">
      <c r="A56" s="20">
        <v>42107</v>
      </c>
      <c r="B56" t="s">
        <v>29</v>
      </c>
      <c r="C56" t="s">
        <v>23</v>
      </c>
      <c r="D56">
        <v>1000</v>
      </c>
      <c r="E56">
        <v>19.100000000000001</v>
      </c>
      <c r="F56">
        <v>19100</v>
      </c>
      <c r="G56" t="s">
        <v>87</v>
      </c>
      <c r="H56">
        <v>201516009</v>
      </c>
      <c r="I56" t="s">
        <v>19</v>
      </c>
      <c r="J56" t="s">
        <v>20</v>
      </c>
      <c r="K56" t="s">
        <v>21</v>
      </c>
      <c r="L56">
        <v>19</v>
      </c>
      <c r="M56">
        <v>0.63</v>
      </c>
      <c r="N56">
        <v>1.91</v>
      </c>
      <c r="O56">
        <v>118.03</v>
      </c>
      <c r="P56">
        <v>139.5703</v>
      </c>
    </row>
    <row r="57" spans="1:16" x14ac:dyDescent="0.25">
      <c r="A57" s="20">
        <v>42111</v>
      </c>
      <c r="B57" t="s">
        <v>29</v>
      </c>
      <c r="C57" t="s">
        <v>17</v>
      </c>
      <c r="D57">
        <v>1000</v>
      </c>
      <c r="E57">
        <v>17.100000000000001</v>
      </c>
      <c r="F57">
        <v>17100</v>
      </c>
      <c r="G57" t="s">
        <v>86</v>
      </c>
      <c r="H57">
        <v>201516012</v>
      </c>
      <c r="I57" t="s">
        <v>19</v>
      </c>
      <c r="J57" t="s">
        <v>20</v>
      </c>
      <c r="K57" t="s">
        <v>21</v>
      </c>
      <c r="L57">
        <v>17</v>
      </c>
      <c r="M57">
        <v>0.56000000000000005</v>
      </c>
      <c r="N57">
        <v>1.71</v>
      </c>
      <c r="O57">
        <v>105.67</v>
      </c>
      <c r="P57">
        <v>124.9443</v>
      </c>
    </row>
    <row r="58" spans="1:16" x14ac:dyDescent="0.25">
      <c r="A58" s="20">
        <v>42167</v>
      </c>
      <c r="B58" t="s">
        <v>80</v>
      </c>
      <c r="C58" t="s">
        <v>17</v>
      </c>
      <c r="D58">
        <v>100</v>
      </c>
      <c r="E58">
        <v>390</v>
      </c>
      <c r="F58">
        <v>39000</v>
      </c>
      <c r="G58" t="s">
        <v>85</v>
      </c>
      <c r="H58">
        <v>201516051</v>
      </c>
      <c r="I58" t="s">
        <v>19</v>
      </c>
      <c r="J58" t="s">
        <v>20</v>
      </c>
      <c r="K58" t="s">
        <v>21</v>
      </c>
      <c r="L58">
        <v>39</v>
      </c>
      <c r="M58">
        <v>1.29</v>
      </c>
      <c r="N58">
        <v>3.9</v>
      </c>
      <c r="O58">
        <v>244.54</v>
      </c>
      <c r="P58">
        <v>288.72699999999998</v>
      </c>
    </row>
    <row r="59" spans="1:16" x14ac:dyDescent="0.25">
      <c r="A59" s="20">
        <v>42195</v>
      </c>
      <c r="B59" t="s">
        <v>80</v>
      </c>
      <c r="C59" t="s">
        <v>23</v>
      </c>
      <c r="D59">
        <v>100</v>
      </c>
      <c r="E59">
        <v>430</v>
      </c>
      <c r="F59">
        <v>43000</v>
      </c>
      <c r="G59" t="s">
        <v>84</v>
      </c>
      <c r="H59">
        <v>201516071</v>
      </c>
      <c r="I59" t="s">
        <v>19</v>
      </c>
      <c r="J59" t="s">
        <v>20</v>
      </c>
      <c r="K59" t="s">
        <v>21</v>
      </c>
      <c r="L59">
        <v>43</v>
      </c>
      <c r="M59">
        <v>1.42</v>
      </c>
      <c r="N59">
        <v>4.3</v>
      </c>
      <c r="O59">
        <v>269.61</v>
      </c>
      <c r="P59">
        <v>318.32889999999998</v>
      </c>
    </row>
    <row r="60" spans="1:16" x14ac:dyDescent="0.25">
      <c r="A60" s="20">
        <v>42200</v>
      </c>
      <c r="B60" t="s">
        <v>29</v>
      </c>
      <c r="C60" t="s">
        <v>17</v>
      </c>
      <c r="D60">
        <v>2000</v>
      </c>
      <c r="E60">
        <v>14.75</v>
      </c>
      <c r="F60">
        <v>29500</v>
      </c>
      <c r="G60" t="s">
        <v>83</v>
      </c>
      <c r="H60">
        <v>201516074</v>
      </c>
      <c r="I60" t="s">
        <v>19</v>
      </c>
      <c r="J60" t="s">
        <v>20</v>
      </c>
      <c r="K60" t="s">
        <v>21</v>
      </c>
      <c r="L60">
        <v>30</v>
      </c>
      <c r="M60">
        <v>0.97</v>
      </c>
      <c r="N60">
        <v>2.95</v>
      </c>
      <c r="O60">
        <v>184.97</v>
      </c>
      <c r="P60">
        <v>218.89340000000001</v>
      </c>
    </row>
    <row r="61" spans="1:16" x14ac:dyDescent="0.25">
      <c r="A61" s="20">
        <v>42233</v>
      </c>
      <c r="B61" t="s">
        <v>29</v>
      </c>
      <c r="C61" t="s">
        <v>23</v>
      </c>
      <c r="D61">
        <v>4000</v>
      </c>
      <c r="E61">
        <v>12.96</v>
      </c>
      <c r="F61">
        <v>51840</v>
      </c>
      <c r="G61" t="s">
        <v>79</v>
      </c>
      <c r="H61">
        <v>201516097</v>
      </c>
      <c r="I61" t="s">
        <v>19</v>
      </c>
      <c r="J61" t="s">
        <v>20</v>
      </c>
      <c r="K61" t="s">
        <v>21</v>
      </c>
      <c r="L61">
        <v>51.84</v>
      </c>
      <c r="M61">
        <v>1.71</v>
      </c>
      <c r="N61">
        <v>20.86</v>
      </c>
      <c r="O61">
        <v>325.04000000000002</v>
      </c>
      <c r="P61">
        <v>399.45190000000002</v>
      </c>
    </row>
    <row r="62" spans="1:16" x14ac:dyDescent="0.25">
      <c r="A62" s="20">
        <v>42233</v>
      </c>
      <c r="B62" t="s">
        <v>80</v>
      </c>
      <c r="C62" t="s">
        <v>23</v>
      </c>
      <c r="D62">
        <v>110</v>
      </c>
      <c r="E62">
        <v>402.55</v>
      </c>
      <c r="F62">
        <v>44280.5</v>
      </c>
      <c r="G62" t="s">
        <v>81</v>
      </c>
      <c r="H62">
        <v>201516097</v>
      </c>
      <c r="I62" t="s">
        <v>19</v>
      </c>
      <c r="J62" t="s">
        <v>20</v>
      </c>
      <c r="K62" t="s">
        <v>21</v>
      </c>
      <c r="L62">
        <v>44.28</v>
      </c>
      <c r="M62">
        <v>1.46</v>
      </c>
      <c r="N62">
        <v>0</v>
      </c>
      <c r="O62">
        <v>277.64</v>
      </c>
      <c r="P62">
        <v>323.38119999999998</v>
      </c>
    </row>
    <row r="63" spans="1:16" x14ac:dyDescent="0.25">
      <c r="A63" s="20">
        <v>42233</v>
      </c>
      <c r="B63" t="s">
        <v>74</v>
      </c>
      <c r="C63" t="s">
        <v>17</v>
      </c>
      <c r="D63">
        <v>100</v>
      </c>
      <c r="E63">
        <v>1124.9100000000001</v>
      </c>
      <c r="F63">
        <v>112491.4</v>
      </c>
      <c r="G63" t="s">
        <v>82</v>
      </c>
      <c r="H63">
        <v>201516097</v>
      </c>
      <c r="I63" t="s">
        <v>19</v>
      </c>
      <c r="J63" t="s">
        <v>20</v>
      </c>
      <c r="K63" t="s">
        <v>21</v>
      </c>
      <c r="L63">
        <v>112.88</v>
      </c>
      <c r="M63">
        <v>3.71</v>
      </c>
      <c r="N63">
        <v>0</v>
      </c>
      <c r="O63">
        <v>705.32</v>
      </c>
      <c r="P63">
        <v>821.91200000000003</v>
      </c>
    </row>
    <row r="64" spans="1:16" x14ac:dyDescent="0.25">
      <c r="A64" s="20">
        <v>42355</v>
      </c>
      <c r="B64" t="s">
        <v>35</v>
      </c>
      <c r="C64" t="s">
        <v>17</v>
      </c>
      <c r="D64">
        <v>1000</v>
      </c>
      <c r="E64">
        <v>75.3</v>
      </c>
      <c r="F64">
        <v>75300</v>
      </c>
      <c r="G64" t="s">
        <v>78</v>
      </c>
      <c r="H64">
        <v>201516179</v>
      </c>
      <c r="I64" t="s">
        <v>19</v>
      </c>
      <c r="J64" t="s">
        <v>20</v>
      </c>
      <c r="K64" t="s">
        <v>21</v>
      </c>
      <c r="L64">
        <v>75</v>
      </c>
      <c r="M64">
        <v>2.48</v>
      </c>
      <c r="N64">
        <v>8</v>
      </c>
      <c r="O64">
        <v>474.2</v>
      </c>
      <c r="P64">
        <v>559.68489999999997</v>
      </c>
    </row>
    <row r="65" spans="1:16" x14ac:dyDescent="0.25">
      <c r="A65" s="20">
        <v>42362</v>
      </c>
      <c r="B65" t="s">
        <v>35</v>
      </c>
      <c r="C65" t="s">
        <v>23</v>
      </c>
      <c r="D65">
        <v>1000</v>
      </c>
      <c r="E65">
        <v>100</v>
      </c>
      <c r="F65">
        <v>100000</v>
      </c>
      <c r="G65" t="s">
        <v>77</v>
      </c>
      <c r="H65">
        <v>201516184</v>
      </c>
      <c r="I65" t="s">
        <v>19</v>
      </c>
      <c r="J65" t="s">
        <v>20</v>
      </c>
      <c r="K65" t="s">
        <v>21</v>
      </c>
      <c r="L65">
        <v>100</v>
      </c>
      <c r="M65">
        <v>3.3</v>
      </c>
      <c r="N65">
        <v>10</v>
      </c>
      <c r="O65">
        <v>629.75</v>
      </c>
      <c r="P65">
        <v>743.05</v>
      </c>
    </row>
    <row r="66" spans="1:16" x14ac:dyDescent="0.25">
      <c r="A66" s="20">
        <v>42373</v>
      </c>
      <c r="B66" t="s">
        <v>68</v>
      </c>
      <c r="C66" t="s">
        <v>17</v>
      </c>
      <c r="D66">
        <v>1000</v>
      </c>
      <c r="E66">
        <v>69</v>
      </c>
      <c r="F66">
        <v>69000</v>
      </c>
      <c r="G66" t="s">
        <v>76</v>
      </c>
      <c r="H66">
        <v>201516190</v>
      </c>
      <c r="I66" t="s">
        <v>19</v>
      </c>
      <c r="J66" t="s">
        <v>20</v>
      </c>
      <c r="K66" t="s">
        <v>21</v>
      </c>
      <c r="L66">
        <v>69</v>
      </c>
      <c r="M66">
        <v>2.2799999999999998</v>
      </c>
      <c r="N66">
        <v>7</v>
      </c>
      <c r="O66">
        <v>434.53</v>
      </c>
      <c r="P66">
        <v>512.80709999999999</v>
      </c>
    </row>
    <row r="67" spans="1:16" x14ac:dyDescent="0.25">
      <c r="A67" s="20">
        <v>42398</v>
      </c>
      <c r="B67" t="s">
        <v>74</v>
      </c>
      <c r="C67" t="s">
        <v>23</v>
      </c>
      <c r="D67">
        <v>100</v>
      </c>
      <c r="E67">
        <v>1160</v>
      </c>
      <c r="F67">
        <v>116000</v>
      </c>
      <c r="G67" t="s">
        <v>75</v>
      </c>
      <c r="H67">
        <v>201516208</v>
      </c>
      <c r="I67" t="s">
        <v>19</v>
      </c>
      <c r="J67" t="s">
        <v>20</v>
      </c>
      <c r="K67" t="s">
        <v>21</v>
      </c>
      <c r="L67">
        <v>116</v>
      </c>
      <c r="M67">
        <v>3.83</v>
      </c>
      <c r="N67">
        <v>12</v>
      </c>
      <c r="O67">
        <v>730.51</v>
      </c>
      <c r="P67">
        <v>862.33799999999997</v>
      </c>
    </row>
    <row r="68" spans="1:16" x14ac:dyDescent="0.25">
      <c r="A68" s="20">
        <v>42416</v>
      </c>
      <c r="B68" t="s">
        <v>35</v>
      </c>
      <c r="C68" t="s">
        <v>17</v>
      </c>
      <c r="D68">
        <v>2000</v>
      </c>
      <c r="E68">
        <v>64.86</v>
      </c>
      <c r="F68">
        <v>129717.8</v>
      </c>
      <c r="G68" t="s">
        <v>73</v>
      </c>
      <c r="H68">
        <v>201516220</v>
      </c>
      <c r="I68" t="s">
        <v>19</v>
      </c>
      <c r="J68" t="s">
        <v>20</v>
      </c>
      <c r="K68" t="s">
        <v>21</v>
      </c>
      <c r="L68">
        <v>130</v>
      </c>
      <c r="M68">
        <v>4.28</v>
      </c>
      <c r="N68">
        <v>13</v>
      </c>
      <c r="O68">
        <v>816.9</v>
      </c>
      <c r="P68">
        <v>964.18079999999998</v>
      </c>
    </row>
    <row r="69" spans="1:16" x14ac:dyDescent="0.25">
      <c r="A69" s="20">
        <v>42451</v>
      </c>
      <c r="B69" t="s">
        <v>68</v>
      </c>
      <c r="C69" t="s">
        <v>23</v>
      </c>
      <c r="D69">
        <v>105</v>
      </c>
      <c r="E69">
        <v>59.5</v>
      </c>
      <c r="F69">
        <v>6247.5</v>
      </c>
      <c r="G69" t="s">
        <v>72</v>
      </c>
      <c r="H69">
        <v>201516244</v>
      </c>
      <c r="I69" t="s">
        <v>19</v>
      </c>
      <c r="J69" t="s">
        <v>20</v>
      </c>
      <c r="K69" t="s">
        <v>21</v>
      </c>
      <c r="L69">
        <v>6</v>
      </c>
      <c r="M69">
        <v>0.21</v>
      </c>
      <c r="N69">
        <v>1</v>
      </c>
      <c r="O69">
        <v>40.08</v>
      </c>
      <c r="P69">
        <v>47.286200000000001</v>
      </c>
    </row>
    <row r="70" spans="1:16" x14ac:dyDescent="0.25">
      <c r="A70" s="20">
        <v>42545</v>
      </c>
      <c r="B70" t="s">
        <v>56</v>
      </c>
      <c r="C70" t="s">
        <v>17</v>
      </c>
      <c r="D70">
        <v>100</v>
      </c>
      <c r="E70">
        <v>662.96</v>
      </c>
      <c r="F70">
        <v>66296</v>
      </c>
      <c r="G70" t="s">
        <v>71</v>
      </c>
      <c r="H70">
        <v>201617060</v>
      </c>
      <c r="I70" t="s">
        <v>19</v>
      </c>
      <c r="J70" t="s">
        <v>20</v>
      </c>
      <c r="K70" t="s">
        <v>21</v>
      </c>
      <c r="L70">
        <v>66</v>
      </c>
      <c r="M70">
        <v>2.19</v>
      </c>
      <c r="N70">
        <v>7</v>
      </c>
      <c r="O70">
        <v>419.32</v>
      </c>
      <c r="P70">
        <v>494.50790000000001</v>
      </c>
    </row>
    <row r="71" spans="1:16" x14ac:dyDescent="0.25">
      <c r="A71" s="20">
        <v>42565</v>
      </c>
      <c r="B71" t="s">
        <v>68</v>
      </c>
      <c r="C71" t="s">
        <v>23</v>
      </c>
      <c r="D71">
        <v>895</v>
      </c>
      <c r="E71">
        <v>71.45</v>
      </c>
      <c r="F71">
        <v>63947.75</v>
      </c>
      <c r="G71" t="s">
        <v>69</v>
      </c>
      <c r="H71">
        <v>201617073</v>
      </c>
      <c r="I71" t="s">
        <v>19</v>
      </c>
      <c r="J71" t="s">
        <v>20</v>
      </c>
      <c r="K71" t="s">
        <v>21</v>
      </c>
      <c r="L71">
        <v>64.349999999999994</v>
      </c>
      <c r="M71">
        <v>2.11</v>
      </c>
      <c r="N71">
        <v>14</v>
      </c>
      <c r="O71">
        <v>404.47</v>
      </c>
      <c r="P71">
        <v>484.93029999999999</v>
      </c>
    </row>
    <row r="72" spans="1:16" x14ac:dyDescent="0.25">
      <c r="A72" s="20">
        <v>42565</v>
      </c>
      <c r="B72" t="s">
        <v>65</v>
      </c>
      <c r="C72" t="s">
        <v>17</v>
      </c>
      <c r="D72">
        <v>500</v>
      </c>
      <c r="E72">
        <v>133.30000000000001</v>
      </c>
      <c r="F72">
        <v>66650</v>
      </c>
      <c r="G72" t="s">
        <v>70</v>
      </c>
      <c r="H72">
        <v>201617073</v>
      </c>
      <c r="I72" t="s">
        <v>19</v>
      </c>
      <c r="J72" t="s">
        <v>20</v>
      </c>
      <c r="K72" t="s">
        <v>21</v>
      </c>
      <c r="L72">
        <v>66.650000000000006</v>
      </c>
      <c r="M72">
        <v>2.2000000000000002</v>
      </c>
      <c r="N72">
        <v>0</v>
      </c>
      <c r="O72">
        <v>421.56</v>
      </c>
      <c r="P72">
        <v>490.40949999999998</v>
      </c>
    </row>
    <row r="73" spans="1:16" x14ac:dyDescent="0.25">
      <c r="A73" s="20">
        <v>42572</v>
      </c>
      <c r="B73" t="s">
        <v>65</v>
      </c>
      <c r="C73" t="s">
        <v>23</v>
      </c>
      <c r="D73">
        <v>500</v>
      </c>
      <c r="E73">
        <v>127.5</v>
      </c>
      <c r="F73">
        <v>63750</v>
      </c>
      <c r="G73" t="s">
        <v>66</v>
      </c>
      <c r="H73">
        <v>201617078</v>
      </c>
      <c r="I73" t="s">
        <v>19</v>
      </c>
      <c r="J73" t="s">
        <v>20</v>
      </c>
      <c r="K73" t="s">
        <v>21</v>
      </c>
      <c r="L73">
        <v>63.32</v>
      </c>
      <c r="M73">
        <v>2.1</v>
      </c>
      <c r="N73">
        <v>13</v>
      </c>
      <c r="O73">
        <v>403.22</v>
      </c>
      <c r="P73">
        <v>481.6438</v>
      </c>
    </row>
    <row r="74" spans="1:16" x14ac:dyDescent="0.25">
      <c r="A74" s="20">
        <v>42572</v>
      </c>
      <c r="B74" t="s">
        <v>56</v>
      </c>
      <c r="C74" t="s">
        <v>17</v>
      </c>
      <c r="D74">
        <v>100</v>
      </c>
      <c r="E74">
        <v>566.79999999999995</v>
      </c>
      <c r="F74">
        <v>56680</v>
      </c>
      <c r="G74" t="s">
        <v>67</v>
      </c>
      <c r="H74">
        <v>201617078</v>
      </c>
      <c r="I74" t="s">
        <v>19</v>
      </c>
      <c r="J74" t="s">
        <v>20</v>
      </c>
      <c r="K74" t="s">
        <v>21</v>
      </c>
      <c r="L74">
        <v>56.68</v>
      </c>
      <c r="M74">
        <v>1.87</v>
      </c>
      <c r="N74">
        <v>0</v>
      </c>
      <c r="O74">
        <v>358.51</v>
      </c>
      <c r="P74">
        <v>417.06040000000002</v>
      </c>
    </row>
    <row r="75" spans="1:16" x14ac:dyDescent="0.25">
      <c r="A75" s="20">
        <v>42583</v>
      </c>
      <c r="B75" t="s">
        <v>26</v>
      </c>
      <c r="C75" t="s">
        <v>17</v>
      </c>
      <c r="D75">
        <v>400</v>
      </c>
      <c r="E75">
        <v>183</v>
      </c>
      <c r="F75">
        <v>73200</v>
      </c>
      <c r="G75" t="s">
        <v>64</v>
      </c>
      <c r="H75">
        <v>201617085</v>
      </c>
      <c r="I75" t="s">
        <v>19</v>
      </c>
      <c r="J75" t="s">
        <v>20</v>
      </c>
      <c r="K75" t="s">
        <v>21</v>
      </c>
      <c r="L75">
        <v>73</v>
      </c>
      <c r="M75">
        <v>2.42</v>
      </c>
      <c r="N75">
        <v>8</v>
      </c>
      <c r="O75">
        <v>462.99</v>
      </c>
      <c r="P75">
        <v>546.40560000000005</v>
      </c>
    </row>
    <row r="76" spans="1:16" x14ac:dyDescent="0.25">
      <c r="A76" s="20">
        <v>42613</v>
      </c>
      <c r="B76" t="s">
        <v>35</v>
      </c>
      <c r="C76" t="s">
        <v>23</v>
      </c>
      <c r="D76">
        <v>1000</v>
      </c>
      <c r="E76">
        <v>66</v>
      </c>
      <c r="F76">
        <v>66000</v>
      </c>
      <c r="G76" t="s">
        <v>63</v>
      </c>
      <c r="H76">
        <v>201617106</v>
      </c>
      <c r="I76" t="s">
        <v>19</v>
      </c>
      <c r="J76" t="s">
        <v>20</v>
      </c>
      <c r="K76" t="s">
        <v>21</v>
      </c>
      <c r="L76">
        <v>66</v>
      </c>
      <c r="M76">
        <v>2.1800000000000002</v>
      </c>
      <c r="N76">
        <v>7</v>
      </c>
      <c r="O76">
        <v>417.46</v>
      </c>
      <c r="P76">
        <v>492.63799999999998</v>
      </c>
    </row>
    <row r="77" spans="1:16" x14ac:dyDescent="0.25">
      <c r="A77" s="20">
        <v>42627</v>
      </c>
      <c r="B77" t="s">
        <v>56</v>
      </c>
      <c r="C77" t="s">
        <v>23</v>
      </c>
      <c r="D77">
        <v>100</v>
      </c>
      <c r="E77">
        <v>518</v>
      </c>
      <c r="F77">
        <v>51800</v>
      </c>
      <c r="G77" t="s">
        <v>62</v>
      </c>
      <c r="H77">
        <v>201617114</v>
      </c>
      <c r="I77" t="s">
        <v>19</v>
      </c>
      <c r="J77" t="s">
        <v>20</v>
      </c>
      <c r="K77" t="s">
        <v>21</v>
      </c>
      <c r="L77">
        <v>52</v>
      </c>
      <c r="M77">
        <v>1.71</v>
      </c>
      <c r="N77">
        <v>6</v>
      </c>
      <c r="O77">
        <v>327.64</v>
      </c>
      <c r="P77">
        <v>387.3494</v>
      </c>
    </row>
    <row r="78" spans="1:16" x14ac:dyDescent="0.25">
      <c r="A78" s="20">
        <v>42643</v>
      </c>
      <c r="B78" t="s">
        <v>26</v>
      </c>
      <c r="C78" t="s">
        <v>23</v>
      </c>
      <c r="D78">
        <v>400</v>
      </c>
      <c r="E78">
        <v>129.44999999999999</v>
      </c>
      <c r="F78">
        <v>51779.45</v>
      </c>
      <c r="G78" t="s">
        <v>60</v>
      </c>
      <c r="H78">
        <v>201617126</v>
      </c>
      <c r="I78" t="s">
        <v>19</v>
      </c>
      <c r="J78" t="s">
        <v>20</v>
      </c>
      <c r="K78" t="s">
        <v>21</v>
      </c>
      <c r="L78">
        <v>51.78</v>
      </c>
      <c r="M78">
        <v>1.71</v>
      </c>
      <c r="N78">
        <v>0</v>
      </c>
      <c r="O78">
        <v>327.5</v>
      </c>
      <c r="P78">
        <v>380.98880000000003</v>
      </c>
    </row>
    <row r="79" spans="1:16" x14ac:dyDescent="0.25">
      <c r="A79" s="20">
        <v>42643</v>
      </c>
      <c r="B79" t="s">
        <v>49</v>
      </c>
      <c r="C79" t="s">
        <v>17</v>
      </c>
      <c r="D79">
        <v>100</v>
      </c>
      <c r="E79">
        <v>364.63</v>
      </c>
      <c r="F79">
        <v>36463.35</v>
      </c>
      <c r="G79" t="s">
        <v>61</v>
      </c>
      <c r="H79">
        <v>201617126</v>
      </c>
      <c r="I79" t="s">
        <v>19</v>
      </c>
      <c r="J79" t="s">
        <v>20</v>
      </c>
      <c r="K79" t="s">
        <v>21</v>
      </c>
      <c r="L79">
        <v>36.22</v>
      </c>
      <c r="M79">
        <v>1.2</v>
      </c>
      <c r="N79">
        <v>9</v>
      </c>
      <c r="O79">
        <v>230.63</v>
      </c>
      <c r="P79">
        <v>277.0532</v>
      </c>
    </row>
    <row r="80" spans="1:16" x14ac:dyDescent="0.25">
      <c r="A80" s="20">
        <v>42661</v>
      </c>
      <c r="B80" t="s">
        <v>49</v>
      </c>
      <c r="C80" t="s">
        <v>23</v>
      </c>
      <c r="D80">
        <v>100</v>
      </c>
      <c r="E80">
        <v>398.16</v>
      </c>
      <c r="F80">
        <v>39815.599999999999</v>
      </c>
      <c r="G80" t="s">
        <v>58</v>
      </c>
      <c r="H80">
        <v>201617136</v>
      </c>
      <c r="I80" t="s">
        <v>19</v>
      </c>
      <c r="J80" t="s">
        <v>20</v>
      </c>
      <c r="K80" t="s">
        <v>21</v>
      </c>
      <c r="L80">
        <v>39.82</v>
      </c>
      <c r="M80">
        <v>1.31</v>
      </c>
      <c r="N80">
        <v>0</v>
      </c>
      <c r="O80">
        <v>251.84</v>
      </c>
      <c r="P80">
        <v>292.97390000000001</v>
      </c>
    </row>
    <row r="81" spans="1:16" x14ac:dyDescent="0.25">
      <c r="A81" s="20">
        <v>42661</v>
      </c>
      <c r="B81" t="s">
        <v>54</v>
      </c>
      <c r="C81" t="s">
        <v>17</v>
      </c>
      <c r="D81">
        <v>100</v>
      </c>
      <c r="E81">
        <v>357</v>
      </c>
      <c r="F81">
        <v>35700</v>
      </c>
      <c r="G81" t="s">
        <v>59</v>
      </c>
      <c r="H81">
        <v>201617136</v>
      </c>
      <c r="I81" t="s">
        <v>19</v>
      </c>
      <c r="J81" t="s">
        <v>20</v>
      </c>
      <c r="K81" t="s">
        <v>21</v>
      </c>
      <c r="L81">
        <v>36.18</v>
      </c>
      <c r="M81">
        <v>1.18</v>
      </c>
      <c r="N81">
        <v>8</v>
      </c>
      <c r="O81">
        <v>225.8</v>
      </c>
      <c r="P81">
        <v>271.15809999999999</v>
      </c>
    </row>
    <row r="82" spans="1:16" x14ac:dyDescent="0.25">
      <c r="A82" s="20">
        <v>42667</v>
      </c>
      <c r="B82" t="s">
        <v>56</v>
      </c>
      <c r="C82" t="s">
        <v>23</v>
      </c>
      <c r="D82">
        <v>100</v>
      </c>
      <c r="E82">
        <v>456.25</v>
      </c>
      <c r="F82">
        <v>45624.7</v>
      </c>
      <c r="G82" t="s">
        <v>57</v>
      </c>
      <c r="H82">
        <v>201617140</v>
      </c>
      <c r="I82" t="s">
        <v>19</v>
      </c>
      <c r="J82" t="s">
        <v>20</v>
      </c>
      <c r="K82" t="s">
        <v>21</v>
      </c>
      <c r="L82">
        <v>46</v>
      </c>
      <c r="M82">
        <v>1.51</v>
      </c>
      <c r="N82">
        <v>5</v>
      </c>
      <c r="O82">
        <v>288.57</v>
      </c>
      <c r="P82">
        <v>341.07549999999998</v>
      </c>
    </row>
    <row r="83" spans="1:16" x14ac:dyDescent="0.25">
      <c r="A83" s="20">
        <v>42668</v>
      </c>
      <c r="B83" t="s">
        <v>54</v>
      </c>
      <c r="C83" t="s">
        <v>23</v>
      </c>
      <c r="D83">
        <v>100</v>
      </c>
      <c r="E83">
        <v>373</v>
      </c>
      <c r="F83">
        <v>37300</v>
      </c>
      <c r="G83" t="s">
        <v>55</v>
      </c>
      <c r="H83">
        <v>201617141</v>
      </c>
      <c r="I83" t="s">
        <v>19</v>
      </c>
      <c r="J83" t="s">
        <v>20</v>
      </c>
      <c r="K83" t="s">
        <v>21</v>
      </c>
      <c r="L83">
        <v>37</v>
      </c>
      <c r="M83">
        <v>1.23</v>
      </c>
      <c r="N83">
        <v>4</v>
      </c>
      <c r="O83">
        <v>235.92</v>
      </c>
      <c r="P83">
        <v>278.15089999999998</v>
      </c>
    </row>
    <row r="84" spans="1:16" x14ac:dyDescent="0.25">
      <c r="A84" s="20">
        <v>42670</v>
      </c>
      <c r="B84" t="s">
        <v>49</v>
      </c>
      <c r="C84" t="s">
        <v>17</v>
      </c>
      <c r="D84">
        <v>100</v>
      </c>
      <c r="E84">
        <v>403.3</v>
      </c>
      <c r="F84">
        <v>40330</v>
      </c>
      <c r="G84" t="s">
        <v>53</v>
      </c>
      <c r="H84">
        <v>201617143</v>
      </c>
      <c r="I84" t="s">
        <v>19</v>
      </c>
      <c r="J84" t="s">
        <v>20</v>
      </c>
      <c r="K84" t="s">
        <v>21</v>
      </c>
      <c r="L84">
        <v>40</v>
      </c>
      <c r="M84">
        <v>1.33</v>
      </c>
      <c r="N84">
        <v>5</v>
      </c>
      <c r="O84">
        <v>255.08</v>
      </c>
      <c r="P84">
        <v>301.41079999999999</v>
      </c>
    </row>
    <row r="85" spans="1:16" x14ac:dyDescent="0.25">
      <c r="A85" s="20">
        <v>42676</v>
      </c>
      <c r="B85" t="s">
        <v>49</v>
      </c>
      <c r="C85" t="s">
        <v>23</v>
      </c>
      <c r="D85">
        <v>100</v>
      </c>
      <c r="E85">
        <v>401.05</v>
      </c>
      <c r="F85">
        <v>40105</v>
      </c>
      <c r="G85" t="s">
        <v>50</v>
      </c>
      <c r="H85">
        <v>201617147</v>
      </c>
      <c r="I85" t="s">
        <v>19</v>
      </c>
      <c r="J85" t="s">
        <v>20</v>
      </c>
      <c r="K85" t="s">
        <v>21</v>
      </c>
      <c r="L85">
        <v>40.11</v>
      </c>
      <c r="M85">
        <v>1.32</v>
      </c>
      <c r="N85">
        <v>0</v>
      </c>
      <c r="O85">
        <v>253.66</v>
      </c>
      <c r="P85">
        <v>295.09350000000001</v>
      </c>
    </row>
    <row r="86" spans="1:16" x14ac:dyDescent="0.25">
      <c r="A86" s="20">
        <v>42676</v>
      </c>
      <c r="B86" t="s">
        <v>51</v>
      </c>
      <c r="C86" t="s">
        <v>17</v>
      </c>
      <c r="D86">
        <v>100</v>
      </c>
      <c r="E86">
        <v>380</v>
      </c>
      <c r="F86">
        <v>38000</v>
      </c>
      <c r="G86" t="s">
        <v>52</v>
      </c>
      <c r="H86">
        <v>201617147</v>
      </c>
      <c r="I86" t="s">
        <v>19</v>
      </c>
      <c r="J86" t="s">
        <v>20</v>
      </c>
      <c r="K86" t="s">
        <v>21</v>
      </c>
      <c r="L86">
        <v>37.9</v>
      </c>
      <c r="M86">
        <v>1.25</v>
      </c>
      <c r="N86">
        <v>8</v>
      </c>
      <c r="O86">
        <v>240.35</v>
      </c>
      <c r="P86">
        <v>287.50400000000002</v>
      </c>
    </row>
    <row r="87" spans="1:16" x14ac:dyDescent="0.25">
      <c r="A87" s="20">
        <v>42808</v>
      </c>
      <c r="B87" t="s">
        <v>46</v>
      </c>
      <c r="C87" t="s">
        <v>17</v>
      </c>
      <c r="D87">
        <v>100</v>
      </c>
      <c r="E87">
        <v>92</v>
      </c>
      <c r="F87">
        <v>9200</v>
      </c>
      <c r="G87" t="s">
        <v>48</v>
      </c>
      <c r="H87">
        <v>201617237</v>
      </c>
      <c r="I87" t="s">
        <v>19</v>
      </c>
      <c r="J87" t="s">
        <v>20</v>
      </c>
      <c r="K87" t="s">
        <v>21</v>
      </c>
      <c r="L87">
        <v>9</v>
      </c>
      <c r="M87">
        <v>0.3</v>
      </c>
      <c r="N87">
        <v>1</v>
      </c>
      <c r="O87">
        <v>58.19</v>
      </c>
      <c r="P87">
        <v>68.493600000000001</v>
      </c>
    </row>
    <row r="88" spans="1:16" x14ac:dyDescent="0.25">
      <c r="A88" s="20">
        <v>42818</v>
      </c>
      <c r="B88" t="s">
        <v>35</v>
      </c>
      <c r="C88" t="s">
        <v>17</v>
      </c>
      <c r="D88">
        <v>1000</v>
      </c>
      <c r="E88">
        <v>63.49</v>
      </c>
      <c r="F88">
        <v>63492.5</v>
      </c>
      <c r="G88" t="s">
        <v>45</v>
      </c>
      <c r="H88">
        <v>201617245</v>
      </c>
      <c r="I88" t="s">
        <v>19</v>
      </c>
      <c r="J88" t="s">
        <v>20</v>
      </c>
      <c r="K88" t="s">
        <v>21</v>
      </c>
      <c r="L88">
        <v>63.49</v>
      </c>
      <c r="M88">
        <v>2.1</v>
      </c>
      <c r="N88">
        <v>0</v>
      </c>
      <c r="O88">
        <v>401.59</v>
      </c>
      <c r="P88">
        <v>467.17520000000002</v>
      </c>
    </row>
    <row r="89" spans="1:16" x14ac:dyDescent="0.25">
      <c r="A89" s="20">
        <v>42818</v>
      </c>
      <c r="B89" t="s">
        <v>46</v>
      </c>
      <c r="C89" t="s">
        <v>23</v>
      </c>
      <c r="D89">
        <v>100</v>
      </c>
      <c r="E89">
        <v>97.5</v>
      </c>
      <c r="F89">
        <v>9750</v>
      </c>
      <c r="G89" t="s">
        <v>47</v>
      </c>
      <c r="H89">
        <v>201617245</v>
      </c>
      <c r="I89" t="s">
        <v>19</v>
      </c>
      <c r="J89" t="s">
        <v>20</v>
      </c>
      <c r="K89" t="s">
        <v>21</v>
      </c>
      <c r="L89">
        <v>9.51</v>
      </c>
      <c r="M89">
        <v>0.32</v>
      </c>
      <c r="N89">
        <v>8</v>
      </c>
      <c r="O89">
        <v>61.67</v>
      </c>
      <c r="P89">
        <v>79.5017</v>
      </c>
    </row>
    <row r="90" spans="1:16" x14ac:dyDescent="0.25">
      <c r="A90" s="20">
        <v>42824</v>
      </c>
      <c r="B90" t="s">
        <v>35</v>
      </c>
      <c r="C90" t="s">
        <v>23</v>
      </c>
      <c r="D90">
        <v>1000</v>
      </c>
      <c r="E90">
        <v>65.8</v>
      </c>
      <c r="F90">
        <v>65800</v>
      </c>
      <c r="G90" t="s">
        <v>44</v>
      </c>
      <c r="H90">
        <v>201718001</v>
      </c>
      <c r="I90" t="s">
        <v>19</v>
      </c>
      <c r="J90" t="s">
        <v>20</v>
      </c>
      <c r="K90" t="s">
        <v>21</v>
      </c>
      <c r="L90">
        <v>66</v>
      </c>
      <c r="M90">
        <v>2.17</v>
      </c>
      <c r="N90">
        <v>7</v>
      </c>
      <c r="O90">
        <v>416.19</v>
      </c>
      <c r="P90">
        <v>491.3614</v>
      </c>
    </row>
    <row r="91" spans="1:16" x14ac:dyDescent="0.25">
      <c r="A91" s="20">
        <v>42836</v>
      </c>
      <c r="B91" t="s">
        <v>35</v>
      </c>
      <c r="C91" t="s">
        <v>17</v>
      </c>
      <c r="D91">
        <v>1000</v>
      </c>
      <c r="E91">
        <v>67</v>
      </c>
      <c r="F91">
        <v>67000</v>
      </c>
      <c r="G91" t="s">
        <v>43</v>
      </c>
      <c r="H91">
        <v>201718008</v>
      </c>
      <c r="I91" t="s">
        <v>19</v>
      </c>
      <c r="J91" t="s">
        <v>20</v>
      </c>
      <c r="K91" t="s">
        <v>21</v>
      </c>
      <c r="L91">
        <v>67</v>
      </c>
      <c r="M91">
        <v>2.21</v>
      </c>
      <c r="N91">
        <v>2.1</v>
      </c>
      <c r="O91">
        <v>423.77</v>
      </c>
      <c r="P91">
        <v>495.08100000000002</v>
      </c>
    </row>
    <row r="92" spans="1:16" x14ac:dyDescent="0.25">
      <c r="A92" s="20">
        <v>42857</v>
      </c>
      <c r="B92" t="s">
        <v>35</v>
      </c>
      <c r="C92" t="s">
        <v>23</v>
      </c>
      <c r="D92">
        <v>2000</v>
      </c>
      <c r="E92">
        <v>70.150000000000006</v>
      </c>
      <c r="F92">
        <v>140300</v>
      </c>
      <c r="G92" t="s">
        <v>42</v>
      </c>
      <c r="H92">
        <v>201718021</v>
      </c>
      <c r="I92" t="s">
        <v>19</v>
      </c>
      <c r="J92" t="s">
        <v>20</v>
      </c>
      <c r="K92" t="s">
        <v>21</v>
      </c>
      <c r="L92">
        <v>140</v>
      </c>
      <c r="M92">
        <v>4.5599999999999996</v>
      </c>
      <c r="N92">
        <v>4.5</v>
      </c>
      <c r="O92">
        <v>887.4</v>
      </c>
      <c r="P92">
        <v>1036.4597000000001</v>
      </c>
    </row>
    <row r="93" spans="1:16" x14ac:dyDescent="0.25">
      <c r="A93" s="20">
        <v>42866</v>
      </c>
      <c r="B93" t="s">
        <v>35</v>
      </c>
      <c r="C93" t="s">
        <v>17</v>
      </c>
      <c r="D93">
        <v>1000</v>
      </c>
      <c r="E93">
        <v>67.75</v>
      </c>
      <c r="F93">
        <v>67750</v>
      </c>
      <c r="G93" t="s">
        <v>41</v>
      </c>
      <c r="H93">
        <v>201718028</v>
      </c>
      <c r="I93" t="s">
        <v>19</v>
      </c>
      <c r="J93" t="s">
        <v>20</v>
      </c>
      <c r="K93" t="s">
        <v>21</v>
      </c>
      <c r="L93">
        <v>68</v>
      </c>
      <c r="M93">
        <v>2.2000000000000002</v>
      </c>
      <c r="N93">
        <v>2.1</v>
      </c>
      <c r="O93">
        <v>428.52</v>
      </c>
      <c r="P93">
        <v>500.82190000000003</v>
      </c>
    </row>
    <row r="94" spans="1:16" x14ac:dyDescent="0.25">
      <c r="A94" s="20">
        <v>42907</v>
      </c>
      <c r="B94" t="s">
        <v>26</v>
      </c>
      <c r="C94" t="s">
        <v>17</v>
      </c>
      <c r="D94">
        <v>200</v>
      </c>
      <c r="E94">
        <v>134</v>
      </c>
      <c r="F94">
        <v>26800</v>
      </c>
      <c r="G94" t="s">
        <v>40</v>
      </c>
      <c r="H94">
        <v>201718057</v>
      </c>
      <c r="I94" t="s">
        <v>19</v>
      </c>
      <c r="J94" t="s">
        <v>20</v>
      </c>
      <c r="K94" t="s">
        <v>21</v>
      </c>
      <c r="L94">
        <v>27</v>
      </c>
      <c r="M94">
        <v>0.87</v>
      </c>
      <c r="N94">
        <v>0.9</v>
      </c>
      <c r="O94">
        <v>169.51</v>
      </c>
      <c r="P94">
        <v>198.28100000000001</v>
      </c>
    </row>
    <row r="95" spans="1:16" x14ac:dyDescent="0.25">
      <c r="A95" s="20">
        <v>42909</v>
      </c>
      <c r="B95" t="s">
        <v>35</v>
      </c>
      <c r="C95" t="s">
        <v>17</v>
      </c>
      <c r="D95">
        <v>1000</v>
      </c>
      <c r="E95">
        <v>62.1</v>
      </c>
      <c r="F95">
        <v>62100</v>
      </c>
      <c r="G95" t="s">
        <v>38</v>
      </c>
      <c r="H95">
        <v>201718059</v>
      </c>
      <c r="I95" t="s">
        <v>19</v>
      </c>
      <c r="J95" t="s">
        <v>20</v>
      </c>
      <c r="K95" t="s">
        <v>21</v>
      </c>
      <c r="L95">
        <v>0</v>
      </c>
      <c r="M95">
        <v>2.02</v>
      </c>
      <c r="N95">
        <v>3.9</v>
      </c>
      <c r="O95">
        <v>392.78</v>
      </c>
      <c r="P95">
        <v>398.69830000000002</v>
      </c>
    </row>
    <row r="96" spans="1:16" x14ac:dyDescent="0.25">
      <c r="A96" s="20">
        <v>42909</v>
      </c>
      <c r="B96" t="s">
        <v>35</v>
      </c>
      <c r="C96" t="s">
        <v>23</v>
      </c>
      <c r="D96">
        <v>1000</v>
      </c>
      <c r="E96">
        <v>61.15</v>
      </c>
      <c r="F96">
        <v>61150</v>
      </c>
      <c r="G96" t="s">
        <v>39</v>
      </c>
      <c r="H96">
        <v>201718059</v>
      </c>
      <c r="I96" t="s">
        <v>19</v>
      </c>
      <c r="J96" t="s">
        <v>20</v>
      </c>
      <c r="K96" t="s">
        <v>21</v>
      </c>
      <c r="L96">
        <v>15</v>
      </c>
      <c r="M96">
        <v>1.99</v>
      </c>
      <c r="N96">
        <v>0</v>
      </c>
      <c r="O96">
        <v>0</v>
      </c>
      <c r="P96">
        <v>16.987400000000001</v>
      </c>
    </row>
    <row r="97" spans="1:16" x14ac:dyDescent="0.25">
      <c r="A97" s="20">
        <v>43000</v>
      </c>
      <c r="B97" t="s">
        <v>35</v>
      </c>
      <c r="C97" t="s">
        <v>17</v>
      </c>
      <c r="D97">
        <v>1000</v>
      </c>
      <c r="E97">
        <v>54</v>
      </c>
      <c r="F97">
        <v>54000</v>
      </c>
      <c r="G97" t="s">
        <v>37</v>
      </c>
      <c r="H97">
        <v>201718121</v>
      </c>
      <c r="I97" t="s">
        <v>19</v>
      </c>
      <c r="J97" t="s">
        <v>20</v>
      </c>
      <c r="K97" t="s">
        <v>21</v>
      </c>
      <c r="L97">
        <v>54</v>
      </c>
      <c r="M97">
        <v>1.59</v>
      </c>
      <c r="N97">
        <v>1.8</v>
      </c>
      <c r="O97">
        <v>350.75</v>
      </c>
      <c r="P97">
        <v>408.14299999999997</v>
      </c>
    </row>
    <row r="98" spans="1:16" x14ac:dyDescent="0.25">
      <c r="A98" s="20">
        <v>43012</v>
      </c>
      <c r="B98" t="s">
        <v>35</v>
      </c>
      <c r="C98" t="s">
        <v>23</v>
      </c>
      <c r="D98">
        <v>2000</v>
      </c>
      <c r="E98">
        <v>51.06</v>
      </c>
      <c r="F98">
        <v>102113</v>
      </c>
      <c r="G98" t="s">
        <v>36</v>
      </c>
      <c r="H98">
        <v>201718128</v>
      </c>
      <c r="I98" t="s">
        <v>19</v>
      </c>
      <c r="J98" t="s">
        <v>20</v>
      </c>
      <c r="K98" t="s">
        <v>21</v>
      </c>
      <c r="L98">
        <v>102</v>
      </c>
      <c r="M98">
        <v>3.01</v>
      </c>
      <c r="N98">
        <v>3.3</v>
      </c>
      <c r="O98">
        <v>663.25</v>
      </c>
      <c r="P98">
        <v>771.56230000000005</v>
      </c>
    </row>
    <row r="99" spans="1:16" x14ac:dyDescent="0.25">
      <c r="A99" s="20">
        <v>43055</v>
      </c>
      <c r="B99" t="s">
        <v>16</v>
      </c>
      <c r="C99" t="s">
        <v>17</v>
      </c>
      <c r="D99">
        <v>500</v>
      </c>
      <c r="E99">
        <v>69</v>
      </c>
      <c r="F99">
        <v>34500</v>
      </c>
      <c r="G99" t="s">
        <v>34</v>
      </c>
      <c r="H99">
        <v>201718158</v>
      </c>
      <c r="I99" t="s">
        <v>19</v>
      </c>
      <c r="J99" t="s">
        <v>20</v>
      </c>
      <c r="K99" t="s">
        <v>21</v>
      </c>
      <c r="L99">
        <v>35</v>
      </c>
      <c r="M99">
        <v>1.02</v>
      </c>
      <c r="N99">
        <v>1.2</v>
      </c>
      <c r="O99">
        <v>224.09</v>
      </c>
      <c r="P99">
        <v>261.30770000000001</v>
      </c>
    </row>
    <row r="100" spans="1:16" x14ac:dyDescent="0.25">
      <c r="A100" s="20">
        <v>43060</v>
      </c>
      <c r="B100" t="s">
        <v>26</v>
      </c>
      <c r="C100" t="s">
        <v>17</v>
      </c>
      <c r="D100">
        <v>1000</v>
      </c>
      <c r="E100">
        <v>142</v>
      </c>
      <c r="F100">
        <v>142000</v>
      </c>
      <c r="G100" t="s">
        <v>32</v>
      </c>
      <c r="H100">
        <v>201718161</v>
      </c>
      <c r="I100" t="s">
        <v>19</v>
      </c>
      <c r="J100" t="s">
        <v>20</v>
      </c>
      <c r="K100" t="s">
        <v>21</v>
      </c>
      <c r="L100">
        <v>0</v>
      </c>
      <c r="M100">
        <v>4.1900000000000004</v>
      </c>
      <c r="N100">
        <v>8.4</v>
      </c>
      <c r="O100">
        <v>922.33</v>
      </c>
      <c r="P100">
        <v>934.91899999999998</v>
      </c>
    </row>
    <row r="101" spans="1:16" x14ac:dyDescent="0.25">
      <c r="A101" s="20">
        <v>43060</v>
      </c>
      <c r="B101" t="s">
        <v>26</v>
      </c>
      <c r="C101" t="s">
        <v>23</v>
      </c>
      <c r="D101">
        <v>1000</v>
      </c>
      <c r="E101">
        <v>132.53</v>
      </c>
      <c r="F101">
        <v>132525.1</v>
      </c>
      <c r="G101" t="s">
        <v>33</v>
      </c>
      <c r="H101">
        <v>201718161</v>
      </c>
      <c r="I101" t="s">
        <v>19</v>
      </c>
      <c r="J101" t="s">
        <v>20</v>
      </c>
      <c r="K101" t="s">
        <v>21</v>
      </c>
      <c r="L101">
        <v>34</v>
      </c>
      <c r="M101">
        <v>3.91</v>
      </c>
      <c r="N101">
        <v>0</v>
      </c>
      <c r="O101">
        <v>0.7</v>
      </c>
      <c r="P101">
        <v>38.609499999999997</v>
      </c>
    </row>
    <row r="102" spans="1:16" x14ac:dyDescent="0.25">
      <c r="A102" s="20">
        <v>43070</v>
      </c>
      <c r="B102" t="s">
        <v>16</v>
      </c>
      <c r="C102" t="s">
        <v>23</v>
      </c>
      <c r="D102">
        <v>500</v>
      </c>
      <c r="E102">
        <v>73.599999999999994</v>
      </c>
      <c r="F102">
        <v>36800</v>
      </c>
      <c r="G102" t="s">
        <v>31</v>
      </c>
      <c r="H102">
        <v>201718169</v>
      </c>
      <c r="I102" t="s">
        <v>19</v>
      </c>
      <c r="J102" t="s">
        <v>20</v>
      </c>
      <c r="K102" t="s">
        <v>21</v>
      </c>
      <c r="L102">
        <v>37</v>
      </c>
      <c r="M102">
        <v>1.0900000000000001</v>
      </c>
      <c r="N102">
        <v>1.2</v>
      </c>
      <c r="O102">
        <v>239.03</v>
      </c>
      <c r="P102">
        <v>278.31560000000002</v>
      </c>
    </row>
    <row r="103" spans="1:16" x14ac:dyDescent="0.25">
      <c r="A103" s="20">
        <v>43075</v>
      </c>
      <c r="B103" t="s">
        <v>29</v>
      </c>
      <c r="C103" t="s">
        <v>17</v>
      </c>
      <c r="D103">
        <v>5000</v>
      </c>
      <c r="E103">
        <v>16.7</v>
      </c>
      <c r="F103">
        <v>83500</v>
      </c>
      <c r="G103" t="s">
        <v>30</v>
      </c>
      <c r="H103">
        <v>2017232</v>
      </c>
      <c r="I103" t="s">
        <v>19</v>
      </c>
      <c r="J103" t="s">
        <v>20</v>
      </c>
      <c r="K103" t="s">
        <v>25</v>
      </c>
      <c r="L103">
        <v>84</v>
      </c>
      <c r="M103">
        <v>2.71</v>
      </c>
      <c r="N103">
        <v>2.7</v>
      </c>
      <c r="O103">
        <v>542.4</v>
      </c>
      <c r="P103">
        <v>631.81380000000001</v>
      </c>
    </row>
    <row r="104" spans="1:16" x14ac:dyDescent="0.25">
      <c r="A104" s="20">
        <v>43077</v>
      </c>
      <c r="B104" t="s">
        <v>26</v>
      </c>
      <c r="C104" t="s">
        <v>17</v>
      </c>
      <c r="D104">
        <v>500</v>
      </c>
      <c r="E104">
        <v>137.24</v>
      </c>
      <c r="F104">
        <v>68618.100000000006</v>
      </c>
      <c r="G104" t="s">
        <v>27</v>
      </c>
      <c r="H104">
        <v>2017234</v>
      </c>
      <c r="I104" t="s">
        <v>19</v>
      </c>
      <c r="J104" t="s">
        <v>20</v>
      </c>
      <c r="K104" t="s">
        <v>25</v>
      </c>
      <c r="L104">
        <v>68.62</v>
      </c>
      <c r="M104">
        <v>2.23</v>
      </c>
      <c r="N104">
        <v>0</v>
      </c>
      <c r="O104">
        <v>445.73</v>
      </c>
      <c r="P104">
        <v>516.58010000000002</v>
      </c>
    </row>
    <row r="105" spans="1:16" x14ac:dyDescent="0.25">
      <c r="A105" s="20">
        <v>43077</v>
      </c>
      <c r="B105" t="s">
        <v>22</v>
      </c>
      <c r="C105" t="s">
        <v>17</v>
      </c>
      <c r="D105">
        <v>1000</v>
      </c>
      <c r="E105">
        <v>78.650000000000006</v>
      </c>
      <c r="F105">
        <v>78650</v>
      </c>
      <c r="G105" t="s">
        <v>28</v>
      </c>
      <c r="H105">
        <v>2017234</v>
      </c>
      <c r="I105" t="s">
        <v>19</v>
      </c>
      <c r="J105" t="s">
        <v>20</v>
      </c>
      <c r="K105" t="s">
        <v>25</v>
      </c>
      <c r="L105">
        <v>78.38</v>
      </c>
      <c r="M105">
        <v>2.56</v>
      </c>
      <c r="N105">
        <v>4.5</v>
      </c>
      <c r="O105">
        <v>510.9</v>
      </c>
      <c r="P105">
        <v>596.33600000000001</v>
      </c>
    </row>
    <row r="106" spans="1:16" x14ac:dyDescent="0.25">
      <c r="A106" s="20">
        <v>43083</v>
      </c>
      <c r="B106" t="s">
        <v>26</v>
      </c>
      <c r="C106" t="s">
        <v>17</v>
      </c>
      <c r="D106">
        <v>500</v>
      </c>
      <c r="E106">
        <v>130.69999999999999</v>
      </c>
      <c r="F106">
        <v>65350</v>
      </c>
      <c r="G106" t="s">
        <v>173</v>
      </c>
      <c r="H106">
        <v>201718178</v>
      </c>
      <c r="I106" t="s">
        <v>19</v>
      </c>
      <c r="J106" t="s">
        <v>20</v>
      </c>
      <c r="K106" t="s">
        <v>21</v>
      </c>
      <c r="L106">
        <v>65.489999999999995</v>
      </c>
      <c r="M106">
        <v>1.93</v>
      </c>
      <c r="N106">
        <v>3.3</v>
      </c>
      <c r="O106">
        <v>424.47</v>
      </c>
      <c r="P106">
        <v>495.18779999999998</v>
      </c>
    </row>
    <row r="107" spans="1:16" x14ac:dyDescent="0.25">
      <c r="A107" s="20">
        <v>43083</v>
      </c>
      <c r="B107" t="s">
        <v>16</v>
      </c>
      <c r="C107" t="s">
        <v>17</v>
      </c>
      <c r="D107">
        <v>500</v>
      </c>
      <c r="E107">
        <v>77.03</v>
      </c>
      <c r="F107">
        <v>38513.1</v>
      </c>
      <c r="G107" t="s">
        <v>18</v>
      </c>
      <c r="H107">
        <v>201718178</v>
      </c>
      <c r="I107" t="s">
        <v>19</v>
      </c>
      <c r="J107" t="s">
        <v>20</v>
      </c>
      <c r="K107" t="s">
        <v>21</v>
      </c>
      <c r="L107">
        <v>38.51</v>
      </c>
      <c r="M107">
        <v>1.1399999999999999</v>
      </c>
      <c r="N107">
        <v>0</v>
      </c>
      <c r="O107">
        <v>250.15</v>
      </c>
      <c r="P107">
        <v>289.7962</v>
      </c>
    </row>
    <row r="108" spans="1:16" x14ac:dyDescent="0.25">
      <c r="A108" s="20">
        <v>43083</v>
      </c>
      <c r="B108" t="s">
        <v>22</v>
      </c>
      <c r="C108" t="s">
        <v>23</v>
      </c>
      <c r="D108">
        <v>1000</v>
      </c>
      <c r="E108">
        <v>71.349999999999994</v>
      </c>
      <c r="F108">
        <v>71345.05</v>
      </c>
      <c r="G108" t="s">
        <v>24</v>
      </c>
      <c r="H108">
        <v>2017238</v>
      </c>
      <c r="I108" t="s">
        <v>19</v>
      </c>
      <c r="J108" t="s">
        <v>20</v>
      </c>
      <c r="K108" t="s">
        <v>25</v>
      </c>
      <c r="L108">
        <v>71</v>
      </c>
      <c r="M108">
        <v>2.3199999999999998</v>
      </c>
      <c r="N108">
        <v>2.4</v>
      </c>
      <c r="O108">
        <v>463.45</v>
      </c>
      <c r="P108">
        <v>539.16869999999994</v>
      </c>
    </row>
    <row r="109" spans="1:16" x14ac:dyDescent="0.25">
      <c r="A109" s="20">
        <v>43088</v>
      </c>
      <c r="B109" t="s">
        <v>29</v>
      </c>
      <c r="C109" t="s">
        <v>23</v>
      </c>
      <c r="D109">
        <v>5000</v>
      </c>
      <c r="E109">
        <v>17.8</v>
      </c>
      <c r="F109">
        <v>89000</v>
      </c>
      <c r="G109" t="s">
        <v>174</v>
      </c>
      <c r="H109">
        <v>2017241</v>
      </c>
      <c r="I109" t="s">
        <v>19</v>
      </c>
      <c r="J109" t="s">
        <v>20</v>
      </c>
      <c r="K109" t="s">
        <v>25</v>
      </c>
      <c r="L109">
        <v>89</v>
      </c>
      <c r="M109">
        <v>2.89</v>
      </c>
      <c r="N109">
        <v>2.7</v>
      </c>
      <c r="O109">
        <v>578.13</v>
      </c>
      <c r="P109">
        <v>672.72249999999997</v>
      </c>
    </row>
    <row r="110" spans="1:16" x14ac:dyDescent="0.25">
      <c r="A110" s="20">
        <v>43091</v>
      </c>
      <c r="B110" t="s">
        <v>177</v>
      </c>
      <c r="C110" t="s">
        <v>17</v>
      </c>
      <c r="D110">
        <v>2500</v>
      </c>
      <c r="E110">
        <v>14.55</v>
      </c>
      <c r="F110">
        <v>36375</v>
      </c>
      <c r="G110" t="s">
        <v>178</v>
      </c>
      <c r="H110">
        <v>2017244</v>
      </c>
      <c r="I110" t="s">
        <v>19</v>
      </c>
      <c r="J110" t="s">
        <v>20</v>
      </c>
      <c r="K110" t="s">
        <v>25</v>
      </c>
      <c r="L110">
        <v>36</v>
      </c>
      <c r="M110">
        <v>1.18</v>
      </c>
      <c r="N110">
        <v>1.2</v>
      </c>
      <c r="O110">
        <v>236.29</v>
      </c>
      <c r="P110">
        <v>274.67219999999998</v>
      </c>
    </row>
    <row r="111" spans="1:16" x14ac:dyDescent="0.25">
      <c r="A111" s="20">
        <v>43097</v>
      </c>
      <c r="B111" t="s">
        <v>35</v>
      </c>
      <c r="C111" t="s">
        <v>17</v>
      </c>
      <c r="D111">
        <v>1000</v>
      </c>
      <c r="E111">
        <v>48.75</v>
      </c>
      <c r="F111">
        <v>48750</v>
      </c>
      <c r="G111" t="s">
        <v>175</v>
      </c>
      <c r="H111">
        <v>2017247</v>
      </c>
      <c r="I111" t="s">
        <v>19</v>
      </c>
      <c r="J111" t="s">
        <v>20</v>
      </c>
      <c r="K111" t="s">
        <v>25</v>
      </c>
      <c r="L111">
        <v>48.5</v>
      </c>
      <c r="M111">
        <v>1.58</v>
      </c>
      <c r="N111">
        <v>3</v>
      </c>
      <c r="O111">
        <v>316.69</v>
      </c>
      <c r="P111">
        <v>369.77429999999998</v>
      </c>
    </row>
    <row r="112" spans="1:16" x14ac:dyDescent="0.25">
      <c r="A112" s="20">
        <v>43097</v>
      </c>
      <c r="B112" t="s">
        <v>16</v>
      </c>
      <c r="C112" t="s">
        <v>23</v>
      </c>
      <c r="D112">
        <v>500</v>
      </c>
      <c r="E112">
        <v>93</v>
      </c>
      <c r="F112">
        <v>46500</v>
      </c>
      <c r="G112" t="s">
        <v>176</v>
      </c>
      <c r="H112">
        <v>2017247</v>
      </c>
      <c r="I112" t="s">
        <v>19</v>
      </c>
      <c r="J112" t="s">
        <v>20</v>
      </c>
      <c r="K112" t="s">
        <v>25</v>
      </c>
      <c r="L112">
        <v>46.5</v>
      </c>
      <c r="M112">
        <v>1.51</v>
      </c>
      <c r="N112">
        <v>0</v>
      </c>
      <c r="O112">
        <v>302.06</v>
      </c>
      <c r="P112">
        <v>350.07130000000001</v>
      </c>
    </row>
    <row r="113" spans="1:16" x14ac:dyDescent="0.25">
      <c r="A113" s="20">
        <v>43098</v>
      </c>
      <c r="B113" t="s">
        <v>179</v>
      </c>
      <c r="C113" t="s">
        <v>17</v>
      </c>
      <c r="D113">
        <v>500</v>
      </c>
      <c r="E113">
        <v>69.930000000000007</v>
      </c>
      <c r="F113">
        <v>34962.5</v>
      </c>
      <c r="G113" t="s">
        <v>185</v>
      </c>
      <c r="H113">
        <v>2017248</v>
      </c>
      <c r="I113" t="s">
        <v>19</v>
      </c>
      <c r="J113" t="s">
        <v>20</v>
      </c>
      <c r="K113" t="s">
        <v>25</v>
      </c>
      <c r="L113">
        <v>34.5</v>
      </c>
      <c r="M113">
        <v>1.1399999999999999</v>
      </c>
      <c r="N113">
        <v>2.4</v>
      </c>
      <c r="O113">
        <v>227.11</v>
      </c>
      <c r="P113">
        <v>265.14620000000002</v>
      </c>
    </row>
    <row r="114" spans="1:16" x14ac:dyDescent="0.25">
      <c r="A114" s="20">
        <v>43098</v>
      </c>
      <c r="B114" t="s">
        <v>177</v>
      </c>
      <c r="C114" t="s">
        <v>23</v>
      </c>
      <c r="D114">
        <v>2500</v>
      </c>
      <c r="E114">
        <v>15.4</v>
      </c>
      <c r="F114">
        <v>38500</v>
      </c>
      <c r="G114" t="s">
        <v>186</v>
      </c>
      <c r="H114">
        <v>2017248</v>
      </c>
      <c r="I114" t="s">
        <v>19</v>
      </c>
      <c r="J114" t="s">
        <v>20</v>
      </c>
      <c r="K114" t="s">
        <v>25</v>
      </c>
      <c r="L114">
        <v>38.5</v>
      </c>
      <c r="M114">
        <v>1.25</v>
      </c>
      <c r="N114">
        <v>0</v>
      </c>
      <c r="O114">
        <v>250.09</v>
      </c>
      <c r="P114">
        <v>289.84129999999999</v>
      </c>
    </row>
    <row r="115" spans="1:16" x14ac:dyDescent="0.25">
      <c r="A115" s="20">
        <v>43101</v>
      </c>
      <c r="B115" t="s">
        <v>177</v>
      </c>
      <c r="C115" t="s">
        <v>17</v>
      </c>
      <c r="D115">
        <v>5000</v>
      </c>
      <c r="E115">
        <v>15.75</v>
      </c>
      <c r="F115">
        <v>78750</v>
      </c>
      <c r="G115" t="s">
        <v>182</v>
      </c>
      <c r="H115">
        <v>2018001</v>
      </c>
      <c r="I115" t="s">
        <v>19</v>
      </c>
      <c r="J115" t="s">
        <v>20</v>
      </c>
      <c r="K115" t="s">
        <v>25</v>
      </c>
      <c r="L115">
        <v>78.75</v>
      </c>
      <c r="M115">
        <v>2.56</v>
      </c>
      <c r="N115">
        <v>0</v>
      </c>
      <c r="O115">
        <v>511.55</v>
      </c>
      <c r="P115">
        <v>592.85940000000005</v>
      </c>
    </row>
    <row r="116" spans="1:16" x14ac:dyDescent="0.25">
      <c r="A116" s="20">
        <v>43101</v>
      </c>
      <c r="B116" t="s">
        <v>26</v>
      </c>
      <c r="C116" t="s">
        <v>23</v>
      </c>
      <c r="D116">
        <v>500</v>
      </c>
      <c r="E116">
        <v>135.81</v>
      </c>
      <c r="F116">
        <v>67905</v>
      </c>
      <c r="G116" t="s">
        <v>183</v>
      </c>
      <c r="H116">
        <v>2018001</v>
      </c>
      <c r="I116" t="s">
        <v>19</v>
      </c>
      <c r="J116" t="s">
        <v>20</v>
      </c>
      <c r="K116" t="s">
        <v>25</v>
      </c>
      <c r="L116">
        <v>67.75</v>
      </c>
      <c r="M116">
        <v>2.21</v>
      </c>
      <c r="N116">
        <v>5.7</v>
      </c>
      <c r="O116">
        <v>441.1</v>
      </c>
      <c r="P116">
        <v>516.7568</v>
      </c>
    </row>
    <row r="117" spans="1:16" x14ac:dyDescent="0.25">
      <c r="A117" s="20">
        <v>43101</v>
      </c>
      <c r="B117" t="s">
        <v>51</v>
      </c>
      <c r="C117" t="s">
        <v>17</v>
      </c>
      <c r="D117">
        <v>100</v>
      </c>
      <c r="E117">
        <v>335</v>
      </c>
      <c r="F117">
        <v>33500</v>
      </c>
      <c r="G117" t="s">
        <v>184</v>
      </c>
      <c r="H117">
        <v>2018001</v>
      </c>
      <c r="I117" t="s">
        <v>19</v>
      </c>
      <c r="J117" t="s">
        <v>20</v>
      </c>
      <c r="K117" t="s">
        <v>25</v>
      </c>
      <c r="L117">
        <v>33.5</v>
      </c>
      <c r="M117">
        <v>1.0900000000000001</v>
      </c>
      <c r="N117">
        <v>0</v>
      </c>
      <c r="O117">
        <v>217.61</v>
      </c>
      <c r="P117">
        <v>252.19880000000001</v>
      </c>
    </row>
    <row r="118" spans="1:16" x14ac:dyDescent="0.25">
      <c r="A118" s="20">
        <v>43102</v>
      </c>
      <c r="B118" t="s">
        <v>179</v>
      </c>
      <c r="C118" t="s">
        <v>23</v>
      </c>
      <c r="D118">
        <v>500</v>
      </c>
      <c r="E118">
        <v>91</v>
      </c>
      <c r="F118">
        <v>45500</v>
      </c>
      <c r="G118" t="s">
        <v>180</v>
      </c>
      <c r="H118">
        <v>2018002</v>
      </c>
      <c r="I118" t="s">
        <v>19</v>
      </c>
      <c r="J118" t="s">
        <v>20</v>
      </c>
      <c r="K118" t="s">
        <v>25</v>
      </c>
      <c r="L118">
        <v>45.5</v>
      </c>
      <c r="M118">
        <v>1.48</v>
      </c>
      <c r="N118">
        <v>0</v>
      </c>
      <c r="O118">
        <v>295.56</v>
      </c>
      <c r="P118">
        <v>342.53879999999998</v>
      </c>
    </row>
    <row r="119" spans="1:16" x14ac:dyDescent="0.25">
      <c r="A119" s="20">
        <v>43102</v>
      </c>
      <c r="B119" t="s">
        <v>35</v>
      </c>
      <c r="C119" t="s">
        <v>23</v>
      </c>
      <c r="D119">
        <v>1000</v>
      </c>
      <c r="E119">
        <v>71</v>
      </c>
      <c r="F119">
        <v>71000</v>
      </c>
      <c r="G119" t="s">
        <v>181</v>
      </c>
      <c r="H119">
        <v>2018002</v>
      </c>
      <c r="I119" t="s">
        <v>19</v>
      </c>
      <c r="J119" t="s">
        <v>20</v>
      </c>
      <c r="K119" t="s">
        <v>25</v>
      </c>
      <c r="L119">
        <v>71.5</v>
      </c>
      <c r="M119">
        <v>2.31</v>
      </c>
      <c r="N119">
        <v>3.6</v>
      </c>
      <c r="O119">
        <v>461.2</v>
      </c>
      <c r="P119">
        <v>538.60749999999996</v>
      </c>
    </row>
    <row r="120" spans="1:16" x14ac:dyDescent="0.25">
      <c r="A120" s="20">
        <v>43103</v>
      </c>
      <c r="B120" t="s">
        <v>195</v>
      </c>
      <c r="C120" t="s">
        <v>17</v>
      </c>
      <c r="D120">
        <v>1000</v>
      </c>
      <c r="E120">
        <v>98.65</v>
      </c>
      <c r="F120">
        <v>98650</v>
      </c>
      <c r="G120" t="s">
        <v>196</v>
      </c>
      <c r="H120">
        <v>2018003</v>
      </c>
      <c r="I120" t="s">
        <v>19</v>
      </c>
      <c r="J120" t="s">
        <v>20</v>
      </c>
      <c r="K120" t="s">
        <v>25</v>
      </c>
      <c r="L120">
        <v>99</v>
      </c>
      <c r="M120">
        <v>3.21</v>
      </c>
      <c r="N120">
        <v>3</v>
      </c>
      <c r="O120">
        <v>640.82000000000005</v>
      </c>
      <c r="P120">
        <v>746.02620000000002</v>
      </c>
    </row>
    <row r="121" spans="1:16" x14ac:dyDescent="0.25">
      <c r="A121" s="20">
        <v>43104</v>
      </c>
      <c r="B121" t="s">
        <v>190</v>
      </c>
      <c r="C121" t="s">
        <v>17</v>
      </c>
      <c r="D121">
        <v>5000</v>
      </c>
      <c r="E121">
        <v>15.95</v>
      </c>
      <c r="F121">
        <v>79750</v>
      </c>
      <c r="G121" t="s">
        <v>191</v>
      </c>
      <c r="H121">
        <v>2018004</v>
      </c>
      <c r="I121" t="s">
        <v>140</v>
      </c>
      <c r="J121" t="s">
        <v>20</v>
      </c>
      <c r="K121" t="s">
        <v>25</v>
      </c>
      <c r="L121">
        <v>80</v>
      </c>
      <c r="M121">
        <v>2.59</v>
      </c>
      <c r="N121">
        <v>2.4</v>
      </c>
      <c r="O121">
        <v>518.04</v>
      </c>
      <c r="P121">
        <v>603.03189999999995</v>
      </c>
    </row>
    <row r="122" spans="1:16" x14ac:dyDescent="0.25">
      <c r="A122" s="20">
        <v>43104</v>
      </c>
      <c r="B122" t="s">
        <v>192</v>
      </c>
      <c r="C122" t="s">
        <v>17</v>
      </c>
      <c r="D122">
        <v>100</v>
      </c>
      <c r="E122">
        <v>38.700000000000003</v>
      </c>
      <c r="F122">
        <v>3870</v>
      </c>
      <c r="G122" t="s">
        <v>193</v>
      </c>
      <c r="H122">
        <v>2018004</v>
      </c>
      <c r="I122" t="s">
        <v>19</v>
      </c>
      <c r="J122" t="s">
        <v>20</v>
      </c>
      <c r="K122" t="s">
        <v>25</v>
      </c>
      <c r="L122">
        <v>0</v>
      </c>
      <c r="M122">
        <v>0.13</v>
      </c>
      <c r="N122">
        <v>0.3</v>
      </c>
      <c r="O122">
        <v>29.52</v>
      </c>
      <c r="P122">
        <v>29.945799999999998</v>
      </c>
    </row>
    <row r="123" spans="1:16" x14ac:dyDescent="0.25">
      <c r="A123" s="20">
        <v>43104</v>
      </c>
      <c r="B123" t="s">
        <v>192</v>
      </c>
      <c r="C123" t="s">
        <v>23</v>
      </c>
      <c r="D123">
        <v>100</v>
      </c>
      <c r="E123">
        <v>37.6</v>
      </c>
      <c r="F123">
        <v>3760</v>
      </c>
      <c r="G123" t="s">
        <v>194</v>
      </c>
      <c r="H123">
        <v>2018004</v>
      </c>
      <c r="I123" t="s">
        <v>19</v>
      </c>
      <c r="J123" t="s">
        <v>20</v>
      </c>
      <c r="K123" t="s">
        <v>25</v>
      </c>
      <c r="L123">
        <v>1</v>
      </c>
      <c r="M123">
        <v>0.12</v>
      </c>
      <c r="N123">
        <v>0</v>
      </c>
      <c r="O123">
        <v>29.52</v>
      </c>
      <c r="P123">
        <v>30.642199999999999</v>
      </c>
    </row>
    <row r="124" spans="1:16" x14ac:dyDescent="0.25">
      <c r="A124" s="20">
        <v>43105</v>
      </c>
      <c r="B124" t="s">
        <v>187</v>
      </c>
      <c r="C124" t="s">
        <v>17</v>
      </c>
      <c r="D124">
        <v>5000</v>
      </c>
      <c r="E124">
        <v>24</v>
      </c>
      <c r="F124">
        <v>120000</v>
      </c>
      <c r="G124" t="s">
        <v>188</v>
      </c>
      <c r="H124">
        <v>2018005</v>
      </c>
      <c r="I124" t="s">
        <v>19</v>
      </c>
      <c r="J124" t="s">
        <v>20</v>
      </c>
      <c r="K124" t="s">
        <v>25</v>
      </c>
      <c r="L124">
        <v>0</v>
      </c>
      <c r="M124">
        <v>3.9</v>
      </c>
      <c r="N124">
        <v>7.2</v>
      </c>
      <c r="O124">
        <v>71.5</v>
      </c>
      <c r="P124">
        <v>82.6</v>
      </c>
    </row>
    <row r="125" spans="1:16" x14ac:dyDescent="0.25">
      <c r="A125" s="20">
        <v>43105</v>
      </c>
      <c r="B125" t="s">
        <v>187</v>
      </c>
      <c r="C125" t="s">
        <v>23</v>
      </c>
      <c r="D125">
        <v>5000</v>
      </c>
      <c r="E125">
        <v>23.65</v>
      </c>
      <c r="F125">
        <v>118250</v>
      </c>
      <c r="G125" t="s">
        <v>189</v>
      </c>
      <c r="H125">
        <v>2018005</v>
      </c>
      <c r="I125" t="s">
        <v>19</v>
      </c>
      <c r="J125" t="s">
        <v>20</v>
      </c>
      <c r="K125" t="s">
        <v>25</v>
      </c>
      <c r="L125">
        <v>30</v>
      </c>
      <c r="M125">
        <v>3.84</v>
      </c>
      <c r="N125">
        <v>0</v>
      </c>
      <c r="O125">
        <v>70.459999999999994</v>
      </c>
      <c r="P125">
        <v>104.3032</v>
      </c>
    </row>
    <row r="126" spans="1:16" x14ac:dyDescent="0.25">
      <c r="A126" s="20">
        <v>43109</v>
      </c>
      <c r="B126" t="s">
        <v>177</v>
      </c>
      <c r="C126" t="s">
        <v>17</v>
      </c>
      <c r="D126">
        <v>5000</v>
      </c>
      <c r="E126">
        <v>16.149999999999999</v>
      </c>
      <c r="F126">
        <v>80750</v>
      </c>
      <c r="G126" t="s">
        <v>200</v>
      </c>
      <c r="H126">
        <v>2018007</v>
      </c>
      <c r="I126" t="s">
        <v>19</v>
      </c>
      <c r="J126" t="s">
        <v>1634</v>
      </c>
      <c r="K126" t="s">
        <v>25</v>
      </c>
      <c r="L126">
        <v>0</v>
      </c>
      <c r="M126">
        <v>2.62</v>
      </c>
      <c r="N126">
        <v>0</v>
      </c>
      <c r="O126">
        <v>48.11</v>
      </c>
      <c r="P126">
        <v>50.734400000000001</v>
      </c>
    </row>
    <row r="127" spans="1:16" x14ac:dyDescent="0.25">
      <c r="A127" s="20">
        <v>43109</v>
      </c>
      <c r="B127" t="s">
        <v>177</v>
      </c>
      <c r="C127" t="s">
        <v>23</v>
      </c>
      <c r="D127">
        <v>5000</v>
      </c>
      <c r="E127">
        <v>16.100000000000001</v>
      </c>
      <c r="F127">
        <v>80500</v>
      </c>
      <c r="G127" t="s">
        <v>201</v>
      </c>
      <c r="H127">
        <v>2018007</v>
      </c>
      <c r="I127" t="s">
        <v>19</v>
      </c>
      <c r="J127" t="s">
        <v>1634</v>
      </c>
      <c r="K127" t="s">
        <v>25</v>
      </c>
      <c r="L127">
        <v>20.75</v>
      </c>
      <c r="M127">
        <v>2.62</v>
      </c>
      <c r="N127">
        <v>12.3</v>
      </c>
      <c r="O127">
        <v>47.97</v>
      </c>
      <c r="P127">
        <v>83.636300000000006</v>
      </c>
    </row>
    <row r="128" spans="1:16" x14ac:dyDescent="0.25">
      <c r="A128" s="20">
        <v>43109</v>
      </c>
      <c r="B128" t="s">
        <v>177</v>
      </c>
      <c r="C128" t="s">
        <v>17</v>
      </c>
      <c r="D128">
        <v>5000</v>
      </c>
      <c r="E128">
        <v>16.100000000000001</v>
      </c>
      <c r="F128">
        <v>80500</v>
      </c>
      <c r="G128" t="s">
        <v>202</v>
      </c>
      <c r="H128">
        <v>2018007</v>
      </c>
      <c r="I128" t="s">
        <v>19</v>
      </c>
      <c r="J128" t="s">
        <v>1634</v>
      </c>
      <c r="K128" t="s">
        <v>25</v>
      </c>
      <c r="L128">
        <v>0</v>
      </c>
      <c r="M128">
        <v>2.62</v>
      </c>
      <c r="N128">
        <v>0</v>
      </c>
      <c r="O128">
        <v>47.97</v>
      </c>
      <c r="P128">
        <v>50.586300000000001</v>
      </c>
    </row>
    <row r="129" spans="1:16" x14ac:dyDescent="0.25">
      <c r="A129" s="20">
        <v>43109</v>
      </c>
      <c r="B129" t="s">
        <v>177</v>
      </c>
      <c r="C129" t="s">
        <v>23</v>
      </c>
      <c r="D129">
        <v>5000</v>
      </c>
      <c r="E129">
        <v>16.2</v>
      </c>
      <c r="F129">
        <v>81000</v>
      </c>
      <c r="G129" t="s">
        <v>203</v>
      </c>
      <c r="H129">
        <v>2018007</v>
      </c>
      <c r="I129" t="s">
        <v>19</v>
      </c>
      <c r="J129" t="s">
        <v>1634</v>
      </c>
      <c r="K129" t="s">
        <v>25</v>
      </c>
      <c r="L129">
        <v>20.25</v>
      </c>
      <c r="M129">
        <v>2.63</v>
      </c>
      <c r="N129">
        <v>0</v>
      </c>
      <c r="O129">
        <v>48.26</v>
      </c>
      <c r="P129">
        <v>71.142499999999998</v>
      </c>
    </row>
    <row r="130" spans="1:16" x14ac:dyDescent="0.25">
      <c r="A130" s="20">
        <v>43109</v>
      </c>
      <c r="B130" t="s">
        <v>177</v>
      </c>
      <c r="C130" t="s">
        <v>17</v>
      </c>
      <c r="D130">
        <v>5000</v>
      </c>
      <c r="E130">
        <v>16.45</v>
      </c>
      <c r="F130">
        <v>82250</v>
      </c>
      <c r="G130" t="s">
        <v>204</v>
      </c>
      <c r="H130">
        <v>2018007</v>
      </c>
      <c r="I130" t="s">
        <v>19</v>
      </c>
      <c r="J130" t="s">
        <v>1634</v>
      </c>
      <c r="K130" t="s">
        <v>25</v>
      </c>
      <c r="L130">
        <v>81</v>
      </c>
      <c r="M130">
        <v>2.67</v>
      </c>
      <c r="N130">
        <v>0</v>
      </c>
      <c r="O130">
        <v>534.28</v>
      </c>
      <c r="P130">
        <v>617.95320000000004</v>
      </c>
    </row>
    <row r="131" spans="1:16" x14ac:dyDescent="0.25">
      <c r="A131" s="20">
        <v>43110</v>
      </c>
      <c r="B131" t="s">
        <v>177</v>
      </c>
      <c r="C131" t="s">
        <v>23</v>
      </c>
      <c r="D131">
        <v>5000</v>
      </c>
      <c r="E131">
        <v>16.8</v>
      </c>
      <c r="F131">
        <v>84000</v>
      </c>
      <c r="G131" t="s">
        <v>197</v>
      </c>
      <c r="H131">
        <v>2018008</v>
      </c>
      <c r="I131" t="s">
        <v>19</v>
      </c>
      <c r="J131" t="s">
        <v>20</v>
      </c>
      <c r="K131" t="s">
        <v>25</v>
      </c>
      <c r="L131">
        <v>83.92</v>
      </c>
      <c r="M131">
        <v>2.73</v>
      </c>
      <c r="N131">
        <v>0</v>
      </c>
      <c r="O131">
        <v>545.65</v>
      </c>
      <c r="P131">
        <v>632.29999999999995</v>
      </c>
    </row>
    <row r="132" spans="1:16" x14ac:dyDescent="0.25">
      <c r="A132" s="20">
        <v>43110</v>
      </c>
      <c r="B132" t="s">
        <v>177</v>
      </c>
      <c r="C132" t="s">
        <v>23</v>
      </c>
      <c r="D132">
        <v>2500</v>
      </c>
      <c r="E132">
        <v>16.75</v>
      </c>
      <c r="F132">
        <v>41875</v>
      </c>
      <c r="G132" t="s">
        <v>198</v>
      </c>
      <c r="H132">
        <v>2018008</v>
      </c>
      <c r="I132" t="s">
        <v>19</v>
      </c>
      <c r="J132" t="s">
        <v>1634</v>
      </c>
      <c r="K132" t="s">
        <v>25</v>
      </c>
      <c r="L132">
        <v>42.08</v>
      </c>
      <c r="M132">
        <v>1.36</v>
      </c>
      <c r="N132">
        <v>6.9</v>
      </c>
      <c r="O132">
        <v>272.01</v>
      </c>
      <c r="P132">
        <v>322.35090000000002</v>
      </c>
    </row>
    <row r="133" spans="1:16" x14ac:dyDescent="0.25">
      <c r="A133" s="20">
        <v>43110</v>
      </c>
      <c r="B133" t="s">
        <v>195</v>
      </c>
      <c r="C133" t="s">
        <v>23</v>
      </c>
      <c r="D133">
        <v>1000</v>
      </c>
      <c r="E133">
        <v>104</v>
      </c>
      <c r="F133">
        <v>104000</v>
      </c>
      <c r="G133" t="s">
        <v>199</v>
      </c>
      <c r="H133">
        <v>2018008</v>
      </c>
      <c r="I133" t="s">
        <v>19</v>
      </c>
      <c r="J133" t="s">
        <v>20</v>
      </c>
      <c r="K133" t="s">
        <v>25</v>
      </c>
      <c r="L133">
        <v>104</v>
      </c>
      <c r="M133">
        <v>3.38</v>
      </c>
      <c r="N133">
        <v>0</v>
      </c>
      <c r="O133">
        <v>675.57</v>
      </c>
      <c r="P133">
        <v>782.95</v>
      </c>
    </row>
    <row r="134" spans="1:16" x14ac:dyDescent="0.25">
      <c r="A134" s="20">
        <v>43111</v>
      </c>
      <c r="B134" t="s">
        <v>205</v>
      </c>
      <c r="C134" t="s">
        <v>17</v>
      </c>
      <c r="D134">
        <v>1000</v>
      </c>
      <c r="E134">
        <v>91.5</v>
      </c>
      <c r="F134">
        <v>91500</v>
      </c>
      <c r="G134" t="s">
        <v>217</v>
      </c>
      <c r="H134">
        <v>2018009</v>
      </c>
      <c r="I134" t="s">
        <v>19</v>
      </c>
      <c r="J134" t="s">
        <v>1634</v>
      </c>
      <c r="K134" t="s">
        <v>25</v>
      </c>
      <c r="L134">
        <v>0</v>
      </c>
      <c r="M134">
        <v>2.97</v>
      </c>
      <c r="N134">
        <v>8.4</v>
      </c>
      <c r="O134">
        <v>54.51</v>
      </c>
      <c r="P134">
        <v>65.883799999999994</v>
      </c>
    </row>
    <row r="135" spans="1:16" x14ac:dyDescent="0.25">
      <c r="A135" s="20">
        <v>43111</v>
      </c>
      <c r="B135" t="s">
        <v>205</v>
      </c>
      <c r="C135" t="s">
        <v>23</v>
      </c>
      <c r="D135">
        <v>1000</v>
      </c>
      <c r="E135">
        <v>92.6</v>
      </c>
      <c r="F135">
        <v>92600</v>
      </c>
      <c r="G135" t="s">
        <v>218</v>
      </c>
      <c r="H135">
        <v>2018009</v>
      </c>
      <c r="I135" t="s">
        <v>19</v>
      </c>
      <c r="J135" t="s">
        <v>1634</v>
      </c>
      <c r="K135" t="s">
        <v>25</v>
      </c>
      <c r="L135">
        <v>23.13</v>
      </c>
      <c r="M135">
        <v>3.01</v>
      </c>
      <c r="N135">
        <v>0</v>
      </c>
      <c r="O135">
        <v>55.18</v>
      </c>
      <c r="P135">
        <v>81.319500000000005</v>
      </c>
    </row>
    <row r="136" spans="1:16" x14ac:dyDescent="0.25">
      <c r="A136" s="20">
        <v>43111</v>
      </c>
      <c r="B136" t="s">
        <v>205</v>
      </c>
      <c r="C136" t="s">
        <v>17</v>
      </c>
      <c r="D136">
        <v>1000</v>
      </c>
      <c r="E136">
        <v>93.4</v>
      </c>
      <c r="F136">
        <v>93400</v>
      </c>
      <c r="G136" t="s">
        <v>219</v>
      </c>
      <c r="H136">
        <v>2018009</v>
      </c>
      <c r="I136" t="s">
        <v>19</v>
      </c>
      <c r="J136" t="s">
        <v>1634</v>
      </c>
      <c r="K136" t="s">
        <v>25</v>
      </c>
      <c r="L136">
        <v>92.88</v>
      </c>
      <c r="M136">
        <v>3.04</v>
      </c>
      <c r="N136">
        <v>0</v>
      </c>
      <c r="O136">
        <v>606.72</v>
      </c>
      <c r="P136">
        <v>702.63549999999998</v>
      </c>
    </row>
    <row r="137" spans="1:16" x14ac:dyDescent="0.25">
      <c r="A137" s="20">
        <v>43112</v>
      </c>
      <c r="B137" t="s">
        <v>205</v>
      </c>
      <c r="C137" t="s">
        <v>17</v>
      </c>
      <c r="D137">
        <v>1000</v>
      </c>
      <c r="E137">
        <v>88.45</v>
      </c>
      <c r="F137">
        <v>88450</v>
      </c>
      <c r="G137" t="s">
        <v>206</v>
      </c>
      <c r="H137">
        <v>2018010</v>
      </c>
      <c r="I137" t="s">
        <v>19</v>
      </c>
      <c r="J137" t="s">
        <v>20</v>
      </c>
      <c r="K137" t="s">
        <v>25</v>
      </c>
      <c r="L137">
        <v>0</v>
      </c>
      <c r="M137">
        <v>2.87</v>
      </c>
      <c r="N137">
        <v>0</v>
      </c>
      <c r="O137">
        <v>52.7</v>
      </c>
      <c r="P137">
        <v>55.5747</v>
      </c>
    </row>
    <row r="138" spans="1:16" x14ac:dyDescent="0.25">
      <c r="A138" s="20">
        <v>43112</v>
      </c>
      <c r="B138" t="s">
        <v>207</v>
      </c>
      <c r="C138" t="s">
        <v>17</v>
      </c>
      <c r="D138">
        <v>1000</v>
      </c>
      <c r="E138">
        <v>77.5</v>
      </c>
      <c r="F138">
        <v>77500</v>
      </c>
      <c r="G138" t="s">
        <v>208</v>
      </c>
      <c r="H138">
        <v>2018010</v>
      </c>
      <c r="I138" t="s">
        <v>19</v>
      </c>
      <c r="J138" t="s">
        <v>20</v>
      </c>
      <c r="K138" t="s">
        <v>25</v>
      </c>
      <c r="L138">
        <v>0</v>
      </c>
      <c r="M138">
        <v>2.52</v>
      </c>
      <c r="N138">
        <v>0</v>
      </c>
      <c r="O138">
        <v>46.18</v>
      </c>
      <c r="P138">
        <v>48.698700000000002</v>
      </c>
    </row>
    <row r="139" spans="1:16" x14ac:dyDescent="0.25">
      <c r="A139" s="20">
        <v>43112</v>
      </c>
      <c r="B139" t="s">
        <v>26</v>
      </c>
      <c r="C139" t="s">
        <v>23</v>
      </c>
      <c r="D139">
        <v>500</v>
      </c>
      <c r="E139">
        <v>142</v>
      </c>
      <c r="F139">
        <v>71000</v>
      </c>
      <c r="G139" t="s">
        <v>209</v>
      </c>
      <c r="H139">
        <v>2018010</v>
      </c>
      <c r="I139" t="s">
        <v>19</v>
      </c>
      <c r="J139" t="s">
        <v>20</v>
      </c>
      <c r="K139" t="s">
        <v>25</v>
      </c>
      <c r="L139">
        <v>17.940000000000001</v>
      </c>
      <c r="M139">
        <v>2.31</v>
      </c>
      <c r="N139">
        <v>0</v>
      </c>
      <c r="O139">
        <v>461.21</v>
      </c>
      <c r="P139">
        <v>481.45749999999998</v>
      </c>
    </row>
    <row r="140" spans="1:16" x14ac:dyDescent="0.25">
      <c r="A140" s="20">
        <v>43112</v>
      </c>
      <c r="B140" t="s">
        <v>26</v>
      </c>
      <c r="C140" t="s">
        <v>17</v>
      </c>
      <c r="D140">
        <v>2000</v>
      </c>
      <c r="E140">
        <v>143.41999999999999</v>
      </c>
      <c r="F140">
        <v>286846</v>
      </c>
      <c r="G140" t="s">
        <v>210</v>
      </c>
      <c r="H140">
        <v>2018010</v>
      </c>
      <c r="I140" t="s">
        <v>19</v>
      </c>
      <c r="J140" t="s">
        <v>20</v>
      </c>
      <c r="K140" t="s">
        <v>25</v>
      </c>
      <c r="L140">
        <v>0</v>
      </c>
      <c r="M140">
        <v>9.32</v>
      </c>
      <c r="N140">
        <v>0</v>
      </c>
      <c r="O140">
        <v>170.91</v>
      </c>
      <c r="P140">
        <v>180.23269999999999</v>
      </c>
    </row>
    <row r="141" spans="1:16" x14ac:dyDescent="0.25">
      <c r="A141" s="20">
        <v>43112</v>
      </c>
      <c r="B141" t="s">
        <v>26</v>
      </c>
      <c r="C141" t="s">
        <v>23</v>
      </c>
      <c r="D141">
        <v>2000</v>
      </c>
      <c r="E141">
        <v>144</v>
      </c>
      <c r="F141">
        <v>288000</v>
      </c>
      <c r="G141" t="s">
        <v>211</v>
      </c>
      <c r="H141">
        <v>2018010</v>
      </c>
      <c r="I141" t="s">
        <v>19</v>
      </c>
      <c r="J141" t="s">
        <v>20</v>
      </c>
      <c r="K141" t="s">
        <v>25</v>
      </c>
      <c r="L141">
        <v>126.01</v>
      </c>
      <c r="M141">
        <v>9.36</v>
      </c>
      <c r="N141">
        <v>0</v>
      </c>
      <c r="O141">
        <v>171.6</v>
      </c>
      <c r="P141">
        <v>306.97000000000003</v>
      </c>
    </row>
    <row r="142" spans="1:16" x14ac:dyDescent="0.25">
      <c r="A142" s="20">
        <v>43112</v>
      </c>
      <c r="B142" t="s">
        <v>207</v>
      </c>
      <c r="C142" t="s">
        <v>23</v>
      </c>
      <c r="D142">
        <v>1000</v>
      </c>
      <c r="E142">
        <v>79.25</v>
      </c>
      <c r="F142">
        <v>79250</v>
      </c>
      <c r="G142" t="s">
        <v>212</v>
      </c>
      <c r="H142">
        <v>2018010</v>
      </c>
      <c r="I142" t="s">
        <v>19</v>
      </c>
      <c r="J142" t="s">
        <v>20</v>
      </c>
      <c r="K142" t="s">
        <v>25</v>
      </c>
      <c r="L142">
        <v>19.59</v>
      </c>
      <c r="M142">
        <v>2.58</v>
      </c>
      <c r="N142">
        <v>0</v>
      </c>
      <c r="O142">
        <v>47.23</v>
      </c>
      <c r="P142">
        <v>69.395600000000002</v>
      </c>
    </row>
    <row r="143" spans="1:16" x14ac:dyDescent="0.25">
      <c r="A143" s="20">
        <v>43112</v>
      </c>
      <c r="B143" t="s">
        <v>205</v>
      </c>
      <c r="C143" t="s">
        <v>23</v>
      </c>
      <c r="D143">
        <v>1000</v>
      </c>
      <c r="E143">
        <v>85</v>
      </c>
      <c r="F143">
        <v>85000</v>
      </c>
      <c r="G143" t="s">
        <v>213</v>
      </c>
      <c r="H143">
        <v>2018010</v>
      </c>
      <c r="I143" t="s">
        <v>19</v>
      </c>
      <c r="J143" t="s">
        <v>20</v>
      </c>
      <c r="K143" t="s">
        <v>25</v>
      </c>
      <c r="L143">
        <v>21.68</v>
      </c>
      <c r="M143">
        <v>2.76</v>
      </c>
      <c r="N143">
        <v>0</v>
      </c>
      <c r="O143">
        <v>50.65</v>
      </c>
      <c r="P143">
        <v>75.092500000000001</v>
      </c>
    </row>
    <row r="144" spans="1:16" x14ac:dyDescent="0.25">
      <c r="A144" s="20">
        <v>43112</v>
      </c>
      <c r="B144" t="s">
        <v>214</v>
      </c>
      <c r="C144" t="s">
        <v>17</v>
      </c>
      <c r="D144">
        <v>1000</v>
      </c>
      <c r="E144">
        <v>114.62</v>
      </c>
      <c r="F144">
        <v>114619.15</v>
      </c>
      <c r="G144" t="s">
        <v>215</v>
      </c>
      <c r="H144">
        <v>2018010</v>
      </c>
      <c r="I144" t="s">
        <v>19</v>
      </c>
      <c r="J144" t="s">
        <v>20</v>
      </c>
      <c r="K144" t="s">
        <v>25</v>
      </c>
      <c r="L144">
        <v>0</v>
      </c>
      <c r="M144">
        <v>3.73</v>
      </c>
      <c r="N144">
        <v>36.299999999999997</v>
      </c>
      <c r="O144">
        <v>68.290000000000006</v>
      </c>
      <c r="P144">
        <v>108.3152</v>
      </c>
    </row>
    <row r="145" spans="1:16" x14ac:dyDescent="0.25">
      <c r="A145" s="20">
        <v>43112</v>
      </c>
      <c r="B145" t="s">
        <v>214</v>
      </c>
      <c r="C145" t="s">
        <v>23</v>
      </c>
      <c r="D145">
        <v>1000</v>
      </c>
      <c r="E145">
        <v>115.58</v>
      </c>
      <c r="F145">
        <v>115580</v>
      </c>
      <c r="G145" t="s">
        <v>216</v>
      </c>
      <c r="H145">
        <v>2018010</v>
      </c>
      <c r="I145" t="s">
        <v>19</v>
      </c>
      <c r="J145" t="s">
        <v>20</v>
      </c>
      <c r="K145" t="s">
        <v>25</v>
      </c>
      <c r="L145">
        <v>28.77</v>
      </c>
      <c r="M145">
        <v>3.76</v>
      </c>
      <c r="N145">
        <v>0</v>
      </c>
      <c r="O145">
        <v>68.87</v>
      </c>
      <c r="P145">
        <v>101.3963</v>
      </c>
    </row>
    <row r="146" spans="1:16" x14ac:dyDescent="0.25">
      <c r="A146" s="20">
        <v>43115</v>
      </c>
      <c r="B146" t="s">
        <v>230</v>
      </c>
      <c r="C146" t="s">
        <v>17</v>
      </c>
      <c r="D146">
        <v>1000</v>
      </c>
      <c r="E146">
        <v>63.95</v>
      </c>
      <c r="F146">
        <v>63950</v>
      </c>
      <c r="G146" t="s">
        <v>231</v>
      </c>
      <c r="H146">
        <v>2018011</v>
      </c>
      <c r="I146" t="s">
        <v>19</v>
      </c>
      <c r="J146" t="s">
        <v>20</v>
      </c>
      <c r="K146" t="s">
        <v>25</v>
      </c>
      <c r="L146">
        <v>0</v>
      </c>
      <c r="M146">
        <v>2.08</v>
      </c>
      <c r="N146">
        <v>0</v>
      </c>
      <c r="O146">
        <v>38.1</v>
      </c>
      <c r="P146">
        <v>40.178400000000003</v>
      </c>
    </row>
    <row r="147" spans="1:16" x14ac:dyDescent="0.25">
      <c r="A147" s="20">
        <v>43115</v>
      </c>
      <c r="B147" t="s">
        <v>230</v>
      </c>
      <c r="C147" t="s">
        <v>23</v>
      </c>
      <c r="D147">
        <v>1000</v>
      </c>
      <c r="E147">
        <v>62.88</v>
      </c>
      <c r="F147">
        <v>62875</v>
      </c>
      <c r="G147" t="s">
        <v>232</v>
      </c>
      <c r="H147">
        <v>2018011</v>
      </c>
      <c r="I147" t="s">
        <v>19</v>
      </c>
      <c r="J147" t="s">
        <v>20</v>
      </c>
      <c r="K147" t="s">
        <v>25</v>
      </c>
      <c r="L147">
        <v>15.85</v>
      </c>
      <c r="M147">
        <v>2.04</v>
      </c>
      <c r="N147">
        <v>0</v>
      </c>
      <c r="O147">
        <v>37.47</v>
      </c>
      <c r="P147">
        <v>55.363599999999998</v>
      </c>
    </row>
    <row r="148" spans="1:16" x14ac:dyDescent="0.25">
      <c r="A148" s="20">
        <v>43115</v>
      </c>
      <c r="B148" t="s">
        <v>233</v>
      </c>
      <c r="C148" t="s">
        <v>17</v>
      </c>
      <c r="D148">
        <v>100</v>
      </c>
      <c r="E148">
        <v>956.3</v>
      </c>
      <c r="F148">
        <v>95630</v>
      </c>
      <c r="G148" t="s">
        <v>234</v>
      </c>
      <c r="H148">
        <v>2018011</v>
      </c>
      <c r="I148" t="s">
        <v>19</v>
      </c>
      <c r="J148" t="s">
        <v>20</v>
      </c>
      <c r="K148" t="s">
        <v>25</v>
      </c>
      <c r="L148">
        <v>0</v>
      </c>
      <c r="M148">
        <v>3.11</v>
      </c>
      <c r="N148">
        <v>0</v>
      </c>
      <c r="O148">
        <v>56.98</v>
      </c>
      <c r="P148">
        <v>60.087899999999998</v>
      </c>
    </row>
    <row r="149" spans="1:16" x14ac:dyDescent="0.25">
      <c r="A149" s="20">
        <v>43115</v>
      </c>
      <c r="B149" t="s">
        <v>233</v>
      </c>
      <c r="C149" t="s">
        <v>23</v>
      </c>
      <c r="D149">
        <v>100</v>
      </c>
      <c r="E149">
        <v>954</v>
      </c>
      <c r="F149">
        <v>95400</v>
      </c>
      <c r="G149" t="s">
        <v>235</v>
      </c>
      <c r="H149">
        <v>2018011</v>
      </c>
      <c r="I149" t="s">
        <v>19</v>
      </c>
      <c r="J149" t="s">
        <v>20</v>
      </c>
      <c r="K149" t="s">
        <v>25</v>
      </c>
      <c r="L149">
        <v>23.88</v>
      </c>
      <c r="M149">
        <v>3.1</v>
      </c>
      <c r="N149">
        <v>0</v>
      </c>
      <c r="O149">
        <v>56.84</v>
      </c>
      <c r="P149">
        <v>83.820499999999996</v>
      </c>
    </row>
    <row r="150" spans="1:16" x14ac:dyDescent="0.25">
      <c r="A150" s="20">
        <v>43115</v>
      </c>
      <c r="B150" t="s">
        <v>26</v>
      </c>
      <c r="C150" t="s">
        <v>17</v>
      </c>
      <c r="D150">
        <v>1000</v>
      </c>
      <c r="E150">
        <v>140.75</v>
      </c>
      <c r="F150">
        <v>140750</v>
      </c>
      <c r="G150" t="s">
        <v>236</v>
      </c>
      <c r="H150">
        <v>2018011</v>
      </c>
      <c r="I150" t="s">
        <v>19</v>
      </c>
      <c r="J150" t="s">
        <v>20</v>
      </c>
      <c r="K150" t="s">
        <v>25</v>
      </c>
      <c r="L150">
        <v>0</v>
      </c>
      <c r="M150">
        <v>4.57</v>
      </c>
      <c r="N150">
        <v>0</v>
      </c>
      <c r="O150">
        <v>83.85</v>
      </c>
      <c r="P150">
        <v>88.424800000000005</v>
      </c>
    </row>
    <row r="151" spans="1:16" x14ac:dyDescent="0.25">
      <c r="A151" s="20">
        <v>43115</v>
      </c>
      <c r="B151" t="s">
        <v>237</v>
      </c>
      <c r="C151" t="s">
        <v>17</v>
      </c>
      <c r="D151">
        <v>1000</v>
      </c>
      <c r="E151">
        <v>291.75</v>
      </c>
      <c r="F151">
        <v>291750</v>
      </c>
      <c r="G151" t="s">
        <v>238</v>
      </c>
      <c r="H151">
        <v>2018011</v>
      </c>
      <c r="I151" t="s">
        <v>19</v>
      </c>
      <c r="J151" t="s">
        <v>20</v>
      </c>
      <c r="K151" t="s">
        <v>25</v>
      </c>
      <c r="L151">
        <v>0</v>
      </c>
      <c r="M151">
        <v>9.48</v>
      </c>
      <c r="N151">
        <v>0</v>
      </c>
      <c r="O151">
        <v>173.84</v>
      </c>
      <c r="P151">
        <v>183.3219</v>
      </c>
    </row>
    <row r="152" spans="1:16" x14ac:dyDescent="0.25">
      <c r="A152" s="20">
        <v>43115</v>
      </c>
      <c r="B152" t="s">
        <v>26</v>
      </c>
      <c r="C152" t="s">
        <v>23</v>
      </c>
      <c r="D152">
        <v>1000</v>
      </c>
      <c r="E152">
        <v>142.25</v>
      </c>
      <c r="F152">
        <v>142250</v>
      </c>
      <c r="G152" t="s">
        <v>239</v>
      </c>
      <c r="H152">
        <v>2018011</v>
      </c>
      <c r="I152" t="s">
        <v>19</v>
      </c>
      <c r="J152" t="s">
        <v>20</v>
      </c>
      <c r="K152" t="s">
        <v>25</v>
      </c>
      <c r="L152">
        <v>35.380000000000003</v>
      </c>
      <c r="M152">
        <v>4.62</v>
      </c>
      <c r="N152">
        <v>0</v>
      </c>
      <c r="O152">
        <v>84.76</v>
      </c>
      <c r="P152">
        <v>124.7632</v>
      </c>
    </row>
    <row r="153" spans="1:16" x14ac:dyDescent="0.25">
      <c r="A153" s="20">
        <v>43115</v>
      </c>
      <c r="B153" t="s">
        <v>51</v>
      </c>
      <c r="C153" t="s">
        <v>17</v>
      </c>
      <c r="D153">
        <v>71</v>
      </c>
      <c r="E153">
        <v>335.6</v>
      </c>
      <c r="F153">
        <v>23827.599999999999</v>
      </c>
      <c r="G153" t="s">
        <v>240</v>
      </c>
      <c r="H153">
        <v>2018011</v>
      </c>
      <c r="I153" t="s">
        <v>19</v>
      </c>
      <c r="J153" t="s">
        <v>20</v>
      </c>
      <c r="K153" t="s">
        <v>25</v>
      </c>
      <c r="L153">
        <v>0</v>
      </c>
      <c r="M153">
        <v>0.77</v>
      </c>
      <c r="N153">
        <v>53.1</v>
      </c>
      <c r="O153">
        <v>29.64</v>
      </c>
      <c r="P153">
        <v>83.514399999999995</v>
      </c>
    </row>
    <row r="154" spans="1:16" x14ac:dyDescent="0.25">
      <c r="A154" s="20">
        <v>43115</v>
      </c>
      <c r="B154" t="s">
        <v>51</v>
      </c>
      <c r="C154" t="s">
        <v>23</v>
      </c>
      <c r="D154">
        <v>71</v>
      </c>
      <c r="E154">
        <v>337.5</v>
      </c>
      <c r="F154">
        <v>23962.5</v>
      </c>
      <c r="G154" t="s">
        <v>241</v>
      </c>
      <c r="H154">
        <v>2018011</v>
      </c>
      <c r="I154" t="s">
        <v>19</v>
      </c>
      <c r="J154" t="s">
        <v>20</v>
      </c>
      <c r="K154" t="s">
        <v>25</v>
      </c>
      <c r="L154">
        <v>5.97</v>
      </c>
      <c r="M154">
        <v>0.78</v>
      </c>
      <c r="N154">
        <v>0</v>
      </c>
      <c r="O154">
        <v>29.64</v>
      </c>
      <c r="P154">
        <v>36.3887</v>
      </c>
    </row>
    <row r="155" spans="1:16" x14ac:dyDescent="0.25">
      <c r="A155" s="20">
        <v>43115</v>
      </c>
      <c r="B155" t="s">
        <v>177</v>
      </c>
      <c r="C155" t="s">
        <v>17</v>
      </c>
      <c r="D155">
        <v>5000</v>
      </c>
      <c r="E155">
        <v>16.149999999999999</v>
      </c>
      <c r="F155">
        <v>80750</v>
      </c>
      <c r="G155" t="s">
        <v>242</v>
      </c>
      <c r="H155">
        <v>2018011</v>
      </c>
      <c r="I155" t="s">
        <v>19</v>
      </c>
      <c r="J155" t="s">
        <v>1634</v>
      </c>
      <c r="K155" t="s">
        <v>25</v>
      </c>
      <c r="L155">
        <v>80.75</v>
      </c>
      <c r="M155">
        <v>2.62</v>
      </c>
      <c r="N155">
        <v>0</v>
      </c>
      <c r="O155">
        <v>524.54</v>
      </c>
      <c r="P155">
        <v>607.9144</v>
      </c>
    </row>
    <row r="156" spans="1:16" x14ac:dyDescent="0.25">
      <c r="A156" s="20">
        <v>43115</v>
      </c>
      <c r="B156" t="s">
        <v>128</v>
      </c>
      <c r="C156" t="s">
        <v>17</v>
      </c>
      <c r="D156">
        <v>1000</v>
      </c>
      <c r="E156">
        <v>455</v>
      </c>
      <c r="F156">
        <v>455000</v>
      </c>
      <c r="G156" t="s">
        <v>243</v>
      </c>
      <c r="H156">
        <v>2018011</v>
      </c>
      <c r="I156" t="s">
        <v>19</v>
      </c>
      <c r="J156" t="s">
        <v>1634</v>
      </c>
      <c r="K156" t="s">
        <v>25</v>
      </c>
      <c r="L156">
        <v>455.05</v>
      </c>
      <c r="M156">
        <v>14.79</v>
      </c>
      <c r="N156">
        <v>0</v>
      </c>
      <c r="O156">
        <v>2955.63</v>
      </c>
      <c r="P156">
        <v>3425.4674</v>
      </c>
    </row>
    <row r="157" spans="1:16" x14ac:dyDescent="0.25">
      <c r="A157" s="20">
        <v>43115</v>
      </c>
      <c r="B157" t="s">
        <v>237</v>
      </c>
      <c r="C157" t="s">
        <v>23</v>
      </c>
      <c r="D157">
        <v>1000</v>
      </c>
      <c r="E157">
        <v>285.20999999999998</v>
      </c>
      <c r="F157">
        <v>285205</v>
      </c>
      <c r="G157" t="s">
        <v>244</v>
      </c>
      <c r="H157">
        <v>2018011</v>
      </c>
      <c r="I157" t="s">
        <v>19</v>
      </c>
      <c r="J157" t="s">
        <v>20</v>
      </c>
      <c r="K157" t="s">
        <v>25</v>
      </c>
      <c r="L157">
        <v>72.12</v>
      </c>
      <c r="M157">
        <v>9.27</v>
      </c>
      <c r="N157">
        <v>0</v>
      </c>
      <c r="O157">
        <v>169.94</v>
      </c>
      <c r="P157">
        <v>251.32929999999999</v>
      </c>
    </row>
    <row r="158" spans="1:16" x14ac:dyDescent="0.25">
      <c r="A158" s="20">
        <v>43116</v>
      </c>
      <c r="B158" t="s">
        <v>177</v>
      </c>
      <c r="C158" t="s">
        <v>23</v>
      </c>
      <c r="D158">
        <v>2122</v>
      </c>
      <c r="E158">
        <v>15.3</v>
      </c>
      <c r="F158">
        <v>32466.6</v>
      </c>
      <c r="G158" t="s">
        <v>228</v>
      </c>
      <c r="H158">
        <v>2018012</v>
      </c>
      <c r="I158" t="s">
        <v>19</v>
      </c>
      <c r="J158" t="s">
        <v>1634</v>
      </c>
      <c r="K158" t="s">
        <v>25</v>
      </c>
      <c r="L158">
        <v>31.89</v>
      </c>
      <c r="M158">
        <v>1.06</v>
      </c>
      <c r="N158">
        <v>2.4</v>
      </c>
      <c r="O158">
        <v>210.9</v>
      </c>
      <c r="P158">
        <v>246.24520000000001</v>
      </c>
    </row>
    <row r="159" spans="1:16" x14ac:dyDescent="0.25">
      <c r="A159" s="20">
        <v>43116</v>
      </c>
      <c r="B159" t="s">
        <v>177</v>
      </c>
      <c r="C159" t="s">
        <v>23</v>
      </c>
      <c r="D159">
        <v>2500</v>
      </c>
      <c r="E159">
        <v>15.2</v>
      </c>
      <c r="F159">
        <v>38000</v>
      </c>
      <c r="G159" t="s">
        <v>229</v>
      </c>
      <c r="H159">
        <v>2018012</v>
      </c>
      <c r="I159" t="s">
        <v>19</v>
      </c>
      <c r="J159" t="s">
        <v>1634</v>
      </c>
      <c r="K159" t="s">
        <v>25</v>
      </c>
      <c r="L159">
        <v>38.11</v>
      </c>
      <c r="M159">
        <v>1.24</v>
      </c>
      <c r="N159">
        <v>0</v>
      </c>
      <c r="O159">
        <v>246.84</v>
      </c>
      <c r="P159">
        <v>286.185</v>
      </c>
    </row>
    <row r="160" spans="1:16" x14ac:dyDescent="0.25">
      <c r="A160" s="20">
        <v>43117</v>
      </c>
      <c r="B160" t="s">
        <v>128</v>
      </c>
      <c r="C160" t="s">
        <v>23</v>
      </c>
      <c r="D160">
        <v>1000</v>
      </c>
      <c r="E160">
        <v>430.06</v>
      </c>
      <c r="F160">
        <v>430060.45</v>
      </c>
      <c r="G160" t="s">
        <v>220</v>
      </c>
      <c r="H160">
        <v>2018013</v>
      </c>
      <c r="I160" t="s">
        <v>19</v>
      </c>
      <c r="J160" t="s">
        <v>1634</v>
      </c>
      <c r="K160" t="s">
        <v>25</v>
      </c>
      <c r="L160">
        <v>430.06</v>
      </c>
      <c r="M160">
        <v>13.98</v>
      </c>
      <c r="N160">
        <v>0</v>
      </c>
      <c r="O160">
        <v>2793.61</v>
      </c>
      <c r="P160">
        <v>3237.6471000000001</v>
      </c>
    </row>
    <row r="161" spans="1:16" x14ac:dyDescent="0.25">
      <c r="A161" s="20">
        <v>43117</v>
      </c>
      <c r="B161" t="s">
        <v>177</v>
      </c>
      <c r="C161" t="s">
        <v>23</v>
      </c>
      <c r="D161">
        <v>2878</v>
      </c>
      <c r="E161">
        <v>14.65</v>
      </c>
      <c r="F161">
        <v>42162.7</v>
      </c>
      <c r="G161" t="s">
        <v>221</v>
      </c>
      <c r="H161">
        <v>2018013</v>
      </c>
      <c r="I161" t="s">
        <v>19</v>
      </c>
      <c r="J161" t="s">
        <v>1634</v>
      </c>
      <c r="K161" t="s">
        <v>25</v>
      </c>
      <c r="L161">
        <v>42.16</v>
      </c>
      <c r="M161">
        <v>1.37</v>
      </c>
      <c r="N161">
        <v>0</v>
      </c>
      <c r="O161">
        <v>273.88</v>
      </c>
      <c r="P161">
        <v>317.41019999999997</v>
      </c>
    </row>
    <row r="162" spans="1:16" x14ac:dyDescent="0.25">
      <c r="A162" s="20">
        <v>43117</v>
      </c>
      <c r="B162" t="s">
        <v>190</v>
      </c>
      <c r="C162" t="s">
        <v>23</v>
      </c>
      <c r="D162">
        <v>5000</v>
      </c>
      <c r="E162">
        <v>13.4</v>
      </c>
      <c r="F162">
        <v>67000</v>
      </c>
      <c r="G162" t="s">
        <v>222</v>
      </c>
      <c r="H162">
        <v>2018013</v>
      </c>
      <c r="I162" t="s">
        <v>140</v>
      </c>
      <c r="J162" t="s">
        <v>20</v>
      </c>
      <c r="K162" t="s">
        <v>25</v>
      </c>
      <c r="L162">
        <v>67</v>
      </c>
      <c r="M162">
        <v>2.1800000000000002</v>
      </c>
      <c r="N162">
        <v>2.1</v>
      </c>
      <c r="O162">
        <v>435.22</v>
      </c>
      <c r="P162">
        <v>506.4975</v>
      </c>
    </row>
    <row r="163" spans="1:16" x14ac:dyDescent="0.25">
      <c r="A163" s="20">
        <v>43117</v>
      </c>
      <c r="B163" t="s">
        <v>26</v>
      </c>
      <c r="C163" t="s">
        <v>17</v>
      </c>
      <c r="D163">
        <v>1000</v>
      </c>
      <c r="E163">
        <v>150.35</v>
      </c>
      <c r="F163">
        <v>150345.35</v>
      </c>
      <c r="G163" t="s">
        <v>223</v>
      </c>
      <c r="H163">
        <v>2018013</v>
      </c>
      <c r="I163" t="s">
        <v>19</v>
      </c>
      <c r="J163" t="s">
        <v>20</v>
      </c>
      <c r="K163" t="s">
        <v>25</v>
      </c>
      <c r="L163">
        <v>0</v>
      </c>
      <c r="M163">
        <v>4.8899999999999997</v>
      </c>
      <c r="N163">
        <v>0</v>
      </c>
      <c r="O163">
        <v>89.58</v>
      </c>
      <c r="P163">
        <v>94.466200000000001</v>
      </c>
    </row>
    <row r="164" spans="1:16" x14ac:dyDescent="0.25">
      <c r="A164" s="20">
        <v>43117</v>
      </c>
      <c r="B164" t="s">
        <v>26</v>
      </c>
      <c r="C164" t="s">
        <v>23</v>
      </c>
      <c r="D164">
        <v>2500</v>
      </c>
      <c r="E164">
        <v>148.38</v>
      </c>
      <c r="F164">
        <v>370944.5</v>
      </c>
      <c r="G164" t="s">
        <v>224</v>
      </c>
      <c r="H164">
        <v>2018013</v>
      </c>
      <c r="I164" t="s">
        <v>19</v>
      </c>
      <c r="J164" t="s">
        <v>20</v>
      </c>
      <c r="K164" t="s">
        <v>25</v>
      </c>
      <c r="L164">
        <v>92.78</v>
      </c>
      <c r="M164">
        <v>12.06</v>
      </c>
      <c r="N164">
        <v>0</v>
      </c>
      <c r="O164">
        <v>221.02</v>
      </c>
      <c r="P164">
        <v>325.85550000000001</v>
      </c>
    </row>
    <row r="165" spans="1:16" x14ac:dyDescent="0.25">
      <c r="A165" s="20">
        <v>43117</v>
      </c>
      <c r="B165" t="s">
        <v>26</v>
      </c>
      <c r="C165" t="s">
        <v>17</v>
      </c>
      <c r="D165">
        <v>1500</v>
      </c>
      <c r="E165">
        <v>149.5</v>
      </c>
      <c r="F165">
        <v>224250</v>
      </c>
      <c r="G165" t="s">
        <v>225</v>
      </c>
      <c r="H165">
        <v>2018013</v>
      </c>
      <c r="I165" t="s">
        <v>19</v>
      </c>
      <c r="J165" t="s">
        <v>20</v>
      </c>
      <c r="K165" t="s">
        <v>25</v>
      </c>
      <c r="L165">
        <v>0</v>
      </c>
      <c r="M165">
        <v>7.29</v>
      </c>
      <c r="N165">
        <v>54.6</v>
      </c>
      <c r="O165">
        <v>133.62</v>
      </c>
      <c r="P165">
        <v>195.50819999999999</v>
      </c>
    </row>
    <row r="166" spans="1:16" x14ac:dyDescent="0.25">
      <c r="A166" s="20">
        <v>43117</v>
      </c>
      <c r="B166" t="s">
        <v>226</v>
      </c>
      <c r="C166" t="s">
        <v>17</v>
      </c>
      <c r="D166">
        <v>1000</v>
      </c>
      <c r="E166">
        <v>595</v>
      </c>
      <c r="F166">
        <v>595000</v>
      </c>
      <c r="G166" t="s">
        <v>227</v>
      </c>
      <c r="H166">
        <v>2018013</v>
      </c>
      <c r="I166" t="s">
        <v>19</v>
      </c>
      <c r="J166" t="s">
        <v>1634</v>
      </c>
      <c r="K166" t="s">
        <v>25</v>
      </c>
      <c r="L166">
        <v>595</v>
      </c>
      <c r="M166">
        <v>19.34</v>
      </c>
      <c r="N166">
        <v>0</v>
      </c>
      <c r="O166">
        <v>3865.03</v>
      </c>
      <c r="P166">
        <v>4479.3674000000001</v>
      </c>
    </row>
    <row r="167" spans="1:16" x14ac:dyDescent="0.25">
      <c r="A167" s="20">
        <v>43118</v>
      </c>
      <c r="B167" t="s">
        <v>245</v>
      </c>
      <c r="C167" t="s">
        <v>17</v>
      </c>
      <c r="D167">
        <v>1000</v>
      </c>
      <c r="E167">
        <v>104.43</v>
      </c>
      <c r="F167">
        <v>104426.8</v>
      </c>
      <c r="G167" t="s">
        <v>246</v>
      </c>
      <c r="H167">
        <v>2018014</v>
      </c>
      <c r="I167" t="s">
        <v>19</v>
      </c>
      <c r="J167" t="s">
        <v>1634</v>
      </c>
      <c r="K167" t="s">
        <v>25</v>
      </c>
      <c r="L167">
        <v>104.43</v>
      </c>
      <c r="M167">
        <v>3.39</v>
      </c>
      <c r="N167">
        <v>0</v>
      </c>
      <c r="O167">
        <v>678.34</v>
      </c>
      <c r="P167">
        <v>786.16390000000001</v>
      </c>
    </row>
    <row r="168" spans="1:16" x14ac:dyDescent="0.25">
      <c r="A168" s="20">
        <v>43118</v>
      </c>
      <c r="B168" t="s">
        <v>247</v>
      </c>
      <c r="C168" t="s">
        <v>17</v>
      </c>
      <c r="D168">
        <v>1000</v>
      </c>
      <c r="E168">
        <v>415.95</v>
      </c>
      <c r="F168">
        <v>415948.75</v>
      </c>
      <c r="G168" t="s">
        <v>248</v>
      </c>
      <c r="H168">
        <v>2018014</v>
      </c>
      <c r="I168" t="s">
        <v>19</v>
      </c>
      <c r="J168" t="s">
        <v>20</v>
      </c>
      <c r="K168" t="s">
        <v>25</v>
      </c>
      <c r="L168">
        <v>0</v>
      </c>
      <c r="M168">
        <v>13.52</v>
      </c>
      <c r="N168">
        <v>0</v>
      </c>
      <c r="O168">
        <v>247.85</v>
      </c>
      <c r="P168">
        <v>261.36829999999998</v>
      </c>
    </row>
    <row r="169" spans="1:16" x14ac:dyDescent="0.25">
      <c r="A169" s="20">
        <v>43118</v>
      </c>
      <c r="B169" t="s">
        <v>247</v>
      </c>
      <c r="C169" t="s">
        <v>23</v>
      </c>
      <c r="D169">
        <v>1000</v>
      </c>
      <c r="E169">
        <v>410.55</v>
      </c>
      <c r="F169">
        <v>410550.55</v>
      </c>
      <c r="G169" t="s">
        <v>249</v>
      </c>
      <c r="H169">
        <v>2018014</v>
      </c>
      <c r="I169" t="s">
        <v>19</v>
      </c>
      <c r="J169" t="s">
        <v>20</v>
      </c>
      <c r="K169" t="s">
        <v>25</v>
      </c>
      <c r="L169">
        <v>103.31</v>
      </c>
      <c r="M169">
        <v>13.34</v>
      </c>
      <c r="N169">
        <v>0</v>
      </c>
      <c r="O169">
        <v>244.61</v>
      </c>
      <c r="P169">
        <v>361.2629</v>
      </c>
    </row>
    <row r="170" spans="1:16" x14ac:dyDescent="0.25">
      <c r="A170" s="20">
        <v>43118</v>
      </c>
      <c r="B170" t="s">
        <v>226</v>
      </c>
      <c r="C170" t="s">
        <v>23</v>
      </c>
      <c r="D170">
        <v>1000</v>
      </c>
      <c r="E170">
        <v>597.57000000000005</v>
      </c>
      <c r="F170">
        <v>597570.6</v>
      </c>
      <c r="G170" t="s">
        <v>250</v>
      </c>
      <c r="H170">
        <v>2018014</v>
      </c>
      <c r="I170" t="s">
        <v>19</v>
      </c>
      <c r="J170" t="s">
        <v>1634</v>
      </c>
      <c r="K170" t="s">
        <v>25</v>
      </c>
      <c r="L170">
        <v>597.26</v>
      </c>
      <c r="M170">
        <v>19.420000000000002</v>
      </c>
      <c r="N170">
        <v>45.9</v>
      </c>
      <c r="O170">
        <v>3881.72</v>
      </c>
      <c r="P170">
        <v>4544.3009000000002</v>
      </c>
    </row>
    <row r="171" spans="1:16" x14ac:dyDescent="0.25">
      <c r="A171" s="20">
        <v>43119</v>
      </c>
      <c r="B171" t="s">
        <v>128</v>
      </c>
      <c r="C171" t="s">
        <v>17</v>
      </c>
      <c r="D171">
        <v>1000</v>
      </c>
      <c r="E171">
        <v>434.14</v>
      </c>
      <c r="F171">
        <v>434142.5</v>
      </c>
      <c r="G171" t="s">
        <v>254</v>
      </c>
      <c r="H171">
        <v>2018015</v>
      </c>
      <c r="I171" t="s">
        <v>19</v>
      </c>
      <c r="J171" t="s">
        <v>20</v>
      </c>
      <c r="K171" t="s">
        <v>25</v>
      </c>
      <c r="L171">
        <v>0</v>
      </c>
      <c r="M171">
        <v>14.11</v>
      </c>
      <c r="N171">
        <v>191.7</v>
      </c>
      <c r="O171">
        <v>258.68</v>
      </c>
      <c r="P171">
        <v>464.48970000000003</v>
      </c>
    </row>
    <row r="172" spans="1:16" x14ac:dyDescent="0.25">
      <c r="A172" s="20">
        <v>43119</v>
      </c>
      <c r="B172" t="s">
        <v>128</v>
      </c>
      <c r="C172" t="s">
        <v>23</v>
      </c>
      <c r="D172">
        <v>1000</v>
      </c>
      <c r="E172">
        <v>425.86</v>
      </c>
      <c r="F172">
        <v>425860.9</v>
      </c>
      <c r="G172" t="s">
        <v>255</v>
      </c>
      <c r="H172">
        <v>2018015</v>
      </c>
      <c r="I172" t="s">
        <v>19</v>
      </c>
      <c r="J172" t="s">
        <v>20</v>
      </c>
      <c r="K172" t="s">
        <v>25</v>
      </c>
      <c r="L172">
        <v>107.95</v>
      </c>
      <c r="M172">
        <v>13.84</v>
      </c>
      <c r="N172">
        <v>0</v>
      </c>
      <c r="O172">
        <v>253.76</v>
      </c>
      <c r="P172">
        <v>375.5505</v>
      </c>
    </row>
    <row r="173" spans="1:16" x14ac:dyDescent="0.25">
      <c r="A173" s="20">
        <v>43119</v>
      </c>
      <c r="B173" t="s">
        <v>256</v>
      </c>
      <c r="C173" t="s">
        <v>17</v>
      </c>
      <c r="D173">
        <v>1000</v>
      </c>
      <c r="E173">
        <v>580</v>
      </c>
      <c r="F173">
        <v>580000</v>
      </c>
      <c r="G173" t="s">
        <v>257</v>
      </c>
      <c r="H173">
        <v>2018015</v>
      </c>
      <c r="I173" t="s">
        <v>19</v>
      </c>
      <c r="J173" t="s">
        <v>20</v>
      </c>
      <c r="K173" t="s">
        <v>25</v>
      </c>
      <c r="L173">
        <v>0</v>
      </c>
      <c r="M173">
        <v>18.850000000000001</v>
      </c>
      <c r="N173">
        <v>0</v>
      </c>
      <c r="O173">
        <v>345.6</v>
      </c>
      <c r="P173">
        <v>364.45</v>
      </c>
    </row>
    <row r="174" spans="1:16" x14ac:dyDescent="0.25">
      <c r="A174" s="20">
        <v>43119</v>
      </c>
      <c r="B174" t="s">
        <v>256</v>
      </c>
      <c r="C174" t="s">
        <v>23</v>
      </c>
      <c r="D174">
        <v>1000</v>
      </c>
      <c r="E174">
        <v>580.65</v>
      </c>
      <c r="F174">
        <v>580650</v>
      </c>
      <c r="G174" t="s">
        <v>258</v>
      </c>
      <c r="H174">
        <v>2018015</v>
      </c>
      <c r="I174" t="s">
        <v>19</v>
      </c>
      <c r="J174" t="s">
        <v>20</v>
      </c>
      <c r="K174" t="s">
        <v>25</v>
      </c>
      <c r="L174">
        <v>145.66999999999999</v>
      </c>
      <c r="M174">
        <v>18.87</v>
      </c>
      <c r="N174">
        <v>0</v>
      </c>
      <c r="O174">
        <v>345.98</v>
      </c>
      <c r="P174">
        <v>510.52109999999999</v>
      </c>
    </row>
    <row r="175" spans="1:16" x14ac:dyDescent="0.25">
      <c r="A175" s="20">
        <v>43119</v>
      </c>
      <c r="B175" t="s">
        <v>256</v>
      </c>
      <c r="C175" t="s">
        <v>17</v>
      </c>
      <c r="D175">
        <v>737</v>
      </c>
      <c r="E175">
        <v>579</v>
      </c>
      <c r="F175">
        <v>426723</v>
      </c>
      <c r="G175" t="s">
        <v>259</v>
      </c>
      <c r="H175">
        <v>2018015</v>
      </c>
      <c r="I175" t="s">
        <v>19</v>
      </c>
      <c r="J175" t="s">
        <v>20</v>
      </c>
      <c r="K175" t="s">
        <v>25</v>
      </c>
      <c r="L175">
        <v>0</v>
      </c>
      <c r="M175">
        <v>13.87</v>
      </c>
      <c r="N175">
        <v>0</v>
      </c>
      <c r="O175">
        <v>254.26</v>
      </c>
      <c r="P175">
        <v>268.12860000000001</v>
      </c>
    </row>
    <row r="176" spans="1:16" x14ac:dyDescent="0.25">
      <c r="A176" s="20">
        <v>43119</v>
      </c>
      <c r="B176" t="s">
        <v>256</v>
      </c>
      <c r="C176" t="s">
        <v>23</v>
      </c>
      <c r="D176">
        <v>737</v>
      </c>
      <c r="E176">
        <v>580</v>
      </c>
      <c r="F176">
        <v>427460</v>
      </c>
      <c r="G176" t="s">
        <v>260</v>
      </c>
      <c r="H176">
        <v>2018015</v>
      </c>
      <c r="I176" t="s">
        <v>19</v>
      </c>
      <c r="J176" t="s">
        <v>20</v>
      </c>
      <c r="K176" t="s">
        <v>25</v>
      </c>
      <c r="L176">
        <v>107.36</v>
      </c>
      <c r="M176">
        <v>13.89</v>
      </c>
      <c r="N176">
        <v>0</v>
      </c>
      <c r="O176">
        <v>254.7</v>
      </c>
      <c r="P176">
        <v>375.95249999999999</v>
      </c>
    </row>
    <row r="177" spans="1:16" x14ac:dyDescent="0.25">
      <c r="A177" s="20">
        <v>43119</v>
      </c>
      <c r="B177" t="s">
        <v>256</v>
      </c>
      <c r="C177" t="s">
        <v>17</v>
      </c>
      <c r="D177">
        <v>1000</v>
      </c>
      <c r="E177">
        <v>579.75</v>
      </c>
      <c r="F177">
        <v>579750</v>
      </c>
      <c r="G177" t="s">
        <v>261</v>
      </c>
      <c r="H177">
        <v>2018015</v>
      </c>
      <c r="I177" t="s">
        <v>19</v>
      </c>
      <c r="J177" t="s">
        <v>20</v>
      </c>
      <c r="K177" t="s">
        <v>25</v>
      </c>
      <c r="L177">
        <v>0</v>
      </c>
      <c r="M177">
        <v>18.84</v>
      </c>
      <c r="N177">
        <v>0</v>
      </c>
      <c r="O177">
        <v>345.44</v>
      </c>
      <c r="P177">
        <v>364.28179999999998</v>
      </c>
    </row>
    <row r="178" spans="1:16" x14ac:dyDescent="0.25">
      <c r="A178" s="20">
        <v>43119</v>
      </c>
      <c r="B178" t="s">
        <v>256</v>
      </c>
      <c r="C178" t="s">
        <v>23</v>
      </c>
      <c r="D178">
        <v>730</v>
      </c>
      <c r="E178">
        <v>581</v>
      </c>
      <c r="F178">
        <v>424130</v>
      </c>
      <c r="G178" t="s">
        <v>262</v>
      </c>
      <c r="H178">
        <v>2018015</v>
      </c>
      <c r="I178" t="s">
        <v>19</v>
      </c>
      <c r="J178" t="s">
        <v>20</v>
      </c>
      <c r="K178" t="s">
        <v>25</v>
      </c>
      <c r="L178">
        <v>106.34</v>
      </c>
      <c r="M178">
        <v>13.78</v>
      </c>
      <c r="N178">
        <v>0</v>
      </c>
      <c r="O178">
        <v>252.72</v>
      </c>
      <c r="P178">
        <v>372.84429999999998</v>
      </c>
    </row>
    <row r="179" spans="1:16" x14ac:dyDescent="0.25">
      <c r="A179" s="20">
        <v>43119</v>
      </c>
      <c r="B179" t="s">
        <v>256</v>
      </c>
      <c r="C179" t="s">
        <v>23</v>
      </c>
      <c r="D179">
        <v>270</v>
      </c>
      <c r="E179">
        <v>581.5</v>
      </c>
      <c r="F179">
        <v>157005</v>
      </c>
      <c r="G179" t="s">
        <v>263</v>
      </c>
      <c r="H179">
        <v>2018015</v>
      </c>
      <c r="I179" t="s">
        <v>19</v>
      </c>
      <c r="J179" t="s">
        <v>20</v>
      </c>
      <c r="K179" t="s">
        <v>25</v>
      </c>
      <c r="L179">
        <v>39.33</v>
      </c>
      <c r="M179">
        <v>5.0999999999999996</v>
      </c>
      <c r="N179">
        <v>0</v>
      </c>
      <c r="O179">
        <v>93.55</v>
      </c>
      <c r="P179">
        <v>137.98269999999999</v>
      </c>
    </row>
    <row r="180" spans="1:16" x14ac:dyDescent="0.25">
      <c r="A180" s="20">
        <v>43119</v>
      </c>
      <c r="B180" t="s">
        <v>256</v>
      </c>
      <c r="C180" t="s">
        <v>17</v>
      </c>
      <c r="D180">
        <v>1000</v>
      </c>
      <c r="E180">
        <v>585.5</v>
      </c>
      <c r="F180">
        <v>585500</v>
      </c>
      <c r="G180" t="s">
        <v>264</v>
      </c>
      <c r="H180">
        <v>2018015</v>
      </c>
      <c r="I180" t="s">
        <v>19</v>
      </c>
      <c r="J180" t="s">
        <v>20</v>
      </c>
      <c r="K180" t="s">
        <v>25</v>
      </c>
      <c r="L180">
        <v>0</v>
      </c>
      <c r="M180">
        <v>19.03</v>
      </c>
      <c r="N180">
        <v>0</v>
      </c>
      <c r="O180">
        <v>348.87</v>
      </c>
      <c r="P180">
        <v>367.89879999999999</v>
      </c>
    </row>
    <row r="181" spans="1:16" x14ac:dyDescent="0.25">
      <c r="A181" s="20">
        <v>43119</v>
      </c>
      <c r="B181" t="s">
        <v>256</v>
      </c>
      <c r="C181" t="s">
        <v>23</v>
      </c>
      <c r="D181">
        <v>1000</v>
      </c>
      <c r="E181">
        <v>587</v>
      </c>
      <c r="F181">
        <v>587000</v>
      </c>
      <c r="G181" t="s">
        <v>265</v>
      </c>
      <c r="H181">
        <v>2018015</v>
      </c>
      <c r="I181" t="s">
        <v>19</v>
      </c>
      <c r="J181" t="s">
        <v>20</v>
      </c>
      <c r="K181" t="s">
        <v>25</v>
      </c>
      <c r="L181">
        <v>145.66999999999999</v>
      </c>
      <c r="M181">
        <v>19.079999999999998</v>
      </c>
      <c r="N181">
        <v>0</v>
      </c>
      <c r="O181">
        <v>349.76</v>
      </c>
      <c r="P181">
        <v>514.50750000000005</v>
      </c>
    </row>
    <row r="182" spans="1:16" x14ac:dyDescent="0.25">
      <c r="A182" s="20">
        <v>43119</v>
      </c>
      <c r="B182" t="s">
        <v>256</v>
      </c>
      <c r="C182" t="s">
        <v>17</v>
      </c>
      <c r="D182">
        <v>1000</v>
      </c>
      <c r="E182">
        <v>586.5</v>
      </c>
      <c r="F182">
        <v>586500</v>
      </c>
      <c r="G182" t="s">
        <v>266</v>
      </c>
      <c r="H182">
        <v>2018015</v>
      </c>
      <c r="I182" t="s">
        <v>19</v>
      </c>
      <c r="J182" t="s">
        <v>20</v>
      </c>
      <c r="K182" t="s">
        <v>25</v>
      </c>
      <c r="L182">
        <v>0</v>
      </c>
      <c r="M182">
        <v>19.059999999999999</v>
      </c>
      <c r="N182">
        <v>0</v>
      </c>
      <c r="O182">
        <v>349.47</v>
      </c>
      <c r="P182">
        <v>368.53129999999999</v>
      </c>
    </row>
    <row r="183" spans="1:16" x14ac:dyDescent="0.25">
      <c r="A183" s="20">
        <v>43119</v>
      </c>
      <c r="B183" t="s">
        <v>256</v>
      </c>
      <c r="C183" t="s">
        <v>23</v>
      </c>
      <c r="D183">
        <v>1000</v>
      </c>
      <c r="E183">
        <v>585.70000000000005</v>
      </c>
      <c r="F183">
        <v>585696.9</v>
      </c>
      <c r="G183" t="s">
        <v>267</v>
      </c>
      <c r="H183">
        <v>2018015</v>
      </c>
      <c r="I183" t="s">
        <v>19</v>
      </c>
      <c r="J183" t="s">
        <v>20</v>
      </c>
      <c r="K183" t="s">
        <v>25</v>
      </c>
      <c r="L183">
        <v>145.66999999999999</v>
      </c>
      <c r="M183">
        <v>19.04</v>
      </c>
      <c r="N183">
        <v>0</v>
      </c>
      <c r="O183">
        <v>348.99</v>
      </c>
      <c r="P183">
        <v>513.69510000000002</v>
      </c>
    </row>
    <row r="184" spans="1:16" x14ac:dyDescent="0.25">
      <c r="A184" s="20">
        <v>43122</v>
      </c>
      <c r="B184" t="s">
        <v>251</v>
      </c>
      <c r="C184" t="s">
        <v>17</v>
      </c>
      <c r="D184">
        <v>1000</v>
      </c>
      <c r="E184">
        <v>250.79</v>
      </c>
      <c r="F184">
        <v>250788.3</v>
      </c>
      <c r="G184" t="s">
        <v>252</v>
      </c>
      <c r="H184">
        <v>2018016</v>
      </c>
      <c r="I184" t="s">
        <v>19</v>
      </c>
      <c r="J184" t="s">
        <v>20</v>
      </c>
      <c r="K184" t="s">
        <v>25</v>
      </c>
      <c r="L184">
        <v>0</v>
      </c>
      <c r="M184">
        <v>8.15</v>
      </c>
      <c r="N184">
        <v>15</v>
      </c>
      <c r="O184">
        <v>149.43</v>
      </c>
      <c r="P184">
        <v>172.58070000000001</v>
      </c>
    </row>
    <row r="185" spans="1:16" x14ac:dyDescent="0.25">
      <c r="A185" s="20">
        <v>43122</v>
      </c>
      <c r="B185" t="s">
        <v>251</v>
      </c>
      <c r="C185" t="s">
        <v>23</v>
      </c>
      <c r="D185">
        <v>1000</v>
      </c>
      <c r="E185">
        <v>241.76</v>
      </c>
      <c r="F185">
        <v>241762.5</v>
      </c>
      <c r="G185" t="s">
        <v>253</v>
      </c>
      <c r="H185">
        <v>2018016</v>
      </c>
      <c r="I185" t="s">
        <v>19</v>
      </c>
      <c r="J185" t="s">
        <v>20</v>
      </c>
      <c r="K185" t="s">
        <v>25</v>
      </c>
      <c r="L185">
        <v>62</v>
      </c>
      <c r="M185">
        <v>7.86</v>
      </c>
      <c r="N185">
        <v>0</v>
      </c>
      <c r="O185">
        <v>144.06</v>
      </c>
      <c r="P185">
        <v>213.91739999999999</v>
      </c>
    </row>
    <row r="186" spans="1:16" x14ac:dyDescent="0.25">
      <c r="A186" s="20">
        <v>43123</v>
      </c>
      <c r="B186" t="s">
        <v>245</v>
      </c>
      <c r="C186" t="s">
        <v>23</v>
      </c>
      <c r="D186">
        <v>1000</v>
      </c>
      <c r="E186">
        <v>100.98</v>
      </c>
      <c r="F186">
        <v>100979.45</v>
      </c>
      <c r="G186" t="s">
        <v>275</v>
      </c>
      <c r="H186">
        <v>2018017</v>
      </c>
      <c r="I186" t="s">
        <v>19</v>
      </c>
      <c r="J186" t="s">
        <v>1634</v>
      </c>
      <c r="K186" t="s">
        <v>25</v>
      </c>
      <c r="L186">
        <v>100.89</v>
      </c>
      <c r="M186">
        <v>3.28</v>
      </c>
      <c r="N186">
        <v>49.5</v>
      </c>
      <c r="O186">
        <v>655.95</v>
      </c>
      <c r="P186">
        <v>809.62170000000003</v>
      </c>
    </row>
    <row r="187" spans="1:16" x14ac:dyDescent="0.25">
      <c r="A187" s="20">
        <v>43123</v>
      </c>
      <c r="B187" t="s">
        <v>276</v>
      </c>
      <c r="C187" t="s">
        <v>17</v>
      </c>
      <c r="D187">
        <v>2500</v>
      </c>
      <c r="E187">
        <v>120</v>
      </c>
      <c r="F187">
        <v>300000</v>
      </c>
      <c r="G187" t="s">
        <v>277</v>
      </c>
      <c r="H187">
        <v>2018017</v>
      </c>
      <c r="I187" t="s">
        <v>19</v>
      </c>
      <c r="J187" t="s">
        <v>20</v>
      </c>
      <c r="K187" t="s">
        <v>25</v>
      </c>
      <c r="L187">
        <v>0</v>
      </c>
      <c r="M187">
        <v>9.75</v>
      </c>
      <c r="N187">
        <v>0</v>
      </c>
      <c r="O187">
        <v>178.75</v>
      </c>
      <c r="P187">
        <v>188.5</v>
      </c>
    </row>
    <row r="188" spans="1:16" x14ac:dyDescent="0.25">
      <c r="A188" s="20">
        <v>43123</v>
      </c>
      <c r="B188" t="s">
        <v>276</v>
      </c>
      <c r="C188" t="s">
        <v>23</v>
      </c>
      <c r="D188">
        <v>2500</v>
      </c>
      <c r="E188">
        <v>118.26</v>
      </c>
      <c r="F188">
        <v>295649.8</v>
      </c>
      <c r="G188" t="s">
        <v>278</v>
      </c>
      <c r="H188">
        <v>2018017</v>
      </c>
      <c r="I188" t="s">
        <v>19</v>
      </c>
      <c r="J188" t="s">
        <v>20</v>
      </c>
      <c r="K188" t="s">
        <v>25</v>
      </c>
      <c r="L188">
        <v>74.459999999999994</v>
      </c>
      <c r="M188">
        <v>9.61</v>
      </c>
      <c r="N188">
        <v>0</v>
      </c>
      <c r="O188">
        <v>176.13</v>
      </c>
      <c r="P188">
        <v>260.19830000000002</v>
      </c>
    </row>
    <row r="189" spans="1:16" x14ac:dyDescent="0.25">
      <c r="A189" s="20">
        <v>43123</v>
      </c>
      <c r="B189" t="s">
        <v>279</v>
      </c>
      <c r="C189" t="s">
        <v>17</v>
      </c>
      <c r="D189">
        <v>1000</v>
      </c>
      <c r="E189">
        <v>481</v>
      </c>
      <c r="F189">
        <v>481000</v>
      </c>
      <c r="G189" t="s">
        <v>280</v>
      </c>
      <c r="H189">
        <v>2018017</v>
      </c>
      <c r="I189" t="s">
        <v>19</v>
      </c>
      <c r="J189" t="s">
        <v>20</v>
      </c>
      <c r="K189" t="s">
        <v>25</v>
      </c>
      <c r="L189">
        <v>0</v>
      </c>
      <c r="M189">
        <v>15.63</v>
      </c>
      <c r="N189">
        <v>0</v>
      </c>
      <c r="O189">
        <v>286.61</v>
      </c>
      <c r="P189">
        <v>302.24250000000001</v>
      </c>
    </row>
    <row r="190" spans="1:16" x14ac:dyDescent="0.25">
      <c r="A190" s="20">
        <v>43123</v>
      </c>
      <c r="B190" t="s">
        <v>279</v>
      </c>
      <c r="C190" t="s">
        <v>23</v>
      </c>
      <c r="D190">
        <v>1000</v>
      </c>
      <c r="E190">
        <v>468.2</v>
      </c>
      <c r="F190">
        <v>468195.2</v>
      </c>
      <c r="G190" t="s">
        <v>281</v>
      </c>
      <c r="H190">
        <v>2018017</v>
      </c>
      <c r="I190" t="s">
        <v>19</v>
      </c>
      <c r="J190" t="s">
        <v>20</v>
      </c>
      <c r="K190" t="s">
        <v>25</v>
      </c>
      <c r="L190">
        <v>118.65</v>
      </c>
      <c r="M190">
        <v>15.22</v>
      </c>
      <c r="N190">
        <v>0</v>
      </c>
      <c r="O190">
        <v>278.98</v>
      </c>
      <c r="P190">
        <v>412.84620000000001</v>
      </c>
    </row>
    <row r="191" spans="1:16" x14ac:dyDescent="0.25">
      <c r="A191" s="20">
        <v>43125</v>
      </c>
      <c r="B191" t="s">
        <v>268</v>
      </c>
      <c r="C191" t="s">
        <v>23</v>
      </c>
      <c r="D191">
        <v>1000</v>
      </c>
      <c r="E191">
        <v>320</v>
      </c>
      <c r="F191">
        <v>320000</v>
      </c>
      <c r="G191" t="s">
        <v>269</v>
      </c>
      <c r="H191">
        <v>2018019</v>
      </c>
      <c r="I191" t="s">
        <v>19</v>
      </c>
      <c r="J191" t="s">
        <v>20</v>
      </c>
      <c r="K191" t="s">
        <v>25</v>
      </c>
      <c r="L191">
        <v>80.88</v>
      </c>
      <c r="M191">
        <v>10.4</v>
      </c>
      <c r="N191">
        <v>0</v>
      </c>
      <c r="O191">
        <v>190.67</v>
      </c>
      <c r="P191">
        <v>281.95</v>
      </c>
    </row>
    <row r="192" spans="1:16" x14ac:dyDescent="0.25">
      <c r="A192" s="20">
        <v>43125</v>
      </c>
      <c r="B192" t="s">
        <v>270</v>
      </c>
      <c r="C192" t="s">
        <v>23</v>
      </c>
      <c r="D192">
        <v>1000</v>
      </c>
      <c r="E192">
        <v>171</v>
      </c>
      <c r="F192">
        <v>171000</v>
      </c>
      <c r="G192" t="s">
        <v>271</v>
      </c>
      <c r="H192">
        <v>2018019</v>
      </c>
      <c r="I192" t="s">
        <v>19</v>
      </c>
      <c r="J192" t="s">
        <v>20</v>
      </c>
      <c r="K192" t="s">
        <v>25</v>
      </c>
      <c r="L192">
        <v>43.62</v>
      </c>
      <c r="M192">
        <v>5.56</v>
      </c>
      <c r="N192">
        <v>33.299999999999997</v>
      </c>
      <c r="O192">
        <v>101.89</v>
      </c>
      <c r="P192">
        <v>184.36760000000001</v>
      </c>
    </row>
    <row r="193" spans="1:16" x14ac:dyDescent="0.25">
      <c r="A193" s="20">
        <v>43125</v>
      </c>
      <c r="B193" t="s">
        <v>29</v>
      </c>
      <c r="C193" t="s">
        <v>17</v>
      </c>
      <c r="D193">
        <v>5000</v>
      </c>
      <c r="E193">
        <v>22.9</v>
      </c>
      <c r="F193">
        <v>114500</v>
      </c>
      <c r="G193" t="s">
        <v>272</v>
      </c>
      <c r="H193">
        <v>2018019</v>
      </c>
      <c r="I193" t="s">
        <v>19</v>
      </c>
      <c r="J193" t="s">
        <v>20</v>
      </c>
      <c r="K193" t="s">
        <v>25</v>
      </c>
      <c r="L193">
        <v>114.5</v>
      </c>
      <c r="M193">
        <v>3.72</v>
      </c>
      <c r="N193">
        <v>0</v>
      </c>
      <c r="O193">
        <v>743.77</v>
      </c>
      <c r="P193">
        <v>861.99130000000002</v>
      </c>
    </row>
    <row r="194" spans="1:16" x14ac:dyDescent="0.25">
      <c r="A194" s="20">
        <v>43125</v>
      </c>
      <c r="B194" t="s">
        <v>270</v>
      </c>
      <c r="C194" t="s">
        <v>17</v>
      </c>
      <c r="D194">
        <v>1000</v>
      </c>
      <c r="E194">
        <v>176</v>
      </c>
      <c r="F194">
        <v>176000</v>
      </c>
      <c r="G194" t="s">
        <v>273</v>
      </c>
      <c r="H194">
        <v>2018019</v>
      </c>
      <c r="I194" t="s">
        <v>19</v>
      </c>
      <c r="J194" t="s">
        <v>20</v>
      </c>
      <c r="K194" t="s">
        <v>25</v>
      </c>
      <c r="L194">
        <v>0</v>
      </c>
      <c r="M194">
        <v>5.72</v>
      </c>
      <c r="N194">
        <v>0</v>
      </c>
      <c r="O194">
        <v>104.87</v>
      </c>
      <c r="P194">
        <v>110.59</v>
      </c>
    </row>
    <row r="195" spans="1:16" x14ac:dyDescent="0.25">
      <c r="A195" s="20">
        <v>43125</v>
      </c>
      <c r="B195" t="s">
        <v>268</v>
      </c>
      <c r="C195" t="s">
        <v>17</v>
      </c>
      <c r="D195">
        <v>1000</v>
      </c>
      <c r="E195">
        <v>327</v>
      </c>
      <c r="F195">
        <v>327000</v>
      </c>
      <c r="G195" t="s">
        <v>274</v>
      </c>
      <c r="H195">
        <v>2018019</v>
      </c>
      <c r="I195" t="s">
        <v>19</v>
      </c>
      <c r="J195" t="s">
        <v>20</v>
      </c>
      <c r="K195" t="s">
        <v>25</v>
      </c>
      <c r="L195">
        <v>0</v>
      </c>
      <c r="M195">
        <v>10.63</v>
      </c>
      <c r="N195">
        <v>0</v>
      </c>
      <c r="O195">
        <v>194.84</v>
      </c>
      <c r="P195">
        <v>205.4675</v>
      </c>
    </row>
    <row r="196" spans="1:16" x14ac:dyDescent="0.25">
      <c r="A196" s="20">
        <v>43129</v>
      </c>
      <c r="B196" t="s">
        <v>296</v>
      </c>
      <c r="C196" t="s">
        <v>17</v>
      </c>
      <c r="D196">
        <v>500</v>
      </c>
      <c r="E196">
        <v>59.5</v>
      </c>
      <c r="F196">
        <v>29750</v>
      </c>
      <c r="G196" t="s">
        <v>297</v>
      </c>
      <c r="H196">
        <v>201718208</v>
      </c>
      <c r="I196" t="s">
        <v>19</v>
      </c>
      <c r="J196" t="s">
        <v>20</v>
      </c>
      <c r="K196" t="s">
        <v>21</v>
      </c>
      <c r="L196">
        <v>30</v>
      </c>
      <c r="M196">
        <v>0.65</v>
      </c>
      <c r="N196">
        <v>0.9</v>
      </c>
      <c r="O196">
        <v>193.2</v>
      </c>
      <c r="P196">
        <v>224.75460000000001</v>
      </c>
    </row>
    <row r="197" spans="1:16" x14ac:dyDescent="0.25">
      <c r="A197" s="20">
        <v>43129</v>
      </c>
      <c r="B197" t="s">
        <v>279</v>
      </c>
      <c r="C197" t="s">
        <v>17</v>
      </c>
      <c r="D197">
        <v>500</v>
      </c>
      <c r="E197">
        <v>455.9</v>
      </c>
      <c r="F197">
        <v>227950</v>
      </c>
      <c r="G197" t="s">
        <v>298</v>
      </c>
      <c r="H197">
        <v>2018020</v>
      </c>
      <c r="I197" t="s">
        <v>19</v>
      </c>
      <c r="J197" t="s">
        <v>20</v>
      </c>
      <c r="K197" t="s">
        <v>25</v>
      </c>
      <c r="L197">
        <v>0</v>
      </c>
      <c r="M197">
        <v>7.41</v>
      </c>
      <c r="N197">
        <v>13.8</v>
      </c>
      <c r="O197">
        <v>135.82</v>
      </c>
      <c r="P197">
        <v>157.02850000000001</v>
      </c>
    </row>
    <row r="198" spans="1:16" x14ac:dyDescent="0.25">
      <c r="A198" s="20">
        <v>43129</v>
      </c>
      <c r="B198" t="s">
        <v>279</v>
      </c>
      <c r="C198" t="s">
        <v>23</v>
      </c>
      <c r="D198">
        <v>500</v>
      </c>
      <c r="E198">
        <v>451</v>
      </c>
      <c r="F198">
        <v>225500</v>
      </c>
      <c r="G198" t="s">
        <v>299</v>
      </c>
      <c r="H198">
        <v>2018020</v>
      </c>
      <c r="I198" t="s">
        <v>19</v>
      </c>
      <c r="J198" t="s">
        <v>20</v>
      </c>
      <c r="K198" t="s">
        <v>25</v>
      </c>
      <c r="L198">
        <v>57</v>
      </c>
      <c r="M198">
        <v>7.33</v>
      </c>
      <c r="N198">
        <v>0</v>
      </c>
      <c r="O198">
        <v>134.36000000000001</v>
      </c>
      <c r="P198">
        <v>198.68879999999999</v>
      </c>
    </row>
    <row r="199" spans="1:16" x14ac:dyDescent="0.25">
      <c r="A199" s="20">
        <v>43131</v>
      </c>
      <c r="B199" t="s">
        <v>291</v>
      </c>
      <c r="C199" t="s">
        <v>17</v>
      </c>
      <c r="D199">
        <v>1000</v>
      </c>
      <c r="E199">
        <v>169</v>
      </c>
      <c r="F199">
        <v>169000</v>
      </c>
      <c r="G199" t="s">
        <v>294</v>
      </c>
      <c r="H199">
        <v>2018022</v>
      </c>
      <c r="I199" t="s">
        <v>19</v>
      </c>
      <c r="J199" t="s">
        <v>1634</v>
      </c>
      <c r="K199" t="s">
        <v>25</v>
      </c>
      <c r="L199">
        <v>169</v>
      </c>
      <c r="M199">
        <v>5.49</v>
      </c>
      <c r="N199">
        <v>0</v>
      </c>
      <c r="O199">
        <v>1097.8</v>
      </c>
      <c r="P199">
        <v>1272.2925</v>
      </c>
    </row>
    <row r="200" spans="1:16" x14ac:dyDescent="0.25">
      <c r="A200" s="20">
        <v>43131</v>
      </c>
      <c r="B200" t="s">
        <v>26</v>
      </c>
      <c r="C200" t="s">
        <v>17</v>
      </c>
      <c r="D200">
        <v>1000</v>
      </c>
      <c r="E200">
        <v>129</v>
      </c>
      <c r="F200">
        <v>129000</v>
      </c>
      <c r="G200" t="s">
        <v>295</v>
      </c>
      <c r="H200">
        <v>2018022</v>
      </c>
      <c r="I200" t="s">
        <v>19</v>
      </c>
      <c r="J200" t="s">
        <v>1634</v>
      </c>
      <c r="K200" t="s">
        <v>25</v>
      </c>
      <c r="L200">
        <v>129</v>
      </c>
      <c r="M200">
        <v>4.1900000000000004</v>
      </c>
      <c r="N200">
        <v>9</v>
      </c>
      <c r="O200">
        <v>837.96</v>
      </c>
      <c r="P200">
        <v>980.15250000000003</v>
      </c>
    </row>
    <row r="201" spans="1:16" x14ac:dyDescent="0.25">
      <c r="A201" s="20">
        <v>43133</v>
      </c>
      <c r="B201" t="s">
        <v>26</v>
      </c>
      <c r="C201" t="s">
        <v>23</v>
      </c>
      <c r="D201">
        <v>1000</v>
      </c>
      <c r="E201">
        <v>120.99</v>
      </c>
      <c r="F201">
        <v>120994.8</v>
      </c>
      <c r="G201" t="s">
        <v>290</v>
      </c>
      <c r="H201">
        <v>2018024</v>
      </c>
      <c r="I201" t="s">
        <v>19</v>
      </c>
      <c r="J201" t="s">
        <v>1634</v>
      </c>
      <c r="K201" t="s">
        <v>25</v>
      </c>
      <c r="L201">
        <v>121.25</v>
      </c>
      <c r="M201">
        <v>3.93</v>
      </c>
      <c r="N201">
        <v>8.4</v>
      </c>
      <c r="O201">
        <v>785.97</v>
      </c>
      <c r="P201">
        <v>919.55229999999995</v>
      </c>
    </row>
    <row r="202" spans="1:16" x14ac:dyDescent="0.25">
      <c r="A202" s="20">
        <v>43133</v>
      </c>
      <c r="B202" t="s">
        <v>291</v>
      </c>
      <c r="C202" t="s">
        <v>23</v>
      </c>
      <c r="D202">
        <v>277</v>
      </c>
      <c r="E202">
        <v>157.4</v>
      </c>
      <c r="F202">
        <v>43599.8</v>
      </c>
      <c r="G202" t="s">
        <v>292</v>
      </c>
      <c r="H202">
        <v>2018024</v>
      </c>
      <c r="I202" t="s">
        <v>19</v>
      </c>
      <c r="J202" t="s">
        <v>1634</v>
      </c>
      <c r="K202" t="s">
        <v>25</v>
      </c>
      <c r="L202">
        <v>42.59</v>
      </c>
      <c r="M202">
        <v>1.42</v>
      </c>
      <c r="N202">
        <v>0</v>
      </c>
      <c r="O202">
        <v>283.22000000000003</v>
      </c>
      <c r="P202">
        <v>327.22699999999998</v>
      </c>
    </row>
    <row r="203" spans="1:16" x14ac:dyDescent="0.25">
      <c r="A203" s="20">
        <v>43133</v>
      </c>
      <c r="B203" t="s">
        <v>291</v>
      </c>
      <c r="C203" t="s">
        <v>23</v>
      </c>
      <c r="D203">
        <v>723</v>
      </c>
      <c r="E203">
        <v>152.35</v>
      </c>
      <c r="F203">
        <v>110149.05</v>
      </c>
      <c r="G203" t="s">
        <v>293</v>
      </c>
      <c r="H203">
        <v>2018024</v>
      </c>
      <c r="I203" t="s">
        <v>19</v>
      </c>
      <c r="J203" t="s">
        <v>1634</v>
      </c>
      <c r="K203" t="s">
        <v>25</v>
      </c>
      <c r="L203">
        <v>111.16</v>
      </c>
      <c r="M203">
        <v>3.58</v>
      </c>
      <c r="N203">
        <v>0</v>
      </c>
      <c r="O203">
        <v>715.5</v>
      </c>
      <c r="P203">
        <v>830.23990000000003</v>
      </c>
    </row>
    <row r="204" spans="1:16" x14ac:dyDescent="0.25">
      <c r="A204" s="20">
        <v>43136</v>
      </c>
      <c r="B204" t="s">
        <v>288</v>
      </c>
      <c r="C204" t="s">
        <v>17</v>
      </c>
      <c r="D204">
        <v>50</v>
      </c>
      <c r="E204">
        <v>236.8</v>
      </c>
      <c r="F204">
        <v>11840</v>
      </c>
      <c r="G204" t="s">
        <v>289</v>
      </c>
      <c r="H204">
        <v>201718213</v>
      </c>
      <c r="I204" t="s">
        <v>19</v>
      </c>
      <c r="J204" t="s">
        <v>20</v>
      </c>
      <c r="K204" t="s">
        <v>21</v>
      </c>
      <c r="L204">
        <v>12</v>
      </c>
      <c r="M204">
        <v>0.63</v>
      </c>
      <c r="N204">
        <v>0.6</v>
      </c>
      <c r="O204">
        <v>76.95</v>
      </c>
      <c r="P204">
        <v>90.177800000000005</v>
      </c>
    </row>
    <row r="205" spans="1:16" x14ac:dyDescent="0.25">
      <c r="A205" s="20">
        <v>43137</v>
      </c>
      <c r="B205" t="s">
        <v>282</v>
      </c>
      <c r="C205" t="s">
        <v>17</v>
      </c>
      <c r="D205">
        <v>100</v>
      </c>
      <c r="E205">
        <v>582</v>
      </c>
      <c r="F205">
        <v>58200</v>
      </c>
      <c r="G205" t="s">
        <v>283</v>
      </c>
      <c r="H205">
        <v>2018026</v>
      </c>
      <c r="I205" t="s">
        <v>19</v>
      </c>
      <c r="J205" t="s">
        <v>1634</v>
      </c>
      <c r="K205" t="s">
        <v>25</v>
      </c>
      <c r="L205">
        <v>59.01</v>
      </c>
      <c r="M205">
        <v>1.89</v>
      </c>
      <c r="N205">
        <v>24.9</v>
      </c>
      <c r="O205">
        <v>378.06</v>
      </c>
      <c r="P205">
        <v>463.86149999999998</v>
      </c>
    </row>
    <row r="206" spans="1:16" x14ac:dyDescent="0.25">
      <c r="A206" s="20">
        <v>43137</v>
      </c>
      <c r="B206" t="s">
        <v>128</v>
      </c>
      <c r="C206" t="s">
        <v>17</v>
      </c>
      <c r="D206">
        <v>100</v>
      </c>
      <c r="E206">
        <v>386.82</v>
      </c>
      <c r="F206">
        <v>38682</v>
      </c>
      <c r="G206" t="s">
        <v>284</v>
      </c>
      <c r="H206">
        <v>2018026</v>
      </c>
      <c r="I206" t="s">
        <v>19</v>
      </c>
      <c r="J206" t="s">
        <v>20</v>
      </c>
      <c r="K206" t="s">
        <v>25</v>
      </c>
      <c r="L206">
        <v>0</v>
      </c>
      <c r="M206">
        <v>1.26</v>
      </c>
      <c r="N206">
        <v>0</v>
      </c>
      <c r="O206">
        <v>29.73</v>
      </c>
      <c r="P206">
        <v>30.987200000000001</v>
      </c>
    </row>
    <row r="207" spans="1:16" x14ac:dyDescent="0.25">
      <c r="A207" s="20">
        <v>43137</v>
      </c>
      <c r="B207" t="s">
        <v>128</v>
      </c>
      <c r="C207" t="s">
        <v>23</v>
      </c>
      <c r="D207">
        <v>100</v>
      </c>
      <c r="E207">
        <v>405</v>
      </c>
      <c r="F207">
        <v>40500</v>
      </c>
      <c r="G207" t="s">
        <v>285</v>
      </c>
      <c r="H207">
        <v>2018026</v>
      </c>
      <c r="I207" t="s">
        <v>19</v>
      </c>
      <c r="J207" t="s">
        <v>20</v>
      </c>
      <c r="K207" t="s">
        <v>25</v>
      </c>
      <c r="L207">
        <v>9.9</v>
      </c>
      <c r="M207">
        <v>1.32</v>
      </c>
      <c r="N207">
        <v>0</v>
      </c>
      <c r="O207">
        <v>29.74</v>
      </c>
      <c r="P207">
        <v>40.956299999999999</v>
      </c>
    </row>
    <row r="208" spans="1:16" x14ac:dyDescent="0.25">
      <c r="A208" s="20">
        <v>43137</v>
      </c>
      <c r="B208" t="s">
        <v>282</v>
      </c>
      <c r="C208" t="s">
        <v>17</v>
      </c>
      <c r="D208">
        <v>1000</v>
      </c>
      <c r="E208">
        <v>592</v>
      </c>
      <c r="F208">
        <v>592000</v>
      </c>
      <c r="G208" t="s">
        <v>286</v>
      </c>
      <c r="H208">
        <v>2018026</v>
      </c>
      <c r="I208" t="s">
        <v>19</v>
      </c>
      <c r="J208" t="s">
        <v>1634</v>
      </c>
      <c r="K208" t="s">
        <v>25</v>
      </c>
      <c r="L208">
        <v>591.09</v>
      </c>
      <c r="M208">
        <v>19.239999999999998</v>
      </c>
      <c r="N208">
        <v>0</v>
      </c>
      <c r="O208">
        <v>3845.55</v>
      </c>
      <c r="P208">
        <v>4455.8797999999997</v>
      </c>
    </row>
    <row r="209" spans="1:16" x14ac:dyDescent="0.25">
      <c r="A209" s="20">
        <v>43137</v>
      </c>
      <c r="B209" t="s">
        <v>29</v>
      </c>
      <c r="C209" t="s">
        <v>23</v>
      </c>
      <c r="D209">
        <v>5000</v>
      </c>
      <c r="E209">
        <v>18.2</v>
      </c>
      <c r="F209">
        <v>91000</v>
      </c>
      <c r="G209" t="s">
        <v>287</v>
      </c>
      <c r="H209">
        <v>2018026</v>
      </c>
      <c r="I209" t="s">
        <v>19</v>
      </c>
      <c r="J209" t="s">
        <v>20</v>
      </c>
      <c r="K209" t="s">
        <v>25</v>
      </c>
      <c r="L209">
        <v>91</v>
      </c>
      <c r="M209">
        <v>2.96</v>
      </c>
      <c r="N209">
        <v>0</v>
      </c>
      <c r="O209">
        <v>591.12</v>
      </c>
      <c r="P209">
        <v>685.07749999999999</v>
      </c>
    </row>
    <row r="210" spans="1:16" x14ac:dyDescent="0.25">
      <c r="A210" s="20">
        <v>43139</v>
      </c>
      <c r="B210" t="s">
        <v>282</v>
      </c>
      <c r="C210" t="s">
        <v>17</v>
      </c>
      <c r="D210">
        <v>100</v>
      </c>
      <c r="E210">
        <v>612</v>
      </c>
      <c r="F210">
        <v>61200</v>
      </c>
      <c r="G210" t="s">
        <v>300</v>
      </c>
      <c r="H210">
        <v>2018028</v>
      </c>
      <c r="I210" t="s">
        <v>19</v>
      </c>
      <c r="J210" t="s">
        <v>20</v>
      </c>
      <c r="K210" t="s">
        <v>25</v>
      </c>
      <c r="L210">
        <v>0</v>
      </c>
      <c r="M210">
        <v>1.99</v>
      </c>
      <c r="N210">
        <v>0</v>
      </c>
      <c r="O210">
        <v>36.47</v>
      </c>
      <c r="P210">
        <v>38.459000000000003</v>
      </c>
    </row>
    <row r="211" spans="1:16" x14ac:dyDescent="0.25">
      <c r="A211" s="20">
        <v>43139</v>
      </c>
      <c r="B211" t="s">
        <v>128</v>
      </c>
      <c r="C211" t="s">
        <v>17</v>
      </c>
      <c r="D211">
        <v>100</v>
      </c>
      <c r="E211">
        <v>414</v>
      </c>
      <c r="F211">
        <v>41400</v>
      </c>
      <c r="G211" t="s">
        <v>301</v>
      </c>
      <c r="H211">
        <v>2018028</v>
      </c>
      <c r="I211" t="s">
        <v>19</v>
      </c>
      <c r="J211" t="s">
        <v>20</v>
      </c>
      <c r="K211" t="s">
        <v>25</v>
      </c>
      <c r="L211">
        <v>0</v>
      </c>
      <c r="M211">
        <v>1.35</v>
      </c>
      <c r="N211">
        <v>0</v>
      </c>
      <c r="O211">
        <v>29.74</v>
      </c>
      <c r="P211">
        <v>31.0855</v>
      </c>
    </row>
    <row r="212" spans="1:16" x14ac:dyDescent="0.25">
      <c r="A212" s="20">
        <v>43139</v>
      </c>
      <c r="B212" t="s">
        <v>128</v>
      </c>
      <c r="C212" t="s">
        <v>23</v>
      </c>
      <c r="D212">
        <v>100</v>
      </c>
      <c r="E212">
        <v>417</v>
      </c>
      <c r="F212">
        <v>41700</v>
      </c>
      <c r="G212" t="s">
        <v>302</v>
      </c>
      <c r="H212">
        <v>2018028</v>
      </c>
      <c r="I212" t="s">
        <v>19</v>
      </c>
      <c r="J212" t="s">
        <v>20</v>
      </c>
      <c r="K212" t="s">
        <v>25</v>
      </c>
      <c r="L212">
        <v>10.39</v>
      </c>
      <c r="M212">
        <v>1.36</v>
      </c>
      <c r="N212">
        <v>0</v>
      </c>
      <c r="O212">
        <v>29.75</v>
      </c>
      <c r="P212">
        <v>41.495199999999997</v>
      </c>
    </row>
    <row r="213" spans="1:16" x14ac:dyDescent="0.25">
      <c r="A213" s="20">
        <v>43139</v>
      </c>
      <c r="B213" t="s">
        <v>282</v>
      </c>
      <c r="C213" t="s">
        <v>23</v>
      </c>
      <c r="D213">
        <v>100</v>
      </c>
      <c r="E213">
        <v>620</v>
      </c>
      <c r="F213">
        <v>62000</v>
      </c>
      <c r="G213" t="s">
        <v>303</v>
      </c>
      <c r="H213">
        <v>2018028</v>
      </c>
      <c r="I213" t="s">
        <v>19</v>
      </c>
      <c r="J213" t="s">
        <v>20</v>
      </c>
      <c r="K213" t="s">
        <v>25</v>
      </c>
      <c r="L213">
        <v>61.27</v>
      </c>
      <c r="M213">
        <v>2.02</v>
      </c>
      <c r="N213">
        <v>0</v>
      </c>
      <c r="O213">
        <v>36.94</v>
      </c>
      <c r="P213">
        <v>100.22499999999999</v>
      </c>
    </row>
    <row r="214" spans="1:16" x14ac:dyDescent="0.25">
      <c r="A214" s="20">
        <v>43139</v>
      </c>
      <c r="B214" t="s">
        <v>282</v>
      </c>
      <c r="C214" t="s">
        <v>17</v>
      </c>
      <c r="D214">
        <v>500</v>
      </c>
      <c r="E214">
        <v>615</v>
      </c>
      <c r="F214">
        <v>307500</v>
      </c>
      <c r="G214" t="s">
        <v>304</v>
      </c>
      <c r="H214">
        <v>2018028</v>
      </c>
      <c r="I214" t="s">
        <v>19</v>
      </c>
      <c r="J214" t="s">
        <v>20</v>
      </c>
      <c r="K214" t="s">
        <v>25</v>
      </c>
      <c r="L214">
        <v>0</v>
      </c>
      <c r="M214">
        <v>9.99</v>
      </c>
      <c r="N214">
        <v>0</v>
      </c>
      <c r="O214">
        <v>183.22</v>
      </c>
      <c r="P214">
        <v>193.21379999999999</v>
      </c>
    </row>
    <row r="215" spans="1:16" x14ac:dyDescent="0.25">
      <c r="A215" s="20">
        <v>43139</v>
      </c>
      <c r="B215" t="s">
        <v>282</v>
      </c>
      <c r="C215" t="s">
        <v>23</v>
      </c>
      <c r="D215">
        <v>500</v>
      </c>
      <c r="E215">
        <v>617</v>
      </c>
      <c r="F215">
        <v>308500</v>
      </c>
      <c r="G215" t="s">
        <v>305</v>
      </c>
      <c r="H215">
        <v>2018028</v>
      </c>
      <c r="I215" t="s">
        <v>19</v>
      </c>
      <c r="J215" t="s">
        <v>20</v>
      </c>
      <c r="K215" t="s">
        <v>25</v>
      </c>
      <c r="L215">
        <v>306.33</v>
      </c>
      <c r="M215">
        <v>10.029999999999999</v>
      </c>
      <c r="N215">
        <v>0</v>
      </c>
      <c r="O215">
        <v>183.82</v>
      </c>
      <c r="P215">
        <v>500.17630000000003</v>
      </c>
    </row>
    <row r="216" spans="1:16" x14ac:dyDescent="0.25">
      <c r="A216" s="20">
        <v>43139</v>
      </c>
      <c r="B216" t="s">
        <v>282</v>
      </c>
      <c r="C216" t="s">
        <v>23</v>
      </c>
      <c r="D216">
        <v>1100</v>
      </c>
      <c r="E216">
        <v>609</v>
      </c>
      <c r="F216">
        <v>669900</v>
      </c>
      <c r="G216" t="s">
        <v>306</v>
      </c>
      <c r="H216">
        <v>2018028</v>
      </c>
      <c r="I216" t="s">
        <v>19</v>
      </c>
      <c r="J216" t="s">
        <v>1634</v>
      </c>
      <c r="K216" t="s">
        <v>25</v>
      </c>
      <c r="L216">
        <v>398.02</v>
      </c>
      <c r="M216">
        <v>21.77</v>
      </c>
      <c r="N216">
        <v>45</v>
      </c>
      <c r="O216">
        <v>4351.57</v>
      </c>
      <c r="P216">
        <v>4816.3617000000004</v>
      </c>
    </row>
    <row r="217" spans="1:16" x14ac:dyDescent="0.25">
      <c r="A217" s="20">
        <v>43140</v>
      </c>
      <c r="B217" t="s">
        <v>128</v>
      </c>
      <c r="C217" t="s">
        <v>17</v>
      </c>
      <c r="D217">
        <v>1000</v>
      </c>
      <c r="E217">
        <v>429.1</v>
      </c>
      <c r="F217">
        <v>429099.25</v>
      </c>
      <c r="G217" t="s">
        <v>307</v>
      </c>
      <c r="H217">
        <v>2018029</v>
      </c>
      <c r="I217" t="s">
        <v>19</v>
      </c>
      <c r="J217" t="s">
        <v>20</v>
      </c>
      <c r="K217" t="s">
        <v>25</v>
      </c>
      <c r="L217">
        <v>0</v>
      </c>
      <c r="M217">
        <v>13.95</v>
      </c>
      <c r="N217">
        <v>0</v>
      </c>
      <c r="O217">
        <v>255.68</v>
      </c>
      <c r="P217">
        <v>269.62569999999999</v>
      </c>
    </row>
    <row r="218" spans="1:16" x14ac:dyDescent="0.25">
      <c r="A218" s="20">
        <v>43140</v>
      </c>
      <c r="B218" t="s">
        <v>128</v>
      </c>
      <c r="C218" t="s">
        <v>23</v>
      </c>
      <c r="D218">
        <v>1000</v>
      </c>
      <c r="E218">
        <v>434</v>
      </c>
      <c r="F218">
        <v>434000</v>
      </c>
      <c r="G218" t="s">
        <v>308</v>
      </c>
      <c r="H218">
        <v>2018029</v>
      </c>
      <c r="I218" t="s">
        <v>19</v>
      </c>
      <c r="J218" t="s">
        <v>20</v>
      </c>
      <c r="K218" t="s">
        <v>25</v>
      </c>
      <c r="L218">
        <v>107.89</v>
      </c>
      <c r="M218">
        <v>14.11</v>
      </c>
      <c r="N218">
        <v>0</v>
      </c>
      <c r="O218">
        <v>258.60000000000002</v>
      </c>
      <c r="P218">
        <v>380.5951</v>
      </c>
    </row>
    <row r="219" spans="1:16" x14ac:dyDescent="0.25">
      <c r="A219" s="20">
        <v>43140</v>
      </c>
      <c r="B219" t="s">
        <v>51</v>
      </c>
      <c r="C219" t="s">
        <v>17</v>
      </c>
      <c r="D219">
        <v>1000</v>
      </c>
      <c r="E219">
        <v>309.57</v>
      </c>
      <c r="F219">
        <v>309565.3</v>
      </c>
      <c r="G219" t="s">
        <v>309</v>
      </c>
      <c r="H219">
        <v>2018029</v>
      </c>
      <c r="I219" t="s">
        <v>19</v>
      </c>
      <c r="J219" t="s">
        <v>20</v>
      </c>
      <c r="K219" t="s">
        <v>25</v>
      </c>
      <c r="L219">
        <v>0</v>
      </c>
      <c r="M219">
        <v>10.06</v>
      </c>
      <c r="N219">
        <v>44.4</v>
      </c>
      <c r="O219">
        <v>184.46</v>
      </c>
      <c r="P219">
        <v>238.92089999999999</v>
      </c>
    </row>
    <row r="220" spans="1:16" x14ac:dyDescent="0.25">
      <c r="A220" s="20">
        <v>43140</v>
      </c>
      <c r="B220" t="s">
        <v>51</v>
      </c>
      <c r="C220" t="s">
        <v>23</v>
      </c>
      <c r="D220">
        <v>1000</v>
      </c>
      <c r="E220">
        <v>303.01</v>
      </c>
      <c r="F220">
        <v>303014.3</v>
      </c>
      <c r="G220" t="s">
        <v>310</v>
      </c>
      <c r="H220">
        <v>2018029</v>
      </c>
      <c r="I220" t="s">
        <v>19</v>
      </c>
      <c r="J220" t="s">
        <v>20</v>
      </c>
      <c r="K220" t="s">
        <v>25</v>
      </c>
      <c r="L220">
        <v>76.11</v>
      </c>
      <c r="M220">
        <v>9.85</v>
      </c>
      <c r="N220">
        <v>0</v>
      </c>
      <c r="O220">
        <v>180.56</v>
      </c>
      <c r="P220">
        <v>266.5179</v>
      </c>
    </row>
    <row r="221" spans="1:16" x14ac:dyDescent="0.25">
      <c r="A221" s="20">
        <v>43145</v>
      </c>
      <c r="B221" t="s">
        <v>282</v>
      </c>
      <c r="C221" t="s">
        <v>17</v>
      </c>
      <c r="D221">
        <v>500</v>
      </c>
      <c r="E221">
        <v>614.25</v>
      </c>
      <c r="F221">
        <v>307125</v>
      </c>
      <c r="G221" t="s">
        <v>314</v>
      </c>
      <c r="H221">
        <v>2018031</v>
      </c>
      <c r="I221" t="s">
        <v>19</v>
      </c>
      <c r="J221" t="s">
        <v>1634</v>
      </c>
      <c r="K221" t="s">
        <v>25</v>
      </c>
      <c r="L221">
        <v>307</v>
      </c>
      <c r="M221">
        <v>9.2100000000000009</v>
      </c>
      <c r="N221">
        <v>9.3000000000000007</v>
      </c>
      <c r="O221">
        <v>1994.9</v>
      </c>
      <c r="P221">
        <v>2320.4137999999998</v>
      </c>
    </row>
    <row r="222" spans="1:16" x14ac:dyDescent="0.25">
      <c r="A222" s="20">
        <v>43146</v>
      </c>
      <c r="B222" t="s">
        <v>128</v>
      </c>
      <c r="C222" t="s">
        <v>17</v>
      </c>
      <c r="D222">
        <v>500</v>
      </c>
      <c r="E222">
        <v>415.67</v>
      </c>
      <c r="F222">
        <v>207836.4</v>
      </c>
      <c r="G222" t="s">
        <v>311</v>
      </c>
      <c r="H222">
        <v>2018032</v>
      </c>
      <c r="I222" t="s">
        <v>19</v>
      </c>
      <c r="J222" t="s">
        <v>20</v>
      </c>
      <c r="K222" t="s">
        <v>25</v>
      </c>
      <c r="L222">
        <v>0</v>
      </c>
      <c r="M222">
        <v>6.24</v>
      </c>
      <c r="N222">
        <v>0</v>
      </c>
      <c r="O222">
        <v>123.75</v>
      </c>
      <c r="P222">
        <v>129.98519999999999</v>
      </c>
    </row>
    <row r="223" spans="1:16" x14ac:dyDescent="0.25">
      <c r="A223" s="20">
        <v>43146</v>
      </c>
      <c r="B223" t="s">
        <v>128</v>
      </c>
      <c r="C223" t="s">
        <v>23</v>
      </c>
      <c r="D223">
        <v>500</v>
      </c>
      <c r="E223">
        <v>412</v>
      </c>
      <c r="F223">
        <v>206000</v>
      </c>
      <c r="G223" t="s">
        <v>312</v>
      </c>
      <c r="H223">
        <v>2018032</v>
      </c>
      <c r="I223" t="s">
        <v>19</v>
      </c>
      <c r="J223" t="s">
        <v>20</v>
      </c>
      <c r="K223" t="s">
        <v>25</v>
      </c>
      <c r="L223">
        <v>51.73</v>
      </c>
      <c r="M223">
        <v>6.18</v>
      </c>
      <c r="N223">
        <v>0</v>
      </c>
      <c r="O223">
        <v>122.66</v>
      </c>
      <c r="P223">
        <v>180.57</v>
      </c>
    </row>
    <row r="224" spans="1:16" x14ac:dyDescent="0.25">
      <c r="A224" s="20">
        <v>43146</v>
      </c>
      <c r="B224" t="s">
        <v>282</v>
      </c>
      <c r="C224" t="s">
        <v>23</v>
      </c>
      <c r="D224">
        <v>500</v>
      </c>
      <c r="E224">
        <v>607</v>
      </c>
      <c r="F224">
        <v>303500</v>
      </c>
      <c r="G224" t="s">
        <v>313</v>
      </c>
      <c r="H224">
        <v>2018032</v>
      </c>
      <c r="I224" t="s">
        <v>19</v>
      </c>
      <c r="J224" t="s">
        <v>1634</v>
      </c>
      <c r="K224" t="s">
        <v>25</v>
      </c>
      <c r="L224">
        <v>303.27</v>
      </c>
      <c r="M224">
        <v>9.11</v>
      </c>
      <c r="N224">
        <v>21.6</v>
      </c>
      <c r="O224">
        <v>1971.35</v>
      </c>
      <c r="P224">
        <v>2305.3251</v>
      </c>
    </row>
    <row r="225" spans="1:16" x14ac:dyDescent="0.25">
      <c r="A225" s="20">
        <v>43147</v>
      </c>
      <c r="B225" t="s">
        <v>282</v>
      </c>
      <c r="C225" t="s">
        <v>17</v>
      </c>
      <c r="D225">
        <v>500</v>
      </c>
      <c r="E225">
        <v>607.96</v>
      </c>
      <c r="F225">
        <v>303981.8</v>
      </c>
      <c r="G225" t="s">
        <v>315</v>
      </c>
      <c r="H225">
        <v>2018033</v>
      </c>
      <c r="I225" t="s">
        <v>19</v>
      </c>
      <c r="J225" t="s">
        <v>20</v>
      </c>
      <c r="K225" t="s">
        <v>25</v>
      </c>
      <c r="L225">
        <v>0</v>
      </c>
      <c r="M225">
        <v>9.1199999999999992</v>
      </c>
      <c r="N225">
        <v>0</v>
      </c>
      <c r="O225">
        <v>180.98</v>
      </c>
      <c r="P225">
        <v>190.0994</v>
      </c>
    </row>
    <row r="226" spans="1:16" x14ac:dyDescent="0.25">
      <c r="A226" s="20">
        <v>43147</v>
      </c>
      <c r="B226" t="s">
        <v>282</v>
      </c>
      <c r="C226" t="s">
        <v>23</v>
      </c>
      <c r="D226">
        <v>500</v>
      </c>
      <c r="E226">
        <v>611</v>
      </c>
      <c r="F226">
        <v>305500</v>
      </c>
      <c r="G226" t="s">
        <v>316</v>
      </c>
      <c r="H226">
        <v>2018033</v>
      </c>
      <c r="I226" t="s">
        <v>19</v>
      </c>
      <c r="J226" t="s">
        <v>20</v>
      </c>
      <c r="K226" t="s">
        <v>25</v>
      </c>
      <c r="L226">
        <v>76.709999999999994</v>
      </c>
      <c r="M226">
        <v>9.17</v>
      </c>
      <c r="N226">
        <v>64.5</v>
      </c>
      <c r="O226">
        <v>181.89</v>
      </c>
      <c r="P226">
        <v>332.26499999999999</v>
      </c>
    </row>
    <row r="227" spans="1:16" x14ac:dyDescent="0.25">
      <c r="A227" s="20">
        <v>43147</v>
      </c>
      <c r="B227" t="s">
        <v>282</v>
      </c>
      <c r="C227" t="s">
        <v>17</v>
      </c>
      <c r="D227">
        <v>500</v>
      </c>
      <c r="E227">
        <v>611.75</v>
      </c>
      <c r="F227">
        <v>305875</v>
      </c>
      <c r="G227" t="s">
        <v>317</v>
      </c>
      <c r="H227">
        <v>2018033</v>
      </c>
      <c r="I227" t="s">
        <v>19</v>
      </c>
      <c r="J227" t="s">
        <v>20</v>
      </c>
      <c r="K227" t="s">
        <v>25</v>
      </c>
      <c r="L227">
        <v>0</v>
      </c>
      <c r="M227">
        <v>9.18</v>
      </c>
      <c r="N227">
        <v>0</v>
      </c>
      <c r="O227">
        <v>182.12</v>
      </c>
      <c r="P227">
        <v>191.2962</v>
      </c>
    </row>
    <row r="228" spans="1:16" x14ac:dyDescent="0.25">
      <c r="A228" s="20">
        <v>43147</v>
      </c>
      <c r="B228" t="s">
        <v>282</v>
      </c>
      <c r="C228" t="s">
        <v>23</v>
      </c>
      <c r="D228">
        <v>500</v>
      </c>
      <c r="E228">
        <v>614</v>
      </c>
      <c r="F228">
        <v>307000</v>
      </c>
      <c r="G228" t="s">
        <v>318</v>
      </c>
      <c r="H228">
        <v>2018033</v>
      </c>
      <c r="I228" t="s">
        <v>19</v>
      </c>
      <c r="J228" t="s">
        <v>20</v>
      </c>
      <c r="K228" t="s">
        <v>25</v>
      </c>
      <c r="L228">
        <v>76.510000000000005</v>
      </c>
      <c r="M228">
        <v>9.2100000000000009</v>
      </c>
      <c r="N228">
        <v>0</v>
      </c>
      <c r="O228">
        <v>182.82</v>
      </c>
      <c r="P228">
        <v>268.53980000000001</v>
      </c>
    </row>
    <row r="229" spans="1:16" x14ac:dyDescent="0.25">
      <c r="A229" s="20">
        <v>43147</v>
      </c>
      <c r="B229" t="s">
        <v>282</v>
      </c>
      <c r="C229" t="s">
        <v>17</v>
      </c>
      <c r="D229">
        <v>750</v>
      </c>
      <c r="E229">
        <v>612.75</v>
      </c>
      <c r="F229">
        <v>459562.5</v>
      </c>
      <c r="G229" t="s">
        <v>319</v>
      </c>
      <c r="H229">
        <v>2018033</v>
      </c>
      <c r="I229" t="s">
        <v>19</v>
      </c>
      <c r="J229" t="s">
        <v>20</v>
      </c>
      <c r="K229" t="s">
        <v>25</v>
      </c>
      <c r="L229">
        <v>0</v>
      </c>
      <c r="M229">
        <v>13.79</v>
      </c>
      <c r="N229">
        <v>0</v>
      </c>
      <c r="O229">
        <v>273.62</v>
      </c>
      <c r="P229">
        <v>287.40690000000001</v>
      </c>
    </row>
    <row r="230" spans="1:16" x14ac:dyDescent="0.25">
      <c r="A230" s="20">
        <v>43147</v>
      </c>
      <c r="B230" t="s">
        <v>282</v>
      </c>
      <c r="C230" t="s">
        <v>23</v>
      </c>
      <c r="D230">
        <v>750</v>
      </c>
      <c r="E230">
        <v>614</v>
      </c>
      <c r="F230">
        <v>460500</v>
      </c>
      <c r="G230" t="s">
        <v>320</v>
      </c>
      <c r="H230">
        <v>2018033</v>
      </c>
      <c r="I230" t="s">
        <v>19</v>
      </c>
      <c r="J230" t="s">
        <v>20</v>
      </c>
      <c r="K230" t="s">
        <v>25</v>
      </c>
      <c r="L230">
        <v>114.77</v>
      </c>
      <c r="M230">
        <v>13.82</v>
      </c>
      <c r="N230">
        <v>0</v>
      </c>
      <c r="O230">
        <v>274.18</v>
      </c>
      <c r="P230">
        <v>402.76510000000002</v>
      </c>
    </row>
    <row r="231" spans="1:16" x14ac:dyDescent="0.25">
      <c r="A231" s="20">
        <v>43151</v>
      </c>
      <c r="B231" t="s">
        <v>282</v>
      </c>
      <c r="C231" t="s">
        <v>17</v>
      </c>
      <c r="D231">
        <v>500</v>
      </c>
      <c r="E231">
        <v>585</v>
      </c>
      <c r="F231">
        <v>292500</v>
      </c>
      <c r="G231" t="s">
        <v>330</v>
      </c>
      <c r="H231">
        <v>2018035</v>
      </c>
      <c r="I231" t="s">
        <v>19</v>
      </c>
      <c r="J231" t="s">
        <v>20</v>
      </c>
      <c r="K231" t="s">
        <v>25</v>
      </c>
      <c r="L231">
        <v>0</v>
      </c>
      <c r="M231">
        <v>8.7799999999999994</v>
      </c>
      <c r="N231">
        <v>35.1</v>
      </c>
      <c r="O231">
        <v>174.15</v>
      </c>
      <c r="P231">
        <v>218.02510000000001</v>
      </c>
    </row>
    <row r="232" spans="1:16" x14ac:dyDescent="0.25">
      <c r="A232" s="20">
        <v>43151</v>
      </c>
      <c r="B232" t="s">
        <v>282</v>
      </c>
      <c r="C232" t="s">
        <v>23</v>
      </c>
      <c r="D232">
        <v>500</v>
      </c>
      <c r="E232">
        <v>580</v>
      </c>
      <c r="F232">
        <v>290000</v>
      </c>
      <c r="G232" t="s">
        <v>331</v>
      </c>
      <c r="H232">
        <v>2018035</v>
      </c>
      <c r="I232" t="s">
        <v>19</v>
      </c>
      <c r="J232" t="s">
        <v>20</v>
      </c>
      <c r="K232" t="s">
        <v>25</v>
      </c>
      <c r="L232">
        <v>72.650000000000006</v>
      </c>
      <c r="M232">
        <v>8.6999999999999993</v>
      </c>
      <c r="N232">
        <v>0</v>
      </c>
      <c r="O232">
        <v>172.67</v>
      </c>
      <c r="P232">
        <v>254.02</v>
      </c>
    </row>
    <row r="233" spans="1:16" x14ac:dyDescent="0.25">
      <c r="A233" s="20">
        <v>43151</v>
      </c>
      <c r="B233" t="s">
        <v>282</v>
      </c>
      <c r="C233" t="s">
        <v>17</v>
      </c>
      <c r="D233">
        <v>500</v>
      </c>
      <c r="E233">
        <v>582.78</v>
      </c>
      <c r="F233">
        <v>291390.3</v>
      </c>
      <c r="G233" t="s">
        <v>332</v>
      </c>
      <c r="H233">
        <v>2018035</v>
      </c>
      <c r="I233" t="s">
        <v>19</v>
      </c>
      <c r="J233" t="s">
        <v>20</v>
      </c>
      <c r="K233" t="s">
        <v>25</v>
      </c>
      <c r="L233">
        <v>0</v>
      </c>
      <c r="M233">
        <v>8.74</v>
      </c>
      <c r="N233">
        <v>0</v>
      </c>
      <c r="O233">
        <v>173.49</v>
      </c>
      <c r="P233">
        <v>182.23169999999999</v>
      </c>
    </row>
    <row r="234" spans="1:16" x14ac:dyDescent="0.25">
      <c r="A234" s="20">
        <v>43151</v>
      </c>
      <c r="B234" t="s">
        <v>282</v>
      </c>
      <c r="C234" t="s">
        <v>23</v>
      </c>
      <c r="D234">
        <v>500</v>
      </c>
      <c r="E234">
        <v>577.02</v>
      </c>
      <c r="F234">
        <v>288511.3</v>
      </c>
      <c r="G234" t="s">
        <v>333</v>
      </c>
      <c r="H234">
        <v>2018035</v>
      </c>
      <c r="I234" t="s">
        <v>19</v>
      </c>
      <c r="J234" t="s">
        <v>20</v>
      </c>
      <c r="K234" t="s">
        <v>25</v>
      </c>
      <c r="L234">
        <v>72.349999999999994</v>
      </c>
      <c r="M234">
        <v>8.66</v>
      </c>
      <c r="N234">
        <v>0</v>
      </c>
      <c r="O234">
        <v>171.77</v>
      </c>
      <c r="P234">
        <v>252.7757</v>
      </c>
    </row>
    <row r="235" spans="1:16" x14ac:dyDescent="0.25">
      <c r="A235" s="20">
        <v>43152</v>
      </c>
      <c r="B235" t="s">
        <v>288</v>
      </c>
      <c r="C235" t="s">
        <v>17</v>
      </c>
      <c r="D235">
        <v>50</v>
      </c>
      <c r="E235">
        <v>210.15</v>
      </c>
      <c r="F235">
        <v>10507.5</v>
      </c>
      <c r="G235" t="s">
        <v>327</v>
      </c>
      <c r="H235">
        <v>2018036</v>
      </c>
      <c r="I235" t="s">
        <v>19</v>
      </c>
      <c r="J235" t="s">
        <v>20</v>
      </c>
      <c r="K235" t="s">
        <v>25</v>
      </c>
      <c r="L235">
        <v>10.51</v>
      </c>
      <c r="M235">
        <v>0.32</v>
      </c>
      <c r="N235">
        <v>0</v>
      </c>
      <c r="O235">
        <v>68.25</v>
      </c>
      <c r="P235">
        <v>79.075299999999999</v>
      </c>
    </row>
    <row r="236" spans="1:16" x14ac:dyDescent="0.25">
      <c r="A236" s="20">
        <v>43152</v>
      </c>
      <c r="B236" t="s">
        <v>282</v>
      </c>
      <c r="C236" t="s">
        <v>17</v>
      </c>
      <c r="D236">
        <v>500</v>
      </c>
      <c r="E236">
        <v>580.4</v>
      </c>
      <c r="F236">
        <v>290200</v>
      </c>
      <c r="G236" t="s">
        <v>328</v>
      </c>
      <c r="H236">
        <v>2018036</v>
      </c>
      <c r="I236" t="s">
        <v>19</v>
      </c>
      <c r="J236" t="s">
        <v>20</v>
      </c>
      <c r="K236" t="s">
        <v>25</v>
      </c>
      <c r="L236">
        <v>0</v>
      </c>
      <c r="M236">
        <v>8.7100000000000009</v>
      </c>
      <c r="N236">
        <v>17.7</v>
      </c>
      <c r="O236">
        <v>172.78</v>
      </c>
      <c r="P236">
        <v>199.18600000000001</v>
      </c>
    </row>
    <row r="237" spans="1:16" x14ac:dyDescent="0.25">
      <c r="A237" s="20">
        <v>43152</v>
      </c>
      <c r="B237" t="s">
        <v>282</v>
      </c>
      <c r="C237" t="s">
        <v>23</v>
      </c>
      <c r="D237">
        <v>500</v>
      </c>
      <c r="E237">
        <v>577.52</v>
      </c>
      <c r="F237">
        <v>288760.59999999998</v>
      </c>
      <c r="G237" t="s">
        <v>329</v>
      </c>
      <c r="H237">
        <v>2018036</v>
      </c>
      <c r="I237" t="s">
        <v>19</v>
      </c>
      <c r="J237" t="s">
        <v>20</v>
      </c>
      <c r="K237" t="s">
        <v>25</v>
      </c>
      <c r="L237">
        <v>72.489999999999995</v>
      </c>
      <c r="M237">
        <v>8.66</v>
      </c>
      <c r="N237">
        <v>0</v>
      </c>
      <c r="O237">
        <v>171.93</v>
      </c>
      <c r="P237">
        <v>253.08279999999999</v>
      </c>
    </row>
    <row r="238" spans="1:16" x14ac:dyDescent="0.25">
      <c r="A238" s="20">
        <v>43153</v>
      </c>
      <c r="B238" t="s">
        <v>296</v>
      </c>
      <c r="C238" t="s">
        <v>17</v>
      </c>
      <c r="D238">
        <v>250</v>
      </c>
      <c r="E238">
        <v>49</v>
      </c>
      <c r="F238">
        <v>12250</v>
      </c>
      <c r="G238" t="s">
        <v>326</v>
      </c>
      <c r="H238">
        <v>2018037</v>
      </c>
      <c r="I238" t="s">
        <v>19</v>
      </c>
      <c r="J238" t="s">
        <v>20</v>
      </c>
      <c r="K238" t="s">
        <v>25</v>
      </c>
      <c r="L238">
        <v>12</v>
      </c>
      <c r="M238">
        <v>0.37</v>
      </c>
      <c r="N238">
        <v>0.6</v>
      </c>
      <c r="O238">
        <v>79.569999999999993</v>
      </c>
      <c r="P238">
        <v>92.537499999999994</v>
      </c>
    </row>
    <row r="239" spans="1:16" x14ac:dyDescent="0.25">
      <c r="A239" s="20">
        <v>43154</v>
      </c>
      <c r="B239" t="s">
        <v>324</v>
      </c>
      <c r="C239" t="s">
        <v>17</v>
      </c>
      <c r="D239">
        <v>10</v>
      </c>
      <c r="E239">
        <v>896.8</v>
      </c>
      <c r="F239">
        <v>8968</v>
      </c>
      <c r="G239" t="s">
        <v>325</v>
      </c>
      <c r="H239">
        <v>2018038</v>
      </c>
      <c r="I239" t="s">
        <v>19</v>
      </c>
      <c r="J239" t="s">
        <v>20</v>
      </c>
      <c r="K239" t="s">
        <v>25</v>
      </c>
      <c r="L239">
        <v>9</v>
      </c>
      <c r="M239">
        <v>0.27</v>
      </c>
      <c r="N239">
        <v>0.3</v>
      </c>
      <c r="O239">
        <v>58.25</v>
      </c>
      <c r="P239">
        <v>67.819100000000006</v>
      </c>
    </row>
    <row r="240" spans="1:16" x14ac:dyDescent="0.25">
      <c r="A240" s="20">
        <v>43160</v>
      </c>
      <c r="B240" t="s">
        <v>321</v>
      </c>
      <c r="C240" t="s">
        <v>17</v>
      </c>
      <c r="D240">
        <v>1000</v>
      </c>
      <c r="E240">
        <v>380.25</v>
      </c>
      <c r="F240">
        <v>380250</v>
      </c>
      <c r="G240" t="s">
        <v>322</v>
      </c>
      <c r="H240">
        <v>2018042</v>
      </c>
      <c r="I240" t="s">
        <v>19</v>
      </c>
      <c r="J240" t="s">
        <v>20</v>
      </c>
      <c r="K240" t="s">
        <v>25</v>
      </c>
      <c r="L240">
        <v>0</v>
      </c>
      <c r="M240">
        <v>11.41</v>
      </c>
      <c r="N240">
        <v>0</v>
      </c>
      <c r="O240">
        <v>226.4</v>
      </c>
      <c r="P240">
        <v>237.8075</v>
      </c>
    </row>
    <row r="241" spans="1:16" x14ac:dyDescent="0.25">
      <c r="A241" s="20">
        <v>43160</v>
      </c>
      <c r="B241" t="s">
        <v>321</v>
      </c>
      <c r="C241" t="s">
        <v>23</v>
      </c>
      <c r="D241">
        <v>1000</v>
      </c>
      <c r="E241">
        <v>377.5</v>
      </c>
      <c r="F241">
        <v>377500</v>
      </c>
      <c r="G241" t="s">
        <v>323</v>
      </c>
      <c r="H241">
        <v>2018042</v>
      </c>
      <c r="I241" t="s">
        <v>19</v>
      </c>
      <c r="J241" t="s">
        <v>20</v>
      </c>
      <c r="K241" t="s">
        <v>25</v>
      </c>
      <c r="L241">
        <v>95</v>
      </c>
      <c r="M241">
        <v>11.33</v>
      </c>
      <c r="N241">
        <v>22.8</v>
      </c>
      <c r="O241">
        <v>224.77</v>
      </c>
      <c r="P241">
        <v>353.89499999999998</v>
      </c>
    </row>
    <row r="242" spans="1:16" x14ac:dyDescent="0.25">
      <c r="A242" s="20">
        <v>43166</v>
      </c>
      <c r="B242" t="s">
        <v>51</v>
      </c>
      <c r="C242" t="s">
        <v>23</v>
      </c>
      <c r="D242">
        <v>200</v>
      </c>
      <c r="E242">
        <v>305.08</v>
      </c>
      <c r="F242">
        <v>61016</v>
      </c>
      <c r="G242" t="s">
        <v>337</v>
      </c>
      <c r="H242">
        <v>201718233</v>
      </c>
      <c r="I242" t="s">
        <v>19</v>
      </c>
      <c r="J242" t="s">
        <v>20</v>
      </c>
      <c r="K242" t="s">
        <v>21</v>
      </c>
      <c r="L242">
        <v>61</v>
      </c>
      <c r="M242">
        <v>1.31</v>
      </c>
      <c r="N242">
        <v>2.1</v>
      </c>
      <c r="O242">
        <v>396.23</v>
      </c>
      <c r="P242">
        <v>460.64159999999998</v>
      </c>
    </row>
    <row r="243" spans="1:16" x14ac:dyDescent="0.25">
      <c r="A243" s="20">
        <v>43166</v>
      </c>
      <c r="B243" t="s">
        <v>282</v>
      </c>
      <c r="C243" t="s">
        <v>17</v>
      </c>
      <c r="D243">
        <v>100</v>
      </c>
      <c r="E243">
        <v>603</v>
      </c>
      <c r="F243">
        <v>60300</v>
      </c>
      <c r="G243" t="s">
        <v>338</v>
      </c>
      <c r="H243">
        <v>2018045</v>
      </c>
      <c r="I243" t="s">
        <v>19</v>
      </c>
      <c r="J243" t="s">
        <v>1634</v>
      </c>
      <c r="K243" t="s">
        <v>25</v>
      </c>
      <c r="L243">
        <v>60</v>
      </c>
      <c r="M243">
        <v>1.81</v>
      </c>
      <c r="N243">
        <v>2.1</v>
      </c>
      <c r="O243">
        <v>391.67</v>
      </c>
      <c r="P243">
        <v>455.57909999999998</v>
      </c>
    </row>
    <row r="244" spans="1:16" x14ac:dyDescent="0.25">
      <c r="A244" s="20">
        <v>43167</v>
      </c>
      <c r="B244" t="s">
        <v>279</v>
      </c>
      <c r="C244" t="s">
        <v>17</v>
      </c>
      <c r="D244">
        <v>500</v>
      </c>
      <c r="E244">
        <v>506</v>
      </c>
      <c r="F244">
        <v>253000</v>
      </c>
      <c r="G244" t="s">
        <v>334</v>
      </c>
      <c r="H244">
        <v>2018046</v>
      </c>
      <c r="I244" t="s">
        <v>19</v>
      </c>
      <c r="J244" t="s">
        <v>20</v>
      </c>
      <c r="K244" t="s">
        <v>25</v>
      </c>
      <c r="L244">
        <v>0</v>
      </c>
      <c r="M244">
        <v>7.59</v>
      </c>
      <c r="N244">
        <v>0</v>
      </c>
      <c r="O244">
        <v>150.63999999999999</v>
      </c>
      <c r="P244">
        <v>158.22999999999999</v>
      </c>
    </row>
    <row r="245" spans="1:16" x14ac:dyDescent="0.25">
      <c r="A245" s="20">
        <v>43167</v>
      </c>
      <c r="B245" t="s">
        <v>279</v>
      </c>
      <c r="C245" t="s">
        <v>23</v>
      </c>
      <c r="D245">
        <v>500</v>
      </c>
      <c r="E245">
        <v>509</v>
      </c>
      <c r="F245">
        <v>254500</v>
      </c>
      <c r="G245" t="s">
        <v>335</v>
      </c>
      <c r="H245">
        <v>2018046</v>
      </c>
      <c r="I245" t="s">
        <v>19</v>
      </c>
      <c r="J245" t="s">
        <v>20</v>
      </c>
      <c r="K245" t="s">
        <v>25</v>
      </c>
      <c r="L245">
        <v>63.03</v>
      </c>
      <c r="M245">
        <v>7.64</v>
      </c>
      <c r="N245">
        <v>15.6</v>
      </c>
      <c r="O245">
        <v>151.53</v>
      </c>
      <c r="P245">
        <v>237.79509999999999</v>
      </c>
    </row>
    <row r="246" spans="1:16" x14ac:dyDescent="0.25">
      <c r="A246" s="20">
        <v>43167</v>
      </c>
      <c r="B246" t="s">
        <v>324</v>
      </c>
      <c r="C246" t="s">
        <v>17</v>
      </c>
      <c r="D246">
        <v>10</v>
      </c>
      <c r="E246">
        <v>796.7</v>
      </c>
      <c r="F246">
        <v>7967</v>
      </c>
      <c r="G246" t="s">
        <v>336</v>
      </c>
      <c r="H246">
        <v>2018046</v>
      </c>
      <c r="I246" t="s">
        <v>19</v>
      </c>
      <c r="J246" t="s">
        <v>20</v>
      </c>
      <c r="K246" t="s">
        <v>25</v>
      </c>
      <c r="L246">
        <v>7.97</v>
      </c>
      <c r="M246">
        <v>0.24</v>
      </c>
      <c r="N246">
        <v>0</v>
      </c>
      <c r="O246">
        <v>51.74</v>
      </c>
      <c r="P246">
        <v>59.948999999999998</v>
      </c>
    </row>
    <row r="247" spans="1:16" x14ac:dyDescent="0.25">
      <c r="A247" s="20">
        <v>43171</v>
      </c>
      <c r="B247" t="s">
        <v>282</v>
      </c>
      <c r="C247" t="s">
        <v>17</v>
      </c>
      <c r="D247">
        <v>500</v>
      </c>
      <c r="E247">
        <v>590</v>
      </c>
      <c r="F247">
        <v>295000</v>
      </c>
      <c r="G247" t="s">
        <v>339</v>
      </c>
      <c r="H247">
        <v>2018048</v>
      </c>
      <c r="I247" t="s">
        <v>19</v>
      </c>
      <c r="J247" t="s">
        <v>20</v>
      </c>
      <c r="K247" t="s">
        <v>25</v>
      </c>
      <c r="L247">
        <v>0</v>
      </c>
      <c r="M247">
        <v>8.85</v>
      </c>
      <c r="N247">
        <v>0</v>
      </c>
      <c r="O247">
        <v>175.65</v>
      </c>
      <c r="P247">
        <v>184.5</v>
      </c>
    </row>
    <row r="248" spans="1:16" x14ac:dyDescent="0.25">
      <c r="A248" s="20">
        <v>43171</v>
      </c>
      <c r="B248" t="s">
        <v>282</v>
      </c>
      <c r="C248" t="s">
        <v>23</v>
      </c>
      <c r="D248">
        <v>500</v>
      </c>
      <c r="E248">
        <v>591.5</v>
      </c>
      <c r="F248">
        <v>295750</v>
      </c>
      <c r="G248" t="s">
        <v>340</v>
      </c>
      <c r="H248">
        <v>2018048</v>
      </c>
      <c r="I248" t="s">
        <v>19</v>
      </c>
      <c r="J248" t="s">
        <v>20</v>
      </c>
      <c r="K248" t="s">
        <v>25</v>
      </c>
      <c r="L248">
        <v>74</v>
      </c>
      <c r="M248">
        <v>8.8699999999999992</v>
      </c>
      <c r="N248">
        <v>18</v>
      </c>
      <c r="O248">
        <v>176.09</v>
      </c>
      <c r="P248">
        <v>276.96249999999998</v>
      </c>
    </row>
    <row r="249" spans="1:16" x14ac:dyDescent="0.25">
      <c r="A249" s="20">
        <v>43172</v>
      </c>
      <c r="B249" t="s">
        <v>282</v>
      </c>
      <c r="C249" t="s">
        <v>17</v>
      </c>
      <c r="D249">
        <v>100</v>
      </c>
      <c r="E249">
        <v>608</v>
      </c>
      <c r="F249">
        <v>60799.5</v>
      </c>
      <c r="G249" t="s">
        <v>350</v>
      </c>
      <c r="H249">
        <v>2018049</v>
      </c>
      <c r="I249" t="s">
        <v>19</v>
      </c>
      <c r="J249" t="s">
        <v>20</v>
      </c>
      <c r="K249" t="s">
        <v>25</v>
      </c>
      <c r="L249">
        <v>0</v>
      </c>
      <c r="M249">
        <v>1.82</v>
      </c>
      <c r="N249">
        <v>0</v>
      </c>
      <c r="O249">
        <v>36.200000000000003</v>
      </c>
      <c r="P249">
        <v>38.024000000000001</v>
      </c>
    </row>
    <row r="250" spans="1:16" x14ac:dyDescent="0.25">
      <c r="A250" s="20">
        <v>43172</v>
      </c>
      <c r="B250" t="s">
        <v>282</v>
      </c>
      <c r="C250" t="s">
        <v>23</v>
      </c>
      <c r="D250">
        <v>100</v>
      </c>
      <c r="E250">
        <v>603.29999999999995</v>
      </c>
      <c r="F250">
        <v>60330</v>
      </c>
      <c r="G250" t="s">
        <v>351</v>
      </c>
      <c r="H250">
        <v>2018049</v>
      </c>
      <c r="I250" t="s">
        <v>19</v>
      </c>
      <c r="J250" t="s">
        <v>20</v>
      </c>
      <c r="K250" t="s">
        <v>25</v>
      </c>
      <c r="L250">
        <v>15</v>
      </c>
      <c r="M250">
        <v>1.81</v>
      </c>
      <c r="N250">
        <v>3.9</v>
      </c>
      <c r="O250">
        <v>35.93</v>
      </c>
      <c r="P250">
        <v>56.639899999999997</v>
      </c>
    </row>
    <row r="251" spans="1:16" x14ac:dyDescent="0.25">
      <c r="A251" s="20">
        <v>43173</v>
      </c>
      <c r="B251" t="s">
        <v>282</v>
      </c>
      <c r="C251" t="s">
        <v>17</v>
      </c>
      <c r="D251">
        <v>500</v>
      </c>
      <c r="E251">
        <v>610</v>
      </c>
      <c r="F251">
        <v>305000</v>
      </c>
      <c r="G251" t="s">
        <v>348</v>
      </c>
      <c r="H251">
        <v>2018050</v>
      </c>
      <c r="I251" t="s">
        <v>19</v>
      </c>
      <c r="J251" t="s">
        <v>20</v>
      </c>
      <c r="K251" t="s">
        <v>25</v>
      </c>
      <c r="L251">
        <v>0</v>
      </c>
      <c r="M251">
        <v>9.15</v>
      </c>
      <c r="N251">
        <v>18.3</v>
      </c>
      <c r="O251">
        <v>181.6</v>
      </c>
      <c r="P251">
        <v>209.05</v>
      </c>
    </row>
    <row r="252" spans="1:16" x14ac:dyDescent="0.25">
      <c r="A252" s="20">
        <v>43173</v>
      </c>
      <c r="B252" t="s">
        <v>282</v>
      </c>
      <c r="C252" t="s">
        <v>23</v>
      </c>
      <c r="D252">
        <v>500</v>
      </c>
      <c r="E252">
        <v>606</v>
      </c>
      <c r="F252">
        <v>303000</v>
      </c>
      <c r="G252" t="s">
        <v>349</v>
      </c>
      <c r="H252">
        <v>2018050</v>
      </c>
      <c r="I252" t="s">
        <v>19</v>
      </c>
      <c r="J252" t="s">
        <v>20</v>
      </c>
      <c r="K252" t="s">
        <v>25</v>
      </c>
      <c r="L252">
        <v>76</v>
      </c>
      <c r="M252">
        <v>9.09</v>
      </c>
      <c r="N252">
        <v>0</v>
      </c>
      <c r="O252">
        <v>180.41</v>
      </c>
      <c r="P252">
        <v>265.5</v>
      </c>
    </row>
    <row r="253" spans="1:16" x14ac:dyDescent="0.25">
      <c r="A253" s="20">
        <v>43174</v>
      </c>
      <c r="B253" t="s">
        <v>128</v>
      </c>
      <c r="C253" t="s">
        <v>17</v>
      </c>
      <c r="D253">
        <v>700</v>
      </c>
      <c r="E253">
        <v>405.52</v>
      </c>
      <c r="F253">
        <v>283866.5</v>
      </c>
      <c r="G253" t="s">
        <v>346</v>
      </c>
      <c r="H253">
        <v>2018051</v>
      </c>
      <c r="I253" t="s">
        <v>19</v>
      </c>
      <c r="J253" t="s">
        <v>20</v>
      </c>
      <c r="K253" t="s">
        <v>25</v>
      </c>
      <c r="L253">
        <v>0</v>
      </c>
      <c r="M253">
        <v>8.52</v>
      </c>
      <c r="N253">
        <v>0</v>
      </c>
      <c r="O253">
        <v>169.02</v>
      </c>
      <c r="P253">
        <v>177.53579999999999</v>
      </c>
    </row>
    <row r="254" spans="1:16" x14ac:dyDescent="0.25">
      <c r="A254" s="20">
        <v>43174</v>
      </c>
      <c r="B254" t="s">
        <v>128</v>
      </c>
      <c r="C254" t="s">
        <v>23</v>
      </c>
      <c r="D254">
        <v>700</v>
      </c>
      <c r="E254">
        <v>405</v>
      </c>
      <c r="F254">
        <v>283500</v>
      </c>
      <c r="G254" t="s">
        <v>347</v>
      </c>
      <c r="H254">
        <v>2018051</v>
      </c>
      <c r="I254" t="s">
        <v>19</v>
      </c>
      <c r="J254" t="s">
        <v>20</v>
      </c>
      <c r="K254" t="s">
        <v>25</v>
      </c>
      <c r="L254">
        <v>71</v>
      </c>
      <c r="M254">
        <v>8.49</v>
      </c>
      <c r="N254">
        <v>17.100000000000001</v>
      </c>
      <c r="O254">
        <v>168.44</v>
      </c>
      <c r="P254">
        <v>265.03190000000001</v>
      </c>
    </row>
    <row r="255" spans="1:16" x14ac:dyDescent="0.25">
      <c r="A255" s="20">
        <v>43178</v>
      </c>
      <c r="B255" t="s">
        <v>26</v>
      </c>
      <c r="C255" t="s">
        <v>23</v>
      </c>
      <c r="D255">
        <v>200</v>
      </c>
      <c r="E255">
        <v>102.05</v>
      </c>
      <c r="F255">
        <v>20410</v>
      </c>
      <c r="G255" t="s">
        <v>344</v>
      </c>
      <c r="H255">
        <v>2018053</v>
      </c>
      <c r="I255" t="s">
        <v>19</v>
      </c>
      <c r="J255" t="s">
        <v>20</v>
      </c>
      <c r="K255" t="s">
        <v>25</v>
      </c>
      <c r="L255">
        <v>20.25</v>
      </c>
      <c r="M255">
        <v>0.61</v>
      </c>
      <c r="N255">
        <v>5.4</v>
      </c>
      <c r="O255">
        <v>132.58000000000001</v>
      </c>
      <c r="P255">
        <v>158.8425</v>
      </c>
    </row>
    <row r="256" spans="1:16" x14ac:dyDescent="0.25">
      <c r="A256" s="20">
        <v>43178</v>
      </c>
      <c r="B256" t="s">
        <v>205</v>
      </c>
      <c r="C256" t="s">
        <v>17</v>
      </c>
      <c r="D256">
        <v>2500</v>
      </c>
      <c r="E256">
        <v>61.5</v>
      </c>
      <c r="F256">
        <v>153750</v>
      </c>
      <c r="G256" t="s">
        <v>345</v>
      </c>
      <c r="H256">
        <v>2018053</v>
      </c>
      <c r="I256" t="s">
        <v>19</v>
      </c>
      <c r="J256" t="s">
        <v>1634</v>
      </c>
      <c r="K256" t="s">
        <v>25</v>
      </c>
      <c r="L256">
        <v>153.75</v>
      </c>
      <c r="M256">
        <v>4.6100000000000003</v>
      </c>
      <c r="N256">
        <v>0</v>
      </c>
      <c r="O256">
        <v>998.67</v>
      </c>
      <c r="P256">
        <v>1157.0326</v>
      </c>
    </row>
    <row r="257" spans="1:16" x14ac:dyDescent="0.25">
      <c r="A257" s="20">
        <v>43181</v>
      </c>
      <c r="B257" t="s">
        <v>288</v>
      </c>
      <c r="C257" t="s">
        <v>17</v>
      </c>
      <c r="D257">
        <v>50</v>
      </c>
      <c r="E257">
        <v>271.7</v>
      </c>
      <c r="F257">
        <v>13585</v>
      </c>
      <c r="G257" t="s">
        <v>343</v>
      </c>
      <c r="H257">
        <v>2018056</v>
      </c>
      <c r="I257" t="s">
        <v>19</v>
      </c>
      <c r="J257" t="s">
        <v>20</v>
      </c>
      <c r="K257" t="s">
        <v>25</v>
      </c>
      <c r="L257">
        <v>14</v>
      </c>
      <c r="M257">
        <v>0.41</v>
      </c>
      <c r="N257">
        <v>0.6</v>
      </c>
      <c r="O257">
        <v>88.24</v>
      </c>
      <c r="P257">
        <v>103.24760000000001</v>
      </c>
    </row>
    <row r="258" spans="1:16" x14ac:dyDescent="0.25">
      <c r="A258" s="20">
        <v>43182</v>
      </c>
      <c r="B258" t="s">
        <v>205</v>
      </c>
      <c r="C258" t="s">
        <v>23</v>
      </c>
      <c r="D258">
        <v>2500</v>
      </c>
      <c r="E258">
        <v>57.45</v>
      </c>
      <c r="F258">
        <v>143632.9</v>
      </c>
      <c r="G258" t="s">
        <v>341</v>
      </c>
      <c r="H258">
        <v>2018057</v>
      </c>
      <c r="I258" t="s">
        <v>19</v>
      </c>
      <c r="J258" t="s">
        <v>1634</v>
      </c>
      <c r="K258" t="s">
        <v>25</v>
      </c>
      <c r="L258">
        <v>143.86000000000001</v>
      </c>
      <c r="M258">
        <v>4.3099999999999996</v>
      </c>
      <c r="N258">
        <v>5.4</v>
      </c>
      <c r="O258">
        <v>932.95</v>
      </c>
      <c r="P258">
        <v>1086.519</v>
      </c>
    </row>
    <row r="259" spans="1:16" x14ac:dyDescent="0.25">
      <c r="A259" s="20">
        <v>43182</v>
      </c>
      <c r="B259" t="s">
        <v>296</v>
      </c>
      <c r="C259" t="s">
        <v>23</v>
      </c>
      <c r="D259">
        <v>750</v>
      </c>
      <c r="E259">
        <v>38.85</v>
      </c>
      <c r="F259">
        <v>29137.5</v>
      </c>
      <c r="G259" t="s">
        <v>342</v>
      </c>
      <c r="H259">
        <v>2018057</v>
      </c>
      <c r="I259" t="s">
        <v>19</v>
      </c>
      <c r="J259" t="s">
        <v>20</v>
      </c>
      <c r="K259" t="s">
        <v>25</v>
      </c>
      <c r="L259">
        <v>29.14</v>
      </c>
      <c r="M259">
        <v>0.87</v>
      </c>
      <c r="N259">
        <v>0</v>
      </c>
      <c r="O259">
        <v>189.26</v>
      </c>
      <c r="P259">
        <v>219.2741</v>
      </c>
    </row>
    <row r="260" spans="1:16" x14ac:dyDescent="0.25">
      <c r="A260" s="20">
        <v>43185</v>
      </c>
      <c r="B260" t="s">
        <v>205</v>
      </c>
      <c r="C260" t="s">
        <v>17</v>
      </c>
      <c r="D260">
        <v>2500</v>
      </c>
      <c r="E260">
        <v>57.88</v>
      </c>
      <c r="F260">
        <v>144709.20000000001</v>
      </c>
      <c r="G260" t="s">
        <v>377</v>
      </c>
      <c r="H260">
        <v>2018058</v>
      </c>
      <c r="I260" t="s">
        <v>19</v>
      </c>
      <c r="J260" t="s">
        <v>20</v>
      </c>
      <c r="K260" t="s">
        <v>25</v>
      </c>
      <c r="L260">
        <v>0</v>
      </c>
      <c r="M260">
        <v>4.34</v>
      </c>
      <c r="N260">
        <v>0</v>
      </c>
      <c r="O260">
        <v>86.14</v>
      </c>
      <c r="P260">
        <v>90.481099999999998</v>
      </c>
    </row>
    <row r="261" spans="1:16" x14ac:dyDescent="0.25">
      <c r="A261" s="20">
        <v>43185</v>
      </c>
      <c r="B261" t="s">
        <v>205</v>
      </c>
      <c r="C261" t="s">
        <v>23</v>
      </c>
      <c r="D261">
        <v>2500</v>
      </c>
      <c r="E261">
        <v>55.65</v>
      </c>
      <c r="F261">
        <v>139125</v>
      </c>
      <c r="G261" t="s">
        <v>378</v>
      </c>
      <c r="H261">
        <v>2018058</v>
      </c>
      <c r="I261" t="s">
        <v>19</v>
      </c>
      <c r="J261" t="s">
        <v>20</v>
      </c>
      <c r="K261" t="s">
        <v>25</v>
      </c>
      <c r="L261">
        <v>35</v>
      </c>
      <c r="M261">
        <v>4.17</v>
      </c>
      <c r="N261">
        <v>8.6999999999999993</v>
      </c>
      <c r="O261">
        <v>82.84</v>
      </c>
      <c r="P261">
        <v>130.71379999999999</v>
      </c>
    </row>
    <row r="262" spans="1:16" x14ac:dyDescent="0.25">
      <c r="A262" s="20">
        <v>43192</v>
      </c>
      <c r="B262" t="s">
        <v>205</v>
      </c>
      <c r="C262" t="s">
        <v>17</v>
      </c>
      <c r="D262">
        <v>2130</v>
      </c>
      <c r="E262">
        <v>57.8</v>
      </c>
      <c r="F262">
        <v>123114</v>
      </c>
      <c r="G262" t="s">
        <v>371</v>
      </c>
      <c r="H262">
        <v>2018061</v>
      </c>
      <c r="I262" t="s">
        <v>19</v>
      </c>
      <c r="J262" t="s">
        <v>20</v>
      </c>
      <c r="K262" t="s">
        <v>25</v>
      </c>
      <c r="L262">
        <v>0</v>
      </c>
      <c r="M262">
        <v>3.69</v>
      </c>
      <c r="N262">
        <v>0</v>
      </c>
      <c r="O262">
        <v>73.3</v>
      </c>
      <c r="P262">
        <v>76.993399999999994</v>
      </c>
    </row>
    <row r="263" spans="1:16" x14ac:dyDescent="0.25">
      <c r="A263" s="20">
        <v>43192</v>
      </c>
      <c r="B263" t="s">
        <v>205</v>
      </c>
      <c r="C263" t="s">
        <v>23</v>
      </c>
      <c r="D263">
        <v>2130</v>
      </c>
      <c r="E263">
        <v>58.9</v>
      </c>
      <c r="F263">
        <v>125457</v>
      </c>
      <c r="G263" t="s">
        <v>372</v>
      </c>
      <c r="H263">
        <v>2018061</v>
      </c>
      <c r="I263" t="s">
        <v>19</v>
      </c>
      <c r="J263" t="s">
        <v>20</v>
      </c>
      <c r="K263" t="s">
        <v>25</v>
      </c>
      <c r="L263">
        <v>31.07</v>
      </c>
      <c r="M263">
        <v>3.76</v>
      </c>
      <c r="N263">
        <v>0</v>
      </c>
      <c r="O263">
        <v>74.7</v>
      </c>
      <c r="P263">
        <v>109.5337</v>
      </c>
    </row>
    <row r="264" spans="1:16" x14ac:dyDescent="0.25">
      <c r="A264" s="20">
        <v>43192</v>
      </c>
      <c r="B264" t="s">
        <v>279</v>
      </c>
      <c r="C264" t="s">
        <v>17</v>
      </c>
      <c r="D264">
        <v>100</v>
      </c>
      <c r="E264">
        <v>452</v>
      </c>
      <c r="F264">
        <v>45200</v>
      </c>
      <c r="G264" t="s">
        <v>373</v>
      </c>
      <c r="H264">
        <v>2018061</v>
      </c>
      <c r="I264" t="s">
        <v>19</v>
      </c>
      <c r="J264" t="s">
        <v>20</v>
      </c>
      <c r="K264" t="s">
        <v>25</v>
      </c>
      <c r="L264">
        <v>0</v>
      </c>
      <c r="M264">
        <v>1.36</v>
      </c>
      <c r="N264">
        <v>20.7</v>
      </c>
      <c r="O264">
        <v>29.74</v>
      </c>
      <c r="P264">
        <v>51.795999999999999</v>
      </c>
    </row>
    <row r="265" spans="1:16" x14ac:dyDescent="0.25">
      <c r="A265" s="20">
        <v>43192</v>
      </c>
      <c r="B265" t="s">
        <v>279</v>
      </c>
      <c r="C265" t="s">
        <v>17</v>
      </c>
      <c r="D265">
        <v>100</v>
      </c>
      <c r="E265">
        <v>447.9</v>
      </c>
      <c r="F265">
        <v>44790</v>
      </c>
      <c r="G265" t="s">
        <v>374</v>
      </c>
      <c r="H265">
        <v>2018061</v>
      </c>
      <c r="I265" t="s">
        <v>19</v>
      </c>
      <c r="J265" t="s">
        <v>20</v>
      </c>
      <c r="K265" t="s">
        <v>25</v>
      </c>
      <c r="L265">
        <v>0</v>
      </c>
      <c r="M265">
        <v>1.34</v>
      </c>
      <c r="N265">
        <v>0</v>
      </c>
      <c r="O265">
        <v>29.74</v>
      </c>
      <c r="P265">
        <v>31.0837</v>
      </c>
    </row>
    <row r="266" spans="1:16" x14ac:dyDescent="0.25">
      <c r="A266" s="20">
        <v>43192</v>
      </c>
      <c r="B266" t="s">
        <v>279</v>
      </c>
      <c r="C266" t="s">
        <v>17</v>
      </c>
      <c r="D266">
        <v>300</v>
      </c>
      <c r="E266">
        <v>441</v>
      </c>
      <c r="F266">
        <v>132300</v>
      </c>
      <c r="G266" t="s">
        <v>375</v>
      </c>
      <c r="H266">
        <v>2018061</v>
      </c>
      <c r="I266" t="s">
        <v>19</v>
      </c>
      <c r="J266" t="s">
        <v>20</v>
      </c>
      <c r="K266" t="s">
        <v>25</v>
      </c>
      <c r="L266">
        <v>0</v>
      </c>
      <c r="M266">
        <v>3.97</v>
      </c>
      <c r="N266">
        <v>0</v>
      </c>
      <c r="O266">
        <v>78.77</v>
      </c>
      <c r="P266">
        <v>82.738900000000001</v>
      </c>
    </row>
    <row r="267" spans="1:16" x14ac:dyDescent="0.25">
      <c r="A267" s="20">
        <v>43192</v>
      </c>
      <c r="B267" t="s">
        <v>279</v>
      </c>
      <c r="C267" t="s">
        <v>23</v>
      </c>
      <c r="D267">
        <v>500</v>
      </c>
      <c r="E267">
        <v>429</v>
      </c>
      <c r="F267">
        <v>214500</v>
      </c>
      <c r="G267" t="s">
        <v>376</v>
      </c>
      <c r="H267">
        <v>2018061</v>
      </c>
      <c r="I267" t="s">
        <v>19</v>
      </c>
      <c r="J267" t="s">
        <v>20</v>
      </c>
      <c r="K267" t="s">
        <v>25</v>
      </c>
      <c r="L267">
        <v>54.93</v>
      </c>
      <c r="M267">
        <v>6.44</v>
      </c>
      <c r="N267">
        <v>0</v>
      </c>
      <c r="O267">
        <v>127.71</v>
      </c>
      <c r="P267">
        <v>189.07509999999999</v>
      </c>
    </row>
    <row r="268" spans="1:16" x14ac:dyDescent="0.25">
      <c r="A268" s="20">
        <v>43193</v>
      </c>
      <c r="B268" t="s">
        <v>205</v>
      </c>
      <c r="C268" t="s">
        <v>17</v>
      </c>
      <c r="D268">
        <v>1000</v>
      </c>
      <c r="E268">
        <v>60.6</v>
      </c>
      <c r="F268">
        <v>60600</v>
      </c>
      <c r="G268" t="s">
        <v>369</v>
      </c>
      <c r="H268">
        <v>2018062</v>
      </c>
      <c r="I268" t="s">
        <v>19</v>
      </c>
      <c r="J268" t="s">
        <v>20</v>
      </c>
      <c r="K268" t="s">
        <v>25</v>
      </c>
      <c r="L268">
        <v>0</v>
      </c>
      <c r="M268">
        <v>1.82</v>
      </c>
      <c r="N268">
        <v>3.9</v>
      </c>
      <c r="O268">
        <v>36.08</v>
      </c>
      <c r="P268">
        <v>41.798099999999998</v>
      </c>
    </row>
    <row r="269" spans="1:16" x14ac:dyDescent="0.25">
      <c r="A269" s="20">
        <v>43193</v>
      </c>
      <c r="B269" t="s">
        <v>205</v>
      </c>
      <c r="C269" t="s">
        <v>23</v>
      </c>
      <c r="D269">
        <v>1000</v>
      </c>
      <c r="E269">
        <v>62</v>
      </c>
      <c r="F269">
        <v>62000</v>
      </c>
      <c r="G269" t="s">
        <v>370</v>
      </c>
      <c r="H269">
        <v>2018062</v>
      </c>
      <c r="I269" t="s">
        <v>19</v>
      </c>
      <c r="J269" t="s">
        <v>20</v>
      </c>
      <c r="K269" t="s">
        <v>25</v>
      </c>
      <c r="L269">
        <v>15</v>
      </c>
      <c r="M269">
        <v>1.86</v>
      </c>
      <c r="N269">
        <v>0</v>
      </c>
      <c r="O269">
        <v>36.909999999999997</v>
      </c>
      <c r="P269">
        <v>53.77</v>
      </c>
    </row>
    <row r="270" spans="1:16" x14ac:dyDescent="0.25">
      <c r="A270" s="20">
        <v>43194</v>
      </c>
      <c r="B270" t="s">
        <v>279</v>
      </c>
      <c r="C270" t="s">
        <v>17</v>
      </c>
      <c r="D270">
        <v>250</v>
      </c>
      <c r="E270">
        <v>435.24</v>
      </c>
      <c r="F270">
        <v>108810.5</v>
      </c>
      <c r="G270" t="s">
        <v>364</v>
      </c>
      <c r="H270">
        <v>2018063</v>
      </c>
      <c r="I270" t="s">
        <v>19</v>
      </c>
      <c r="J270" t="s">
        <v>20</v>
      </c>
      <c r="K270" t="s">
        <v>25</v>
      </c>
      <c r="L270">
        <v>0</v>
      </c>
      <c r="M270">
        <v>3.26</v>
      </c>
      <c r="N270">
        <v>0</v>
      </c>
      <c r="O270">
        <v>64.78</v>
      </c>
      <c r="P270">
        <v>68.044300000000007</v>
      </c>
    </row>
    <row r="271" spans="1:16" x14ac:dyDescent="0.25">
      <c r="A271" s="20">
        <v>43194</v>
      </c>
      <c r="B271" t="s">
        <v>279</v>
      </c>
      <c r="C271" t="s">
        <v>17</v>
      </c>
      <c r="D271">
        <v>250</v>
      </c>
      <c r="E271">
        <v>439.1</v>
      </c>
      <c r="F271">
        <v>109775</v>
      </c>
      <c r="G271" t="s">
        <v>365</v>
      </c>
      <c r="H271">
        <v>2018063</v>
      </c>
      <c r="I271" t="s">
        <v>19</v>
      </c>
      <c r="J271" t="s">
        <v>20</v>
      </c>
      <c r="K271" t="s">
        <v>25</v>
      </c>
      <c r="L271">
        <v>0</v>
      </c>
      <c r="M271">
        <v>3.29</v>
      </c>
      <c r="N271">
        <v>0</v>
      </c>
      <c r="O271">
        <v>65.36</v>
      </c>
      <c r="P271">
        <v>68.653199999999998</v>
      </c>
    </row>
    <row r="272" spans="1:16" x14ac:dyDescent="0.25">
      <c r="A272" s="20">
        <v>43194</v>
      </c>
      <c r="B272" t="s">
        <v>279</v>
      </c>
      <c r="C272" t="s">
        <v>23</v>
      </c>
      <c r="D272">
        <v>500</v>
      </c>
      <c r="E272">
        <v>437.46</v>
      </c>
      <c r="F272">
        <v>218730.1</v>
      </c>
      <c r="G272" t="s">
        <v>366</v>
      </c>
      <c r="H272">
        <v>2018063</v>
      </c>
      <c r="I272" t="s">
        <v>19</v>
      </c>
      <c r="J272" t="s">
        <v>20</v>
      </c>
      <c r="K272" t="s">
        <v>25</v>
      </c>
      <c r="L272">
        <v>54.66</v>
      </c>
      <c r="M272">
        <v>6.56</v>
      </c>
      <c r="N272">
        <v>0</v>
      </c>
      <c r="O272">
        <v>130.22</v>
      </c>
      <c r="P272">
        <v>191.44210000000001</v>
      </c>
    </row>
    <row r="273" spans="1:16" x14ac:dyDescent="0.25">
      <c r="A273" s="20">
        <v>43194</v>
      </c>
      <c r="B273" t="s">
        <v>282</v>
      </c>
      <c r="C273" t="s">
        <v>17</v>
      </c>
      <c r="D273">
        <v>500</v>
      </c>
      <c r="E273">
        <v>607.13</v>
      </c>
      <c r="F273">
        <v>303563.65000000002</v>
      </c>
      <c r="G273" t="s">
        <v>367</v>
      </c>
      <c r="H273">
        <v>2018063</v>
      </c>
      <c r="I273" t="s">
        <v>19</v>
      </c>
      <c r="J273" t="s">
        <v>20</v>
      </c>
      <c r="K273" t="s">
        <v>25</v>
      </c>
      <c r="L273">
        <v>0</v>
      </c>
      <c r="M273">
        <v>9.11</v>
      </c>
      <c r="N273">
        <v>31.5</v>
      </c>
      <c r="O273">
        <v>180.73</v>
      </c>
      <c r="P273">
        <v>221.33709999999999</v>
      </c>
    </row>
    <row r="274" spans="1:16" x14ac:dyDescent="0.25">
      <c r="A274" s="20">
        <v>43194</v>
      </c>
      <c r="B274" t="s">
        <v>282</v>
      </c>
      <c r="C274" t="s">
        <v>23</v>
      </c>
      <c r="D274">
        <v>500</v>
      </c>
      <c r="E274">
        <v>605</v>
      </c>
      <c r="F274">
        <v>302500</v>
      </c>
      <c r="G274" t="s">
        <v>368</v>
      </c>
      <c r="H274">
        <v>2018063</v>
      </c>
      <c r="I274" t="s">
        <v>19</v>
      </c>
      <c r="J274" t="s">
        <v>20</v>
      </c>
      <c r="K274" t="s">
        <v>25</v>
      </c>
      <c r="L274">
        <v>75.34</v>
      </c>
      <c r="M274">
        <v>9.07</v>
      </c>
      <c r="N274">
        <v>0</v>
      </c>
      <c r="O274">
        <v>180.11</v>
      </c>
      <c r="P274">
        <v>264.5249</v>
      </c>
    </row>
    <row r="275" spans="1:16" x14ac:dyDescent="0.25">
      <c r="A275" s="20">
        <v>43195</v>
      </c>
      <c r="B275" t="s">
        <v>282</v>
      </c>
      <c r="C275" t="s">
        <v>17</v>
      </c>
      <c r="D275">
        <v>1000</v>
      </c>
      <c r="E275">
        <v>605.88</v>
      </c>
      <c r="F275">
        <v>605877.65</v>
      </c>
      <c r="G275" t="s">
        <v>361</v>
      </c>
      <c r="H275">
        <v>2018064</v>
      </c>
      <c r="I275" t="s">
        <v>19</v>
      </c>
      <c r="J275" t="s">
        <v>20</v>
      </c>
      <c r="K275" t="s">
        <v>25</v>
      </c>
      <c r="L275">
        <v>0</v>
      </c>
      <c r="M275">
        <v>18.18</v>
      </c>
      <c r="N275">
        <v>0</v>
      </c>
      <c r="O275">
        <v>360.74</v>
      </c>
      <c r="P275">
        <v>378.91680000000002</v>
      </c>
    </row>
    <row r="276" spans="1:16" x14ac:dyDescent="0.25">
      <c r="A276" s="20">
        <v>43195</v>
      </c>
      <c r="B276" t="s">
        <v>282</v>
      </c>
      <c r="C276" t="s">
        <v>23</v>
      </c>
      <c r="D276">
        <v>1000</v>
      </c>
      <c r="E276">
        <v>607</v>
      </c>
      <c r="F276">
        <v>607000</v>
      </c>
      <c r="G276" t="s">
        <v>362</v>
      </c>
      <c r="H276">
        <v>2018064</v>
      </c>
      <c r="I276" t="s">
        <v>19</v>
      </c>
      <c r="J276" t="s">
        <v>20</v>
      </c>
      <c r="K276" t="s">
        <v>25</v>
      </c>
      <c r="L276">
        <v>151.96</v>
      </c>
      <c r="M276">
        <v>18.21</v>
      </c>
      <c r="N276">
        <v>37.200000000000003</v>
      </c>
      <c r="O276">
        <v>361.4</v>
      </c>
      <c r="P276">
        <v>568.76990000000001</v>
      </c>
    </row>
    <row r="277" spans="1:16" x14ac:dyDescent="0.25">
      <c r="A277" s="20">
        <v>43195</v>
      </c>
      <c r="B277" t="s">
        <v>288</v>
      </c>
      <c r="C277" t="s">
        <v>17</v>
      </c>
      <c r="D277">
        <v>100</v>
      </c>
      <c r="E277">
        <v>180.4</v>
      </c>
      <c r="F277">
        <v>18040</v>
      </c>
      <c r="G277" t="s">
        <v>363</v>
      </c>
      <c r="H277">
        <v>2018064</v>
      </c>
      <c r="I277" t="s">
        <v>19</v>
      </c>
      <c r="J277" t="s">
        <v>20</v>
      </c>
      <c r="K277" t="s">
        <v>25</v>
      </c>
      <c r="L277">
        <v>18.04</v>
      </c>
      <c r="M277">
        <v>0.54</v>
      </c>
      <c r="N277">
        <v>0</v>
      </c>
      <c r="O277">
        <v>117.18</v>
      </c>
      <c r="P277">
        <v>135.7612</v>
      </c>
    </row>
    <row r="278" spans="1:16" x14ac:dyDescent="0.25">
      <c r="A278" s="20">
        <v>43196</v>
      </c>
      <c r="B278" t="s">
        <v>288</v>
      </c>
      <c r="C278" t="s">
        <v>17</v>
      </c>
      <c r="D278">
        <v>250</v>
      </c>
      <c r="E278">
        <v>171.4</v>
      </c>
      <c r="F278">
        <v>42850</v>
      </c>
      <c r="G278" t="s">
        <v>360</v>
      </c>
      <c r="H278">
        <v>2018065</v>
      </c>
      <c r="I278" t="s">
        <v>19</v>
      </c>
      <c r="J278" t="s">
        <v>20</v>
      </c>
      <c r="K278" t="s">
        <v>25</v>
      </c>
      <c r="L278">
        <v>43</v>
      </c>
      <c r="M278">
        <v>1.29</v>
      </c>
      <c r="N278">
        <v>1.5</v>
      </c>
      <c r="O278">
        <v>278.33</v>
      </c>
      <c r="P278">
        <v>324.1155</v>
      </c>
    </row>
    <row r="279" spans="1:16" x14ac:dyDescent="0.25">
      <c r="A279" s="20">
        <v>43199</v>
      </c>
      <c r="B279" t="s">
        <v>205</v>
      </c>
      <c r="C279" t="s">
        <v>17</v>
      </c>
      <c r="D279">
        <v>1000</v>
      </c>
      <c r="E279">
        <v>64.25</v>
      </c>
      <c r="F279">
        <v>64250</v>
      </c>
      <c r="G279" t="s">
        <v>359</v>
      </c>
      <c r="H279">
        <v>2018066</v>
      </c>
      <c r="I279" t="s">
        <v>19</v>
      </c>
      <c r="J279" t="s">
        <v>1634</v>
      </c>
      <c r="K279" t="s">
        <v>25</v>
      </c>
      <c r="L279">
        <v>64</v>
      </c>
      <c r="M279">
        <v>1.93</v>
      </c>
      <c r="N279">
        <v>2.1</v>
      </c>
      <c r="O279">
        <v>417.33</v>
      </c>
      <c r="P279">
        <v>485.35750000000002</v>
      </c>
    </row>
    <row r="280" spans="1:16" x14ac:dyDescent="0.25">
      <c r="A280" s="20">
        <v>43200</v>
      </c>
      <c r="B280" t="s">
        <v>190</v>
      </c>
      <c r="C280" t="s">
        <v>17</v>
      </c>
      <c r="D280">
        <v>1000</v>
      </c>
      <c r="E280">
        <v>9</v>
      </c>
      <c r="F280">
        <v>9000</v>
      </c>
      <c r="G280" t="s">
        <v>358</v>
      </c>
      <c r="H280">
        <v>2018067</v>
      </c>
      <c r="I280" t="s">
        <v>19</v>
      </c>
      <c r="J280" t="s">
        <v>20</v>
      </c>
      <c r="K280" t="s">
        <v>25</v>
      </c>
      <c r="L280">
        <v>9</v>
      </c>
      <c r="M280">
        <v>0.27</v>
      </c>
      <c r="N280">
        <v>0.3</v>
      </c>
      <c r="O280">
        <v>59.05</v>
      </c>
      <c r="P280">
        <v>68.62</v>
      </c>
    </row>
    <row r="281" spans="1:16" x14ac:dyDescent="0.25">
      <c r="A281" s="20">
        <v>43202</v>
      </c>
      <c r="B281" t="s">
        <v>282</v>
      </c>
      <c r="C281" t="s">
        <v>17</v>
      </c>
      <c r="D281">
        <v>500</v>
      </c>
      <c r="E281">
        <v>627.5</v>
      </c>
      <c r="F281">
        <v>313750</v>
      </c>
      <c r="G281" t="s">
        <v>354</v>
      </c>
      <c r="H281">
        <v>2018069</v>
      </c>
      <c r="I281" t="s">
        <v>19</v>
      </c>
      <c r="J281" t="s">
        <v>20</v>
      </c>
      <c r="K281" t="s">
        <v>25</v>
      </c>
      <c r="L281">
        <v>0</v>
      </c>
      <c r="M281">
        <v>9.41</v>
      </c>
      <c r="N281">
        <v>0</v>
      </c>
      <c r="O281">
        <v>186.81</v>
      </c>
      <c r="P281">
        <v>196.22239999999999</v>
      </c>
    </row>
    <row r="282" spans="1:16" x14ac:dyDescent="0.25">
      <c r="A282" s="20">
        <v>43202</v>
      </c>
      <c r="B282" t="s">
        <v>282</v>
      </c>
      <c r="C282" t="s">
        <v>23</v>
      </c>
      <c r="D282">
        <v>500</v>
      </c>
      <c r="E282">
        <v>632</v>
      </c>
      <c r="F282">
        <v>316000</v>
      </c>
      <c r="G282" t="s">
        <v>355</v>
      </c>
      <c r="H282">
        <v>2018069</v>
      </c>
      <c r="I282" t="s">
        <v>19</v>
      </c>
      <c r="J282" t="s">
        <v>20</v>
      </c>
      <c r="K282" t="s">
        <v>25</v>
      </c>
      <c r="L282">
        <v>78.31</v>
      </c>
      <c r="M282">
        <v>9.48</v>
      </c>
      <c r="N282">
        <v>0</v>
      </c>
      <c r="O282">
        <v>188.15</v>
      </c>
      <c r="P282">
        <v>275.94</v>
      </c>
    </row>
    <row r="283" spans="1:16" x14ac:dyDescent="0.25">
      <c r="A283" s="20">
        <v>43202</v>
      </c>
      <c r="B283" t="s">
        <v>282</v>
      </c>
      <c r="C283" t="s">
        <v>17</v>
      </c>
      <c r="D283">
        <v>500</v>
      </c>
      <c r="E283">
        <v>626.5</v>
      </c>
      <c r="F283">
        <v>313250</v>
      </c>
      <c r="G283" t="s">
        <v>356</v>
      </c>
      <c r="H283">
        <v>2018069</v>
      </c>
      <c r="I283" t="s">
        <v>19</v>
      </c>
      <c r="J283" t="s">
        <v>20</v>
      </c>
      <c r="K283" t="s">
        <v>25</v>
      </c>
      <c r="L283">
        <v>0</v>
      </c>
      <c r="M283">
        <v>9.4</v>
      </c>
      <c r="N283">
        <v>37.799999999999997</v>
      </c>
      <c r="O283">
        <v>186.5</v>
      </c>
      <c r="P283">
        <v>233.69749999999999</v>
      </c>
    </row>
    <row r="284" spans="1:16" x14ac:dyDescent="0.25">
      <c r="A284" s="20">
        <v>43202</v>
      </c>
      <c r="B284" t="s">
        <v>282</v>
      </c>
      <c r="C284" t="s">
        <v>23</v>
      </c>
      <c r="D284">
        <v>500</v>
      </c>
      <c r="E284">
        <v>620</v>
      </c>
      <c r="F284">
        <v>310000</v>
      </c>
      <c r="G284" t="s">
        <v>357</v>
      </c>
      <c r="H284">
        <v>2018069</v>
      </c>
      <c r="I284" t="s">
        <v>19</v>
      </c>
      <c r="J284" t="s">
        <v>20</v>
      </c>
      <c r="K284" t="s">
        <v>25</v>
      </c>
      <c r="L284">
        <v>78.69</v>
      </c>
      <c r="M284">
        <v>9.3000000000000007</v>
      </c>
      <c r="N284">
        <v>0</v>
      </c>
      <c r="O284">
        <v>184.57</v>
      </c>
      <c r="P284">
        <v>272.56009999999998</v>
      </c>
    </row>
    <row r="285" spans="1:16" x14ac:dyDescent="0.25">
      <c r="A285" s="20">
        <v>43203</v>
      </c>
      <c r="B285" t="s">
        <v>282</v>
      </c>
      <c r="C285" t="s">
        <v>17</v>
      </c>
      <c r="D285">
        <v>500</v>
      </c>
      <c r="E285">
        <v>621</v>
      </c>
      <c r="F285">
        <v>310500</v>
      </c>
      <c r="G285" t="s">
        <v>352</v>
      </c>
      <c r="H285">
        <v>2018070</v>
      </c>
      <c r="I285" t="s">
        <v>19</v>
      </c>
      <c r="J285" t="s">
        <v>20</v>
      </c>
      <c r="K285" t="s">
        <v>25</v>
      </c>
      <c r="L285">
        <v>0</v>
      </c>
      <c r="M285">
        <v>9.32</v>
      </c>
      <c r="N285">
        <v>0</v>
      </c>
      <c r="O285">
        <v>184.87</v>
      </c>
      <c r="P285">
        <v>194.18510000000001</v>
      </c>
    </row>
    <row r="286" spans="1:16" x14ac:dyDescent="0.25">
      <c r="A286" s="20">
        <v>43203</v>
      </c>
      <c r="B286" t="s">
        <v>282</v>
      </c>
      <c r="C286" t="s">
        <v>23</v>
      </c>
      <c r="D286">
        <v>500</v>
      </c>
      <c r="E286">
        <v>623.5</v>
      </c>
      <c r="F286">
        <v>311750</v>
      </c>
      <c r="G286" t="s">
        <v>353</v>
      </c>
      <c r="H286">
        <v>2018070</v>
      </c>
      <c r="I286" t="s">
        <v>19</v>
      </c>
      <c r="J286" t="s">
        <v>20</v>
      </c>
      <c r="K286" t="s">
        <v>25</v>
      </c>
      <c r="L286">
        <v>78</v>
      </c>
      <c r="M286">
        <v>9.35</v>
      </c>
      <c r="N286">
        <v>18.899999999999999</v>
      </c>
      <c r="O286">
        <v>185.61</v>
      </c>
      <c r="P286">
        <v>291.8623</v>
      </c>
    </row>
    <row r="287" spans="1:16" x14ac:dyDescent="0.25">
      <c r="A287" s="20">
        <v>43206</v>
      </c>
      <c r="B287" t="s">
        <v>205</v>
      </c>
      <c r="C287" t="s">
        <v>23</v>
      </c>
      <c r="D287">
        <v>1000</v>
      </c>
      <c r="E287">
        <v>60.25</v>
      </c>
      <c r="F287">
        <v>60253.3</v>
      </c>
      <c r="G287" t="s">
        <v>411</v>
      </c>
      <c r="H287">
        <v>2018071</v>
      </c>
      <c r="I287" t="s">
        <v>19</v>
      </c>
      <c r="J287" t="s">
        <v>1634</v>
      </c>
      <c r="K287" t="s">
        <v>25</v>
      </c>
      <c r="L287">
        <v>60</v>
      </c>
      <c r="M287">
        <v>1.81</v>
      </c>
      <c r="N287">
        <v>2.1</v>
      </c>
      <c r="O287">
        <v>391.36</v>
      </c>
      <c r="P287">
        <v>455.26760000000002</v>
      </c>
    </row>
    <row r="288" spans="1:16" x14ac:dyDescent="0.25">
      <c r="A288" s="20">
        <v>43208</v>
      </c>
      <c r="B288" t="s">
        <v>324</v>
      </c>
      <c r="C288" t="s">
        <v>23</v>
      </c>
      <c r="D288">
        <v>20</v>
      </c>
      <c r="E288">
        <v>808.3</v>
      </c>
      <c r="F288">
        <v>16166</v>
      </c>
      <c r="G288" t="s">
        <v>407</v>
      </c>
      <c r="H288">
        <v>201819015</v>
      </c>
      <c r="I288" t="s">
        <v>19</v>
      </c>
      <c r="J288" t="s">
        <v>20</v>
      </c>
      <c r="K288" t="s">
        <v>21</v>
      </c>
      <c r="L288">
        <v>16.170000000000002</v>
      </c>
      <c r="M288">
        <v>0.64</v>
      </c>
      <c r="N288">
        <v>0</v>
      </c>
      <c r="O288">
        <v>105.03</v>
      </c>
      <c r="P288">
        <v>121.8442</v>
      </c>
    </row>
    <row r="289" spans="1:16" x14ac:dyDescent="0.25">
      <c r="A289" s="20">
        <v>43208</v>
      </c>
      <c r="B289" t="s">
        <v>288</v>
      </c>
      <c r="C289" t="s">
        <v>17</v>
      </c>
      <c r="D289">
        <v>100</v>
      </c>
      <c r="E289">
        <v>125.65</v>
      </c>
      <c r="F289">
        <v>12565</v>
      </c>
      <c r="G289" t="s">
        <v>408</v>
      </c>
      <c r="H289">
        <v>201819015</v>
      </c>
      <c r="I289" t="s">
        <v>19</v>
      </c>
      <c r="J289" t="s">
        <v>20</v>
      </c>
      <c r="K289" t="s">
        <v>21</v>
      </c>
      <c r="L289">
        <v>12.83</v>
      </c>
      <c r="M289">
        <v>0.64</v>
      </c>
      <c r="N289">
        <v>0.9</v>
      </c>
      <c r="O289">
        <v>81.66</v>
      </c>
      <c r="P289">
        <v>96.028800000000004</v>
      </c>
    </row>
    <row r="290" spans="1:16" x14ac:dyDescent="0.25">
      <c r="A290" s="20">
        <v>43208</v>
      </c>
      <c r="B290" t="s">
        <v>56</v>
      </c>
      <c r="C290" t="s">
        <v>17</v>
      </c>
      <c r="D290">
        <v>100</v>
      </c>
      <c r="E290">
        <v>877</v>
      </c>
      <c r="F290">
        <v>87700</v>
      </c>
      <c r="G290" t="s">
        <v>409</v>
      </c>
      <c r="H290">
        <v>2018073</v>
      </c>
      <c r="I290" t="s">
        <v>19</v>
      </c>
      <c r="J290" t="s">
        <v>20</v>
      </c>
      <c r="K290" t="s">
        <v>25</v>
      </c>
      <c r="L290">
        <v>0</v>
      </c>
      <c r="M290">
        <v>2.63</v>
      </c>
      <c r="N290">
        <v>0</v>
      </c>
      <c r="O290">
        <v>52.22</v>
      </c>
      <c r="P290">
        <v>54.851100000000002</v>
      </c>
    </row>
    <row r="291" spans="1:16" x14ac:dyDescent="0.25">
      <c r="A291" s="20">
        <v>43208</v>
      </c>
      <c r="B291" t="s">
        <v>56</v>
      </c>
      <c r="C291" t="s">
        <v>23</v>
      </c>
      <c r="D291">
        <v>100</v>
      </c>
      <c r="E291">
        <v>874</v>
      </c>
      <c r="F291">
        <v>87400</v>
      </c>
      <c r="G291" t="s">
        <v>410</v>
      </c>
      <c r="H291">
        <v>2018073</v>
      </c>
      <c r="I291" t="s">
        <v>19</v>
      </c>
      <c r="J291" t="s">
        <v>20</v>
      </c>
      <c r="K291" t="s">
        <v>25</v>
      </c>
      <c r="L291">
        <v>22</v>
      </c>
      <c r="M291">
        <v>2.62</v>
      </c>
      <c r="N291">
        <v>5.4</v>
      </c>
      <c r="O291">
        <v>52.04</v>
      </c>
      <c r="P291">
        <v>82.061999999999998</v>
      </c>
    </row>
    <row r="292" spans="1:16" x14ac:dyDescent="0.25">
      <c r="A292" s="20">
        <v>43209</v>
      </c>
      <c r="B292" t="s">
        <v>324</v>
      </c>
      <c r="C292" t="s">
        <v>17</v>
      </c>
      <c r="D292">
        <v>50</v>
      </c>
      <c r="E292">
        <v>799</v>
      </c>
      <c r="F292">
        <v>39950</v>
      </c>
      <c r="G292" t="s">
        <v>402</v>
      </c>
      <c r="H292">
        <v>2018074</v>
      </c>
      <c r="I292" t="s">
        <v>19</v>
      </c>
      <c r="J292" t="s">
        <v>20</v>
      </c>
      <c r="K292" t="s">
        <v>25</v>
      </c>
      <c r="L292">
        <v>0</v>
      </c>
      <c r="M292">
        <v>1.2</v>
      </c>
      <c r="N292">
        <v>0</v>
      </c>
      <c r="O292">
        <v>29.72</v>
      </c>
      <c r="P292">
        <v>30.918500000000002</v>
      </c>
    </row>
    <row r="293" spans="1:16" x14ac:dyDescent="0.25">
      <c r="A293" s="20">
        <v>43209</v>
      </c>
      <c r="B293" t="s">
        <v>321</v>
      </c>
      <c r="C293" t="s">
        <v>17</v>
      </c>
      <c r="D293">
        <v>10</v>
      </c>
      <c r="E293">
        <v>300</v>
      </c>
      <c r="F293">
        <v>3000</v>
      </c>
      <c r="G293" t="s">
        <v>403</v>
      </c>
      <c r="H293">
        <v>2018074</v>
      </c>
      <c r="I293" t="s">
        <v>19</v>
      </c>
      <c r="J293" t="s">
        <v>20</v>
      </c>
      <c r="K293" t="s">
        <v>25</v>
      </c>
      <c r="L293">
        <v>3</v>
      </c>
      <c r="M293">
        <v>0.09</v>
      </c>
      <c r="N293">
        <v>0</v>
      </c>
      <c r="O293">
        <v>41.32</v>
      </c>
      <c r="P293">
        <v>44.41</v>
      </c>
    </row>
    <row r="294" spans="1:16" x14ac:dyDescent="0.25">
      <c r="A294" s="20">
        <v>43209</v>
      </c>
      <c r="B294" t="s">
        <v>404</v>
      </c>
      <c r="C294" t="s">
        <v>17</v>
      </c>
      <c r="D294">
        <v>10</v>
      </c>
      <c r="E294">
        <v>380</v>
      </c>
      <c r="F294">
        <v>3800</v>
      </c>
      <c r="G294" t="s">
        <v>405</v>
      </c>
      <c r="H294">
        <v>2018074</v>
      </c>
      <c r="I294" t="s">
        <v>19</v>
      </c>
      <c r="J294" t="s">
        <v>20</v>
      </c>
      <c r="K294" t="s">
        <v>25</v>
      </c>
      <c r="L294">
        <v>4.13</v>
      </c>
      <c r="M294">
        <v>0.11</v>
      </c>
      <c r="N294">
        <v>2.7</v>
      </c>
      <c r="O294">
        <v>41.32</v>
      </c>
      <c r="P294">
        <v>48.264000000000003</v>
      </c>
    </row>
    <row r="295" spans="1:16" x14ac:dyDescent="0.25">
      <c r="A295" s="20">
        <v>43209</v>
      </c>
      <c r="B295" t="s">
        <v>324</v>
      </c>
      <c r="C295" t="s">
        <v>23</v>
      </c>
      <c r="D295">
        <v>50</v>
      </c>
      <c r="E295">
        <v>781</v>
      </c>
      <c r="F295">
        <v>39050</v>
      </c>
      <c r="G295" t="s">
        <v>406</v>
      </c>
      <c r="H295">
        <v>2018074</v>
      </c>
      <c r="I295" t="s">
        <v>19</v>
      </c>
      <c r="J295" t="s">
        <v>20</v>
      </c>
      <c r="K295" t="s">
        <v>25</v>
      </c>
      <c r="L295">
        <v>9.8800000000000008</v>
      </c>
      <c r="M295">
        <v>1.17</v>
      </c>
      <c r="N295">
        <v>0</v>
      </c>
      <c r="O295">
        <v>29.71</v>
      </c>
      <c r="P295">
        <v>40.761499999999998</v>
      </c>
    </row>
    <row r="296" spans="1:16" x14ac:dyDescent="0.25">
      <c r="A296" s="20">
        <v>43210</v>
      </c>
      <c r="B296" t="s">
        <v>282</v>
      </c>
      <c r="C296" t="s">
        <v>17</v>
      </c>
      <c r="D296">
        <v>100</v>
      </c>
      <c r="E296">
        <v>631</v>
      </c>
      <c r="F296">
        <v>63100</v>
      </c>
      <c r="G296" t="s">
        <v>400</v>
      </c>
      <c r="H296">
        <v>2018075</v>
      </c>
      <c r="I296" t="s">
        <v>19</v>
      </c>
      <c r="J296" t="s">
        <v>20</v>
      </c>
      <c r="K296" t="s">
        <v>25</v>
      </c>
      <c r="L296">
        <v>0</v>
      </c>
      <c r="M296">
        <v>1.89</v>
      </c>
      <c r="N296">
        <v>0</v>
      </c>
      <c r="O296">
        <v>37.58</v>
      </c>
      <c r="P296">
        <v>39.472999999999999</v>
      </c>
    </row>
    <row r="297" spans="1:16" x14ac:dyDescent="0.25">
      <c r="A297" s="20">
        <v>43210</v>
      </c>
      <c r="B297" t="s">
        <v>282</v>
      </c>
      <c r="C297" t="s">
        <v>23</v>
      </c>
      <c r="D297">
        <v>100</v>
      </c>
      <c r="E297">
        <v>633</v>
      </c>
      <c r="F297">
        <v>63300</v>
      </c>
      <c r="G297" t="s">
        <v>401</v>
      </c>
      <c r="H297">
        <v>2018075</v>
      </c>
      <c r="I297" t="s">
        <v>19</v>
      </c>
      <c r="J297" t="s">
        <v>20</v>
      </c>
      <c r="K297" t="s">
        <v>25</v>
      </c>
      <c r="L297">
        <v>16</v>
      </c>
      <c r="M297">
        <v>1.9</v>
      </c>
      <c r="N297">
        <v>3.9</v>
      </c>
      <c r="O297">
        <v>37.69</v>
      </c>
      <c r="P297">
        <v>59.489100000000001</v>
      </c>
    </row>
    <row r="298" spans="1:16" x14ac:dyDescent="0.25">
      <c r="A298" s="20">
        <v>43213</v>
      </c>
      <c r="B298" t="s">
        <v>282</v>
      </c>
      <c r="C298" t="s">
        <v>17</v>
      </c>
      <c r="D298">
        <v>100</v>
      </c>
      <c r="E298">
        <v>629</v>
      </c>
      <c r="F298">
        <v>62900</v>
      </c>
      <c r="G298" t="s">
        <v>390</v>
      </c>
      <c r="H298">
        <v>201819018</v>
      </c>
      <c r="I298" t="s">
        <v>19</v>
      </c>
      <c r="J298" t="s">
        <v>20</v>
      </c>
      <c r="K298" t="s">
        <v>21</v>
      </c>
      <c r="L298">
        <v>0</v>
      </c>
      <c r="M298">
        <v>2.57</v>
      </c>
      <c r="N298">
        <v>3.9</v>
      </c>
      <c r="O298">
        <v>37.58</v>
      </c>
      <c r="P298">
        <v>44.054299999999998</v>
      </c>
    </row>
    <row r="299" spans="1:16" x14ac:dyDescent="0.25">
      <c r="A299" s="20">
        <v>43213</v>
      </c>
      <c r="B299" t="s">
        <v>282</v>
      </c>
      <c r="C299" t="s">
        <v>23</v>
      </c>
      <c r="D299">
        <v>100</v>
      </c>
      <c r="E299">
        <v>636</v>
      </c>
      <c r="F299">
        <v>63600</v>
      </c>
      <c r="G299" t="s">
        <v>391</v>
      </c>
      <c r="H299">
        <v>201819018</v>
      </c>
      <c r="I299" t="s">
        <v>19</v>
      </c>
      <c r="J299" t="s">
        <v>20</v>
      </c>
      <c r="K299" t="s">
        <v>21</v>
      </c>
      <c r="L299">
        <v>16</v>
      </c>
      <c r="M299">
        <v>0.72</v>
      </c>
      <c r="N299">
        <v>0</v>
      </c>
      <c r="O299">
        <v>37.65</v>
      </c>
      <c r="P299">
        <v>54.365400000000001</v>
      </c>
    </row>
    <row r="300" spans="1:16" x14ac:dyDescent="0.25">
      <c r="A300" s="20">
        <v>43213</v>
      </c>
      <c r="B300" t="s">
        <v>392</v>
      </c>
      <c r="C300" t="s">
        <v>17</v>
      </c>
      <c r="D300">
        <v>15</v>
      </c>
      <c r="E300">
        <v>1840.2</v>
      </c>
      <c r="F300">
        <v>27603</v>
      </c>
      <c r="G300" t="s">
        <v>393</v>
      </c>
      <c r="H300">
        <v>2018076</v>
      </c>
      <c r="I300" t="s">
        <v>19</v>
      </c>
      <c r="J300" t="s">
        <v>20</v>
      </c>
      <c r="K300" t="s">
        <v>25</v>
      </c>
      <c r="L300">
        <v>0</v>
      </c>
      <c r="M300">
        <v>0.83</v>
      </c>
      <c r="N300">
        <v>8.6999999999999993</v>
      </c>
      <c r="O300">
        <v>29.65</v>
      </c>
      <c r="P300">
        <v>39.178100000000001</v>
      </c>
    </row>
    <row r="301" spans="1:16" x14ac:dyDescent="0.25">
      <c r="A301" s="20">
        <v>43213</v>
      </c>
      <c r="B301" t="s">
        <v>392</v>
      </c>
      <c r="C301" t="s">
        <v>23</v>
      </c>
      <c r="D301">
        <v>25</v>
      </c>
      <c r="E301">
        <v>1830.7</v>
      </c>
      <c r="F301">
        <v>45767.5</v>
      </c>
      <c r="G301" t="s">
        <v>394</v>
      </c>
      <c r="H301">
        <v>2018076</v>
      </c>
      <c r="I301" t="s">
        <v>19</v>
      </c>
      <c r="J301" t="s">
        <v>20</v>
      </c>
      <c r="K301" t="s">
        <v>25</v>
      </c>
      <c r="L301">
        <v>11.48</v>
      </c>
      <c r="M301">
        <v>1.37</v>
      </c>
      <c r="N301">
        <v>0</v>
      </c>
      <c r="O301">
        <v>29.75</v>
      </c>
      <c r="P301">
        <v>42.603000000000002</v>
      </c>
    </row>
    <row r="302" spans="1:16" x14ac:dyDescent="0.25">
      <c r="A302" s="20">
        <v>43213</v>
      </c>
      <c r="B302" t="s">
        <v>282</v>
      </c>
      <c r="C302" t="s">
        <v>17</v>
      </c>
      <c r="D302">
        <v>150</v>
      </c>
      <c r="E302">
        <v>630.5</v>
      </c>
      <c r="F302">
        <v>94575</v>
      </c>
      <c r="G302" t="s">
        <v>395</v>
      </c>
      <c r="H302">
        <v>2018076</v>
      </c>
      <c r="I302" t="s">
        <v>19</v>
      </c>
      <c r="J302" t="s">
        <v>20</v>
      </c>
      <c r="K302" t="s">
        <v>25</v>
      </c>
      <c r="L302">
        <v>0</v>
      </c>
      <c r="M302">
        <v>2.84</v>
      </c>
      <c r="N302">
        <v>0</v>
      </c>
      <c r="O302">
        <v>56.31</v>
      </c>
      <c r="P302">
        <v>59.147300000000001</v>
      </c>
    </row>
    <row r="303" spans="1:16" x14ac:dyDescent="0.25">
      <c r="A303" s="20">
        <v>43213</v>
      </c>
      <c r="B303" t="s">
        <v>282</v>
      </c>
      <c r="C303" t="s">
        <v>23</v>
      </c>
      <c r="D303">
        <v>150</v>
      </c>
      <c r="E303">
        <v>633.29999999999995</v>
      </c>
      <c r="F303">
        <v>94995</v>
      </c>
      <c r="G303" t="s">
        <v>396</v>
      </c>
      <c r="H303">
        <v>2018076</v>
      </c>
      <c r="I303" t="s">
        <v>19</v>
      </c>
      <c r="J303" t="s">
        <v>20</v>
      </c>
      <c r="K303" t="s">
        <v>25</v>
      </c>
      <c r="L303">
        <v>23.7</v>
      </c>
      <c r="M303">
        <v>2.85</v>
      </c>
      <c r="N303">
        <v>0</v>
      </c>
      <c r="O303">
        <v>56.56</v>
      </c>
      <c r="P303">
        <v>83.109899999999996</v>
      </c>
    </row>
    <row r="304" spans="1:16" x14ac:dyDescent="0.25">
      <c r="A304" s="20">
        <v>43213</v>
      </c>
      <c r="B304" t="s">
        <v>397</v>
      </c>
      <c r="C304" t="s">
        <v>17</v>
      </c>
      <c r="D304">
        <v>25</v>
      </c>
      <c r="E304">
        <v>259</v>
      </c>
      <c r="F304">
        <v>6475</v>
      </c>
      <c r="G304" t="s">
        <v>398</v>
      </c>
      <c r="H304">
        <v>2018076</v>
      </c>
      <c r="I304" t="s">
        <v>19</v>
      </c>
      <c r="J304" t="s">
        <v>1634</v>
      </c>
      <c r="K304" t="s">
        <v>25</v>
      </c>
      <c r="L304">
        <v>6.82</v>
      </c>
      <c r="M304">
        <v>0.19</v>
      </c>
      <c r="N304">
        <v>0</v>
      </c>
      <c r="O304">
        <v>42.06</v>
      </c>
      <c r="P304">
        <v>49.074199999999998</v>
      </c>
    </row>
    <row r="305" spans="1:16" x14ac:dyDescent="0.25">
      <c r="A305" s="20">
        <v>43213</v>
      </c>
      <c r="B305" t="s">
        <v>392</v>
      </c>
      <c r="C305" t="s">
        <v>17</v>
      </c>
      <c r="D305">
        <v>10</v>
      </c>
      <c r="E305">
        <v>1849</v>
      </c>
      <c r="F305">
        <v>18490</v>
      </c>
      <c r="G305" t="s">
        <v>399</v>
      </c>
      <c r="H305">
        <v>2018076</v>
      </c>
      <c r="I305" t="s">
        <v>19</v>
      </c>
      <c r="J305" t="s">
        <v>20</v>
      </c>
      <c r="K305" t="s">
        <v>25</v>
      </c>
      <c r="L305">
        <v>0</v>
      </c>
      <c r="M305">
        <v>0.55000000000000004</v>
      </c>
      <c r="N305">
        <v>0</v>
      </c>
      <c r="O305">
        <v>29.6</v>
      </c>
      <c r="P305">
        <v>30.154699999999998</v>
      </c>
    </row>
    <row r="306" spans="1:16" x14ac:dyDescent="0.25">
      <c r="A306" s="20">
        <v>43214</v>
      </c>
      <c r="B306" t="s">
        <v>282</v>
      </c>
      <c r="C306" t="s">
        <v>17</v>
      </c>
      <c r="D306">
        <v>100</v>
      </c>
      <c r="E306">
        <v>653</v>
      </c>
      <c r="F306">
        <v>65300</v>
      </c>
      <c r="G306" t="s">
        <v>385</v>
      </c>
      <c r="H306">
        <v>2018077</v>
      </c>
      <c r="I306" t="s">
        <v>19</v>
      </c>
      <c r="J306" t="s">
        <v>1634</v>
      </c>
      <c r="K306" t="s">
        <v>25</v>
      </c>
      <c r="L306">
        <v>65.7</v>
      </c>
      <c r="M306">
        <v>1.96</v>
      </c>
      <c r="N306">
        <v>10.8</v>
      </c>
      <c r="O306">
        <v>424.15</v>
      </c>
      <c r="P306">
        <v>502.60899999999998</v>
      </c>
    </row>
    <row r="307" spans="1:16" x14ac:dyDescent="0.25">
      <c r="A307" s="20">
        <v>43214</v>
      </c>
      <c r="B307" t="s">
        <v>282</v>
      </c>
      <c r="C307" t="s">
        <v>17</v>
      </c>
      <c r="D307">
        <v>250</v>
      </c>
      <c r="E307">
        <v>654</v>
      </c>
      <c r="F307">
        <v>163500</v>
      </c>
      <c r="G307" t="s">
        <v>386</v>
      </c>
      <c r="H307">
        <v>2018077</v>
      </c>
      <c r="I307" t="s">
        <v>19</v>
      </c>
      <c r="J307" t="s">
        <v>1634</v>
      </c>
      <c r="K307" t="s">
        <v>25</v>
      </c>
      <c r="L307">
        <v>163.43</v>
      </c>
      <c r="M307">
        <v>4.91</v>
      </c>
      <c r="N307">
        <v>0</v>
      </c>
      <c r="O307">
        <v>1062</v>
      </c>
      <c r="P307">
        <v>1230.3351</v>
      </c>
    </row>
    <row r="308" spans="1:16" x14ac:dyDescent="0.25">
      <c r="A308" s="20">
        <v>43214</v>
      </c>
      <c r="B308" t="s">
        <v>387</v>
      </c>
      <c r="C308" t="s">
        <v>17</v>
      </c>
      <c r="D308">
        <v>1000</v>
      </c>
      <c r="E308">
        <v>64.25</v>
      </c>
      <c r="F308">
        <v>64250</v>
      </c>
      <c r="G308" t="s">
        <v>388</v>
      </c>
      <c r="H308">
        <v>2018077</v>
      </c>
      <c r="I308" t="s">
        <v>19</v>
      </c>
      <c r="J308" t="s">
        <v>20</v>
      </c>
      <c r="K308" t="s">
        <v>25</v>
      </c>
      <c r="L308">
        <v>0</v>
      </c>
      <c r="M308">
        <v>1.93</v>
      </c>
      <c r="N308">
        <v>0</v>
      </c>
      <c r="O308">
        <v>38.26</v>
      </c>
      <c r="P308">
        <v>40.187600000000003</v>
      </c>
    </row>
    <row r="309" spans="1:16" x14ac:dyDescent="0.25">
      <c r="A309" s="20">
        <v>43214</v>
      </c>
      <c r="B309" t="s">
        <v>387</v>
      </c>
      <c r="C309" t="s">
        <v>23</v>
      </c>
      <c r="D309">
        <v>1000</v>
      </c>
      <c r="E309">
        <v>62.71</v>
      </c>
      <c r="F309">
        <v>62705.9</v>
      </c>
      <c r="G309" t="s">
        <v>389</v>
      </c>
      <c r="H309">
        <v>2018077</v>
      </c>
      <c r="I309" t="s">
        <v>19</v>
      </c>
      <c r="J309" t="s">
        <v>20</v>
      </c>
      <c r="K309" t="s">
        <v>25</v>
      </c>
      <c r="L309">
        <v>15.87</v>
      </c>
      <c r="M309">
        <v>1.88</v>
      </c>
      <c r="N309">
        <v>0</v>
      </c>
      <c r="O309">
        <v>37.32</v>
      </c>
      <c r="P309">
        <v>55.071399999999997</v>
      </c>
    </row>
    <row r="310" spans="1:16" x14ac:dyDescent="0.25">
      <c r="A310" s="20">
        <v>43215</v>
      </c>
      <c r="B310" t="s">
        <v>379</v>
      </c>
      <c r="C310" t="s">
        <v>17</v>
      </c>
      <c r="D310">
        <v>150</v>
      </c>
      <c r="E310">
        <v>250</v>
      </c>
      <c r="F310">
        <v>37500</v>
      </c>
      <c r="G310" t="s">
        <v>380</v>
      </c>
      <c r="H310">
        <v>2018078</v>
      </c>
      <c r="I310" t="s">
        <v>19</v>
      </c>
      <c r="J310" t="s">
        <v>20</v>
      </c>
      <c r="K310" t="s">
        <v>25</v>
      </c>
      <c r="L310">
        <v>0</v>
      </c>
      <c r="M310">
        <v>1.1299999999999999</v>
      </c>
      <c r="N310">
        <v>0</v>
      </c>
      <c r="O310">
        <v>29.7</v>
      </c>
      <c r="P310">
        <v>30.825099999999999</v>
      </c>
    </row>
    <row r="311" spans="1:16" x14ac:dyDescent="0.25">
      <c r="A311" s="20">
        <v>43215</v>
      </c>
      <c r="B311" t="s">
        <v>379</v>
      </c>
      <c r="C311" t="s">
        <v>23</v>
      </c>
      <c r="D311">
        <v>250</v>
      </c>
      <c r="E311">
        <v>242</v>
      </c>
      <c r="F311">
        <v>60500</v>
      </c>
      <c r="G311" t="s">
        <v>381</v>
      </c>
      <c r="H311">
        <v>2018078</v>
      </c>
      <c r="I311" t="s">
        <v>19</v>
      </c>
      <c r="J311" t="s">
        <v>20</v>
      </c>
      <c r="K311" t="s">
        <v>25</v>
      </c>
      <c r="L311">
        <v>15.49</v>
      </c>
      <c r="M311">
        <v>1.82</v>
      </c>
      <c r="N311">
        <v>0</v>
      </c>
      <c r="O311">
        <v>36.020000000000003</v>
      </c>
      <c r="P311">
        <v>53.325099999999999</v>
      </c>
    </row>
    <row r="312" spans="1:16" x14ac:dyDescent="0.25">
      <c r="A312" s="20">
        <v>43215</v>
      </c>
      <c r="B312" t="s">
        <v>321</v>
      </c>
      <c r="C312" t="s">
        <v>23</v>
      </c>
      <c r="D312">
        <v>100</v>
      </c>
      <c r="E312">
        <v>300</v>
      </c>
      <c r="F312">
        <v>30000</v>
      </c>
      <c r="G312" t="s">
        <v>382</v>
      </c>
      <c r="H312">
        <v>2018078</v>
      </c>
      <c r="I312" t="s">
        <v>19</v>
      </c>
      <c r="J312" t="s">
        <v>20</v>
      </c>
      <c r="K312" t="s">
        <v>25</v>
      </c>
      <c r="L312">
        <v>7.51</v>
      </c>
      <c r="M312">
        <v>0.9</v>
      </c>
      <c r="N312">
        <v>0</v>
      </c>
      <c r="O312">
        <v>29.66</v>
      </c>
      <c r="P312">
        <v>38.07</v>
      </c>
    </row>
    <row r="313" spans="1:16" x14ac:dyDescent="0.25">
      <c r="A313" s="20">
        <v>43215</v>
      </c>
      <c r="B313" t="s">
        <v>379</v>
      </c>
      <c r="C313" t="s">
        <v>17</v>
      </c>
      <c r="D313">
        <v>100</v>
      </c>
      <c r="E313">
        <v>252.7</v>
      </c>
      <c r="F313">
        <v>25270</v>
      </c>
      <c r="G313" t="s">
        <v>383</v>
      </c>
      <c r="H313">
        <v>2018078</v>
      </c>
      <c r="I313" t="s">
        <v>19</v>
      </c>
      <c r="J313" t="s">
        <v>20</v>
      </c>
      <c r="K313" t="s">
        <v>25</v>
      </c>
      <c r="L313">
        <v>0</v>
      </c>
      <c r="M313">
        <v>0.76</v>
      </c>
      <c r="N313">
        <v>5.7</v>
      </c>
      <c r="O313">
        <v>29.64</v>
      </c>
      <c r="P313">
        <v>36.098100000000002</v>
      </c>
    </row>
    <row r="314" spans="1:16" x14ac:dyDescent="0.25">
      <c r="A314" s="20">
        <v>43215</v>
      </c>
      <c r="B314" t="s">
        <v>321</v>
      </c>
      <c r="C314" t="s">
        <v>17</v>
      </c>
      <c r="D314">
        <v>100</v>
      </c>
      <c r="E314">
        <v>301</v>
      </c>
      <c r="F314">
        <v>30100</v>
      </c>
      <c r="G314" t="s">
        <v>384</v>
      </c>
      <c r="H314">
        <v>2018078</v>
      </c>
      <c r="I314" t="s">
        <v>19</v>
      </c>
      <c r="J314" t="s">
        <v>20</v>
      </c>
      <c r="K314" t="s">
        <v>25</v>
      </c>
      <c r="L314">
        <v>0</v>
      </c>
      <c r="M314">
        <v>0.9</v>
      </c>
      <c r="N314">
        <v>0</v>
      </c>
      <c r="O314">
        <v>29.67</v>
      </c>
      <c r="P314">
        <v>30.573</v>
      </c>
    </row>
    <row r="315" spans="1:16" x14ac:dyDescent="0.25">
      <c r="A315" s="20">
        <v>43216</v>
      </c>
      <c r="B315" t="s">
        <v>397</v>
      </c>
      <c r="C315" t="s">
        <v>17</v>
      </c>
      <c r="D315">
        <v>75</v>
      </c>
      <c r="E315">
        <v>281</v>
      </c>
      <c r="F315">
        <v>21075</v>
      </c>
      <c r="G315" t="s">
        <v>423</v>
      </c>
      <c r="H315">
        <v>2018079</v>
      </c>
      <c r="I315" t="s">
        <v>19</v>
      </c>
      <c r="J315" t="s">
        <v>20</v>
      </c>
      <c r="K315" t="s">
        <v>25</v>
      </c>
      <c r="L315">
        <v>21</v>
      </c>
      <c r="M315">
        <v>0.63</v>
      </c>
      <c r="N315">
        <v>0.9</v>
      </c>
      <c r="O315">
        <v>136.88999999999999</v>
      </c>
      <c r="P315">
        <v>159.4222</v>
      </c>
    </row>
    <row r="316" spans="1:16" x14ac:dyDescent="0.25">
      <c r="A316" s="20">
        <v>43216</v>
      </c>
      <c r="B316" t="s">
        <v>190</v>
      </c>
      <c r="C316" t="s">
        <v>17</v>
      </c>
      <c r="D316">
        <v>1000</v>
      </c>
      <c r="E316">
        <v>8</v>
      </c>
      <c r="F316">
        <v>8000</v>
      </c>
      <c r="G316" t="s">
        <v>424</v>
      </c>
      <c r="H316">
        <v>2018079</v>
      </c>
      <c r="I316" t="s">
        <v>140</v>
      </c>
      <c r="J316" t="s">
        <v>20</v>
      </c>
      <c r="K316" t="s">
        <v>25</v>
      </c>
      <c r="L316">
        <v>8</v>
      </c>
      <c r="M316">
        <v>0.24</v>
      </c>
      <c r="N316">
        <v>0.3</v>
      </c>
      <c r="O316">
        <v>59.04</v>
      </c>
      <c r="P316">
        <v>67.58</v>
      </c>
    </row>
    <row r="317" spans="1:16" x14ac:dyDescent="0.25">
      <c r="A317" s="20">
        <v>43217</v>
      </c>
      <c r="B317" t="s">
        <v>179</v>
      </c>
      <c r="C317" t="s">
        <v>17</v>
      </c>
      <c r="D317">
        <v>1000</v>
      </c>
      <c r="E317">
        <v>81</v>
      </c>
      <c r="F317">
        <v>81000</v>
      </c>
      <c r="G317" t="s">
        <v>419</v>
      </c>
      <c r="H317">
        <v>2018080</v>
      </c>
      <c r="I317" t="s">
        <v>19</v>
      </c>
      <c r="J317" t="s">
        <v>1634</v>
      </c>
      <c r="K317" t="s">
        <v>25</v>
      </c>
      <c r="L317">
        <v>81</v>
      </c>
      <c r="M317">
        <v>2.4300000000000002</v>
      </c>
      <c r="N317">
        <v>0</v>
      </c>
      <c r="O317">
        <v>526.13</v>
      </c>
      <c r="P317">
        <v>609.55999999999995</v>
      </c>
    </row>
    <row r="318" spans="1:16" x14ac:dyDescent="0.25">
      <c r="A318" s="20">
        <v>43217</v>
      </c>
      <c r="B318" t="s">
        <v>379</v>
      </c>
      <c r="C318" t="s">
        <v>17</v>
      </c>
      <c r="D318">
        <v>100</v>
      </c>
      <c r="E318">
        <v>239</v>
      </c>
      <c r="F318">
        <v>23900</v>
      </c>
      <c r="G318" t="s">
        <v>420</v>
      </c>
      <c r="H318">
        <v>2018080</v>
      </c>
      <c r="I318" t="s">
        <v>19</v>
      </c>
      <c r="J318" t="s">
        <v>20</v>
      </c>
      <c r="K318" t="s">
        <v>25</v>
      </c>
      <c r="L318">
        <v>0</v>
      </c>
      <c r="M318">
        <v>0.72</v>
      </c>
      <c r="N318">
        <v>11.1</v>
      </c>
      <c r="O318">
        <v>29.63</v>
      </c>
      <c r="P318">
        <v>41.447099999999999</v>
      </c>
    </row>
    <row r="319" spans="1:16" x14ac:dyDescent="0.25">
      <c r="A319" s="20">
        <v>43217</v>
      </c>
      <c r="B319" t="s">
        <v>379</v>
      </c>
      <c r="C319" t="s">
        <v>23</v>
      </c>
      <c r="D319">
        <v>100</v>
      </c>
      <c r="E319">
        <v>233</v>
      </c>
      <c r="F319">
        <v>23300</v>
      </c>
      <c r="G319" t="s">
        <v>421</v>
      </c>
      <c r="H319">
        <v>2018080</v>
      </c>
      <c r="I319" t="s">
        <v>19</v>
      </c>
      <c r="J319" t="s">
        <v>20</v>
      </c>
      <c r="K319" t="s">
        <v>25</v>
      </c>
      <c r="L319">
        <v>5.9</v>
      </c>
      <c r="M319">
        <v>0.7</v>
      </c>
      <c r="N319">
        <v>0</v>
      </c>
      <c r="O319">
        <v>29.63</v>
      </c>
      <c r="P319">
        <v>36.229100000000003</v>
      </c>
    </row>
    <row r="320" spans="1:16" x14ac:dyDescent="0.25">
      <c r="A320" s="20">
        <v>43217</v>
      </c>
      <c r="B320" t="s">
        <v>282</v>
      </c>
      <c r="C320" t="s">
        <v>23</v>
      </c>
      <c r="D320">
        <v>350</v>
      </c>
      <c r="E320">
        <v>670</v>
      </c>
      <c r="F320">
        <v>234500</v>
      </c>
      <c r="G320" t="s">
        <v>422</v>
      </c>
      <c r="H320">
        <v>2018080</v>
      </c>
      <c r="I320" t="s">
        <v>19</v>
      </c>
      <c r="J320" t="s">
        <v>1634</v>
      </c>
      <c r="K320" t="s">
        <v>25</v>
      </c>
      <c r="L320">
        <v>234.1</v>
      </c>
      <c r="M320">
        <v>7.04</v>
      </c>
      <c r="N320">
        <v>0</v>
      </c>
      <c r="O320">
        <v>1523.18</v>
      </c>
      <c r="P320">
        <v>1764.3150000000001</v>
      </c>
    </row>
    <row r="321" spans="1:16" x14ac:dyDescent="0.25">
      <c r="A321" s="20">
        <v>43220</v>
      </c>
      <c r="B321" t="s">
        <v>282</v>
      </c>
      <c r="C321" t="s">
        <v>17</v>
      </c>
      <c r="D321">
        <v>100</v>
      </c>
      <c r="E321">
        <v>662</v>
      </c>
      <c r="F321">
        <v>66200</v>
      </c>
      <c r="G321" t="s">
        <v>414</v>
      </c>
      <c r="H321">
        <v>2018081</v>
      </c>
      <c r="I321" t="s">
        <v>19</v>
      </c>
      <c r="J321" t="s">
        <v>1634</v>
      </c>
      <c r="K321" t="s">
        <v>25</v>
      </c>
      <c r="L321">
        <v>0</v>
      </c>
      <c r="M321">
        <v>1.99</v>
      </c>
      <c r="N321">
        <v>0</v>
      </c>
      <c r="O321">
        <v>39.409999999999997</v>
      </c>
      <c r="P321">
        <v>41.396099999999997</v>
      </c>
    </row>
    <row r="322" spans="1:16" x14ac:dyDescent="0.25">
      <c r="A322" s="20">
        <v>43220</v>
      </c>
      <c r="B322" t="s">
        <v>282</v>
      </c>
      <c r="C322" t="s">
        <v>17</v>
      </c>
      <c r="D322">
        <v>150</v>
      </c>
      <c r="E322">
        <v>661</v>
      </c>
      <c r="F322">
        <v>99150</v>
      </c>
      <c r="G322" t="s">
        <v>415</v>
      </c>
      <c r="H322">
        <v>2018081</v>
      </c>
      <c r="I322" t="s">
        <v>19</v>
      </c>
      <c r="J322" t="s">
        <v>1634</v>
      </c>
      <c r="K322" t="s">
        <v>25</v>
      </c>
      <c r="L322">
        <v>0</v>
      </c>
      <c r="M322">
        <v>2.97</v>
      </c>
      <c r="N322">
        <v>0</v>
      </c>
      <c r="O322">
        <v>59.03</v>
      </c>
      <c r="P322">
        <v>62.0045</v>
      </c>
    </row>
    <row r="323" spans="1:16" x14ac:dyDescent="0.25">
      <c r="A323" s="20">
        <v>43220</v>
      </c>
      <c r="B323" t="s">
        <v>282</v>
      </c>
      <c r="C323" t="s">
        <v>17</v>
      </c>
      <c r="D323">
        <v>250</v>
      </c>
      <c r="E323">
        <v>663</v>
      </c>
      <c r="F323">
        <v>165750</v>
      </c>
      <c r="G323" t="s">
        <v>416</v>
      </c>
      <c r="H323">
        <v>2018081</v>
      </c>
      <c r="I323" t="s">
        <v>19</v>
      </c>
      <c r="J323" t="s">
        <v>1634</v>
      </c>
      <c r="K323" t="s">
        <v>25</v>
      </c>
      <c r="L323">
        <v>0</v>
      </c>
      <c r="M323">
        <v>4.97</v>
      </c>
      <c r="N323">
        <v>40.200000000000003</v>
      </c>
      <c r="O323">
        <v>98.69</v>
      </c>
      <c r="P323">
        <v>143.86259999999999</v>
      </c>
    </row>
    <row r="324" spans="1:16" x14ac:dyDescent="0.25">
      <c r="A324" s="20">
        <v>43220</v>
      </c>
      <c r="B324" t="s">
        <v>282</v>
      </c>
      <c r="C324" t="s">
        <v>23</v>
      </c>
      <c r="D324">
        <v>500</v>
      </c>
      <c r="E324">
        <v>670</v>
      </c>
      <c r="F324">
        <v>335000</v>
      </c>
      <c r="G324" t="s">
        <v>417</v>
      </c>
      <c r="H324">
        <v>2018081</v>
      </c>
      <c r="I324" t="s">
        <v>19</v>
      </c>
      <c r="J324" t="s">
        <v>1634</v>
      </c>
      <c r="K324" t="s">
        <v>25</v>
      </c>
      <c r="L324">
        <v>83.32</v>
      </c>
      <c r="M324">
        <v>10.050000000000001</v>
      </c>
      <c r="N324">
        <v>0</v>
      </c>
      <c r="O324">
        <v>199.46</v>
      </c>
      <c r="P324">
        <v>292.83</v>
      </c>
    </row>
    <row r="325" spans="1:16" x14ac:dyDescent="0.25">
      <c r="A325" s="20">
        <v>43220</v>
      </c>
      <c r="B325" t="s">
        <v>282</v>
      </c>
      <c r="C325" t="s">
        <v>17</v>
      </c>
      <c r="D325">
        <v>1000</v>
      </c>
      <c r="E325">
        <v>667</v>
      </c>
      <c r="F325">
        <v>667000</v>
      </c>
      <c r="G325" t="s">
        <v>418</v>
      </c>
      <c r="H325">
        <v>2018081</v>
      </c>
      <c r="I325" t="s">
        <v>19</v>
      </c>
      <c r="J325" t="s">
        <v>1634</v>
      </c>
      <c r="K325" t="s">
        <v>25</v>
      </c>
      <c r="L325">
        <v>666.68</v>
      </c>
      <c r="M325">
        <v>20.010000000000002</v>
      </c>
      <c r="N325">
        <v>0</v>
      </c>
      <c r="O325">
        <v>4332.42</v>
      </c>
      <c r="P325">
        <v>5019.1100999999999</v>
      </c>
    </row>
    <row r="326" spans="1:16" x14ac:dyDescent="0.25">
      <c r="A326" s="20">
        <v>43223</v>
      </c>
      <c r="B326" t="s">
        <v>282</v>
      </c>
      <c r="C326" t="s">
        <v>23</v>
      </c>
      <c r="D326">
        <v>290</v>
      </c>
      <c r="E326">
        <v>626.88</v>
      </c>
      <c r="F326">
        <v>181796.1</v>
      </c>
      <c r="G326" t="s">
        <v>412</v>
      </c>
      <c r="H326">
        <v>2018083</v>
      </c>
      <c r="I326" t="s">
        <v>19</v>
      </c>
      <c r="J326" t="s">
        <v>1634</v>
      </c>
      <c r="K326" t="s">
        <v>25</v>
      </c>
      <c r="L326">
        <v>181.82</v>
      </c>
      <c r="M326">
        <v>5.45</v>
      </c>
      <c r="N326">
        <v>0</v>
      </c>
      <c r="O326">
        <v>1180.8399999999999</v>
      </c>
      <c r="P326">
        <v>1368.114</v>
      </c>
    </row>
    <row r="327" spans="1:16" x14ac:dyDescent="0.25">
      <c r="A327" s="20">
        <v>43223</v>
      </c>
      <c r="B327" t="s">
        <v>282</v>
      </c>
      <c r="C327" t="s">
        <v>23</v>
      </c>
      <c r="D327">
        <v>710</v>
      </c>
      <c r="E327">
        <v>627</v>
      </c>
      <c r="F327">
        <v>445170</v>
      </c>
      <c r="G327" t="s">
        <v>413</v>
      </c>
      <c r="H327">
        <v>2018083</v>
      </c>
      <c r="I327" t="s">
        <v>19</v>
      </c>
      <c r="J327" t="s">
        <v>1634</v>
      </c>
      <c r="K327" t="s">
        <v>25</v>
      </c>
      <c r="L327">
        <v>445.18</v>
      </c>
      <c r="M327">
        <v>13.36</v>
      </c>
      <c r="N327">
        <v>18.899999999999999</v>
      </c>
      <c r="O327">
        <v>2891.56</v>
      </c>
      <c r="P327">
        <v>3368.9951000000001</v>
      </c>
    </row>
    <row r="328" spans="1:16" x14ac:dyDescent="0.25">
      <c r="A328" s="20">
        <v>43224</v>
      </c>
      <c r="B328" t="s">
        <v>321</v>
      </c>
      <c r="C328" t="s">
        <v>17</v>
      </c>
      <c r="D328">
        <v>1000</v>
      </c>
      <c r="E328">
        <v>293</v>
      </c>
      <c r="F328">
        <v>293000</v>
      </c>
      <c r="G328" t="s">
        <v>488</v>
      </c>
      <c r="H328">
        <v>2018084</v>
      </c>
      <c r="I328" t="s">
        <v>19</v>
      </c>
      <c r="J328" t="s">
        <v>20</v>
      </c>
      <c r="K328" t="s">
        <v>25</v>
      </c>
      <c r="L328">
        <v>0</v>
      </c>
      <c r="M328">
        <v>8.7899999999999991</v>
      </c>
      <c r="N328">
        <v>17.7</v>
      </c>
      <c r="O328">
        <v>174.45</v>
      </c>
      <c r="P328">
        <v>200.9401</v>
      </c>
    </row>
    <row r="329" spans="1:16" x14ac:dyDescent="0.25">
      <c r="A329" s="20">
        <v>43224</v>
      </c>
      <c r="B329" t="s">
        <v>321</v>
      </c>
      <c r="C329" t="s">
        <v>23</v>
      </c>
      <c r="D329">
        <v>1000</v>
      </c>
      <c r="E329">
        <v>291</v>
      </c>
      <c r="F329">
        <v>291000</v>
      </c>
      <c r="G329" t="s">
        <v>489</v>
      </c>
      <c r="H329">
        <v>2018084</v>
      </c>
      <c r="I329" t="s">
        <v>19</v>
      </c>
      <c r="J329" t="s">
        <v>20</v>
      </c>
      <c r="K329" t="s">
        <v>25</v>
      </c>
      <c r="L329">
        <v>73</v>
      </c>
      <c r="M329">
        <v>8.73</v>
      </c>
      <c r="N329">
        <v>0</v>
      </c>
      <c r="O329">
        <v>173.26</v>
      </c>
      <c r="P329">
        <v>254.99</v>
      </c>
    </row>
    <row r="330" spans="1:16" x14ac:dyDescent="0.25">
      <c r="A330" s="20">
        <v>43229</v>
      </c>
      <c r="B330" t="s">
        <v>480</v>
      </c>
      <c r="C330" t="s">
        <v>17</v>
      </c>
      <c r="D330">
        <v>1000</v>
      </c>
      <c r="E330">
        <v>100.5</v>
      </c>
      <c r="F330">
        <v>100500</v>
      </c>
      <c r="G330" t="s">
        <v>486</v>
      </c>
      <c r="H330">
        <v>2018087</v>
      </c>
      <c r="I330" t="s">
        <v>19</v>
      </c>
      <c r="J330" t="s">
        <v>20</v>
      </c>
      <c r="K330" t="s">
        <v>25</v>
      </c>
      <c r="L330">
        <v>0</v>
      </c>
      <c r="M330">
        <v>3.02</v>
      </c>
      <c r="N330">
        <v>6.3</v>
      </c>
      <c r="O330">
        <v>59.83</v>
      </c>
      <c r="P330">
        <v>69.144999999999996</v>
      </c>
    </row>
    <row r="331" spans="1:16" x14ac:dyDescent="0.25">
      <c r="A331" s="20">
        <v>43229</v>
      </c>
      <c r="B331" t="s">
        <v>480</v>
      </c>
      <c r="C331" t="s">
        <v>23</v>
      </c>
      <c r="D331">
        <v>1000</v>
      </c>
      <c r="E331">
        <v>101</v>
      </c>
      <c r="F331">
        <v>101000</v>
      </c>
      <c r="G331" t="s">
        <v>487</v>
      </c>
      <c r="H331">
        <v>2018087</v>
      </c>
      <c r="I331" t="s">
        <v>19</v>
      </c>
      <c r="J331" t="s">
        <v>20</v>
      </c>
      <c r="K331" t="s">
        <v>25</v>
      </c>
      <c r="L331">
        <v>25</v>
      </c>
      <c r="M331">
        <v>3.03</v>
      </c>
      <c r="N331">
        <v>0</v>
      </c>
      <c r="O331">
        <v>60.14</v>
      </c>
      <c r="P331">
        <v>88.17</v>
      </c>
    </row>
    <row r="332" spans="1:16" x14ac:dyDescent="0.25">
      <c r="A332" s="20">
        <v>43230</v>
      </c>
      <c r="B332" t="s">
        <v>480</v>
      </c>
      <c r="C332" t="s">
        <v>17</v>
      </c>
      <c r="D332">
        <v>1000</v>
      </c>
      <c r="E332">
        <v>91</v>
      </c>
      <c r="F332">
        <v>91000</v>
      </c>
      <c r="G332" t="s">
        <v>481</v>
      </c>
      <c r="H332">
        <v>2018088</v>
      </c>
      <c r="I332" t="s">
        <v>19</v>
      </c>
      <c r="J332" t="s">
        <v>20</v>
      </c>
      <c r="K332" t="s">
        <v>25</v>
      </c>
      <c r="L332">
        <v>0</v>
      </c>
      <c r="M332">
        <v>2.73</v>
      </c>
      <c r="N332">
        <v>12.3</v>
      </c>
      <c r="O332">
        <v>54.18</v>
      </c>
      <c r="P332">
        <v>69.209999999999994</v>
      </c>
    </row>
    <row r="333" spans="1:16" x14ac:dyDescent="0.25">
      <c r="A333" s="20">
        <v>43230</v>
      </c>
      <c r="B333" t="s">
        <v>205</v>
      </c>
      <c r="C333" t="s">
        <v>23</v>
      </c>
      <c r="D333">
        <v>900</v>
      </c>
      <c r="E333">
        <v>51.17</v>
      </c>
      <c r="F333">
        <v>46052.05</v>
      </c>
      <c r="G333" t="s">
        <v>482</v>
      </c>
      <c r="H333">
        <v>2018088</v>
      </c>
      <c r="I333" t="s">
        <v>19</v>
      </c>
      <c r="J333" t="s">
        <v>20</v>
      </c>
      <c r="K333" t="s">
        <v>25</v>
      </c>
      <c r="L333">
        <v>46.14</v>
      </c>
      <c r="M333">
        <v>1.38</v>
      </c>
      <c r="N333">
        <v>0</v>
      </c>
      <c r="O333">
        <v>299.12</v>
      </c>
      <c r="P333">
        <v>346.64159999999998</v>
      </c>
    </row>
    <row r="334" spans="1:16" x14ac:dyDescent="0.25">
      <c r="A334" s="20">
        <v>43230</v>
      </c>
      <c r="B334" t="s">
        <v>480</v>
      </c>
      <c r="C334" t="s">
        <v>17</v>
      </c>
      <c r="D334">
        <v>1000</v>
      </c>
      <c r="E334">
        <v>90.75</v>
      </c>
      <c r="F334">
        <v>90750</v>
      </c>
      <c r="G334" t="s">
        <v>483</v>
      </c>
      <c r="H334">
        <v>2018088</v>
      </c>
      <c r="I334" t="s">
        <v>19</v>
      </c>
      <c r="J334" t="s">
        <v>20</v>
      </c>
      <c r="K334" t="s">
        <v>25</v>
      </c>
      <c r="L334">
        <v>0</v>
      </c>
      <c r="M334">
        <v>2.72</v>
      </c>
      <c r="N334">
        <v>0</v>
      </c>
      <c r="O334">
        <v>54.03</v>
      </c>
      <c r="P334">
        <v>56.752499999999998</v>
      </c>
    </row>
    <row r="335" spans="1:16" x14ac:dyDescent="0.25">
      <c r="A335" s="20">
        <v>43230</v>
      </c>
      <c r="B335" t="s">
        <v>480</v>
      </c>
      <c r="C335" t="s">
        <v>23</v>
      </c>
      <c r="D335">
        <v>2000</v>
      </c>
      <c r="E335">
        <v>88.55</v>
      </c>
      <c r="F335">
        <v>177100</v>
      </c>
      <c r="G335" t="s">
        <v>484</v>
      </c>
      <c r="H335">
        <v>2018088</v>
      </c>
      <c r="I335" t="s">
        <v>19</v>
      </c>
      <c r="J335" t="s">
        <v>20</v>
      </c>
      <c r="K335" t="s">
        <v>25</v>
      </c>
      <c r="L335">
        <v>44.86</v>
      </c>
      <c r="M335">
        <v>5.31</v>
      </c>
      <c r="N335">
        <v>0</v>
      </c>
      <c r="O335">
        <v>105.45</v>
      </c>
      <c r="P335">
        <v>155.62309999999999</v>
      </c>
    </row>
    <row r="336" spans="1:16" x14ac:dyDescent="0.25">
      <c r="A336" s="20">
        <v>43230</v>
      </c>
      <c r="B336" t="s">
        <v>190</v>
      </c>
      <c r="C336" t="s">
        <v>17</v>
      </c>
      <c r="D336">
        <v>1000</v>
      </c>
      <c r="E336">
        <v>7</v>
      </c>
      <c r="F336">
        <v>7000</v>
      </c>
      <c r="G336" t="s">
        <v>485</v>
      </c>
      <c r="H336">
        <v>2018088</v>
      </c>
      <c r="I336" t="s">
        <v>140</v>
      </c>
      <c r="J336" t="s">
        <v>20</v>
      </c>
      <c r="K336" t="s">
        <v>25</v>
      </c>
      <c r="L336">
        <v>7</v>
      </c>
      <c r="M336">
        <v>0.21</v>
      </c>
      <c r="N336">
        <v>0.3</v>
      </c>
      <c r="O336">
        <v>59.04</v>
      </c>
      <c r="P336">
        <v>66.55</v>
      </c>
    </row>
    <row r="337" spans="1:16" x14ac:dyDescent="0.25">
      <c r="A337" s="20">
        <v>43231</v>
      </c>
      <c r="B337" t="s">
        <v>179</v>
      </c>
      <c r="C337" t="s">
        <v>17</v>
      </c>
      <c r="D337">
        <v>1100</v>
      </c>
      <c r="E337">
        <v>79.099999999999994</v>
      </c>
      <c r="F337">
        <v>87010</v>
      </c>
      <c r="G337" t="s">
        <v>478</v>
      </c>
      <c r="H337">
        <v>2018089</v>
      </c>
      <c r="I337" t="s">
        <v>19</v>
      </c>
      <c r="J337" t="s">
        <v>20</v>
      </c>
      <c r="K337" t="s">
        <v>25</v>
      </c>
      <c r="L337">
        <v>0</v>
      </c>
      <c r="M337">
        <v>2.61</v>
      </c>
      <c r="N337">
        <v>0</v>
      </c>
      <c r="O337">
        <v>51.81</v>
      </c>
      <c r="P337">
        <v>54.420299999999997</v>
      </c>
    </row>
    <row r="338" spans="1:16" x14ac:dyDescent="0.25">
      <c r="A338" s="20">
        <v>43231</v>
      </c>
      <c r="B338" t="s">
        <v>179</v>
      </c>
      <c r="C338" t="s">
        <v>23</v>
      </c>
      <c r="D338">
        <v>1100</v>
      </c>
      <c r="E338">
        <v>76.8</v>
      </c>
      <c r="F338">
        <v>84480</v>
      </c>
      <c r="G338" t="s">
        <v>479</v>
      </c>
      <c r="H338">
        <v>2018089</v>
      </c>
      <c r="I338" t="s">
        <v>19</v>
      </c>
      <c r="J338" t="s">
        <v>20</v>
      </c>
      <c r="K338" t="s">
        <v>25</v>
      </c>
      <c r="L338">
        <v>21</v>
      </c>
      <c r="M338">
        <v>2.5299999999999998</v>
      </c>
      <c r="N338">
        <v>5.4</v>
      </c>
      <c r="O338">
        <v>50.3</v>
      </c>
      <c r="P338">
        <v>79.234399999999994</v>
      </c>
    </row>
    <row r="339" spans="1:16" x14ac:dyDescent="0.25">
      <c r="A339" s="20">
        <v>43234</v>
      </c>
      <c r="B339" t="s">
        <v>471</v>
      </c>
      <c r="C339" t="s">
        <v>17</v>
      </c>
      <c r="D339">
        <v>1000</v>
      </c>
      <c r="E339">
        <v>95.75</v>
      </c>
      <c r="F339">
        <v>95750</v>
      </c>
      <c r="G339" t="s">
        <v>475</v>
      </c>
      <c r="H339">
        <v>2018090</v>
      </c>
      <c r="I339" t="s">
        <v>19</v>
      </c>
      <c r="J339" t="s">
        <v>20</v>
      </c>
      <c r="K339" t="s">
        <v>25</v>
      </c>
      <c r="L339">
        <v>0</v>
      </c>
      <c r="M339">
        <v>2.87</v>
      </c>
      <c r="N339">
        <v>8.6999999999999993</v>
      </c>
      <c r="O339">
        <v>57</v>
      </c>
      <c r="P339">
        <v>68.572599999999994</v>
      </c>
    </row>
    <row r="340" spans="1:16" x14ac:dyDescent="0.25">
      <c r="A340" s="20">
        <v>43234</v>
      </c>
      <c r="B340" t="s">
        <v>471</v>
      </c>
      <c r="C340" t="s">
        <v>17</v>
      </c>
      <c r="D340">
        <v>500</v>
      </c>
      <c r="E340">
        <v>94.5</v>
      </c>
      <c r="F340">
        <v>47250</v>
      </c>
      <c r="G340" t="s">
        <v>476</v>
      </c>
      <c r="H340">
        <v>2018090</v>
      </c>
      <c r="I340" t="s">
        <v>19</v>
      </c>
      <c r="J340" t="s">
        <v>20</v>
      </c>
      <c r="K340" t="s">
        <v>25</v>
      </c>
      <c r="L340">
        <v>0</v>
      </c>
      <c r="M340">
        <v>1.42</v>
      </c>
      <c r="N340">
        <v>0</v>
      </c>
      <c r="O340">
        <v>29.76</v>
      </c>
      <c r="P340">
        <v>31.177499999999998</v>
      </c>
    </row>
    <row r="341" spans="1:16" x14ac:dyDescent="0.25">
      <c r="A341" s="20">
        <v>43234</v>
      </c>
      <c r="B341" t="s">
        <v>471</v>
      </c>
      <c r="C341" t="s">
        <v>23</v>
      </c>
      <c r="D341">
        <v>1500</v>
      </c>
      <c r="E341">
        <v>92</v>
      </c>
      <c r="F341">
        <v>138000</v>
      </c>
      <c r="G341" t="s">
        <v>477</v>
      </c>
      <c r="H341">
        <v>2018090</v>
      </c>
      <c r="I341" t="s">
        <v>19</v>
      </c>
      <c r="J341" t="s">
        <v>20</v>
      </c>
      <c r="K341" t="s">
        <v>25</v>
      </c>
      <c r="L341">
        <v>35</v>
      </c>
      <c r="M341">
        <v>4.1399999999999997</v>
      </c>
      <c r="N341">
        <v>0</v>
      </c>
      <c r="O341">
        <v>82.17</v>
      </c>
      <c r="P341">
        <v>121.31</v>
      </c>
    </row>
    <row r="342" spans="1:16" x14ac:dyDescent="0.25">
      <c r="A342" s="20">
        <v>43236</v>
      </c>
      <c r="B342" t="s">
        <v>471</v>
      </c>
      <c r="C342" t="s">
        <v>17</v>
      </c>
      <c r="D342">
        <v>1500</v>
      </c>
      <c r="E342">
        <v>92</v>
      </c>
      <c r="F342">
        <v>138000</v>
      </c>
      <c r="G342" t="s">
        <v>472</v>
      </c>
      <c r="H342">
        <v>2018092</v>
      </c>
      <c r="I342" t="s">
        <v>19</v>
      </c>
      <c r="J342" t="s">
        <v>20</v>
      </c>
      <c r="K342" t="s">
        <v>25</v>
      </c>
      <c r="L342">
        <v>0</v>
      </c>
      <c r="M342">
        <v>4.1399999999999997</v>
      </c>
      <c r="N342">
        <v>0</v>
      </c>
      <c r="O342">
        <v>82.17</v>
      </c>
      <c r="P342">
        <v>86.31</v>
      </c>
    </row>
    <row r="343" spans="1:16" x14ac:dyDescent="0.25">
      <c r="A343" s="20">
        <v>43236</v>
      </c>
      <c r="B343" t="s">
        <v>471</v>
      </c>
      <c r="C343" t="s">
        <v>17</v>
      </c>
      <c r="D343">
        <v>1000</v>
      </c>
      <c r="E343">
        <v>91.25</v>
      </c>
      <c r="F343">
        <v>91250</v>
      </c>
      <c r="G343" t="s">
        <v>473</v>
      </c>
      <c r="H343">
        <v>2018092</v>
      </c>
      <c r="I343" t="s">
        <v>19</v>
      </c>
      <c r="J343" t="s">
        <v>20</v>
      </c>
      <c r="K343" t="s">
        <v>25</v>
      </c>
      <c r="L343">
        <v>0</v>
      </c>
      <c r="M343">
        <v>2.74</v>
      </c>
      <c r="N343">
        <v>0</v>
      </c>
      <c r="O343">
        <v>54.33</v>
      </c>
      <c r="P343">
        <v>57.067500000000003</v>
      </c>
    </row>
    <row r="344" spans="1:16" x14ac:dyDescent="0.25">
      <c r="A344" s="20">
        <v>43236</v>
      </c>
      <c r="B344" t="s">
        <v>471</v>
      </c>
      <c r="C344" t="s">
        <v>23</v>
      </c>
      <c r="D344">
        <v>2500</v>
      </c>
      <c r="E344">
        <v>91.85</v>
      </c>
      <c r="F344">
        <v>229625</v>
      </c>
      <c r="G344" t="s">
        <v>474</v>
      </c>
      <c r="H344">
        <v>2018092</v>
      </c>
      <c r="I344" t="s">
        <v>19</v>
      </c>
      <c r="J344" t="s">
        <v>20</v>
      </c>
      <c r="K344" t="s">
        <v>25</v>
      </c>
      <c r="L344">
        <v>57</v>
      </c>
      <c r="M344">
        <v>6.89</v>
      </c>
      <c r="N344">
        <v>13.8</v>
      </c>
      <c r="O344">
        <v>136.76</v>
      </c>
      <c r="P344">
        <v>214.44800000000001</v>
      </c>
    </row>
    <row r="345" spans="1:16" x14ac:dyDescent="0.25">
      <c r="A345" s="20">
        <v>43237</v>
      </c>
      <c r="B345" t="s">
        <v>282</v>
      </c>
      <c r="C345" t="s">
        <v>17</v>
      </c>
      <c r="D345">
        <v>100</v>
      </c>
      <c r="E345">
        <v>638</v>
      </c>
      <c r="F345">
        <v>63800</v>
      </c>
      <c r="G345" t="s">
        <v>467</v>
      </c>
      <c r="H345">
        <v>2018093</v>
      </c>
      <c r="I345" t="s">
        <v>19</v>
      </c>
      <c r="J345" t="s">
        <v>20</v>
      </c>
      <c r="K345" t="s">
        <v>25</v>
      </c>
      <c r="L345">
        <v>0</v>
      </c>
      <c r="M345">
        <v>1.91</v>
      </c>
      <c r="N345">
        <v>0</v>
      </c>
      <c r="O345">
        <v>37.99</v>
      </c>
      <c r="P345">
        <v>39.904000000000003</v>
      </c>
    </row>
    <row r="346" spans="1:16" x14ac:dyDescent="0.25">
      <c r="A346" s="20">
        <v>43237</v>
      </c>
      <c r="B346" t="s">
        <v>282</v>
      </c>
      <c r="C346" t="s">
        <v>23</v>
      </c>
      <c r="D346">
        <v>100</v>
      </c>
      <c r="E346">
        <v>641.25</v>
      </c>
      <c r="F346">
        <v>64125</v>
      </c>
      <c r="G346" t="s">
        <v>468</v>
      </c>
      <c r="H346">
        <v>2018093</v>
      </c>
      <c r="I346" t="s">
        <v>19</v>
      </c>
      <c r="J346" t="s">
        <v>20</v>
      </c>
      <c r="K346" t="s">
        <v>25</v>
      </c>
      <c r="L346">
        <v>16.350000000000001</v>
      </c>
      <c r="M346">
        <v>1.92</v>
      </c>
      <c r="N346">
        <v>5.0999999999999996</v>
      </c>
      <c r="O346">
        <v>38.17</v>
      </c>
      <c r="P346">
        <v>61.543799999999997</v>
      </c>
    </row>
    <row r="347" spans="1:16" x14ac:dyDescent="0.25">
      <c r="A347" s="20">
        <v>43237</v>
      </c>
      <c r="B347" t="s">
        <v>433</v>
      </c>
      <c r="C347" t="s">
        <v>17</v>
      </c>
      <c r="D347">
        <v>1000</v>
      </c>
      <c r="E347">
        <v>14.7</v>
      </c>
      <c r="F347">
        <v>14700</v>
      </c>
      <c r="G347" t="s">
        <v>469</v>
      </c>
      <c r="H347">
        <v>2018093</v>
      </c>
      <c r="I347" t="s">
        <v>19</v>
      </c>
      <c r="J347" t="s">
        <v>1634</v>
      </c>
      <c r="K347" t="s">
        <v>25</v>
      </c>
      <c r="L347">
        <v>16.260000000000002</v>
      </c>
      <c r="M347">
        <v>0.44</v>
      </c>
      <c r="N347">
        <v>0</v>
      </c>
      <c r="O347">
        <v>95.48</v>
      </c>
      <c r="P347">
        <v>112.1811</v>
      </c>
    </row>
    <row r="348" spans="1:16" x14ac:dyDescent="0.25">
      <c r="A348" s="20">
        <v>43237</v>
      </c>
      <c r="B348" t="s">
        <v>433</v>
      </c>
      <c r="C348" t="s">
        <v>17</v>
      </c>
      <c r="D348">
        <v>1500</v>
      </c>
      <c r="E348">
        <v>17.3</v>
      </c>
      <c r="F348">
        <v>25950</v>
      </c>
      <c r="G348" t="s">
        <v>470</v>
      </c>
      <c r="H348">
        <v>2018093</v>
      </c>
      <c r="I348" t="s">
        <v>19</v>
      </c>
      <c r="J348" t="s">
        <v>1634</v>
      </c>
      <c r="K348" t="s">
        <v>25</v>
      </c>
      <c r="L348">
        <v>24.39</v>
      </c>
      <c r="M348">
        <v>0.78</v>
      </c>
      <c r="N348">
        <v>0</v>
      </c>
      <c r="O348">
        <v>168.56</v>
      </c>
      <c r="P348">
        <v>193.7285</v>
      </c>
    </row>
    <row r="349" spans="1:16" x14ac:dyDescent="0.25">
      <c r="A349" s="20">
        <v>43238</v>
      </c>
      <c r="B349" t="s">
        <v>282</v>
      </c>
      <c r="C349" t="s">
        <v>23</v>
      </c>
      <c r="D349">
        <v>100</v>
      </c>
      <c r="E349">
        <v>635.35</v>
      </c>
      <c r="F349">
        <v>63535</v>
      </c>
      <c r="G349" t="s">
        <v>462</v>
      </c>
      <c r="H349">
        <v>2018094</v>
      </c>
      <c r="I349" t="s">
        <v>19</v>
      </c>
      <c r="J349" t="s">
        <v>20</v>
      </c>
      <c r="K349" t="s">
        <v>25</v>
      </c>
      <c r="L349">
        <v>63.54</v>
      </c>
      <c r="M349">
        <v>1.91</v>
      </c>
      <c r="N349">
        <v>0</v>
      </c>
      <c r="O349">
        <v>412.68</v>
      </c>
      <c r="P349">
        <v>478.12610000000001</v>
      </c>
    </row>
    <row r="350" spans="1:16" x14ac:dyDescent="0.25">
      <c r="A350" s="20">
        <v>43238</v>
      </c>
      <c r="B350" t="s">
        <v>433</v>
      </c>
      <c r="C350" t="s">
        <v>17</v>
      </c>
      <c r="D350">
        <v>2500</v>
      </c>
      <c r="E350">
        <v>19.350000000000001</v>
      </c>
      <c r="F350">
        <v>48375</v>
      </c>
      <c r="G350" t="s">
        <v>463</v>
      </c>
      <c r="H350">
        <v>2018094</v>
      </c>
      <c r="I350" t="s">
        <v>19</v>
      </c>
      <c r="J350" t="s">
        <v>1634</v>
      </c>
      <c r="K350" t="s">
        <v>25</v>
      </c>
      <c r="L350">
        <v>41.63</v>
      </c>
      <c r="M350">
        <v>1.45</v>
      </c>
      <c r="N350">
        <v>0</v>
      </c>
      <c r="O350">
        <v>314.20999999999998</v>
      </c>
      <c r="P350">
        <v>357.29129999999998</v>
      </c>
    </row>
    <row r="351" spans="1:16" x14ac:dyDescent="0.25">
      <c r="A351" s="20">
        <v>43238</v>
      </c>
      <c r="B351" t="s">
        <v>100</v>
      </c>
      <c r="C351" t="s">
        <v>17</v>
      </c>
      <c r="D351">
        <v>1000</v>
      </c>
      <c r="E351">
        <v>152</v>
      </c>
      <c r="F351">
        <v>152000</v>
      </c>
      <c r="G351" t="s">
        <v>464</v>
      </c>
      <c r="H351">
        <v>2018094</v>
      </c>
      <c r="I351" t="s">
        <v>19</v>
      </c>
      <c r="J351" t="s">
        <v>20</v>
      </c>
      <c r="K351" t="s">
        <v>25</v>
      </c>
      <c r="L351">
        <v>0</v>
      </c>
      <c r="M351">
        <v>4.5599999999999996</v>
      </c>
      <c r="N351">
        <v>13.5</v>
      </c>
      <c r="O351">
        <v>90.5</v>
      </c>
      <c r="P351">
        <v>108.56</v>
      </c>
    </row>
    <row r="352" spans="1:16" x14ac:dyDescent="0.25">
      <c r="A352" s="20">
        <v>43238</v>
      </c>
      <c r="B352" t="s">
        <v>100</v>
      </c>
      <c r="C352" t="s">
        <v>23</v>
      </c>
      <c r="D352">
        <v>1000</v>
      </c>
      <c r="E352">
        <v>149</v>
      </c>
      <c r="F352">
        <v>149000</v>
      </c>
      <c r="G352" t="s">
        <v>465</v>
      </c>
      <c r="H352">
        <v>2018094</v>
      </c>
      <c r="I352" t="s">
        <v>19</v>
      </c>
      <c r="J352" t="s">
        <v>20</v>
      </c>
      <c r="K352" t="s">
        <v>25</v>
      </c>
      <c r="L352">
        <v>37.22</v>
      </c>
      <c r="M352">
        <v>4.47</v>
      </c>
      <c r="N352">
        <v>0</v>
      </c>
      <c r="O352">
        <v>88.71</v>
      </c>
      <c r="P352">
        <v>130.4</v>
      </c>
    </row>
    <row r="353" spans="1:16" x14ac:dyDescent="0.25">
      <c r="A353" s="20">
        <v>43238</v>
      </c>
      <c r="B353" t="s">
        <v>433</v>
      </c>
      <c r="C353" t="s">
        <v>17</v>
      </c>
      <c r="D353">
        <v>2500</v>
      </c>
      <c r="E353">
        <v>13.95</v>
      </c>
      <c r="F353">
        <v>34875</v>
      </c>
      <c r="G353" t="s">
        <v>466</v>
      </c>
      <c r="H353">
        <v>2018094</v>
      </c>
      <c r="I353" t="s">
        <v>19</v>
      </c>
      <c r="J353" t="s">
        <v>1634</v>
      </c>
      <c r="K353" t="s">
        <v>25</v>
      </c>
      <c r="L353">
        <v>41.63</v>
      </c>
      <c r="M353">
        <v>1.05</v>
      </c>
      <c r="N353">
        <v>0</v>
      </c>
      <c r="O353">
        <v>226.53</v>
      </c>
      <c r="P353">
        <v>269.20620000000002</v>
      </c>
    </row>
    <row r="354" spans="1:16" x14ac:dyDescent="0.25">
      <c r="A354" s="20">
        <v>43241</v>
      </c>
      <c r="B354" t="s">
        <v>433</v>
      </c>
      <c r="C354" t="s">
        <v>17</v>
      </c>
      <c r="D354">
        <v>2500</v>
      </c>
      <c r="E354">
        <v>14</v>
      </c>
      <c r="F354">
        <v>35000</v>
      </c>
      <c r="G354" t="s">
        <v>457</v>
      </c>
      <c r="H354">
        <v>2018095</v>
      </c>
      <c r="I354" t="s">
        <v>19</v>
      </c>
      <c r="J354" t="s">
        <v>1634</v>
      </c>
      <c r="K354" t="s">
        <v>25</v>
      </c>
      <c r="L354">
        <v>35</v>
      </c>
      <c r="M354">
        <v>1.05</v>
      </c>
      <c r="N354">
        <v>0</v>
      </c>
      <c r="O354">
        <v>227.34</v>
      </c>
      <c r="P354">
        <v>263.39</v>
      </c>
    </row>
    <row r="355" spans="1:16" x14ac:dyDescent="0.25">
      <c r="A355" s="20">
        <v>43241</v>
      </c>
      <c r="B355" t="s">
        <v>100</v>
      </c>
      <c r="C355" t="s">
        <v>17</v>
      </c>
      <c r="D355">
        <v>2000</v>
      </c>
      <c r="E355">
        <v>140.9</v>
      </c>
      <c r="F355">
        <v>281800</v>
      </c>
      <c r="G355" t="s">
        <v>458</v>
      </c>
      <c r="H355">
        <v>2018095</v>
      </c>
      <c r="I355" t="s">
        <v>19</v>
      </c>
      <c r="J355" t="s">
        <v>20</v>
      </c>
      <c r="K355" t="s">
        <v>25</v>
      </c>
      <c r="L355">
        <v>0</v>
      </c>
      <c r="M355">
        <v>8.4499999999999993</v>
      </c>
      <c r="N355">
        <v>0</v>
      </c>
      <c r="O355">
        <v>167.78</v>
      </c>
      <c r="P355">
        <v>176.23400000000001</v>
      </c>
    </row>
    <row r="356" spans="1:16" x14ac:dyDescent="0.25">
      <c r="A356" s="20">
        <v>43241</v>
      </c>
      <c r="B356" t="s">
        <v>100</v>
      </c>
      <c r="C356" t="s">
        <v>23</v>
      </c>
      <c r="D356">
        <v>2000</v>
      </c>
      <c r="E356">
        <v>139</v>
      </c>
      <c r="F356">
        <v>278000</v>
      </c>
      <c r="G356" t="s">
        <v>459</v>
      </c>
      <c r="H356">
        <v>2018095</v>
      </c>
      <c r="I356" t="s">
        <v>19</v>
      </c>
      <c r="J356" t="s">
        <v>20</v>
      </c>
      <c r="K356" t="s">
        <v>25</v>
      </c>
      <c r="L356">
        <v>68.260000000000005</v>
      </c>
      <c r="M356">
        <v>8.34</v>
      </c>
      <c r="N356">
        <v>0</v>
      </c>
      <c r="O356">
        <v>165.52</v>
      </c>
      <c r="P356">
        <v>242.12010000000001</v>
      </c>
    </row>
    <row r="357" spans="1:16" x14ac:dyDescent="0.25">
      <c r="A357" s="20">
        <v>43241</v>
      </c>
      <c r="B357" t="s">
        <v>100</v>
      </c>
      <c r="C357" t="s">
        <v>17</v>
      </c>
      <c r="D357">
        <v>2000</v>
      </c>
      <c r="E357">
        <v>136</v>
      </c>
      <c r="F357">
        <v>272000</v>
      </c>
      <c r="G357" t="s">
        <v>460</v>
      </c>
      <c r="H357">
        <v>2018095</v>
      </c>
      <c r="I357" t="s">
        <v>19</v>
      </c>
      <c r="J357" t="s">
        <v>20</v>
      </c>
      <c r="K357" t="s">
        <v>25</v>
      </c>
      <c r="L357">
        <v>0</v>
      </c>
      <c r="M357">
        <v>8.16</v>
      </c>
      <c r="N357">
        <v>34.200000000000003</v>
      </c>
      <c r="O357">
        <v>161.94999999999999</v>
      </c>
      <c r="P357">
        <v>204.31</v>
      </c>
    </row>
    <row r="358" spans="1:16" x14ac:dyDescent="0.25">
      <c r="A358" s="20">
        <v>43241</v>
      </c>
      <c r="B358" t="s">
        <v>100</v>
      </c>
      <c r="C358" t="s">
        <v>23</v>
      </c>
      <c r="D358">
        <v>2000</v>
      </c>
      <c r="E358">
        <v>134</v>
      </c>
      <c r="F358">
        <v>268000</v>
      </c>
      <c r="G358" t="s">
        <v>461</v>
      </c>
      <c r="H358">
        <v>2018095</v>
      </c>
      <c r="I358" t="s">
        <v>19</v>
      </c>
      <c r="J358" t="s">
        <v>20</v>
      </c>
      <c r="K358" t="s">
        <v>25</v>
      </c>
      <c r="L358">
        <v>68.739999999999995</v>
      </c>
      <c r="M358">
        <v>8.0399999999999991</v>
      </c>
      <c r="N358">
        <v>0</v>
      </c>
      <c r="O358">
        <v>159.57</v>
      </c>
      <c r="P358">
        <v>236.35</v>
      </c>
    </row>
    <row r="359" spans="1:16" x14ac:dyDescent="0.25">
      <c r="A359" s="20">
        <v>43242</v>
      </c>
      <c r="B359" t="s">
        <v>179</v>
      </c>
      <c r="C359" t="s">
        <v>17</v>
      </c>
      <c r="D359">
        <v>2000</v>
      </c>
      <c r="E359">
        <v>67.5</v>
      </c>
      <c r="F359">
        <v>135000</v>
      </c>
      <c r="G359" t="s">
        <v>456</v>
      </c>
      <c r="H359">
        <v>2018096</v>
      </c>
      <c r="I359" t="s">
        <v>19</v>
      </c>
      <c r="J359" t="s">
        <v>1634</v>
      </c>
      <c r="K359" t="s">
        <v>25</v>
      </c>
      <c r="L359">
        <v>135</v>
      </c>
      <c r="M359">
        <v>4.05</v>
      </c>
      <c r="N359">
        <v>4.2</v>
      </c>
      <c r="O359">
        <v>876.88</v>
      </c>
      <c r="P359">
        <v>1020.13</v>
      </c>
    </row>
    <row r="360" spans="1:16" x14ac:dyDescent="0.25">
      <c r="A360" s="20">
        <v>43243</v>
      </c>
      <c r="B360" t="s">
        <v>321</v>
      </c>
      <c r="C360" t="s">
        <v>17</v>
      </c>
      <c r="D360">
        <v>250</v>
      </c>
      <c r="E360">
        <v>295.14999999999998</v>
      </c>
      <c r="F360">
        <v>73787.5</v>
      </c>
      <c r="G360" t="s">
        <v>451</v>
      </c>
      <c r="H360">
        <v>2018097</v>
      </c>
      <c r="I360" t="s">
        <v>19</v>
      </c>
      <c r="J360" t="s">
        <v>20</v>
      </c>
      <c r="K360" t="s">
        <v>25</v>
      </c>
      <c r="L360">
        <v>0</v>
      </c>
      <c r="M360">
        <v>2.21</v>
      </c>
      <c r="N360">
        <v>0</v>
      </c>
      <c r="O360">
        <v>43.94</v>
      </c>
      <c r="P360">
        <v>46.153599999999997</v>
      </c>
    </row>
    <row r="361" spans="1:16" x14ac:dyDescent="0.25">
      <c r="A361" s="20">
        <v>43243</v>
      </c>
      <c r="B361" t="s">
        <v>321</v>
      </c>
      <c r="C361" t="s">
        <v>17</v>
      </c>
      <c r="D361">
        <v>250</v>
      </c>
      <c r="E361">
        <v>294.64999999999998</v>
      </c>
      <c r="F361">
        <v>73662.5</v>
      </c>
      <c r="G361" t="s">
        <v>452</v>
      </c>
      <c r="H361">
        <v>2018097</v>
      </c>
      <c r="I361" t="s">
        <v>19</v>
      </c>
      <c r="J361" t="s">
        <v>20</v>
      </c>
      <c r="K361" t="s">
        <v>25</v>
      </c>
      <c r="L361">
        <v>0</v>
      </c>
      <c r="M361">
        <v>2.21</v>
      </c>
      <c r="N361">
        <v>0</v>
      </c>
      <c r="O361">
        <v>43.86</v>
      </c>
      <c r="P361">
        <v>46.069899999999997</v>
      </c>
    </row>
    <row r="362" spans="1:16" x14ac:dyDescent="0.25">
      <c r="A362" s="20">
        <v>43243</v>
      </c>
      <c r="B362" t="s">
        <v>321</v>
      </c>
      <c r="C362" t="s">
        <v>17</v>
      </c>
      <c r="D362">
        <v>250</v>
      </c>
      <c r="E362">
        <v>292</v>
      </c>
      <c r="F362">
        <v>73000</v>
      </c>
      <c r="G362" t="s">
        <v>453</v>
      </c>
      <c r="H362">
        <v>2018097</v>
      </c>
      <c r="I362" t="s">
        <v>19</v>
      </c>
      <c r="J362" t="s">
        <v>20</v>
      </c>
      <c r="K362" t="s">
        <v>25</v>
      </c>
      <c r="L362">
        <v>0</v>
      </c>
      <c r="M362">
        <v>2.19</v>
      </c>
      <c r="N362">
        <v>0</v>
      </c>
      <c r="O362">
        <v>43.46</v>
      </c>
      <c r="P362">
        <v>45.65</v>
      </c>
    </row>
    <row r="363" spans="1:16" x14ac:dyDescent="0.25">
      <c r="A363" s="20">
        <v>43243</v>
      </c>
      <c r="B363" t="s">
        <v>321</v>
      </c>
      <c r="C363" t="s">
        <v>17</v>
      </c>
      <c r="D363">
        <v>250</v>
      </c>
      <c r="E363">
        <v>286</v>
      </c>
      <c r="F363">
        <v>71500</v>
      </c>
      <c r="G363" t="s">
        <v>454</v>
      </c>
      <c r="H363">
        <v>2018097</v>
      </c>
      <c r="I363" t="s">
        <v>19</v>
      </c>
      <c r="J363" t="s">
        <v>20</v>
      </c>
      <c r="K363" t="s">
        <v>25</v>
      </c>
      <c r="L363">
        <v>0</v>
      </c>
      <c r="M363">
        <v>2.15</v>
      </c>
      <c r="N363">
        <v>17.399999999999999</v>
      </c>
      <c r="O363">
        <v>42.57</v>
      </c>
      <c r="P363">
        <v>62.115099999999998</v>
      </c>
    </row>
    <row r="364" spans="1:16" x14ac:dyDescent="0.25">
      <c r="A364" s="20">
        <v>43243</v>
      </c>
      <c r="B364" t="s">
        <v>321</v>
      </c>
      <c r="C364" t="s">
        <v>23</v>
      </c>
      <c r="D364">
        <v>1000</v>
      </c>
      <c r="E364">
        <v>286</v>
      </c>
      <c r="F364">
        <v>286000</v>
      </c>
      <c r="G364" t="s">
        <v>455</v>
      </c>
      <c r="H364">
        <v>2018097</v>
      </c>
      <c r="I364" t="s">
        <v>19</v>
      </c>
      <c r="J364" t="s">
        <v>20</v>
      </c>
      <c r="K364" t="s">
        <v>25</v>
      </c>
      <c r="L364">
        <v>72</v>
      </c>
      <c r="M364">
        <v>8.58</v>
      </c>
      <c r="N364">
        <v>0</v>
      </c>
      <c r="O364">
        <v>170.28</v>
      </c>
      <c r="P364">
        <v>250.86009999999999</v>
      </c>
    </row>
    <row r="365" spans="1:16" x14ac:dyDescent="0.25">
      <c r="A365" s="20">
        <v>43244</v>
      </c>
      <c r="B365" t="s">
        <v>179</v>
      </c>
      <c r="C365" t="s">
        <v>17</v>
      </c>
      <c r="D365">
        <v>1000</v>
      </c>
      <c r="E365">
        <v>70.349999999999994</v>
      </c>
      <c r="F365">
        <v>70350</v>
      </c>
      <c r="G365" t="s">
        <v>448</v>
      </c>
      <c r="H365">
        <v>2018098</v>
      </c>
      <c r="I365" t="s">
        <v>19</v>
      </c>
      <c r="J365" t="s">
        <v>20</v>
      </c>
      <c r="K365" t="s">
        <v>25</v>
      </c>
      <c r="L365">
        <v>0</v>
      </c>
      <c r="M365">
        <v>2.11</v>
      </c>
      <c r="N365">
        <v>0</v>
      </c>
      <c r="O365">
        <v>41.89</v>
      </c>
      <c r="P365">
        <v>44.000500000000002</v>
      </c>
    </row>
    <row r="366" spans="1:16" x14ac:dyDescent="0.25">
      <c r="A366" s="20">
        <v>43244</v>
      </c>
      <c r="B366" t="s">
        <v>179</v>
      </c>
      <c r="C366" t="s">
        <v>23</v>
      </c>
      <c r="D366">
        <v>1000</v>
      </c>
      <c r="E366">
        <v>71.349999999999994</v>
      </c>
      <c r="F366">
        <v>71350</v>
      </c>
      <c r="G366" t="s">
        <v>449</v>
      </c>
      <c r="H366">
        <v>2018098</v>
      </c>
      <c r="I366" t="s">
        <v>19</v>
      </c>
      <c r="J366" t="s">
        <v>20</v>
      </c>
      <c r="K366" t="s">
        <v>25</v>
      </c>
      <c r="L366">
        <v>17.670000000000002</v>
      </c>
      <c r="M366">
        <v>2.14</v>
      </c>
      <c r="N366">
        <v>0</v>
      </c>
      <c r="O366">
        <v>42.47</v>
      </c>
      <c r="P366">
        <v>62.2804</v>
      </c>
    </row>
    <row r="367" spans="1:16" x14ac:dyDescent="0.25">
      <c r="A367" s="20">
        <v>43244</v>
      </c>
      <c r="B367" t="s">
        <v>179</v>
      </c>
      <c r="C367" t="s">
        <v>23</v>
      </c>
      <c r="D367">
        <v>2000</v>
      </c>
      <c r="E367">
        <v>70.5</v>
      </c>
      <c r="F367">
        <v>141000</v>
      </c>
      <c r="G367" t="s">
        <v>450</v>
      </c>
      <c r="H367">
        <v>2018098</v>
      </c>
      <c r="I367" t="s">
        <v>19</v>
      </c>
      <c r="J367" t="s">
        <v>1634</v>
      </c>
      <c r="K367" t="s">
        <v>25</v>
      </c>
      <c r="L367">
        <v>141.33000000000001</v>
      </c>
      <c r="M367">
        <v>4.2300000000000004</v>
      </c>
      <c r="N367">
        <v>8.6999999999999993</v>
      </c>
      <c r="O367">
        <v>915.85</v>
      </c>
      <c r="P367">
        <v>1070.1099999999999</v>
      </c>
    </row>
    <row r="368" spans="1:16" x14ac:dyDescent="0.25">
      <c r="A368" s="20">
        <v>43245</v>
      </c>
      <c r="B368" t="s">
        <v>179</v>
      </c>
      <c r="C368" t="s">
        <v>17</v>
      </c>
      <c r="D368">
        <v>1000</v>
      </c>
      <c r="E368">
        <v>72</v>
      </c>
      <c r="F368">
        <v>72000</v>
      </c>
      <c r="G368" t="s">
        <v>445</v>
      </c>
      <c r="H368">
        <v>2018099</v>
      </c>
      <c r="I368" t="s">
        <v>19</v>
      </c>
      <c r="J368" t="s">
        <v>1634</v>
      </c>
      <c r="K368" t="s">
        <v>25</v>
      </c>
      <c r="L368">
        <v>72.349999999999994</v>
      </c>
      <c r="M368">
        <v>2.16</v>
      </c>
      <c r="N368">
        <v>0</v>
      </c>
      <c r="O368">
        <v>467.67</v>
      </c>
      <c r="P368">
        <v>542.17999999999995</v>
      </c>
    </row>
    <row r="369" spans="1:16" x14ac:dyDescent="0.25">
      <c r="A369" s="20">
        <v>43245</v>
      </c>
      <c r="B369" t="s">
        <v>179</v>
      </c>
      <c r="C369" t="s">
        <v>17</v>
      </c>
      <c r="D369">
        <v>1000</v>
      </c>
      <c r="E369">
        <v>72.7</v>
      </c>
      <c r="F369">
        <v>72700</v>
      </c>
      <c r="G369" t="s">
        <v>446</v>
      </c>
      <c r="H369">
        <v>2018099</v>
      </c>
      <c r="I369" t="s">
        <v>19</v>
      </c>
      <c r="J369" t="s">
        <v>1634</v>
      </c>
      <c r="K369" t="s">
        <v>25</v>
      </c>
      <c r="L369">
        <v>72.349999999999994</v>
      </c>
      <c r="M369">
        <v>2.1800000000000002</v>
      </c>
      <c r="N369">
        <v>0</v>
      </c>
      <c r="O369">
        <v>472.22</v>
      </c>
      <c r="P369">
        <v>546.75109999999995</v>
      </c>
    </row>
    <row r="370" spans="1:16" x14ac:dyDescent="0.25">
      <c r="A370" s="20">
        <v>43245</v>
      </c>
      <c r="B370" t="s">
        <v>433</v>
      </c>
      <c r="C370" t="s">
        <v>23</v>
      </c>
      <c r="D370">
        <v>5000</v>
      </c>
      <c r="E370">
        <v>14.3</v>
      </c>
      <c r="F370">
        <v>71500</v>
      </c>
      <c r="G370" t="s">
        <v>447</v>
      </c>
      <c r="H370">
        <v>2018099</v>
      </c>
      <c r="I370" t="s">
        <v>19</v>
      </c>
      <c r="J370" t="s">
        <v>1634</v>
      </c>
      <c r="K370" t="s">
        <v>25</v>
      </c>
      <c r="L370">
        <v>71.3</v>
      </c>
      <c r="M370">
        <v>2.15</v>
      </c>
      <c r="N370">
        <v>6.6</v>
      </c>
      <c r="O370">
        <v>464.42</v>
      </c>
      <c r="P370">
        <v>544.46500000000003</v>
      </c>
    </row>
    <row r="371" spans="1:16" x14ac:dyDescent="0.25">
      <c r="A371" s="20">
        <v>43249</v>
      </c>
      <c r="B371" t="s">
        <v>433</v>
      </c>
      <c r="C371" t="s">
        <v>17</v>
      </c>
      <c r="D371">
        <v>1000</v>
      </c>
      <c r="E371">
        <v>16</v>
      </c>
      <c r="F371">
        <v>16000</v>
      </c>
      <c r="G371" t="s">
        <v>437</v>
      </c>
      <c r="H371">
        <v>2018101</v>
      </c>
      <c r="I371" t="s">
        <v>19</v>
      </c>
      <c r="J371" t="s">
        <v>1634</v>
      </c>
      <c r="K371" t="s">
        <v>25</v>
      </c>
      <c r="L371">
        <v>0</v>
      </c>
      <c r="M371">
        <v>0.48</v>
      </c>
      <c r="N371">
        <v>0</v>
      </c>
      <c r="O371">
        <v>29.59</v>
      </c>
      <c r="P371">
        <v>30.07</v>
      </c>
    </row>
    <row r="372" spans="1:16" x14ac:dyDescent="0.25">
      <c r="A372" s="20">
        <v>43249</v>
      </c>
      <c r="B372" t="s">
        <v>433</v>
      </c>
      <c r="C372" t="s">
        <v>23</v>
      </c>
      <c r="D372">
        <v>1000</v>
      </c>
      <c r="E372">
        <v>16.8</v>
      </c>
      <c r="F372">
        <v>16800</v>
      </c>
      <c r="G372" t="s">
        <v>438</v>
      </c>
      <c r="H372">
        <v>2018101</v>
      </c>
      <c r="I372" t="s">
        <v>19</v>
      </c>
      <c r="J372" t="s">
        <v>1634</v>
      </c>
      <c r="K372" t="s">
        <v>25</v>
      </c>
      <c r="L372">
        <v>4.0599999999999996</v>
      </c>
      <c r="M372">
        <v>0.5</v>
      </c>
      <c r="N372">
        <v>0</v>
      </c>
      <c r="O372">
        <v>29.59</v>
      </c>
      <c r="P372">
        <v>34.154000000000003</v>
      </c>
    </row>
    <row r="373" spans="1:16" x14ac:dyDescent="0.25">
      <c r="A373" s="20">
        <v>43249</v>
      </c>
      <c r="B373" t="s">
        <v>433</v>
      </c>
      <c r="C373" t="s">
        <v>17</v>
      </c>
      <c r="D373">
        <v>1000</v>
      </c>
      <c r="E373">
        <v>16</v>
      </c>
      <c r="F373">
        <v>16000</v>
      </c>
      <c r="G373" t="s">
        <v>439</v>
      </c>
      <c r="H373">
        <v>2018101</v>
      </c>
      <c r="I373" t="s">
        <v>19</v>
      </c>
      <c r="J373" t="s">
        <v>1634</v>
      </c>
      <c r="K373" t="s">
        <v>25</v>
      </c>
      <c r="L373">
        <v>16.239999999999998</v>
      </c>
      <c r="M373">
        <v>0.48</v>
      </c>
      <c r="N373">
        <v>0</v>
      </c>
      <c r="O373">
        <v>103.93</v>
      </c>
      <c r="P373">
        <v>120.65</v>
      </c>
    </row>
    <row r="374" spans="1:16" x14ac:dyDescent="0.25">
      <c r="A374" s="20">
        <v>43249</v>
      </c>
      <c r="B374" t="s">
        <v>433</v>
      </c>
      <c r="C374" t="s">
        <v>17</v>
      </c>
      <c r="D374">
        <v>1000</v>
      </c>
      <c r="E374">
        <v>16.149999999999999</v>
      </c>
      <c r="F374">
        <v>16150</v>
      </c>
      <c r="G374" t="s">
        <v>440</v>
      </c>
      <c r="H374">
        <v>2018101</v>
      </c>
      <c r="I374" t="s">
        <v>19</v>
      </c>
      <c r="J374" t="s">
        <v>1634</v>
      </c>
      <c r="K374" t="s">
        <v>25</v>
      </c>
      <c r="L374">
        <v>16.239999999999998</v>
      </c>
      <c r="M374">
        <v>0.48</v>
      </c>
      <c r="N374">
        <v>0</v>
      </c>
      <c r="O374">
        <v>104.9</v>
      </c>
      <c r="P374">
        <v>121.6245</v>
      </c>
    </row>
    <row r="375" spans="1:16" x14ac:dyDescent="0.25">
      <c r="A375" s="20">
        <v>43249</v>
      </c>
      <c r="B375" t="s">
        <v>26</v>
      </c>
      <c r="C375" t="s">
        <v>17</v>
      </c>
      <c r="D375">
        <v>100</v>
      </c>
      <c r="E375">
        <v>101.08</v>
      </c>
      <c r="F375">
        <v>10107.5</v>
      </c>
      <c r="G375" t="s">
        <v>441</v>
      </c>
      <c r="H375">
        <v>2018101</v>
      </c>
      <c r="I375" t="s">
        <v>19</v>
      </c>
      <c r="J375" t="s">
        <v>20</v>
      </c>
      <c r="K375" t="s">
        <v>25</v>
      </c>
      <c r="L375">
        <v>0</v>
      </c>
      <c r="M375">
        <v>0.3</v>
      </c>
      <c r="N375">
        <v>0</v>
      </c>
      <c r="O375">
        <v>29.55</v>
      </c>
      <c r="P375">
        <v>29.853300000000001</v>
      </c>
    </row>
    <row r="376" spans="1:16" x14ac:dyDescent="0.25">
      <c r="A376" s="20">
        <v>43249</v>
      </c>
      <c r="B376" t="s">
        <v>26</v>
      </c>
      <c r="C376" t="s">
        <v>17</v>
      </c>
      <c r="D376">
        <v>100</v>
      </c>
      <c r="E376">
        <v>98.5</v>
      </c>
      <c r="F376">
        <v>9850</v>
      </c>
      <c r="G376" t="s">
        <v>442</v>
      </c>
      <c r="H376">
        <v>2018101</v>
      </c>
      <c r="I376" t="s">
        <v>19</v>
      </c>
      <c r="J376" t="s">
        <v>20</v>
      </c>
      <c r="K376" t="s">
        <v>25</v>
      </c>
      <c r="L376">
        <v>0</v>
      </c>
      <c r="M376">
        <v>0.3</v>
      </c>
      <c r="N376">
        <v>0</v>
      </c>
      <c r="O376">
        <v>29.55</v>
      </c>
      <c r="P376">
        <v>29.845500000000001</v>
      </c>
    </row>
    <row r="377" spans="1:16" x14ac:dyDescent="0.25">
      <c r="A377" s="20">
        <v>43249</v>
      </c>
      <c r="B377" t="s">
        <v>26</v>
      </c>
      <c r="C377" t="s">
        <v>23</v>
      </c>
      <c r="D377">
        <v>200</v>
      </c>
      <c r="E377">
        <v>98.25</v>
      </c>
      <c r="F377">
        <v>19650</v>
      </c>
      <c r="G377" t="s">
        <v>443</v>
      </c>
      <c r="H377">
        <v>2018101</v>
      </c>
      <c r="I377" t="s">
        <v>19</v>
      </c>
      <c r="J377" t="s">
        <v>20</v>
      </c>
      <c r="K377" t="s">
        <v>25</v>
      </c>
      <c r="L377">
        <v>4.95</v>
      </c>
      <c r="M377">
        <v>0.59</v>
      </c>
      <c r="N377">
        <v>0</v>
      </c>
      <c r="O377">
        <v>29.61</v>
      </c>
      <c r="P377">
        <v>35.149500000000003</v>
      </c>
    </row>
    <row r="378" spans="1:16" x14ac:dyDescent="0.25">
      <c r="A378" s="20">
        <v>43249</v>
      </c>
      <c r="B378" t="s">
        <v>179</v>
      </c>
      <c r="C378" t="s">
        <v>23</v>
      </c>
      <c r="D378">
        <v>2000</v>
      </c>
      <c r="E378">
        <v>76</v>
      </c>
      <c r="F378">
        <v>152000</v>
      </c>
      <c r="G378" t="s">
        <v>444</v>
      </c>
      <c r="H378">
        <v>2018101</v>
      </c>
      <c r="I378" t="s">
        <v>19</v>
      </c>
      <c r="J378" t="s">
        <v>1634</v>
      </c>
      <c r="K378" t="s">
        <v>25</v>
      </c>
      <c r="L378">
        <v>151.51</v>
      </c>
      <c r="M378">
        <v>4.5599999999999996</v>
      </c>
      <c r="N378">
        <v>7.8</v>
      </c>
      <c r="O378">
        <v>987.3</v>
      </c>
      <c r="P378">
        <v>1151.17</v>
      </c>
    </row>
    <row r="379" spans="1:16" x14ac:dyDescent="0.25">
      <c r="A379" s="20">
        <v>43250</v>
      </c>
      <c r="B379" t="s">
        <v>256</v>
      </c>
      <c r="C379" t="s">
        <v>17</v>
      </c>
      <c r="D379">
        <v>100</v>
      </c>
      <c r="E379">
        <v>178.9</v>
      </c>
      <c r="F379">
        <v>17890</v>
      </c>
      <c r="G379" t="s">
        <v>432</v>
      </c>
      <c r="H379">
        <v>2018102</v>
      </c>
      <c r="I379" t="s">
        <v>19</v>
      </c>
      <c r="J379" t="s">
        <v>20</v>
      </c>
      <c r="K379" t="s">
        <v>25</v>
      </c>
      <c r="L379">
        <v>0</v>
      </c>
      <c r="M379">
        <v>0.54</v>
      </c>
      <c r="N379">
        <v>0</v>
      </c>
      <c r="O379">
        <v>29.59</v>
      </c>
      <c r="P379">
        <v>30.126799999999999</v>
      </c>
    </row>
    <row r="380" spans="1:16" x14ac:dyDescent="0.25">
      <c r="A380" s="20">
        <v>43250</v>
      </c>
      <c r="B380" t="s">
        <v>433</v>
      </c>
      <c r="C380" t="s">
        <v>17</v>
      </c>
      <c r="D380">
        <v>1000</v>
      </c>
      <c r="E380">
        <v>17.649999999999999</v>
      </c>
      <c r="F380">
        <v>17650</v>
      </c>
      <c r="G380" t="s">
        <v>434</v>
      </c>
      <c r="H380">
        <v>2018102</v>
      </c>
      <c r="I380" t="s">
        <v>19</v>
      </c>
      <c r="J380" t="s">
        <v>1634</v>
      </c>
      <c r="K380" t="s">
        <v>25</v>
      </c>
      <c r="L380">
        <v>0</v>
      </c>
      <c r="M380">
        <v>0.53</v>
      </c>
      <c r="N380">
        <v>0</v>
      </c>
      <c r="O380">
        <v>114.64</v>
      </c>
      <c r="P380">
        <v>115.1695</v>
      </c>
    </row>
    <row r="381" spans="1:16" x14ac:dyDescent="0.25">
      <c r="A381" s="20">
        <v>43250</v>
      </c>
      <c r="B381" t="s">
        <v>433</v>
      </c>
      <c r="C381" t="s">
        <v>23</v>
      </c>
      <c r="D381">
        <v>2000</v>
      </c>
      <c r="E381">
        <v>17.600000000000001</v>
      </c>
      <c r="F381">
        <v>35200</v>
      </c>
      <c r="G381" t="s">
        <v>435</v>
      </c>
      <c r="H381">
        <v>2018102</v>
      </c>
      <c r="I381" t="s">
        <v>19</v>
      </c>
      <c r="J381" t="s">
        <v>1634</v>
      </c>
      <c r="K381" t="s">
        <v>25</v>
      </c>
      <c r="L381">
        <v>22.02</v>
      </c>
      <c r="M381">
        <v>1.06</v>
      </c>
      <c r="N381">
        <v>2.7</v>
      </c>
      <c r="O381">
        <v>114.41</v>
      </c>
      <c r="P381">
        <v>140.1859</v>
      </c>
    </row>
    <row r="382" spans="1:16" x14ac:dyDescent="0.25">
      <c r="A382" s="20">
        <v>43250</v>
      </c>
      <c r="B382" t="s">
        <v>256</v>
      </c>
      <c r="C382" t="s">
        <v>23</v>
      </c>
      <c r="D382">
        <v>100</v>
      </c>
      <c r="E382">
        <v>174.5</v>
      </c>
      <c r="F382">
        <v>17450</v>
      </c>
      <c r="G382" t="s">
        <v>436</v>
      </c>
      <c r="H382">
        <v>2018102</v>
      </c>
      <c r="I382" t="s">
        <v>19</v>
      </c>
      <c r="J382" t="s">
        <v>20</v>
      </c>
      <c r="K382" t="s">
        <v>25</v>
      </c>
      <c r="L382">
        <v>3.98</v>
      </c>
      <c r="M382">
        <v>0.52</v>
      </c>
      <c r="N382">
        <v>0</v>
      </c>
      <c r="O382">
        <v>29.59</v>
      </c>
      <c r="P382">
        <v>34.093499999999999</v>
      </c>
    </row>
    <row r="383" spans="1:16" x14ac:dyDescent="0.25">
      <c r="A383" s="20">
        <v>43251</v>
      </c>
      <c r="B383" t="s">
        <v>179</v>
      </c>
      <c r="C383" t="s">
        <v>17</v>
      </c>
      <c r="D383">
        <v>1000</v>
      </c>
      <c r="E383">
        <v>64.599999999999994</v>
      </c>
      <c r="F383">
        <v>64600</v>
      </c>
      <c r="G383" t="s">
        <v>427</v>
      </c>
      <c r="H383">
        <v>2018103</v>
      </c>
      <c r="I383" t="s">
        <v>19</v>
      </c>
      <c r="J383" t="s">
        <v>20</v>
      </c>
      <c r="K383" t="s">
        <v>25</v>
      </c>
      <c r="L383">
        <v>0</v>
      </c>
      <c r="M383">
        <v>1.94</v>
      </c>
      <c r="N383">
        <v>0</v>
      </c>
      <c r="O383">
        <v>38.46</v>
      </c>
      <c r="P383">
        <v>40.398000000000003</v>
      </c>
    </row>
    <row r="384" spans="1:16" x14ac:dyDescent="0.25">
      <c r="A384" s="20">
        <v>43251</v>
      </c>
      <c r="B384" t="s">
        <v>179</v>
      </c>
      <c r="C384" t="s">
        <v>17</v>
      </c>
      <c r="D384">
        <v>1000</v>
      </c>
      <c r="E384">
        <v>65.25</v>
      </c>
      <c r="F384">
        <v>65250</v>
      </c>
      <c r="G384" t="s">
        <v>428</v>
      </c>
      <c r="H384">
        <v>2018103</v>
      </c>
      <c r="I384" t="s">
        <v>19</v>
      </c>
      <c r="J384" t="s">
        <v>20</v>
      </c>
      <c r="K384" t="s">
        <v>25</v>
      </c>
      <c r="L384">
        <v>0</v>
      </c>
      <c r="M384">
        <v>1.96</v>
      </c>
      <c r="N384">
        <v>0</v>
      </c>
      <c r="O384">
        <v>38.840000000000003</v>
      </c>
      <c r="P384">
        <v>40.797499999999999</v>
      </c>
    </row>
    <row r="385" spans="1:16" x14ac:dyDescent="0.25">
      <c r="A385" s="20">
        <v>43251</v>
      </c>
      <c r="B385" t="s">
        <v>179</v>
      </c>
      <c r="C385" t="s">
        <v>23</v>
      </c>
      <c r="D385">
        <v>2000</v>
      </c>
      <c r="E385">
        <v>65.25</v>
      </c>
      <c r="F385">
        <v>130500</v>
      </c>
      <c r="G385" t="s">
        <v>429</v>
      </c>
      <c r="H385">
        <v>2018103</v>
      </c>
      <c r="I385" t="s">
        <v>19</v>
      </c>
      <c r="J385" t="s">
        <v>20</v>
      </c>
      <c r="K385" t="s">
        <v>25</v>
      </c>
      <c r="L385">
        <v>33</v>
      </c>
      <c r="M385">
        <v>3.92</v>
      </c>
      <c r="N385">
        <v>8.4</v>
      </c>
      <c r="O385">
        <v>77.680000000000007</v>
      </c>
      <c r="P385">
        <v>122.9953</v>
      </c>
    </row>
    <row r="386" spans="1:16" x14ac:dyDescent="0.25">
      <c r="A386" s="20">
        <v>43251</v>
      </c>
      <c r="B386" t="s">
        <v>35</v>
      </c>
      <c r="C386" t="s">
        <v>17</v>
      </c>
      <c r="D386">
        <v>500</v>
      </c>
      <c r="E386">
        <v>15.65</v>
      </c>
      <c r="F386">
        <v>7825</v>
      </c>
      <c r="G386" t="s">
        <v>430</v>
      </c>
      <c r="H386">
        <v>2018103</v>
      </c>
      <c r="I386" t="s">
        <v>19</v>
      </c>
      <c r="J386" t="s">
        <v>20</v>
      </c>
      <c r="K386" t="s">
        <v>25</v>
      </c>
      <c r="L386">
        <v>0</v>
      </c>
      <c r="M386">
        <v>0.23</v>
      </c>
      <c r="N386">
        <v>0</v>
      </c>
      <c r="O386">
        <v>29.54</v>
      </c>
      <c r="P386">
        <v>29.774699999999999</v>
      </c>
    </row>
    <row r="387" spans="1:16" x14ac:dyDescent="0.25">
      <c r="A387" s="20">
        <v>43251</v>
      </c>
      <c r="B387" t="s">
        <v>35</v>
      </c>
      <c r="C387" t="s">
        <v>23</v>
      </c>
      <c r="D387">
        <v>500</v>
      </c>
      <c r="E387">
        <v>16.3</v>
      </c>
      <c r="F387">
        <v>8150</v>
      </c>
      <c r="G387" t="s">
        <v>431</v>
      </c>
      <c r="H387">
        <v>2018103</v>
      </c>
      <c r="I387" t="s">
        <v>19</v>
      </c>
      <c r="J387" t="s">
        <v>20</v>
      </c>
      <c r="K387" t="s">
        <v>25</v>
      </c>
      <c r="L387">
        <v>2</v>
      </c>
      <c r="M387">
        <v>0.24</v>
      </c>
      <c r="N387">
        <v>0</v>
      </c>
      <c r="O387">
        <v>29.54</v>
      </c>
      <c r="P387">
        <v>31.784500000000001</v>
      </c>
    </row>
    <row r="388" spans="1:16" x14ac:dyDescent="0.25">
      <c r="A388" s="20">
        <v>43252</v>
      </c>
      <c r="B388" t="s">
        <v>29</v>
      </c>
      <c r="C388" t="s">
        <v>17</v>
      </c>
      <c r="D388">
        <v>5000</v>
      </c>
      <c r="E388">
        <v>16</v>
      </c>
      <c r="F388">
        <v>80000</v>
      </c>
      <c r="G388" t="s">
        <v>425</v>
      </c>
      <c r="H388">
        <v>2018104</v>
      </c>
      <c r="I388" t="s">
        <v>19</v>
      </c>
      <c r="J388" t="s">
        <v>20</v>
      </c>
      <c r="K388" t="s">
        <v>25</v>
      </c>
      <c r="L388">
        <v>0</v>
      </c>
      <c r="M388">
        <v>2.4</v>
      </c>
      <c r="N388">
        <v>0</v>
      </c>
      <c r="O388">
        <v>47.63</v>
      </c>
      <c r="P388">
        <v>50.03</v>
      </c>
    </row>
    <row r="389" spans="1:16" x14ac:dyDescent="0.25">
      <c r="A389" s="20">
        <v>43252</v>
      </c>
      <c r="B389" t="s">
        <v>29</v>
      </c>
      <c r="C389" t="s">
        <v>23</v>
      </c>
      <c r="D389">
        <v>5000</v>
      </c>
      <c r="E389">
        <v>16.25</v>
      </c>
      <c r="F389">
        <v>81250</v>
      </c>
      <c r="G389" t="s">
        <v>426</v>
      </c>
      <c r="H389">
        <v>2018104</v>
      </c>
      <c r="I389" t="s">
        <v>19</v>
      </c>
      <c r="J389" t="s">
        <v>20</v>
      </c>
      <c r="K389" t="s">
        <v>25</v>
      </c>
      <c r="L389">
        <v>20</v>
      </c>
      <c r="M389">
        <v>2.44</v>
      </c>
      <c r="N389">
        <v>5.0999999999999996</v>
      </c>
      <c r="O389">
        <v>48.38</v>
      </c>
      <c r="P389">
        <v>75.917500000000004</v>
      </c>
    </row>
    <row r="390" spans="1:16" x14ac:dyDescent="0.25">
      <c r="A390" s="20">
        <v>43255</v>
      </c>
      <c r="B390" t="s">
        <v>29</v>
      </c>
      <c r="C390" t="s">
        <v>17</v>
      </c>
      <c r="D390">
        <v>2500</v>
      </c>
      <c r="E390">
        <v>16.75</v>
      </c>
      <c r="F390">
        <v>41875</v>
      </c>
      <c r="G390" t="s">
        <v>506</v>
      </c>
      <c r="H390">
        <v>2018105</v>
      </c>
      <c r="I390" t="s">
        <v>19</v>
      </c>
      <c r="J390" t="s">
        <v>20</v>
      </c>
      <c r="K390" t="s">
        <v>25</v>
      </c>
      <c r="L390">
        <v>0</v>
      </c>
      <c r="M390">
        <v>1.26</v>
      </c>
      <c r="N390">
        <v>5.0999999999999996</v>
      </c>
      <c r="O390">
        <v>29.73</v>
      </c>
      <c r="P390">
        <v>36.086199999999998</v>
      </c>
    </row>
    <row r="391" spans="1:16" x14ac:dyDescent="0.25">
      <c r="A391" s="20">
        <v>43255</v>
      </c>
      <c r="B391" t="s">
        <v>29</v>
      </c>
      <c r="C391" t="s">
        <v>17</v>
      </c>
      <c r="D391">
        <v>2500</v>
      </c>
      <c r="E391">
        <v>16.899999999999999</v>
      </c>
      <c r="F391">
        <v>42250</v>
      </c>
      <c r="G391" t="s">
        <v>507</v>
      </c>
      <c r="H391">
        <v>2018105</v>
      </c>
      <c r="I391" t="s">
        <v>19</v>
      </c>
      <c r="J391" t="s">
        <v>20</v>
      </c>
      <c r="K391" t="s">
        <v>25</v>
      </c>
      <c r="L391">
        <v>0</v>
      </c>
      <c r="M391">
        <v>1.27</v>
      </c>
      <c r="N391">
        <v>0</v>
      </c>
      <c r="O391">
        <v>29.72</v>
      </c>
      <c r="P391">
        <v>30.987500000000001</v>
      </c>
    </row>
    <row r="392" spans="1:16" x14ac:dyDescent="0.25">
      <c r="A392" s="20">
        <v>43255</v>
      </c>
      <c r="B392" t="s">
        <v>29</v>
      </c>
      <c r="C392" t="s">
        <v>23</v>
      </c>
      <c r="D392">
        <v>5000</v>
      </c>
      <c r="E392">
        <v>16.399999999999999</v>
      </c>
      <c r="F392">
        <v>82000</v>
      </c>
      <c r="G392" t="s">
        <v>508</v>
      </c>
      <c r="H392">
        <v>2018105</v>
      </c>
      <c r="I392" t="s">
        <v>19</v>
      </c>
      <c r="J392" t="s">
        <v>20</v>
      </c>
      <c r="K392" t="s">
        <v>25</v>
      </c>
      <c r="L392">
        <v>21</v>
      </c>
      <c r="M392">
        <v>2.46</v>
      </c>
      <c r="N392">
        <v>0</v>
      </c>
      <c r="O392">
        <v>48.83</v>
      </c>
      <c r="P392">
        <v>72.290000000000006</v>
      </c>
    </row>
    <row r="393" spans="1:16" x14ac:dyDescent="0.25">
      <c r="A393" s="20">
        <v>43256</v>
      </c>
      <c r="B393" t="s">
        <v>256</v>
      </c>
      <c r="C393" t="s">
        <v>17</v>
      </c>
      <c r="D393">
        <v>100</v>
      </c>
      <c r="E393">
        <v>130</v>
      </c>
      <c r="F393">
        <v>13000</v>
      </c>
      <c r="G393" t="s">
        <v>490</v>
      </c>
      <c r="H393">
        <v>2018106</v>
      </c>
      <c r="I393" t="s">
        <v>19</v>
      </c>
      <c r="J393" t="s">
        <v>20</v>
      </c>
      <c r="K393" t="s">
        <v>25</v>
      </c>
      <c r="L393">
        <v>0</v>
      </c>
      <c r="M393">
        <v>0.39</v>
      </c>
      <c r="N393">
        <v>0</v>
      </c>
      <c r="O393">
        <v>29.57</v>
      </c>
      <c r="P393">
        <v>29.96</v>
      </c>
    </row>
    <row r="394" spans="1:16" x14ac:dyDescent="0.25">
      <c r="A394" s="20">
        <v>43256</v>
      </c>
      <c r="B394" t="s">
        <v>256</v>
      </c>
      <c r="C394" t="s">
        <v>17</v>
      </c>
      <c r="D394">
        <v>150</v>
      </c>
      <c r="E394">
        <v>130.5</v>
      </c>
      <c r="F394">
        <v>19575</v>
      </c>
      <c r="G394" t="s">
        <v>491</v>
      </c>
      <c r="H394">
        <v>2018106</v>
      </c>
      <c r="I394" t="s">
        <v>19</v>
      </c>
      <c r="J394" t="s">
        <v>20</v>
      </c>
      <c r="K394" t="s">
        <v>25</v>
      </c>
      <c r="L394">
        <v>0</v>
      </c>
      <c r="M394">
        <v>0.59</v>
      </c>
      <c r="N394">
        <v>0</v>
      </c>
      <c r="O394">
        <v>29.61</v>
      </c>
      <c r="P394">
        <v>30.197299999999998</v>
      </c>
    </row>
    <row r="395" spans="1:16" x14ac:dyDescent="0.25">
      <c r="A395" s="20">
        <v>43256</v>
      </c>
      <c r="B395" t="s">
        <v>256</v>
      </c>
      <c r="C395" t="s">
        <v>17</v>
      </c>
      <c r="D395">
        <v>250</v>
      </c>
      <c r="E395">
        <v>133</v>
      </c>
      <c r="F395">
        <v>33250</v>
      </c>
      <c r="G395" t="s">
        <v>492</v>
      </c>
      <c r="H395">
        <v>2018106</v>
      </c>
      <c r="I395" t="s">
        <v>19</v>
      </c>
      <c r="J395" t="s">
        <v>20</v>
      </c>
      <c r="K395" t="s">
        <v>25</v>
      </c>
      <c r="L395">
        <v>0</v>
      </c>
      <c r="M395">
        <v>1</v>
      </c>
      <c r="N395">
        <v>0</v>
      </c>
      <c r="O395">
        <v>29.68</v>
      </c>
      <c r="P395">
        <v>30.677600000000002</v>
      </c>
    </row>
    <row r="396" spans="1:16" x14ac:dyDescent="0.25">
      <c r="A396" s="20">
        <v>43256</v>
      </c>
      <c r="B396" t="s">
        <v>256</v>
      </c>
      <c r="C396" t="s">
        <v>23</v>
      </c>
      <c r="D396">
        <v>500</v>
      </c>
      <c r="E396">
        <v>133</v>
      </c>
      <c r="F396">
        <v>66500</v>
      </c>
      <c r="G396" t="s">
        <v>493</v>
      </c>
      <c r="H396">
        <v>2018106</v>
      </c>
      <c r="I396" t="s">
        <v>19</v>
      </c>
      <c r="J396" t="s">
        <v>20</v>
      </c>
      <c r="K396" t="s">
        <v>25</v>
      </c>
      <c r="L396">
        <v>16.5</v>
      </c>
      <c r="M396">
        <v>2</v>
      </c>
      <c r="N396">
        <v>0</v>
      </c>
      <c r="O396">
        <v>39.590000000000003</v>
      </c>
      <c r="P396">
        <v>58.085099999999997</v>
      </c>
    </row>
    <row r="397" spans="1:16" x14ac:dyDescent="0.25">
      <c r="A397" s="20">
        <v>43256</v>
      </c>
      <c r="B397" t="s">
        <v>256</v>
      </c>
      <c r="C397" t="s">
        <v>17</v>
      </c>
      <c r="D397">
        <v>500</v>
      </c>
      <c r="E397">
        <v>132</v>
      </c>
      <c r="F397">
        <v>66000</v>
      </c>
      <c r="G397" t="s">
        <v>494</v>
      </c>
      <c r="H397">
        <v>2018106</v>
      </c>
      <c r="I397" t="s">
        <v>19</v>
      </c>
      <c r="J397" t="s">
        <v>20</v>
      </c>
      <c r="K397" t="s">
        <v>25</v>
      </c>
      <c r="L397">
        <v>0</v>
      </c>
      <c r="M397">
        <v>1.98</v>
      </c>
      <c r="N397">
        <v>0</v>
      </c>
      <c r="O397">
        <v>39.299999999999997</v>
      </c>
      <c r="P397">
        <v>41.28</v>
      </c>
    </row>
    <row r="398" spans="1:16" x14ac:dyDescent="0.25">
      <c r="A398" s="20">
        <v>43256</v>
      </c>
      <c r="B398" t="s">
        <v>256</v>
      </c>
      <c r="C398" t="s">
        <v>23</v>
      </c>
      <c r="D398">
        <v>500</v>
      </c>
      <c r="E398">
        <v>131.5</v>
      </c>
      <c r="F398">
        <v>65750</v>
      </c>
      <c r="G398" t="s">
        <v>495</v>
      </c>
      <c r="H398">
        <v>2018106</v>
      </c>
      <c r="I398" t="s">
        <v>19</v>
      </c>
      <c r="J398" t="s">
        <v>20</v>
      </c>
      <c r="K398" t="s">
        <v>25</v>
      </c>
      <c r="L398">
        <v>16.5</v>
      </c>
      <c r="M398">
        <v>1.97</v>
      </c>
      <c r="N398">
        <v>0</v>
      </c>
      <c r="O398">
        <v>39.15</v>
      </c>
      <c r="P398">
        <v>57.622500000000002</v>
      </c>
    </row>
    <row r="399" spans="1:16" x14ac:dyDescent="0.25">
      <c r="A399" s="20">
        <v>43256</v>
      </c>
      <c r="B399" t="s">
        <v>16</v>
      </c>
      <c r="C399" t="s">
        <v>17</v>
      </c>
      <c r="D399">
        <v>1000</v>
      </c>
      <c r="E399">
        <v>67.28</v>
      </c>
      <c r="F399">
        <v>67284.899999999994</v>
      </c>
      <c r="G399" t="s">
        <v>496</v>
      </c>
      <c r="H399">
        <v>2018106</v>
      </c>
      <c r="I399" t="s">
        <v>19</v>
      </c>
      <c r="J399" t="s">
        <v>20</v>
      </c>
      <c r="K399" t="s">
        <v>25</v>
      </c>
      <c r="L399">
        <v>0</v>
      </c>
      <c r="M399">
        <v>2.02</v>
      </c>
      <c r="N399">
        <v>0</v>
      </c>
      <c r="O399">
        <v>40.06</v>
      </c>
      <c r="P399">
        <v>42.078600000000002</v>
      </c>
    </row>
    <row r="400" spans="1:16" x14ac:dyDescent="0.25">
      <c r="A400" s="20">
        <v>43256</v>
      </c>
      <c r="B400" t="s">
        <v>16</v>
      </c>
      <c r="C400" t="s">
        <v>17</v>
      </c>
      <c r="D400">
        <v>1000</v>
      </c>
      <c r="E400">
        <v>66.5</v>
      </c>
      <c r="F400">
        <v>66500</v>
      </c>
      <c r="G400" t="s">
        <v>497</v>
      </c>
      <c r="H400">
        <v>2018106</v>
      </c>
      <c r="I400" t="s">
        <v>19</v>
      </c>
      <c r="J400" t="s">
        <v>20</v>
      </c>
      <c r="K400" t="s">
        <v>25</v>
      </c>
      <c r="L400">
        <v>0</v>
      </c>
      <c r="M400">
        <v>2</v>
      </c>
      <c r="N400">
        <v>0</v>
      </c>
      <c r="O400">
        <v>39.590000000000003</v>
      </c>
      <c r="P400">
        <v>41.585099999999997</v>
      </c>
    </row>
    <row r="401" spans="1:16" x14ac:dyDescent="0.25">
      <c r="A401" s="20">
        <v>43256</v>
      </c>
      <c r="B401" t="s">
        <v>282</v>
      </c>
      <c r="C401" t="s">
        <v>17</v>
      </c>
      <c r="D401">
        <v>100</v>
      </c>
      <c r="E401">
        <v>591.64</v>
      </c>
      <c r="F401">
        <v>59164.1</v>
      </c>
      <c r="G401" t="s">
        <v>498</v>
      </c>
      <c r="H401">
        <v>2018106</v>
      </c>
      <c r="I401" t="s">
        <v>19</v>
      </c>
      <c r="J401" t="s">
        <v>1634</v>
      </c>
      <c r="K401" t="s">
        <v>25</v>
      </c>
      <c r="L401">
        <v>0</v>
      </c>
      <c r="M401">
        <v>1.78</v>
      </c>
      <c r="N401">
        <v>34.200000000000003</v>
      </c>
      <c r="O401">
        <v>35.229999999999997</v>
      </c>
      <c r="P401">
        <v>71.204999999999998</v>
      </c>
    </row>
    <row r="402" spans="1:16" x14ac:dyDescent="0.25">
      <c r="A402" s="20">
        <v>43256</v>
      </c>
      <c r="B402" t="s">
        <v>282</v>
      </c>
      <c r="C402" t="s">
        <v>23</v>
      </c>
      <c r="D402">
        <v>100</v>
      </c>
      <c r="E402">
        <v>605</v>
      </c>
      <c r="F402">
        <v>60500</v>
      </c>
      <c r="G402" t="s">
        <v>499</v>
      </c>
      <c r="H402">
        <v>2018106</v>
      </c>
      <c r="I402" t="s">
        <v>19</v>
      </c>
      <c r="J402" t="s">
        <v>1634</v>
      </c>
      <c r="K402" t="s">
        <v>25</v>
      </c>
      <c r="L402">
        <v>15.15</v>
      </c>
      <c r="M402">
        <v>1.82</v>
      </c>
      <c r="N402">
        <v>0</v>
      </c>
      <c r="O402">
        <v>36.020000000000003</v>
      </c>
      <c r="P402">
        <v>52.985100000000003</v>
      </c>
    </row>
    <row r="403" spans="1:16" x14ac:dyDescent="0.25">
      <c r="A403" s="20">
        <v>43256</v>
      </c>
      <c r="B403" t="s">
        <v>16</v>
      </c>
      <c r="C403" t="s">
        <v>23</v>
      </c>
      <c r="D403">
        <v>2000</v>
      </c>
      <c r="E403">
        <v>67.099999999999994</v>
      </c>
      <c r="F403">
        <v>134200</v>
      </c>
      <c r="G403" t="s">
        <v>500</v>
      </c>
      <c r="H403">
        <v>2018106</v>
      </c>
      <c r="I403" t="s">
        <v>19</v>
      </c>
      <c r="J403" t="s">
        <v>20</v>
      </c>
      <c r="K403" t="s">
        <v>25</v>
      </c>
      <c r="L403">
        <v>33.5</v>
      </c>
      <c r="M403">
        <v>4.03</v>
      </c>
      <c r="N403">
        <v>0</v>
      </c>
      <c r="O403">
        <v>79.91</v>
      </c>
      <c r="P403">
        <v>117.4362</v>
      </c>
    </row>
    <row r="404" spans="1:16" x14ac:dyDescent="0.25">
      <c r="A404" s="20">
        <v>43256</v>
      </c>
      <c r="B404" t="s">
        <v>282</v>
      </c>
      <c r="C404" t="s">
        <v>17</v>
      </c>
      <c r="D404">
        <v>150</v>
      </c>
      <c r="E404">
        <v>602.95000000000005</v>
      </c>
      <c r="F404">
        <v>90442.5</v>
      </c>
      <c r="G404" t="s">
        <v>501</v>
      </c>
      <c r="H404">
        <v>2018106</v>
      </c>
      <c r="I404" t="s">
        <v>19</v>
      </c>
      <c r="J404" t="s">
        <v>1634</v>
      </c>
      <c r="K404" t="s">
        <v>25</v>
      </c>
      <c r="L404">
        <v>0</v>
      </c>
      <c r="M404">
        <v>2.71</v>
      </c>
      <c r="N404">
        <v>0</v>
      </c>
      <c r="O404">
        <v>53.85</v>
      </c>
      <c r="P404">
        <v>56.563299999999998</v>
      </c>
    </row>
    <row r="405" spans="1:16" x14ac:dyDescent="0.25">
      <c r="A405" s="20">
        <v>43256</v>
      </c>
      <c r="B405" t="s">
        <v>282</v>
      </c>
      <c r="C405" t="s">
        <v>17</v>
      </c>
      <c r="D405">
        <v>100</v>
      </c>
      <c r="E405">
        <v>605</v>
      </c>
      <c r="F405">
        <v>60500</v>
      </c>
      <c r="G405" t="s">
        <v>502</v>
      </c>
      <c r="H405">
        <v>2018106</v>
      </c>
      <c r="I405" t="s">
        <v>19</v>
      </c>
      <c r="J405" t="s">
        <v>1634</v>
      </c>
      <c r="K405" t="s">
        <v>25</v>
      </c>
      <c r="L405">
        <v>0</v>
      </c>
      <c r="M405">
        <v>1.82</v>
      </c>
      <c r="N405">
        <v>0</v>
      </c>
      <c r="O405">
        <v>36.020000000000003</v>
      </c>
      <c r="P405">
        <v>37.835099999999997</v>
      </c>
    </row>
    <row r="406" spans="1:16" x14ac:dyDescent="0.25">
      <c r="A406" s="20">
        <v>43256</v>
      </c>
      <c r="B406" t="s">
        <v>282</v>
      </c>
      <c r="C406" t="s">
        <v>17</v>
      </c>
      <c r="D406">
        <v>100</v>
      </c>
      <c r="E406">
        <v>602</v>
      </c>
      <c r="F406">
        <v>60200</v>
      </c>
      <c r="G406" t="s">
        <v>503</v>
      </c>
      <c r="H406">
        <v>2018106</v>
      </c>
      <c r="I406" t="s">
        <v>19</v>
      </c>
      <c r="J406" t="s">
        <v>1634</v>
      </c>
      <c r="K406" t="s">
        <v>25</v>
      </c>
      <c r="L406">
        <v>0</v>
      </c>
      <c r="M406">
        <v>1.81</v>
      </c>
      <c r="N406">
        <v>0</v>
      </c>
      <c r="O406">
        <v>35.840000000000003</v>
      </c>
      <c r="P406">
        <v>37.646000000000001</v>
      </c>
    </row>
    <row r="407" spans="1:16" x14ac:dyDescent="0.25">
      <c r="A407" s="20">
        <v>43256</v>
      </c>
      <c r="B407" t="s">
        <v>282</v>
      </c>
      <c r="C407" t="s">
        <v>23</v>
      </c>
      <c r="D407">
        <v>350</v>
      </c>
      <c r="E407">
        <v>612</v>
      </c>
      <c r="F407">
        <v>214200</v>
      </c>
      <c r="G407" t="s">
        <v>504</v>
      </c>
      <c r="H407">
        <v>2018106</v>
      </c>
      <c r="I407" t="s">
        <v>19</v>
      </c>
      <c r="J407" t="s">
        <v>1634</v>
      </c>
      <c r="K407" t="s">
        <v>25</v>
      </c>
      <c r="L407">
        <v>53.03</v>
      </c>
      <c r="M407">
        <v>6.43</v>
      </c>
      <c r="N407">
        <v>0</v>
      </c>
      <c r="O407">
        <v>127.53</v>
      </c>
      <c r="P407">
        <v>186.98599999999999</v>
      </c>
    </row>
    <row r="408" spans="1:16" x14ac:dyDescent="0.25">
      <c r="A408" s="20">
        <v>43256</v>
      </c>
      <c r="B408" t="s">
        <v>282</v>
      </c>
      <c r="C408" t="s">
        <v>17</v>
      </c>
      <c r="D408">
        <v>100</v>
      </c>
      <c r="E408">
        <v>611</v>
      </c>
      <c r="F408">
        <v>61100</v>
      </c>
      <c r="G408" t="s">
        <v>505</v>
      </c>
      <c r="H408">
        <v>2018106</v>
      </c>
      <c r="I408" t="s">
        <v>19</v>
      </c>
      <c r="J408" t="s">
        <v>1634</v>
      </c>
      <c r="K408" t="s">
        <v>25</v>
      </c>
      <c r="L408">
        <v>60.31</v>
      </c>
      <c r="M408">
        <v>1.83</v>
      </c>
      <c r="N408">
        <v>0</v>
      </c>
      <c r="O408">
        <v>396.87</v>
      </c>
      <c r="P408">
        <v>459.01310000000001</v>
      </c>
    </row>
    <row r="409" spans="1:16" x14ac:dyDescent="0.25">
      <c r="A409" s="20">
        <v>43257</v>
      </c>
      <c r="B409" t="s">
        <v>282</v>
      </c>
      <c r="C409" t="s">
        <v>17</v>
      </c>
      <c r="D409">
        <v>100</v>
      </c>
      <c r="E409">
        <v>600</v>
      </c>
      <c r="F409">
        <v>60000</v>
      </c>
      <c r="G409" t="s">
        <v>648</v>
      </c>
      <c r="H409">
        <v>2018107</v>
      </c>
      <c r="I409" t="s">
        <v>19</v>
      </c>
      <c r="J409" t="s">
        <v>20</v>
      </c>
      <c r="K409" t="s">
        <v>25</v>
      </c>
      <c r="L409">
        <v>0</v>
      </c>
      <c r="M409">
        <v>1.8</v>
      </c>
      <c r="N409">
        <v>0</v>
      </c>
      <c r="O409">
        <v>35.72</v>
      </c>
      <c r="P409">
        <v>37.520000000000003</v>
      </c>
    </row>
    <row r="410" spans="1:16" x14ac:dyDescent="0.25">
      <c r="A410" s="20">
        <v>43257</v>
      </c>
      <c r="B410" t="s">
        <v>282</v>
      </c>
      <c r="C410" t="s">
        <v>17</v>
      </c>
      <c r="D410">
        <v>150</v>
      </c>
      <c r="E410">
        <v>603</v>
      </c>
      <c r="F410">
        <v>90450</v>
      </c>
      <c r="G410" t="s">
        <v>649</v>
      </c>
      <c r="H410">
        <v>2018107</v>
      </c>
      <c r="I410" t="s">
        <v>19</v>
      </c>
      <c r="J410" t="s">
        <v>20</v>
      </c>
      <c r="K410" t="s">
        <v>25</v>
      </c>
      <c r="L410">
        <v>0</v>
      </c>
      <c r="M410">
        <v>2.71</v>
      </c>
      <c r="N410">
        <v>0</v>
      </c>
      <c r="O410">
        <v>53.85</v>
      </c>
      <c r="P410">
        <v>56.563499999999998</v>
      </c>
    </row>
    <row r="411" spans="1:16" x14ac:dyDescent="0.25">
      <c r="A411" s="20">
        <v>43257</v>
      </c>
      <c r="B411" t="s">
        <v>282</v>
      </c>
      <c r="C411" t="s">
        <v>23</v>
      </c>
      <c r="D411">
        <v>250</v>
      </c>
      <c r="E411">
        <v>612</v>
      </c>
      <c r="F411">
        <v>153000</v>
      </c>
      <c r="G411" t="s">
        <v>650</v>
      </c>
      <c r="H411">
        <v>2018107</v>
      </c>
      <c r="I411" t="s">
        <v>19</v>
      </c>
      <c r="J411" t="s">
        <v>20</v>
      </c>
      <c r="K411" t="s">
        <v>25</v>
      </c>
      <c r="L411">
        <v>37.93</v>
      </c>
      <c r="M411">
        <v>4.59</v>
      </c>
      <c r="N411">
        <v>0</v>
      </c>
      <c r="O411">
        <v>91.1</v>
      </c>
      <c r="P411">
        <v>133.62</v>
      </c>
    </row>
    <row r="412" spans="1:16" x14ac:dyDescent="0.25">
      <c r="A412" s="20">
        <v>43257</v>
      </c>
      <c r="B412" t="s">
        <v>16</v>
      </c>
      <c r="C412" t="s">
        <v>17</v>
      </c>
      <c r="D412">
        <v>1500</v>
      </c>
      <c r="E412">
        <v>68.150000000000006</v>
      </c>
      <c r="F412">
        <v>102225</v>
      </c>
      <c r="G412" t="s">
        <v>651</v>
      </c>
      <c r="H412">
        <v>2018107</v>
      </c>
      <c r="I412" t="s">
        <v>19</v>
      </c>
      <c r="J412" t="s">
        <v>20</v>
      </c>
      <c r="K412" t="s">
        <v>25</v>
      </c>
      <c r="L412">
        <v>0</v>
      </c>
      <c r="M412">
        <v>3.07</v>
      </c>
      <c r="N412">
        <v>0</v>
      </c>
      <c r="O412">
        <v>60.86</v>
      </c>
      <c r="P412">
        <v>63.926699999999997</v>
      </c>
    </row>
    <row r="413" spans="1:16" x14ac:dyDescent="0.25">
      <c r="A413" s="20">
        <v>43257</v>
      </c>
      <c r="B413" t="s">
        <v>16</v>
      </c>
      <c r="C413" t="s">
        <v>23</v>
      </c>
      <c r="D413">
        <v>1500</v>
      </c>
      <c r="E413">
        <v>66.67</v>
      </c>
      <c r="F413">
        <v>99997.9</v>
      </c>
      <c r="G413" t="s">
        <v>652</v>
      </c>
      <c r="H413">
        <v>2018107</v>
      </c>
      <c r="I413" t="s">
        <v>19</v>
      </c>
      <c r="J413" t="s">
        <v>20</v>
      </c>
      <c r="K413" t="s">
        <v>25</v>
      </c>
      <c r="L413">
        <v>25.1</v>
      </c>
      <c r="M413">
        <v>3</v>
      </c>
      <c r="N413">
        <v>20.100000000000001</v>
      </c>
      <c r="O413">
        <v>59.54</v>
      </c>
      <c r="P413">
        <v>107.73990000000001</v>
      </c>
    </row>
    <row r="414" spans="1:16" x14ac:dyDescent="0.25">
      <c r="A414" s="20">
        <v>43257</v>
      </c>
      <c r="B414" t="s">
        <v>433</v>
      </c>
      <c r="C414" t="s">
        <v>17</v>
      </c>
      <c r="D414">
        <v>5000</v>
      </c>
      <c r="E414">
        <v>15.85</v>
      </c>
      <c r="F414">
        <v>79250</v>
      </c>
      <c r="G414" t="s">
        <v>653</v>
      </c>
      <c r="H414">
        <v>2018107</v>
      </c>
      <c r="I414" t="s">
        <v>19</v>
      </c>
      <c r="J414" t="s">
        <v>20</v>
      </c>
      <c r="K414" t="s">
        <v>25</v>
      </c>
      <c r="L414">
        <v>0</v>
      </c>
      <c r="M414">
        <v>2.38</v>
      </c>
      <c r="N414">
        <v>0</v>
      </c>
      <c r="O414">
        <v>47.19</v>
      </c>
      <c r="P414">
        <v>49.567500000000003</v>
      </c>
    </row>
    <row r="415" spans="1:16" x14ac:dyDescent="0.25">
      <c r="A415" s="20">
        <v>43257</v>
      </c>
      <c r="B415" t="s">
        <v>433</v>
      </c>
      <c r="C415" t="s">
        <v>23</v>
      </c>
      <c r="D415">
        <v>5000</v>
      </c>
      <c r="E415">
        <v>16.100000000000001</v>
      </c>
      <c r="F415">
        <v>80500</v>
      </c>
      <c r="G415" t="s">
        <v>654</v>
      </c>
      <c r="H415">
        <v>2018107</v>
      </c>
      <c r="I415" t="s">
        <v>19</v>
      </c>
      <c r="J415" t="s">
        <v>20</v>
      </c>
      <c r="K415" t="s">
        <v>25</v>
      </c>
      <c r="L415">
        <v>19.97</v>
      </c>
      <c r="M415">
        <v>2.42</v>
      </c>
      <c r="N415">
        <v>0</v>
      </c>
      <c r="O415">
        <v>47.93</v>
      </c>
      <c r="P415">
        <v>70.315100000000001</v>
      </c>
    </row>
    <row r="416" spans="1:16" x14ac:dyDescent="0.25">
      <c r="A416" s="20">
        <v>43258</v>
      </c>
      <c r="B416" t="s">
        <v>644</v>
      </c>
      <c r="C416" t="s">
        <v>17</v>
      </c>
      <c r="D416">
        <v>1000</v>
      </c>
      <c r="E416">
        <v>57.9</v>
      </c>
      <c r="F416">
        <v>57900</v>
      </c>
      <c r="G416" t="s">
        <v>645</v>
      </c>
      <c r="H416">
        <v>2018108</v>
      </c>
      <c r="I416" t="s">
        <v>19</v>
      </c>
      <c r="J416" t="s">
        <v>20</v>
      </c>
      <c r="K416" t="s">
        <v>25</v>
      </c>
      <c r="L416">
        <v>0</v>
      </c>
      <c r="M416">
        <v>1.74</v>
      </c>
      <c r="N416">
        <v>0</v>
      </c>
      <c r="O416">
        <v>34.46</v>
      </c>
      <c r="P416">
        <v>36.197099999999999</v>
      </c>
    </row>
    <row r="417" spans="1:16" x14ac:dyDescent="0.25">
      <c r="A417" s="20">
        <v>43258</v>
      </c>
      <c r="B417" t="s">
        <v>644</v>
      </c>
      <c r="C417" t="s">
        <v>17</v>
      </c>
      <c r="D417">
        <v>500</v>
      </c>
      <c r="E417">
        <v>57.45</v>
      </c>
      <c r="F417">
        <v>28725</v>
      </c>
      <c r="G417" t="s">
        <v>646</v>
      </c>
      <c r="H417">
        <v>2018108</v>
      </c>
      <c r="I417" t="s">
        <v>19</v>
      </c>
      <c r="J417" t="s">
        <v>20</v>
      </c>
      <c r="K417" t="s">
        <v>25</v>
      </c>
      <c r="L417">
        <v>0</v>
      </c>
      <c r="M417">
        <v>0.86</v>
      </c>
      <c r="N417">
        <v>5.4</v>
      </c>
      <c r="O417">
        <v>29.66</v>
      </c>
      <c r="P417">
        <v>35.921799999999998</v>
      </c>
    </row>
    <row r="418" spans="1:16" x14ac:dyDescent="0.25">
      <c r="A418" s="20">
        <v>43258</v>
      </c>
      <c r="B418" t="s">
        <v>644</v>
      </c>
      <c r="C418" t="s">
        <v>23</v>
      </c>
      <c r="D418">
        <v>1500</v>
      </c>
      <c r="E418">
        <v>57.85</v>
      </c>
      <c r="F418">
        <v>86775</v>
      </c>
      <c r="G418" t="s">
        <v>647</v>
      </c>
      <c r="H418">
        <v>2018108</v>
      </c>
      <c r="I418" t="s">
        <v>19</v>
      </c>
      <c r="J418" t="s">
        <v>20</v>
      </c>
      <c r="K418" t="s">
        <v>25</v>
      </c>
      <c r="L418">
        <v>22</v>
      </c>
      <c r="M418">
        <v>2.6</v>
      </c>
      <c r="N418">
        <v>0</v>
      </c>
      <c r="O418">
        <v>51.67</v>
      </c>
      <c r="P418">
        <v>76.273300000000006</v>
      </c>
    </row>
    <row r="419" spans="1:16" x14ac:dyDescent="0.25">
      <c r="A419" s="20">
        <v>43259</v>
      </c>
      <c r="B419" t="s">
        <v>282</v>
      </c>
      <c r="C419" t="s">
        <v>17</v>
      </c>
      <c r="D419">
        <v>100</v>
      </c>
      <c r="E419">
        <v>610</v>
      </c>
      <c r="F419">
        <v>61000</v>
      </c>
      <c r="G419" t="s">
        <v>642</v>
      </c>
      <c r="H419">
        <v>2018109</v>
      </c>
      <c r="I419" t="s">
        <v>19</v>
      </c>
      <c r="J419" t="s">
        <v>20</v>
      </c>
      <c r="K419" t="s">
        <v>25</v>
      </c>
      <c r="L419">
        <v>0</v>
      </c>
      <c r="M419">
        <v>1.83</v>
      </c>
      <c r="N419">
        <v>0</v>
      </c>
      <c r="O419">
        <v>36.32</v>
      </c>
      <c r="P419">
        <v>38.15</v>
      </c>
    </row>
    <row r="420" spans="1:16" x14ac:dyDescent="0.25">
      <c r="A420" s="20">
        <v>43259</v>
      </c>
      <c r="B420" t="s">
        <v>282</v>
      </c>
      <c r="C420" t="s">
        <v>23</v>
      </c>
      <c r="D420">
        <v>100</v>
      </c>
      <c r="E420">
        <v>612</v>
      </c>
      <c r="F420">
        <v>61200</v>
      </c>
      <c r="G420" t="s">
        <v>643</v>
      </c>
      <c r="H420">
        <v>2018109</v>
      </c>
      <c r="I420" t="s">
        <v>19</v>
      </c>
      <c r="J420" t="s">
        <v>20</v>
      </c>
      <c r="K420" t="s">
        <v>25</v>
      </c>
      <c r="L420">
        <v>15</v>
      </c>
      <c r="M420">
        <v>1.84</v>
      </c>
      <c r="N420">
        <v>3.9</v>
      </c>
      <c r="O420">
        <v>36.44</v>
      </c>
      <c r="P420">
        <v>57.176000000000002</v>
      </c>
    </row>
    <row r="421" spans="1:16" x14ac:dyDescent="0.25">
      <c r="A421" s="20">
        <v>43262</v>
      </c>
      <c r="B421" t="s">
        <v>321</v>
      </c>
      <c r="C421" t="s">
        <v>17</v>
      </c>
      <c r="D421">
        <v>500</v>
      </c>
      <c r="E421">
        <v>311.43</v>
      </c>
      <c r="F421">
        <v>155713.15</v>
      </c>
      <c r="G421" t="s">
        <v>638</v>
      </c>
      <c r="H421">
        <v>2018110</v>
      </c>
      <c r="I421" t="s">
        <v>19</v>
      </c>
      <c r="J421" t="s">
        <v>20</v>
      </c>
      <c r="K421" t="s">
        <v>25</v>
      </c>
      <c r="L421">
        <v>0</v>
      </c>
      <c r="M421">
        <v>4.67</v>
      </c>
      <c r="N421">
        <v>11.7</v>
      </c>
      <c r="O421">
        <v>92.74</v>
      </c>
      <c r="P421">
        <v>109.11150000000001</v>
      </c>
    </row>
    <row r="422" spans="1:16" x14ac:dyDescent="0.25">
      <c r="A422" s="20">
        <v>43262</v>
      </c>
      <c r="B422" t="s">
        <v>256</v>
      </c>
      <c r="C422" t="s">
        <v>17</v>
      </c>
      <c r="D422">
        <v>250</v>
      </c>
      <c r="E422">
        <v>147.25</v>
      </c>
      <c r="F422">
        <v>36812.5</v>
      </c>
      <c r="G422" t="s">
        <v>639</v>
      </c>
      <c r="H422">
        <v>2018110</v>
      </c>
      <c r="I422" t="s">
        <v>19</v>
      </c>
      <c r="J422" t="s">
        <v>20</v>
      </c>
      <c r="K422" t="s">
        <v>25</v>
      </c>
      <c r="L422">
        <v>0</v>
      </c>
      <c r="M422">
        <v>1.1000000000000001</v>
      </c>
      <c r="N422">
        <v>0</v>
      </c>
      <c r="O422">
        <v>29.7</v>
      </c>
      <c r="P422">
        <v>30.804400000000001</v>
      </c>
    </row>
    <row r="423" spans="1:16" x14ac:dyDescent="0.25">
      <c r="A423" s="20">
        <v>43262</v>
      </c>
      <c r="B423" t="s">
        <v>321</v>
      </c>
      <c r="C423" t="s">
        <v>23</v>
      </c>
      <c r="D423">
        <v>500</v>
      </c>
      <c r="E423">
        <v>313.25</v>
      </c>
      <c r="F423">
        <v>156625</v>
      </c>
      <c r="G423" t="s">
        <v>640</v>
      </c>
      <c r="H423">
        <v>2018110</v>
      </c>
      <c r="I423" t="s">
        <v>19</v>
      </c>
      <c r="J423" t="s">
        <v>20</v>
      </c>
      <c r="K423" t="s">
        <v>25</v>
      </c>
      <c r="L423">
        <v>38.869999999999997</v>
      </c>
      <c r="M423">
        <v>4.7</v>
      </c>
      <c r="N423">
        <v>0</v>
      </c>
      <c r="O423">
        <v>93.25</v>
      </c>
      <c r="P423">
        <v>136.81870000000001</v>
      </c>
    </row>
    <row r="424" spans="1:16" x14ac:dyDescent="0.25">
      <c r="A424" s="20">
        <v>43262</v>
      </c>
      <c r="B424" t="s">
        <v>256</v>
      </c>
      <c r="C424" t="s">
        <v>23</v>
      </c>
      <c r="D424">
        <v>250</v>
      </c>
      <c r="E424">
        <v>144.80000000000001</v>
      </c>
      <c r="F424">
        <v>36200</v>
      </c>
      <c r="G424" t="s">
        <v>641</v>
      </c>
      <c r="H424">
        <v>2018110</v>
      </c>
      <c r="I424" t="s">
        <v>19</v>
      </c>
      <c r="J424" t="s">
        <v>20</v>
      </c>
      <c r="K424" t="s">
        <v>25</v>
      </c>
      <c r="L424">
        <v>9.1300000000000008</v>
      </c>
      <c r="M424">
        <v>1.0900000000000001</v>
      </c>
      <c r="N424">
        <v>0</v>
      </c>
      <c r="O424">
        <v>29.69</v>
      </c>
      <c r="P424">
        <v>39.905999999999999</v>
      </c>
    </row>
    <row r="425" spans="1:16" x14ac:dyDescent="0.25">
      <c r="A425" s="20">
        <v>43263</v>
      </c>
      <c r="B425" t="s">
        <v>282</v>
      </c>
      <c r="C425" t="s">
        <v>17</v>
      </c>
      <c r="D425">
        <v>250</v>
      </c>
      <c r="E425">
        <v>608</v>
      </c>
      <c r="F425">
        <v>152000</v>
      </c>
      <c r="G425" t="s">
        <v>631</v>
      </c>
      <c r="H425">
        <v>2018111</v>
      </c>
      <c r="I425" t="s">
        <v>19</v>
      </c>
      <c r="J425" t="s">
        <v>20</v>
      </c>
      <c r="K425" t="s">
        <v>25</v>
      </c>
      <c r="L425">
        <v>0</v>
      </c>
      <c r="M425">
        <v>4.5599999999999996</v>
      </c>
      <c r="N425">
        <v>0</v>
      </c>
      <c r="O425">
        <v>90.5</v>
      </c>
      <c r="P425">
        <v>95.06</v>
      </c>
    </row>
    <row r="426" spans="1:16" x14ac:dyDescent="0.25">
      <c r="A426" s="20">
        <v>43263</v>
      </c>
      <c r="B426" t="s">
        <v>282</v>
      </c>
      <c r="C426" t="s">
        <v>23</v>
      </c>
      <c r="D426">
        <v>250</v>
      </c>
      <c r="E426">
        <v>611</v>
      </c>
      <c r="F426">
        <v>152750</v>
      </c>
      <c r="G426" t="s">
        <v>632</v>
      </c>
      <c r="H426">
        <v>2018111</v>
      </c>
      <c r="I426" t="s">
        <v>19</v>
      </c>
      <c r="J426" t="s">
        <v>20</v>
      </c>
      <c r="K426" t="s">
        <v>25</v>
      </c>
      <c r="L426">
        <v>38.11</v>
      </c>
      <c r="M426">
        <v>4.58</v>
      </c>
      <c r="N426">
        <v>0</v>
      </c>
      <c r="O426">
        <v>90.95</v>
      </c>
      <c r="P426">
        <v>133.64250000000001</v>
      </c>
    </row>
    <row r="427" spans="1:16" x14ac:dyDescent="0.25">
      <c r="A427" s="20">
        <v>43263</v>
      </c>
      <c r="B427" t="s">
        <v>321</v>
      </c>
      <c r="C427" t="s">
        <v>17</v>
      </c>
      <c r="D427">
        <v>500</v>
      </c>
      <c r="E427">
        <v>316</v>
      </c>
      <c r="F427">
        <v>158000</v>
      </c>
      <c r="G427" t="s">
        <v>633</v>
      </c>
      <c r="H427">
        <v>2018111</v>
      </c>
      <c r="I427" t="s">
        <v>19</v>
      </c>
      <c r="J427" t="s">
        <v>20</v>
      </c>
      <c r="K427" t="s">
        <v>25</v>
      </c>
      <c r="L427">
        <v>0</v>
      </c>
      <c r="M427">
        <v>4.74</v>
      </c>
      <c r="N427">
        <v>30</v>
      </c>
      <c r="O427">
        <v>94.06</v>
      </c>
      <c r="P427">
        <v>128.80000000000001</v>
      </c>
    </row>
    <row r="428" spans="1:16" x14ac:dyDescent="0.25">
      <c r="A428" s="20">
        <v>43263</v>
      </c>
      <c r="B428" t="s">
        <v>321</v>
      </c>
      <c r="C428" t="s">
        <v>17</v>
      </c>
      <c r="D428">
        <v>250</v>
      </c>
      <c r="E428">
        <v>316.39</v>
      </c>
      <c r="F428">
        <v>79096.649999999994</v>
      </c>
      <c r="G428" t="s">
        <v>634</v>
      </c>
      <c r="H428">
        <v>2018111</v>
      </c>
      <c r="I428" t="s">
        <v>19</v>
      </c>
      <c r="J428" t="s">
        <v>20</v>
      </c>
      <c r="K428" t="s">
        <v>25</v>
      </c>
      <c r="L428">
        <v>0</v>
      </c>
      <c r="M428">
        <v>2.37</v>
      </c>
      <c r="N428">
        <v>0</v>
      </c>
      <c r="O428">
        <v>47.13</v>
      </c>
      <c r="P428">
        <v>49.502299999999998</v>
      </c>
    </row>
    <row r="429" spans="1:16" x14ac:dyDescent="0.25">
      <c r="A429" s="20">
        <v>43263</v>
      </c>
      <c r="B429" t="s">
        <v>321</v>
      </c>
      <c r="C429" t="s">
        <v>17</v>
      </c>
      <c r="D429">
        <v>250</v>
      </c>
      <c r="E429">
        <v>315.25</v>
      </c>
      <c r="F429">
        <v>78812.5</v>
      </c>
      <c r="G429" t="s">
        <v>635</v>
      </c>
      <c r="H429">
        <v>2018111</v>
      </c>
      <c r="I429" t="s">
        <v>19</v>
      </c>
      <c r="J429" t="s">
        <v>20</v>
      </c>
      <c r="K429" t="s">
        <v>25</v>
      </c>
      <c r="L429">
        <v>0</v>
      </c>
      <c r="M429">
        <v>2.36</v>
      </c>
      <c r="N429">
        <v>0</v>
      </c>
      <c r="O429">
        <v>46.93</v>
      </c>
      <c r="P429">
        <v>49.294400000000003</v>
      </c>
    </row>
    <row r="430" spans="1:16" x14ac:dyDescent="0.25">
      <c r="A430" s="20">
        <v>43263</v>
      </c>
      <c r="B430" t="s">
        <v>321</v>
      </c>
      <c r="C430" t="s">
        <v>23</v>
      </c>
      <c r="D430">
        <v>1000</v>
      </c>
      <c r="E430">
        <v>316.7</v>
      </c>
      <c r="F430">
        <v>316700</v>
      </c>
      <c r="G430" t="s">
        <v>636</v>
      </c>
      <c r="H430">
        <v>2018111</v>
      </c>
      <c r="I430" t="s">
        <v>19</v>
      </c>
      <c r="J430" t="s">
        <v>20</v>
      </c>
      <c r="K430" t="s">
        <v>25</v>
      </c>
      <c r="L430">
        <v>78.92</v>
      </c>
      <c r="M430">
        <v>9.5</v>
      </c>
      <c r="N430">
        <v>0</v>
      </c>
      <c r="O430">
        <v>188.56</v>
      </c>
      <c r="P430">
        <v>276.98099999999999</v>
      </c>
    </row>
    <row r="431" spans="1:16" x14ac:dyDescent="0.25">
      <c r="A431" s="20">
        <v>43263</v>
      </c>
      <c r="B431" t="s">
        <v>282</v>
      </c>
      <c r="C431" t="s">
        <v>23</v>
      </c>
      <c r="D431">
        <v>100</v>
      </c>
      <c r="E431">
        <v>611</v>
      </c>
      <c r="F431">
        <v>61100</v>
      </c>
      <c r="G431" t="s">
        <v>637</v>
      </c>
      <c r="H431">
        <v>2018111</v>
      </c>
      <c r="I431" t="s">
        <v>19</v>
      </c>
      <c r="J431" t="s">
        <v>1634</v>
      </c>
      <c r="K431" t="s">
        <v>25</v>
      </c>
      <c r="L431">
        <v>60.98</v>
      </c>
      <c r="M431">
        <v>1.83</v>
      </c>
      <c r="N431">
        <v>0</v>
      </c>
      <c r="O431">
        <v>396.87</v>
      </c>
      <c r="P431">
        <v>459.68310000000002</v>
      </c>
    </row>
    <row r="432" spans="1:16" x14ac:dyDescent="0.25">
      <c r="A432" s="20">
        <v>43264</v>
      </c>
      <c r="B432" t="s">
        <v>65</v>
      </c>
      <c r="C432" t="s">
        <v>17</v>
      </c>
      <c r="D432">
        <v>500</v>
      </c>
      <c r="E432">
        <v>92.5</v>
      </c>
      <c r="F432">
        <v>46250</v>
      </c>
      <c r="G432" t="s">
        <v>627</v>
      </c>
      <c r="H432">
        <v>2018112</v>
      </c>
      <c r="I432" t="s">
        <v>19</v>
      </c>
      <c r="J432" t="s">
        <v>20</v>
      </c>
      <c r="K432" t="s">
        <v>25</v>
      </c>
      <c r="L432">
        <v>0</v>
      </c>
      <c r="M432">
        <v>1.39</v>
      </c>
      <c r="N432">
        <v>21.9</v>
      </c>
      <c r="O432">
        <v>29.75</v>
      </c>
      <c r="P432">
        <v>53.037500000000001</v>
      </c>
    </row>
    <row r="433" spans="1:16" x14ac:dyDescent="0.25">
      <c r="A433" s="20">
        <v>43264</v>
      </c>
      <c r="B433" t="s">
        <v>65</v>
      </c>
      <c r="C433" t="s">
        <v>23</v>
      </c>
      <c r="D433">
        <v>500</v>
      </c>
      <c r="E433">
        <v>92.85</v>
      </c>
      <c r="F433">
        <v>46425</v>
      </c>
      <c r="G433" t="s">
        <v>628</v>
      </c>
      <c r="H433">
        <v>2018112</v>
      </c>
      <c r="I433" t="s">
        <v>19</v>
      </c>
      <c r="J433" t="s">
        <v>20</v>
      </c>
      <c r="K433" t="s">
        <v>25</v>
      </c>
      <c r="L433">
        <v>11.43</v>
      </c>
      <c r="M433">
        <v>1.39</v>
      </c>
      <c r="N433">
        <v>0</v>
      </c>
      <c r="O433">
        <v>29.75</v>
      </c>
      <c r="P433">
        <v>42.572699999999998</v>
      </c>
    </row>
    <row r="434" spans="1:16" x14ac:dyDescent="0.25">
      <c r="A434" s="20">
        <v>43264</v>
      </c>
      <c r="B434" t="s">
        <v>321</v>
      </c>
      <c r="C434" t="s">
        <v>17</v>
      </c>
      <c r="D434">
        <v>1000</v>
      </c>
      <c r="E434">
        <v>313.10000000000002</v>
      </c>
      <c r="F434">
        <v>313100</v>
      </c>
      <c r="G434" t="s">
        <v>629</v>
      </c>
      <c r="H434">
        <v>2018112</v>
      </c>
      <c r="I434" t="s">
        <v>19</v>
      </c>
      <c r="J434" t="s">
        <v>20</v>
      </c>
      <c r="K434" t="s">
        <v>25</v>
      </c>
      <c r="L434">
        <v>0</v>
      </c>
      <c r="M434">
        <v>9.39</v>
      </c>
      <c r="N434">
        <v>0</v>
      </c>
      <c r="O434">
        <v>186.42</v>
      </c>
      <c r="P434">
        <v>195.81290000000001</v>
      </c>
    </row>
    <row r="435" spans="1:16" x14ac:dyDescent="0.25">
      <c r="A435" s="20">
        <v>43264</v>
      </c>
      <c r="B435" t="s">
        <v>321</v>
      </c>
      <c r="C435" t="s">
        <v>23</v>
      </c>
      <c r="D435">
        <v>1000</v>
      </c>
      <c r="E435">
        <v>315.5</v>
      </c>
      <c r="F435">
        <v>315500</v>
      </c>
      <c r="G435" t="s">
        <v>630</v>
      </c>
      <c r="H435">
        <v>2018112</v>
      </c>
      <c r="I435" t="s">
        <v>19</v>
      </c>
      <c r="J435" t="s">
        <v>20</v>
      </c>
      <c r="K435" t="s">
        <v>25</v>
      </c>
      <c r="L435">
        <v>78.58</v>
      </c>
      <c r="M435">
        <v>9.4700000000000006</v>
      </c>
      <c r="N435">
        <v>0</v>
      </c>
      <c r="O435">
        <v>187.85</v>
      </c>
      <c r="P435">
        <v>275.89510000000001</v>
      </c>
    </row>
    <row r="436" spans="1:16" x14ac:dyDescent="0.25">
      <c r="A436" s="20">
        <v>43265</v>
      </c>
      <c r="B436" t="s">
        <v>397</v>
      </c>
      <c r="C436" t="s">
        <v>17</v>
      </c>
      <c r="D436">
        <v>500</v>
      </c>
      <c r="E436">
        <v>269.42</v>
      </c>
      <c r="F436">
        <v>134711.45000000001</v>
      </c>
      <c r="G436" t="s">
        <v>625</v>
      </c>
      <c r="H436">
        <v>2018113</v>
      </c>
      <c r="I436" t="s">
        <v>19</v>
      </c>
      <c r="J436" t="s">
        <v>20</v>
      </c>
      <c r="K436" t="s">
        <v>25</v>
      </c>
      <c r="L436">
        <v>0</v>
      </c>
      <c r="M436">
        <v>4.04</v>
      </c>
      <c r="N436">
        <v>8.1</v>
      </c>
      <c r="O436">
        <v>80.209999999999994</v>
      </c>
      <c r="P436">
        <v>92.351399999999998</v>
      </c>
    </row>
    <row r="437" spans="1:16" x14ac:dyDescent="0.25">
      <c r="A437" s="20">
        <v>43265</v>
      </c>
      <c r="B437" t="s">
        <v>397</v>
      </c>
      <c r="C437" t="s">
        <v>23</v>
      </c>
      <c r="D437">
        <v>500</v>
      </c>
      <c r="E437">
        <v>268.61</v>
      </c>
      <c r="F437">
        <v>134304.5</v>
      </c>
      <c r="G437" t="s">
        <v>626</v>
      </c>
      <c r="H437">
        <v>2018113</v>
      </c>
      <c r="I437" t="s">
        <v>19</v>
      </c>
      <c r="J437" t="s">
        <v>20</v>
      </c>
      <c r="K437" t="s">
        <v>25</v>
      </c>
      <c r="L437">
        <v>34</v>
      </c>
      <c r="M437">
        <v>4.03</v>
      </c>
      <c r="N437">
        <v>0</v>
      </c>
      <c r="O437">
        <v>79.94</v>
      </c>
      <c r="P437">
        <v>117.96899999999999</v>
      </c>
    </row>
    <row r="438" spans="1:16" x14ac:dyDescent="0.25">
      <c r="A438" s="20">
        <v>43266</v>
      </c>
      <c r="B438" t="s">
        <v>51</v>
      </c>
      <c r="C438" t="s">
        <v>17</v>
      </c>
      <c r="D438">
        <v>60</v>
      </c>
      <c r="E438">
        <v>280</v>
      </c>
      <c r="F438">
        <v>16800</v>
      </c>
      <c r="G438" t="s">
        <v>618</v>
      </c>
      <c r="H438">
        <v>2018114</v>
      </c>
      <c r="I438" t="s">
        <v>19</v>
      </c>
      <c r="J438" t="s">
        <v>20</v>
      </c>
      <c r="K438" t="s">
        <v>25</v>
      </c>
      <c r="L438">
        <v>0</v>
      </c>
      <c r="M438">
        <v>0.5</v>
      </c>
      <c r="N438">
        <v>34.200000000000003</v>
      </c>
      <c r="O438">
        <v>29.59</v>
      </c>
      <c r="P438">
        <v>64.293999999999997</v>
      </c>
    </row>
    <row r="439" spans="1:16" x14ac:dyDescent="0.25">
      <c r="A439" s="20">
        <v>43266</v>
      </c>
      <c r="B439" t="s">
        <v>51</v>
      </c>
      <c r="C439" t="s">
        <v>23</v>
      </c>
      <c r="D439">
        <v>60</v>
      </c>
      <c r="E439">
        <v>281.85000000000002</v>
      </c>
      <c r="F439">
        <v>16910.75</v>
      </c>
      <c r="G439" t="s">
        <v>619</v>
      </c>
      <c r="H439">
        <v>2018114</v>
      </c>
      <c r="I439" t="s">
        <v>19</v>
      </c>
      <c r="J439" t="s">
        <v>20</v>
      </c>
      <c r="K439" t="s">
        <v>25</v>
      </c>
      <c r="L439">
        <v>3.98</v>
      </c>
      <c r="M439">
        <v>0.51</v>
      </c>
      <c r="N439">
        <v>0</v>
      </c>
      <c r="O439">
        <v>29.59</v>
      </c>
      <c r="P439">
        <v>34.077300000000001</v>
      </c>
    </row>
    <row r="440" spans="1:16" x14ac:dyDescent="0.25">
      <c r="A440" s="20">
        <v>43266</v>
      </c>
      <c r="B440" t="s">
        <v>65</v>
      </c>
      <c r="C440" t="s">
        <v>17</v>
      </c>
      <c r="D440">
        <v>1000</v>
      </c>
      <c r="E440">
        <v>92.8</v>
      </c>
      <c r="F440">
        <v>92800</v>
      </c>
      <c r="G440" t="s">
        <v>620</v>
      </c>
      <c r="H440">
        <v>2018114</v>
      </c>
      <c r="I440" t="s">
        <v>19</v>
      </c>
      <c r="J440" t="s">
        <v>20</v>
      </c>
      <c r="K440" t="s">
        <v>25</v>
      </c>
      <c r="L440">
        <v>0</v>
      </c>
      <c r="M440">
        <v>2.78</v>
      </c>
      <c r="N440">
        <v>0</v>
      </c>
      <c r="O440">
        <v>55.26</v>
      </c>
      <c r="P440">
        <v>58.043900000000001</v>
      </c>
    </row>
    <row r="441" spans="1:16" x14ac:dyDescent="0.25">
      <c r="A441" s="20">
        <v>43266</v>
      </c>
      <c r="B441" t="s">
        <v>65</v>
      </c>
      <c r="C441" t="s">
        <v>23</v>
      </c>
      <c r="D441">
        <v>1000</v>
      </c>
      <c r="E441">
        <v>92.7</v>
      </c>
      <c r="F441">
        <v>92700</v>
      </c>
      <c r="G441" t="s">
        <v>621</v>
      </c>
      <c r="H441">
        <v>2018114</v>
      </c>
      <c r="I441" t="s">
        <v>19</v>
      </c>
      <c r="J441" t="s">
        <v>20</v>
      </c>
      <c r="K441" t="s">
        <v>25</v>
      </c>
      <c r="L441">
        <v>23.19</v>
      </c>
      <c r="M441">
        <v>2.78</v>
      </c>
      <c r="N441">
        <v>0</v>
      </c>
      <c r="O441">
        <v>55.19</v>
      </c>
      <c r="P441">
        <v>81.161100000000005</v>
      </c>
    </row>
    <row r="442" spans="1:16" x14ac:dyDescent="0.25">
      <c r="A442" s="20">
        <v>43266</v>
      </c>
      <c r="B442" t="s">
        <v>321</v>
      </c>
      <c r="C442" t="s">
        <v>17</v>
      </c>
      <c r="D442">
        <v>1000</v>
      </c>
      <c r="E442">
        <v>306.64999999999998</v>
      </c>
      <c r="F442">
        <v>306650</v>
      </c>
      <c r="G442" t="s">
        <v>622</v>
      </c>
      <c r="H442">
        <v>2018114</v>
      </c>
      <c r="I442" t="s">
        <v>19</v>
      </c>
      <c r="J442" t="s">
        <v>20</v>
      </c>
      <c r="K442" t="s">
        <v>25</v>
      </c>
      <c r="L442">
        <v>0</v>
      </c>
      <c r="M442">
        <v>9.1999999999999993</v>
      </c>
      <c r="N442">
        <v>0</v>
      </c>
      <c r="O442">
        <v>182.56</v>
      </c>
      <c r="P442">
        <v>191.7595</v>
      </c>
    </row>
    <row r="443" spans="1:16" x14ac:dyDescent="0.25">
      <c r="A443" s="20">
        <v>43266</v>
      </c>
      <c r="B443" t="s">
        <v>321</v>
      </c>
      <c r="C443" t="s">
        <v>17</v>
      </c>
      <c r="D443">
        <v>500</v>
      </c>
      <c r="E443">
        <v>304.3</v>
      </c>
      <c r="F443">
        <v>152150</v>
      </c>
      <c r="G443" t="s">
        <v>623</v>
      </c>
      <c r="H443">
        <v>2018114</v>
      </c>
      <c r="I443" t="s">
        <v>19</v>
      </c>
      <c r="J443" t="s">
        <v>20</v>
      </c>
      <c r="K443" t="s">
        <v>25</v>
      </c>
      <c r="L443">
        <v>0</v>
      </c>
      <c r="M443">
        <v>4.5599999999999996</v>
      </c>
      <c r="N443">
        <v>0</v>
      </c>
      <c r="O443">
        <v>90.59</v>
      </c>
      <c r="P443">
        <v>95.154499999999999</v>
      </c>
    </row>
    <row r="444" spans="1:16" x14ac:dyDescent="0.25">
      <c r="A444" s="20">
        <v>43266</v>
      </c>
      <c r="B444" t="s">
        <v>321</v>
      </c>
      <c r="C444" t="s">
        <v>23</v>
      </c>
      <c r="D444">
        <v>1500</v>
      </c>
      <c r="E444">
        <v>306.55</v>
      </c>
      <c r="F444">
        <v>459825</v>
      </c>
      <c r="G444" t="s">
        <v>624</v>
      </c>
      <c r="H444">
        <v>2018114</v>
      </c>
      <c r="I444" t="s">
        <v>19</v>
      </c>
      <c r="J444" t="s">
        <v>20</v>
      </c>
      <c r="K444" t="s">
        <v>25</v>
      </c>
      <c r="L444">
        <v>114.83</v>
      </c>
      <c r="M444">
        <v>13.79</v>
      </c>
      <c r="N444">
        <v>0</v>
      </c>
      <c r="O444">
        <v>273.77999999999997</v>
      </c>
      <c r="P444">
        <v>402.40469999999999</v>
      </c>
    </row>
    <row r="445" spans="1:16" x14ac:dyDescent="0.25">
      <c r="A445" s="20">
        <v>43269</v>
      </c>
      <c r="B445" t="s">
        <v>321</v>
      </c>
      <c r="C445" t="s">
        <v>17</v>
      </c>
      <c r="D445">
        <v>250</v>
      </c>
      <c r="E445">
        <v>322.10000000000002</v>
      </c>
      <c r="F445">
        <v>80525</v>
      </c>
      <c r="G445" t="s">
        <v>613</v>
      </c>
      <c r="H445">
        <v>2018115</v>
      </c>
      <c r="I445" t="s">
        <v>19</v>
      </c>
      <c r="J445" t="s">
        <v>1634</v>
      </c>
      <c r="K445" t="s">
        <v>25</v>
      </c>
      <c r="L445">
        <v>0</v>
      </c>
      <c r="M445">
        <v>2.42</v>
      </c>
      <c r="N445">
        <v>0</v>
      </c>
      <c r="O445">
        <v>47.94</v>
      </c>
      <c r="P445">
        <v>50.355800000000002</v>
      </c>
    </row>
    <row r="446" spans="1:16" x14ac:dyDescent="0.25">
      <c r="A446" s="20">
        <v>43269</v>
      </c>
      <c r="B446" t="s">
        <v>321</v>
      </c>
      <c r="C446" t="s">
        <v>23</v>
      </c>
      <c r="D446">
        <v>250</v>
      </c>
      <c r="E446">
        <v>323.85000000000002</v>
      </c>
      <c r="F446">
        <v>80962.5</v>
      </c>
      <c r="G446" t="s">
        <v>614</v>
      </c>
      <c r="H446">
        <v>2018115</v>
      </c>
      <c r="I446" t="s">
        <v>19</v>
      </c>
      <c r="J446" t="s">
        <v>1634</v>
      </c>
      <c r="K446" t="s">
        <v>25</v>
      </c>
      <c r="L446">
        <v>19.97</v>
      </c>
      <c r="M446">
        <v>2.4300000000000002</v>
      </c>
      <c r="N446">
        <v>33.9</v>
      </c>
      <c r="O446">
        <v>48.2</v>
      </c>
      <c r="P446">
        <v>104.49930000000001</v>
      </c>
    </row>
    <row r="447" spans="1:16" x14ac:dyDescent="0.25">
      <c r="A447" s="20">
        <v>43269</v>
      </c>
      <c r="B447" t="s">
        <v>321</v>
      </c>
      <c r="C447" t="s">
        <v>17</v>
      </c>
      <c r="D447">
        <v>1000</v>
      </c>
      <c r="E447">
        <v>323.5</v>
      </c>
      <c r="F447">
        <v>323500</v>
      </c>
      <c r="G447" t="s">
        <v>615</v>
      </c>
      <c r="H447">
        <v>2018115</v>
      </c>
      <c r="I447" t="s">
        <v>19</v>
      </c>
      <c r="J447" t="s">
        <v>1634</v>
      </c>
      <c r="K447" t="s">
        <v>25</v>
      </c>
      <c r="L447">
        <v>0</v>
      </c>
      <c r="M447">
        <v>9.6999999999999993</v>
      </c>
      <c r="N447">
        <v>0</v>
      </c>
      <c r="O447">
        <v>192.62</v>
      </c>
      <c r="P447">
        <v>202.32490000000001</v>
      </c>
    </row>
    <row r="448" spans="1:16" x14ac:dyDescent="0.25">
      <c r="A448" s="20">
        <v>43269</v>
      </c>
      <c r="B448" t="s">
        <v>321</v>
      </c>
      <c r="C448" t="s">
        <v>23</v>
      </c>
      <c r="D448">
        <v>1000</v>
      </c>
      <c r="E448">
        <v>322.25</v>
      </c>
      <c r="F448">
        <v>322250</v>
      </c>
      <c r="G448" t="s">
        <v>616</v>
      </c>
      <c r="H448">
        <v>2018115</v>
      </c>
      <c r="I448" t="s">
        <v>19</v>
      </c>
      <c r="J448" t="s">
        <v>1634</v>
      </c>
      <c r="K448" t="s">
        <v>25</v>
      </c>
      <c r="L448">
        <v>80.61</v>
      </c>
      <c r="M448">
        <v>9.67</v>
      </c>
      <c r="N448">
        <v>0</v>
      </c>
      <c r="O448">
        <v>191.87</v>
      </c>
      <c r="P448">
        <v>282.14749999999998</v>
      </c>
    </row>
    <row r="449" spans="1:16" x14ac:dyDescent="0.25">
      <c r="A449" s="20">
        <v>43269</v>
      </c>
      <c r="B449" t="s">
        <v>321</v>
      </c>
      <c r="C449" t="s">
        <v>17</v>
      </c>
      <c r="D449">
        <v>1000</v>
      </c>
      <c r="E449">
        <v>321.25</v>
      </c>
      <c r="F449">
        <v>321250</v>
      </c>
      <c r="G449" t="s">
        <v>617</v>
      </c>
      <c r="H449">
        <v>2018115</v>
      </c>
      <c r="I449" t="s">
        <v>19</v>
      </c>
      <c r="J449" t="s">
        <v>1634</v>
      </c>
      <c r="K449" t="s">
        <v>25</v>
      </c>
      <c r="L449">
        <v>322.43</v>
      </c>
      <c r="M449">
        <v>9.64</v>
      </c>
      <c r="N449">
        <v>0</v>
      </c>
      <c r="O449">
        <v>2086.64</v>
      </c>
      <c r="P449">
        <v>2418.7078000000001</v>
      </c>
    </row>
    <row r="450" spans="1:16" x14ac:dyDescent="0.25">
      <c r="A450" s="20">
        <v>43270</v>
      </c>
      <c r="B450" t="s">
        <v>321</v>
      </c>
      <c r="C450" t="s">
        <v>23</v>
      </c>
      <c r="D450">
        <v>1000</v>
      </c>
      <c r="E450">
        <v>315</v>
      </c>
      <c r="F450">
        <v>315000</v>
      </c>
      <c r="G450" t="s">
        <v>612</v>
      </c>
      <c r="H450">
        <v>2018116</v>
      </c>
      <c r="I450" t="s">
        <v>19</v>
      </c>
      <c r="J450" t="s">
        <v>1634</v>
      </c>
      <c r="K450" t="s">
        <v>25</v>
      </c>
      <c r="L450">
        <v>315</v>
      </c>
      <c r="M450">
        <v>9.4499999999999993</v>
      </c>
      <c r="N450">
        <v>9.6</v>
      </c>
      <c r="O450">
        <v>2046.11</v>
      </c>
      <c r="P450">
        <v>2380.1606999999999</v>
      </c>
    </row>
    <row r="451" spans="1:16" x14ac:dyDescent="0.25">
      <c r="A451" s="20">
        <v>43271</v>
      </c>
      <c r="B451" t="s">
        <v>321</v>
      </c>
      <c r="C451" t="s">
        <v>17</v>
      </c>
      <c r="D451">
        <v>250</v>
      </c>
      <c r="E451">
        <v>309</v>
      </c>
      <c r="F451">
        <v>77250</v>
      </c>
      <c r="G451" t="s">
        <v>609</v>
      </c>
      <c r="H451">
        <v>2018117</v>
      </c>
      <c r="I451" t="s">
        <v>19</v>
      </c>
      <c r="J451" t="s">
        <v>20</v>
      </c>
      <c r="K451" t="s">
        <v>25</v>
      </c>
      <c r="L451">
        <v>0</v>
      </c>
      <c r="M451">
        <v>2.3199999999999998</v>
      </c>
      <c r="N451">
        <v>0</v>
      </c>
      <c r="O451">
        <v>45.99</v>
      </c>
      <c r="P451">
        <v>48.307499999999997</v>
      </c>
    </row>
    <row r="452" spans="1:16" x14ac:dyDescent="0.25">
      <c r="A452" s="20">
        <v>43271</v>
      </c>
      <c r="B452" t="s">
        <v>321</v>
      </c>
      <c r="C452" t="s">
        <v>23</v>
      </c>
      <c r="D452">
        <v>250</v>
      </c>
      <c r="E452">
        <v>308.25</v>
      </c>
      <c r="F452">
        <v>77062.5</v>
      </c>
      <c r="G452" t="s">
        <v>610</v>
      </c>
      <c r="H452">
        <v>2018117</v>
      </c>
      <c r="I452" t="s">
        <v>19</v>
      </c>
      <c r="J452" t="s">
        <v>20</v>
      </c>
      <c r="K452" t="s">
        <v>25</v>
      </c>
      <c r="L452">
        <v>19.45</v>
      </c>
      <c r="M452">
        <v>2.31</v>
      </c>
      <c r="N452">
        <v>6.3</v>
      </c>
      <c r="O452">
        <v>45.87</v>
      </c>
      <c r="P452">
        <v>73.931899999999999</v>
      </c>
    </row>
    <row r="453" spans="1:16" x14ac:dyDescent="0.25">
      <c r="A453" s="20">
        <v>43271</v>
      </c>
      <c r="B453" t="s">
        <v>179</v>
      </c>
      <c r="C453" t="s">
        <v>23</v>
      </c>
      <c r="D453">
        <v>900</v>
      </c>
      <c r="E453">
        <v>59.5</v>
      </c>
      <c r="F453">
        <v>53550</v>
      </c>
      <c r="G453" t="s">
        <v>611</v>
      </c>
      <c r="H453">
        <v>2018117</v>
      </c>
      <c r="I453" t="s">
        <v>19</v>
      </c>
      <c r="J453" t="s">
        <v>20</v>
      </c>
      <c r="K453" t="s">
        <v>25</v>
      </c>
      <c r="L453">
        <v>53.55</v>
      </c>
      <c r="M453">
        <v>1.61</v>
      </c>
      <c r="N453">
        <v>0</v>
      </c>
      <c r="O453">
        <v>347.82</v>
      </c>
      <c r="P453">
        <v>402.97660000000002</v>
      </c>
    </row>
    <row r="454" spans="1:16" x14ac:dyDescent="0.25">
      <c r="A454" s="20">
        <v>43273</v>
      </c>
      <c r="B454" t="s">
        <v>321</v>
      </c>
      <c r="C454" t="s">
        <v>17</v>
      </c>
      <c r="D454">
        <v>100</v>
      </c>
      <c r="E454">
        <v>313.60000000000002</v>
      </c>
      <c r="F454">
        <v>31359.75</v>
      </c>
      <c r="G454" t="s">
        <v>604</v>
      </c>
      <c r="H454">
        <v>2018119</v>
      </c>
      <c r="I454" t="s">
        <v>19</v>
      </c>
      <c r="J454" t="s">
        <v>20</v>
      </c>
      <c r="K454" t="s">
        <v>25</v>
      </c>
      <c r="L454">
        <v>0</v>
      </c>
      <c r="M454">
        <v>0.94</v>
      </c>
      <c r="N454">
        <v>23.4</v>
      </c>
      <c r="O454">
        <v>29.67</v>
      </c>
      <c r="P454">
        <v>54.0107</v>
      </c>
    </row>
    <row r="455" spans="1:16" x14ac:dyDescent="0.25">
      <c r="A455" s="20">
        <v>43273</v>
      </c>
      <c r="B455" t="s">
        <v>321</v>
      </c>
      <c r="C455" t="s">
        <v>17</v>
      </c>
      <c r="D455">
        <v>500</v>
      </c>
      <c r="E455">
        <v>313</v>
      </c>
      <c r="F455">
        <v>156500</v>
      </c>
      <c r="G455" t="s">
        <v>605</v>
      </c>
      <c r="H455">
        <v>2018119</v>
      </c>
      <c r="I455" t="s">
        <v>19</v>
      </c>
      <c r="J455" t="s">
        <v>20</v>
      </c>
      <c r="K455" t="s">
        <v>25</v>
      </c>
      <c r="L455">
        <v>0</v>
      </c>
      <c r="M455">
        <v>4.7</v>
      </c>
      <c r="N455">
        <v>0</v>
      </c>
      <c r="O455">
        <v>93.18</v>
      </c>
      <c r="P455">
        <v>97.875100000000003</v>
      </c>
    </row>
    <row r="456" spans="1:16" x14ac:dyDescent="0.25">
      <c r="A456" s="20">
        <v>43273</v>
      </c>
      <c r="B456" t="s">
        <v>321</v>
      </c>
      <c r="C456" t="s">
        <v>17</v>
      </c>
      <c r="D456">
        <v>500</v>
      </c>
      <c r="E456">
        <v>309.25</v>
      </c>
      <c r="F456">
        <v>154625</v>
      </c>
      <c r="G456" t="s">
        <v>606</v>
      </c>
      <c r="H456">
        <v>2018119</v>
      </c>
      <c r="I456" t="s">
        <v>19</v>
      </c>
      <c r="J456" t="s">
        <v>20</v>
      </c>
      <c r="K456" t="s">
        <v>25</v>
      </c>
      <c r="L456">
        <v>0</v>
      </c>
      <c r="M456">
        <v>4.6399999999999997</v>
      </c>
      <c r="N456">
        <v>0</v>
      </c>
      <c r="O456">
        <v>92.06</v>
      </c>
      <c r="P456">
        <v>96.698700000000002</v>
      </c>
    </row>
    <row r="457" spans="1:16" x14ac:dyDescent="0.25">
      <c r="A457" s="20">
        <v>43273</v>
      </c>
      <c r="B457" t="s">
        <v>321</v>
      </c>
      <c r="C457" t="s">
        <v>17</v>
      </c>
      <c r="D457">
        <v>150</v>
      </c>
      <c r="E457">
        <v>311.25</v>
      </c>
      <c r="F457">
        <v>46687.5</v>
      </c>
      <c r="G457" t="s">
        <v>607</v>
      </c>
      <c r="H457">
        <v>2018119</v>
      </c>
      <c r="I457" t="s">
        <v>19</v>
      </c>
      <c r="J457" t="s">
        <v>20</v>
      </c>
      <c r="K457" t="s">
        <v>25</v>
      </c>
      <c r="L457">
        <v>0</v>
      </c>
      <c r="M457">
        <v>1.4</v>
      </c>
      <c r="N457">
        <v>0</v>
      </c>
      <c r="O457">
        <v>29.75</v>
      </c>
      <c r="P457">
        <v>31.150600000000001</v>
      </c>
    </row>
    <row r="458" spans="1:16" x14ac:dyDescent="0.25">
      <c r="A458" s="20">
        <v>43273</v>
      </c>
      <c r="B458" t="s">
        <v>321</v>
      </c>
      <c r="C458" t="s">
        <v>23</v>
      </c>
      <c r="D458">
        <v>1250</v>
      </c>
      <c r="E458">
        <v>310.25</v>
      </c>
      <c r="F458">
        <v>387812.5</v>
      </c>
      <c r="G458" t="s">
        <v>608</v>
      </c>
      <c r="H458">
        <v>2018119</v>
      </c>
      <c r="I458" t="s">
        <v>19</v>
      </c>
      <c r="J458" t="s">
        <v>20</v>
      </c>
      <c r="K458" t="s">
        <v>25</v>
      </c>
      <c r="L458">
        <v>97</v>
      </c>
      <c r="M458">
        <v>11.63</v>
      </c>
      <c r="N458">
        <v>0</v>
      </c>
      <c r="O458">
        <v>230.91</v>
      </c>
      <c r="P458">
        <v>339.54450000000003</v>
      </c>
    </row>
    <row r="459" spans="1:16" x14ac:dyDescent="0.25">
      <c r="A459" s="20">
        <v>43277</v>
      </c>
      <c r="B459" t="s">
        <v>321</v>
      </c>
      <c r="C459" t="s">
        <v>17</v>
      </c>
      <c r="D459">
        <v>500</v>
      </c>
      <c r="E459">
        <v>303.45</v>
      </c>
      <c r="F459">
        <v>151725.9</v>
      </c>
      <c r="G459" t="s">
        <v>601</v>
      </c>
      <c r="H459">
        <v>2018121</v>
      </c>
      <c r="I459" t="s">
        <v>19</v>
      </c>
      <c r="J459" t="s">
        <v>20</v>
      </c>
      <c r="K459" t="s">
        <v>25</v>
      </c>
      <c r="L459">
        <v>0</v>
      </c>
      <c r="M459">
        <v>4.55</v>
      </c>
      <c r="N459">
        <v>0</v>
      </c>
      <c r="O459">
        <v>90.33</v>
      </c>
      <c r="P459">
        <v>94.881699999999995</v>
      </c>
    </row>
    <row r="460" spans="1:16" x14ac:dyDescent="0.25">
      <c r="A460" s="20">
        <v>43277</v>
      </c>
      <c r="B460" t="s">
        <v>321</v>
      </c>
      <c r="C460" t="s">
        <v>17</v>
      </c>
      <c r="D460">
        <v>1000</v>
      </c>
      <c r="E460">
        <v>300</v>
      </c>
      <c r="F460">
        <v>300000</v>
      </c>
      <c r="G460" t="s">
        <v>602</v>
      </c>
      <c r="H460">
        <v>2018121</v>
      </c>
      <c r="I460" t="s">
        <v>19</v>
      </c>
      <c r="J460" t="s">
        <v>20</v>
      </c>
      <c r="K460" t="s">
        <v>25</v>
      </c>
      <c r="L460">
        <v>0</v>
      </c>
      <c r="M460">
        <v>9</v>
      </c>
      <c r="N460">
        <v>0</v>
      </c>
      <c r="O460">
        <v>178.62</v>
      </c>
      <c r="P460">
        <v>187.62</v>
      </c>
    </row>
    <row r="461" spans="1:16" x14ac:dyDescent="0.25">
      <c r="A461" s="20">
        <v>43277</v>
      </c>
      <c r="B461" t="s">
        <v>321</v>
      </c>
      <c r="C461" t="s">
        <v>23</v>
      </c>
      <c r="D461">
        <v>1500</v>
      </c>
      <c r="E461">
        <v>298.91000000000003</v>
      </c>
      <c r="F461">
        <v>448366.65</v>
      </c>
      <c r="G461" t="s">
        <v>603</v>
      </c>
      <c r="H461">
        <v>2018121</v>
      </c>
      <c r="I461" t="s">
        <v>19</v>
      </c>
      <c r="J461" t="s">
        <v>20</v>
      </c>
      <c r="K461" t="s">
        <v>25</v>
      </c>
      <c r="L461">
        <v>113</v>
      </c>
      <c r="M461">
        <v>13.45</v>
      </c>
      <c r="N461">
        <v>27.3</v>
      </c>
      <c r="O461">
        <v>266.99</v>
      </c>
      <c r="P461">
        <v>420.74029999999999</v>
      </c>
    </row>
    <row r="462" spans="1:16" x14ac:dyDescent="0.25">
      <c r="A462" s="20">
        <v>43287</v>
      </c>
      <c r="B462" t="s">
        <v>594</v>
      </c>
      <c r="C462" t="s">
        <v>17</v>
      </c>
      <c r="D462">
        <v>10</v>
      </c>
      <c r="E462">
        <v>81</v>
      </c>
      <c r="F462">
        <v>810</v>
      </c>
      <c r="G462" t="s">
        <v>600</v>
      </c>
      <c r="H462">
        <v>2018129</v>
      </c>
      <c r="I462" t="s">
        <v>19</v>
      </c>
      <c r="J462" t="s">
        <v>20</v>
      </c>
      <c r="K462" t="s">
        <v>25</v>
      </c>
      <c r="L462">
        <v>1</v>
      </c>
      <c r="M462">
        <v>0.02</v>
      </c>
      <c r="N462">
        <v>0.3</v>
      </c>
      <c r="O462">
        <v>23.9</v>
      </c>
      <c r="P462">
        <v>25.224299999999999</v>
      </c>
    </row>
    <row r="463" spans="1:16" x14ac:dyDescent="0.25">
      <c r="A463" s="20">
        <v>43299</v>
      </c>
      <c r="B463" t="s">
        <v>65</v>
      </c>
      <c r="C463" t="s">
        <v>17</v>
      </c>
      <c r="D463">
        <v>500</v>
      </c>
      <c r="E463">
        <v>80.099999999999994</v>
      </c>
      <c r="F463">
        <v>40050</v>
      </c>
      <c r="G463" t="s">
        <v>596</v>
      </c>
      <c r="H463">
        <v>2018137</v>
      </c>
      <c r="I463" t="s">
        <v>19</v>
      </c>
      <c r="J463" t="s">
        <v>20</v>
      </c>
      <c r="K463" t="s">
        <v>25</v>
      </c>
      <c r="L463">
        <v>0</v>
      </c>
      <c r="M463">
        <v>1.2</v>
      </c>
      <c r="N463">
        <v>0</v>
      </c>
      <c r="O463">
        <v>29.72</v>
      </c>
      <c r="P463">
        <v>30.921399999999998</v>
      </c>
    </row>
    <row r="464" spans="1:16" x14ac:dyDescent="0.25">
      <c r="A464" s="20">
        <v>43299</v>
      </c>
      <c r="B464" t="s">
        <v>65</v>
      </c>
      <c r="C464" t="s">
        <v>23</v>
      </c>
      <c r="D464">
        <v>106</v>
      </c>
      <c r="E464">
        <v>75.8</v>
      </c>
      <c r="F464">
        <v>8034.8</v>
      </c>
      <c r="G464" t="s">
        <v>597</v>
      </c>
      <c r="H464">
        <v>2018137</v>
      </c>
      <c r="I464" t="s">
        <v>19</v>
      </c>
      <c r="J464" t="s">
        <v>20</v>
      </c>
      <c r="K464" t="s">
        <v>25</v>
      </c>
      <c r="L464">
        <v>2.4</v>
      </c>
      <c r="M464">
        <v>0.24</v>
      </c>
      <c r="N464">
        <v>6.9</v>
      </c>
      <c r="O464">
        <v>29.54</v>
      </c>
      <c r="P464">
        <v>39.081000000000003</v>
      </c>
    </row>
    <row r="465" spans="1:16" x14ac:dyDescent="0.25">
      <c r="A465" s="20">
        <v>43299</v>
      </c>
      <c r="B465" t="s">
        <v>65</v>
      </c>
      <c r="C465" t="s">
        <v>17</v>
      </c>
      <c r="D465">
        <v>1000</v>
      </c>
      <c r="E465">
        <v>76.099999999999994</v>
      </c>
      <c r="F465">
        <v>76100</v>
      </c>
      <c r="G465" t="s">
        <v>598</v>
      </c>
      <c r="H465">
        <v>2018137</v>
      </c>
      <c r="I465" t="s">
        <v>19</v>
      </c>
      <c r="J465" t="s">
        <v>20</v>
      </c>
      <c r="K465" t="s">
        <v>25</v>
      </c>
      <c r="L465">
        <v>0</v>
      </c>
      <c r="M465">
        <v>2.2799999999999998</v>
      </c>
      <c r="N465">
        <v>0</v>
      </c>
      <c r="O465">
        <v>45.31</v>
      </c>
      <c r="P465">
        <v>47.5931</v>
      </c>
    </row>
    <row r="466" spans="1:16" x14ac:dyDescent="0.25">
      <c r="A466" s="20">
        <v>43299</v>
      </c>
      <c r="B466" t="s">
        <v>65</v>
      </c>
      <c r="C466" t="s">
        <v>23</v>
      </c>
      <c r="D466">
        <v>1394</v>
      </c>
      <c r="E466">
        <v>75.150000000000006</v>
      </c>
      <c r="F466">
        <v>104759.1</v>
      </c>
      <c r="G466" t="s">
        <v>599</v>
      </c>
      <c r="H466">
        <v>2018137</v>
      </c>
      <c r="I466" t="s">
        <v>19</v>
      </c>
      <c r="J466" t="s">
        <v>20</v>
      </c>
      <c r="K466" t="s">
        <v>25</v>
      </c>
      <c r="L466">
        <v>26.6</v>
      </c>
      <c r="M466">
        <v>3.14</v>
      </c>
      <c r="N466">
        <v>0</v>
      </c>
      <c r="O466">
        <v>62.37</v>
      </c>
      <c r="P466">
        <v>92.112700000000004</v>
      </c>
    </row>
    <row r="467" spans="1:16" x14ac:dyDescent="0.25">
      <c r="A467" s="20">
        <v>43300</v>
      </c>
      <c r="B467" t="s">
        <v>594</v>
      </c>
      <c r="C467" t="s">
        <v>23</v>
      </c>
      <c r="D467">
        <v>10</v>
      </c>
      <c r="E467">
        <v>130.9</v>
      </c>
      <c r="F467">
        <v>1309</v>
      </c>
      <c r="G467" t="s">
        <v>595</v>
      </c>
      <c r="H467">
        <v>2018138</v>
      </c>
      <c r="I467" t="s">
        <v>19</v>
      </c>
      <c r="J467" t="s">
        <v>20</v>
      </c>
      <c r="K467" t="s">
        <v>25</v>
      </c>
      <c r="L467">
        <v>1</v>
      </c>
      <c r="M467">
        <v>0.04</v>
      </c>
      <c r="N467">
        <v>0.3</v>
      </c>
      <c r="O467">
        <v>38.619999999999997</v>
      </c>
      <c r="P467">
        <v>39.959299999999999</v>
      </c>
    </row>
    <row r="468" spans="1:16" x14ac:dyDescent="0.25">
      <c r="A468" s="20">
        <v>43311</v>
      </c>
      <c r="B468" t="s">
        <v>26</v>
      </c>
      <c r="C468" t="s">
        <v>17</v>
      </c>
      <c r="D468">
        <v>100</v>
      </c>
      <c r="E468">
        <v>110</v>
      </c>
      <c r="F468">
        <v>11000</v>
      </c>
      <c r="G468" t="s">
        <v>592</v>
      </c>
      <c r="H468">
        <v>2018145</v>
      </c>
      <c r="I468" t="s">
        <v>19</v>
      </c>
      <c r="J468" t="s">
        <v>1634</v>
      </c>
      <c r="K468" t="s">
        <v>25</v>
      </c>
      <c r="L468">
        <v>10.98</v>
      </c>
      <c r="M468">
        <v>0.33</v>
      </c>
      <c r="N468">
        <v>0</v>
      </c>
      <c r="O468">
        <v>71.45</v>
      </c>
      <c r="P468">
        <v>82.76</v>
      </c>
    </row>
    <row r="469" spans="1:16" x14ac:dyDescent="0.25">
      <c r="A469" s="20">
        <v>43311</v>
      </c>
      <c r="B469" t="s">
        <v>26</v>
      </c>
      <c r="C469" t="s">
        <v>17</v>
      </c>
      <c r="D469">
        <v>10</v>
      </c>
      <c r="E469">
        <v>107.66</v>
      </c>
      <c r="F469">
        <v>1076.55</v>
      </c>
      <c r="G469" t="s">
        <v>593</v>
      </c>
      <c r="H469">
        <v>2018145</v>
      </c>
      <c r="I469" t="s">
        <v>19</v>
      </c>
      <c r="J469" t="s">
        <v>1634</v>
      </c>
      <c r="K469" t="s">
        <v>25</v>
      </c>
      <c r="L469">
        <v>1.02</v>
      </c>
      <c r="M469">
        <v>0.03</v>
      </c>
      <c r="N469">
        <v>0.6</v>
      </c>
      <c r="O469">
        <v>31.77</v>
      </c>
      <c r="P469">
        <v>33.422400000000003</v>
      </c>
    </row>
    <row r="470" spans="1:16" x14ac:dyDescent="0.25">
      <c r="A470" s="20">
        <v>43312</v>
      </c>
      <c r="B470" t="s">
        <v>433</v>
      </c>
      <c r="C470" t="s">
        <v>17</v>
      </c>
      <c r="D470">
        <v>1000</v>
      </c>
      <c r="E470">
        <v>14.1</v>
      </c>
      <c r="F470">
        <v>14100</v>
      </c>
      <c r="G470" t="s">
        <v>589</v>
      </c>
      <c r="H470">
        <v>2018146</v>
      </c>
      <c r="I470" t="s">
        <v>19</v>
      </c>
      <c r="J470" t="s">
        <v>20</v>
      </c>
      <c r="K470" t="s">
        <v>25</v>
      </c>
      <c r="L470">
        <v>0</v>
      </c>
      <c r="M470">
        <v>0.42</v>
      </c>
      <c r="N470">
        <v>0</v>
      </c>
      <c r="O470">
        <v>29.58</v>
      </c>
      <c r="P470">
        <v>30.0029</v>
      </c>
    </row>
    <row r="471" spans="1:16" x14ac:dyDescent="0.25">
      <c r="A471" s="20">
        <v>43312</v>
      </c>
      <c r="B471" t="s">
        <v>433</v>
      </c>
      <c r="C471" t="s">
        <v>17</v>
      </c>
      <c r="D471">
        <v>5000</v>
      </c>
      <c r="E471">
        <v>14</v>
      </c>
      <c r="F471">
        <v>70000</v>
      </c>
      <c r="G471" t="s">
        <v>590</v>
      </c>
      <c r="H471">
        <v>2018146</v>
      </c>
      <c r="I471" t="s">
        <v>19</v>
      </c>
      <c r="J471" t="s">
        <v>20</v>
      </c>
      <c r="K471" t="s">
        <v>25</v>
      </c>
      <c r="L471">
        <v>0</v>
      </c>
      <c r="M471">
        <v>2.1</v>
      </c>
      <c r="N471">
        <v>0</v>
      </c>
      <c r="O471">
        <v>41.68</v>
      </c>
      <c r="P471">
        <v>43.78</v>
      </c>
    </row>
    <row r="472" spans="1:16" x14ac:dyDescent="0.25">
      <c r="A472" s="20">
        <v>43312</v>
      </c>
      <c r="B472" t="s">
        <v>433</v>
      </c>
      <c r="C472" t="s">
        <v>23</v>
      </c>
      <c r="D472">
        <v>6000</v>
      </c>
      <c r="E472">
        <v>14.1</v>
      </c>
      <c r="F472">
        <v>84600</v>
      </c>
      <c r="G472" t="s">
        <v>591</v>
      </c>
      <c r="H472">
        <v>2018146</v>
      </c>
      <c r="I472" t="s">
        <v>19</v>
      </c>
      <c r="J472" t="s">
        <v>20</v>
      </c>
      <c r="K472" t="s">
        <v>25</v>
      </c>
      <c r="L472">
        <v>21</v>
      </c>
      <c r="M472">
        <v>2.54</v>
      </c>
      <c r="N472">
        <v>5.0999999999999996</v>
      </c>
      <c r="O472">
        <v>50.37</v>
      </c>
      <c r="P472">
        <v>79.007999999999996</v>
      </c>
    </row>
    <row r="473" spans="1:16" x14ac:dyDescent="0.25">
      <c r="A473" s="20">
        <v>43313</v>
      </c>
      <c r="B473" t="s">
        <v>26</v>
      </c>
      <c r="C473" t="s">
        <v>17</v>
      </c>
      <c r="D473">
        <v>1100</v>
      </c>
      <c r="E473">
        <v>117</v>
      </c>
      <c r="F473">
        <v>128700</v>
      </c>
      <c r="G473" t="s">
        <v>584</v>
      </c>
      <c r="H473">
        <v>2018147</v>
      </c>
      <c r="I473" t="s">
        <v>19</v>
      </c>
      <c r="J473" t="s">
        <v>20</v>
      </c>
      <c r="K473" t="s">
        <v>25</v>
      </c>
      <c r="L473">
        <v>0</v>
      </c>
      <c r="M473">
        <v>3.86</v>
      </c>
      <c r="N473">
        <v>15.6</v>
      </c>
      <c r="O473">
        <v>76.63</v>
      </c>
      <c r="P473">
        <v>96.090999999999994</v>
      </c>
    </row>
    <row r="474" spans="1:16" x14ac:dyDescent="0.25">
      <c r="A474" s="20">
        <v>43313</v>
      </c>
      <c r="B474" t="s">
        <v>26</v>
      </c>
      <c r="C474" t="s">
        <v>23</v>
      </c>
      <c r="D474">
        <v>1100</v>
      </c>
      <c r="E474">
        <v>113.39</v>
      </c>
      <c r="F474">
        <v>124734.45</v>
      </c>
      <c r="G474" t="s">
        <v>585</v>
      </c>
      <c r="H474">
        <v>2018147</v>
      </c>
      <c r="I474" t="s">
        <v>19</v>
      </c>
      <c r="J474" t="s">
        <v>20</v>
      </c>
      <c r="K474" t="s">
        <v>25</v>
      </c>
      <c r="L474">
        <v>31.9</v>
      </c>
      <c r="M474">
        <v>3.74</v>
      </c>
      <c r="N474">
        <v>0</v>
      </c>
      <c r="O474">
        <v>74.27</v>
      </c>
      <c r="P474">
        <v>109.9121</v>
      </c>
    </row>
    <row r="475" spans="1:16" x14ac:dyDescent="0.25">
      <c r="A475" s="20">
        <v>43313</v>
      </c>
      <c r="B475" t="s">
        <v>26</v>
      </c>
      <c r="C475" t="s">
        <v>17</v>
      </c>
      <c r="D475">
        <v>1100</v>
      </c>
      <c r="E475">
        <v>114</v>
      </c>
      <c r="F475">
        <v>125400</v>
      </c>
      <c r="G475" t="s">
        <v>586</v>
      </c>
      <c r="H475">
        <v>2018147</v>
      </c>
      <c r="I475" t="s">
        <v>19</v>
      </c>
      <c r="J475" t="s">
        <v>20</v>
      </c>
      <c r="K475" t="s">
        <v>25</v>
      </c>
      <c r="L475">
        <v>0</v>
      </c>
      <c r="M475">
        <v>3.76</v>
      </c>
      <c r="N475">
        <v>0</v>
      </c>
      <c r="O475">
        <v>74.66</v>
      </c>
      <c r="P475">
        <v>78.4221</v>
      </c>
    </row>
    <row r="476" spans="1:16" x14ac:dyDescent="0.25">
      <c r="A476" s="20">
        <v>43313</v>
      </c>
      <c r="B476" t="s">
        <v>26</v>
      </c>
      <c r="C476" t="s">
        <v>23</v>
      </c>
      <c r="D476">
        <v>1100</v>
      </c>
      <c r="E476">
        <v>114</v>
      </c>
      <c r="F476">
        <v>125400</v>
      </c>
      <c r="G476" t="s">
        <v>587</v>
      </c>
      <c r="H476">
        <v>2018147</v>
      </c>
      <c r="I476" t="s">
        <v>19</v>
      </c>
      <c r="J476" t="s">
        <v>20</v>
      </c>
      <c r="K476" t="s">
        <v>25</v>
      </c>
      <c r="L476">
        <v>40.950000000000003</v>
      </c>
      <c r="M476">
        <v>3.76</v>
      </c>
      <c r="N476">
        <v>0</v>
      </c>
      <c r="O476">
        <v>74.67</v>
      </c>
      <c r="P476">
        <v>119.38209999999999</v>
      </c>
    </row>
    <row r="477" spans="1:16" x14ac:dyDescent="0.25">
      <c r="A477" s="20">
        <v>43313</v>
      </c>
      <c r="B477" t="s">
        <v>26</v>
      </c>
      <c r="C477" t="s">
        <v>23</v>
      </c>
      <c r="D477">
        <v>110</v>
      </c>
      <c r="E477">
        <v>112</v>
      </c>
      <c r="F477">
        <v>12320</v>
      </c>
      <c r="G477" t="s">
        <v>588</v>
      </c>
      <c r="H477">
        <v>2018147</v>
      </c>
      <c r="I477" t="s">
        <v>19</v>
      </c>
      <c r="J477" t="s">
        <v>1634</v>
      </c>
      <c r="K477" t="s">
        <v>25</v>
      </c>
      <c r="L477">
        <v>3.15</v>
      </c>
      <c r="M477">
        <v>0.37</v>
      </c>
      <c r="N477">
        <v>0</v>
      </c>
      <c r="O477">
        <v>80.02</v>
      </c>
      <c r="P477">
        <v>83.539599999999993</v>
      </c>
    </row>
    <row r="478" spans="1:16" x14ac:dyDescent="0.25">
      <c r="A478" s="20">
        <v>43314</v>
      </c>
      <c r="B478" t="s">
        <v>433</v>
      </c>
      <c r="C478" t="s">
        <v>17</v>
      </c>
      <c r="D478">
        <v>5000</v>
      </c>
      <c r="E478">
        <v>14.7</v>
      </c>
      <c r="F478">
        <v>73500</v>
      </c>
      <c r="G478" t="s">
        <v>582</v>
      </c>
      <c r="H478">
        <v>2018148</v>
      </c>
      <c r="I478" t="s">
        <v>19</v>
      </c>
      <c r="J478" t="s">
        <v>20</v>
      </c>
      <c r="K478" t="s">
        <v>25</v>
      </c>
      <c r="L478">
        <v>0</v>
      </c>
      <c r="M478">
        <v>2.21</v>
      </c>
      <c r="N478">
        <v>0</v>
      </c>
      <c r="O478">
        <v>43.77</v>
      </c>
      <c r="P478">
        <v>45.975099999999998</v>
      </c>
    </row>
    <row r="479" spans="1:16" x14ac:dyDescent="0.25">
      <c r="A479" s="20">
        <v>43314</v>
      </c>
      <c r="B479" t="s">
        <v>433</v>
      </c>
      <c r="C479" t="s">
        <v>23</v>
      </c>
      <c r="D479">
        <v>5000</v>
      </c>
      <c r="E479">
        <v>14.75</v>
      </c>
      <c r="F479">
        <v>73750</v>
      </c>
      <c r="G479" t="s">
        <v>583</v>
      </c>
      <c r="H479">
        <v>2018148</v>
      </c>
      <c r="I479" t="s">
        <v>19</v>
      </c>
      <c r="J479" t="s">
        <v>20</v>
      </c>
      <c r="K479" t="s">
        <v>25</v>
      </c>
      <c r="L479">
        <v>18</v>
      </c>
      <c r="M479">
        <v>2.21</v>
      </c>
      <c r="N479">
        <v>4.5</v>
      </c>
      <c r="O479">
        <v>43.91</v>
      </c>
      <c r="P479">
        <v>68.622500000000002</v>
      </c>
    </row>
    <row r="480" spans="1:16" x14ac:dyDescent="0.25">
      <c r="A480" s="20">
        <v>43315</v>
      </c>
      <c r="B480" t="s">
        <v>575</v>
      </c>
      <c r="C480" t="s">
        <v>17</v>
      </c>
      <c r="D480">
        <v>1100</v>
      </c>
      <c r="E480">
        <v>62.25</v>
      </c>
      <c r="F480">
        <v>68475</v>
      </c>
      <c r="G480" t="s">
        <v>576</v>
      </c>
      <c r="H480">
        <v>2018149</v>
      </c>
      <c r="I480" t="s">
        <v>19</v>
      </c>
      <c r="J480" t="s">
        <v>20</v>
      </c>
      <c r="K480" t="s">
        <v>25</v>
      </c>
      <c r="L480">
        <v>0</v>
      </c>
      <c r="M480">
        <v>2.0499999999999998</v>
      </c>
      <c r="N480">
        <v>7.8</v>
      </c>
      <c r="O480">
        <v>40.78</v>
      </c>
      <c r="P480">
        <v>50.6342</v>
      </c>
    </row>
    <row r="481" spans="1:16" x14ac:dyDescent="0.25">
      <c r="A481" s="20">
        <v>43315</v>
      </c>
      <c r="B481" t="s">
        <v>575</v>
      </c>
      <c r="C481" t="s">
        <v>23</v>
      </c>
      <c r="D481">
        <v>1100</v>
      </c>
      <c r="E481">
        <v>62.4</v>
      </c>
      <c r="F481">
        <v>68640</v>
      </c>
      <c r="G481" t="s">
        <v>577</v>
      </c>
      <c r="H481">
        <v>2018149</v>
      </c>
      <c r="I481" t="s">
        <v>19</v>
      </c>
      <c r="J481" t="s">
        <v>20</v>
      </c>
      <c r="K481" t="s">
        <v>25</v>
      </c>
      <c r="L481">
        <v>17.14</v>
      </c>
      <c r="M481">
        <v>2.06</v>
      </c>
      <c r="N481">
        <v>0</v>
      </c>
      <c r="O481">
        <v>40.869999999999997</v>
      </c>
      <c r="P481">
        <v>60.069200000000002</v>
      </c>
    </row>
    <row r="482" spans="1:16" x14ac:dyDescent="0.25">
      <c r="A482" s="20">
        <v>43315</v>
      </c>
      <c r="B482" t="s">
        <v>433</v>
      </c>
      <c r="C482" t="s">
        <v>23</v>
      </c>
      <c r="D482">
        <v>6000</v>
      </c>
      <c r="E482">
        <v>16</v>
      </c>
      <c r="F482">
        <v>96000</v>
      </c>
      <c r="G482" t="s">
        <v>578</v>
      </c>
      <c r="H482">
        <v>2018149</v>
      </c>
      <c r="I482" t="s">
        <v>19</v>
      </c>
      <c r="J482" t="s">
        <v>20</v>
      </c>
      <c r="K482" t="s">
        <v>25</v>
      </c>
      <c r="L482">
        <v>92.95</v>
      </c>
      <c r="M482">
        <v>2.88</v>
      </c>
      <c r="N482">
        <v>0</v>
      </c>
      <c r="O482">
        <v>623.54999999999995</v>
      </c>
      <c r="P482">
        <v>719.38</v>
      </c>
    </row>
    <row r="483" spans="1:16" x14ac:dyDescent="0.25">
      <c r="A483" s="20">
        <v>43315</v>
      </c>
      <c r="B483" t="s">
        <v>179</v>
      </c>
      <c r="C483" t="s">
        <v>17</v>
      </c>
      <c r="D483">
        <v>150</v>
      </c>
      <c r="E483">
        <v>60.19</v>
      </c>
      <c r="F483">
        <v>9029.0499999999993</v>
      </c>
      <c r="G483" t="s">
        <v>579</v>
      </c>
      <c r="H483">
        <v>2018149</v>
      </c>
      <c r="I483" t="s">
        <v>19</v>
      </c>
      <c r="J483" t="s">
        <v>20</v>
      </c>
      <c r="K483" t="s">
        <v>25</v>
      </c>
      <c r="L483">
        <v>9.0299999999999994</v>
      </c>
      <c r="M483">
        <v>0.27</v>
      </c>
      <c r="N483">
        <v>0</v>
      </c>
      <c r="O483">
        <v>58.64</v>
      </c>
      <c r="P483">
        <v>67.940899999999999</v>
      </c>
    </row>
    <row r="484" spans="1:16" x14ac:dyDescent="0.25">
      <c r="A484" s="20">
        <v>43315</v>
      </c>
      <c r="B484" t="s">
        <v>190</v>
      </c>
      <c r="C484" t="s">
        <v>17</v>
      </c>
      <c r="D484">
        <v>1000</v>
      </c>
      <c r="E484">
        <v>6</v>
      </c>
      <c r="F484">
        <v>6000</v>
      </c>
      <c r="G484" t="s">
        <v>580</v>
      </c>
      <c r="H484">
        <v>2018149</v>
      </c>
      <c r="I484" t="s">
        <v>19</v>
      </c>
      <c r="J484" t="s">
        <v>20</v>
      </c>
      <c r="K484" t="s">
        <v>25</v>
      </c>
      <c r="L484">
        <v>5.88</v>
      </c>
      <c r="M484">
        <v>0.18</v>
      </c>
      <c r="N484">
        <v>0</v>
      </c>
      <c r="O484">
        <v>59.03</v>
      </c>
      <c r="P484">
        <v>65.09</v>
      </c>
    </row>
    <row r="485" spans="1:16" x14ac:dyDescent="0.25">
      <c r="A485" s="20">
        <v>43315</v>
      </c>
      <c r="B485" t="s">
        <v>433</v>
      </c>
      <c r="C485" t="s">
        <v>17</v>
      </c>
      <c r="D485">
        <v>250</v>
      </c>
      <c r="E485">
        <v>15.8</v>
      </c>
      <c r="F485">
        <v>3950</v>
      </c>
      <c r="G485" t="s">
        <v>581</v>
      </c>
      <c r="H485">
        <v>2018149</v>
      </c>
      <c r="I485" t="s">
        <v>19</v>
      </c>
      <c r="J485" t="s">
        <v>20</v>
      </c>
      <c r="K485" t="s">
        <v>25</v>
      </c>
      <c r="L485">
        <v>0</v>
      </c>
      <c r="M485">
        <v>0.12</v>
      </c>
      <c r="N485">
        <v>0</v>
      </c>
      <c r="O485">
        <v>0.02</v>
      </c>
      <c r="P485">
        <v>0.13850000000000001</v>
      </c>
    </row>
    <row r="486" spans="1:16" x14ac:dyDescent="0.25">
      <c r="A486" s="20">
        <v>43318</v>
      </c>
      <c r="B486" t="s">
        <v>26</v>
      </c>
      <c r="C486" t="s">
        <v>17</v>
      </c>
      <c r="D486">
        <v>100</v>
      </c>
      <c r="E486">
        <v>109.75</v>
      </c>
      <c r="F486">
        <v>10974.55</v>
      </c>
      <c r="G486" t="s">
        <v>570</v>
      </c>
      <c r="H486">
        <v>2018150</v>
      </c>
      <c r="I486" t="s">
        <v>19</v>
      </c>
      <c r="J486" t="s">
        <v>1634</v>
      </c>
      <c r="K486" t="s">
        <v>25</v>
      </c>
      <c r="L486">
        <v>10.68</v>
      </c>
      <c r="M486">
        <v>0.33</v>
      </c>
      <c r="N486">
        <v>4.5</v>
      </c>
      <c r="O486">
        <v>71.28</v>
      </c>
      <c r="P486">
        <v>86.789199999999994</v>
      </c>
    </row>
    <row r="487" spans="1:16" x14ac:dyDescent="0.25">
      <c r="A487" s="20">
        <v>43318</v>
      </c>
      <c r="B487" t="s">
        <v>433</v>
      </c>
      <c r="C487" t="s">
        <v>17</v>
      </c>
      <c r="D487">
        <v>2500</v>
      </c>
      <c r="E487">
        <v>16.149999999999999</v>
      </c>
      <c r="F487">
        <v>40375</v>
      </c>
      <c r="G487" t="s">
        <v>571</v>
      </c>
      <c r="H487">
        <v>2018150</v>
      </c>
      <c r="I487" t="s">
        <v>19</v>
      </c>
      <c r="J487" t="s">
        <v>1634</v>
      </c>
      <c r="K487" t="s">
        <v>25</v>
      </c>
      <c r="L487">
        <v>0</v>
      </c>
      <c r="M487">
        <v>1.21</v>
      </c>
      <c r="N487">
        <v>0</v>
      </c>
      <c r="O487">
        <v>29.72</v>
      </c>
      <c r="P487">
        <v>30.9313</v>
      </c>
    </row>
    <row r="488" spans="1:16" x14ac:dyDescent="0.25">
      <c r="A488" s="20">
        <v>43318</v>
      </c>
      <c r="B488" t="s">
        <v>26</v>
      </c>
      <c r="C488" t="s">
        <v>17</v>
      </c>
      <c r="D488">
        <v>150</v>
      </c>
      <c r="E488">
        <v>109</v>
      </c>
      <c r="F488">
        <v>16350</v>
      </c>
      <c r="G488" t="s">
        <v>572</v>
      </c>
      <c r="H488">
        <v>2018150</v>
      </c>
      <c r="I488" t="s">
        <v>19</v>
      </c>
      <c r="J488" t="s">
        <v>1634</v>
      </c>
      <c r="K488" t="s">
        <v>25</v>
      </c>
      <c r="L488">
        <v>16.39</v>
      </c>
      <c r="M488">
        <v>0.49</v>
      </c>
      <c r="N488">
        <v>0</v>
      </c>
      <c r="O488">
        <v>106.2</v>
      </c>
      <c r="P488">
        <v>123.0805</v>
      </c>
    </row>
    <row r="489" spans="1:16" x14ac:dyDescent="0.25">
      <c r="A489" s="20">
        <v>43318</v>
      </c>
      <c r="B489" t="s">
        <v>433</v>
      </c>
      <c r="C489" t="s">
        <v>23</v>
      </c>
      <c r="D489">
        <v>2500</v>
      </c>
      <c r="E489">
        <v>16.399999999999999</v>
      </c>
      <c r="F489">
        <v>41000</v>
      </c>
      <c r="G489" t="s">
        <v>573</v>
      </c>
      <c r="H489">
        <v>2018150</v>
      </c>
      <c r="I489" t="s">
        <v>19</v>
      </c>
      <c r="J489" t="s">
        <v>1634</v>
      </c>
      <c r="K489" t="s">
        <v>25</v>
      </c>
      <c r="L489">
        <v>10.220000000000001</v>
      </c>
      <c r="M489">
        <v>1.23</v>
      </c>
      <c r="N489">
        <v>0</v>
      </c>
      <c r="O489">
        <v>29.72</v>
      </c>
      <c r="P489">
        <v>41.17</v>
      </c>
    </row>
    <row r="490" spans="1:16" x14ac:dyDescent="0.25">
      <c r="A490" s="20">
        <v>43318</v>
      </c>
      <c r="B490" t="s">
        <v>433</v>
      </c>
      <c r="C490" t="s">
        <v>17</v>
      </c>
      <c r="D490">
        <v>2000</v>
      </c>
      <c r="E490">
        <v>16.55</v>
      </c>
      <c r="F490">
        <v>33100</v>
      </c>
      <c r="G490" t="s">
        <v>574</v>
      </c>
      <c r="H490">
        <v>2018150</v>
      </c>
      <c r="I490" t="s">
        <v>19</v>
      </c>
      <c r="J490" t="s">
        <v>1634</v>
      </c>
      <c r="K490" t="s">
        <v>25</v>
      </c>
      <c r="L490">
        <v>32.71</v>
      </c>
      <c r="M490">
        <v>0.99</v>
      </c>
      <c r="N490">
        <v>0</v>
      </c>
      <c r="O490">
        <v>215</v>
      </c>
      <c r="P490">
        <v>248.70310000000001</v>
      </c>
    </row>
    <row r="491" spans="1:16" x14ac:dyDescent="0.25">
      <c r="A491" s="20">
        <v>43319</v>
      </c>
      <c r="B491" t="s">
        <v>433</v>
      </c>
      <c r="C491" t="s">
        <v>17</v>
      </c>
      <c r="D491">
        <v>2750</v>
      </c>
      <c r="E491">
        <v>16.5</v>
      </c>
      <c r="F491">
        <v>45375</v>
      </c>
      <c r="G491" t="s">
        <v>564</v>
      </c>
      <c r="H491">
        <v>2018151</v>
      </c>
      <c r="I491" t="s">
        <v>19</v>
      </c>
      <c r="J491" t="s">
        <v>20</v>
      </c>
      <c r="K491" t="s">
        <v>25</v>
      </c>
      <c r="L491">
        <v>0</v>
      </c>
      <c r="M491">
        <v>1.36</v>
      </c>
      <c r="N491">
        <v>0</v>
      </c>
      <c r="O491">
        <v>29.75</v>
      </c>
      <c r="P491">
        <v>31.1113</v>
      </c>
    </row>
    <row r="492" spans="1:16" x14ac:dyDescent="0.25">
      <c r="A492" s="20">
        <v>43319</v>
      </c>
      <c r="B492" t="s">
        <v>433</v>
      </c>
      <c r="C492" t="s">
        <v>17</v>
      </c>
      <c r="D492">
        <v>2500</v>
      </c>
      <c r="E492">
        <v>16.7</v>
      </c>
      <c r="F492">
        <v>41750</v>
      </c>
      <c r="G492" t="s">
        <v>565</v>
      </c>
      <c r="H492">
        <v>2018151</v>
      </c>
      <c r="I492" t="s">
        <v>19</v>
      </c>
      <c r="J492" t="s">
        <v>20</v>
      </c>
      <c r="K492" t="s">
        <v>25</v>
      </c>
      <c r="L492">
        <v>0</v>
      </c>
      <c r="M492">
        <v>1.25</v>
      </c>
      <c r="N492">
        <v>0</v>
      </c>
      <c r="O492">
        <v>29.73</v>
      </c>
      <c r="P492">
        <v>30.982500000000002</v>
      </c>
    </row>
    <row r="493" spans="1:16" x14ac:dyDescent="0.25">
      <c r="A493" s="20">
        <v>43319</v>
      </c>
      <c r="B493" t="s">
        <v>282</v>
      </c>
      <c r="C493" t="s">
        <v>17</v>
      </c>
      <c r="D493">
        <v>250</v>
      </c>
      <c r="E493">
        <v>575.45000000000005</v>
      </c>
      <c r="F493">
        <v>143862.5</v>
      </c>
      <c r="G493" t="s">
        <v>566</v>
      </c>
      <c r="H493">
        <v>2018151</v>
      </c>
      <c r="I493" t="s">
        <v>19</v>
      </c>
      <c r="J493" t="s">
        <v>20</v>
      </c>
      <c r="K493" t="s">
        <v>25</v>
      </c>
      <c r="L493">
        <v>0</v>
      </c>
      <c r="M493">
        <v>4.32</v>
      </c>
      <c r="N493">
        <v>0</v>
      </c>
      <c r="O493">
        <v>85.66</v>
      </c>
      <c r="P493">
        <v>89.975899999999996</v>
      </c>
    </row>
    <row r="494" spans="1:16" x14ac:dyDescent="0.25">
      <c r="A494" s="20">
        <v>43319</v>
      </c>
      <c r="B494" t="s">
        <v>282</v>
      </c>
      <c r="C494" t="s">
        <v>23</v>
      </c>
      <c r="D494">
        <v>250</v>
      </c>
      <c r="E494">
        <v>573.45000000000005</v>
      </c>
      <c r="F494">
        <v>143362.5</v>
      </c>
      <c r="G494" t="s">
        <v>567</v>
      </c>
      <c r="H494">
        <v>2018151</v>
      </c>
      <c r="I494" t="s">
        <v>19</v>
      </c>
      <c r="J494" t="s">
        <v>20</v>
      </c>
      <c r="K494" t="s">
        <v>25</v>
      </c>
      <c r="L494">
        <v>36.29</v>
      </c>
      <c r="M494">
        <v>4.3</v>
      </c>
      <c r="N494">
        <v>15</v>
      </c>
      <c r="O494">
        <v>85.36</v>
      </c>
      <c r="P494">
        <v>140.95079999999999</v>
      </c>
    </row>
    <row r="495" spans="1:16" x14ac:dyDescent="0.25">
      <c r="A495" s="20">
        <v>43319</v>
      </c>
      <c r="B495" t="s">
        <v>433</v>
      </c>
      <c r="C495" t="s">
        <v>23</v>
      </c>
      <c r="D495">
        <v>5250</v>
      </c>
      <c r="E495">
        <v>17.05</v>
      </c>
      <c r="F495">
        <v>89512.5</v>
      </c>
      <c r="G495" t="s">
        <v>568</v>
      </c>
      <c r="H495">
        <v>2018151</v>
      </c>
      <c r="I495" t="s">
        <v>19</v>
      </c>
      <c r="J495" t="s">
        <v>20</v>
      </c>
      <c r="K495" t="s">
        <v>25</v>
      </c>
      <c r="L495">
        <v>22.07</v>
      </c>
      <c r="M495">
        <v>2.69</v>
      </c>
      <c r="N495">
        <v>0</v>
      </c>
      <c r="O495">
        <v>53.3</v>
      </c>
      <c r="P495">
        <v>78.055400000000006</v>
      </c>
    </row>
    <row r="496" spans="1:16" x14ac:dyDescent="0.25">
      <c r="A496" s="20">
        <v>43319</v>
      </c>
      <c r="B496" t="s">
        <v>433</v>
      </c>
      <c r="C496" t="s">
        <v>23</v>
      </c>
      <c r="D496">
        <v>2000</v>
      </c>
      <c r="E496">
        <v>16.8</v>
      </c>
      <c r="F496">
        <v>33600</v>
      </c>
      <c r="G496" t="s">
        <v>569</v>
      </c>
      <c r="H496">
        <v>2018151</v>
      </c>
      <c r="I496" t="s">
        <v>19</v>
      </c>
      <c r="J496" t="s">
        <v>1634</v>
      </c>
      <c r="K496" t="s">
        <v>25</v>
      </c>
      <c r="L496">
        <v>33.64</v>
      </c>
      <c r="M496">
        <v>1.01</v>
      </c>
      <c r="N496">
        <v>0</v>
      </c>
      <c r="O496">
        <v>218.25</v>
      </c>
      <c r="P496">
        <v>252.898</v>
      </c>
    </row>
    <row r="497" spans="1:16" x14ac:dyDescent="0.25">
      <c r="A497" s="20">
        <v>43320</v>
      </c>
      <c r="B497" t="s">
        <v>26</v>
      </c>
      <c r="C497" t="s">
        <v>17</v>
      </c>
      <c r="D497">
        <v>679</v>
      </c>
      <c r="E497">
        <v>106</v>
      </c>
      <c r="F497">
        <v>71974</v>
      </c>
      <c r="G497" t="s">
        <v>560</v>
      </c>
      <c r="H497">
        <v>2018152</v>
      </c>
      <c r="I497" t="s">
        <v>19</v>
      </c>
      <c r="J497" t="s">
        <v>20</v>
      </c>
      <c r="K497" t="s">
        <v>25</v>
      </c>
      <c r="L497">
        <v>0</v>
      </c>
      <c r="M497">
        <v>2.16</v>
      </c>
      <c r="N497">
        <v>0</v>
      </c>
      <c r="O497">
        <v>42.85</v>
      </c>
      <c r="P497">
        <v>45.009300000000003</v>
      </c>
    </row>
    <row r="498" spans="1:16" x14ac:dyDescent="0.25">
      <c r="A498" s="20">
        <v>43320</v>
      </c>
      <c r="B498" t="s">
        <v>26</v>
      </c>
      <c r="C498" t="s">
        <v>23</v>
      </c>
      <c r="D498">
        <v>679</v>
      </c>
      <c r="E498">
        <v>106.32</v>
      </c>
      <c r="F498">
        <v>72192.149999999994</v>
      </c>
      <c r="G498" t="s">
        <v>561</v>
      </c>
      <c r="H498">
        <v>2018152</v>
      </c>
      <c r="I498" t="s">
        <v>19</v>
      </c>
      <c r="J498" t="s">
        <v>20</v>
      </c>
      <c r="K498" t="s">
        <v>25</v>
      </c>
      <c r="L498">
        <v>18.09</v>
      </c>
      <c r="M498">
        <v>2.17</v>
      </c>
      <c r="N498">
        <v>0</v>
      </c>
      <c r="O498">
        <v>43</v>
      </c>
      <c r="P498">
        <v>63.255800000000001</v>
      </c>
    </row>
    <row r="499" spans="1:16" x14ac:dyDescent="0.25">
      <c r="A499" s="20">
        <v>43320</v>
      </c>
      <c r="B499" t="s">
        <v>16</v>
      </c>
      <c r="C499" t="s">
        <v>17</v>
      </c>
      <c r="D499">
        <v>2500</v>
      </c>
      <c r="E499">
        <v>65</v>
      </c>
      <c r="F499">
        <v>162500</v>
      </c>
      <c r="G499" t="s">
        <v>562</v>
      </c>
      <c r="H499">
        <v>2018152</v>
      </c>
      <c r="I499" t="s">
        <v>19</v>
      </c>
      <c r="J499" t="s">
        <v>20</v>
      </c>
      <c r="K499" t="s">
        <v>25</v>
      </c>
      <c r="L499">
        <v>0</v>
      </c>
      <c r="M499">
        <v>4.88</v>
      </c>
      <c r="N499">
        <v>14.4</v>
      </c>
      <c r="O499">
        <v>96.72</v>
      </c>
      <c r="P499">
        <v>115.9961</v>
      </c>
    </row>
    <row r="500" spans="1:16" x14ac:dyDescent="0.25">
      <c r="A500" s="20">
        <v>43320</v>
      </c>
      <c r="B500" t="s">
        <v>16</v>
      </c>
      <c r="C500" t="s">
        <v>23</v>
      </c>
      <c r="D500">
        <v>2500</v>
      </c>
      <c r="E500">
        <v>65.900000000000006</v>
      </c>
      <c r="F500">
        <v>164750</v>
      </c>
      <c r="G500" t="s">
        <v>563</v>
      </c>
      <c r="H500">
        <v>2018152</v>
      </c>
      <c r="I500" t="s">
        <v>19</v>
      </c>
      <c r="J500" t="s">
        <v>20</v>
      </c>
      <c r="K500" t="s">
        <v>25</v>
      </c>
      <c r="L500">
        <v>40.909999999999997</v>
      </c>
      <c r="M500">
        <v>4.9400000000000004</v>
      </c>
      <c r="N500">
        <v>0</v>
      </c>
      <c r="O500">
        <v>98.09</v>
      </c>
      <c r="P500">
        <v>143.9425</v>
      </c>
    </row>
    <row r="501" spans="1:16" x14ac:dyDescent="0.25">
      <c r="A501" s="20">
        <v>43321</v>
      </c>
      <c r="B501" t="s">
        <v>16</v>
      </c>
      <c r="C501" t="s">
        <v>17</v>
      </c>
      <c r="D501">
        <v>1000</v>
      </c>
      <c r="E501">
        <v>64.75</v>
      </c>
      <c r="F501">
        <v>64750</v>
      </c>
      <c r="G501" t="s">
        <v>551</v>
      </c>
      <c r="H501">
        <v>2018153</v>
      </c>
      <c r="I501" t="s">
        <v>19</v>
      </c>
      <c r="J501" t="s">
        <v>1634</v>
      </c>
      <c r="K501" t="s">
        <v>25</v>
      </c>
      <c r="L501">
        <v>64.19</v>
      </c>
      <c r="M501">
        <v>1.94</v>
      </c>
      <c r="N501">
        <v>24.9</v>
      </c>
      <c r="O501">
        <v>420.6</v>
      </c>
      <c r="P501">
        <v>511.63260000000002</v>
      </c>
    </row>
    <row r="502" spans="1:16" x14ac:dyDescent="0.25">
      <c r="A502" s="20">
        <v>43321</v>
      </c>
      <c r="B502" t="s">
        <v>433</v>
      </c>
      <c r="C502" t="s">
        <v>17</v>
      </c>
      <c r="D502">
        <v>2250</v>
      </c>
      <c r="E502">
        <v>19.8</v>
      </c>
      <c r="F502">
        <v>44550</v>
      </c>
      <c r="G502" t="s">
        <v>552</v>
      </c>
      <c r="H502">
        <v>2018153</v>
      </c>
      <c r="I502" t="s">
        <v>19</v>
      </c>
      <c r="J502" t="s">
        <v>20</v>
      </c>
      <c r="K502" t="s">
        <v>25</v>
      </c>
      <c r="L502">
        <v>0</v>
      </c>
      <c r="M502">
        <v>1.34</v>
      </c>
      <c r="N502">
        <v>0</v>
      </c>
      <c r="O502">
        <v>29.74</v>
      </c>
      <c r="P502">
        <v>31.076499999999999</v>
      </c>
    </row>
    <row r="503" spans="1:16" x14ac:dyDescent="0.25">
      <c r="A503" s="20">
        <v>43321</v>
      </c>
      <c r="B503" t="s">
        <v>16</v>
      </c>
      <c r="C503" t="s">
        <v>17</v>
      </c>
      <c r="D503">
        <v>1000</v>
      </c>
      <c r="E503">
        <v>63.5</v>
      </c>
      <c r="F503">
        <v>63500</v>
      </c>
      <c r="G503" t="s">
        <v>553</v>
      </c>
      <c r="H503">
        <v>2018153</v>
      </c>
      <c r="I503" t="s">
        <v>19</v>
      </c>
      <c r="J503" t="s">
        <v>1634</v>
      </c>
      <c r="K503" t="s">
        <v>25</v>
      </c>
      <c r="L503">
        <v>64.13</v>
      </c>
      <c r="M503">
        <v>1.91</v>
      </c>
      <c r="N503">
        <v>0</v>
      </c>
      <c r="O503">
        <v>412.45</v>
      </c>
      <c r="P503">
        <v>478.48509999999999</v>
      </c>
    </row>
    <row r="504" spans="1:16" x14ac:dyDescent="0.25">
      <c r="A504" s="20">
        <v>43321</v>
      </c>
      <c r="B504" t="s">
        <v>433</v>
      </c>
      <c r="C504" t="s">
        <v>17</v>
      </c>
      <c r="D504">
        <v>5000</v>
      </c>
      <c r="E504">
        <v>19.5</v>
      </c>
      <c r="F504">
        <v>97500</v>
      </c>
      <c r="G504" t="s">
        <v>554</v>
      </c>
      <c r="H504">
        <v>2018153</v>
      </c>
      <c r="I504" t="s">
        <v>19</v>
      </c>
      <c r="J504" t="s">
        <v>20</v>
      </c>
      <c r="K504" t="s">
        <v>25</v>
      </c>
      <c r="L504">
        <v>0</v>
      </c>
      <c r="M504">
        <v>2.93</v>
      </c>
      <c r="N504">
        <v>0</v>
      </c>
      <c r="O504">
        <v>58.05</v>
      </c>
      <c r="P504">
        <v>60.975000000000001</v>
      </c>
    </row>
    <row r="505" spans="1:16" x14ac:dyDescent="0.25">
      <c r="A505" s="20">
        <v>43321</v>
      </c>
      <c r="B505" t="s">
        <v>433</v>
      </c>
      <c r="C505" t="s">
        <v>23</v>
      </c>
      <c r="D505">
        <v>5000</v>
      </c>
      <c r="E505">
        <v>19.75</v>
      </c>
      <c r="F505">
        <v>98750</v>
      </c>
      <c r="G505" t="s">
        <v>555</v>
      </c>
      <c r="H505">
        <v>2018153</v>
      </c>
      <c r="I505" t="s">
        <v>19</v>
      </c>
      <c r="J505" t="s">
        <v>20</v>
      </c>
      <c r="K505" t="s">
        <v>25</v>
      </c>
      <c r="L505">
        <v>24.85</v>
      </c>
      <c r="M505">
        <v>2.96</v>
      </c>
      <c r="N505">
        <v>0</v>
      </c>
      <c r="O505">
        <v>58.8</v>
      </c>
      <c r="P505">
        <v>86.612499999999997</v>
      </c>
    </row>
    <row r="506" spans="1:16" x14ac:dyDescent="0.25">
      <c r="A506" s="20">
        <v>43321</v>
      </c>
      <c r="B506" t="s">
        <v>26</v>
      </c>
      <c r="C506" t="s">
        <v>17</v>
      </c>
      <c r="D506">
        <v>500</v>
      </c>
      <c r="E506">
        <v>107.05</v>
      </c>
      <c r="F506">
        <v>53525</v>
      </c>
      <c r="G506" t="s">
        <v>556</v>
      </c>
      <c r="H506">
        <v>2018153</v>
      </c>
      <c r="I506" t="s">
        <v>19</v>
      </c>
      <c r="J506" t="s">
        <v>20</v>
      </c>
      <c r="K506" t="s">
        <v>25</v>
      </c>
      <c r="L506">
        <v>0</v>
      </c>
      <c r="M506">
        <v>1.61</v>
      </c>
      <c r="N506">
        <v>0</v>
      </c>
      <c r="O506">
        <v>31.87</v>
      </c>
      <c r="P506">
        <v>33.4758</v>
      </c>
    </row>
    <row r="507" spans="1:16" x14ac:dyDescent="0.25">
      <c r="A507" s="20">
        <v>43321</v>
      </c>
      <c r="B507" t="s">
        <v>26</v>
      </c>
      <c r="C507" t="s">
        <v>23</v>
      </c>
      <c r="D507">
        <v>500</v>
      </c>
      <c r="E507">
        <v>107</v>
      </c>
      <c r="F507">
        <v>53500</v>
      </c>
      <c r="G507" t="s">
        <v>557</v>
      </c>
      <c r="H507">
        <v>2018153</v>
      </c>
      <c r="I507" t="s">
        <v>19</v>
      </c>
      <c r="J507" t="s">
        <v>20</v>
      </c>
      <c r="K507" t="s">
        <v>25</v>
      </c>
      <c r="L507">
        <v>13.38</v>
      </c>
      <c r="M507">
        <v>1.61</v>
      </c>
      <c r="N507">
        <v>0</v>
      </c>
      <c r="O507">
        <v>31.85</v>
      </c>
      <c r="P507">
        <v>46.835000000000001</v>
      </c>
    </row>
    <row r="508" spans="1:16" x14ac:dyDescent="0.25">
      <c r="A508" s="20">
        <v>43321</v>
      </c>
      <c r="B508" t="s">
        <v>433</v>
      </c>
      <c r="C508" t="s">
        <v>17</v>
      </c>
      <c r="D508">
        <v>7500</v>
      </c>
      <c r="E508">
        <v>20.149999999999999</v>
      </c>
      <c r="F508">
        <v>151125</v>
      </c>
      <c r="G508" t="s">
        <v>558</v>
      </c>
      <c r="H508">
        <v>2018153</v>
      </c>
      <c r="I508" t="s">
        <v>19</v>
      </c>
      <c r="J508" t="s">
        <v>20</v>
      </c>
      <c r="K508" t="s">
        <v>25</v>
      </c>
      <c r="L508">
        <v>0</v>
      </c>
      <c r="M508">
        <v>4.53</v>
      </c>
      <c r="N508">
        <v>0</v>
      </c>
      <c r="O508">
        <v>89.98</v>
      </c>
      <c r="P508">
        <v>94.513999999999996</v>
      </c>
    </row>
    <row r="509" spans="1:16" x14ac:dyDescent="0.25">
      <c r="A509" s="20">
        <v>43321</v>
      </c>
      <c r="B509" t="s">
        <v>433</v>
      </c>
      <c r="C509" t="s">
        <v>23</v>
      </c>
      <c r="D509">
        <v>9750</v>
      </c>
      <c r="E509">
        <v>19.95</v>
      </c>
      <c r="F509">
        <v>194512.5</v>
      </c>
      <c r="G509" t="s">
        <v>559</v>
      </c>
      <c r="H509">
        <v>2018153</v>
      </c>
      <c r="I509" t="s">
        <v>19</v>
      </c>
      <c r="J509" t="s">
        <v>20</v>
      </c>
      <c r="K509" t="s">
        <v>25</v>
      </c>
      <c r="L509">
        <v>48.46</v>
      </c>
      <c r="M509">
        <v>5.84</v>
      </c>
      <c r="N509">
        <v>0</v>
      </c>
      <c r="O509">
        <v>115.82</v>
      </c>
      <c r="P509">
        <v>170.1155</v>
      </c>
    </row>
    <row r="510" spans="1:16" x14ac:dyDescent="0.25">
      <c r="A510" s="20">
        <v>43322</v>
      </c>
      <c r="B510" t="s">
        <v>256</v>
      </c>
      <c r="C510" t="s">
        <v>17</v>
      </c>
      <c r="D510">
        <v>500</v>
      </c>
      <c r="E510">
        <v>108.95</v>
      </c>
      <c r="F510">
        <v>54474.6</v>
      </c>
      <c r="G510" t="s">
        <v>547</v>
      </c>
      <c r="H510">
        <v>2018154</v>
      </c>
      <c r="I510" t="s">
        <v>19</v>
      </c>
      <c r="J510" t="s">
        <v>20</v>
      </c>
      <c r="K510" t="s">
        <v>25</v>
      </c>
      <c r="L510">
        <v>0</v>
      </c>
      <c r="M510">
        <v>1.63</v>
      </c>
      <c r="N510">
        <v>0</v>
      </c>
      <c r="O510">
        <v>32.43</v>
      </c>
      <c r="P510">
        <v>34.0642</v>
      </c>
    </row>
    <row r="511" spans="1:16" x14ac:dyDescent="0.25">
      <c r="A511" s="20">
        <v>43322</v>
      </c>
      <c r="B511" t="s">
        <v>256</v>
      </c>
      <c r="C511" t="s">
        <v>17</v>
      </c>
      <c r="D511">
        <v>1000</v>
      </c>
      <c r="E511">
        <v>107.15</v>
      </c>
      <c r="F511">
        <v>107150</v>
      </c>
      <c r="G511" t="s">
        <v>548</v>
      </c>
      <c r="H511">
        <v>2018154</v>
      </c>
      <c r="I511" t="s">
        <v>19</v>
      </c>
      <c r="J511" t="s">
        <v>20</v>
      </c>
      <c r="K511" t="s">
        <v>25</v>
      </c>
      <c r="L511">
        <v>0</v>
      </c>
      <c r="M511">
        <v>3.21</v>
      </c>
      <c r="N511">
        <v>0</v>
      </c>
      <c r="O511">
        <v>63.8</v>
      </c>
      <c r="P511">
        <v>67.014499999999998</v>
      </c>
    </row>
    <row r="512" spans="1:16" x14ac:dyDescent="0.25">
      <c r="A512" s="20">
        <v>43322</v>
      </c>
      <c r="B512" t="s">
        <v>256</v>
      </c>
      <c r="C512" t="s">
        <v>23</v>
      </c>
      <c r="D512">
        <v>1500</v>
      </c>
      <c r="E512">
        <v>107</v>
      </c>
      <c r="F512">
        <v>160500</v>
      </c>
      <c r="G512" t="s">
        <v>549</v>
      </c>
      <c r="H512">
        <v>2018154</v>
      </c>
      <c r="I512" t="s">
        <v>19</v>
      </c>
      <c r="J512" t="s">
        <v>20</v>
      </c>
      <c r="K512" t="s">
        <v>25</v>
      </c>
      <c r="L512">
        <v>40</v>
      </c>
      <c r="M512">
        <v>4.8099999999999996</v>
      </c>
      <c r="N512">
        <v>11.1</v>
      </c>
      <c r="O512">
        <v>95.56</v>
      </c>
      <c r="P512">
        <v>151.47489999999999</v>
      </c>
    </row>
    <row r="513" spans="1:16" x14ac:dyDescent="0.25">
      <c r="A513" s="20">
        <v>43322</v>
      </c>
      <c r="B513" t="s">
        <v>433</v>
      </c>
      <c r="C513" t="s">
        <v>17</v>
      </c>
      <c r="D513">
        <v>2250</v>
      </c>
      <c r="E513">
        <v>20</v>
      </c>
      <c r="F513">
        <v>45000</v>
      </c>
      <c r="G513" t="s">
        <v>550</v>
      </c>
      <c r="H513">
        <v>2018154</v>
      </c>
      <c r="I513" t="s">
        <v>19</v>
      </c>
      <c r="J513" t="s">
        <v>1634</v>
      </c>
      <c r="K513" t="s">
        <v>25</v>
      </c>
      <c r="L513">
        <v>45</v>
      </c>
      <c r="M513">
        <v>1.35</v>
      </c>
      <c r="N513">
        <v>0</v>
      </c>
      <c r="O513">
        <v>292.29000000000002</v>
      </c>
      <c r="P513">
        <v>338.64</v>
      </c>
    </row>
    <row r="514" spans="1:16" x14ac:dyDescent="0.25">
      <c r="A514" s="20">
        <v>43326</v>
      </c>
      <c r="B514" t="s">
        <v>16</v>
      </c>
      <c r="C514" t="s">
        <v>17</v>
      </c>
      <c r="D514">
        <v>1500</v>
      </c>
      <c r="E514">
        <v>62.3</v>
      </c>
      <c r="F514">
        <v>93450</v>
      </c>
      <c r="G514" t="s">
        <v>545</v>
      </c>
      <c r="H514">
        <v>2018156</v>
      </c>
      <c r="I514" t="s">
        <v>19</v>
      </c>
      <c r="J514" t="s">
        <v>20</v>
      </c>
      <c r="K514" t="s">
        <v>25</v>
      </c>
      <c r="L514">
        <v>0</v>
      </c>
      <c r="M514">
        <v>2.8</v>
      </c>
      <c r="N514">
        <v>0</v>
      </c>
      <c r="O514">
        <v>55.64</v>
      </c>
      <c r="P514">
        <v>58.4435</v>
      </c>
    </row>
    <row r="515" spans="1:16" x14ac:dyDescent="0.25">
      <c r="A515" s="20">
        <v>43326</v>
      </c>
      <c r="B515" t="s">
        <v>16</v>
      </c>
      <c r="C515" t="s">
        <v>23</v>
      </c>
      <c r="D515">
        <v>1500</v>
      </c>
      <c r="E515">
        <v>60</v>
      </c>
      <c r="F515">
        <v>90000</v>
      </c>
      <c r="G515" t="s">
        <v>546</v>
      </c>
      <c r="H515">
        <v>2018156</v>
      </c>
      <c r="I515" t="s">
        <v>19</v>
      </c>
      <c r="J515" t="s">
        <v>20</v>
      </c>
      <c r="K515" t="s">
        <v>25</v>
      </c>
      <c r="L515">
        <v>23</v>
      </c>
      <c r="M515">
        <v>2.7</v>
      </c>
      <c r="N515">
        <v>5.7</v>
      </c>
      <c r="O515">
        <v>53.62</v>
      </c>
      <c r="P515">
        <v>85.020799999999994</v>
      </c>
    </row>
    <row r="516" spans="1:16" x14ac:dyDescent="0.25">
      <c r="A516" s="20">
        <v>43328</v>
      </c>
      <c r="B516" t="s">
        <v>433</v>
      </c>
      <c r="C516" t="s">
        <v>23</v>
      </c>
      <c r="D516">
        <v>2250</v>
      </c>
      <c r="E516">
        <v>21</v>
      </c>
      <c r="F516">
        <v>47250</v>
      </c>
      <c r="G516" t="s">
        <v>543</v>
      </c>
      <c r="H516">
        <v>2018157</v>
      </c>
      <c r="I516" t="s">
        <v>19</v>
      </c>
      <c r="J516" t="s">
        <v>1634</v>
      </c>
      <c r="K516" t="s">
        <v>25</v>
      </c>
      <c r="L516">
        <v>47.25</v>
      </c>
      <c r="M516">
        <v>1.42</v>
      </c>
      <c r="N516">
        <v>0</v>
      </c>
      <c r="O516">
        <v>306.91000000000003</v>
      </c>
      <c r="P516">
        <v>355.57749999999999</v>
      </c>
    </row>
    <row r="517" spans="1:16" x14ac:dyDescent="0.25">
      <c r="A517" s="20">
        <v>43328</v>
      </c>
      <c r="B517" t="s">
        <v>16</v>
      </c>
      <c r="C517" t="s">
        <v>23</v>
      </c>
      <c r="D517">
        <v>1900</v>
      </c>
      <c r="E517">
        <v>58</v>
      </c>
      <c r="F517">
        <v>110200</v>
      </c>
      <c r="G517" t="s">
        <v>544</v>
      </c>
      <c r="H517">
        <v>2018157</v>
      </c>
      <c r="I517" t="s">
        <v>19</v>
      </c>
      <c r="J517" t="s">
        <v>1634</v>
      </c>
      <c r="K517" t="s">
        <v>25</v>
      </c>
      <c r="L517">
        <v>109.75</v>
      </c>
      <c r="M517">
        <v>3.31</v>
      </c>
      <c r="N517">
        <v>4.8</v>
      </c>
      <c r="O517">
        <v>715.79</v>
      </c>
      <c r="P517">
        <v>833.64599999999996</v>
      </c>
    </row>
    <row r="518" spans="1:16" x14ac:dyDescent="0.25">
      <c r="A518" s="20">
        <v>43332</v>
      </c>
      <c r="B518" t="s">
        <v>433</v>
      </c>
      <c r="C518" t="s">
        <v>17</v>
      </c>
      <c r="D518">
        <v>1500</v>
      </c>
      <c r="E518">
        <v>19.5</v>
      </c>
      <c r="F518">
        <v>29250</v>
      </c>
      <c r="G518" t="s">
        <v>536</v>
      </c>
      <c r="H518">
        <v>2018159</v>
      </c>
      <c r="I518" t="s">
        <v>19</v>
      </c>
      <c r="J518" t="s">
        <v>20</v>
      </c>
      <c r="K518" t="s">
        <v>25</v>
      </c>
      <c r="L518">
        <v>0</v>
      </c>
      <c r="M518">
        <v>0.88</v>
      </c>
      <c r="N518">
        <v>0</v>
      </c>
      <c r="O518">
        <v>92.94</v>
      </c>
      <c r="P518">
        <v>93.817599999999999</v>
      </c>
    </row>
    <row r="519" spans="1:16" x14ac:dyDescent="0.25">
      <c r="A519" s="20">
        <v>43332</v>
      </c>
      <c r="B519" t="s">
        <v>433</v>
      </c>
      <c r="C519" t="s">
        <v>23</v>
      </c>
      <c r="D519">
        <v>1500</v>
      </c>
      <c r="E519">
        <v>19.75</v>
      </c>
      <c r="F519">
        <v>29625</v>
      </c>
      <c r="G519" t="s">
        <v>537</v>
      </c>
      <c r="H519">
        <v>2018159</v>
      </c>
      <c r="I519" t="s">
        <v>19</v>
      </c>
      <c r="J519" t="s">
        <v>20</v>
      </c>
      <c r="K519" t="s">
        <v>25</v>
      </c>
      <c r="L519">
        <v>6.81</v>
      </c>
      <c r="M519">
        <v>0.89</v>
      </c>
      <c r="N519">
        <v>12.3</v>
      </c>
      <c r="O519">
        <v>29.66</v>
      </c>
      <c r="P519">
        <v>49.658700000000003</v>
      </c>
    </row>
    <row r="520" spans="1:16" x14ac:dyDescent="0.25">
      <c r="A520" s="20">
        <v>43332</v>
      </c>
      <c r="B520" t="s">
        <v>433</v>
      </c>
      <c r="C520" t="s">
        <v>17</v>
      </c>
      <c r="D520">
        <v>1000</v>
      </c>
      <c r="E520">
        <v>19.45</v>
      </c>
      <c r="F520">
        <v>19450</v>
      </c>
      <c r="G520" t="s">
        <v>538</v>
      </c>
      <c r="H520">
        <v>2018159</v>
      </c>
      <c r="I520" t="s">
        <v>19</v>
      </c>
      <c r="J520" t="s">
        <v>20</v>
      </c>
      <c r="K520" t="s">
        <v>25</v>
      </c>
      <c r="L520">
        <v>0</v>
      </c>
      <c r="M520">
        <v>0.57999999999999996</v>
      </c>
      <c r="N520">
        <v>0</v>
      </c>
      <c r="O520">
        <v>29.61</v>
      </c>
      <c r="P520">
        <v>30.1935</v>
      </c>
    </row>
    <row r="521" spans="1:16" x14ac:dyDescent="0.25">
      <c r="A521" s="20">
        <v>43332</v>
      </c>
      <c r="B521" t="s">
        <v>433</v>
      </c>
      <c r="C521" t="s">
        <v>17</v>
      </c>
      <c r="D521">
        <v>2500</v>
      </c>
      <c r="E521">
        <v>19.5</v>
      </c>
      <c r="F521">
        <v>48750</v>
      </c>
      <c r="G521" t="s">
        <v>539</v>
      </c>
      <c r="H521">
        <v>2018159</v>
      </c>
      <c r="I521" t="s">
        <v>19</v>
      </c>
      <c r="J521" t="s">
        <v>20</v>
      </c>
      <c r="K521" t="s">
        <v>25</v>
      </c>
      <c r="L521">
        <v>0</v>
      </c>
      <c r="M521">
        <v>1.46</v>
      </c>
      <c r="N521">
        <v>0</v>
      </c>
      <c r="O521">
        <v>29.77</v>
      </c>
      <c r="P521">
        <v>31.232399999999998</v>
      </c>
    </row>
    <row r="522" spans="1:16" x14ac:dyDescent="0.25">
      <c r="A522" s="20">
        <v>43332</v>
      </c>
      <c r="B522" t="s">
        <v>397</v>
      </c>
      <c r="C522" t="s">
        <v>23</v>
      </c>
      <c r="D522">
        <v>100</v>
      </c>
      <c r="E522">
        <v>309.39999999999998</v>
      </c>
      <c r="F522">
        <v>30940</v>
      </c>
      <c r="G522" t="s">
        <v>540</v>
      </c>
      <c r="H522">
        <v>2018159</v>
      </c>
      <c r="I522" t="s">
        <v>19</v>
      </c>
      <c r="J522" t="s">
        <v>20</v>
      </c>
      <c r="K522" t="s">
        <v>25</v>
      </c>
      <c r="L522">
        <v>30.94</v>
      </c>
      <c r="M522">
        <v>0.93</v>
      </c>
      <c r="N522">
        <v>0</v>
      </c>
      <c r="O522">
        <v>200.97</v>
      </c>
      <c r="P522">
        <v>232.8382</v>
      </c>
    </row>
    <row r="523" spans="1:16" x14ac:dyDescent="0.25">
      <c r="A523" s="20">
        <v>43332</v>
      </c>
      <c r="B523" t="s">
        <v>433</v>
      </c>
      <c r="C523" t="s">
        <v>17</v>
      </c>
      <c r="D523">
        <v>5000</v>
      </c>
      <c r="E523">
        <v>19.05</v>
      </c>
      <c r="F523">
        <v>95250</v>
      </c>
      <c r="G523" t="s">
        <v>541</v>
      </c>
      <c r="H523">
        <v>2018159</v>
      </c>
      <c r="I523" t="s">
        <v>19</v>
      </c>
      <c r="J523" t="s">
        <v>20</v>
      </c>
      <c r="K523" t="s">
        <v>25</v>
      </c>
      <c r="L523">
        <v>9.65</v>
      </c>
      <c r="M523">
        <v>2.86</v>
      </c>
      <c r="N523">
        <v>0</v>
      </c>
      <c r="O523">
        <v>56.71</v>
      </c>
      <c r="P523">
        <v>69.217500000000001</v>
      </c>
    </row>
    <row r="524" spans="1:16" x14ac:dyDescent="0.25">
      <c r="A524" s="20">
        <v>43332</v>
      </c>
      <c r="B524" t="s">
        <v>433</v>
      </c>
      <c r="C524" t="s">
        <v>23</v>
      </c>
      <c r="D524">
        <v>8000</v>
      </c>
      <c r="E524">
        <v>19.25</v>
      </c>
      <c r="F524">
        <v>154000</v>
      </c>
      <c r="G524" t="s">
        <v>542</v>
      </c>
      <c r="H524">
        <v>2018159</v>
      </c>
      <c r="I524" t="s">
        <v>19</v>
      </c>
      <c r="J524" t="s">
        <v>20</v>
      </c>
      <c r="K524" t="s">
        <v>25</v>
      </c>
      <c r="L524">
        <v>38.6</v>
      </c>
      <c r="M524">
        <v>4.62</v>
      </c>
      <c r="N524">
        <v>0</v>
      </c>
      <c r="O524">
        <v>91.69</v>
      </c>
      <c r="P524">
        <v>134.91</v>
      </c>
    </row>
    <row r="525" spans="1:16" x14ac:dyDescent="0.25">
      <c r="A525" s="20">
        <v>43333</v>
      </c>
      <c r="B525" t="s">
        <v>433</v>
      </c>
      <c r="C525" t="s">
        <v>17</v>
      </c>
      <c r="D525">
        <v>5000</v>
      </c>
      <c r="E525">
        <v>19.25</v>
      </c>
      <c r="F525">
        <v>96250</v>
      </c>
      <c r="G525" t="s">
        <v>531</v>
      </c>
      <c r="H525">
        <v>2018160</v>
      </c>
      <c r="I525" t="s">
        <v>19</v>
      </c>
      <c r="J525" t="s">
        <v>1634</v>
      </c>
      <c r="K525" t="s">
        <v>25</v>
      </c>
      <c r="L525">
        <v>96.25</v>
      </c>
      <c r="M525">
        <v>2.89</v>
      </c>
      <c r="N525">
        <v>0</v>
      </c>
      <c r="O525">
        <v>625.17999999999995</v>
      </c>
      <c r="P525">
        <v>724.3175</v>
      </c>
    </row>
    <row r="526" spans="1:16" x14ac:dyDescent="0.25">
      <c r="A526" s="20">
        <v>43333</v>
      </c>
      <c r="B526" t="s">
        <v>16</v>
      </c>
      <c r="C526" t="s">
        <v>17</v>
      </c>
      <c r="D526">
        <v>1000</v>
      </c>
      <c r="E526">
        <v>57</v>
      </c>
      <c r="F526">
        <v>57000</v>
      </c>
      <c r="G526" t="s">
        <v>532</v>
      </c>
      <c r="H526">
        <v>2018160</v>
      </c>
      <c r="I526" t="s">
        <v>19</v>
      </c>
      <c r="J526" t="s">
        <v>20</v>
      </c>
      <c r="K526" t="s">
        <v>25</v>
      </c>
      <c r="L526">
        <v>0</v>
      </c>
      <c r="M526">
        <v>1.71</v>
      </c>
      <c r="N526">
        <v>0</v>
      </c>
      <c r="O526">
        <v>33.950000000000003</v>
      </c>
      <c r="P526">
        <v>35.659999999999997</v>
      </c>
    </row>
    <row r="527" spans="1:16" x14ac:dyDescent="0.25">
      <c r="A527" s="20">
        <v>43333</v>
      </c>
      <c r="B527" t="s">
        <v>16</v>
      </c>
      <c r="C527" t="s">
        <v>23</v>
      </c>
      <c r="D527">
        <v>1000</v>
      </c>
      <c r="E527">
        <v>58.1</v>
      </c>
      <c r="F527">
        <v>58100</v>
      </c>
      <c r="G527" t="s">
        <v>533</v>
      </c>
      <c r="H527">
        <v>2018160</v>
      </c>
      <c r="I527" t="s">
        <v>19</v>
      </c>
      <c r="J527" t="s">
        <v>20</v>
      </c>
      <c r="K527" t="s">
        <v>25</v>
      </c>
      <c r="L527">
        <v>14.39</v>
      </c>
      <c r="M527">
        <v>1.74</v>
      </c>
      <c r="N527">
        <v>0</v>
      </c>
      <c r="O527">
        <v>34.590000000000003</v>
      </c>
      <c r="P527">
        <v>50.723100000000002</v>
      </c>
    </row>
    <row r="528" spans="1:16" x14ac:dyDescent="0.25">
      <c r="A528" s="20">
        <v>43333</v>
      </c>
      <c r="B528" t="s">
        <v>397</v>
      </c>
      <c r="C528" t="s">
        <v>17</v>
      </c>
      <c r="D528">
        <v>100</v>
      </c>
      <c r="E528">
        <v>300</v>
      </c>
      <c r="F528">
        <v>30000</v>
      </c>
      <c r="G528" t="s">
        <v>534</v>
      </c>
      <c r="H528">
        <v>2018160</v>
      </c>
      <c r="I528" t="s">
        <v>19</v>
      </c>
      <c r="J528" t="s">
        <v>20</v>
      </c>
      <c r="K528" t="s">
        <v>25</v>
      </c>
      <c r="L528">
        <v>0</v>
      </c>
      <c r="M528">
        <v>0.9</v>
      </c>
      <c r="N528">
        <v>8.4</v>
      </c>
      <c r="O528">
        <v>29.66</v>
      </c>
      <c r="P528">
        <v>38.96</v>
      </c>
    </row>
    <row r="529" spans="1:16" x14ac:dyDescent="0.25">
      <c r="A529" s="20">
        <v>43333</v>
      </c>
      <c r="B529" t="s">
        <v>397</v>
      </c>
      <c r="C529" t="s">
        <v>23</v>
      </c>
      <c r="D529">
        <v>100</v>
      </c>
      <c r="E529">
        <v>299</v>
      </c>
      <c r="F529">
        <v>29900</v>
      </c>
      <c r="G529" t="s">
        <v>535</v>
      </c>
      <c r="H529">
        <v>2018160</v>
      </c>
      <c r="I529" t="s">
        <v>19</v>
      </c>
      <c r="J529" t="s">
        <v>20</v>
      </c>
      <c r="K529" t="s">
        <v>25</v>
      </c>
      <c r="L529">
        <v>7.36</v>
      </c>
      <c r="M529">
        <v>0.9</v>
      </c>
      <c r="N529">
        <v>0</v>
      </c>
      <c r="O529">
        <v>29.66</v>
      </c>
      <c r="P529">
        <v>37.917099999999998</v>
      </c>
    </row>
    <row r="530" spans="1:16" x14ac:dyDescent="0.25">
      <c r="A530" s="20">
        <v>43339</v>
      </c>
      <c r="B530" t="s">
        <v>179</v>
      </c>
      <c r="C530" t="s">
        <v>17</v>
      </c>
      <c r="D530">
        <v>100</v>
      </c>
      <c r="E530">
        <v>50</v>
      </c>
      <c r="F530">
        <v>5000</v>
      </c>
      <c r="G530" t="s">
        <v>525</v>
      </c>
      <c r="H530">
        <v>2018163</v>
      </c>
      <c r="I530" t="s">
        <v>19</v>
      </c>
      <c r="J530" t="s">
        <v>20</v>
      </c>
      <c r="K530" t="s">
        <v>25</v>
      </c>
      <c r="L530">
        <v>5</v>
      </c>
      <c r="M530">
        <v>0.15</v>
      </c>
      <c r="N530">
        <v>0</v>
      </c>
      <c r="O530">
        <v>41.33</v>
      </c>
      <c r="P530">
        <v>46.48</v>
      </c>
    </row>
    <row r="531" spans="1:16" x14ac:dyDescent="0.25">
      <c r="A531" s="20">
        <v>43339</v>
      </c>
      <c r="B531" t="s">
        <v>397</v>
      </c>
      <c r="C531" t="s">
        <v>17</v>
      </c>
      <c r="D531">
        <v>100</v>
      </c>
      <c r="E531">
        <v>295</v>
      </c>
      <c r="F531">
        <v>29500</v>
      </c>
      <c r="G531" t="s">
        <v>526</v>
      </c>
      <c r="H531">
        <v>2018163</v>
      </c>
      <c r="I531" t="s">
        <v>19</v>
      </c>
      <c r="J531" t="s">
        <v>20</v>
      </c>
      <c r="K531" t="s">
        <v>25</v>
      </c>
      <c r="L531">
        <v>0</v>
      </c>
      <c r="M531">
        <v>0.89</v>
      </c>
      <c r="N531">
        <v>0</v>
      </c>
      <c r="O531">
        <v>29.66</v>
      </c>
      <c r="P531">
        <v>30.545100000000001</v>
      </c>
    </row>
    <row r="532" spans="1:16" x14ac:dyDescent="0.25">
      <c r="A532" s="20">
        <v>43339</v>
      </c>
      <c r="B532" t="s">
        <v>397</v>
      </c>
      <c r="C532" t="s">
        <v>17</v>
      </c>
      <c r="D532">
        <v>150</v>
      </c>
      <c r="E532">
        <v>292.89999999999998</v>
      </c>
      <c r="F532">
        <v>43935</v>
      </c>
      <c r="G532" t="s">
        <v>527</v>
      </c>
      <c r="H532">
        <v>2018163</v>
      </c>
      <c r="I532" t="s">
        <v>19</v>
      </c>
      <c r="J532" t="s">
        <v>20</v>
      </c>
      <c r="K532" t="s">
        <v>25</v>
      </c>
      <c r="L532">
        <v>0</v>
      </c>
      <c r="M532">
        <v>1.32</v>
      </c>
      <c r="N532">
        <v>5.4</v>
      </c>
      <c r="O532">
        <v>29.74</v>
      </c>
      <c r="P532">
        <v>36.457999999999998</v>
      </c>
    </row>
    <row r="533" spans="1:16" x14ac:dyDescent="0.25">
      <c r="A533" s="20">
        <v>43339</v>
      </c>
      <c r="B533" t="s">
        <v>397</v>
      </c>
      <c r="C533" t="s">
        <v>23</v>
      </c>
      <c r="D533">
        <v>250</v>
      </c>
      <c r="E533">
        <v>292.33</v>
      </c>
      <c r="F533">
        <v>73083.600000000006</v>
      </c>
      <c r="G533" t="s">
        <v>528</v>
      </c>
      <c r="H533">
        <v>2018163</v>
      </c>
      <c r="I533" t="s">
        <v>19</v>
      </c>
      <c r="J533" t="s">
        <v>20</v>
      </c>
      <c r="K533" t="s">
        <v>25</v>
      </c>
      <c r="L533">
        <v>18.46</v>
      </c>
      <c r="M533">
        <v>2.19</v>
      </c>
      <c r="N533">
        <v>0</v>
      </c>
      <c r="O533">
        <v>43.52</v>
      </c>
      <c r="P533">
        <v>64.172399999999996</v>
      </c>
    </row>
    <row r="534" spans="1:16" x14ac:dyDescent="0.25">
      <c r="A534" s="20">
        <v>43339</v>
      </c>
      <c r="B534" t="s">
        <v>26</v>
      </c>
      <c r="C534" t="s">
        <v>17</v>
      </c>
      <c r="D534">
        <v>100</v>
      </c>
      <c r="E534">
        <v>101.8</v>
      </c>
      <c r="F534">
        <v>10180</v>
      </c>
      <c r="G534" t="s">
        <v>529</v>
      </c>
      <c r="H534">
        <v>2018163</v>
      </c>
      <c r="I534" t="s">
        <v>19</v>
      </c>
      <c r="J534" t="s">
        <v>20</v>
      </c>
      <c r="K534" t="s">
        <v>25</v>
      </c>
      <c r="L534">
        <v>0</v>
      </c>
      <c r="M534">
        <v>0.31</v>
      </c>
      <c r="N534">
        <v>0</v>
      </c>
      <c r="O534">
        <v>29.56</v>
      </c>
      <c r="P534">
        <v>29.865400000000001</v>
      </c>
    </row>
    <row r="535" spans="1:16" x14ac:dyDescent="0.25">
      <c r="A535" s="20">
        <v>43339</v>
      </c>
      <c r="B535" t="s">
        <v>26</v>
      </c>
      <c r="C535" t="s">
        <v>23</v>
      </c>
      <c r="D535">
        <v>100</v>
      </c>
      <c r="E535">
        <v>101.5</v>
      </c>
      <c r="F535">
        <v>10150</v>
      </c>
      <c r="G535" t="s">
        <v>530</v>
      </c>
      <c r="H535">
        <v>2018163</v>
      </c>
      <c r="I535" t="s">
        <v>19</v>
      </c>
      <c r="J535" t="s">
        <v>20</v>
      </c>
      <c r="K535" t="s">
        <v>25</v>
      </c>
      <c r="L535">
        <v>2.54</v>
      </c>
      <c r="M535">
        <v>0.3</v>
      </c>
      <c r="N535">
        <v>0</v>
      </c>
      <c r="O535">
        <v>29.56</v>
      </c>
      <c r="P535">
        <v>32.404499999999999</v>
      </c>
    </row>
    <row r="536" spans="1:16" x14ac:dyDescent="0.25">
      <c r="A536" s="20">
        <v>43340</v>
      </c>
      <c r="B536" t="s">
        <v>433</v>
      </c>
      <c r="C536" t="s">
        <v>17</v>
      </c>
      <c r="D536">
        <v>1000</v>
      </c>
      <c r="E536">
        <v>18.8</v>
      </c>
      <c r="F536">
        <v>18800</v>
      </c>
      <c r="G536" t="s">
        <v>522</v>
      </c>
      <c r="H536">
        <v>2018164</v>
      </c>
      <c r="I536" t="s">
        <v>19</v>
      </c>
      <c r="J536" t="s">
        <v>1634</v>
      </c>
      <c r="K536" t="s">
        <v>25</v>
      </c>
      <c r="L536">
        <v>0</v>
      </c>
      <c r="M536">
        <v>0.56000000000000005</v>
      </c>
      <c r="N536">
        <v>0</v>
      </c>
      <c r="O536">
        <v>122.11</v>
      </c>
      <c r="P536">
        <v>122.67400000000001</v>
      </c>
    </row>
    <row r="537" spans="1:16" x14ac:dyDescent="0.25">
      <c r="A537" s="20">
        <v>43340</v>
      </c>
      <c r="B537" t="s">
        <v>321</v>
      </c>
      <c r="C537" t="s">
        <v>17</v>
      </c>
      <c r="D537">
        <v>15</v>
      </c>
      <c r="E537">
        <v>257.55</v>
      </c>
      <c r="F537">
        <v>3863.25</v>
      </c>
      <c r="G537" t="s">
        <v>523</v>
      </c>
      <c r="H537">
        <v>2018164</v>
      </c>
      <c r="I537" t="s">
        <v>19</v>
      </c>
      <c r="J537" t="s">
        <v>20</v>
      </c>
      <c r="K537" t="s">
        <v>25</v>
      </c>
      <c r="L537">
        <v>3.86</v>
      </c>
      <c r="M537">
        <v>0.12</v>
      </c>
      <c r="N537">
        <v>0</v>
      </c>
      <c r="O537">
        <v>41.32</v>
      </c>
      <c r="P537">
        <v>45.295900000000003</v>
      </c>
    </row>
    <row r="538" spans="1:16" x14ac:dyDescent="0.25">
      <c r="A538" s="20">
        <v>43340</v>
      </c>
      <c r="B538" t="s">
        <v>433</v>
      </c>
      <c r="C538" t="s">
        <v>23</v>
      </c>
      <c r="D538">
        <v>5000</v>
      </c>
      <c r="E538">
        <v>18.399999999999999</v>
      </c>
      <c r="F538">
        <v>92000</v>
      </c>
      <c r="G538" t="s">
        <v>524</v>
      </c>
      <c r="H538">
        <v>2018164</v>
      </c>
      <c r="I538" t="s">
        <v>19</v>
      </c>
      <c r="J538" t="s">
        <v>1634</v>
      </c>
      <c r="K538" t="s">
        <v>25</v>
      </c>
      <c r="L538">
        <v>78.14</v>
      </c>
      <c r="M538">
        <v>2.76</v>
      </c>
      <c r="N538">
        <v>3.6</v>
      </c>
      <c r="O538">
        <v>478.16</v>
      </c>
      <c r="P538">
        <v>562.65989999999999</v>
      </c>
    </row>
    <row r="539" spans="1:16" x14ac:dyDescent="0.25">
      <c r="A539" s="20">
        <v>43341</v>
      </c>
      <c r="B539" t="s">
        <v>397</v>
      </c>
      <c r="C539" t="s">
        <v>17</v>
      </c>
      <c r="D539">
        <v>50</v>
      </c>
      <c r="E539">
        <v>295.91000000000003</v>
      </c>
      <c r="F539">
        <v>14795.65</v>
      </c>
      <c r="G539" t="s">
        <v>520</v>
      </c>
      <c r="H539">
        <v>2018165</v>
      </c>
      <c r="I539" t="s">
        <v>19</v>
      </c>
      <c r="J539" t="s">
        <v>20</v>
      </c>
      <c r="K539" t="s">
        <v>25</v>
      </c>
      <c r="L539">
        <v>0</v>
      </c>
      <c r="M539">
        <v>0.44</v>
      </c>
      <c r="N539">
        <v>0.9</v>
      </c>
      <c r="O539">
        <v>29.58</v>
      </c>
      <c r="P539">
        <v>30.9238</v>
      </c>
    </row>
    <row r="540" spans="1:16" x14ac:dyDescent="0.25">
      <c r="A540" s="20">
        <v>43341</v>
      </c>
      <c r="B540" t="s">
        <v>397</v>
      </c>
      <c r="C540" t="s">
        <v>23</v>
      </c>
      <c r="D540">
        <v>50</v>
      </c>
      <c r="E540">
        <v>296.95999999999998</v>
      </c>
      <c r="F540">
        <v>14847.85</v>
      </c>
      <c r="G540" t="s">
        <v>521</v>
      </c>
      <c r="H540">
        <v>2018165</v>
      </c>
      <c r="I540" t="s">
        <v>19</v>
      </c>
      <c r="J540" t="s">
        <v>20</v>
      </c>
      <c r="K540" t="s">
        <v>25</v>
      </c>
      <c r="L540">
        <v>4</v>
      </c>
      <c r="M540">
        <v>0.45</v>
      </c>
      <c r="N540">
        <v>0</v>
      </c>
      <c r="O540">
        <v>29.58</v>
      </c>
      <c r="P540">
        <v>34.025500000000001</v>
      </c>
    </row>
    <row r="541" spans="1:16" x14ac:dyDescent="0.25">
      <c r="A541" s="20">
        <v>43343</v>
      </c>
      <c r="B541" t="s">
        <v>397</v>
      </c>
      <c r="C541" t="s">
        <v>17</v>
      </c>
      <c r="D541">
        <v>100</v>
      </c>
      <c r="E541">
        <v>296.17</v>
      </c>
      <c r="F541">
        <v>29617</v>
      </c>
      <c r="G541" t="s">
        <v>517</v>
      </c>
      <c r="H541">
        <v>2018167</v>
      </c>
      <c r="I541" t="s">
        <v>19</v>
      </c>
      <c r="J541" t="s">
        <v>20</v>
      </c>
      <c r="K541" t="s">
        <v>25</v>
      </c>
      <c r="L541">
        <v>0</v>
      </c>
      <c r="M541">
        <v>0.89</v>
      </c>
      <c r="N541">
        <v>3.6</v>
      </c>
      <c r="O541">
        <v>29.67</v>
      </c>
      <c r="P541">
        <v>34.158299999999997</v>
      </c>
    </row>
    <row r="542" spans="1:16" x14ac:dyDescent="0.25">
      <c r="A542" s="20">
        <v>43343</v>
      </c>
      <c r="B542" t="s">
        <v>397</v>
      </c>
      <c r="C542" t="s">
        <v>17</v>
      </c>
      <c r="D542">
        <v>100</v>
      </c>
      <c r="E542">
        <v>292</v>
      </c>
      <c r="F542">
        <v>29200</v>
      </c>
      <c r="G542" t="s">
        <v>518</v>
      </c>
      <c r="H542">
        <v>2018167</v>
      </c>
      <c r="I542" t="s">
        <v>19</v>
      </c>
      <c r="J542" t="s">
        <v>20</v>
      </c>
      <c r="K542" t="s">
        <v>25</v>
      </c>
      <c r="L542">
        <v>0</v>
      </c>
      <c r="M542">
        <v>0.88</v>
      </c>
      <c r="N542">
        <v>0</v>
      </c>
      <c r="O542">
        <v>29.66</v>
      </c>
      <c r="P542">
        <v>30.536000000000001</v>
      </c>
    </row>
    <row r="543" spans="1:16" x14ac:dyDescent="0.25">
      <c r="A543" s="20">
        <v>43343</v>
      </c>
      <c r="B543" t="s">
        <v>397</v>
      </c>
      <c r="C543" t="s">
        <v>23</v>
      </c>
      <c r="D543">
        <v>200</v>
      </c>
      <c r="E543">
        <v>292.52</v>
      </c>
      <c r="F543">
        <v>58504.95</v>
      </c>
      <c r="G543" t="s">
        <v>519</v>
      </c>
      <c r="H543">
        <v>2018167</v>
      </c>
      <c r="I543" t="s">
        <v>19</v>
      </c>
      <c r="J543" t="s">
        <v>20</v>
      </c>
      <c r="K543" t="s">
        <v>25</v>
      </c>
      <c r="L543">
        <v>15</v>
      </c>
      <c r="M543">
        <v>1.76</v>
      </c>
      <c r="N543">
        <v>0</v>
      </c>
      <c r="O543">
        <v>34.83</v>
      </c>
      <c r="P543">
        <v>51.585099999999997</v>
      </c>
    </row>
    <row r="544" spans="1:16" x14ac:dyDescent="0.25">
      <c r="A544" s="20">
        <v>43346</v>
      </c>
      <c r="B544" t="s">
        <v>397</v>
      </c>
      <c r="C544" t="s">
        <v>17</v>
      </c>
      <c r="D544">
        <v>250</v>
      </c>
      <c r="E544">
        <v>294.39999999999998</v>
      </c>
      <c r="F544">
        <v>73599.25</v>
      </c>
      <c r="G544" t="s">
        <v>513</v>
      </c>
      <c r="H544">
        <v>2018168</v>
      </c>
      <c r="I544" t="s">
        <v>19</v>
      </c>
      <c r="J544" t="s">
        <v>1634</v>
      </c>
      <c r="K544" t="s">
        <v>25</v>
      </c>
      <c r="L544">
        <v>0</v>
      </c>
      <c r="M544">
        <v>2.21</v>
      </c>
      <c r="N544">
        <v>0</v>
      </c>
      <c r="O544">
        <v>43.82</v>
      </c>
      <c r="P544">
        <v>46.027900000000002</v>
      </c>
    </row>
    <row r="545" spans="1:16" x14ac:dyDescent="0.25">
      <c r="A545" s="20">
        <v>43346</v>
      </c>
      <c r="B545" t="s">
        <v>397</v>
      </c>
      <c r="C545" t="s">
        <v>23</v>
      </c>
      <c r="D545">
        <v>250</v>
      </c>
      <c r="E545">
        <v>294.42</v>
      </c>
      <c r="F545">
        <v>73606.149999999994</v>
      </c>
      <c r="G545" t="s">
        <v>514</v>
      </c>
      <c r="H545">
        <v>2018168</v>
      </c>
      <c r="I545" t="s">
        <v>19</v>
      </c>
      <c r="J545" t="s">
        <v>1634</v>
      </c>
      <c r="K545" t="s">
        <v>25</v>
      </c>
      <c r="L545">
        <v>17.989999999999998</v>
      </c>
      <c r="M545">
        <v>2.21</v>
      </c>
      <c r="N545">
        <v>5.0999999999999996</v>
      </c>
      <c r="O545">
        <v>43.83</v>
      </c>
      <c r="P545">
        <v>69.128100000000003</v>
      </c>
    </row>
    <row r="546" spans="1:16" x14ac:dyDescent="0.25">
      <c r="A546" s="20">
        <v>43346</v>
      </c>
      <c r="B546" t="s">
        <v>397</v>
      </c>
      <c r="C546" t="s">
        <v>17</v>
      </c>
      <c r="D546">
        <v>60</v>
      </c>
      <c r="E546">
        <v>295</v>
      </c>
      <c r="F546">
        <v>17700</v>
      </c>
      <c r="G546" t="s">
        <v>515</v>
      </c>
      <c r="H546">
        <v>2018168</v>
      </c>
      <c r="I546" t="s">
        <v>19</v>
      </c>
      <c r="J546" t="s">
        <v>1634</v>
      </c>
      <c r="K546" t="s">
        <v>25</v>
      </c>
      <c r="L546">
        <v>16.79</v>
      </c>
      <c r="M546">
        <v>0.53</v>
      </c>
      <c r="N546">
        <v>0</v>
      </c>
      <c r="O546">
        <v>135.33000000000001</v>
      </c>
      <c r="P546">
        <v>152.65090000000001</v>
      </c>
    </row>
    <row r="547" spans="1:16" x14ac:dyDescent="0.25">
      <c r="A547" s="20">
        <v>43346</v>
      </c>
      <c r="B547" t="s">
        <v>397</v>
      </c>
      <c r="C547" t="s">
        <v>23</v>
      </c>
      <c r="D547">
        <v>3</v>
      </c>
      <c r="E547">
        <v>299.25</v>
      </c>
      <c r="F547">
        <v>897.75</v>
      </c>
      <c r="G547" t="s">
        <v>516</v>
      </c>
      <c r="H547">
        <v>2018168</v>
      </c>
      <c r="I547" t="s">
        <v>19</v>
      </c>
      <c r="J547" t="s">
        <v>1634</v>
      </c>
      <c r="K547" t="s">
        <v>25</v>
      </c>
      <c r="L547">
        <v>0.22</v>
      </c>
      <c r="M547">
        <v>0.03</v>
      </c>
      <c r="N547">
        <v>0</v>
      </c>
      <c r="O547">
        <v>26.49</v>
      </c>
      <c r="P547">
        <v>26.736899999999999</v>
      </c>
    </row>
    <row r="548" spans="1:16" x14ac:dyDescent="0.25">
      <c r="A548" s="20">
        <v>43347</v>
      </c>
      <c r="B548" t="s">
        <v>433</v>
      </c>
      <c r="C548" t="s">
        <v>17</v>
      </c>
      <c r="D548">
        <v>2500</v>
      </c>
      <c r="E548">
        <v>18.2</v>
      </c>
      <c r="F548">
        <v>45500</v>
      </c>
      <c r="G548" t="s">
        <v>509</v>
      </c>
      <c r="H548">
        <v>2018169</v>
      </c>
      <c r="I548" t="s">
        <v>19</v>
      </c>
      <c r="J548" t="s">
        <v>20</v>
      </c>
      <c r="K548" t="s">
        <v>25</v>
      </c>
      <c r="L548">
        <v>0</v>
      </c>
      <c r="M548">
        <v>1.37</v>
      </c>
      <c r="N548">
        <v>0</v>
      </c>
      <c r="O548">
        <v>29.75</v>
      </c>
      <c r="P548">
        <v>31.115100000000002</v>
      </c>
    </row>
    <row r="549" spans="1:16" x14ac:dyDescent="0.25">
      <c r="A549" s="20">
        <v>43347</v>
      </c>
      <c r="B549" t="s">
        <v>397</v>
      </c>
      <c r="C549" t="s">
        <v>17</v>
      </c>
      <c r="D549">
        <v>100</v>
      </c>
      <c r="E549">
        <v>292.25</v>
      </c>
      <c r="F549">
        <v>29225</v>
      </c>
      <c r="G549" t="s">
        <v>510</v>
      </c>
      <c r="H549">
        <v>2018169</v>
      </c>
      <c r="I549" t="s">
        <v>19</v>
      </c>
      <c r="J549" t="s">
        <v>20</v>
      </c>
      <c r="K549" t="s">
        <v>25</v>
      </c>
      <c r="L549">
        <v>0</v>
      </c>
      <c r="M549">
        <v>0.88</v>
      </c>
      <c r="N549">
        <v>4.5</v>
      </c>
      <c r="O549">
        <v>29.66</v>
      </c>
      <c r="P549">
        <v>35.036700000000003</v>
      </c>
    </row>
    <row r="550" spans="1:16" x14ac:dyDescent="0.25">
      <c r="A550" s="20">
        <v>43347</v>
      </c>
      <c r="B550" t="s">
        <v>397</v>
      </c>
      <c r="C550" t="s">
        <v>23</v>
      </c>
      <c r="D550">
        <v>100</v>
      </c>
      <c r="E550">
        <v>289.5</v>
      </c>
      <c r="F550">
        <v>28950</v>
      </c>
      <c r="G550" t="s">
        <v>511</v>
      </c>
      <c r="H550">
        <v>2018169</v>
      </c>
      <c r="I550" t="s">
        <v>19</v>
      </c>
      <c r="J550" t="s">
        <v>20</v>
      </c>
      <c r="K550" t="s">
        <v>25</v>
      </c>
      <c r="L550">
        <v>6.88</v>
      </c>
      <c r="M550">
        <v>0.87</v>
      </c>
      <c r="N550">
        <v>0</v>
      </c>
      <c r="O550">
        <v>29.66</v>
      </c>
      <c r="P550">
        <v>37.408499999999997</v>
      </c>
    </row>
    <row r="551" spans="1:16" x14ac:dyDescent="0.25">
      <c r="A551" s="20">
        <v>43347</v>
      </c>
      <c r="B551" t="s">
        <v>433</v>
      </c>
      <c r="C551" t="s">
        <v>23</v>
      </c>
      <c r="D551">
        <v>2500</v>
      </c>
      <c r="E551">
        <v>17.399999999999999</v>
      </c>
      <c r="F551">
        <v>43500</v>
      </c>
      <c r="G551" t="s">
        <v>512</v>
      </c>
      <c r="H551">
        <v>2018169</v>
      </c>
      <c r="I551" t="s">
        <v>19</v>
      </c>
      <c r="J551" t="s">
        <v>20</v>
      </c>
      <c r="K551" t="s">
        <v>25</v>
      </c>
      <c r="L551">
        <v>11.13</v>
      </c>
      <c r="M551">
        <v>1.31</v>
      </c>
      <c r="N551">
        <v>0</v>
      </c>
      <c r="O551">
        <v>29.74</v>
      </c>
      <c r="P551">
        <v>42.1751</v>
      </c>
    </row>
    <row r="552" spans="1:16" x14ac:dyDescent="0.25">
      <c r="A552" s="20">
        <v>43348</v>
      </c>
      <c r="B552" t="s">
        <v>205</v>
      </c>
      <c r="C552" t="s">
        <v>17</v>
      </c>
      <c r="D552">
        <v>100</v>
      </c>
      <c r="E552">
        <v>35.450000000000003</v>
      </c>
      <c r="F552">
        <v>3545</v>
      </c>
      <c r="G552" t="s">
        <v>692</v>
      </c>
      <c r="H552">
        <v>2018170</v>
      </c>
      <c r="I552" t="s">
        <v>19</v>
      </c>
      <c r="J552" t="s">
        <v>20</v>
      </c>
      <c r="K552" t="s">
        <v>25</v>
      </c>
      <c r="L552">
        <v>4</v>
      </c>
      <c r="M552">
        <v>0.11</v>
      </c>
      <c r="N552">
        <v>0.3</v>
      </c>
      <c r="O552">
        <v>41.32</v>
      </c>
      <c r="P552">
        <v>45.726300000000002</v>
      </c>
    </row>
    <row r="553" spans="1:16" x14ac:dyDescent="0.25">
      <c r="A553" s="20">
        <v>43349</v>
      </c>
      <c r="B553" t="s">
        <v>205</v>
      </c>
      <c r="C553" t="s">
        <v>17</v>
      </c>
      <c r="D553">
        <v>1000</v>
      </c>
      <c r="E553">
        <v>36.35</v>
      </c>
      <c r="F553">
        <v>36350</v>
      </c>
      <c r="G553" t="s">
        <v>689</v>
      </c>
      <c r="H553">
        <v>2018171</v>
      </c>
      <c r="I553" t="s">
        <v>19</v>
      </c>
      <c r="J553" t="s">
        <v>20</v>
      </c>
      <c r="K553" t="s">
        <v>25</v>
      </c>
      <c r="L553">
        <v>0</v>
      </c>
      <c r="M553">
        <v>1.0900000000000001</v>
      </c>
      <c r="N553">
        <v>2.4</v>
      </c>
      <c r="O553">
        <v>29.7</v>
      </c>
      <c r="P553">
        <v>33.1905</v>
      </c>
    </row>
    <row r="554" spans="1:16" x14ac:dyDescent="0.25">
      <c r="A554" s="20">
        <v>43349</v>
      </c>
      <c r="B554" t="s">
        <v>205</v>
      </c>
      <c r="C554" t="s">
        <v>23</v>
      </c>
      <c r="D554">
        <v>1000</v>
      </c>
      <c r="E554">
        <v>36.4</v>
      </c>
      <c r="F554">
        <v>36400</v>
      </c>
      <c r="G554" t="s">
        <v>690</v>
      </c>
      <c r="H554">
        <v>2018171</v>
      </c>
      <c r="I554" t="s">
        <v>19</v>
      </c>
      <c r="J554" t="s">
        <v>20</v>
      </c>
      <c r="K554" t="s">
        <v>25</v>
      </c>
      <c r="L554">
        <v>9</v>
      </c>
      <c r="M554">
        <v>1.0900000000000001</v>
      </c>
      <c r="N554">
        <v>0</v>
      </c>
      <c r="O554">
        <v>29.7</v>
      </c>
      <c r="P554">
        <v>39.792000000000002</v>
      </c>
    </row>
    <row r="555" spans="1:16" x14ac:dyDescent="0.25">
      <c r="A555" s="20">
        <v>43349</v>
      </c>
      <c r="B555" t="s">
        <v>190</v>
      </c>
      <c r="C555" t="s">
        <v>17</v>
      </c>
      <c r="D555">
        <v>1000</v>
      </c>
      <c r="E555">
        <v>5</v>
      </c>
      <c r="F555">
        <v>5000</v>
      </c>
      <c r="G555" t="s">
        <v>691</v>
      </c>
      <c r="H555">
        <v>2018171</v>
      </c>
      <c r="I555" t="s">
        <v>140</v>
      </c>
      <c r="J555" t="s">
        <v>20</v>
      </c>
      <c r="K555" t="s">
        <v>25</v>
      </c>
      <c r="L555">
        <v>5</v>
      </c>
      <c r="M555">
        <v>0.15</v>
      </c>
      <c r="N555">
        <v>0.3</v>
      </c>
      <c r="O555">
        <v>59.03</v>
      </c>
      <c r="P555">
        <v>64.48</v>
      </c>
    </row>
    <row r="556" spans="1:16" x14ac:dyDescent="0.25">
      <c r="A556" s="20">
        <v>43350</v>
      </c>
      <c r="B556" t="s">
        <v>677</v>
      </c>
      <c r="C556" t="s">
        <v>17</v>
      </c>
      <c r="D556">
        <v>100</v>
      </c>
      <c r="E556">
        <v>215.53</v>
      </c>
      <c r="F556">
        <v>21552.55</v>
      </c>
      <c r="G556" t="s">
        <v>685</v>
      </c>
      <c r="H556">
        <v>2018172</v>
      </c>
      <c r="I556" t="s">
        <v>19</v>
      </c>
      <c r="J556" t="s">
        <v>20</v>
      </c>
      <c r="K556" t="s">
        <v>25</v>
      </c>
      <c r="L556">
        <v>0</v>
      </c>
      <c r="M556">
        <v>0.65</v>
      </c>
      <c r="N556">
        <v>0</v>
      </c>
      <c r="O556">
        <v>29.61</v>
      </c>
      <c r="P556">
        <v>30.256499999999999</v>
      </c>
    </row>
    <row r="557" spans="1:16" x14ac:dyDescent="0.25">
      <c r="A557" s="20">
        <v>43350</v>
      </c>
      <c r="B557" t="s">
        <v>677</v>
      </c>
      <c r="C557" t="s">
        <v>17</v>
      </c>
      <c r="D557">
        <v>50</v>
      </c>
      <c r="E557">
        <v>215.6</v>
      </c>
      <c r="F557">
        <v>10780</v>
      </c>
      <c r="G557" t="s">
        <v>686</v>
      </c>
      <c r="H557">
        <v>2018172</v>
      </c>
      <c r="I557" t="s">
        <v>19</v>
      </c>
      <c r="J557" t="s">
        <v>20</v>
      </c>
      <c r="K557" t="s">
        <v>25</v>
      </c>
      <c r="L557">
        <v>0</v>
      </c>
      <c r="M557">
        <v>0.32</v>
      </c>
      <c r="N557">
        <v>0</v>
      </c>
      <c r="O557">
        <v>29.56</v>
      </c>
      <c r="P557">
        <v>29.883400000000002</v>
      </c>
    </row>
    <row r="558" spans="1:16" x14ac:dyDescent="0.25">
      <c r="A558" s="20">
        <v>43350</v>
      </c>
      <c r="B558" t="s">
        <v>677</v>
      </c>
      <c r="C558" t="s">
        <v>23</v>
      </c>
      <c r="D558">
        <v>11</v>
      </c>
      <c r="E558">
        <v>216.95</v>
      </c>
      <c r="F558">
        <v>2386.4499999999998</v>
      </c>
      <c r="G558" t="s">
        <v>687</v>
      </c>
      <c r="H558">
        <v>2018172</v>
      </c>
      <c r="I558" t="s">
        <v>19</v>
      </c>
      <c r="J558" t="s">
        <v>20</v>
      </c>
      <c r="K558" t="s">
        <v>25</v>
      </c>
      <c r="L558">
        <v>0.51</v>
      </c>
      <c r="M558">
        <v>7.0000000000000007E-2</v>
      </c>
      <c r="N558">
        <v>2.1</v>
      </c>
      <c r="O558">
        <v>29.51</v>
      </c>
      <c r="P558">
        <v>32.191600000000001</v>
      </c>
    </row>
    <row r="559" spans="1:16" x14ac:dyDescent="0.25">
      <c r="A559" s="20">
        <v>43350</v>
      </c>
      <c r="B559" t="s">
        <v>677</v>
      </c>
      <c r="C559" t="s">
        <v>23</v>
      </c>
      <c r="D559">
        <v>139</v>
      </c>
      <c r="E559">
        <v>215.15</v>
      </c>
      <c r="F559">
        <v>29905.85</v>
      </c>
      <c r="G559" t="s">
        <v>688</v>
      </c>
      <c r="H559">
        <v>2018172</v>
      </c>
      <c r="I559" t="s">
        <v>19</v>
      </c>
      <c r="J559" t="s">
        <v>20</v>
      </c>
      <c r="K559" t="s">
        <v>25</v>
      </c>
      <c r="L559">
        <v>7.49</v>
      </c>
      <c r="M559">
        <v>0.9</v>
      </c>
      <c r="N559">
        <v>0</v>
      </c>
      <c r="O559">
        <v>29.66</v>
      </c>
      <c r="P559">
        <v>38.047199999999997</v>
      </c>
    </row>
    <row r="560" spans="1:16" x14ac:dyDescent="0.25">
      <c r="A560" s="20">
        <v>43357</v>
      </c>
      <c r="B560" t="s">
        <v>683</v>
      </c>
      <c r="C560" t="s">
        <v>17</v>
      </c>
      <c r="D560">
        <v>10</v>
      </c>
      <c r="E560">
        <v>111.45</v>
      </c>
      <c r="F560">
        <v>1114.5</v>
      </c>
      <c r="G560" t="s">
        <v>684</v>
      </c>
      <c r="H560">
        <v>2018176</v>
      </c>
      <c r="I560" t="s">
        <v>19</v>
      </c>
      <c r="J560" t="s">
        <v>20</v>
      </c>
      <c r="K560" t="s">
        <v>25</v>
      </c>
      <c r="L560">
        <v>1</v>
      </c>
      <c r="M560">
        <v>0.03</v>
      </c>
      <c r="N560">
        <v>0.3</v>
      </c>
      <c r="O560">
        <v>32.880000000000003</v>
      </c>
      <c r="P560">
        <v>34.213500000000003</v>
      </c>
    </row>
    <row r="561" spans="1:16" x14ac:dyDescent="0.25">
      <c r="A561" s="20">
        <v>43362</v>
      </c>
      <c r="B561" t="s">
        <v>677</v>
      </c>
      <c r="C561" t="s">
        <v>17</v>
      </c>
      <c r="D561">
        <v>50</v>
      </c>
      <c r="E561">
        <v>196</v>
      </c>
      <c r="F561">
        <v>9800</v>
      </c>
      <c r="G561" t="s">
        <v>681</v>
      </c>
      <c r="H561">
        <v>2018179</v>
      </c>
      <c r="I561" t="s">
        <v>19</v>
      </c>
      <c r="J561" t="s">
        <v>20</v>
      </c>
      <c r="K561" t="s">
        <v>25</v>
      </c>
      <c r="L561">
        <v>0</v>
      </c>
      <c r="M561">
        <v>0.28999999999999998</v>
      </c>
      <c r="N561">
        <v>0</v>
      </c>
      <c r="O561">
        <v>29.55</v>
      </c>
      <c r="P561">
        <v>29.844000000000001</v>
      </c>
    </row>
    <row r="562" spans="1:16" x14ac:dyDescent="0.25">
      <c r="A562" s="20">
        <v>43362</v>
      </c>
      <c r="B562" t="s">
        <v>677</v>
      </c>
      <c r="C562" t="s">
        <v>23</v>
      </c>
      <c r="D562">
        <v>50</v>
      </c>
      <c r="E562">
        <v>194.95</v>
      </c>
      <c r="F562">
        <v>9747.5</v>
      </c>
      <c r="G562" t="s">
        <v>682</v>
      </c>
      <c r="H562">
        <v>2018179</v>
      </c>
      <c r="I562" t="s">
        <v>19</v>
      </c>
      <c r="J562" t="s">
        <v>20</v>
      </c>
      <c r="K562" t="s">
        <v>25</v>
      </c>
      <c r="L562">
        <v>2</v>
      </c>
      <c r="M562">
        <v>0.28999999999999998</v>
      </c>
      <c r="N562">
        <v>0.6</v>
      </c>
      <c r="O562">
        <v>29.55</v>
      </c>
      <c r="P562">
        <v>32.442399999999999</v>
      </c>
    </row>
    <row r="563" spans="1:16" x14ac:dyDescent="0.25">
      <c r="A563" s="20">
        <v>43364</v>
      </c>
      <c r="B563" t="s">
        <v>433</v>
      </c>
      <c r="C563" t="s">
        <v>23</v>
      </c>
      <c r="D563">
        <v>100</v>
      </c>
      <c r="E563">
        <v>14.45</v>
      </c>
      <c r="F563">
        <v>1445</v>
      </c>
      <c r="G563" t="s">
        <v>674</v>
      </c>
      <c r="H563">
        <v>2018180</v>
      </c>
      <c r="I563" t="s">
        <v>19</v>
      </c>
      <c r="J563" t="s">
        <v>20</v>
      </c>
      <c r="K563" t="s">
        <v>25</v>
      </c>
      <c r="L563">
        <v>1.49</v>
      </c>
      <c r="M563">
        <v>0.04</v>
      </c>
      <c r="N563">
        <v>0</v>
      </c>
      <c r="O563">
        <v>29.51</v>
      </c>
      <c r="P563">
        <v>31.043399999999998</v>
      </c>
    </row>
    <row r="564" spans="1:16" x14ac:dyDescent="0.25">
      <c r="A564" s="20">
        <v>43364</v>
      </c>
      <c r="B564" t="s">
        <v>433</v>
      </c>
      <c r="C564" t="s">
        <v>23</v>
      </c>
      <c r="D564">
        <v>100</v>
      </c>
      <c r="E564">
        <v>14.45</v>
      </c>
      <c r="F564">
        <v>1445</v>
      </c>
      <c r="G564" t="s">
        <v>675</v>
      </c>
      <c r="H564">
        <v>2018180</v>
      </c>
      <c r="I564" t="s">
        <v>19</v>
      </c>
      <c r="J564" t="s">
        <v>20</v>
      </c>
      <c r="K564" t="s">
        <v>25</v>
      </c>
      <c r="L564">
        <v>1.49</v>
      </c>
      <c r="M564">
        <v>0.04</v>
      </c>
      <c r="N564">
        <v>0</v>
      </c>
      <c r="O564">
        <v>29.51</v>
      </c>
      <c r="P564">
        <v>31.043399999999998</v>
      </c>
    </row>
    <row r="565" spans="1:16" x14ac:dyDescent="0.25">
      <c r="A565" s="20">
        <v>43364</v>
      </c>
      <c r="B565" t="s">
        <v>433</v>
      </c>
      <c r="C565" t="s">
        <v>17</v>
      </c>
      <c r="D565">
        <v>200</v>
      </c>
      <c r="E565">
        <v>14.15</v>
      </c>
      <c r="F565">
        <v>2830</v>
      </c>
      <c r="G565" t="s">
        <v>676</v>
      </c>
      <c r="H565">
        <v>2018180</v>
      </c>
      <c r="I565" t="s">
        <v>19</v>
      </c>
      <c r="J565" t="s">
        <v>20</v>
      </c>
      <c r="K565" t="s">
        <v>25</v>
      </c>
      <c r="L565">
        <v>0</v>
      </c>
      <c r="M565">
        <v>0.08</v>
      </c>
      <c r="N565">
        <v>0</v>
      </c>
      <c r="O565">
        <v>29.52</v>
      </c>
      <c r="P565">
        <v>29.604900000000001</v>
      </c>
    </row>
    <row r="566" spans="1:16" x14ac:dyDescent="0.25">
      <c r="A566" s="20">
        <v>43364</v>
      </c>
      <c r="B566" t="s">
        <v>677</v>
      </c>
      <c r="C566" t="s">
        <v>23</v>
      </c>
      <c r="D566">
        <v>250</v>
      </c>
      <c r="E566">
        <v>201.17</v>
      </c>
      <c r="F566">
        <v>50292.1</v>
      </c>
      <c r="G566" t="s">
        <v>678</v>
      </c>
      <c r="H566">
        <v>2018180</v>
      </c>
      <c r="I566" t="s">
        <v>19</v>
      </c>
      <c r="J566" t="s">
        <v>20</v>
      </c>
      <c r="K566" t="s">
        <v>25</v>
      </c>
      <c r="L566">
        <v>12.41</v>
      </c>
      <c r="M566">
        <v>1.51</v>
      </c>
      <c r="N566">
        <v>0</v>
      </c>
      <c r="O566">
        <v>29.94</v>
      </c>
      <c r="P566">
        <v>43.858699999999999</v>
      </c>
    </row>
    <row r="567" spans="1:16" x14ac:dyDescent="0.25">
      <c r="A567" s="20">
        <v>43364</v>
      </c>
      <c r="B567" t="s">
        <v>677</v>
      </c>
      <c r="C567" t="s">
        <v>17</v>
      </c>
      <c r="D567">
        <v>250</v>
      </c>
      <c r="E567">
        <v>196</v>
      </c>
      <c r="F567">
        <v>49000</v>
      </c>
      <c r="G567" t="s">
        <v>679</v>
      </c>
      <c r="H567">
        <v>2018180</v>
      </c>
      <c r="I567" t="s">
        <v>19</v>
      </c>
      <c r="J567" t="s">
        <v>20</v>
      </c>
      <c r="K567" t="s">
        <v>25</v>
      </c>
      <c r="L567">
        <v>0</v>
      </c>
      <c r="M567">
        <v>1.47</v>
      </c>
      <c r="N567">
        <v>0</v>
      </c>
      <c r="O567">
        <v>29.76</v>
      </c>
      <c r="P567">
        <v>31.23</v>
      </c>
    </row>
    <row r="568" spans="1:16" x14ac:dyDescent="0.25">
      <c r="A568" s="20">
        <v>43364</v>
      </c>
      <c r="B568" t="s">
        <v>433</v>
      </c>
      <c r="C568" t="s">
        <v>23</v>
      </c>
      <c r="D568">
        <v>1750</v>
      </c>
      <c r="E568">
        <v>15</v>
      </c>
      <c r="F568">
        <v>26250</v>
      </c>
      <c r="G568" t="s">
        <v>680</v>
      </c>
      <c r="H568">
        <v>2018180</v>
      </c>
      <c r="I568" t="s">
        <v>19</v>
      </c>
      <c r="J568" t="s">
        <v>20</v>
      </c>
      <c r="K568" t="s">
        <v>25</v>
      </c>
      <c r="L568">
        <v>23.61</v>
      </c>
      <c r="M568">
        <v>0.79</v>
      </c>
      <c r="N568">
        <v>4.2</v>
      </c>
      <c r="O568">
        <v>170.5</v>
      </c>
      <c r="P568">
        <v>199.0975</v>
      </c>
    </row>
    <row r="569" spans="1:16" x14ac:dyDescent="0.25">
      <c r="A569" s="20">
        <v>43367</v>
      </c>
      <c r="B569" t="s">
        <v>179</v>
      </c>
      <c r="C569" t="s">
        <v>23</v>
      </c>
      <c r="D569">
        <v>350</v>
      </c>
      <c r="E569">
        <v>40</v>
      </c>
      <c r="F569">
        <v>14000</v>
      </c>
      <c r="G569" t="s">
        <v>662</v>
      </c>
      <c r="H569">
        <v>2018181</v>
      </c>
      <c r="I569" t="s">
        <v>19</v>
      </c>
      <c r="J569" t="s">
        <v>20</v>
      </c>
      <c r="K569" t="s">
        <v>25</v>
      </c>
      <c r="L569">
        <v>14</v>
      </c>
      <c r="M569">
        <v>0.42</v>
      </c>
      <c r="N569">
        <v>0</v>
      </c>
      <c r="O569">
        <v>90.94</v>
      </c>
      <c r="P569">
        <v>105.36</v>
      </c>
    </row>
    <row r="570" spans="1:16" x14ac:dyDescent="0.25">
      <c r="A570" s="20">
        <v>43367</v>
      </c>
      <c r="B570" t="s">
        <v>321</v>
      </c>
      <c r="C570" t="s">
        <v>23</v>
      </c>
      <c r="D570">
        <v>100</v>
      </c>
      <c r="E570">
        <v>258</v>
      </c>
      <c r="F570">
        <v>25800</v>
      </c>
      <c r="G570" t="s">
        <v>663</v>
      </c>
      <c r="H570">
        <v>2018181</v>
      </c>
      <c r="I570" t="s">
        <v>19</v>
      </c>
      <c r="J570" t="s">
        <v>20</v>
      </c>
      <c r="K570" t="s">
        <v>25</v>
      </c>
      <c r="L570">
        <v>6.41</v>
      </c>
      <c r="M570">
        <v>0.77</v>
      </c>
      <c r="N570">
        <v>0</v>
      </c>
      <c r="O570">
        <v>29.64</v>
      </c>
      <c r="P570">
        <v>36.823999999999998</v>
      </c>
    </row>
    <row r="571" spans="1:16" x14ac:dyDescent="0.25">
      <c r="A571" s="20">
        <v>43367</v>
      </c>
      <c r="B571" t="s">
        <v>321</v>
      </c>
      <c r="C571" t="s">
        <v>23</v>
      </c>
      <c r="D571">
        <v>150</v>
      </c>
      <c r="E571">
        <v>261.05</v>
      </c>
      <c r="F571">
        <v>39157.5</v>
      </c>
      <c r="G571" t="s">
        <v>664</v>
      </c>
      <c r="H571">
        <v>2018181</v>
      </c>
      <c r="I571" t="s">
        <v>19</v>
      </c>
      <c r="J571" t="s">
        <v>20</v>
      </c>
      <c r="K571" t="s">
        <v>25</v>
      </c>
      <c r="L571">
        <v>9.6199999999999992</v>
      </c>
      <c r="M571">
        <v>1.17</v>
      </c>
      <c r="N571">
        <v>0</v>
      </c>
      <c r="O571">
        <v>29.71</v>
      </c>
      <c r="P571">
        <v>40.5047</v>
      </c>
    </row>
    <row r="572" spans="1:16" x14ac:dyDescent="0.25">
      <c r="A572" s="20">
        <v>43367</v>
      </c>
      <c r="B572" t="s">
        <v>665</v>
      </c>
      <c r="C572" t="s">
        <v>23</v>
      </c>
      <c r="D572">
        <v>100</v>
      </c>
      <c r="E572">
        <v>394.15</v>
      </c>
      <c r="F572">
        <v>39415</v>
      </c>
      <c r="G572" t="s">
        <v>666</v>
      </c>
      <c r="H572">
        <v>2018181</v>
      </c>
      <c r="I572" t="s">
        <v>19</v>
      </c>
      <c r="J572" t="s">
        <v>20</v>
      </c>
      <c r="K572" t="s">
        <v>25</v>
      </c>
      <c r="L572">
        <v>9.7100000000000009</v>
      </c>
      <c r="M572">
        <v>1.18</v>
      </c>
      <c r="N572">
        <v>0</v>
      </c>
      <c r="O572">
        <v>29.71</v>
      </c>
      <c r="P572">
        <v>40.602400000000003</v>
      </c>
    </row>
    <row r="573" spans="1:16" x14ac:dyDescent="0.25">
      <c r="A573" s="20">
        <v>43367</v>
      </c>
      <c r="B573" t="s">
        <v>665</v>
      </c>
      <c r="C573" t="s">
        <v>17</v>
      </c>
      <c r="D573">
        <v>100</v>
      </c>
      <c r="E573">
        <v>375</v>
      </c>
      <c r="F573">
        <v>37500</v>
      </c>
      <c r="G573" t="s">
        <v>667</v>
      </c>
      <c r="H573">
        <v>2018181</v>
      </c>
      <c r="I573" t="s">
        <v>19</v>
      </c>
      <c r="J573" t="s">
        <v>20</v>
      </c>
      <c r="K573" t="s">
        <v>25</v>
      </c>
      <c r="L573">
        <v>0</v>
      </c>
      <c r="M573">
        <v>1.1299999999999999</v>
      </c>
      <c r="N573">
        <v>0</v>
      </c>
      <c r="O573">
        <v>29.7</v>
      </c>
      <c r="P573">
        <v>30.825099999999999</v>
      </c>
    </row>
    <row r="574" spans="1:16" x14ac:dyDescent="0.25">
      <c r="A574" s="20">
        <v>43367</v>
      </c>
      <c r="B574" t="s">
        <v>321</v>
      </c>
      <c r="C574" t="s">
        <v>23</v>
      </c>
      <c r="D574">
        <v>250</v>
      </c>
      <c r="E574">
        <v>258.05</v>
      </c>
      <c r="F574">
        <v>64512.45</v>
      </c>
      <c r="G574" t="s">
        <v>668</v>
      </c>
      <c r="H574">
        <v>2018181</v>
      </c>
      <c r="I574" t="s">
        <v>19</v>
      </c>
      <c r="J574" t="s">
        <v>20</v>
      </c>
      <c r="K574" t="s">
        <v>25</v>
      </c>
      <c r="L574">
        <v>15.78</v>
      </c>
      <c r="M574">
        <v>1.94</v>
      </c>
      <c r="N574">
        <v>23.1</v>
      </c>
      <c r="O574">
        <v>38.340000000000003</v>
      </c>
      <c r="P574">
        <v>79.1571</v>
      </c>
    </row>
    <row r="575" spans="1:16" x14ac:dyDescent="0.25">
      <c r="A575" s="20">
        <v>43367</v>
      </c>
      <c r="B575" t="s">
        <v>321</v>
      </c>
      <c r="C575" t="s">
        <v>17</v>
      </c>
      <c r="D575">
        <v>500</v>
      </c>
      <c r="E575">
        <v>254</v>
      </c>
      <c r="F575">
        <v>127000</v>
      </c>
      <c r="G575" t="s">
        <v>669</v>
      </c>
      <c r="H575">
        <v>2018181</v>
      </c>
      <c r="I575" t="s">
        <v>19</v>
      </c>
      <c r="J575" t="s">
        <v>20</v>
      </c>
      <c r="K575" t="s">
        <v>25</v>
      </c>
      <c r="L575">
        <v>0</v>
      </c>
      <c r="M575">
        <v>3.81</v>
      </c>
      <c r="N575">
        <v>0</v>
      </c>
      <c r="O575">
        <v>75.62</v>
      </c>
      <c r="P575">
        <v>79.430000000000007</v>
      </c>
    </row>
    <row r="576" spans="1:16" x14ac:dyDescent="0.25">
      <c r="A576" s="20">
        <v>43367</v>
      </c>
      <c r="B576" t="s">
        <v>665</v>
      </c>
      <c r="C576" t="s">
        <v>23</v>
      </c>
      <c r="D576">
        <v>100</v>
      </c>
      <c r="E576">
        <v>391.69</v>
      </c>
      <c r="F576">
        <v>39168.5</v>
      </c>
      <c r="G576" t="s">
        <v>670</v>
      </c>
      <c r="H576">
        <v>2018181</v>
      </c>
      <c r="I576" t="s">
        <v>19</v>
      </c>
      <c r="J576" t="s">
        <v>20</v>
      </c>
      <c r="K576" t="s">
        <v>25</v>
      </c>
      <c r="L576">
        <v>9.7100000000000009</v>
      </c>
      <c r="M576">
        <v>1.18</v>
      </c>
      <c r="N576">
        <v>0</v>
      </c>
      <c r="O576">
        <v>29.71</v>
      </c>
      <c r="P576">
        <v>40.595100000000002</v>
      </c>
    </row>
    <row r="577" spans="1:16" x14ac:dyDescent="0.25">
      <c r="A577" s="20">
        <v>43367</v>
      </c>
      <c r="B577" t="s">
        <v>665</v>
      </c>
      <c r="C577" t="s">
        <v>17</v>
      </c>
      <c r="D577">
        <v>100</v>
      </c>
      <c r="E577">
        <v>392.22</v>
      </c>
      <c r="F577">
        <v>39222.15</v>
      </c>
      <c r="G577" t="s">
        <v>671</v>
      </c>
      <c r="H577">
        <v>2018181</v>
      </c>
      <c r="I577" t="s">
        <v>19</v>
      </c>
      <c r="J577" t="s">
        <v>20</v>
      </c>
      <c r="K577" t="s">
        <v>25</v>
      </c>
      <c r="L577">
        <v>0</v>
      </c>
      <c r="M577">
        <v>1.18</v>
      </c>
      <c r="N577">
        <v>0</v>
      </c>
      <c r="O577">
        <v>29.72</v>
      </c>
      <c r="P577">
        <v>30.896599999999999</v>
      </c>
    </row>
    <row r="578" spans="1:16" x14ac:dyDescent="0.25">
      <c r="A578" s="20">
        <v>43367</v>
      </c>
      <c r="B578" t="s">
        <v>282</v>
      </c>
      <c r="C578" t="s">
        <v>23</v>
      </c>
      <c r="D578">
        <v>250</v>
      </c>
      <c r="E578">
        <v>669</v>
      </c>
      <c r="F578">
        <v>167250</v>
      </c>
      <c r="G578" t="s">
        <v>672</v>
      </c>
      <c r="H578">
        <v>2018181</v>
      </c>
      <c r="I578" t="s">
        <v>19</v>
      </c>
      <c r="J578" t="s">
        <v>20</v>
      </c>
      <c r="K578" t="s">
        <v>25</v>
      </c>
      <c r="L578">
        <v>41.78</v>
      </c>
      <c r="M578">
        <v>5.0199999999999996</v>
      </c>
      <c r="N578">
        <v>0</v>
      </c>
      <c r="O578">
        <v>99.58</v>
      </c>
      <c r="P578">
        <v>146.3775</v>
      </c>
    </row>
    <row r="579" spans="1:16" x14ac:dyDescent="0.25">
      <c r="A579" s="20">
        <v>43367</v>
      </c>
      <c r="B579" t="s">
        <v>282</v>
      </c>
      <c r="C579" t="s">
        <v>17</v>
      </c>
      <c r="D579">
        <v>250</v>
      </c>
      <c r="E579">
        <v>668</v>
      </c>
      <c r="F579">
        <v>167000</v>
      </c>
      <c r="G579" t="s">
        <v>673</v>
      </c>
      <c r="H579">
        <v>2018181</v>
      </c>
      <c r="I579" t="s">
        <v>19</v>
      </c>
      <c r="J579" t="s">
        <v>20</v>
      </c>
      <c r="K579" t="s">
        <v>25</v>
      </c>
      <c r="L579">
        <v>0</v>
      </c>
      <c r="M579">
        <v>5.01</v>
      </c>
      <c r="N579">
        <v>0</v>
      </c>
      <c r="O579">
        <v>99.43</v>
      </c>
      <c r="P579">
        <v>104.44</v>
      </c>
    </row>
    <row r="580" spans="1:16" x14ac:dyDescent="0.25">
      <c r="A580" s="20">
        <v>43368</v>
      </c>
      <c r="B580" t="s">
        <v>279</v>
      </c>
      <c r="C580" t="s">
        <v>23</v>
      </c>
      <c r="D580">
        <v>500</v>
      </c>
      <c r="E580">
        <v>249.12</v>
      </c>
      <c r="F580">
        <v>124560.6</v>
      </c>
      <c r="G580" t="s">
        <v>655</v>
      </c>
      <c r="H580">
        <v>2018182</v>
      </c>
      <c r="I580" t="s">
        <v>19</v>
      </c>
      <c r="J580" t="s">
        <v>20</v>
      </c>
      <c r="K580" t="s">
        <v>25</v>
      </c>
      <c r="L580">
        <v>31.48</v>
      </c>
      <c r="M580">
        <v>3.74</v>
      </c>
      <c r="N580">
        <v>0</v>
      </c>
      <c r="O580">
        <v>74.17</v>
      </c>
      <c r="P580">
        <v>109.38679999999999</v>
      </c>
    </row>
    <row r="581" spans="1:16" x14ac:dyDescent="0.25">
      <c r="A581" s="20">
        <v>43368</v>
      </c>
      <c r="B581" t="s">
        <v>279</v>
      </c>
      <c r="C581" t="s">
        <v>17</v>
      </c>
      <c r="D581">
        <v>500</v>
      </c>
      <c r="E581">
        <v>254.51</v>
      </c>
      <c r="F581">
        <v>127255.9</v>
      </c>
      <c r="G581" t="s">
        <v>656</v>
      </c>
      <c r="H581">
        <v>2018182</v>
      </c>
      <c r="I581" t="s">
        <v>19</v>
      </c>
      <c r="J581" t="s">
        <v>20</v>
      </c>
      <c r="K581" t="s">
        <v>25</v>
      </c>
      <c r="L581">
        <v>0</v>
      </c>
      <c r="M581">
        <v>3.82</v>
      </c>
      <c r="N581">
        <v>0</v>
      </c>
      <c r="O581">
        <v>75.760000000000005</v>
      </c>
      <c r="P581">
        <v>79.5779</v>
      </c>
    </row>
    <row r="582" spans="1:16" x14ac:dyDescent="0.25">
      <c r="A582" s="20">
        <v>43368</v>
      </c>
      <c r="B582" t="s">
        <v>321</v>
      </c>
      <c r="C582" t="s">
        <v>17</v>
      </c>
      <c r="D582">
        <v>700</v>
      </c>
      <c r="E582">
        <v>240.5</v>
      </c>
      <c r="F582">
        <v>168350</v>
      </c>
      <c r="G582" t="s">
        <v>657</v>
      </c>
      <c r="H582">
        <v>2018182</v>
      </c>
      <c r="I582" t="s">
        <v>19</v>
      </c>
      <c r="J582" t="s">
        <v>20</v>
      </c>
      <c r="K582" t="s">
        <v>25</v>
      </c>
      <c r="L582">
        <v>0</v>
      </c>
      <c r="M582">
        <v>5.05</v>
      </c>
      <c r="N582">
        <v>30.9</v>
      </c>
      <c r="O582">
        <v>100.24</v>
      </c>
      <c r="P582">
        <v>136.19049999999999</v>
      </c>
    </row>
    <row r="583" spans="1:16" x14ac:dyDescent="0.25">
      <c r="A583" s="20">
        <v>43368</v>
      </c>
      <c r="B583" t="s">
        <v>321</v>
      </c>
      <c r="C583" t="s">
        <v>23</v>
      </c>
      <c r="D583">
        <v>700</v>
      </c>
      <c r="E583">
        <v>241.11</v>
      </c>
      <c r="F583">
        <v>168778.25</v>
      </c>
      <c r="G583" t="s">
        <v>658</v>
      </c>
      <c r="H583">
        <v>2018182</v>
      </c>
      <c r="I583" t="s">
        <v>19</v>
      </c>
      <c r="J583" t="s">
        <v>20</v>
      </c>
      <c r="K583" t="s">
        <v>25</v>
      </c>
      <c r="L583">
        <v>42.02</v>
      </c>
      <c r="M583">
        <v>5.0599999999999996</v>
      </c>
      <c r="N583">
        <v>0</v>
      </c>
      <c r="O583">
        <v>100.5</v>
      </c>
      <c r="P583">
        <v>147.58340000000001</v>
      </c>
    </row>
    <row r="584" spans="1:16" x14ac:dyDescent="0.25">
      <c r="A584" s="20">
        <v>43368</v>
      </c>
      <c r="B584" t="s">
        <v>659</v>
      </c>
      <c r="C584" t="s">
        <v>23</v>
      </c>
      <c r="D584" s="32">
        <v>1000</v>
      </c>
      <c r="E584" s="7">
        <v>213.1</v>
      </c>
      <c r="F584">
        <v>213100</v>
      </c>
      <c r="G584" t="s">
        <v>660</v>
      </c>
      <c r="H584">
        <v>2018182</v>
      </c>
      <c r="I584" t="s">
        <v>19</v>
      </c>
      <c r="J584" t="s">
        <v>20</v>
      </c>
      <c r="K584" t="s">
        <v>25</v>
      </c>
      <c r="L584">
        <v>54.5</v>
      </c>
      <c r="M584">
        <v>6.39</v>
      </c>
      <c r="N584">
        <v>0</v>
      </c>
      <c r="O584">
        <v>126.88</v>
      </c>
      <c r="P584">
        <v>187.773</v>
      </c>
    </row>
    <row r="585" spans="1:16" x14ac:dyDescent="0.25">
      <c r="A585" s="20">
        <v>43368</v>
      </c>
      <c r="B585" t="s">
        <v>659</v>
      </c>
      <c r="C585" t="s">
        <v>17</v>
      </c>
      <c r="D585" s="32">
        <v>1000</v>
      </c>
      <c r="E585" s="7">
        <v>222.89</v>
      </c>
      <c r="F585">
        <v>222893.9</v>
      </c>
      <c r="G585" t="s">
        <v>661</v>
      </c>
      <c r="H585">
        <v>2018182</v>
      </c>
      <c r="I585" t="s">
        <v>19</v>
      </c>
      <c r="J585" t="s">
        <v>20</v>
      </c>
      <c r="K585" t="s">
        <v>25</v>
      </c>
      <c r="L585">
        <v>0</v>
      </c>
      <c r="M585">
        <v>6.69</v>
      </c>
      <c r="N585">
        <v>0</v>
      </c>
      <c r="O585">
        <v>132.69999999999999</v>
      </c>
      <c r="P585">
        <v>139.387</v>
      </c>
    </row>
    <row r="586" spans="1:16" x14ac:dyDescent="0.25">
      <c r="A586" s="20">
        <v>43369</v>
      </c>
      <c r="B586" t="s">
        <v>677</v>
      </c>
      <c r="C586" t="s">
        <v>17</v>
      </c>
      <c r="D586">
        <v>350</v>
      </c>
      <c r="E586">
        <v>204.05</v>
      </c>
      <c r="F586">
        <v>71417.5</v>
      </c>
      <c r="G586" t="s">
        <v>767</v>
      </c>
      <c r="H586">
        <v>2018183</v>
      </c>
      <c r="I586" t="s">
        <v>19</v>
      </c>
      <c r="J586" t="s">
        <v>20</v>
      </c>
      <c r="K586" t="s">
        <v>25</v>
      </c>
      <c r="L586">
        <v>0</v>
      </c>
      <c r="M586">
        <v>2.14</v>
      </c>
      <c r="N586">
        <v>0</v>
      </c>
      <c r="O586">
        <v>42.52</v>
      </c>
      <c r="P586">
        <v>44.662500000000001</v>
      </c>
    </row>
    <row r="587" spans="1:16" x14ac:dyDescent="0.25">
      <c r="A587" s="20">
        <v>43369</v>
      </c>
      <c r="B587" t="s">
        <v>677</v>
      </c>
      <c r="C587" t="s">
        <v>23</v>
      </c>
      <c r="D587">
        <v>21</v>
      </c>
      <c r="E587">
        <v>206</v>
      </c>
      <c r="F587">
        <v>4326</v>
      </c>
      <c r="G587" t="s">
        <v>768</v>
      </c>
      <c r="H587">
        <v>2018183</v>
      </c>
      <c r="I587" t="s">
        <v>19</v>
      </c>
      <c r="J587" t="s">
        <v>20</v>
      </c>
      <c r="K587" t="s">
        <v>25</v>
      </c>
      <c r="L587">
        <v>1.05</v>
      </c>
      <c r="M587">
        <v>0.13</v>
      </c>
      <c r="N587">
        <v>0</v>
      </c>
      <c r="O587">
        <v>29.52</v>
      </c>
      <c r="P587">
        <v>30.6998</v>
      </c>
    </row>
    <row r="588" spans="1:16" x14ac:dyDescent="0.25">
      <c r="A588" s="20">
        <v>43369</v>
      </c>
      <c r="B588" t="s">
        <v>282</v>
      </c>
      <c r="C588" t="s">
        <v>23</v>
      </c>
      <c r="D588">
        <v>100</v>
      </c>
      <c r="E588">
        <v>705</v>
      </c>
      <c r="F588">
        <v>70500</v>
      </c>
      <c r="G588" t="s">
        <v>769</v>
      </c>
      <c r="H588">
        <v>2018183</v>
      </c>
      <c r="I588" t="s">
        <v>19</v>
      </c>
      <c r="J588" t="s">
        <v>20</v>
      </c>
      <c r="K588" t="s">
        <v>25</v>
      </c>
      <c r="L588">
        <v>17.940000000000001</v>
      </c>
      <c r="M588">
        <v>2.12</v>
      </c>
      <c r="N588">
        <v>9.6</v>
      </c>
      <c r="O588">
        <v>41.98</v>
      </c>
      <c r="P588">
        <v>71.635099999999994</v>
      </c>
    </row>
    <row r="589" spans="1:16" x14ac:dyDescent="0.25">
      <c r="A589" s="20">
        <v>43369</v>
      </c>
      <c r="B589" t="s">
        <v>282</v>
      </c>
      <c r="C589" t="s">
        <v>17</v>
      </c>
      <c r="D589">
        <v>100</v>
      </c>
      <c r="E589">
        <v>705.5</v>
      </c>
      <c r="F589">
        <v>70550</v>
      </c>
      <c r="G589" t="s">
        <v>770</v>
      </c>
      <c r="H589">
        <v>2018183</v>
      </c>
      <c r="I589" t="s">
        <v>19</v>
      </c>
      <c r="J589" t="s">
        <v>20</v>
      </c>
      <c r="K589" t="s">
        <v>25</v>
      </c>
      <c r="L589">
        <v>0</v>
      </c>
      <c r="M589">
        <v>2.12</v>
      </c>
      <c r="N589">
        <v>0</v>
      </c>
      <c r="O589">
        <v>42</v>
      </c>
      <c r="P589">
        <v>44.116500000000002</v>
      </c>
    </row>
    <row r="590" spans="1:16" x14ac:dyDescent="0.25">
      <c r="A590" s="20">
        <v>43369</v>
      </c>
      <c r="B590" t="s">
        <v>433</v>
      </c>
      <c r="C590" t="s">
        <v>23</v>
      </c>
      <c r="D590">
        <v>1500</v>
      </c>
      <c r="E590">
        <v>12</v>
      </c>
      <c r="F590">
        <v>18000</v>
      </c>
      <c r="G590" t="s">
        <v>771</v>
      </c>
      <c r="H590">
        <v>2018183</v>
      </c>
      <c r="I590" t="s">
        <v>19</v>
      </c>
      <c r="J590" t="s">
        <v>20</v>
      </c>
      <c r="K590" t="s">
        <v>25</v>
      </c>
      <c r="L590">
        <v>4.4800000000000004</v>
      </c>
      <c r="M590">
        <v>0.54</v>
      </c>
      <c r="N590">
        <v>0</v>
      </c>
      <c r="O590">
        <v>29.6</v>
      </c>
      <c r="P590">
        <v>34.619999999999997</v>
      </c>
    </row>
    <row r="591" spans="1:16" x14ac:dyDescent="0.25">
      <c r="A591" s="20">
        <v>43369</v>
      </c>
      <c r="B591" t="s">
        <v>433</v>
      </c>
      <c r="C591" t="s">
        <v>17</v>
      </c>
      <c r="D591">
        <v>1500</v>
      </c>
      <c r="E591">
        <v>11.9</v>
      </c>
      <c r="F591">
        <v>17850</v>
      </c>
      <c r="G591" t="s">
        <v>772</v>
      </c>
      <c r="H591">
        <v>2018183</v>
      </c>
      <c r="I591" t="s">
        <v>19</v>
      </c>
      <c r="J591" t="s">
        <v>20</v>
      </c>
      <c r="K591" t="s">
        <v>25</v>
      </c>
      <c r="L591">
        <v>0</v>
      </c>
      <c r="M591">
        <v>0.54</v>
      </c>
      <c r="N591">
        <v>0</v>
      </c>
      <c r="O591">
        <v>29.6</v>
      </c>
      <c r="P591">
        <v>30.1355</v>
      </c>
    </row>
    <row r="592" spans="1:16" x14ac:dyDescent="0.25">
      <c r="A592" s="20">
        <v>43369</v>
      </c>
      <c r="B592" t="s">
        <v>677</v>
      </c>
      <c r="C592" t="s">
        <v>23</v>
      </c>
      <c r="D592">
        <v>329</v>
      </c>
      <c r="E592">
        <v>197.2</v>
      </c>
      <c r="F592">
        <v>64879.9</v>
      </c>
      <c r="G592" t="s">
        <v>773</v>
      </c>
      <c r="H592">
        <v>2018183</v>
      </c>
      <c r="I592" t="s">
        <v>19</v>
      </c>
      <c r="J592" t="s">
        <v>20</v>
      </c>
      <c r="K592" t="s">
        <v>25</v>
      </c>
      <c r="L592">
        <v>16.52</v>
      </c>
      <c r="M592">
        <v>1.95</v>
      </c>
      <c r="N592">
        <v>0</v>
      </c>
      <c r="O592">
        <v>38.630000000000003</v>
      </c>
      <c r="P592">
        <v>57.096400000000003</v>
      </c>
    </row>
    <row r="593" spans="1:16" x14ac:dyDescent="0.25">
      <c r="A593" s="20">
        <v>43370</v>
      </c>
      <c r="B593" t="s">
        <v>659</v>
      </c>
      <c r="C593" t="s">
        <v>23</v>
      </c>
      <c r="D593" s="32">
        <v>1000</v>
      </c>
      <c r="E593" s="7">
        <v>212.55</v>
      </c>
      <c r="F593">
        <v>212552.55</v>
      </c>
      <c r="G593" t="s">
        <v>761</v>
      </c>
      <c r="H593">
        <v>2018184</v>
      </c>
      <c r="I593" t="s">
        <v>19</v>
      </c>
      <c r="J593" t="s">
        <v>20</v>
      </c>
      <c r="K593" t="s">
        <v>25</v>
      </c>
      <c r="L593">
        <v>52.66</v>
      </c>
      <c r="M593">
        <v>6.38</v>
      </c>
      <c r="N593">
        <v>0</v>
      </c>
      <c r="O593">
        <v>126.55</v>
      </c>
      <c r="P593">
        <v>185.5864</v>
      </c>
    </row>
    <row r="594" spans="1:16" x14ac:dyDescent="0.25">
      <c r="A594" s="20">
        <v>43370</v>
      </c>
      <c r="B594" t="s">
        <v>282</v>
      </c>
      <c r="C594" t="s">
        <v>23</v>
      </c>
      <c r="D594">
        <v>100</v>
      </c>
      <c r="E594">
        <v>703.24</v>
      </c>
      <c r="F594">
        <v>70323.8</v>
      </c>
      <c r="G594" t="s">
        <v>762</v>
      </c>
      <c r="H594">
        <v>2018184</v>
      </c>
      <c r="I594" t="s">
        <v>19</v>
      </c>
      <c r="J594" t="s">
        <v>20</v>
      </c>
      <c r="K594" t="s">
        <v>25</v>
      </c>
      <c r="L594">
        <v>18.02</v>
      </c>
      <c r="M594">
        <v>2.11</v>
      </c>
      <c r="N594">
        <v>0</v>
      </c>
      <c r="O594">
        <v>41.87</v>
      </c>
      <c r="P594">
        <v>61.999699999999997</v>
      </c>
    </row>
    <row r="595" spans="1:16" x14ac:dyDescent="0.25">
      <c r="A595" s="20">
        <v>43370</v>
      </c>
      <c r="B595" t="s">
        <v>282</v>
      </c>
      <c r="C595" t="s">
        <v>17</v>
      </c>
      <c r="D595">
        <v>100</v>
      </c>
      <c r="E595">
        <v>699</v>
      </c>
      <c r="F595">
        <v>69900</v>
      </c>
      <c r="G595" t="s">
        <v>763</v>
      </c>
      <c r="H595">
        <v>2018184</v>
      </c>
      <c r="I595" t="s">
        <v>19</v>
      </c>
      <c r="J595" t="s">
        <v>20</v>
      </c>
      <c r="K595" t="s">
        <v>25</v>
      </c>
      <c r="L595">
        <v>0</v>
      </c>
      <c r="M595">
        <v>2.1</v>
      </c>
      <c r="N595">
        <v>32.1</v>
      </c>
      <c r="O595">
        <v>41.62</v>
      </c>
      <c r="P595">
        <v>75.817099999999996</v>
      </c>
    </row>
    <row r="596" spans="1:16" x14ac:dyDescent="0.25">
      <c r="A596" s="20">
        <v>43370</v>
      </c>
      <c r="B596" t="s">
        <v>659</v>
      </c>
      <c r="C596" t="s">
        <v>17</v>
      </c>
      <c r="D596" s="32">
        <v>1000</v>
      </c>
      <c r="E596" s="7">
        <v>208.75</v>
      </c>
      <c r="F596">
        <v>208750</v>
      </c>
      <c r="G596" t="s">
        <v>764</v>
      </c>
      <c r="H596">
        <v>2018184</v>
      </c>
      <c r="I596" t="s">
        <v>19</v>
      </c>
      <c r="J596" t="s">
        <v>20</v>
      </c>
      <c r="K596" t="s">
        <v>25</v>
      </c>
      <c r="L596">
        <v>0</v>
      </c>
      <c r="M596">
        <v>6.26</v>
      </c>
      <c r="N596">
        <v>0</v>
      </c>
      <c r="O596">
        <v>124.29</v>
      </c>
      <c r="P596">
        <v>130.55250000000001</v>
      </c>
    </row>
    <row r="597" spans="1:16" x14ac:dyDescent="0.25">
      <c r="A597" s="20">
        <v>43370</v>
      </c>
      <c r="B597" t="s">
        <v>321</v>
      </c>
      <c r="C597" t="s">
        <v>23</v>
      </c>
      <c r="D597">
        <v>1000</v>
      </c>
      <c r="E597">
        <v>249.08</v>
      </c>
      <c r="F597">
        <v>249076.75</v>
      </c>
      <c r="G597" t="s">
        <v>765</v>
      </c>
      <c r="H597">
        <v>2018184</v>
      </c>
      <c r="I597" t="s">
        <v>19</v>
      </c>
      <c r="J597" t="s">
        <v>20</v>
      </c>
      <c r="K597" t="s">
        <v>25</v>
      </c>
      <c r="L597">
        <v>62.32</v>
      </c>
      <c r="M597">
        <v>7.47</v>
      </c>
      <c r="N597">
        <v>0</v>
      </c>
      <c r="O597">
        <v>148.30000000000001</v>
      </c>
      <c r="P597">
        <v>218.0924</v>
      </c>
    </row>
    <row r="598" spans="1:16" x14ac:dyDescent="0.25">
      <c r="A598" s="20">
        <v>43370</v>
      </c>
      <c r="B598" t="s">
        <v>321</v>
      </c>
      <c r="C598" t="s">
        <v>17</v>
      </c>
      <c r="D598">
        <v>1000</v>
      </c>
      <c r="E598">
        <v>249.5</v>
      </c>
      <c r="F598">
        <v>249500</v>
      </c>
      <c r="G598" t="s">
        <v>766</v>
      </c>
      <c r="H598">
        <v>2018184</v>
      </c>
      <c r="I598" t="s">
        <v>19</v>
      </c>
      <c r="J598" t="s">
        <v>20</v>
      </c>
      <c r="K598" t="s">
        <v>25</v>
      </c>
      <c r="L598">
        <v>0</v>
      </c>
      <c r="M598">
        <v>7.49</v>
      </c>
      <c r="N598">
        <v>0</v>
      </c>
      <c r="O598">
        <v>148.55000000000001</v>
      </c>
      <c r="P598">
        <v>156.0352</v>
      </c>
    </row>
    <row r="599" spans="1:16" x14ac:dyDescent="0.25">
      <c r="A599" s="20">
        <v>43371</v>
      </c>
      <c r="B599" t="s">
        <v>279</v>
      </c>
      <c r="C599" t="s">
        <v>23</v>
      </c>
      <c r="D599">
        <v>250</v>
      </c>
      <c r="E599">
        <v>241</v>
      </c>
      <c r="F599">
        <v>60250</v>
      </c>
      <c r="G599" t="s">
        <v>754</v>
      </c>
      <c r="H599">
        <v>2018185</v>
      </c>
      <c r="I599" t="s">
        <v>19</v>
      </c>
      <c r="J599" t="s">
        <v>20</v>
      </c>
      <c r="K599" t="s">
        <v>25</v>
      </c>
      <c r="L599">
        <v>14.58</v>
      </c>
      <c r="M599">
        <v>1.81</v>
      </c>
      <c r="N599">
        <v>39.6</v>
      </c>
      <c r="O599">
        <v>35.869999999999997</v>
      </c>
      <c r="P599">
        <v>91.857500000000002</v>
      </c>
    </row>
    <row r="600" spans="1:16" x14ac:dyDescent="0.25">
      <c r="A600" s="20">
        <v>43371</v>
      </c>
      <c r="B600" t="s">
        <v>279</v>
      </c>
      <c r="C600" t="s">
        <v>17</v>
      </c>
      <c r="D600">
        <v>250</v>
      </c>
      <c r="E600">
        <v>241.5</v>
      </c>
      <c r="F600">
        <v>60375</v>
      </c>
      <c r="G600" t="s">
        <v>755</v>
      </c>
      <c r="H600">
        <v>2018185</v>
      </c>
      <c r="I600" t="s">
        <v>19</v>
      </c>
      <c r="J600" t="s">
        <v>20</v>
      </c>
      <c r="K600" t="s">
        <v>25</v>
      </c>
      <c r="L600">
        <v>0</v>
      </c>
      <c r="M600">
        <v>1.81</v>
      </c>
      <c r="N600">
        <v>0</v>
      </c>
      <c r="O600">
        <v>35.950000000000003</v>
      </c>
      <c r="P600">
        <v>37.761200000000002</v>
      </c>
    </row>
    <row r="601" spans="1:16" x14ac:dyDescent="0.25">
      <c r="A601" s="20">
        <v>43371</v>
      </c>
      <c r="B601" t="s">
        <v>279</v>
      </c>
      <c r="C601" t="s">
        <v>23</v>
      </c>
      <c r="D601">
        <v>1000</v>
      </c>
      <c r="E601">
        <v>242</v>
      </c>
      <c r="F601">
        <v>242000</v>
      </c>
      <c r="G601" t="s">
        <v>756</v>
      </c>
      <c r="H601">
        <v>2018185</v>
      </c>
      <c r="I601" t="s">
        <v>19</v>
      </c>
      <c r="J601" t="s">
        <v>20</v>
      </c>
      <c r="K601" t="s">
        <v>25</v>
      </c>
      <c r="L601">
        <v>59.77</v>
      </c>
      <c r="M601">
        <v>7.26</v>
      </c>
      <c r="N601">
        <v>0</v>
      </c>
      <c r="O601">
        <v>144.09</v>
      </c>
      <c r="P601">
        <v>211.12</v>
      </c>
    </row>
    <row r="602" spans="1:16" x14ac:dyDescent="0.25">
      <c r="A602" s="20">
        <v>43371</v>
      </c>
      <c r="B602" t="s">
        <v>279</v>
      </c>
      <c r="C602" t="s">
        <v>17</v>
      </c>
      <c r="D602">
        <v>1000</v>
      </c>
      <c r="E602">
        <v>241</v>
      </c>
      <c r="F602">
        <v>241000</v>
      </c>
      <c r="G602" t="s">
        <v>757</v>
      </c>
      <c r="H602">
        <v>2018185</v>
      </c>
      <c r="I602" t="s">
        <v>19</v>
      </c>
      <c r="J602" t="s">
        <v>20</v>
      </c>
      <c r="K602" t="s">
        <v>25</v>
      </c>
      <c r="L602">
        <v>0</v>
      </c>
      <c r="M602">
        <v>7.23</v>
      </c>
      <c r="N602">
        <v>0</v>
      </c>
      <c r="O602">
        <v>143.49</v>
      </c>
      <c r="P602">
        <v>150.72</v>
      </c>
    </row>
    <row r="603" spans="1:16" x14ac:dyDescent="0.25">
      <c r="A603" s="20">
        <v>43371</v>
      </c>
      <c r="B603" t="s">
        <v>279</v>
      </c>
      <c r="C603" t="s">
        <v>23</v>
      </c>
      <c r="D603">
        <v>1000</v>
      </c>
      <c r="E603">
        <v>237</v>
      </c>
      <c r="F603">
        <v>237000</v>
      </c>
      <c r="G603" t="s">
        <v>758</v>
      </c>
      <c r="H603">
        <v>2018185</v>
      </c>
      <c r="I603" t="s">
        <v>19</v>
      </c>
      <c r="J603" t="s">
        <v>20</v>
      </c>
      <c r="K603" t="s">
        <v>25</v>
      </c>
      <c r="L603">
        <v>59.77</v>
      </c>
      <c r="M603">
        <v>7.11</v>
      </c>
      <c r="N603">
        <v>0</v>
      </c>
      <c r="O603">
        <v>141.11000000000001</v>
      </c>
      <c r="P603">
        <v>207.99010000000001</v>
      </c>
    </row>
    <row r="604" spans="1:16" x14ac:dyDescent="0.25">
      <c r="A604" s="20">
        <v>43371</v>
      </c>
      <c r="B604" t="s">
        <v>279</v>
      </c>
      <c r="C604" t="s">
        <v>23</v>
      </c>
      <c r="D604">
        <v>500</v>
      </c>
      <c r="E604">
        <v>232</v>
      </c>
      <c r="F604">
        <v>116000</v>
      </c>
      <c r="G604" t="s">
        <v>759</v>
      </c>
      <c r="H604">
        <v>2018185</v>
      </c>
      <c r="I604" t="s">
        <v>19</v>
      </c>
      <c r="J604" t="s">
        <v>20</v>
      </c>
      <c r="K604" t="s">
        <v>25</v>
      </c>
      <c r="L604">
        <v>29.88</v>
      </c>
      <c r="M604">
        <v>3.48</v>
      </c>
      <c r="N604">
        <v>0</v>
      </c>
      <c r="O604">
        <v>69.06</v>
      </c>
      <c r="P604">
        <v>102.42</v>
      </c>
    </row>
    <row r="605" spans="1:16" x14ac:dyDescent="0.25">
      <c r="A605" s="20">
        <v>43371</v>
      </c>
      <c r="B605" t="s">
        <v>279</v>
      </c>
      <c r="C605" t="s">
        <v>17</v>
      </c>
      <c r="D605">
        <v>1500</v>
      </c>
      <c r="E605">
        <v>238.87</v>
      </c>
      <c r="F605">
        <v>358300.45</v>
      </c>
      <c r="G605" t="s">
        <v>760</v>
      </c>
      <c r="H605">
        <v>2018185</v>
      </c>
      <c r="I605" t="s">
        <v>19</v>
      </c>
      <c r="J605" t="s">
        <v>20</v>
      </c>
      <c r="K605" t="s">
        <v>25</v>
      </c>
      <c r="L605">
        <v>0</v>
      </c>
      <c r="M605">
        <v>10.75</v>
      </c>
      <c r="N605">
        <v>0</v>
      </c>
      <c r="O605">
        <v>213.33</v>
      </c>
      <c r="P605">
        <v>224.0796</v>
      </c>
    </row>
    <row r="606" spans="1:16" x14ac:dyDescent="0.25">
      <c r="A606" s="20">
        <v>43376</v>
      </c>
      <c r="B606" t="s">
        <v>279</v>
      </c>
      <c r="C606" t="s">
        <v>23</v>
      </c>
      <c r="D606">
        <v>500</v>
      </c>
      <c r="E606">
        <v>255</v>
      </c>
      <c r="F606">
        <v>127502.39999999999</v>
      </c>
      <c r="G606" t="s">
        <v>744</v>
      </c>
      <c r="H606">
        <v>2018187</v>
      </c>
      <c r="I606" t="s">
        <v>19</v>
      </c>
      <c r="J606" t="s">
        <v>20</v>
      </c>
      <c r="K606" t="s">
        <v>25</v>
      </c>
      <c r="L606">
        <v>32.159999999999997</v>
      </c>
      <c r="M606">
        <v>3.83</v>
      </c>
      <c r="N606">
        <v>0</v>
      </c>
      <c r="O606">
        <v>75.92</v>
      </c>
      <c r="P606">
        <v>111.9051</v>
      </c>
    </row>
    <row r="607" spans="1:16" x14ac:dyDescent="0.25">
      <c r="A607" s="20">
        <v>43376</v>
      </c>
      <c r="B607" t="s">
        <v>279</v>
      </c>
      <c r="C607" t="s">
        <v>23</v>
      </c>
      <c r="D607">
        <v>500</v>
      </c>
      <c r="E607">
        <v>256</v>
      </c>
      <c r="F607">
        <v>128000</v>
      </c>
      <c r="G607" t="s">
        <v>745</v>
      </c>
      <c r="H607">
        <v>2018187</v>
      </c>
      <c r="I607" t="s">
        <v>19</v>
      </c>
      <c r="J607" t="s">
        <v>20</v>
      </c>
      <c r="K607" t="s">
        <v>25</v>
      </c>
      <c r="L607">
        <v>32.159999999999997</v>
      </c>
      <c r="M607">
        <v>3.84</v>
      </c>
      <c r="N607">
        <v>0</v>
      </c>
      <c r="O607">
        <v>76.2</v>
      </c>
      <c r="P607">
        <v>112.2</v>
      </c>
    </row>
    <row r="608" spans="1:16" x14ac:dyDescent="0.25">
      <c r="A608" s="20">
        <v>43376</v>
      </c>
      <c r="B608" t="s">
        <v>279</v>
      </c>
      <c r="C608" t="s">
        <v>17</v>
      </c>
      <c r="D608">
        <v>547</v>
      </c>
      <c r="E608">
        <v>264</v>
      </c>
      <c r="F608">
        <v>144408</v>
      </c>
      <c r="G608" t="s">
        <v>746</v>
      </c>
      <c r="H608">
        <v>2018187</v>
      </c>
      <c r="I608" t="s">
        <v>19</v>
      </c>
      <c r="J608" t="s">
        <v>20</v>
      </c>
      <c r="K608" t="s">
        <v>25</v>
      </c>
      <c r="L608">
        <v>0</v>
      </c>
      <c r="M608">
        <v>4.33</v>
      </c>
      <c r="N608">
        <v>0</v>
      </c>
      <c r="O608">
        <v>86</v>
      </c>
      <c r="P608">
        <v>90.332099999999997</v>
      </c>
    </row>
    <row r="609" spans="1:16" x14ac:dyDescent="0.25">
      <c r="A609" s="20">
        <v>43376</v>
      </c>
      <c r="B609" t="s">
        <v>279</v>
      </c>
      <c r="C609" t="s">
        <v>23</v>
      </c>
      <c r="D609">
        <v>500</v>
      </c>
      <c r="E609">
        <v>261.01</v>
      </c>
      <c r="F609">
        <v>130504</v>
      </c>
      <c r="G609" t="s">
        <v>747</v>
      </c>
      <c r="H609">
        <v>2018187</v>
      </c>
      <c r="I609" t="s">
        <v>19</v>
      </c>
      <c r="J609" t="s">
        <v>20</v>
      </c>
      <c r="K609" t="s">
        <v>25</v>
      </c>
      <c r="L609">
        <v>32.159999999999997</v>
      </c>
      <c r="M609">
        <v>3.92</v>
      </c>
      <c r="N609">
        <v>0</v>
      </c>
      <c r="O609">
        <v>77.7</v>
      </c>
      <c r="P609">
        <v>113.7752</v>
      </c>
    </row>
    <row r="610" spans="1:16" x14ac:dyDescent="0.25">
      <c r="A610" s="20">
        <v>43376</v>
      </c>
      <c r="B610" t="s">
        <v>279</v>
      </c>
      <c r="C610" t="s">
        <v>17</v>
      </c>
      <c r="D610">
        <v>953</v>
      </c>
      <c r="E610">
        <v>257.75</v>
      </c>
      <c r="F610">
        <v>245639.2</v>
      </c>
      <c r="G610" t="s">
        <v>748</v>
      </c>
      <c r="H610">
        <v>2018187</v>
      </c>
      <c r="I610" t="s">
        <v>19</v>
      </c>
      <c r="J610" t="s">
        <v>20</v>
      </c>
      <c r="K610" t="s">
        <v>25</v>
      </c>
      <c r="L610">
        <v>0</v>
      </c>
      <c r="M610">
        <v>7.37</v>
      </c>
      <c r="N610">
        <v>46.5</v>
      </c>
      <c r="O610">
        <v>146.26</v>
      </c>
      <c r="P610">
        <v>200.1293</v>
      </c>
    </row>
    <row r="611" spans="1:16" x14ac:dyDescent="0.25">
      <c r="A611" s="20">
        <v>43376</v>
      </c>
      <c r="B611" t="s">
        <v>279</v>
      </c>
      <c r="C611" t="s">
        <v>23</v>
      </c>
      <c r="D611">
        <v>500</v>
      </c>
      <c r="E611">
        <v>257</v>
      </c>
      <c r="F611">
        <v>128500</v>
      </c>
      <c r="G611" t="s">
        <v>749</v>
      </c>
      <c r="H611">
        <v>2018187</v>
      </c>
      <c r="I611" t="s">
        <v>19</v>
      </c>
      <c r="J611" t="s">
        <v>20</v>
      </c>
      <c r="K611" t="s">
        <v>25</v>
      </c>
      <c r="L611">
        <v>32.159999999999997</v>
      </c>
      <c r="M611">
        <v>3.86</v>
      </c>
      <c r="N611">
        <v>0</v>
      </c>
      <c r="O611">
        <v>76.510000000000005</v>
      </c>
      <c r="P611">
        <v>112.52509999999999</v>
      </c>
    </row>
    <row r="612" spans="1:16" x14ac:dyDescent="0.25">
      <c r="A612" s="20">
        <v>43376</v>
      </c>
      <c r="B612" t="s">
        <v>279</v>
      </c>
      <c r="C612" t="s">
        <v>17</v>
      </c>
      <c r="D612">
        <v>500</v>
      </c>
      <c r="E612">
        <v>252</v>
      </c>
      <c r="F612">
        <v>126000</v>
      </c>
      <c r="G612" t="s">
        <v>750</v>
      </c>
      <c r="H612">
        <v>2018187</v>
      </c>
      <c r="I612" t="s">
        <v>19</v>
      </c>
      <c r="J612" t="s">
        <v>20</v>
      </c>
      <c r="K612" t="s">
        <v>25</v>
      </c>
      <c r="L612">
        <v>0</v>
      </c>
      <c r="M612">
        <v>3.78</v>
      </c>
      <c r="N612">
        <v>0</v>
      </c>
      <c r="O612">
        <v>75.02</v>
      </c>
      <c r="P612">
        <v>78.8</v>
      </c>
    </row>
    <row r="613" spans="1:16" x14ac:dyDescent="0.25">
      <c r="A613" s="20">
        <v>43376</v>
      </c>
      <c r="B613" t="s">
        <v>279</v>
      </c>
      <c r="C613" t="s">
        <v>23</v>
      </c>
      <c r="D613">
        <v>500</v>
      </c>
      <c r="E613">
        <v>257</v>
      </c>
      <c r="F613">
        <v>128500</v>
      </c>
      <c r="G613" t="s">
        <v>751</v>
      </c>
      <c r="H613">
        <v>2018187</v>
      </c>
      <c r="I613" t="s">
        <v>19</v>
      </c>
      <c r="J613" t="s">
        <v>20</v>
      </c>
      <c r="K613" t="s">
        <v>25</v>
      </c>
      <c r="L613">
        <v>32.21</v>
      </c>
      <c r="M613">
        <v>3.86</v>
      </c>
      <c r="N613">
        <v>0</v>
      </c>
      <c r="O613">
        <v>76.510000000000005</v>
      </c>
      <c r="P613">
        <v>112.57510000000001</v>
      </c>
    </row>
    <row r="614" spans="1:16" x14ac:dyDescent="0.25">
      <c r="A614" s="20">
        <v>43376</v>
      </c>
      <c r="B614" t="s">
        <v>279</v>
      </c>
      <c r="C614" t="s">
        <v>23</v>
      </c>
      <c r="D614">
        <v>500</v>
      </c>
      <c r="E614">
        <v>259</v>
      </c>
      <c r="F614">
        <v>129500</v>
      </c>
      <c r="G614" t="s">
        <v>752</v>
      </c>
      <c r="H614">
        <v>2018187</v>
      </c>
      <c r="I614" t="s">
        <v>19</v>
      </c>
      <c r="J614" t="s">
        <v>20</v>
      </c>
      <c r="K614" t="s">
        <v>25</v>
      </c>
      <c r="L614">
        <v>32.159999999999997</v>
      </c>
      <c r="M614">
        <v>3.89</v>
      </c>
      <c r="N614">
        <v>0</v>
      </c>
      <c r="O614">
        <v>77.099999999999994</v>
      </c>
      <c r="P614">
        <v>113.1451</v>
      </c>
    </row>
    <row r="615" spans="1:16" x14ac:dyDescent="0.25">
      <c r="A615" s="20">
        <v>43376</v>
      </c>
      <c r="B615" t="s">
        <v>279</v>
      </c>
      <c r="C615" t="s">
        <v>17</v>
      </c>
      <c r="D615">
        <v>1000</v>
      </c>
      <c r="E615">
        <v>255</v>
      </c>
      <c r="F615">
        <v>255000</v>
      </c>
      <c r="G615" t="s">
        <v>753</v>
      </c>
      <c r="H615">
        <v>2018187</v>
      </c>
      <c r="I615" t="s">
        <v>19</v>
      </c>
      <c r="J615" t="s">
        <v>20</v>
      </c>
      <c r="K615" t="s">
        <v>25</v>
      </c>
      <c r="L615">
        <v>0</v>
      </c>
      <c r="M615">
        <v>7.65</v>
      </c>
      <c r="N615">
        <v>0</v>
      </c>
      <c r="O615">
        <v>151.83000000000001</v>
      </c>
      <c r="P615">
        <v>159.47999999999999</v>
      </c>
    </row>
    <row r="616" spans="1:16" x14ac:dyDescent="0.25">
      <c r="A616" s="20">
        <v>43377</v>
      </c>
      <c r="B616" t="s">
        <v>480</v>
      </c>
      <c r="C616" t="s">
        <v>23</v>
      </c>
      <c r="D616">
        <v>500</v>
      </c>
      <c r="E616">
        <v>68.2</v>
      </c>
      <c r="F616">
        <v>34100</v>
      </c>
      <c r="G616" t="s">
        <v>735</v>
      </c>
      <c r="H616">
        <v>2018188</v>
      </c>
      <c r="I616" t="s">
        <v>19</v>
      </c>
      <c r="J616" t="s">
        <v>20</v>
      </c>
      <c r="K616" t="s">
        <v>25</v>
      </c>
      <c r="L616">
        <v>8.51</v>
      </c>
      <c r="M616">
        <v>1.02</v>
      </c>
      <c r="N616">
        <v>0</v>
      </c>
      <c r="O616">
        <v>29.68</v>
      </c>
      <c r="P616">
        <v>39.213099999999997</v>
      </c>
    </row>
    <row r="617" spans="1:16" x14ac:dyDescent="0.25">
      <c r="A617" s="20">
        <v>43377</v>
      </c>
      <c r="B617" t="s">
        <v>270</v>
      </c>
      <c r="C617" t="s">
        <v>23</v>
      </c>
      <c r="D617">
        <v>1100</v>
      </c>
      <c r="E617">
        <v>104.5</v>
      </c>
      <c r="F617">
        <v>114950</v>
      </c>
      <c r="G617" t="s">
        <v>736</v>
      </c>
      <c r="H617">
        <v>2018188</v>
      </c>
      <c r="I617" t="s">
        <v>19</v>
      </c>
      <c r="J617" t="s">
        <v>20</v>
      </c>
      <c r="K617" t="s">
        <v>25</v>
      </c>
      <c r="L617">
        <v>28.64</v>
      </c>
      <c r="M617">
        <v>3.45</v>
      </c>
      <c r="N617">
        <v>0</v>
      </c>
      <c r="O617">
        <v>68.45</v>
      </c>
      <c r="P617">
        <v>100.5384</v>
      </c>
    </row>
    <row r="618" spans="1:16" x14ac:dyDescent="0.25">
      <c r="A618" s="20">
        <v>43377</v>
      </c>
      <c r="B618" t="s">
        <v>270</v>
      </c>
      <c r="C618" t="s">
        <v>17</v>
      </c>
      <c r="D618">
        <v>1100</v>
      </c>
      <c r="E618">
        <v>103.8</v>
      </c>
      <c r="F618">
        <v>114180</v>
      </c>
      <c r="G618" t="s">
        <v>737</v>
      </c>
      <c r="H618">
        <v>2018188</v>
      </c>
      <c r="I618" t="s">
        <v>19</v>
      </c>
      <c r="J618" t="s">
        <v>20</v>
      </c>
      <c r="K618" t="s">
        <v>25</v>
      </c>
      <c r="L618">
        <v>0</v>
      </c>
      <c r="M618">
        <v>3.43</v>
      </c>
      <c r="N618">
        <v>0</v>
      </c>
      <c r="O618">
        <v>67.98</v>
      </c>
      <c r="P618">
        <v>71.4054</v>
      </c>
    </row>
    <row r="619" spans="1:16" x14ac:dyDescent="0.25">
      <c r="A619" s="20">
        <v>43377</v>
      </c>
      <c r="B619" t="s">
        <v>738</v>
      </c>
      <c r="C619" t="s">
        <v>23</v>
      </c>
      <c r="D619">
        <v>100</v>
      </c>
      <c r="E619">
        <v>316.5</v>
      </c>
      <c r="F619">
        <v>31650</v>
      </c>
      <c r="G619" t="s">
        <v>739</v>
      </c>
      <c r="H619">
        <v>2018188</v>
      </c>
      <c r="I619" t="s">
        <v>19</v>
      </c>
      <c r="J619" t="s">
        <v>20</v>
      </c>
      <c r="K619" t="s">
        <v>25</v>
      </c>
      <c r="L619">
        <v>7.89</v>
      </c>
      <c r="M619">
        <v>0.95</v>
      </c>
      <c r="N619">
        <v>0</v>
      </c>
      <c r="O619">
        <v>29.67</v>
      </c>
      <c r="P619">
        <v>38.509500000000003</v>
      </c>
    </row>
    <row r="620" spans="1:16" x14ac:dyDescent="0.25">
      <c r="A620" s="20">
        <v>43377</v>
      </c>
      <c r="B620" t="s">
        <v>738</v>
      </c>
      <c r="C620" t="s">
        <v>23</v>
      </c>
      <c r="D620">
        <v>1000</v>
      </c>
      <c r="E620">
        <v>312.7</v>
      </c>
      <c r="F620">
        <v>312700</v>
      </c>
      <c r="G620" t="s">
        <v>740</v>
      </c>
      <c r="H620">
        <v>2018188</v>
      </c>
      <c r="I620" t="s">
        <v>19</v>
      </c>
      <c r="J620" t="s">
        <v>20</v>
      </c>
      <c r="K620" t="s">
        <v>25</v>
      </c>
      <c r="L620">
        <v>79.099999999999994</v>
      </c>
      <c r="M620">
        <v>9.3800000000000008</v>
      </c>
      <c r="N620">
        <v>48.9</v>
      </c>
      <c r="O620">
        <v>186.18</v>
      </c>
      <c r="P620">
        <v>323.56099999999998</v>
      </c>
    </row>
    <row r="621" spans="1:16" x14ac:dyDescent="0.25">
      <c r="A621" s="20">
        <v>43377</v>
      </c>
      <c r="B621" t="s">
        <v>480</v>
      </c>
      <c r="C621" t="s">
        <v>17</v>
      </c>
      <c r="D621">
        <v>500</v>
      </c>
      <c r="E621">
        <v>68</v>
      </c>
      <c r="F621">
        <v>34000</v>
      </c>
      <c r="G621" t="s">
        <v>741</v>
      </c>
      <c r="H621">
        <v>2018188</v>
      </c>
      <c r="I621" t="s">
        <v>19</v>
      </c>
      <c r="J621" t="s">
        <v>20</v>
      </c>
      <c r="K621" t="s">
        <v>25</v>
      </c>
      <c r="L621">
        <v>0</v>
      </c>
      <c r="M621">
        <v>1.02</v>
      </c>
      <c r="N621">
        <v>0</v>
      </c>
      <c r="O621">
        <v>29.68</v>
      </c>
      <c r="P621">
        <v>30.7</v>
      </c>
    </row>
    <row r="622" spans="1:16" x14ac:dyDescent="0.25">
      <c r="A622" s="20">
        <v>43377</v>
      </c>
      <c r="B622" t="s">
        <v>738</v>
      </c>
      <c r="C622" t="s">
        <v>23</v>
      </c>
      <c r="D622">
        <v>1000</v>
      </c>
      <c r="E622">
        <v>319.01</v>
      </c>
      <c r="F622">
        <v>319014.65000000002</v>
      </c>
      <c r="G622" t="s">
        <v>742</v>
      </c>
      <c r="H622">
        <v>2018188</v>
      </c>
      <c r="I622" t="s">
        <v>19</v>
      </c>
      <c r="J622" t="s">
        <v>20</v>
      </c>
      <c r="K622" t="s">
        <v>25</v>
      </c>
      <c r="L622">
        <v>78.86</v>
      </c>
      <c r="M622">
        <v>9.57</v>
      </c>
      <c r="N622">
        <v>0</v>
      </c>
      <c r="O622">
        <v>189.95</v>
      </c>
      <c r="P622">
        <v>278.38049999999998</v>
      </c>
    </row>
    <row r="623" spans="1:16" x14ac:dyDescent="0.25">
      <c r="A623" s="20">
        <v>43377</v>
      </c>
      <c r="B623" t="s">
        <v>738</v>
      </c>
      <c r="C623" t="s">
        <v>17</v>
      </c>
      <c r="D623">
        <v>2100</v>
      </c>
      <c r="E623">
        <v>315</v>
      </c>
      <c r="F623">
        <v>661500</v>
      </c>
      <c r="G623" t="s">
        <v>743</v>
      </c>
      <c r="H623">
        <v>2018188</v>
      </c>
      <c r="I623" t="s">
        <v>19</v>
      </c>
      <c r="J623" t="s">
        <v>20</v>
      </c>
      <c r="K623" t="s">
        <v>25</v>
      </c>
      <c r="L623">
        <v>0</v>
      </c>
      <c r="M623">
        <v>19.850000000000001</v>
      </c>
      <c r="N623">
        <v>0</v>
      </c>
      <c r="O623">
        <v>393.86</v>
      </c>
      <c r="P623">
        <v>413.70510000000002</v>
      </c>
    </row>
    <row r="624" spans="1:16" x14ac:dyDescent="0.25">
      <c r="A624" s="20">
        <v>43378</v>
      </c>
      <c r="B624" t="s">
        <v>480</v>
      </c>
      <c r="C624" t="s">
        <v>23</v>
      </c>
      <c r="D624">
        <v>2500</v>
      </c>
      <c r="E624">
        <v>68.400000000000006</v>
      </c>
      <c r="F624">
        <v>171000</v>
      </c>
      <c r="G624" t="s">
        <v>730</v>
      </c>
      <c r="H624">
        <v>2018189</v>
      </c>
      <c r="I624" t="s">
        <v>19</v>
      </c>
      <c r="J624" t="s">
        <v>20</v>
      </c>
      <c r="K624" t="s">
        <v>25</v>
      </c>
      <c r="L624">
        <v>42.91</v>
      </c>
      <c r="M624">
        <v>5.13</v>
      </c>
      <c r="N624">
        <v>0</v>
      </c>
      <c r="O624">
        <v>101.82</v>
      </c>
      <c r="P624">
        <v>149.86000000000001</v>
      </c>
    </row>
    <row r="625" spans="1:16" x14ac:dyDescent="0.25">
      <c r="A625" s="20">
        <v>43378</v>
      </c>
      <c r="B625" t="s">
        <v>282</v>
      </c>
      <c r="C625" t="s">
        <v>23</v>
      </c>
      <c r="D625">
        <v>250</v>
      </c>
      <c r="E625">
        <v>615</v>
      </c>
      <c r="F625">
        <v>153750</v>
      </c>
      <c r="G625" t="s">
        <v>731</v>
      </c>
      <c r="H625">
        <v>2018189</v>
      </c>
      <c r="I625" t="s">
        <v>19</v>
      </c>
      <c r="J625" t="s">
        <v>20</v>
      </c>
      <c r="K625" t="s">
        <v>25</v>
      </c>
      <c r="L625">
        <v>38.17</v>
      </c>
      <c r="M625">
        <v>4.6100000000000003</v>
      </c>
      <c r="N625">
        <v>30</v>
      </c>
      <c r="O625">
        <v>91.55</v>
      </c>
      <c r="P625">
        <v>164.33260000000001</v>
      </c>
    </row>
    <row r="626" spans="1:16" x14ac:dyDescent="0.25">
      <c r="A626" s="20">
        <v>43378</v>
      </c>
      <c r="B626" t="s">
        <v>480</v>
      </c>
      <c r="C626" t="s">
        <v>23</v>
      </c>
      <c r="D626">
        <v>2500</v>
      </c>
      <c r="E626">
        <v>69.25</v>
      </c>
      <c r="F626">
        <v>173125</v>
      </c>
      <c r="G626" t="s">
        <v>732</v>
      </c>
      <c r="H626">
        <v>2018189</v>
      </c>
      <c r="I626" t="s">
        <v>19</v>
      </c>
      <c r="J626" t="s">
        <v>20</v>
      </c>
      <c r="K626" t="s">
        <v>25</v>
      </c>
      <c r="L626">
        <v>42.91</v>
      </c>
      <c r="M626">
        <v>5.19</v>
      </c>
      <c r="N626">
        <v>0</v>
      </c>
      <c r="O626">
        <v>103.08</v>
      </c>
      <c r="P626">
        <v>151.18369999999999</v>
      </c>
    </row>
    <row r="627" spans="1:16" x14ac:dyDescent="0.25">
      <c r="A627" s="20">
        <v>43378</v>
      </c>
      <c r="B627" t="s">
        <v>282</v>
      </c>
      <c r="C627" t="s">
        <v>17</v>
      </c>
      <c r="D627">
        <v>250</v>
      </c>
      <c r="E627">
        <v>619.41999999999996</v>
      </c>
      <c r="F627">
        <v>154856.20000000001</v>
      </c>
      <c r="G627" t="s">
        <v>733</v>
      </c>
      <c r="H627">
        <v>2018189</v>
      </c>
      <c r="I627" t="s">
        <v>19</v>
      </c>
      <c r="J627" t="s">
        <v>20</v>
      </c>
      <c r="K627" t="s">
        <v>25</v>
      </c>
      <c r="L627">
        <v>0</v>
      </c>
      <c r="M627">
        <v>4.6500000000000004</v>
      </c>
      <c r="N627">
        <v>0</v>
      </c>
      <c r="O627">
        <v>92.2</v>
      </c>
      <c r="P627">
        <v>96.845799999999997</v>
      </c>
    </row>
    <row r="628" spans="1:16" x14ac:dyDescent="0.25">
      <c r="A628" s="20">
        <v>43378</v>
      </c>
      <c r="B628" t="s">
        <v>480</v>
      </c>
      <c r="C628" t="s">
        <v>17</v>
      </c>
      <c r="D628">
        <v>5000</v>
      </c>
      <c r="E628">
        <v>68.5</v>
      </c>
      <c r="F628">
        <v>342500</v>
      </c>
      <c r="G628" t="s">
        <v>734</v>
      </c>
      <c r="H628">
        <v>2018189</v>
      </c>
      <c r="I628" t="s">
        <v>19</v>
      </c>
      <c r="J628" t="s">
        <v>20</v>
      </c>
      <c r="K628" t="s">
        <v>25</v>
      </c>
      <c r="L628">
        <v>0</v>
      </c>
      <c r="M628">
        <v>10.28</v>
      </c>
      <c r="N628">
        <v>0</v>
      </c>
      <c r="O628">
        <v>203.92</v>
      </c>
      <c r="P628">
        <v>214.1951</v>
      </c>
    </row>
    <row r="629" spans="1:16" x14ac:dyDescent="0.25">
      <c r="A629" s="20">
        <v>43381</v>
      </c>
      <c r="B629" t="s">
        <v>321</v>
      </c>
      <c r="C629" t="s">
        <v>23</v>
      </c>
      <c r="D629">
        <v>100</v>
      </c>
      <c r="E629">
        <v>171.8</v>
      </c>
      <c r="F629">
        <v>17180</v>
      </c>
      <c r="G629" t="s">
        <v>724</v>
      </c>
      <c r="H629">
        <v>2018190</v>
      </c>
      <c r="I629" t="s">
        <v>19</v>
      </c>
      <c r="J629" t="s">
        <v>20</v>
      </c>
      <c r="K629" t="s">
        <v>25</v>
      </c>
      <c r="L629">
        <v>4.45</v>
      </c>
      <c r="M629">
        <v>0.52</v>
      </c>
      <c r="N629">
        <v>0</v>
      </c>
      <c r="O629">
        <v>29.59</v>
      </c>
      <c r="P629">
        <v>34.555399999999999</v>
      </c>
    </row>
    <row r="630" spans="1:16" x14ac:dyDescent="0.25">
      <c r="A630" s="20">
        <v>43381</v>
      </c>
      <c r="B630" t="s">
        <v>321</v>
      </c>
      <c r="C630" t="s">
        <v>23</v>
      </c>
      <c r="D630">
        <v>500</v>
      </c>
      <c r="E630">
        <v>175</v>
      </c>
      <c r="F630">
        <v>87500</v>
      </c>
      <c r="G630" t="s">
        <v>725</v>
      </c>
      <c r="H630">
        <v>2018190</v>
      </c>
      <c r="I630" t="s">
        <v>19</v>
      </c>
      <c r="J630" t="s">
        <v>20</v>
      </c>
      <c r="K630" t="s">
        <v>25</v>
      </c>
      <c r="L630">
        <v>22.25</v>
      </c>
      <c r="M630">
        <v>2.63</v>
      </c>
      <c r="N630">
        <v>0</v>
      </c>
      <c r="O630">
        <v>52.1</v>
      </c>
      <c r="P630">
        <v>76.975099999999998</v>
      </c>
    </row>
    <row r="631" spans="1:16" x14ac:dyDescent="0.25">
      <c r="A631" s="20">
        <v>43381</v>
      </c>
      <c r="B631" t="s">
        <v>480</v>
      </c>
      <c r="C631" t="s">
        <v>23</v>
      </c>
      <c r="D631">
        <v>2500</v>
      </c>
      <c r="E631">
        <v>69.900000000000006</v>
      </c>
      <c r="F631">
        <v>174750</v>
      </c>
      <c r="G631" t="s">
        <v>726</v>
      </c>
      <c r="H631">
        <v>2018190</v>
      </c>
      <c r="I631" t="s">
        <v>19</v>
      </c>
      <c r="J631" t="s">
        <v>20</v>
      </c>
      <c r="K631" t="s">
        <v>25</v>
      </c>
      <c r="L631">
        <v>44.06</v>
      </c>
      <c r="M631">
        <v>5.24</v>
      </c>
      <c r="N631">
        <v>0</v>
      </c>
      <c r="O631">
        <v>104.05</v>
      </c>
      <c r="P631">
        <v>153.35249999999999</v>
      </c>
    </row>
    <row r="632" spans="1:16" x14ac:dyDescent="0.25">
      <c r="A632" s="20">
        <v>43381</v>
      </c>
      <c r="B632" t="s">
        <v>321</v>
      </c>
      <c r="C632" t="s">
        <v>23</v>
      </c>
      <c r="D632">
        <v>500</v>
      </c>
      <c r="E632">
        <v>180</v>
      </c>
      <c r="F632">
        <v>90000</v>
      </c>
      <c r="G632" t="s">
        <v>727</v>
      </c>
      <c r="H632">
        <v>2018190</v>
      </c>
      <c r="I632" t="s">
        <v>19</v>
      </c>
      <c r="J632" t="s">
        <v>20</v>
      </c>
      <c r="K632" t="s">
        <v>25</v>
      </c>
      <c r="L632">
        <v>22.25</v>
      </c>
      <c r="M632">
        <v>2.7</v>
      </c>
      <c r="N632">
        <v>0</v>
      </c>
      <c r="O632">
        <v>53.59</v>
      </c>
      <c r="P632">
        <v>78.540000000000006</v>
      </c>
    </row>
    <row r="633" spans="1:16" x14ac:dyDescent="0.25">
      <c r="A633" s="20">
        <v>43381</v>
      </c>
      <c r="B633" t="s">
        <v>321</v>
      </c>
      <c r="C633" t="s">
        <v>17</v>
      </c>
      <c r="D633">
        <v>1100</v>
      </c>
      <c r="E633">
        <v>178.95</v>
      </c>
      <c r="F633">
        <v>196845</v>
      </c>
      <c r="G633" t="s">
        <v>728</v>
      </c>
      <c r="H633">
        <v>2018190</v>
      </c>
      <c r="I633" t="s">
        <v>19</v>
      </c>
      <c r="J633" t="s">
        <v>20</v>
      </c>
      <c r="K633" t="s">
        <v>25</v>
      </c>
      <c r="L633">
        <v>0</v>
      </c>
      <c r="M633">
        <v>5.91</v>
      </c>
      <c r="N633">
        <v>0</v>
      </c>
      <c r="O633">
        <v>117.2</v>
      </c>
      <c r="P633">
        <v>123.1054</v>
      </c>
    </row>
    <row r="634" spans="1:16" x14ac:dyDescent="0.25">
      <c r="A634" s="20">
        <v>43381</v>
      </c>
      <c r="B634" t="s">
        <v>480</v>
      </c>
      <c r="C634" t="s">
        <v>17</v>
      </c>
      <c r="D634">
        <v>2500</v>
      </c>
      <c r="E634">
        <v>70.3</v>
      </c>
      <c r="F634">
        <v>175750</v>
      </c>
      <c r="G634" t="s">
        <v>729</v>
      </c>
      <c r="H634">
        <v>2018190</v>
      </c>
      <c r="I634" t="s">
        <v>19</v>
      </c>
      <c r="J634" t="s">
        <v>20</v>
      </c>
      <c r="K634" t="s">
        <v>25</v>
      </c>
      <c r="L634">
        <v>0</v>
      </c>
      <c r="M634">
        <v>5.27</v>
      </c>
      <c r="N634">
        <v>22.5</v>
      </c>
      <c r="O634">
        <v>104.64</v>
      </c>
      <c r="P634">
        <v>132.41249999999999</v>
      </c>
    </row>
    <row r="635" spans="1:16" x14ac:dyDescent="0.25">
      <c r="A635" s="20">
        <v>43382</v>
      </c>
      <c r="B635" t="s">
        <v>282</v>
      </c>
      <c r="C635" t="s">
        <v>17</v>
      </c>
      <c r="D635">
        <v>100</v>
      </c>
      <c r="E635">
        <v>599</v>
      </c>
      <c r="F635">
        <v>59900</v>
      </c>
      <c r="G635" t="s">
        <v>715</v>
      </c>
      <c r="H635">
        <v>2018191</v>
      </c>
      <c r="I635" t="s">
        <v>19</v>
      </c>
      <c r="J635" t="s">
        <v>20</v>
      </c>
      <c r="K635" t="s">
        <v>25</v>
      </c>
      <c r="L635">
        <v>0</v>
      </c>
      <c r="M635">
        <v>1.8</v>
      </c>
      <c r="N635">
        <v>0</v>
      </c>
      <c r="O635">
        <v>35.67</v>
      </c>
      <c r="P635">
        <v>37.466900000000003</v>
      </c>
    </row>
    <row r="636" spans="1:16" x14ac:dyDescent="0.25">
      <c r="A636" s="20">
        <v>43382</v>
      </c>
      <c r="B636" t="s">
        <v>282</v>
      </c>
      <c r="C636" t="s">
        <v>23</v>
      </c>
      <c r="D636">
        <v>200</v>
      </c>
      <c r="E636">
        <v>583.17999999999995</v>
      </c>
      <c r="F636">
        <v>116635.25</v>
      </c>
      <c r="G636" t="s">
        <v>716</v>
      </c>
      <c r="H636">
        <v>2018191</v>
      </c>
      <c r="I636" t="s">
        <v>19</v>
      </c>
      <c r="J636" t="s">
        <v>20</v>
      </c>
      <c r="K636" t="s">
        <v>25</v>
      </c>
      <c r="L636">
        <v>29.53</v>
      </c>
      <c r="M636">
        <v>3.5</v>
      </c>
      <c r="N636">
        <v>42.3</v>
      </c>
      <c r="O636">
        <v>69.459999999999994</v>
      </c>
      <c r="P636">
        <v>144.78899999999999</v>
      </c>
    </row>
    <row r="637" spans="1:16" x14ac:dyDescent="0.25">
      <c r="A637" s="20">
        <v>43382</v>
      </c>
      <c r="B637" t="s">
        <v>282</v>
      </c>
      <c r="C637" t="s">
        <v>23</v>
      </c>
      <c r="D637">
        <v>500</v>
      </c>
      <c r="E637">
        <v>583</v>
      </c>
      <c r="F637">
        <v>291500</v>
      </c>
      <c r="G637" t="s">
        <v>717</v>
      </c>
      <c r="H637">
        <v>2018191</v>
      </c>
      <c r="I637" t="s">
        <v>19</v>
      </c>
      <c r="J637" t="s">
        <v>20</v>
      </c>
      <c r="K637" t="s">
        <v>25</v>
      </c>
      <c r="L637">
        <v>73.2</v>
      </c>
      <c r="M637">
        <v>8.75</v>
      </c>
      <c r="N637">
        <v>0</v>
      </c>
      <c r="O637">
        <v>173.56</v>
      </c>
      <c r="P637">
        <v>255.505</v>
      </c>
    </row>
    <row r="638" spans="1:16" x14ac:dyDescent="0.25">
      <c r="A638" s="20">
        <v>43382</v>
      </c>
      <c r="B638" t="s">
        <v>282</v>
      </c>
      <c r="C638" t="s">
        <v>23</v>
      </c>
      <c r="D638">
        <v>100</v>
      </c>
      <c r="E638">
        <v>587</v>
      </c>
      <c r="F638">
        <v>58700</v>
      </c>
      <c r="G638" t="s">
        <v>718</v>
      </c>
      <c r="H638">
        <v>2018191</v>
      </c>
      <c r="I638" t="s">
        <v>19</v>
      </c>
      <c r="J638" t="s">
        <v>20</v>
      </c>
      <c r="K638" t="s">
        <v>25</v>
      </c>
      <c r="L638">
        <v>14.64</v>
      </c>
      <c r="M638">
        <v>1.76</v>
      </c>
      <c r="N638">
        <v>0</v>
      </c>
      <c r="O638">
        <v>34.96</v>
      </c>
      <c r="P638">
        <v>51.360900000000001</v>
      </c>
    </row>
    <row r="639" spans="1:16" x14ac:dyDescent="0.25">
      <c r="A639" s="20">
        <v>43382</v>
      </c>
      <c r="B639" t="s">
        <v>282</v>
      </c>
      <c r="C639" t="s">
        <v>17</v>
      </c>
      <c r="D639">
        <v>100</v>
      </c>
      <c r="E639">
        <v>582.85</v>
      </c>
      <c r="F639">
        <v>58285</v>
      </c>
      <c r="G639" t="s">
        <v>719</v>
      </c>
      <c r="H639">
        <v>2018191</v>
      </c>
      <c r="I639" t="s">
        <v>19</v>
      </c>
      <c r="J639" t="s">
        <v>20</v>
      </c>
      <c r="K639" t="s">
        <v>25</v>
      </c>
      <c r="L639">
        <v>0</v>
      </c>
      <c r="M639">
        <v>1.75</v>
      </c>
      <c r="N639">
        <v>0</v>
      </c>
      <c r="O639">
        <v>34.700000000000003</v>
      </c>
      <c r="P639">
        <v>36.448500000000003</v>
      </c>
    </row>
    <row r="640" spans="1:16" x14ac:dyDescent="0.25">
      <c r="A640" s="20">
        <v>43382</v>
      </c>
      <c r="B640" t="s">
        <v>282</v>
      </c>
      <c r="C640" t="s">
        <v>17</v>
      </c>
      <c r="D640">
        <v>500</v>
      </c>
      <c r="E640">
        <v>583.91</v>
      </c>
      <c r="F640">
        <v>291954.84999999998</v>
      </c>
      <c r="G640" t="s">
        <v>720</v>
      </c>
      <c r="H640">
        <v>2018191</v>
      </c>
      <c r="I640" t="s">
        <v>19</v>
      </c>
      <c r="J640" t="s">
        <v>20</v>
      </c>
      <c r="K640" t="s">
        <v>25</v>
      </c>
      <c r="L640">
        <v>0</v>
      </c>
      <c r="M640">
        <v>8.76</v>
      </c>
      <c r="N640">
        <v>0</v>
      </c>
      <c r="O640">
        <v>173.83</v>
      </c>
      <c r="P640">
        <v>182.58879999999999</v>
      </c>
    </row>
    <row r="641" spans="1:16" x14ac:dyDescent="0.25">
      <c r="A641" s="20">
        <v>43382</v>
      </c>
      <c r="B641" t="s">
        <v>279</v>
      </c>
      <c r="C641" t="s">
        <v>23</v>
      </c>
      <c r="D641">
        <v>1000</v>
      </c>
      <c r="E641">
        <v>236.54</v>
      </c>
      <c r="F641">
        <v>236539.65</v>
      </c>
      <c r="G641" t="s">
        <v>721</v>
      </c>
      <c r="H641">
        <v>2018191</v>
      </c>
      <c r="I641" t="s">
        <v>19</v>
      </c>
      <c r="J641" t="s">
        <v>20</v>
      </c>
      <c r="K641" t="s">
        <v>25</v>
      </c>
      <c r="L641">
        <v>58.63</v>
      </c>
      <c r="M641">
        <v>7.1</v>
      </c>
      <c r="N641">
        <v>0</v>
      </c>
      <c r="O641">
        <v>140.84</v>
      </c>
      <c r="P641">
        <v>206.56630000000001</v>
      </c>
    </row>
    <row r="642" spans="1:16" x14ac:dyDescent="0.25">
      <c r="A642" s="20">
        <v>43382</v>
      </c>
      <c r="B642" t="s">
        <v>279</v>
      </c>
      <c r="C642" t="s">
        <v>17</v>
      </c>
      <c r="D642">
        <v>1000</v>
      </c>
      <c r="E642">
        <v>232.53</v>
      </c>
      <c r="F642">
        <v>232525.45</v>
      </c>
      <c r="G642" t="s">
        <v>722</v>
      </c>
      <c r="H642">
        <v>2018191</v>
      </c>
      <c r="I642" t="s">
        <v>19</v>
      </c>
      <c r="J642" t="s">
        <v>20</v>
      </c>
      <c r="K642" t="s">
        <v>25</v>
      </c>
      <c r="L642">
        <v>0</v>
      </c>
      <c r="M642">
        <v>6.98</v>
      </c>
      <c r="N642">
        <v>0</v>
      </c>
      <c r="O642">
        <v>138.44999999999999</v>
      </c>
      <c r="P642">
        <v>145.4256</v>
      </c>
    </row>
    <row r="643" spans="1:16" x14ac:dyDescent="0.25">
      <c r="A643" s="20">
        <v>43382</v>
      </c>
      <c r="B643" t="s">
        <v>282</v>
      </c>
      <c r="C643" t="s">
        <v>17</v>
      </c>
      <c r="D643">
        <v>100</v>
      </c>
      <c r="E643">
        <v>600</v>
      </c>
      <c r="F643">
        <v>60000</v>
      </c>
      <c r="G643" t="s">
        <v>723</v>
      </c>
      <c r="H643">
        <v>2018191</v>
      </c>
      <c r="I643" t="s">
        <v>19</v>
      </c>
      <c r="J643" t="s">
        <v>20</v>
      </c>
      <c r="K643" t="s">
        <v>25</v>
      </c>
      <c r="L643">
        <v>0</v>
      </c>
      <c r="M643">
        <v>1.8</v>
      </c>
      <c r="N643">
        <v>0</v>
      </c>
      <c r="O643">
        <v>35.72</v>
      </c>
      <c r="P643">
        <v>37.520000000000003</v>
      </c>
    </row>
    <row r="644" spans="1:16" x14ac:dyDescent="0.25">
      <c r="A644" s="20">
        <v>43384</v>
      </c>
      <c r="B644" t="s">
        <v>226</v>
      </c>
      <c r="C644" t="s">
        <v>23</v>
      </c>
      <c r="D644">
        <v>500</v>
      </c>
      <c r="E644">
        <v>457.15</v>
      </c>
      <c r="F644">
        <v>228575.6</v>
      </c>
      <c r="G644" t="s">
        <v>712</v>
      </c>
      <c r="H644">
        <v>2018193</v>
      </c>
      <c r="I644" t="s">
        <v>19</v>
      </c>
      <c r="J644" t="s">
        <v>20</v>
      </c>
      <c r="K644" t="s">
        <v>25</v>
      </c>
      <c r="L644">
        <v>57.5</v>
      </c>
      <c r="M644">
        <v>6.86</v>
      </c>
      <c r="N644">
        <v>0</v>
      </c>
      <c r="O644">
        <v>136.09</v>
      </c>
      <c r="P644">
        <v>200.44739999999999</v>
      </c>
    </row>
    <row r="645" spans="1:16" x14ac:dyDescent="0.25">
      <c r="A645" s="20">
        <v>43384</v>
      </c>
      <c r="B645" t="s">
        <v>226</v>
      </c>
      <c r="C645" t="s">
        <v>23</v>
      </c>
      <c r="D645">
        <v>500</v>
      </c>
      <c r="E645">
        <v>465</v>
      </c>
      <c r="F645">
        <v>232500</v>
      </c>
      <c r="G645" t="s">
        <v>713</v>
      </c>
      <c r="H645">
        <v>2018193</v>
      </c>
      <c r="I645" t="s">
        <v>19</v>
      </c>
      <c r="J645" t="s">
        <v>20</v>
      </c>
      <c r="K645" t="s">
        <v>25</v>
      </c>
      <c r="L645">
        <v>57.5</v>
      </c>
      <c r="M645">
        <v>6.98</v>
      </c>
      <c r="N645">
        <v>0</v>
      </c>
      <c r="O645">
        <v>138.43</v>
      </c>
      <c r="P645">
        <v>202.9051</v>
      </c>
    </row>
    <row r="646" spans="1:16" x14ac:dyDescent="0.25">
      <c r="A646" s="20">
        <v>43384</v>
      </c>
      <c r="B646" t="s">
        <v>226</v>
      </c>
      <c r="C646" t="s">
        <v>17</v>
      </c>
      <c r="D646">
        <v>1000</v>
      </c>
      <c r="E646">
        <v>459</v>
      </c>
      <c r="F646">
        <v>459000</v>
      </c>
      <c r="G646" t="s">
        <v>714</v>
      </c>
      <c r="H646">
        <v>2018193</v>
      </c>
      <c r="I646" t="s">
        <v>19</v>
      </c>
      <c r="J646" t="s">
        <v>20</v>
      </c>
      <c r="K646" t="s">
        <v>25</v>
      </c>
      <c r="L646">
        <v>0</v>
      </c>
      <c r="M646">
        <v>13.77</v>
      </c>
      <c r="N646">
        <v>27.9</v>
      </c>
      <c r="O646">
        <v>273.29000000000002</v>
      </c>
      <c r="P646">
        <v>314.95999999999998</v>
      </c>
    </row>
    <row r="647" spans="1:16" x14ac:dyDescent="0.25">
      <c r="A647" s="20">
        <v>43385</v>
      </c>
      <c r="B647" t="s">
        <v>706</v>
      </c>
      <c r="C647" t="s">
        <v>17</v>
      </c>
      <c r="D647">
        <v>100</v>
      </c>
      <c r="E647">
        <v>480.89</v>
      </c>
      <c r="F647">
        <v>48088.85</v>
      </c>
      <c r="G647" t="s">
        <v>707</v>
      </c>
      <c r="H647">
        <v>2018194</v>
      </c>
      <c r="I647" t="s">
        <v>19</v>
      </c>
      <c r="J647" t="s">
        <v>20</v>
      </c>
      <c r="K647" t="s">
        <v>25</v>
      </c>
      <c r="L647">
        <v>0</v>
      </c>
      <c r="M647">
        <v>1.44</v>
      </c>
      <c r="N647">
        <v>0</v>
      </c>
      <c r="O647">
        <v>29.81</v>
      </c>
      <c r="P647">
        <v>31.252199999999998</v>
      </c>
    </row>
    <row r="648" spans="1:16" x14ac:dyDescent="0.25">
      <c r="A648" s="20">
        <v>43385</v>
      </c>
      <c r="B648" t="s">
        <v>706</v>
      </c>
      <c r="C648" t="s">
        <v>23</v>
      </c>
      <c r="D648">
        <v>1000</v>
      </c>
      <c r="E648">
        <v>479</v>
      </c>
      <c r="F648">
        <v>479000</v>
      </c>
      <c r="G648" t="s">
        <v>708</v>
      </c>
      <c r="H648">
        <v>2018194</v>
      </c>
      <c r="I648" t="s">
        <v>19</v>
      </c>
      <c r="J648" t="s">
        <v>20</v>
      </c>
      <c r="K648" t="s">
        <v>25</v>
      </c>
      <c r="L648">
        <v>119.06</v>
      </c>
      <c r="M648">
        <v>14.37</v>
      </c>
      <c r="N648">
        <v>0</v>
      </c>
      <c r="O648">
        <v>286.44</v>
      </c>
      <c r="P648">
        <v>419.87020000000001</v>
      </c>
    </row>
    <row r="649" spans="1:16" x14ac:dyDescent="0.25">
      <c r="A649" s="20">
        <v>43385</v>
      </c>
      <c r="B649" t="s">
        <v>706</v>
      </c>
      <c r="C649" t="s">
        <v>17</v>
      </c>
      <c r="D649">
        <v>900</v>
      </c>
      <c r="E649">
        <v>480.99</v>
      </c>
      <c r="F649">
        <v>432892.3</v>
      </c>
      <c r="G649" t="s">
        <v>709</v>
      </c>
      <c r="H649">
        <v>2018194</v>
      </c>
      <c r="I649" t="s">
        <v>19</v>
      </c>
      <c r="J649" t="s">
        <v>20</v>
      </c>
      <c r="K649" t="s">
        <v>25</v>
      </c>
      <c r="L649">
        <v>0</v>
      </c>
      <c r="M649">
        <v>12.99</v>
      </c>
      <c r="N649">
        <v>0</v>
      </c>
      <c r="O649">
        <v>257.74</v>
      </c>
      <c r="P649">
        <v>270.72669999999999</v>
      </c>
    </row>
    <row r="650" spans="1:16" x14ac:dyDescent="0.25">
      <c r="A650" s="20">
        <v>43385</v>
      </c>
      <c r="B650" t="s">
        <v>706</v>
      </c>
      <c r="C650" t="s">
        <v>23</v>
      </c>
      <c r="D650">
        <v>1000</v>
      </c>
      <c r="E650">
        <v>475</v>
      </c>
      <c r="F650">
        <v>475000</v>
      </c>
      <c r="G650" t="s">
        <v>710</v>
      </c>
      <c r="H650">
        <v>2018194</v>
      </c>
      <c r="I650" t="s">
        <v>19</v>
      </c>
      <c r="J650" t="s">
        <v>20</v>
      </c>
      <c r="K650" t="s">
        <v>25</v>
      </c>
      <c r="L650">
        <v>118.94</v>
      </c>
      <c r="M650">
        <v>14.25</v>
      </c>
      <c r="N650">
        <v>57.3</v>
      </c>
      <c r="O650">
        <v>282.81</v>
      </c>
      <c r="P650">
        <v>473.30029999999999</v>
      </c>
    </row>
    <row r="651" spans="1:16" x14ac:dyDescent="0.25">
      <c r="A651" s="20">
        <v>43385</v>
      </c>
      <c r="B651" t="s">
        <v>706</v>
      </c>
      <c r="C651" t="s">
        <v>17</v>
      </c>
      <c r="D651">
        <v>1000</v>
      </c>
      <c r="E651">
        <v>470</v>
      </c>
      <c r="F651">
        <v>470000</v>
      </c>
      <c r="G651" t="s">
        <v>711</v>
      </c>
      <c r="H651">
        <v>2018194</v>
      </c>
      <c r="I651" t="s">
        <v>19</v>
      </c>
      <c r="J651" t="s">
        <v>20</v>
      </c>
      <c r="K651" t="s">
        <v>25</v>
      </c>
      <c r="L651">
        <v>0</v>
      </c>
      <c r="M651">
        <v>14.1</v>
      </c>
      <c r="N651">
        <v>0</v>
      </c>
      <c r="O651">
        <v>279.83999999999997</v>
      </c>
      <c r="P651">
        <v>293.94</v>
      </c>
    </row>
    <row r="652" spans="1:16" x14ac:dyDescent="0.25">
      <c r="A652" s="20">
        <v>43388</v>
      </c>
      <c r="B652" t="s">
        <v>659</v>
      </c>
      <c r="C652" t="s">
        <v>23</v>
      </c>
      <c r="D652" s="32">
        <v>2000</v>
      </c>
      <c r="E652" s="7">
        <v>246</v>
      </c>
      <c r="F652">
        <v>492000</v>
      </c>
      <c r="G652" t="s">
        <v>704</v>
      </c>
      <c r="H652">
        <v>2018195</v>
      </c>
      <c r="I652" t="s">
        <v>19</v>
      </c>
      <c r="J652" t="s">
        <v>20</v>
      </c>
      <c r="K652" t="s">
        <v>25</v>
      </c>
      <c r="L652">
        <v>123</v>
      </c>
      <c r="M652">
        <v>14.76</v>
      </c>
      <c r="N652">
        <v>0</v>
      </c>
      <c r="O652">
        <v>292.93</v>
      </c>
      <c r="P652">
        <v>430.69</v>
      </c>
    </row>
    <row r="653" spans="1:16" x14ac:dyDescent="0.25">
      <c r="A653" s="20">
        <v>43388</v>
      </c>
      <c r="B653" t="s">
        <v>659</v>
      </c>
      <c r="C653" t="s">
        <v>17</v>
      </c>
      <c r="D653" s="32">
        <v>2000</v>
      </c>
      <c r="E653" s="7">
        <v>246.23</v>
      </c>
      <c r="F653">
        <v>492465.65</v>
      </c>
      <c r="G653" t="s">
        <v>705</v>
      </c>
      <c r="H653">
        <v>2018195</v>
      </c>
      <c r="I653" t="s">
        <v>19</v>
      </c>
      <c r="J653" t="s">
        <v>20</v>
      </c>
      <c r="K653" t="s">
        <v>25</v>
      </c>
      <c r="L653">
        <v>0</v>
      </c>
      <c r="M653">
        <v>14.77</v>
      </c>
      <c r="N653">
        <v>29.7</v>
      </c>
      <c r="O653">
        <v>293.2</v>
      </c>
      <c r="P653">
        <v>337.67399999999998</v>
      </c>
    </row>
    <row r="654" spans="1:16" x14ac:dyDescent="0.25">
      <c r="A654" s="20">
        <v>43389</v>
      </c>
      <c r="B654" t="s">
        <v>480</v>
      </c>
      <c r="C654" t="s">
        <v>23</v>
      </c>
      <c r="D654">
        <v>1000</v>
      </c>
      <c r="E654">
        <v>77.5</v>
      </c>
      <c r="F654">
        <v>77500</v>
      </c>
      <c r="G654" t="s">
        <v>696</v>
      </c>
      <c r="H654">
        <v>2018196</v>
      </c>
      <c r="I654" t="s">
        <v>19</v>
      </c>
      <c r="J654" t="s">
        <v>20</v>
      </c>
      <c r="K654" t="s">
        <v>25</v>
      </c>
      <c r="L654">
        <v>20.23</v>
      </c>
      <c r="M654">
        <v>2.33</v>
      </c>
      <c r="N654">
        <v>0</v>
      </c>
      <c r="O654">
        <v>46.14</v>
      </c>
      <c r="P654">
        <v>68.695099999999996</v>
      </c>
    </row>
    <row r="655" spans="1:16" x14ac:dyDescent="0.25">
      <c r="A655" s="20">
        <v>43389</v>
      </c>
      <c r="B655" t="s">
        <v>697</v>
      </c>
      <c r="C655" t="s">
        <v>23</v>
      </c>
      <c r="D655">
        <v>1000</v>
      </c>
      <c r="E655">
        <v>39.6</v>
      </c>
      <c r="F655">
        <v>39600</v>
      </c>
      <c r="G655" t="s">
        <v>698</v>
      </c>
      <c r="H655">
        <v>2018196</v>
      </c>
      <c r="I655" t="s">
        <v>19</v>
      </c>
      <c r="J655" t="s">
        <v>20</v>
      </c>
      <c r="K655" t="s">
        <v>25</v>
      </c>
      <c r="L655">
        <v>9.49</v>
      </c>
      <c r="M655">
        <v>1.19</v>
      </c>
      <c r="N655">
        <v>0</v>
      </c>
      <c r="O655">
        <v>29.71</v>
      </c>
      <c r="P655">
        <v>40.387999999999998</v>
      </c>
    </row>
    <row r="656" spans="1:16" x14ac:dyDescent="0.25">
      <c r="A656" s="20">
        <v>43389</v>
      </c>
      <c r="B656" t="s">
        <v>480</v>
      </c>
      <c r="C656" t="s">
        <v>23</v>
      </c>
      <c r="D656">
        <v>5000</v>
      </c>
      <c r="E656">
        <v>79.75</v>
      </c>
      <c r="F656">
        <v>398750</v>
      </c>
      <c r="G656" t="s">
        <v>699</v>
      </c>
      <c r="H656">
        <v>2018196</v>
      </c>
      <c r="I656" t="s">
        <v>19</v>
      </c>
      <c r="J656" t="s">
        <v>20</v>
      </c>
      <c r="K656" t="s">
        <v>25</v>
      </c>
      <c r="L656">
        <v>101.14</v>
      </c>
      <c r="M656">
        <v>11.96</v>
      </c>
      <c r="N656">
        <v>0</v>
      </c>
      <c r="O656">
        <v>237.41</v>
      </c>
      <c r="P656">
        <v>350.51240000000001</v>
      </c>
    </row>
    <row r="657" spans="1:16" x14ac:dyDescent="0.25">
      <c r="A657" s="20">
        <v>43389</v>
      </c>
      <c r="B657" t="s">
        <v>697</v>
      </c>
      <c r="C657" t="s">
        <v>17</v>
      </c>
      <c r="D657">
        <v>1000</v>
      </c>
      <c r="E657">
        <v>39.299999999999997</v>
      </c>
      <c r="F657">
        <v>39300</v>
      </c>
      <c r="G657" t="s">
        <v>700</v>
      </c>
      <c r="H657">
        <v>2018196</v>
      </c>
      <c r="I657" t="s">
        <v>19</v>
      </c>
      <c r="J657" t="s">
        <v>20</v>
      </c>
      <c r="K657" t="s">
        <v>25</v>
      </c>
      <c r="L657">
        <v>0</v>
      </c>
      <c r="M657">
        <v>1.18</v>
      </c>
      <c r="N657">
        <v>0</v>
      </c>
      <c r="O657">
        <v>29.71</v>
      </c>
      <c r="P657">
        <v>30.889099999999999</v>
      </c>
    </row>
    <row r="658" spans="1:16" x14ac:dyDescent="0.25">
      <c r="A658" s="20">
        <v>43389</v>
      </c>
      <c r="B658" t="s">
        <v>480</v>
      </c>
      <c r="C658" t="s">
        <v>23</v>
      </c>
      <c r="D658">
        <v>2500</v>
      </c>
      <c r="E658">
        <v>80.150000000000006</v>
      </c>
      <c r="F658">
        <v>200375</v>
      </c>
      <c r="G658" t="s">
        <v>701</v>
      </c>
      <c r="H658">
        <v>2018196</v>
      </c>
      <c r="I658" t="s">
        <v>19</v>
      </c>
      <c r="J658" t="s">
        <v>20</v>
      </c>
      <c r="K658" t="s">
        <v>25</v>
      </c>
      <c r="L658">
        <v>50.57</v>
      </c>
      <c r="M658">
        <v>6.01</v>
      </c>
      <c r="N658">
        <v>0</v>
      </c>
      <c r="O658">
        <v>119.3</v>
      </c>
      <c r="P658">
        <v>175.88140000000001</v>
      </c>
    </row>
    <row r="659" spans="1:16" x14ac:dyDescent="0.25">
      <c r="A659" s="20">
        <v>43389</v>
      </c>
      <c r="B659" t="s">
        <v>480</v>
      </c>
      <c r="C659" t="s">
        <v>23</v>
      </c>
      <c r="D659">
        <v>2500</v>
      </c>
      <c r="E659">
        <v>81.5</v>
      </c>
      <c r="F659">
        <v>203750</v>
      </c>
      <c r="G659" t="s">
        <v>702</v>
      </c>
      <c r="H659">
        <v>2018196</v>
      </c>
      <c r="I659" t="s">
        <v>19</v>
      </c>
      <c r="J659" t="s">
        <v>20</v>
      </c>
      <c r="K659" t="s">
        <v>25</v>
      </c>
      <c r="L659">
        <v>50.57</v>
      </c>
      <c r="M659">
        <v>6.11</v>
      </c>
      <c r="N659">
        <v>0</v>
      </c>
      <c r="O659">
        <v>121.32</v>
      </c>
      <c r="P659">
        <v>178.0025</v>
      </c>
    </row>
    <row r="660" spans="1:16" x14ac:dyDescent="0.25">
      <c r="A660" s="20">
        <v>43389</v>
      </c>
      <c r="B660" t="s">
        <v>480</v>
      </c>
      <c r="C660" t="s">
        <v>17</v>
      </c>
      <c r="D660">
        <v>11000</v>
      </c>
      <c r="E660">
        <v>81.790000000000006</v>
      </c>
      <c r="F660">
        <v>899667.25</v>
      </c>
      <c r="G660" t="s">
        <v>703</v>
      </c>
      <c r="H660">
        <v>2018196</v>
      </c>
      <c r="I660" t="s">
        <v>19</v>
      </c>
      <c r="J660" t="s">
        <v>20</v>
      </c>
      <c r="K660" t="s">
        <v>25</v>
      </c>
      <c r="L660">
        <v>0</v>
      </c>
      <c r="M660">
        <v>26.99</v>
      </c>
      <c r="N660">
        <v>55.8</v>
      </c>
      <c r="O660">
        <v>535.69000000000005</v>
      </c>
      <c r="P660">
        <v>618.48050000000001</v>
      </c>
    </row>
    <row r="661" spans="1:16" x14ac:dyDescent="0.25">
      <c r="A661" s="20">
        <v>43390</v>
      </c>
      <c r="B661" t="s">
        <v>480</v>
      </c>
      <c r="C661" t="s">
        <v>23</v>
      </c>
      <c r="D661">
        <v>10000</v>
      </c>
      <c r="E661">
        <v>80.75</v>
      </c>
      <c r="F661">
        <v>807500</v>
      </c>
      <c r="G661" t="s">
        <v>774</v>
      </c>
      <c r="H661">
        <v>2018197</v>
      </c>
      <c r="I661" t="s">
        <v>19</v>
      </c>
      <c r="J661" t="s">
        <v>20</v>
      </c>
      <c r="K661" t="s">
        <v>25</v>
      </c>
      <c r="L661">
        <v>199.3</v>
      </c>
      <c r="M661">
        <v>24.23</v>
      </c>
      <c r="N661">
        <v>0</v>
      </c>
      <c r="O661">
        <v>480.77</v>
      </c>
      <c r="P661">
        <v>704.29520000000002</v>
      </c>
    </row>
    <row r="662" spans="1:16" x14ac:dyDescent="0.25">
      <c r="A662" s="20">
        <v>43390</v>
      </c>
      <c r="B662" t="s">
        <v>480</v>
      </c>
      <c r="C662" t="s">
        <v>17</v>
      </c>
      <c r="D662">
        <v>10000</v>
      </c>
      <c r="E662">
        <v>80.599999999999994</v>
      </c>
      <c r="F662">
        <v>806000</v>
      </c>
      <c r="G662" t="s">
        <v>775</v>
      </c>
      <c r="H662">
        <v>2018197</v>
      </c>
      <c r="I662" t="s">
        <v>19</v>
      </c>
      <c r="J662" t="s">
        <v>20</v>
      </c>
      <c r="K662" t="s">
        <v>25</v>
      </c>
      <c r="L662">
        <v>0</v>
      </c>
      <c r="M662">
        <v>24.18</v>
      </c>
      <c r="N662">
        <v>97.2</v>
      </c>
      <c r="O662">
        <v>479.9</v>
      </c>
      <c r="P662">
        <v>601.28009999999995</v>
      </c>
    </row>
    <row r="663" spans="1:16" x14ac:dyDescent="0.25">
      <c r="A663" s="20">
        <v>43390</v>
      </c>
      <c r="B663" t="s">
        <v>480</v>
      </c>
      <c r="C663" t="s">
        <v>23</v>
      </c>
      <c r="D663">
        <v>10000</v>
      </c>
      <c r="E663">
        <v>78.5</v>
      </c>
      <c r="F663">
        <v>785000</v>
      </c>
      <c r="G663" t="s">
        <v>776</v>
      </c>
      <c r="H663">
        <v>2018197</v>
      </c>
      <c r="I663" t="s">
        <v>19</v>
      </c>
      <c r="J663" t="s">
        <v>20</v>
      </c>
      <c r="K663" t="s">
        <v>25</v>
      </c>
      <c r="L663">
        <v>199.3</v>
      </c>
      <c r="M663">
        <v>23.55</v>
      </c>
      <c r="N663">
        <v>0</v>
      </c>
      <c r="O663">
        <v>467.38</v>
      </c>
      <c r="P663">
        <v>690.23</v>
      </c>
    </row>
    <row r="664" spans="1:16" x14ac:dyDescent="0.25">
      <c r="A664" s="20">
        <v>43390</v>
      </c>
      <c r="B664" t="s">
        <v>480</v>
      </c>
      <c r="C664" t="s">
        <v>17</v>
      </c>
      <c r="D664">
        <v>10000</v>
      </c>
      <c r="E664">
        <v>79.03</v>
      </c>
      <c r="F664">
        <v>790276.25</v>
      </c>
      <c r="G664" t="s">
        <v>777</v>
      </c>
      <c r="H664">
        <v>2018197</v>
      </c>
      <c r="I664" t="s">
        <v>19</v>
      </c>
      <c r="J664" t="s">
        <v>20</v>
      </c>
      <c r="K664" t="s">
        <v>25</v>
      </c>
      <c r="L664">
        <v>0</v>
      </c>
      <c r="M664">
        <v>23.71</v>
      </c>
      <c r="N664">
        <v>0</v>
      </c>
      <c r="O664">
        <v>470.52</v>
      </c>
      <c r="P664">
        <v>494.2285</v>
      </c>
    </row>
    <row r="665" spans="1:16" x14ac:dyDescent="0.25">
      <c r="A665" s="20">
        <v>43390</v>
      </c>
      <c r="B665" t="s">
        <v>404</v>
      </c>
      <c r="C665" t="s">
        <v>23</v>
      </c>
      <c r="D665">
        <v>10</v>
      </c>
      <c r="E665">
        <v>285.55</v>
      </c>
      <c r="F665">
        <v>2855.5</v>
      </c>
      <c r="G665" t="s">
        <v>778</v>
      </c>
      <c r="H665">
        <v>2018197</v>
      </c>
      <c r="I665" t="s">
        <v>19</v>
      </c>
      <c r="J665" t="s">
        <v>20</v>
      </c>
      <c r="K665" t="s">
        <v>25</v>
      </c>
      <c r="L665">
        <v>2.86</v>
      </c>
      <c r="M665">
        <v>0.09</v>
      </c>
      <c r="N665">
        <v>0</v>
      </c>
      <c r="O665">
        <v>41.32</v>
      </c>
      <c r="P665">
        <v>44.265700000000002</v>
      </c>
    </row>
    <row r="666" spans="1:16" x14ac:dyDescent="0.25">
      <c r="A666" s="20">
        <v>43390</v>
      </c>
      <c r="B666" t="s">
        <v>397</v>
      </c>
      <c r="C666" t="s">
        <v>23</v>
      </c>
      <c r="D666">
        <v>57</v>
      </c>
      <c r="E666">
        <v>252.6</v>
      </c>
      <c r="F666">
        <v>14398.25</v>
      </c>
      <c r="G666" t="s">
        <v>779</v>
      </c>
      <c r="H666">
        <v>2018197</v>
      </c>
      <c r="I666" t="s">
        <v>19</v>
      </c>
      <c r="J666" t="s">
        <v>20</v>
      </c>
      <c r="K666" t="s">
        <v>25</v>
      </c>
      <c r="L666">
        <v>14.4</v>
      </c>
      <c r="M666">
        <v>0.43</v>
      </c>
      <c r="N666">
        <v>0</v>
      </c>
      <c r="O666">
        <v>93.52</v>
      </c>
      <c r="P666">
        <v>108.3519</v>
      </c>
    </row>
    <row r="667" spans="1:16" x14ac:dyDescent="0.25">
      <c r="A667" s="20">
        <v>43390</v>
      </c>
      <c r="B667" t="s">
        <v>26</v>
      </c>
      <c r="C667" t="s">
        <v>23</v>
      </c>
      <c r="D667">
        <v>250</v>
      </c>
      <c r="E667">
        <v>77.06</v>
      </c>
      <c r="F667">
        <v>19264.150000000001</v>
      </c>
      <c r="G667" t="s">
        <v>780</v>
      </c>
      <c r="H667">
        <v>2018197</v>
      </c>
      <c r="I667" t="s">
        <v>19</v>
      </c>
      <c r="J667" t="s">
        <v>20</v>
      </c>
      <c r="K667" t="s">
        <v>25</v>
      </c>
      <c r="L667">
        <v>19.260000000000002</v>
      </c>
      <c r="M667">
        <v>0.57999999999999996</v>
      </c>
      <c r="N667">
        <v>0</v>
      </c>
      <c r="O667">
        <v>125.13</v>
      </c>
      <c r="P667">
        <v>144.96789999999999</v>
      </c>
    </row>
    <row r="668" spans="1:16" x14ac:dyDescent="0.25">
      <c r="A668" s="20">
        <v>43390</v>
      </c>
      <c r="B668" t="s">
        <v>683</v>
      </c>
      <c r="C668" t="s">
        <v>23</v>
      </c>
      <c r="D668">
        <v>10</v>
      </c>
      <c r="E668">
        <v>96.3</v>
      </c>
      <c r="F668">
        <v>963</v>
      </c>
      <c r="G668" t="s">
        <v>781</v>
      </c>
      <c r="H668">
        <v>2018197</v>
      </c>
      <c r="I668" t="s">
        <v>19</v>
      </c>
      <c r="J668" t="s">
        <v>20</v>
      </c>
      <c r="K668" t="s">
        <v>25</v>
      </c>
      <c r="L668">
        <v>0.96</v>
      </c>
      <c r="M668">
        <v>0.03</v>
      </c>
      <c r="N668">
        <v>0</v>
      </c>
      <c r="O668">
        <v>28.41</v>
      </c>
      <c r="P668">
        <v>29.399000000000001</v>
      </c>
    </row>
    <row r="669" spans="1:16" x14ac:dyDescent="0.25">
      <c r="A669" s="20">
        <v>43390</v>
      </c>
      <c r="B669" t="s">
        <v>321</v>
      </c>
      <c r="C669" t="s">
        <v>23</v>
      </c>
      <c r="D669">
        <v>25</v>
      </c>
      <c r="E669">
        <v>206.18</v>
      </c>
      <c r="F669">
        <v>5154.45</v>
      </c>
      <c r="G669" t="s">
        <v>782</v>
      </c>
      <c r="H669">
        <v>2018197</v>
      </c>
      <c r="I669" t="s">
        <v>19</v>
      </c>
      <c r="J669" t="s">
        <v>20</v>
      </c>
      <c r="K669" t="s">
        <v>25</v>
      </c>
      <c r="L669">
        <v>4.92</v>
      </c>
      <c r="M669">
        <v>0.15</v>
      </c>
      <c r="N669">
        <v>0</v>
      </c>
      <c r="O669">
        <v>41.33</v>
      </c>
      <c r="P669">
        <v>46.404699999999998</v>
      </c>
    </row>
    <row r="670" spans="1:16" x14ac:dyDescent="0.25">
      <c r="A670" s="20">
        <v>43398</v>
      </c>
      <c r="B670" t="s">
        <v>480</v>
      </c>
      <c r="C670" t="s">
        <v>17</v>
      </c>
      <c r="D670">
        <v>10000</v>
      </c>
      <c r="E670">
        <v>79.900000000000006</v>
      </c>
      <c r="F670">
        <v>799000</v>
      </c>
      <c r="G670" t="s">
        <v>807</v>
      </c>
      <c r="H670">
        <v>2018202</v>
      </c>
      <c r="I670" t="s">
        <v>19</v>
      </c>
      <c r="J670" t="s">
        <v>20</v>
      </c>
      <c r="K670" t="s">
        <v>25</v>
      </c>
      <c r="L670">
        <v>0</v>
      </c>
      <c r="M670">
        <v>23.97</v>
      </c>
      <c r="N670">
        <v>124.5</v>
      </c>
      <c r="O670">
        <v>475.72</v>
      </c>
      <c r="P670">
        <v>624.19039999999995</v>
      </c>
    </row>
    <row r="671" spans="1:16" x14ac:dyDescent="0.25">
      <c r="A671" s="20">
        <v>43398</v>
      </c>
      <c r="B671" t="s">
        <v>800</v>
      </c>
      <c r="C671" t="s">
        <v>23</v>
      </c>
      <c r="D671">
        <v>1000</v>
      </c>
      <c r="E671">
        <v>313</v>
      </c>
      <c r="F671">
        <v>313000</v>
      </c>
      <c r="G671" t="s">
        <v>808</v>
      </c>
      <c r="H671">
        <v>2018202</v>
      </c>
      <c r="I671" t="s">
        <v>19</v>
      </c>
      <c r="J671" t="s">
        <v>20</v>
      </c>
      <c r="K671" t="s">
        <v>25</v>
      </c>
      <c r="L671">
        <v>79.290000000000006</v>
      </c>
      <c r="M671">
        <v>9.39</v>
      </c>
      <c r="N671">
        <v>0</v>
      </c>
      <c r="O671">
        <v>186.36</v>
      </c>
      <c r="P671">
        <v>275.0401</v>
      </c>
    </row>
    <row r="672" spans="1:16" x14ac:dyDescent="0.25">
      <c r="A672" s="20">
        <v>43398</v>
      </c>
      <c r="B672" t="s">
        <v>800</v>
      </c>
      <c r="C672" t="s">
        <v>23</v>
      </c>
      <c r="D672">
        <v>1000</v>
      </c>
      <c r="E672">
        <v>312</v>
      </c>
      <c r="F672">
        <v>312000</v>
      </c>
      <c r="G672" t="s">
        <v>809</v>
      </c>
      <c r="H672">
        <v>2018202</v>
      </c>
      <c r="I672" t="s">
        <v>19</v>
      </c>
      <c r="J672" t="s">
        <v>20</v>
      </c>
      <c r="K672" t="s">
        <v>25</v>
      </c>
      <c r="L672">
        <v>79.290000000000006</v>
      </c>
      <c r="M672">
        <v>9.36</v>
      </c>
      <c r="N672">
        <v>0</v>
      </c>
      <c r="O672">
        <v>185.76</v>
      </c>
      <c r="P672">
        <v>274.41000000000003</v>
      </c>
    </row>
    <row r="673" spans="1:16" x14ac:dyDescent="0.25">
      <c r="A673" s="20">
        <v>43398</v>
      </c>
      <c r="B673" t="s">
        <v>800</v>
      </c>
      <c r="C673" t="s">
        <v>23</v>
      </c>
      <c r="D673">
        <v>1000</v>
      </c>
      <c r="E673">
        <v>315</v>
      </c>
      <c r="F673">
        <v>315000</v>
      </c>
      <c r="G673" t="s">
        <v>810</v>
      </c>
      <c r="H673">
        <v>2018202</v>
      </c>
      <c r="I673" t="s">
        <v>19</v>
      </c>
      <c r="J673" t="s">
        <v>20</v>
      </c>
      <c r="K673" t="s">
        <v>25</v>
      </c>
      <c r="L673">
        <v>79.290000000000006</v>
      </c>
      <c r="M673">
        <v>9.4499999999999993</v>
      </c>
      <c r="N673">
        <v>0</v>
      </c>
      <c r="O673">
        <v>187.55</v>
      </c>
      <c r="P673">
        <v>276.29000000000002</v>
      </c>
    </row>
    <row r="674" spans="1:16" x14ac:dyDescent="0.25">
      <c r="A674" s="20">
        <v>43398</v>
      </c>
      <c r="B674" t="s">
        <v>800</v>
      </c>
      <c r="C674" t="s">
        <v>23</v>
      </c>
      <c r="D674">
        <v>1000</v>
      </c>
      <c r="E674">
        <v>320</v>
      </c>
      <c r="F674">
        <v>320000</v>
      </c>
      <c r="G674" t="s">
        <v>811</v>
      </c>
      <c r="H674">
        <v>2018202</v>
      </c>
      <c r="I674" t="s">
        <v>19</v>
      </c>
      <c r="J674" t="s">
        <v>20</v>
      </c>
      <c r="K674" t="s">
        <v>25</v>
      </c>
      <c r="L674">
        <v>79.290000000000006</v>
      </c>
      <c r="M674">
        <v>9.6</v>
      </c>
      <c r="N674">
        <v>0</v>
      </c>
      <c r="O674">
        <v>190.53</v>
      </c>
      <c r="P674">
        <v>279.42</v>
      </c>
    </row>
    <row r="675" spans="1:16" x14ac:dyDescent="0.25">
      <c r="A675" s="20">
        <v>43398</v>
      </c>
      <c r="B675" t="s">
        <v>800</v>
      </c>
      <c r="C675" t="s">
        <v>17</v>
      </c>
      <c r="D675">
        <v>4000</v>
      </c>
      <c r="E675">
        <v>319.33</v>
      </c>
      <c r="F675">
        <v>1277331.3</v>
      </c>
      <c r="G675" t="s">
        <v>812</v>
      </c>
      <c r="H675">
        <v>2018202</v>
      </c>
      <c r="I675" t="s">
        <v>19</v>
      </c>
      <c r="J675" t="s">
        <v>20</v>
      </c>
      <c r="K675" t="s">
        <v>25</v>
      </c>
      <c r="L675">
        <v>0</v>
      </c>
      <c r="M675">
        <v>38.32</v>
      </c>
      <c r="N675">
        <v>0</v>
      </c>
      <c r="O675">
        <v>760.52</v>
      </c>
      <c r="P675">
        <v>798.84</v>
      </c>
    </row>
    <row r="676" spans="1:16" x14ac:dyDescent="0.25">
      <c r="A676" s="20">
        <v>43398</v>
      </c>
      <c r="B676" t="s">
        <v>480</v>
      </c>
      <c r="C676" t="s">
        <v>23</v>
      </c>
      <c r="D676">
        <v>10000</v>
      </c>
      <c r="E676">
        <v>81</v>
      </c>
      <c r="F676">
        <v>810000</v>
      </c>
      <c r="G676" t="s">
        <v>813</v>
      </c>
      <c r="H676">
        <v>2018202</v>
      </c>
      <c r="I676" t="s">
        <v>19</v>
      </c>
      <c r="J676" t="s">
        <v>20</v>
      </c>
      <c r="K676" t="s">
        <v>25</v>
      </c>
      <c r="L676">
        <v>200.83</v>
      </c>
      <c r="M676">
        <v>24.3</v>
      </c>
      <c r="N676">
        <v>0</v>
      </c>
      <c r="O676">
        <v>482.27</v>
      </c>
      <c r="P676">
        <v>707.4</v>
      </c>
    </row>
    <row r="677" spans="1:16" x14ac:dyDescent="0.25">
      <c r="A677" s="20">
        <v>43399</v>
      </c>
      <c r="B677" t="s">
        <v>800</v>
      </c>
      <c r="C677" t="s">
        <v>23</v>
      </c>
      <c r="D677">
        <v>1000</v>
      </c>
      <c r="E677">
        <v>320</v>
      </c>
      <c r="F677">
        <v>320000</v>
      </c>
      <c r="G677" t="s">
        <v>801</v>
      </c>
      <c r="H677">
        <v>2018203</v>
      </c>
      <c r="I677" t="s">
        <v>19</v>
      </c>
      <c r="J677" t="s">
        <v>20</v>
      </c>
      <c r="K677" t="s">
        <v>25</v>
      </c>
      <c r="L677">
        <v>79.75</v>
      </c>
      <c r="M677">
        <v>9.6</v>
      </c>
      <c r="N677">
        <v>0</v>
      </c>
      <c r="O677">
        <v>190.53</v>
      </c>
      <c r="P677">
        <v>279.88</v>
      </c>
    </row>
    <row r="678" spans="1:16" x14ac:dyDescent="0.25">
      <c r="A678" s="20">
        <v>43399</v>
      </c>
      <c r="B678" t="s">
        <v>800</v>
      </c>
      <c r="C678" t="s">
        <v>17</v>
      </c>
      <c r="D678">
        <v>1000</v>
      </c>
      <c r="E678">
        <v>318</v>
      </c>
      <c r="F678">
        <v>318000</v>
      </c>
      <c r="G678" t="s">
        <v>802</v>
      </c>
      <c r="H678">
        <v>2018203</v>
      </c>
      <c r="I678" t="s">
        <v>19</v>
      </c>
      <c r="J678" t="s">
        <v>20</v>
      </c>
      <c r="K678" t="s">
        <v>25</v>
      </c>
      <c r="L678">
        <v>0</v>
      </c>
      <c r="M678">
        <v>9.5399999999999991</v>
      </c>
      <c r="N678">
        <v>0</v>
      </c>
      <c r="O678">
        <v>189.34</v>
      </c>
      <c r="P678">
        <v>198.88</v>
      </c>
    </row>
    <row r="679" spans="1:16" x14ac:dyDescent="0.25">
      <c r="A679" s="20">
        <v>43399</v>
      </c>
      <c r="B679" t="s">
        <v>738</v>
      </c>
      <c r="C679" t="s">
        <v>23</v>
      </c>
      <c r="D679">
        <v>2500</v>
      </c>
      <c r="E679">
        <v>315</v>
      </c>
      <c r="F679">
        <v>787500</v>
      </c>
      <c r="G679" t="s">
        <v>803</v>
      </c>
      <c r="H679">
        <v>2018203</v>
      </c>
      <c r="I679" t="s">
        <v>19</v>
      </c>
      <c r="J679" t="s">
        <v>20</v>
      </c>
      <c r="K679" t="s">
        <v>25</v>
      </c>
      <c r="L679">
        <v>197.44</v>
      </c>
      <c r="M679">
        <v>23.63</v>
      </c>
      <c r="N679">
        <v>0</v>
      </c>
      <c r="O679">
        <v>468.88</v>
      </c>
      <c r="P679">
        <v>689.94510000000002</v>
      </c>
    </row>
    <row r="680" spans="1:16" x14ac:dyDescent="0.25">
      <c r="A680" s="20">
        <v>43399</v>
      </c>
      <c r="B680" t="s">
        <v>738</v>
      </c>
      <c r="C680" t="s">
        <v>23</v>
      </c>
      <c r="D680">
        <v>1000</v>
      </c>
      <c r="E680">
        <v>317</v>
      </c>
      <c r="F680">
        <v>317000</v>
      </c>
      <c r="G680" t="s">
        <v>804</v>
      </c>
      <c r="H680">
        <v>2018203</v>
      </c>
      <c r="I680" t="s">
        <v>19</v>
      </c>
      <c r="J680" t="s">
        <v>20</v>
      </c>
      <c r="K680" t="s">
        <v>25</v>
      </c>
      <c r="L680">
        <v>78.83</v>
      </c>
      <c r="M680">
        <v>9.51</v>
      </c>
      <c r="N680">
        <v>104.7</v>
      </c>
      <c r="O680">
        <v>188.75</v>
      </c>
      <c r="P680">
        <v>381.79</v>
      </c>
    </row>
    <row r="681" spans="1:16" x14ac:dyDescent="0.25">
      <c r="A681" s="20">
        <v>43399</v>
      </c>
      <c r="B681" t="s">
        <v>738</v>
      </c>
      <c r="C681" t="s">
        <v>23</v>
      </c>
      <c r="D681">
        <v>1000</v>
      </c>
      <c r="E681">
        <v>318</v>
      </c>
      <c r="F681">
        <v>318000</v>
      </c>
      <c r="G681" t="s">
        <v>805</v>
      </c>
      <c r="H681">
        <v>2018203</v>
      </c>
      <c r="I681" t="s">
        <v>19</v>
      </c>
      <c r="J681" t="s">
        <v>20</v>
      </c>
      <c r="K681" t="s">
        <v>25</v>
      </c>
      <c r="L681">
        <v>78.98</v>
      </c>
      <c r="M681">
        <v>9.5399999999999991</v>
      </c>
      <c r="N681">
        <v>0</v>
      </c>
      <c r="O681">
        <v>189.34</v>
      </c>
      <c r="P681">
        <v>277.86</v>
      </c>
    </row>
    <row r="682" spans="1:16" x14ac:dyDescent="0.25">
      <c r="A682" s="20">
        <v>43399</v>
      </c>
      <c r="B682" t="s">
        <v>738</v>
      </c>
      <c r="C682" t="s">
        <v>17</v>
      </c>
      <c r="D682">
        <v>4500</v>
      </c>
      <c r="E682">
        <v>315.7</v>
      </c>
      <c r="F682">
        <v>1420650</v>
      </c>
      <c r="G682" t="s">
        <v>806</v>
      </c>
      <c r="H682">
        <v>2018203</v>
      </c>
      <c r="I682" t="s">
        <v>19</v>
      </c>
      <c r="J682" t="s">
        <v>20</v>
      </c>
      <c r="K682" t="s">
        <v>25</v>
      </c>
      <c r="L682">
        <v>0</v>
      </c>
      <c r="M682">
        <v>42.62</v>
      </c>
      <c r="N682">
        <v>0</v>
      </c>
      <c r="O682">
        <v>845.85</v>
      </c>
      <c r="P682">
        <v>888.46939999999995</v>
      </c>
    </row>
    <row r="683" spans="1:16" x14ac:dyDescent="0.25">
      <c r="A683" s="20">
        <v>43402</v>
      </c>
      <c r="B683" t="s">
        <v>738</v>
      </c>
      <c r="C683" t="s">
        <v>23</v>
      </c>
      <c r="D683">
        <v>100</v>
      </c>
      <c r="E683">
        <v>336.05</v>
      </c>
      <c r="F683">
        <v>33605</v>
      </c>
      <c r="G683" t="s">
        <v>795</v>
      </c>
      <c r="H683">
        <v>2018204</v>
      </c>
      <c r="I683" t="s">
        <v>19</v>
      </c>
      <c r="J683" t="s">
        <v>20</v>
      </c>
      <c r="K683" t="s">
        <v>25</v>
      </c>
      <c r="L683">
        <v>8.84</v>
      </c>
      <c r="M683">
        <v>1.01</v>
      </c>
      <c r="N683">
        <v>21</v>
      </c>
      <c r="O683">
        <v>29.68</v>
      </c>
      <c r="P683">
        <v>60.528100000000002</v>
      </c>
    </row>
    <row r="684" spans="1:16" x14ac:dyDescent="0.25">
      <c r="A684" s="20">
        <v>43402</v>
      </c>
      <c r="B684" t="s">
        <v>738</v>
      </c>
      <c r="C684" t="s">
        <v>23</v>
      </c>
      <c r="D684">
        <v>200</v>
      </c>
      <c r="E684">
        <v>340</v>
      </c>
      <c r="F684">
        <v>68000</v>
      </c>
      <c r="G684" t="s">
        <v>796</v>
      </c>
      <c r="H684">
        <v>2018204</v>
      </c>
      <c r="I684" t="s">
        <v>19</v>
      </c>
      <c r="J684" t="s">
        <v>20</v>
      </c>
      <c r="K684" t="s">
        <v>25</v>
      </c>
      <c r="L684">
        <v>17.37</v>
      </c>
      <c r="M684">
        <v>2.04</v>
      </c>
      <c r="N684">
        <v>0</v>
      </c>
      <c r="O684">
        <v>40.49</v>
      </c>
      <c r="P684">
        <v>59.9</v>
      </c>
    </row>
    <row r="685" spans="1:16" x14ac:dyDescent="0.25">
      <c r="A685" s="20">
        <v>43402</v>
      </c>
      <c r="B685" t="s">
        <v>738</v>
      </c>
      <c r="C685" t="s">
        <v>23</v>
      </c>
      <c r="D685">
        <v>200</v>
      </c>
      <c r="E685">
        <v>345</v>
      </c>
      <c r="F685">
        <v>69000</v>
      </c>
      <c r="G685" t="s">
        <v>797</v>
      </c>
      <c r="H685">
        <v>2018204</v>
      </c>
      <c r="I685" t="s">
        <v>19</v>
      </c>
      <c r="J685" t="s">
        <v>20</v>
      </c>
      <c r="K685" t="s">
        <v>25</v>
      </c>
      <c r="L685">
        <v>17.37</v>
      </c>
      <c r="M685">
        <v>2.0699999999999998</v>
      </c>
      <c r="N685">
        <v>0</v>
      </c>
      <c r="O685">
        <v>41.08</v>
      </c>
      <c r="P685">
        <v>60.52</v>
      </c>
    </row>
    <row r="686" spans="1:16" x14ac:dyDescent="0.25">
      <c r="A686" s="20">
        <v>43402</v>
      </c>
      <c r="B686" t="s">
        <v>738</v>
      </c>
      <c r="C686" t="s">
        <v>23</v>
      </c>
      <c r="D686">
        <v>500</v>
      </c>
      <c r="E686">
        <v>349.95</v>
      </c>
      <c r="F686">
        <v>174975</v>
      </c>
      <c r="G686" t="s">
        <v>798</v>
      </c>
      <c r="H686">
        <v>2018204</v>
      </c>
      <c r="I686" t="s">
        <v>19</v>
      </c>
      <c r="J686" t="s">
        <v>20</v>
      </c>
      <c r="K686" t="s">
        <v>25</v>
      </c>
      <c r="L686">
        <v>43.42</v>
      </c>
      <c r="M686">
        <v>5.25</v>
      </c>
      <c r="N686">
        <v>0</v>
      </c>
      <c r="O686">
        <v>104.18</v>
      </c>
      <c r="P686">
        <v>152.8493</v>
      </c>
    </row>
    <row r="687" spans="1:16" x14ac:dyDescent="0.25">
      <c r="A687" s="20">
        <v>43402</v>
      </c>
      <c r="B687" t="s">
        <v>738</v>
      </c>
      <c r="C687" t="s">
        <v>17</v>
      </c>
      <c r="D687">
        <v>1000</v>
      </c>
      <c r="E687">
        <v>349.15</v>
      </c>
      <c r="F687">
        <v>349150</v>
      </c>
      <c r="G687" t="s">
        <v>799</v>
      </c>
      <c r="H687">
        <v>2018204</v>
      </c>
      <c r="I687" t="s">
        <v>19</v>
      </c>
      <c r="J687" t="s">
        <v>20</v>
      </c>
      <c r="K687" t="s">
        <v>25</v>
      </c>
      <c r="L687">
        <v>0</v>
      </c>
      <c r="M687">
        <v>10.47</v>
      </c>
      <c r="N687">
        <v>0</v>
      </c>
      <c r="O687">
        <v>207.88</v>
      </c>
      <c r="P687">
        <v>218.3544</v>
      </c>
    </row>
    <row r="688" spans="1:16" x14ac:dyDescent="0.25">
      <c r="A688" s="20">
        <v>43403</v>
      </c>
      <c r="B688" t="s">
        <v>738</v>
      </c>
      <c r="C688" t="s">
        <v>23</v>
      </c>
      <c r="D688">
        <v>1000</v>
      </c>
      <c r="E688">
        <v>348.5</v>
      </c>
      <c r="F688">
        <v>348500</v>
      </c>
      <c r="G688" t="s">
        <v>789</v>
      </c>
      <c r="H688">
        <v>2018205</v>
      </c>
      <c r="I688" t="s">
        <v>19</v>
      </c>
      <c r="J688" t="s">
        <v>20</v>
      </c>
      <c r="K688" t="s">
        <v>25</v>
      </c>
      <c r="L688">
        <v>86.94</v>
      </c>
      <c r="M688">
        <v>10.46</v>
      </c>
      <c r="N688">
        <v>0</v>
      </c>
      <c r="O688">
        <v>207.5</v>
      </c>
      <c r="P688">
        <v>304.89510000000001</v>
      </c>
    </row>
    <row r="689" spans="1:16" x14ac:dyDescent="0.25">
      <c r="A689" s="20">
        <v>43403</v>
      </c>
      <c r="B689" t="s">
        <v>480</v>
      </c>
      <c r="C689" t="s">
        <v>23</v>
      </c>
      <c r="D689">
        <v>10000</v>
      </c>
      <c r="E689">
        <v>85.16</v>
      </c>
      <c r="F689">
        <v>851577</v>
      </c>
      <c r="G689" t="s">
        <v>790</v>
      </c>
      <c r="H689">
        <v>2018205</v>
      </c>
      <c r="I689" t="s">
        <v>19</v>
      </c>
      <c r="J689" t="s">
        <v>20</v>
      </c>
      <c r="K689" t="s">
        <v>25</v>
      </c>
      <c r="L689">
        <v>211.67</v>
      </c>
      <c r="M689">
        <v>25.55</v>
      </c>
      <c r="N689">
        <v>0</v>
      </c>
      <c r="O689">
        <v>507.03</v>
      </c>
      <c r="P689">
        <v>744.24710000000005</v>
      </c>
    </row>
    <row r="690" spans="1:16" x14ac:dyDescent="0.25">
      <c r="A690" s="20">
        <v>43403</v>
      </c>
      <c r="B690" t="s">
        <v>480</v>
      </c>
      <c r="C690" t="s">
        <v>17</v>
      </c>
      <c r="D690">
        <v>10000</v>
      </c>
      <c r="E690">
        <v>85.45</v>
      </c>
      <c r="F690">
        <v>854500</v>
      </c>
      <c r="G690" t="s">
        <v>791</v>
      </c>
      <c r="H690">
        <v>2018205</v>
      </c>
      <c r="I690" t="s">
        <v>19</v>
      </c>
      <c r="J690" t="s">
        <v>20</v>
      </c>
      <c r="K690" t="s">
        <v>25</v>
      </c>
      <c r="L690">
        <v>0</v>
      </c>
      <c r="M690">
        <v>25.64</v>
      </c>
      <c r="N690">
        <v>0</v>
      </c>
      <c r="O690">
        <v>508.77</v>
      </c>
      <c r="P690">
        <v>534.40499999999997</v>
      </c>
    </row>
    <row r="691" spans="1:16" x14ac:dyDescent="0.25">
      <c r="A691" s="20">
        <v>43403</v>
      </c>
      <c r="B691" t="s">
        <v>738</v>
      </c>
      <c r="C691" t="s">
        <v>17</v>
      </c>
      <c r="D691">
        <v>1000</v>
      </c>
      <c r="E691">
        <v>347</v>
      </c>
      <c r="F691">
        <v>347000</v>
      </c>
      <c r="G691" t="s">
        <v>792</v>
      </c>
      <c r="H691">
        <v>2018205</v>
      </c>
      <c r="I691" t="s">
        <v>19</v>
      </c>
      <c r="J691" t="s">
        <v>20</v>
      </c>
      <c r="K691" t="s">
        <v>25</v>
      </c>
      <c r="L691">
        <v>0</v>
      </c>
      <c r="M691">
        <v>10.41</v>
      </c>
      <c r="N691">
        <v>0</v>
      </c>
      <c r="O691">
        <v>206.6</v>
      </c>
      <c r="P691">
        <v>217.01</v>
      </c>
    </row>
    <row r="692" spans="1:16" x14ac:dyDescent="0.25">
      <c r="A692" s="20">
        <v>43403</v>
      </c>
      <c r="B692" t="s">
        <v>480</v>
      </c>
      <c r="C692" t="s">
        <v>23</v>
      </c>
      <c r="D692">
        <v>5000</v>
      </c>
      <c r="E692">
        <v>83.5</v>
      </c>
      <c r="F692">
        <v>417489.6</v>
      </c>
      <c r="G692" t="s">
        <v>793</v>
      </c>
      <c r="H692">
        <v>2018205</v>
      </c>
      <c r="I692" t="s">
        <v>19</v>
      </c>
      <c r="J692" t="s">
        <v>20</v>
      </c>
      <c r="K692" t="s">
        <v>25</v>
      </c>
      <c r="L692">
        <v>105.39</v>
      </c>
      <c r="M692">
        <v>12.52</v>
      </c>
      <c r="N692">
        <v>97.2</v>
      </c>
      <c r="O692">
        <v>248.57</v>
      </c>
      <c r="P692">
        <v>463.68490000000003</v>
      </c>
    </row>
    <row r="693" spans="1:16" x14ac:dyDescent="0.25">
      <c r="A693" s="20">
        <v>43403</v>
      </c>
      <c r="B693" t="s">
        <v>480</v>
      </c>
      <c r="C693" t="s">
        <v>17</v>
      </c>
      <c r="D693">
        <v>5000</v>
      </c>
      <c r="E693">
        <v>83.3</v>
      </c>
      <c r="F693">
        <v>416500</v>
      </c>
      <c r="G693" t="s">
        <v>794</v>
      </c>
      <c r="H693">
        <v>2018205</v>
      </c>
      <c r="I693" t="s">
        <v>19</v>
      </c>
      <c r="J693" t="s">
        <v>20</v>
      </c>
      <c r="K693" t="s">
        <v>25</v>
      </c>
      <c r="L693">
        <v>0</v>
      </c>
      <c r="M693">
        <v>12.49</v>
      </c>
      <c r="N693">
        <v>0</v>
      </c>
      <c r="O693">
        <v>247.98</v>
      </c>
      <c r="P693">
        <v>260.47480000000002</v>
      </c>
    </row>
    <row r="694" spans="1:16" x14ac:dyDescent="0.25">
      <c r="A694" s="20">
        <v>43404</v>
      </c>
      <c r="B694" t="s">
        <v>738</v>
      </c>
      <c r="C694" t="s">
        <v>23</v>
      </c>
      <c r="D694">
        <v>100</v>
      </c>
      <c r="E694">
        <v>344</v>
      </c>
      <c r="F694">
        <v>34400</v>
      </c>
      <c r="G694" t="s">
        <v>783</v>
      </c>
      <c r="H694">
        <v>2018206</v>
      </c>
      <c r="I694" t="s">
        <v>19</v>
      </c>
      <c r="J694" t="s">
        <v>20</v>
      </c>
      <c r="K694" t="s">
        <v>25</v>
      </c>
      <c r="L694">
        <v>8.4499999999999993</v>
      </c>
      <c r="M694">
        <v>1.03</v>
      </c>
      <c r="N694">
        <v>0</v>
      </c>
      <c r="O694">
        <v>29.69</v>
      </c>
      <c r="P694">
        <v>39.171999999999997</v>
      </c>
    </row>
    <row r="695" spans="1:16" x14ac:dyDescent="0.25">
      <c r="A695" s="20">
        <v>43404</v>
      </c>
      <c r="B695" t="s">
        <v>738</v>
      </c>
      <c r="C695" t="s">
        <v>23</v>
      </c>
      <c r="D695">
        <v>2500</v>
      </c>
      <c r="E695">
        <v>349.9</v>
      </c>
      <c r="F695">
        <v>874750</v>
      </c>
      <c r="G695" t="s">
        <v>784</v>
      </c>
      <c r="H695">
        <v>2018206</v>
      </c>
      <c r="I695" t="s">
        <v>19</v>
      </c>
      <c r="J695" t="s">
        <v>20</v>
      </c>
      <c r="K695" t="s">
        <v>25</v>
      </c>
      <c r="L695">
        <v>220.98</v>
      </c>
      <c r="M695">
        <v>26.24</v>
      </c>
      <c r="N695">
        <v>0</v>
      </c>
      <c r="O695">
        <v>520.83000000000004</v>
      </c>
      <c r="P695">
        <v>768.05250000000001</v>
      </c>
    </row>
    <row r="696" spans="1:16" x14ac:dyDescent="0.25">
      <c r="A696" s="20">
        <v>43404</v>
      </c>
      <c r="B696" t="s">
        <v>738</v>
      </c>
      <c r="C696" t="s">
        <v>23</v>
      </c>
      <c r="D696">
        <v>1000</v>
      </c>
      <c r="E696">
        <v>348</v>
      </c>
      <c r="F696">
        <v>348000</v>
      </c>
      <c r="G696" t="s">
        <v>785</v>
      </c>
      <c r="H696">
        <v>2018206</v>
      </c>
      <c r="I696" t="s">
        <v>19</v>
      </c>
      <c r="J696" t="s">
        <v>20</v>
      </c>
      <c r="K696" t="s">
        <v>25</v>
      </c>
      <c r="L696">
        <v>88.39</v>
      </c>
      <c r="M696">
        <v>10.44</v>
      </c>
      <c r="N696">
        <v>0</v>
      </c>
      <c r="O696">
        <v>207.2</v>
      </c>
      <c r="P696">
        <v>306.02999999999997</v>
      </c>
    </row>
    <row r="697" spans="1:16" x14ac:dyDescent="0.25">
      <c r="A697" s="20">
        <v>43404</v>
      </c>
      <c r="B697" t="s">
        <v>738</v>
      </c>
      <c r="C697" t="s">
        <v>23</v>
      </c>
      <c r="D697">
        <v>1000</v>
      </c>
      <c r="E697">
        <v>355</v>
      </c>
      <c r="F697">
        <v>355000</v>
      </c>
      <c r="G697" t="s">
        <v>786</v>
      </c>
      <c r="H697">
        <v>2018206</v>
      </c>
      <c r="I697" t="s">
        <v>19</v>
      </c>
      <c r="J697" t="s">
        <v>20</v>
      </c>
      <c r="K697" t="s">
        <v>25</v>
      </c>
      <c r="L697">
        <v>88.39</v>
      </c>
      <c r="M697">
        <v>10.65</v>
      </c>
      <c r="N697">
        <v>0</v>
      </c>
      <c r="O697">
        <v>211.37</v>
      </c>
      <c r="P697">
        <v>310.41000000000003</v>
      </c>
    </row>
    <row r="698" spans="1:16" x14ac:dyDescent="0.25">
      <c r="A698" s="20">
        <v>43404</v>
      </c>
      <c r="B698" t="s">
        <v>738</v>
      </c>
      <c r="C698" t="s">
        <v>23</v>
      </c>
      <c r="D698">
        <v>2000</v>
      </c>
      <c r="E698">
        <v>356</v>
      </c>
      <c r="F698">
        <v>712000</v>
      </c>
      <c r="G698" t="s">
        <v>787</v>
      </c>
      <c r="H698">
        <v>2018206</v>
      </c>
      <c r="I698" t="s">
        <v>19</v>
      </c>
      <c r="J698" t="s">
        <v>20</v>
      </c>
      <c r="K698" t="s">
        <v>25</v>
      </c>
      <c r="L698">
        <v>176.78</v>
      </c>
      <c r="M698">
        <v>21.36</v>
      </c>
      <c r="N698">
        <v>0</v>
      </c>
      <c r="O698">
        <v>423.92</v>
      </c>
      <c r="P698">
        <v>622.05999999999995</v>
      </c>
    </row>
    <row r="699" spans="1:16" x14ac:dyDescent="0.25">
      <c r="A699" s="20">
        <v>43404</v>
      </c>
      <c r="B699" t="s">
        <v>738</v>
      </c>
      <c r="C699" t="s">
        <v>17</v>
      </c>
      <c r="D699">
        <v>6600</v>
      </c>
      <c r="E699">
        <v>355</v>
      </c>
      <c r="F699">
        <v>2342968.6</v>
      </c>
      <c r="G699" t="s">
        <v>788</v>
      </c>
      <c r="H699">
        <v>2018206</v>
      </c>
      <c r="I699" t="s">
        <v>19</v>
      </c>
      <c r="J699" t="s">
        <v>20</v>
      </c>
      <c r="K699" t="s">
        <v>25</v>
      </c>
      <c r="L699">
        <v>0</v>
      </c>
      <c r="M699">
        <v>70.290000000000006</v>
      </c>
      <c r="N699">
        <v>140.1</v>
      </c>
      <c r="O699">
        <v>1395.01</v>
      </c>
      <c r="P699">
        <v>1605.4001000000001</v>
      </c>
    </row>
    <row r="700" spans="1:16" x14ac:dyDescent="0.25">
      <c r="A700" s="20">
        <v>43418</v>
      </c>
      <c r="B700" t="s">
        <v>738</v>
      </c>
      <c r="C700" t="s">
        <v>17</v>
      </c>
      <c r="D700">
        <v>1000</v>
      </c>
      <c r="E700">
        <v>362</v>
      </c>
      <c r="F700">
        <v>362000</v>
      </c>
      <c r="G700" t="s">
        <v>822</v>
      </c>
      <c r="H700">
        <v>2018215</v>
      </c>
      <c r="I700" t="s">
        <v>19</v>
      </c>
      <c r="J700" t="s">
        <v>20</v>
      </c>
      <c r="K700" t="s">
        <v>25</v>
      </c>
      <c r="L700">
        <v>0</v>
      </c>
      <c r="M700">
        <v>10.86</v>
      </c>
      <c r="N700">
        <v>0</v>
      </c>
      <c r="O700">
        <v>215.53</v>
      </c>
      <c r="P700">
        <v>226.38980000000001</v>
      </c>
    </row>
    <row r="701" spans="1:16" x14ac:dyDescent="0.25">
      <c r="A701" s="20">
        <v>43418</v>
      </c>
      <c r="B701" t="s">
        <v>738</v>
      </c>
      <c r="C701" t="s">
        <v>23</v>
      </c>
      <c r="D701">
        <v>1000</v>
      </c>
      <c r="E701">
        <v>366</v>
      </c>
      <c r="F701">
        <v>366000</v>
      </c>
      <c r="G701" t="s">
        <v>823</v>
      </c>
      <c r="H701">
        <v>2018215</v>
      </c>
      <c r="I701" t="s">
        <v>19</v>
      </c>
      <c r="J701" t="s">
        <v>20</v>
      </c>
      <c r="K701" t="s">
        <v>25</v>
      </c>
      <c r="L701">
        <v>91.42</v>
      </c>
      <c r="M701">
        <v>10.98</v>
      </c>
      <c r="N701">
        <v>0</v>
      </c>
      <c r="O701">
        <v>217.92</v>
      </c>
      <c r="P701">
        <v>320.32010000000002</v>
      </c>
    </row>
    <row r="702" spans="1:16" x14ac:dyDescent="0.25">
      <c r="A702" s="20">
        <v>43418</v>
      </c>
      <c r="B702" t="s">
        <v>738</v>
      </c>
      <c r="C702" t="s">
        <v>17</v>
      </c>
      <c r="D702">
        <v>1000</v>
      </c>
      <c r="E702">
        <v>364.25</v>
      </c>
      <c r="F702">
        <v>364250</v>
      </c>
      <c r="G702" t="s">
        <v>824</v>
      </c>
      <c r="H702">
        <v>2018215</v>
      </c>
      <c r="I702" t="s">
        <v>19</v>
      </c>
      <c r="J702" t="s">
        <v>20</v>
      </c>
      <c r="K702" t="s">
        <v>25</v>
      </c>
      <c r="L702">
        <v>0</v>
      </c>
      <c r="M702">
        <v>10.93</v>
      </c>
      <c r="N702">
        <v>0</v>
      </c>
      <c r="O702">
        <v>216.87</v>
      </c>
      <c r="P702">
        <v>227.79750000000001</v>
      </c>
    </row>
    <row r="703" spans="1:16" x14ac:dyDescent="0.25">
      <c r="A703" s="20">
        <v>43418</v>
      </c>
      <c r="B703" t="s">
        <v>738</v>
      </c>
      <c r="C703" t="s">
        <v>23</v>
      </c>
      <c r="D703">
        <v>10000</v>
      </c>
      <c r="E703">
        <v>364</v>
      </c>
      <c r="F703">
        <v>3640000</v>
      </c>
      <c r="G703" t="s">
        <v>825</v>
      </c>
      <c r="H703">
        <v>2018215</v>
      </c>
      <c r="I703" t="s">
        <v>19</v>
      </c>
      <c r="J703" t="s">
        <v>20</v>
      </c>
      <c r="K703" t="s">
        <v>25</v>
      </c>
      <c r="L703">
        <v>914.24</v>
      </c>
      <c r="M703">
        <v>109.2</v>
      </c>
      <c r="N703">
        <v>0</v>
      </c>
      <c r="O703">
        <v>2167.2800000000002</v>
      </c>
      <c r="P703">
        <v>3190.7204000000002</v>
      </c>
    </row>
    <row r="704" spans="1:16" x14ac:dyDescent="0.25">
      <c r="A704" s="20">
        <v>43418</v>
      </c>
      <c r="B704" t="s">
        <v>738</v>
      </c>
      <c r="C704" t="s">
        <v>17</v>
      </c>
      <c r="D704">
        <v>9000</v>
      </c>
      <c r="E704">
        <v>365.4</v>
      </c>
      <c r="F704">
        <v>3288587.8</v>
      </c>
      <c r="G704" t="s">
        <v>826</v>
      </c>
      <c r="H704">
        <v>2018215</v>
      </c>
      <c r="I704" t="s">
        <v>19</v>
      </c>
      <c r="J704" t="s">
        <v>20</v>
      </c>
      <c r="K704" t="s">
        <v>25</v>
      </c>
      <c r="L704">
        <v>0</v>
      </c>
      <c r="M704">
        <v>98.66</v>
      </c>
      <c r="N704">
        <v>0</v>
      </c>
      <c r="O704">
        <v>1958.07</v>
      </c>
      <c r="P704">
        <v>2056.7274000000002</v>
      </c>
    </row>
    <row r="705" spans="1:16" x14ac:dyDescent="0.25">
      <c r="A705" s="20">
        <v>43418</v>
      </c>
      <c r="B705" t="s">
        <v>738</v>
      </c>
      <c r="C705" t="s">
        <v>17</v>
      </c>
      <c r="D705">
        <v>8000</v>
      </c>
      <c r="E705">
        <v>365.55</v>
      </c>
      <c r="F705">
        <v>2924387.25</v>
      </c>
      <c r="G705" t="s">
        <v>827</v>
      </c>
      <c r="H705">
        <v>2018215</v>
      </c>
      <c r="I705" t="s">
        <v>19</v>
      </c>
      <c r="J705" t="s">
        <v>20</v>
      </c>
      <c r="K705" t="s">
        <v>25</v>
      </c>
      <c r="L705">
        <v>0</v>
      </c>
      <c r="M705">
        <v>87.73</v>
      </c>
      <c r="N705">
        <v>0</v>
      </c>
      <c r="O705">
        <v>1741.18</v>
      </c>
      <c r="P705">
        <v>1828.9117000000001</v>
      </c>
    </row>
    <row r="706" spans="1:16" x14ac:dyDescent="0.25">
      <c r="A706" s="20">
        <v>43418</v>
      </c>
      <c r="B706" t="s">
        <v>738</v>
      </c>
      <c r="C706" t="s">
        <v>23</v>
      </c>
      <c r="D706">
        <v>8000</v>
      </c>
      <c r="E706">
        <v>368.07</v>
      </c>
      <c r="F706">
        <v>2944530.8</v>
      </c>
      <c r="G706" t="s">
        <v>828</v>
      </c>
      <c r="H706">
        <v>2018215</v>
      </c>
      <c r="I706" t="s">
        <v>19</v>
      </c>
      <c r="J706" t="s">
        <v>20</v>
      </c>
      <c r="K706" t="s">
        <v>25</v>
      </c>
      <c r="L706">
        <v>731.39</v>
      </c>
      <c r="M706">
        <v>88.34</v>
      </c>
      <c r="N706">
        <v>0</v>
      </c>
      <c r="O706">
        <v>1753.17</v>
      </c>
      <c r="P706">
        <v>2572.8960000000002</v>
      </c>
    </row>
    <row r="707" spans="1:16" x14ac:dyDescent="0.25">
      <c r="A707" s="20">
        <v>43418</v>
      </c>
      <c r="B707" t="s">
        <v>738</v>
      </c>
      <c r="C707" t="s">
        <v>17</v>
      </c>
      <c r="D707">
        <v>2500</v>
      </c>
      <c r="E707">
        <v>366.5</v>
      </c>
      <c r="F707">
        <v>916250</v>
      </c>
      <c r="G707" t="s">
        <v>829</v>
      </c>
      <c r="H707">
        <v>2018215</v>
      </c>
      <c r="I707" t="s">
        <v>19</v>
      </c>
      <c r="J707" t="s">
        <v>20</v>
      </c>
      <c r="K707" t="s">
        <v>25</v>
      </c>
      <c r="L707">
        <v>0</v>
      </c>
      <c r="M707">
        <v>27.49</v>
      </c>
      <c r="N707">
        <v>0</v>
      </c>
      <c r="O707">
        <v>545.53</v>
      </c>
      <c r="P707">
        <v>573.01769999999999</v>
      </c>
    </row>
    <row r="708" spans="1:16" x14ac:dyDescent="0.25">
      <c r="A708" s="20">
        <v>43418</v>
      </c>
      <c r="B708" t="s">
        <v>738</v>
      </c>
      <c r="C708" t="s">
        <v>17</v>
      </c>
      <c r="D708">
        <v>2500</v>
      </c>
      <c r="E708">
        <v>366</v>
      </c>
      <c r="F708">
        <v>915000</v>
      </c>
      <c r="G708" t="s">
        <v>830</v>
      </c>
      <c r="H708">
        <v>2018215</v>
      </c>
      <c r="I708" t="s">
        <v>19</v>
      </c>
      <c r="J708" t="s">
        <v>20</v>
      </c>
      <c r="K708" t="s">
        <v>25</v>
      </c>
      <c r="L708">
        <v>0</v>
      </c>
      <c r="M708">
        <v>27.45</v>
      </c>
      <c r="N708">
        <v>0</v>
      </c>
      <c r="O708">
        <v>544.79999999999995</v>
      </c>
      <c r="P708">
        <v>572.25</v>
      </c>
    </row>
    <row r="709" spans="1:16" x14ac:dyDescent="0.25">
      <c r="A709" s="20">
        <v>43418</v>
      </c>
      <c r="B709" t="s">
        <v>738</v>
      </c>
      <c r="C709" t="s">
        <v>23</v>
      </c>
      <c r="D709">
        <v>5000</v>
      </c>
      <c r="E709">
        <v>365.19</v>
      </c>
      <c r="F709">
        <v>1825946.75</v>
      </c>
      <c r="G709" t="s">
        <v>831</v>
      </c>
      <c r="H709">
        <v>2018215</v>
      </c>
      <c r="I709" t="s">
        <v>19</v>
      </c>
      <c r="J709" t="s">
        <v>20</v>
      </c>
      <c r="K709" t="s">
        <v>25</v>
      </c>
      <c r="L709">
        <v>457.12</v>
      </c>
      <c r="M709">
        <v>54.78</v>
      </c>
      <c r="N709">
        <v>0</v>
      </c>
      <c r="O709">
        <v>1087.18</v>
      </c>
      <c r="P709">
        <v>1599.0784000000001</v>
      </c>
    </row>
    <row r="710" spans="1:16" x14ac:dyDescent="0.25">
      <c r="A710" s="20">
        <v>43418</v>
      </c>
      <c r="B710" t="s">
        <v>738</v>
      </c>
      <c r="C710" t="s">
        <v>23</v>
      </c>
      <c r="D710">
        <v>8000</v>
      </c>
      <c r="E710">
        <v>365.5</v>
      </c>
      <c r="F710">
        <v>2924000</v>
      </c>
      <c r="G710" t="s">
        <v>832</v>
      </c>
      <c r="H710">
        <v>2018215</v>
      </c>
      <c r="I710" t="s">
        <v>19</v>
      </c>
      <c r="J710" t="s">
        <v>20</v>
      </c>
      <c r="K710" t="s">
        <v>25</v>
      </c>
      <c r="L710">
        <v>731.82</v>
      </c>
      <c r="M710">
        <v>87.72</v>
      </c>
      <c r="N710">
        <v>702.3</v>
      </c>
      <c r="O710">
        <v>1740.95</v>
      </c>
      <c r="P710">
        <v>3262.7903999999999</v>
      </c>
    </row>
    <row r="711" spans="1:16" x14ac:dyDescent="0.25">
      <c r="A711" s="20">
        <v>43418</v>
      </c>
      <c r="B711" t="s">
        <v>738</v>
      </c>
      <c r="C711" t="s">
        <v>17</v>
      </c>
      <c r="D711">
        <v>8000</v>
      </c>
      <c r="E711">
        <v>366.7</v>
      </c>
      <c r="F711">
        <v>2933602.75</v>
      </c>
      <c r="G711" t="s">
        <v>833</v>
      </c>
      <c r="H711">
        <v>2018215</v>
      </c>
      <c r="I711" t="s">
        <v>19</v>
      </c>
      <c r="J711" t="s">
        <v>20</v>
      </c>
      <c r="K711" t="s">
        <v>25</v>
      </c>
      <c r="L711">
        <v>0</v>
      </c>
      <c r="M711">
        <v>88.01</v>
      </c>
      <c r="N711">
        <v>0</v>
      </c>
      <c r="O711">
        <v>1746.68</v>
      </c>
      <c r="P711">
        <v>1834.6880000000001</v>
      </c>
    </row>
    <row r="712" spans="1:16" x14ac:dyDescent="0.25">
      <c r="A712" s="20">
        <v>43419</v>
      </c>
      <c r="B712" t="s">
        <v>738</v>
      </c>
      <c r="C712" t="s">
        <v>23</v>
      </c>
      <c r="D712">
        <v>5000</v>
      </c>
      <c r="E712">
        <v>370.7</v>
      </c>
      <c r="F712">
        <v>1853500</v>
      </c>
      <c r="G712" t="s">
        <v>814</v>
      </c>
      <c r="H712">
        <v>2018216</v>
      </c>
      <c r="I712" t="s">
        <v>19</v>
      </c>
      <c r="J712" t="s">
        <v>20</v>
      </c>
      <c r="K712" t="s">
        <v>25</v>
      </c>
      <c r="L712">
        <v>463.36</v>
      </c>
      <c r="M712">
        <v>55.61</v>
      </c>
      <c r="N712">
        <v>0</v>
      </c>
      <c r="O712">
        <v>1103.58</v>
      </c>
      <c r="P712">
        <v>1622.5451</v>
      </c>
    </row>
    <row r="713" spans="1:16" x14ac:dyDescent="0.25">
      <c r="A713" s="20">
        <v>43419</v>
      </c>
      <c r="B713" t="s">
        <v>738</v>
      </c>
      <c r="C713" t="s">
        <v>17</v>
      </c>
      <c r="D713">
        <v>5000</v>
      </c>
      <c r="E713">
        <v>372.06</v>
      </c>
      <c r="F713">
        <v>1860281.85</v>
      </c>
      <c r="G713" t="s">
        <v>815</v>
      </c>
      <c r="H713">
        <v>2018216</v>
      </c>
      <c r="I713" t="s">
        <v>19</v>
      </c>
      <c r="J713" t="s">
        <v>20</v>
      </c>
      <c r="K713" t="s">
        <v>25</v>
      </c>
      <c r="L713">
        <v>0</v>
      </c>
      <c r="M713">
        <v>55.81</v>
      </c>
      <c r="N713">
        <v>223.8</v>
      </c>
      <c r="O713">
        <v>1107.6199999999999</v>
      </c>
      <c r="P713">
        <v>1387.2285999999999</v>
      </c>
    </row>
    <row r="714" spans="1:16" x14ac:dyDescent="0.25">
      <c r="A714" s="20">
        <v>43419</v>
      </c>
      <c r="B714" t="s">
        <v>738</v>
      </c>
      <c r="C714" t="s">
        <v>17</v>
      </c>
      <c r="D714">
        <v>5000</v>
      </c>
      <c r="E714">
        <v>371</v>
      </c>
      <c r="F714">
        <v>1855000</v>
      </c>
      <c r="G714" t="s">
        <v>816</v>
      </c>
      <c r="H714">
        <v>2018216</v>
      </c>
      <c r="I714" t="s">
        <v>19</v>
      </c>
      <c r="J714" t="s">
        <v>20</v>
      </c>
      <c r="K714" t="s">
        <v>25</v>
      </c>
      <c r="L714">
        <v>0</v>
      </c>
      <c r="M714">
        <v>55.65</v>
      </c>
      <c r="N714">
        <v>0</v>
      </c>
      <c r="O714">
        <v>1104.52</v>
      </c>
      <c r="P714">
        <v>1160.1701</v>
      </c>
    </row>
    <row r="715" spans="1:16" x14ac:dyDescent="0.25">
      <c r="A715" s="20">
        <v>43419</v>
      </c>
      <c r="B715" t="s">
        <v>738</v>
      </c>
      <c r="C715" t="s">
        <v>23</v>
      </c>
      <c r="D715">
        <v>5000</v>
      </c>
      <c r="E715">
        <v>369</v>
      </c>
      <c r="F715">
        <v>1845000</v>
      </c>
      <c r="G715" t="s">
        <v>817</v>
      </c>
      <c r="H715">
        <v>2018216</v>
      </c>
      <c r="I715" t="s">
        <v>19</v>
      </c>
      <c r="J715" t="s">
        <v>20</v>
      </c>
      <c r="K715" t="s">
        <v>25</v>
      </c>
      <c r="L715">
        <v>463.36</v>
      </c>
      <c r="M715">
        <v>55.35</v>
      </c>
      <c r="N715">
        <v>0</v>
      </c>
      <c r="O715">
        <v>1098.55</v>
      </c>
      <c r="P715">
        <v>1617.2606000000001</v>
      </c>
    </row>
    <row r="716" spans="1:16" x14ac:dyDescent="0.25">
      <c r="A716" s="20">
        <v>43419</v>
      </c>
      <c r="B716" t="s">
        <v>190</v>
      </c>
      <c r="C716" t="s">
        <v>23</v>
      </c>
      <c r="D716">
        <v>5000</v>
      </c>
      <c r="E716">
        <v>4.18</v>
      </c>
      <c r="F716">
        <v>20900</v>
      </c>
      <c r="G716" t="s">
        <v>818</v>
      </c>
      <c r="H716">
        <v>2018216</v>
      </c>
      <c r="I716" t="s">
        <v>19</v>
      </c>
      <c r="J716" t="s">
        <v>20</v>
      </c>
      <c r="K716" t="s">
        <v>25</v>
      </c>
      <c r="L716">
        <v>21.04</v>
      </c>
      <c r="M716">
        <v>0.63</v>
      </c>
      <c r="N716">
        <v>0</v>
      </c>
      <c r="O716">
        <v>295.11</v>
      </c>
      <c r="P716">
        <v>316.77699999999999</v>
      </c>
    </row>
    <row r="717" spans="1:16" x14ac:dyDescent="0.25">
      <c r="A717" s="20">
        <v>43419</v>
      </c>
      <c r="B717" t="s">
        <v>16</v>
      </c>
      <c r="C717" t="s">
        <v>23</v>
      </c>
      <c r="D717">
        <v>100</v>
      </c>
      <c r="E717">
        <v>42.05</v>
      </c>
      <c r="F717">
        <v>4205</v>
      </c>
      <c r="G717" t="s">
        <v>819</v>
      </c>
      <c r="H717">
        <v>2018216</v>
      </c>
      <c r="I717" t="s">
        <v>19</v>
      </c>
      <c r="J717" t="s">
        <v>20</v>
      </c>
      <c r="K717" t="s">
        <v>25</v>
      </c>
      <c r="L717">
        <v>4.21</v>
      </c>
      <c r="M717">
        <v>0.13</v>
      </c>
      <c r="N717">
        <v>0</v>
      </c>
      <c r="O717">
        <v>41.32</v>
      </c>
      <c r="P717">
        <v>45.656100000000002</v>
      </c>
    </row>
    <row r="718" spans="1:16" x14ac:dyDescent="0.25">
      <c r="A718" s="20">
        <v>43419</v>
      </c>
      <c r="B718" t="s">
        <v>205</v>
      </c>
      <c r="C718" t="s">
        <v>23</v>
      </c>
      <c r="D718">
        <v>200</v>
      </c>
      <c r="E718">
        <v>24.65</v>
      </c>
      <c r="F718">
        <v>4930</v>
      </c>
      <c r="G718" t="s">
        <v>820</v>
      </c>
      <c r="H718">
        <v>2018216</v>
      </c>
      <c r="I718" t="s">
        <v>19</v>
      </c>
      <c r="J718" t="s">
        <v>20</v>
      </c>
      <c r="K718" t="s">
        <v>25</v>
      </c>
      <c r="L718">
        <v>4.93</v>
      </c>
      <c r="M718">
        <v>0.15</v>
      </c>
      <c r="N718">
        <v>0</v>
      </c>
      <c r="O718">
        <v>41.33</v>
      </c>
      <c r="P718">
        <v>46.407899999999998</v>
      </c>
    </row>
    <row r="719" spans="1:16" x14ac:dyDescent="0.25">
      <c r="A719" s="20">
        <v>43419</v>
      </c>
      <c r="B719" t="s">
        <v>288</v>
      </c>
      <c r="C719" t="s">
        <v>23</v>
      </c>
      <c r="D719">
        <v>600</v>
      </c>
      <c r="E719">
        <v>23.5</v>
      </c>
      <c r="F719">
        <v>14100</v>
      </c>
      <c r="G719" t="s">
        <v>821</v>
      </c>
      <c r="H719">
        <v>2018216</v>
      </c>
      <c r="I719" t="s">
        <v>19</v>
      </c>
      <c r="J719" t="s">
        <v>20</v>
      </c>
      <c r="K719" t="s">
        <v>25</v>
      </c>
      <c r="L719">
        <v>14.1</v>
      </c>
      <c r="M719">
        <v>0.42</v>
      </c>
      <c r="N719">
        <v>0</v>
      </c>
      <c r="O719">
        <v>91.59</v>
      </c>
      <c r="P719">
        <v>106.1131</v>
      </c>
    </row>
    <row r="720" spans="1:16" x14ac:dyDescent="0.25">
      <c r="A720" s="20">
        <v>43433</v>
      </c>
      <c r="B720" t="s">
        <v>480</v>
      </c>
      <c r="C720" t="s">
        <v>23</v>
      </c>
      <c r="D720">
        <v>1000</v>
      </c>
      <c r="E720">
        <v>82.93</v>
      </c>
      <c r="F720">
        <v>82930.600000000006</v>
      </c>
      <c r="G720" t="s">
        <v>896</v>
      </c>
      <c r="H720">
        <v>2018225</v>
      </c>
      <c r="I720" t="s">
        <v>19</v>
      </c>
      <c r="J720" t="s">
        <v>20</v>
      </c>
      <c r="K720" t="s">
        <v>25</v>
      </c>
      <c r="L720">
        <v>20.87</v>
      </c>
      <c r="M720">
        <v>2.4900000000000002</v>
      </c>
      <c r="N720">
        <v>10.199999999999999</v>
      </c>
      <c r="O720">
        <v>49.38</v>
      </c>
      <c r="P720">
        <v>82.937799999999996</v>
      </c>
    </row>
    <row r="721" spans="1:16" x14ac:dyDescent="0.25">
      <c r="A721" s="20">
        <v>43433</v>
      </c>
      <c r="B721" t="s">
        <v>480</v>
      </c>
      <c r="C721" t="s">
        <v>23</v>
      </c>
      <c r="D721">
        <v>500</v>
      </c>
      <c r="E721">
        <v>83.15</v>
      </c>
      <c r="F721">
        <v>41575</v>
      </c>
      <c r="G721" t="s">
        <v>897</v>
      </c>
      <c r="H721">
        <v>2018225</v>
      </c>
      <c r="I721" t="s">
        <v>19</v>
      </c>
      <c r="J721" t="s">
        <v>20</v>
      </c>
      <c r="K721" t="s">
        <v>25</v>
      </c>
      <c r="L721">
        <v>10.57</v>
      </c>
      <c r="M721">
        <v>1.25</v>
      </c>
      <c r="N721">
        <v>0</v>
      </c>
      <c r="O721">
        <v>29.72</v>
      </c>
      <c r="P721">
        <v>41.537300000000002</v>
      </c>
    </row>
    <row r="722" spans="1:16" x14ac:dyDescent="0.25">
      <c r="A722" s="20">
        <v>43433</v>
      </c>
      <c r="B722" t="s">
        <v>480</v>
      </c>
      <c r="C722" t="s">
        <v>23</v>
      </c>
      <c r="D722">
        <v>500</v>
      </c>
      <c r="E722">
        <v>85</v>
      </c>
      <c r="F722">
        <v>42500</v>
      </c>
      <c r="G722" t="s">
        <v>898</v>
      </c>
      <c r="H722">
        <v>2018225</v>
      </c>
      <c r="I722" t="s">
        <v>19</v>
      </c>
      <c r="J722" t="s">
        <v>20</v>
      </c>
      <c r="K722" t="s">
        <v>25</v>
      </c>
      <c r="L722">
        <v>10.57</v>
      </c>
      <c r="M722">
        <v>1.28</v>
      </c>
      <c r="N722">
        <v>0</v>
      </c>
      <c r="O722">
        <v>29.73</v>
      </c>
      <c r="P722">
        <v>41.575099999999999</v>
      </c>
    </row>
    <row r="723" spans="1:16" x14ac:dyDescent="0.25">
      <c r="A723" s="20">
        <v>43433</v>
      </c>
      <c r="B723" t="s">
        <v>480</v>
      </c>
      <c r="C723" t="s">
        <v>17</v>
      </c>
      <c r="D723">
        <v>2000</v>
      </c>
      <c r="E723">
        <v>85.55</v>
      </c>
      <c r="F723">
        <v>171100</v>
      </c>
      <c r="G723" t="s">
        <v>899</v>
      </c>
      <c r="H723">
        <v>2018225</v>
      </c>
      <c r="I723" t="s">
        <v>19</v>
      </c>
      <c r="J723" t="s">
        <v>20</v>
      </c>
      <c r="K723" t="s">
        <v>25</v>
      </c>
      <c r="L723">
        <v>0</v>
      </c>
      <c r="M723">
        <v>5.13</v>
      </c>
      <c r="N723">
        <v>0</v>
      </c>
      <c r="O723">
        <v>101.87</v>
      </c>
      <c r="P723">
        <v>107.0031</v>
      </c>
    </row>
    <row r="724" spans="1:16" x14ac:dyDescent="0.25">
      <c r="A724" s="20">
        <v>43446</v>
      </c>
      <c r="B724" t="s">
        <v>205</v>
      </c>
      <c r="C724" t="s">
        <v>17</v>
      </c>
      <c r="D724">
        <v>50</v>
      </c>
      <c r="E724">
        <v>22.2</v>
      </c>
      <c r="F724">
        <v>1110</v>
      </c>
      <c r="G724" t="s">
        <v>895</v>
      </c>
      <c r="H724">
        <v>201819176</v>
      </c>
      <c r="I724" t="s">
        <v>19</v>
      </c>
      <c r="J724" t="s">
        <v>20</v>
      </c>
      <c r="K724" t="s">
        <v>21</v>
      </c>
      <c r="L724">
        <v>1</v>
      </c>
      <c r="M724">
        <v>0.05</v>
      </c>
      <c r="N724">
        <v>0.3</v>
      </c>
      <c r="O724">
        <v>32.75</v>
      </c>
      <c r="P724">
        <v>34.101700000000001</v>
      </c>
    </row>
    <row r="725" spans="1:16" x14ac:dyDescent="0.25">
      <c r="A725" s="20">
        <v>43447</v>
      </c>
      <c r="B725" t="s">
        <v>480</v>
      </c>
      <c r="C725" t="s">
        <v>17</v>
      </c>
      <c r="D725">
        <v>500</v>
      </c>
      <c r="E725">
        <v>90.05</v>
      </c>
      <c r="F725">
        <v>45025</v>
      </c>
      <c r="G725" t="s">
        <v>893</v>
      </c>
      <c r="H725">
        <v>2018235</v>
      </c>
      <c r="I725" t="s">
        <v>19</v>
      </c>
      <c r="J725" t="s">
        <v>20</v>
      </c>
      <c r="K725" t="s">
        <v>25</v>
      </c>
      <c r="L725">
        <v>0</v>
      </c>
      <c r="M725">
        <v>1.35</v>
      </c>
      <c r="N725">
        <v>0</v>
      </c>
      <c r="O725">
        <v>29.74</v>
      </c>
      <c r="P725">
        <v>31.090699999999998</v>
      </c>
    </row>
    <row r="726" spans="1:16" x14ac:dyDescent="0.25">
      <c r="A726" s="20">
        <v>43447</v>
      </c>
      <c r="B726" t="s">
        <v>480</v>
      </c>
      <c r="C726" t="s">
        <v>23</v>
      </c>
      <c r="D726">
        <v>500</v>
      </c>
      <c r="E726">
        <v>89.35</v>
      </c>
      <c r="F726">
        <v>44675</v>
      </c>
      <c r="G726" t="s">
        <v>894</v>
      </c>
      <c r="H726">
        <v>2018235</v>
      </c>
      <c r="I726" t="s">
        <v>19</v>
      </c>
      <c r="J726" t="s">
        <v>20</v>
      </c>
      <c r="K726" t="s">
        <v>25</v>
      </c>
      <c r="L726">
        <v>11</v>
      </c>
      <c r="M726">
        <v>1.34</v>
      </c>
      <c r="N726">
        <v>2.7</v>
      </c>
      <c r="O726">
        <v>29.74</v>
      </c>
      <c r="P726">
        <v>44.780099999999997</v>
      </c>
    </row>
    <row r="727" spans="1:16" x14ac:dyDescent="0.25">
      <c r="A727" s="20">
        <v>43448</v>
      </c>
      <c r="B727" t="s">
        <v>480</v>
      </c>
      <c r="C727" t="s">
        <v>23</v>
      </c>
      <c r="D727">
        <v>500</v>
      </c>
      <c r="E727">
        <v>90.5</v>
      </c>
      <c r="F727">
        <v>45250</v>
      </c>
      <c r="G727" t="s">
        <v>891</v>
      </c>
      <c r="H727">
        <v>2018236</v>
      </c>
      <c r="I727" t="s">
        <v>19</v>
      </c>
      <c r="J727" t="s">
        <v>20</v>
      </c>
      <c r="K727" t="s">
        <v>25</v>
      </c>
      <c r="L727">
        <v>11</v>
      </c>
      <c r="M727">
        <v>1.36</v>
      </c>
      <c r="N727">
        <v>0</v>
      </c>
      <c r="O727">
        <v>29.74</v>
      </c>
      <c r="P727">
        <v>42.097499999999997</v>
      </c>
    </row>
    <row r="728" spans="1:16" x14ac:dyDescent="0.25">
      <c r="A728" s="20">
        <v>43448</v>
      </c>
      <c r="B728" t="s">
        <v>480</v>
      </c>
      <c r="C728" t="s">
        <v>17</v>
      </c>
      <c r="D728">
        <v>500</v>
      </c>
      <c r="E728">
        <v>91.25</v>
      </c>
      <c r="F728">
        <v>45625</v>
      </c>
      <c r="G728" t="s">
        <v>892</v>
      </c>
      <c r="H728">
        <v>2018236</v>
      </c>
      <c r="I728" t="s">
        <v>19</v>
      </c>
      <c r="J728" t="s">
        <v>20</v>
      </c>
      <c r="K728" t="s">
        <v>25</v>
      </c>
      <c r="L728">
        <v>0</v>
      </c>
      <c r="M728">
        <v>1.37</v>
      </c>
      <c r="N728">
        <v>3</v>
      </c>
      <c r="O728">
        <v>29.75</v>
      </c>
      <c r="P728">
        <v>34.118699999999997</v>
      </c>
    </row>
    <row r="729" spans="1:16" x14ac:dyDescent="0.25">
      <c r="A729" s="20">
        <v>43452</v>
      </c>
      <c r="B729" t="s">
        <v>888</v>
      </c>
      <c r="C729" t="s">
        <v>23</v>
      </c>
      <c r="D729">
        <v>50</v>
      </c>
      <c r="E729">
        <v>1220.3</v>
      </c>
      <c r="F729">
        <v>61015</v>
      </c>
      <c r="G729" t="s">
        <v>889</v>
      </c>
      <c r="H729">
        <v>201819180</v>
      </c>
      <c r="I729" t="s">
        <v>19</v>
      </c>
      <c r="J729" t="s">
        <v>20</v>
      </c>
      <c r="K729" t="s">
        <v>21</v>
      </c>
      <c r="L729">
        <v>15</v>
      </c>
      <c r="M729">
        <v>1.76</v>
      </c>
      <c r="N729">
        <v>0</v>
      </c>
      <c r="O729">
        <v>36.32</v>
      </c>
      <c r="P729">
        <v>53.078899999999997</v>
      </c>
    </row>
    <row r="730" spans="1:16" x14ac:dyDescent="0.25">
      <c r="A730" s="20">
        <v>43452</v>
      </c>
      <c r="B730" t="s">
        <v>888</v>
      </c>
      <c r="C730" t="s">
        <v>17</v>
      </c>
      <c r="D730">
        <v>50</v>
      </c>
      <c r="E730">
        <v>1238</v>
      </c>
      <c r="F730">
        <v>61900</v>
      </c>
      <c r="G730" t="s">
        <v>890</v>
      </c>
      <c r="H730">
        <v>201819180</v>
      </c>
      <c r="I730" t="s">
        <v>19</v>
      </c>
      <c r="J730" t="s">
        <v>20</v>
      </c>
      <c r="K730" t="s">
        <v>21</v>
      </c>
      <c r="L730">
        <v>0</v>
      </c>
      <c r="M730">
        <v>1.78</v>
      </c>
      <c r="N730">
        <v>3.9</v>
      </c>
      <c r="O730">
        <v>36.840000000000003</v>
      </c>
      <c r="P730">
        <v>42.5242</v>
      </c>
    </row>
    <row r="731" spans="1:16" x14ac:dyDescent="0.25">
      <c r="A731" s="20">
        <v>43467</v>
      </c>
      <c r="B731" t="s">
        <v>480</v>
      </c>
      <c r="C731" t="s">
        <v>23</v>
      </c>
      <c r="D731">
        <v>1000</v>
      </c>
      <c r="E731">
        <v>95.25</v>
      </c>
      <c r="F731">
        <v>95250</v>
      </c>
      <c r="G731" t="s">
        <v>882</v>
      </c>
      <c r="H731">
        <v>2019002</v>
      </c>
      <c r="I731" t="s">
        <v>19</v>
      </c>
      <c r="J731" t="s">
        <v>20</v>
      </c>
      <c r="K731" t="s">
        <v>25</v>
      </c>
      <c r="L731">
        <v>23.66</v>
      </c>
      <c r="M731">
        <v>2.86</v>
      </c>
      <c r="N731">
        <v>0</v>
      </c>
      <c r="O731">
        <v>56.71</v>
      </c>
      <c r="P731">
        <v>83.227500000000006</v>
      </c>
    </row>
    <row r="732" spans="1:16" x14ac:dyDescent="0.25">
      <c r="A732" s="20">
        <v>43467</v>
      </c>
      <c r="B732" t="s">
        <v>480</v>
      </c>
      <c r="C732" t="s">
        <v>17</v>
      </c>
      <c r="D732">
        <v>5000</v>
      </c>
      <c r="E732">
        <v>94.9</v>
      </c>
      <c r="F732">
        <v>474500</v>
      </c>
      <c r="G732" t="s">
        <v>883</v>
      </c>
      <c r="H732">
        <v>2019002</v>
      </c>
      <c r="I732" t="s">
        <v>19</v>
      </c>
      <c r="J732" t="s">
        <v>20</v>
      </c>
      <c r="K732" t="s">
        <v>25</v>
      </c>
      <c r="L732">
        <v>0</v>
      </c>
      <c r="M732">
        <v>14.24</v>
      </c>
      <c r="N732">
        <v>0</v>
      </c>
      <c r="O732">
        <v>282.52</v>
      </c>
      <c r="P732">
        <v>296.755</v>
      </c>
    </row>
    <row r="733" spans="1:16" x14ac:dyDescent="0.25">
      <c r="A733" s="20">
        <v>43467</v>
      </c>
      <c r="B733" t="s">
        <v>480</v>
      </c>
      <c r="C733" t="s">
        <v>23</v>
      </c>
      <c r="D733">
        <v>4000</v>
      </c>
      <c r="E733">
        <v>95.05</v>
      </c>
      <c r="F733">
        <v>380200</v>
      </c>
      <c r="G733" t="s">
        <v>884</v>
      </c>
      <c r="H733">
        <v>2019002</v>
      </c>
      <c r="I733" t="s">
        <v>19</v>
      </c>
      <c r="J733" t="s">
        <v>20</v>
      </c>
      <c r="K733" t="s">
        <v>25</v>
      </c>
      <c r="L733">
        <v>94.62</v>
      </c>
      <c r="M733">
        <v>11.41</v>
      </c>
      <c r="N733">
        <v>0</v>
      </c>
      <c r="O733">
        <v>226.37</v>
      </c>
      <c r="P733">
        <v>332.39600000000002</v>
      </c>
    </row>
    <row r="734" spans="1:16" x14ac:dyDescent="0.25">
      <c r="A734" s="20">
        <v>43467</v>
      </c>
      <c r="B734" t="s">
        <v>480</v>
      </c>
      <c r="C734" t="s">
        <v>23</v>
      </c>
      <c r="D734">
        <v>5000</v>
      </c>
      <c r="E734">
        <v>94.5</v>
      </c>
      <c r="F734">
        <v>472500</v>
      </c>
      <c r="G734" t="s">
        <v>885</v>
      </c>
      <c r="H734">
        <v>2019002</v>
      </c>
      <c r="I734" t="s">
        <v>19</v>
      </c>
      <c r="J734" t="s">
        <v>20</v>
      </c>
      <c r="K734" t="s">
        <v>25</v>
      </c>
      <c r="L734">
        <v>118.44</v>
      </c>
      <c r="M734">
        <v>14.17</v>
      </c>
      <c r="N734">
        <v>57</v>
      </c>
      <c r="O734">
        <v>281.33</v>
      </c>
      <c r="P734">
        <v>470.94470000000001</v>
      </c>
    </row>
    <row r="735" spans="1:16" x14ac:dyDescent="0.25">
      <c r="A735" s="20">
        <v>43467</v>
      </c>
      <c r="B735" t="s">
        <v>480</v>
      </c>
      <c r="C735" t="s">
        <v>17</v>
      </c>
      <c r="D735">
        <v>5000</v>
      </c>
      <c r="E735">
        <v>94</v>
      </c>
      <c r="F735">
        <v>470000</v>
      </c>
      <c r="G735" t="s">
        <v>886</v>
      </c>
      <c r="H735">
        <v>2019002</v>
      </c>
      <c r="I735" t="s">
        <v>19</v>
      </c>
      <c r="J735" t="s">
        <v>20</v>
      </c>
      <c r="K735" t="s">
        <v>25</v>
      </c>
      <c r="L735">
        <v>0</v>
      </c>
      <c r="M735">
        <v>14.1</v>
      </c>
      <c r="N735">
        <v>0</v>
      </c>
      <c r="O735">
        <v>279.83999999999997</v>
      </c>
      <c r="P735">
        <v>293.94</v>
      </c>
    </row>
    <row r="736" spans="1:16" x14ac:dyDescent="0.25">
      <c r="A736" s="20">
        <v>43467</v>
      </c>
      <c r="B736" t="s">
        <v>205</v>
      </c>
      <c r="C736" t="s">
        <v>17</v>
      </c>
      <c r="D736">
        <v>50</v>
      </c>
      <c r="E736">
        <v>25.65</v>
      </c>
      <c r="F736">
        <v>1282.5</v>
      </c>
      <c r="G736" t="s">
        <v>887</v>
      </c>
      <c r="H736">
        <v>2019002</v>
      </c>
      <c r="I736" t="s">
        <v>19</v>
      </c>
      <c r="J736" t="s">
        <v>20</v>
      </c>
      <c r="K736" t="s">
        <v>25</v>
      </c>
      <c r="L736">
        <v>1.28</v>
      </c>
      <c r="M736">
        <v>0.04</v>
      </c>
      <c r="N736">
        <v>0</v>
      </c>
      <c r="O736">
        <v>37.840000000000003</v>
      </c>
      <c r="P736">
        <v>39.158499999999997</v>
      </c>
    </row>
    <row r="737" spans="1:16" x14ac:dyDescent="0.25">
      <c r="A737" s="20">
        <v>43468</v>
      </c>
      <c r="B737" t="s">
        <v>849</v>
      </c>
      <c r="C737" t="s">
        <v>23</v>
      </c>
      <c r="D737">
        <v>500</v>
      </c>
      <c r="E737">
        <v>247.01</v>
      </c>
      <c r="F737">
        <v>123507.2</v>
      </c>
      <c r="G737" t="s">
        <v>876</v>
      </c>
      <c r="H737">
        <v>201819191</v>
      </c>
      <c r="I737" t="s">
        <v>19</v>
      </c>
      <c r="J737" t="s">
        <v>20</v>
      </c>
      <c r="K737" t="s">
        <v>21</v>
      </c>
      <c r="L737">
        <v>31</v>
      </c>
      <c r="M737">
        <v>3.6</v>
      </c>
      <c r="N737">
        <v>0</v>
      </c>
      <c r="O737">
        <v>73.52</v>
      </c>
      <c r="P737">
        <v>108.1198</v>
      </c>
    </row>
    <row r="738" spans="1:16" x14ac:dyDescent="0.25">
      <c r="A738" s="20">
        <v>43468</v>
      </c>
      <c r="B738" t="s">
        <v>849</v>
      </c>
      <c r="C738" t="s">
        <v>17</v>
      </c>
      <c r="D738">
        <v>500</v>
      </c>
      <c r="E738">
        <v>246.91</v>
      </c>
      <c r="F738">
        <v>123453.45</v>
      </c>
      <c r="G738" t="s">
        <v>877</v>
      </c>
      <c r="H738">
        <v>201819191</v>
      </c>
      <c r="I738" t="s">
        <v>19</v>
      </c>
      <c r="J738" t="s">
        <v>20</v>
      </c>
      <c r="K738" t="s">
        <v>21</v>
      </c>
      <c r="L738">
        <v>0</v>
      </c>
      <c r="M738">
        <v>3.58</v>
      </c>
      <c r="N738">
        <v>7.5</v>
      </c>
      <c r="O738">
        <v>73.48</v>
      </c>
      <c r="P738">
        <v>84.558300000000003</v>
      </c>
    </row>
    <row r="739" spans="1:16" x14ac:dyDescent="0.25">
      <c r="A739" s="20">
        <v>43468</v>
      </c>
      <c r="B739" t="s">
        <v>849</v>
      </c>
      <c r="C739" t="s">
        <v>17</v>
      </c>
      <c r="D739">
        <v>100</v>
      </c>
      <c r="E739">
        <v>253</v>
      </c>
      <c r="F739">
        <v>25300</v>
      </c>
      <c r="G739" t="s">
        <v>878</v>
      </c>
      <c r="H739">
        <v>2019003</v>
      </c>
      <c r="I739" t="s">
        <v>19</v>
      </c>
      <c r="J739" t="s">
        <v>20</v>
      </c>
      <c r="K739" t="s">
        <v>25</v>
      </c>
      <c r="L739">
        <v>0</v>
      </c>
      <c r="M739">
        <v>0.76</v>
      </c>
      <c r="N739">
        <v>0</v>
      </c>
      <c r="O739">
        <v>29.64</v>
      </c>
      <c r="P739">
        <v>30.399100000000001</v>
      </c>
    </row>
    <row r="740" spans="1:16" x14ac:dyDescent="0.25">
      <c r="A740" s="20">
        <v>43468</v>
      </c>
      <c r="B740" t="s">
        <v>849</v>
      </c>
      <c r="C740" t="s">
        <v>17</v>
      </c>
      <c r="D740">
        <v>100</v>
      </c>
      <c r="E740">
        <v>250.5</v>
      </c>
      <c r="F740">
        <v>25050</v>
      </c>
      <c r="G740" t="s">
        <v>879</v>
      </c>
      <c r="H740">
        <v>2019003</v>
      </c>
      <c r="I740" t="s">
        <v>19</v>
      </c>
      <c r="J740" t="s">
        <v>20</v>
      </c>
      <c r="K740" t="s">
        <v>25</v>
      </c>
      <c r="L740">
        <v>0</v>
      </c>
      <c r="M740">
        <v>0.75</v>
      </c>
      <c r="N740">
        <v>4.5</v>
      </c>
      <c r="O740">
        <v>29.64</v>
      </c>
      <c r="P740">
        <v>34.891500000000001</v>
      </c>
    </row>
    <row r="741" spans="1:16" x14ac:dyDescent="0.25">
      <c r="A741" s="20">
        <v>43468</v>
      </c>
      <c r="B741" t="s">
        <v>849</v>
      </c>
      <c r="C741" t="s">
        <v>17</v>
      </c>
      <c r="D741">
        <v>100</v>
      </c>
      <c r="E741">
        <v>248.5</v>
      </c>
      <c r="F741">
        <v>24850</v>
      </c>
      <c r="G741" t="s">
        <v>880</v>
      </c>
      <c r="H741">
        <v>2019003</v>
      </c>
      <c r="I741" t="s">
        <v>19</v>
      </c>
      <c r="J741" t="s">
        <v>20</v>
      </c>
      <c r="K741" t="s">
        <v>25</v>
      </c>
      <c r="L741">
        <v>0</v>
      </c>
      <c r="M741">
        <v>0.75</v>
      </c>
      <c r="N741">
        <v>0</v>
      </c>
      <c r="O741">
        <v>29.64</v>
      </c>
      <c r="P741">
        <v>30.3855</v>
      </c>
    </row>
    <row r="742" spans="1:16" x14ac:dyDescent="0.25">
      <c r="A742" s="20">
        <v>43468</v>
      </c>
      <c r="B742" t="s">
        <v>849</v>
      </c>
      <c r="C742" t="s">
        <v>23</v>
      </c>
      <c r="D742">
        <v>300</v>
      </c>
      <c r="E742">
        <v>246.65</v>
      </c>
      <c r="F742">
        <v>73995</v>
      </c>
      <c r="G742" t="s">
        <v>881</v>
      </c>
      <c r="H742">
        <v>2019003</v>
      </c>
      <c r="I742" t="s">
        <v>19</v>
      </c>
      <c r="J742" t="s">
        <v>20</v>
      </c>
      <c r="K742" t="s">
        <v>25</v>
      </c>
      <c r="L742">
        <v>19</v>
      </c>
      <c r="M742">
        <v>2.2200000000000002</v>
      </c>
      <c r="N742">
        <v>0</v>
      </c>
      <c r="O742">
        <v>44.06</v>
      </c>
      <c r="P742">
        <v>65.279899999999998</v>
      </c>
    </row>
    <row r="743" spans="1:16" x14ac:dyDescent="0.25">
      <c r="A743" s="20">
        <v>43469</v>
      </c>
      <c r="B743" t="s">
        <v>849</v>
      </c>
      <c r="C743" t="s">
        <v>17</v>
      </c>
      <c r="D743">
        <v>200</v>
      </c>
      <c r="E743">
        <v>241.45</v>
      </c>
      <c r="F743">
        <v>48290</v>
      </c>
      <c r="G743" t="s">
        <v>869</v>
      </c>
      <c r="H743">
        <v>201819192</v>
      </c>
      <c r="I743" t="s">
        <v>19</v>
      </c>
      <c r="J743" t="s">
        <v>20</v>
      </c>
      <c r="K743" t="s">
        <v>21</v>
      </c>
      <c r="L743">
        <v>0</v>
      </c>
      <c r="M743">
        <v>1.4</v>
      </c>
      <c r="N743">
        <v>0</v>
      </c>
      <c r="O743">
        <v>29.75</v>
      </c>
      <c r="P743">
        <v>31.1462</v>
      </c>
    </row>
    <row r="744" spans="1:16" x14ac:dyDescent="0.25">
      <c r="A744" s="20">
        <v>43469</v>
      </c>
      <c r="B744" t="s">
        <v>849</v>
      </c>
      <c r="C744" t="s">
        <v>23</v>
      </c>
      <c r="D744">
        <v>200</v>
      </c>
      <c r="E744">
        <v>238.5</v>
      </c>
      <c r="F744">
        <v>47700</v>
      </c>
      <c r="G744" t="s">
        <v>870</v>
      </c>
      <c r="H744">
        <v>201819192</v>
      </c>
      <c r="I744" t="s">
        <v>19</v>
      </c>
      <c r="J744" t="s">
        <v>20</v>
      </c>
      <c r="K744" t="s">
        <v>21</v>
      </c>
      <c r="L744">
        <v>12.14</v>
      </c>
      <c r="M744">
        <v>1.38</v>
      </c>
      <c r="N744">
        <v>0</v>
      </c>
      <c r="O744">
        <v>29.75</v>
      </c>
      <c r="P744">
        <v>43.269500000000001</v>
      </c>
    </row>
    <row r="745" spans="1:16" x14ac:dyDescent="0.25">
      <c r="A745" s="20">
        <v>43469</v>
      </c>
      <c r="B745" t="s">
        <v>871</v>
      </c>
      <c r="C745" t="s">
        <v>23</v>
      </c>
      <c r="D745">
        <v>100</v>
      </c>
      <c r="E745">
        <v>187.86</v>
      </c>
      <c r="F745">
        <v>18785.5</v>
      </c>
      <c r="G745" t="s">
        <v>872</v>
      </c>
      <c r="H745">
        <v>201819192</v>
      </c>
      <c r="I745" t="s">
        <v>19</v>
      </c>
      <c r="J745" t="s">
        <v>20</v>
      </c>
      <c r="K745" t="s">
        <v>21</v>
      </c>
      <c r="L745">
        <v>4.6100000000000003</v>
      </c>
      <c r="M745">
        <v>0.6</v>
      </c>
      <c r="N745">
        <v>0</v>
      </c>
      <c r="O745">
        <v>29.6</v>
      </c>
      <c r="P745">
        <v>34.805300000000003</v>
      </c>
    </row>
    <row r="746" spans="1:16" x14ac:dyDescent="0.25">
      <c r="A746" s="20">
        <v>43469</v>
      </c>
      <c r="B746" t="s">
        <v>849</v>
      </c>
      <c r="C746" t="s">
        <v>23</v>
      </c>
      <c r="D746">
        <v>350</v>
      </c>
      <c r="E746">
        <v>245</v>
      </c>
      <c r="F746">
        <v>85750</v>
      </c>
      <c r="G746" t="s">
        <v>873</v>
      </c>
      <c r="H746">
        <v>201819192</v>
      </c>
      <c r="I746" t="s">
        <v>19</v>
      </c>
      <c r="J746" t="s">
        <v>20</v>
      </c>
      <c r="K746" t="s">
        <v>21</v>
      </c>
      <c r="L746">
        <v>21.25</v>
      </c>
      <c r="M746">
        <v>2.5</v>
      </c>
      <c r="N746">
        <v>0</v>
      </c>
      <c r="O746">
        <v>51.05</v>
      </c>
      <c r="P746">
        <v>74.803899999999999</v>
      </c>
    </row>
    <row r="747" spans="1:16" x14ac:dyDescent="0.25">
      <c r="A747" s="20">
        <v>43469</v>
      </c>
      <c r="B747" t="s">
        <v>849</v>
      </c>
      <c r="C747" t="s">
        <v>17</v>
      </c>
      <c r="D747">
        <v>350</v>
      </c>
      <c r="E747">
        <v>244</v>
      </c>
      <c r="F747">
        <v>85400</v>
      </c>
      <c r="G747" t="s">
        <v>874</v>
      </c>
      <c r="H747">
        <v>201819192</v>
      </c>
      <c r="I747" t="s">
        <v>19</v>
      </c>
      <c r="J747" t="s">
        <v>20</v>
      </c>
      <c r="K747" t="s">
        <v>21</v>
      </c>
      <c r="L747">
        <v>0</v>
      </c>
      <c r="M747">
        <v>2.4500000000000002</v>
      </c>
      <c r="N747">
        <v>0</v>
      </c>
      <c r="O747">
        <v>50.83</v>
      </c>
      <c r="P747">
        <v>53.283900000000003</v>
      </c>
    </row>
    <row r="748" spans="1:16" x14ac:dyDescent="0.25">
      <c r="A748" s="20">
        <v>43469</v>
      </c>
      <c r="B748" t="s">
        <v>871</v>
      </c>
      <c r="C748" t="s">
        <v>17</v>
      </c>
      <c r="D748">
        <v>100</v>
      </c>
      <c r="E748">
        <v>193.4</v>
      </c>
      <c r="F748">
        <v>19340</v>
      </c>
      <c r="G748" t="s">
        <v>875</v>
      </c>
      <c r="H748">
        <v>201819192</v>
      </c>
      <c r="I748" t="s">
        <v>19</v>
      </c>
      <c r="J748" t="s">
        <v>20</v>
      </c>
      <c r="K748" t="s">
        <v>21</v>
      </c>
      <c r="L748">
        <v>0</v>
      </c>
      <c r="M748">
        <v>0.56999999999999995</v>
      </c>
      <c r="N748">
        <v>9.3000000000000007</v>
      </c>
      <c r="O748">
        <v>29.6</v>
      </c>
      <c r="P748">
        <v>39.471200000000003</v>
      </c>
    </row>
    <row r="749" spans="1:16" x14ac:dyDescent="0.25">
      <c r="A749" s="20">
        <v>43473</v>
      </c>
      <c r="B749" t="s">
        <v>862</v>
      </c>
      <c r="C749" t="s">
        <v>17</v>
      </c>
      <c r="D749">
        <v>100</v>
      </c>
      <c r="E749">
        <v>267.7</v>
      </c>
      <c r="F749">
        <v>26770</v>
      </c>
      <c r="G749" t="s">
        <v>867</v>
      </c>
      <c r="H749">
        <v>2019006</v>
      </c>
      <c r="I749" t="s">
        <v>19</v>
      </c>
      <c r="J749" t="s">
        <v>20</v>
      </c>
      <c r="K749" t="s">
        <v>25</v>
      </c>
      <c r="L749">
        <v>0</v>
      </c>
      <c r="M749">
        <v>0.8</v>
      </c>
      <c r="N749">
        <v>0</v>
      </c>
      <c r="O749">
        <v>29.64</v>
      </c>
      <c r="P749">
        <v>30.443100000000001</v>
      </c>
    </row>
    <row r="750" spans="1:16" x14ac:dyDescent="0.25">
      <c r="A750" s="20">
        <v>43473</v>
      </c>
      <c r="B750" t="s">
        <v>862</v>
      </c>
      <c r="C750" t="s">
        <v>23</v>
      </c>
      <c r="D750">
        <v>100</v>
      </c>
      <c r="E750">
        <v>253.05</v>
      </c>
      <c r="F750">
        <v>25305</v>
      </c>
      <c r="G750" t="s">
        <v>868</v>
      </c>
      <c r="H750">
        <v>2019006</v>
      </c>
      <c r="I750" t="s">
        <v>19</v>
      </c>
      <c r="J750" t="s">
        <v>20</v>
      </c>
      <c r="K750" t="s">
        <v>25</v>
      </c>
      <c r="L750">
        <v>7</v>
      </c>
      <c r="M750">
        <v>0.76</v>
      </c>
      <c r="N750">
        <v>1.8</v>
      </c>
      <c r="O750">
        <v>29.64</v>
      </c>
      <c r="P750">
        <v>39.199100000000001</v>
      </c>
    </row>
    <row r="751" spans="1:16" x14ac:dyDescent="0.25">
      <c r="A751" s="20">
        <v>43474</v>
      </c>
      <c r="B751" t="s">
        <v>862</v>
      </c>
      <c r="C751" t="s">
        <v>23</v>
      </c>
      <c r="D751">
        <v>200</v>
      </c>
      <c r="E751">
        <v>233.35</v>
      </c>
      <c r="F751">
        <v>46670</v>
      </c>
      <c r="G751" t="s">
        <v>863</v>
      </c>
      <c r="H751">
        <v>201819195</v>
      </c>
      <c r="I751" t="s">
        <v>19</v>
      </c>
      <c r="J751" t="s">
        <v>20</v>
      </c>
      <c r="K751" t="s">
        <v>21</v>
      </c>
      <c r="L751">
        <v>11.88</v>
      </c>
      <c r="M751">
        <v>1.35</v>
      </c>
      <c r="N751">
        <v>0</v>
      </c>
      <c r="O751">
        <v>29.74</v>
      </c>
      <c r="P751">
        <v>42.970100000000002</v>
      </c>
    </row>
    <row r="752" spans="1:16" x14ac:dyDescent="0.25">
      <c r="A752" s="20">
        <v>43474</v>
      </c>
      <c r="B752" t="s">
        <v>862</v>
      </c>
      <c r="C752" t="s">
        <v>23</v>
      </c>
      <c r="D752">
        <v>100</v>
      </c>
      <c r="E752">
        <v>234</v>
      </c>
      <c r="F752">
        <v>23400</v>
      </c>
      <c r="G752" t="s">
        <v>864</v>
      </c>
      <c r="H752">
        <v>201819195</v>
      </c>
      <c r="I752" t="s">
        <v>19</v>
      </c>
      <c r="J752" t="s">
        <v>20</v>
      </c>
      <c r="K752" t="s">
        <v>21</v>
      </c>
      <c r="L752">
        <v>5.94</v>
      </c>
      <c r="M752">
        <v>0.69</v>
      </c>
      <c r="N752">
        <v>0</v>
      </c>
      <c r="O752">
        <v>29.62</v>
      </c>
      <c r="P752">
        <v>36.246899999999997</v>
      </c>
    </row>
    <row r="753" spans="1:16" x14ac:dyDescent="0.25">
      <c r="A753" s="20">
        <v>43474</v>
      </c>
      <c r="B753" t="s">
        <v>862</v>
      </c>
      <c r="C753" t="s">
        <v>23</v>
      </c>
      <c r="D753">
        <v>100</v>
      </c>
      <c r="E753">
        <v>237.51</v>
      </c>
      <c r="F753">
        <v>23751.1</v>
      </c>
      <c r="G753" t="s">
        <v>865</v>
      </c>
      <c r="H753">
        <v>201819195</v>
      </c>
      <c r="I753" t="s">
        <v>19</v>
      </c>
      <c r="J753" t="s">
        <v>20</v>
      </c>
      <c r="K753" t="s">
        <v>21</v>
      </c>
      <c r="L753">
        <v>6.17</v>
      </c>
      <c r="M753">
        <v>0.72</v>
      </c>
      <c r="N753">
        <v>0</v>
      </c>
      <c r="O753">
        <v>29.63</v>
      </c>
      <c r="P753">
        <v>36.5169</v>
      </c>
    </row>
    <row r="754" spans="1:16" x14ac:dyDescent="0.25">
      <c r="A754" s="20">
        <v>43474</v>
      </c>
      <c r="B754" t="s">
        <v>862</v>
      </c>
      <c r="C754" t="s">
        <v>17</v>
      </c>
      <c r="D754">
        <v>400</v>
      </c>
      <c r="E754">
        <v>240.8</v>
      </c>
      <c r="F754">
        <v>96320</v>
      </c>
      <c r="G754" t="s">
        <v>866</v>
      </c>
      <c r="H754">
        <v>201819195</v>
      </c>
      <c r="I754" t="s">
        <v>19</v>
      </c>
      <c r="J754" t="s">
        <v>20</v>
      </c>
      <c r="K754" t="s">
        <v>21</v>
      </c>
      <c r="L754">
        <v>0</v>
      </c>
      <c r="M754">
        <v>2.79</v>
      </c>
      <c r="N754">
        <v>6</v>
      </c>
      <c r="O754">
        <v>57.34</v>
      </c>
      <c r="P754">
        <v>66.125100000000003</v>
      </c>
    </row>
    <row r="755" spans="1:16" x14ac:dyDescent="0.25">
      <c r="A755" s="20">
        <v>43482</v>
      </c>
      <c r="B755" t="s">
        <v>56</v>
      </c>
      <c r="C755" t="s">
        <v>23</v>
      </c>
      <c r="D755">
        <v>100</v>
      </c>
      <c r="E755">
        <v>859</v>
      </c>
      <c r="F755">
        <v>85900</v>
      </c>
      <c r="G755" t="s">
        <v>853</v>
      </c>
      <c r="H755">
        <v>201819201</v>
      </c>
      <c r="I755" t="s">
        <v>19</v>
      </c>
      <c r="J755" t="s">
        <v>20</v>
      </c>
      <c r="K755" t="s">
        <v>21</v>
      </c>
      <c r="L755">
        <v>21.62</v>
      </c>
      <c r="M755">
        <v>2.4700000000000002</v>
      </c>
      <c r="N755">
        <v>0</v>
      </c>
      <c r="O755">
        <v>51.13</v>
      </c>
      <c r="P755">
        <v>75.218199999999996</v>
      </c>
    </row>
    <row r="756" spans="1:16" x14ac:dyDescent="0.25">
      <c r="A756" s="20">
        <v>43482</v>
      </c>
      <c r="B756" t="s">
        <v>480</v>
      </c>
      <c r="C756" t="s">
        <v>23</v>
      </c>
      <c r="D756">
        <v>1000</v>
      </c>
      <c r="E756">
        <v>92.3</v>
      </c>
      <c r="F756">
        <v>92300</v>
      </c>
      <c r="G756" t="s">
        <v>854</v>
      </c>
      <c r="H756">
        <v>201819201</v>
      </c>
      <c r="I756" t="s">
        <v>19</v>
      </c>
      <c r="J756" t="s">
        <v>20</v>
      </c>
      <c r="K756" t="s">
        <v>21</v>
      </c>
      <c r="L756">
        <v>23.38</v>
      </c>
      <c r="M756">
        <v>2.65</v>
      </c>
      <c r="N756">
        <v>0</v>
      </c>
      <c r="O756">
        <v>54.93</v>
      </c>
      <c r="P756">
        <v>80.960599999999999</v>
      </c>
    </row>
    <row r="757" spans="1:16" x14ac:dyDescent="0.25">
      <c r="A757" s="20">
        <v>43482</v>
      </c>
      <c r="B757" t="s">
        <v>480</v>
      </c>
      <c r="C757" t="s">
        <v>17</v>
      </c>
      <c r="D757">
        <v>1000</v>
      </c>
      <c r="E757">
        <v>91.25</v>
      </c>
      <c r="F757">
        <v>91250</v>
      </c>
      <c r="G757" t="s">
        <v>855</v>
      </c>
      <c r="H757">
        <v>201819201</v>
      </c>
      <c r="I757" t="s">
        <v>19</v>
      </c>
      <c r="J757" t="s">
        <v>20</v>
      </c>
      <c r="K757" t="s">
        <v>21</v>
      </c>
      <c r="L757">
        <v>0</v>
      </c>
      <c r="M757">
        <v>2.64</v>
      </c>
      <c r="N757">
        <v>10.8</v>
      </c>
      <c r="O757">
        <v>54.32</v>
      </c>
      <c r="P757">
        <v>67.7607</v>
      </c>
    </row>
    <row r="758" spans="1:16" x14ac:dyDescent="0.25">
      <c r="A758" s="20">
        <v>43482</v>
      </c>
      <c r="B758" t="s">
        <v>56</v>
      </c>
      <c r="C758" t="s">
        <v>17</v>
      </c>
      <c r="D758">
        <v>100</v>
      </c>
      <c r="E758">
        <v>870.26</v>
      </c>
      <c r="F758">
        <v>87026</v>
      </c>
      <c r="G758" t="s">
        <v>856</v>
      </c>
      <c r="H758">
        <v>201819201</v>
      </c>
      <c r="I758" t="s">
        <v>19</v>
      </c>
      <c r="J758" t="s">
        <v>20</v>
      </c>
      <c r="K758" t="s">
        <v>21</v>
      </c>
      <c r="L758">
        <v>0</v>
      </c>
      <c r="M758">
        <v>2.58</v>
      </c>
      <c r="N758">
        <v>0</v>
      </c>
      <c r="O758">
        <v>51.8</v>
      </c>
      <c r="P758">
        <v>54.380299999999998</v>
      </c>
    </row>
    <row r="759" spans="1:16" x14ac:dyDescent="0.25">
      <c r="A759" s="20">
        <v>43482</v>
      </c>
      <c r="B759" t="s">
        <v>56</v>
      </c>
      <c r="C759" t="s">
        <v>23</v>
      </c>
      <c r="D759">
        <v>50</v>
      </c>
      <c r="E759">
        <v>843</v>
      </c>
      <c r="F759">
        <v>42150</v>
      </c>
      <c r="G759" t="s">
        <v>857</v>
      </c>
      <c r="H759">
        <v>2019013</v>
      </c>
      <c r="I759" t="s">
        <v>19</v>
      </c>
      <c r="J759" t="s">
        <v>20</v>
      </c>
      <c r="K759" t="s">
        <v>25</v>
      </c>
      <c r="L759">
        <v>10.45</v>
      </c>
      <c r="M759">
        <v>1.26</v>
      </c>
      <c r="N759">
        <v>0</v>
      </c>
      <c r="O759">
        <v>29.73</v>
      </c>
      <c r="P759">
        <v>41.444499999999998</v>
      </c>
    </row>
    <row r="760" spans="1:16" x14ac:dyDescent="0.25">
      <c r="A760" s="20">
        <v>43482</v>
      </c>
      <c r="B760" t="s">
        <v>56</v>
      </c>
      <c r="C760" t="s">
        <v>17</v>
      </c>
      <c r="D760">
        <v>50</v>
      </c>
      <c r="E760">
        <v>829</v>
      </c>
      <c r="F760">
        <v>41450</v>
      </c>
      <c r="G760" t="s">
        <v>858</v>
      </c>
      <c r="H760">
        <v>2019013</v>
      </c>
      <c r="I760" t="s">
        <v>19</v>
      </c>
      <c r="J760" t="s">
        <v>20</v>
      </c>
      <c r="K760" t="s">
        <v>25</v>
      </c>
      <c r="L760">
        <v>0</v>
      </c>
      <c r="M760">
        <v>1.24</v>
      </c>
      <c r="N760">
        <v>0</v>
      </c>
      <c r="O760">
        <v>29.72</v>
      </c>
      <c r="P760">
        <v>30.9635</v>
      </c>
    </row>
    <row r="761" spans="1:16" x14ac:dyDescent="0.25">
      <c r="A761" s="20">
        <v>43482</v>
      </c>
      <c r="B761" t="s">
        <v>480</v>
      </c>
      <c r="C761" t="s">
        <v>17</v>
      </c>
      <c r="D761">
        <v>500</v>
      </c>
      <c r="E761">
        <v>87</v>
      </c>
      <c r="F761">
        <v>43500</v>
      </c>
      <c r="G761" t="s">
        <v>859</v>
      </c>
      <c r="H761">
        <v>2019013</v>
      </c>
      <c r="I761" t="s">
        <v>19</v>
      </c>
      <c r="J761" t="s">
        <v>20</v>
      </c>
      <c r="K761" t="s">
        <v>25</v>
      </c>
      <c r="L761">
        <v>0</v>
      </c>
      <c r="M761">
        <v>1.3</v>
      </c>
      <c r="N761">
        <v>0</v>
      </c>
      <c r="O761">
        <v>29.74</v>
      </c>
      <c r="P761">
        <v>31.044899999999998</v>
      </c>
    </row>
    <row r="762" spans="1:16" x14ac:dyDescent="0.25">
      <c r="A762" s="20">
        <v>43482</v>
      </c>
      <c r="B762" t="s">
        <v>480</v>
      </c>
      <c r="C762" t="s">
        <v>23</v>
      </c>
      <c r="D762">
        <v>500</v>
      </c>
      <c r="E762">
        <v>88.25</v>
      </c>
      <c r="F762">
        <v>44125</v>
      </c>
      <c r="G762" t="s">
        <v>860</v>
      </c>
      <c r="H762">
        <v>2019013</v>
      </c>
      <c r="I762" t="s">
        <v>19</v>
      </c>
      <c r="J762" t="s">
        <v>20</v>
      </c>
      <c r="K762" t="s">
        <v>25</v>
      </c>
      <c r="L762">
        <v>10.95</v>
      </c>
      <c r="M762">
        <v>1.32</v>
      </c>
      <c r="N762">
        <v>0</v>
      </c>
      <c r="O762">
        <v>29.74</v>
      </c>
      <c r="P762">
        <v>42.013800000000003</v>
      </c>
    </row>
    <row r="763" spans="1:16" x14ac:dyDescent="0.25">
      <c r="A763" s="20">
        <v>43482</v>
      </c>
      <c r="B763" t="s">
        <v>205</v>
      </c>
      <c r="C763" t="s">
        <v>17</v>
      </c>
      <c r="D763">
        <v>25</v>
      </c>
      <c r="E763">
        <v>23.05</v>
      </c>
      <c r="F763">
        <v>576.25</v>
      </c>
      <c r="G763" t="s">
        <v>861</v>
      </c>
      <c r="H763">
        <v>2019013</v>
      </c>
      <c r="I763" t="s">
        <v>19</v>
      </c>
      <c r="J763" t="s">
        <v>20</v>
      </c>
      <c r="K763" t="s">
        <v>25</v>
      </c>
      <c r="L763">
        <v>0.6</v>
      </c>
      <c r="M763">
        <v>0.02</v>
      </c>
      <c r="N763">
        <v>5.4</v>
      </c>
      <c r="O763">
        <v>17</v>
      </c>
      <c r="P763">
        <v>23.017299999999999</v>
      </c>
    </row>
    <row r="764" spans="1:16" x14ac:dyDescent="0.25">
      <c r="A764" s="20">
        <v>43483</v>
      </c>
      <c r="B764" t="s">
        <v>480</v>
      </c>
      <c r="C764" t="s">
        <v>23</v>
      </c>
      <c r="D764">
        <v>1000</v>
      </c>
      <c r="E764">
        <v>90.65</v>
      </c>
      <c r="F764">
        <v>90650</v>
      </c>
      <c r="G764" t="s">
        <v>847</v>
      </c>
      <c r="H764">
        <v>2019014</v>
      </c>
      <c r="I764" t="s">
        <v>19</v>
      </c>
      <c r="J764" t="s">
        <v>20</v>
      </c>
      <c r="K764" t="s">
        <v>25</v>
      </c>
      <c r="L764">
        <v>22.71</v>
      </c>
      <c r="M764">
        <v>2.72</v>
      </c>
      <c r="N764">
        <v>7.2</v>
      </c>
      <c r="O764">
        <v>53.98</v>
      </c>
      <c r="P764">
        <v>86.609499999999997</v>
      </c>
    </row>
    <row r="765" spans="1:16" x14ac:dyDescent="0.25">
      <c r="A765" s="20">
        <v>43483</v>
      </c>
      <c r="B765" t="s">
        <v>205</v>
      </c>
      <c r="C765" t="s">
        <v>17</v>
      </c>
      <c r="D765">
        <v>100</v>
      </c>
      <c r="E765">
        <v>22.9</v>
      </c>
      <c r="F765">
        <v>2290</v>
      </c>
      <c r="G765" t="s">
        <v>848</v>
      </c>
      <c r="H765">
        <v>2019014</v>
      </c>
      <c r="I765" t="s">
        <v>19</v>
      </c>
      <c r="J765" t="s">
        <v>20</v>
      </c>
      <c r="K765" t="s">
        <v>25</v>
      </c>
      <c r="L765">
        <v>2.29</v>
      </c>
      <c r="M765">
        <v>7.0000000000000007E-2</v>
      </c>
      <c r="N765">
        <v>0</v>
      </c>
      <c r="O765">
        <v>41.31</v>
      </c>
      <c r="P765">
        <v>43.668700000000001</v>
      </c>
    </row>
    <row r="766" spans="1:16" x14ac:dyDescent="0.25">
      <c r="A766" s="20">
        <v>43483</v>
      </c>
      <c r="B766" t="s">
        <v>849</v>
      </c>
      <c r="C766" t="s">
        <v>23</v>
      </c>
      <c r="D766">
        <v>100</v>
      </c>
      <c r="E766">
        <v>283.2</v>
      </c>
      <c r="F766">
        <v>28320</v>
      </c>
      <c r="G766" t="s">
        <v>850</v>
      </c>
      <c r="H766">
        <v>2019014</v>
      </c>
      <c r="I766" t="s">
        <v>19</v>
      </c>
      <c r="J766" t="s">
        <v>20</v>
      </c>
      <c r="K766" t="s">
        <v>25</v>
      </c>
      <c r="L766">
        <v>7</v>
      </c>
      <c r="M766">
        <v>0.85</v>
      </c>
      <c r="N766">
        <v>0</v>
      </c>
      <c r="O766">
        <v>29.65</v>
      </c>
      <c r="P766">
        <v>37.499600000000001</v>
      </c>
    </row>
    <row r="767" spans="1:16" x14ac:dyDescent="0.25">
      <c r="A767" s="20">
        <v>43483</v>
      </c>
      <c r="B767" t="s">
        <v>849</v>
      </c>
      <c r="C767" t="s">
        <v>17</v>
      </c>
      <c r="D767">
        <v>100</v>
      </c>
      <c r="E767">
        <v>277</v>
      </c>
      <c r="F767">
        <v>27700</v>
      </c>
      <c r="G767" t="s">
        <v>851</v>
      </c>
      <c r="H767">
        <v>2019014</v>
      </c>
      <c r="I767" t="s">
        <v>19</v>
      </c>
      <c r="J767" t="s">
        <v>20</v>
      </c>
      <c r="K767" t="s">
        <v>25</v>
      </c>
      <c r="L767">
        <v>0</v>
      </c>
      <c r="M767">
        <v>0.83</v>
      </c>
      <c r="N767">
        <v>0</v>
      </c>
      <c r="O767">
        <v>29.65</v>
      </c>
      <c r="P767">
        <v>30.481000000000002</v>
      </c>
    </row>
    <row r="768" spans="1:16" x14ac:dyDescent="0.25">
      <c r="A768" s="20">
        <v>43483</v>
      </c>
      <c r="B768" t="s">
        <v>480</v>
      </c>
      <c r="C768" t="s">
        <v>17</v>
      </c>
      <c r="D768">
        <v>1000</v>
      </c>
      <c r="E768">
        <v>89</v>
      </c>
      <c r="F768">
        <v>89000</v>
      </c>
      <c r="G768" t="s">
        <v>852</v>
      </c>
      <c r="H768">
        <v>2019014</v>
      </c>
      <c r="I768" t="s">
        <v>19</v>
      </c>
      <c r="J768" t="s">
        <v>20</v>
      </c>
      <c r="K768" t="s">
        <v>25</v>
      </c>
      <c r="L768">
        <v>0</v>
      </c>
      <c r="M768">
        <v>2.67</v>
      </c>
      <c r="N768">
        <v>0</v>
      </c>
      <c r="O768">
        <v>52.99</v>
      </c>
      <c r="P768">
        <v>55.66</v>
      </c>
    </row>
    <row r="769" spans="1:16" x14ac:dyDescent="0.25">
      <c r="A769" s="20">
        <v>43486</v>
      </c>
      <c r="B769" t="s">
        <v>800</v>
      </c>
      <c r="C769" t="s">
        <v>17</v>
      </c>
      <c r="D769">
        <v>100</v>
      </c>
      <c r="E769">
        <v>338.5</v>
      </c>
      <c r="F769">
        <v>33850</v>
      </c>
      <c r="G769" t="s">
        <v>843</v>
      </c>
      <c r="H769">
        <v>2019015</v>
      </c>
      <c r="I769" t="s">
        <v>19</v>
      </c>
      <c r="J769" t="s">
        <v>20</v>
      </c>
      <c r="K769" t="s">
        <v>25</v>
      </c>
      <c r="L769">
        <v>0</v>
      </c>
      <c r="M769">
        <v>1.02</v>
      </c>
      <c r="N769">
        <v>0</v>
      </c>
      <c r="O769">
        <v>29.68</v>
      </c>
      <c r="P769">
        <v>30.695499999999999</v>
      </c>
    </row>
    <row r="770" spans="1:16" x14ac:dyDescent="0.25">
      <c r="A770" s="20">
        <v>43486</v>
      </c>
      <c r="B770" t="s">
        <v>800</v>
      </c>
      <c r="C770" t="s">
        <v>23</v>
      </c>
      <c r="D770">
        <v>100</v>
      </c>
      <c r="E770">
        <v>343</v>
      </c>
      <c r="F770">
        <v>34300</v>
      </c>
      <c r="G770" t="s">
        <v>844</v>
      </c>
      <c r="H770">
        <v>2019015</v>
      </c>
      <c r="I770" t="s">
        <v>19</v>
      </c>
      <c r="J770" t="s">
        <v>20</v>
      </c>
      <c r="K770" t="s">
        <v>25</v>
      </c>
      <c r="L770">
        <v>8.99</v>
      </c>
      <c r="M770">
        <v>1.03</v>
      </c>
      <c r="N770">
        <v>4.5</v>
      </c>
      <c r="O770">
        <v>29.69</v>
      </c>
      <c r="P770">
        <v>44.209099999999999</v>
      </c>
    </row>
    <row r="771" spans="1:16" x14ac:dyDescent="0.25">
      <c r="A771" s="20">
        <v>43486</v>
      </c>
      <c r="B771" t="s">
        <v>111</v>
      </c>
      <c r="C771" t="s">
        <v>23</v>
      </c>
      <c r="D771">
        <v>100</v>
      </c>
      <c r="E771">
        <v>401</v>
      </c>
      <c r="F771">
        <v>40100</v>
      </c>
      <c r="G771" t="s">
        <v>845</v>
      </c>
      <c r="H771">
        <v>2019015</v>
      </c>
      <c r="I771" t="s">
        <v>19</v>
      </c>
      <c r="J771" t="s">
        <v>20</v>
      </c>
      <c r="K771" t="s">
        <v>25</v>
      </c>
      <c r="L771">
        <v>10.02</v>
      </c>
      <c r="M771">
        <v>1.2</v>
      </c>
      <c r="N771">
        <v>0</v>
      </c>
      <c r="O771">
        <v>29.72</v>
      </c>
      <c r="P771">
        <v>40.943100000000001</v>
      </c>
    </row>
    <row r="772" spans="1:16" x14ac:dyDescent="0.25">
      <c r="A772" s="20">
        <v>43486</v>
      </c>
      <c r="B772" t="s">
        <v>111</v>
      </c>
      <c r="C772" t="s">
        <v>17</v>
      </c>
      <c r="D772">
        <v>100</v>
      </c>
      <c r="E772">
        <v>400.2</v>
      </c>
      <c r="F772">
        <v>40020</v>
      </c>
      <c r="G772" t="s">
        <v>846</v>
      </c>
      <c r="H772">
        <v>2019015</v>
      </c>
      <c r="I772" t="s">
        <v>19</v>
      </c>
      <c r="J772" t="s">
        <v>20</v>
      </c>
      <c r="K772" t="s">
        <v>25</v>
      </c>
      <c r="L772">
        <v>0</v>
      </c>
      <c r="M772">
        <v>1.2</v>
      </c>
      <c r="N772">
        <v>0</v>
      </c>
      <c r="O772">
        <v>29.72</v>
      </c>
      <c r="P772">
        <v>30.9206</v>
      </c>
    </row>
    <row r="773" spans="1:16" x14ac:dyDescent="0.25">
      <c r="A773" s="20">
        <v>43487</v>
      </c>
      <c r="B773" t="s">
        <v>80</v>
      </c>
      <c r="C773" t="s">
        <v>23</v>
      </c>
      <c r="D773">
        <v>100</v>
      </c>
      <c r="E773">
        <v>181.75</v>
      </c>
      <c r="F773">
        <v>18175</v>
      </c>
      <c r="G773" t="s">
        <v>839</v>
      </c>
      <c r="H773">
        <v>2019016</v>
      </c>
      <c r="I773" t="s">
        <v>19</v>
      </c>
      <c r="J773" t="s">
        <v>20</v>
      </c>
      <c r="K773" t="s">
        <v>25</v>
      </c>
      <c r="L773">
        <v>4.8600000000000003</v>
      </c>
      <c r="M773">
        <v>0.55000000000000004</v>
      </c>
      <c r="N773">
        <v>2.4</v>
      </c>
      <c r="O773">
        <v>29.6</v>
      </c>
      <c r="P773">
        <v>37.405299999999997</v>
      </c>
    </row>
    <row r="774" spans="1:16" x14ac:dyDescent="0.25">
      <c r="A774" s="20">
        <v>43487</v>
      </c>
      <c r="B774" t="s">
        <v>80</v>
      </c>
      <c r="C774" t="s">
        <v>17</v>
      </c>
      <c r="D774">
        <v>200</v>
      </c>
      <c r="E774">
        <v>181</v>
      </c>
      <c r="F774">
        <v>36200</v>
      </c>
      <c r="G774" t="s">
        <v>840</v>
      </c>
      <c r="H774">
        <v>2019016</v>
      </c>
      <c r="I774" t="s">
        <v>19</v>
      </c>
      <c r="J774" t="s">
        <v>20</v>
      </c>
      <c r="K774" t="s">
        <v>25</v>
      </c>
      <c r="L774">
        <v>0</v>
      </c>
      <c r="M774">
        <v>1.0900000000000001</v>
      </c>
      <c r="N774">
        <v>0</v>
      </c>
      <c r="O774">
        <v>29.7</v>
      </c>
      <c r="P774">
        <v>30.786000000000001</v>
      </c>
    </row>
    <row r="775" spans="1:16" x14ac:dyDescent="0.25">
      <c r="A775" s="20">
        <v>43487</v>
      </c>
      <c r="B775" t="s">
        <v>80</v>
      </c>
      <c r="C775" t="s">
        <v>23</v>
      </c>
      <c r="D775">
        <v>100</v>
      </c>
      <c r="E775">
        <v>186</v>
      </c>
      <c r="F775">
        <v>18600</v>
      </c>
      <c r="G775" t="s">
        <v>841</v>
      </c>
      <c r="H775">
        <v>2019016</v>
      </c>
      <c r="I775" t="s">
        <v>19</v>
      </c>
      <c r="J775" t="s">
        <v>20</v>
      </c>
      <c r="K775" t="s">
        <v>25</v>
      </c>
      <c r="L775">
        <v>4.5599999999999996</v>
      </c>
      <c r="M775">
        <v>0.56000000000000005</v>
      </c>
      <c r="N775">
        <v>0</v>
      </c>
      <c r="O775">
        <v>29.6</v>
      </c>
      <c r="P775">
        <v>34.718000000000004</v>
      </c>
    </row>
    <row r="776" spans="1:16" x14ac:dyDescent="0.25">
      <c r="A776" s="20">
        <v>43487</v>
      </c>
      <c r="B776" t="s">
        <v>205</v>
      </c>
      <c r="C776" t="s">
        <v>17</v>
      </c>
      <c r="D776">
        <v>25</v>
      </c>
      <c r="E776">
        <v>23.15</v>
      </c>
      <c r="F776">
        <v>578.75</v>
      </c>
      <c r="G776" t="s">
        <v>842</v>
      </c>
      <c r="H776">
        <v>2019016</v>
      </c>
      <c r="I776" t="s">
        <v>19</v>
      </c>
      <c r="J776" t="s">
        <v>20</v>
      </c>
      <c r="K776" t="s">
        <v>25</v>
      </c>
      <c r="L776">
        <v>0.57999999999999996</v>
      </c>
      <c r="M776">
        <v>0.02</v>
      </c>
      <c r="N776">
        <v>0</v>
      </c>
      <c r="O776">
        <v>17.079999999999998</v>
      </c>
      <c r="P776">
        <v>17.677399999999999</v>
      </c>
    </row>
    <row r="777" spans="1:16" x14ac:dyDescent="0.25">
      <c r="A777" s="20">
        <v>43488</v>
      </c>
      <c r="B777" t="s">
        <v>111</v>
      </c>
      <c r="C777" t="s">
        <v>23</v>
      </c>
      <c r="D777">
        <v>50</v>
      </c>
      <c r="E777">
        <v>417.85</v>
      </c>
      <c r="F777">
        <v>20892.5</v>
      </c>
      <c r="G777" t="s">
        <v>834</v>
      </c>
      <c r="H777">
        <v>2019017</v>
      </c>
      <c r="I777" t="s">
        <v>19</v>
      </c>
      <c r="J777" t="s">
        <v>20</v>
      </c>
      <c r="K777" t="s">
        <v>25</v>
      </c>
      <c r="L777">
        <v>5.26</v>
      </c>
      <c r="M777">
        <v>0.63</v>
      </c>
      <c r="N777">
        <v>0</v>
      </c>
      <c r="O777">
        <v>29.61</v>
      </c>
      <c r="P777">
        <v>35.496699999999997</v>
      </c>
    </row>
    <row r="778" spans="1:16" x14ac:dyDescent="0.25">
      <c r="A778" s="20">
        <v>43488</v>
      </c>
      <c r="B778" t="s">
        <v>111</v>
      </c>
      <c r="C778" t="s">
        <v>23</v>
      </c>
      <c r="D778">
        <v>50</v>
      </c>
      <c r="E778">
        <v>416.05</v>
      </c>
      <c r="F778">
        <v>20802.5</v>
      </c>
      <c r="G778" t="s">
        <v>835</v>
      </c>
      <c r="H778">
        <v>2019017</v>
      </c>
      <c r="I778" t="s">
        <v>19</v>
      </c>
      <c r="J778" t="s">
        <v>20</v>
      </c>
      <c r="K778" t="s">
        <v>25</v>
      </c>
      <c r="L778">
        <v>5.26</v>
      </c>
      <c r="M778">
        <v>0.62</v>
      </c>
      <c r="N778">
        <v>0</v>
      </c>
      <c r="O778">
        <v>29.61</v>
      </c>
      <c r="P778">
        <v>35.494100000000003</v>
      </c>
    </row>
    <row r="779" spans="1:16" x14ac:dyDescent="0.25">
      <c r="A779" s="20">
        <v>43488</v>
      </c>
      <c r="B779" t="s">
        <v>111</v>
      </c>
      <c r="C779" t="s">
        <v>17</v>
      </c>
      <c r="D779">
        <v>700</v>
      </c>
      <c r="E779">
        <v>425.5</v>
      </c>
      <c r="F779">
        <v>297849</v>
      </c>
      <c r="G779" t="s">
        <v>836</v>
      </c>
      <c r="H779">
        <v>2019017</v>
      </c>
      <c r="I779" t="s">
        <v>19</v>
      </c>
      <c r="J779" t="s">
        <v>20</v>
      </c>
      <c r="K779" t="s">
        <v>25</v>
      </c>
      <c r="L779">
        <v>0</v>
      </c>
      <c r="M779">
        <v>8.94</v>
      </c>
      <c r="N779">
        <v>0</v>
      </c>
      <c r="O779">
        <v>177.34</v>
      </c>
      <c r="P779">
        <v>186.27549999999999</v>
      </c>
    </row>
    <row r="780" spans="1:16" x14ac:dyDescent="0.25">
      <c r="A780" s="20">
        <v>43488</v>
      </c>
      <c r="B780" t="s">
        <v>111</v>
      </c>
      <c r="C780" t="s">
        <v>23</v>
      </c>
      <c r="D780">
        <v>400</v>
      </c>
      <c r="E780">
        <v>413.3</v>
      </c>
      <c r="F780">
        <v>165318.9</v>
      </c>
      <c r="G780" t="s">
        <v>837</v>
      </c>
      <c r="H780">
        <v>2019017</v>
      </c>
      <c r="I780" t="s">
        <v>19</v>
      </c>
      <c r="J780" t="s">
        <v>20</v>
      </c>
      <c r="K780" t="s">
        <v>25</v>
      </c>
      <c r="L780">
        <v>42.46</v>
      </c>
      <c r="M780">
        <v>4.96</v>
      </c>
      <c r="N780">
        <v>17.7</v>
      </c>
      <c r="O780">
        <v>98.43</v>
      </c>
      <c r="P780">
        <v>163.54949999999999</v>
      </c>
    </row>
    <row r="781" spans="1:16" x14ac:dyDescent="0.25">
      <c r="A781" s="20">
        <v>43488</v>
      </c>
      <c r="B781" t="s">
        <v>111</v>
      </c>
      <c r="C781" t="s">
        <v>23</v>
      </c>
      <c r="D781">
        <v>200</v>
      </c>
      <c r="E781">
        <v>419.6</v>
      </c>
      <c r="F781">
        <v>83920.05</v>
      </c>
      <c r="G781" t="s">
        <v>838</v>
      </c>
      <c r="H781">
        <v>2019017</v>
      </c>
      <c r="I781" t="s">
        <v>19</v>
      </c>
      <c r="J781" t="s">
        <v>20</v>
      </c>
      <c r="K781" t="s">
        <v>25</v>
      </c>
      <c r="L781">
        <v>21.03</v>
      </c>
      <c r="M781">
        <v>2.52</v>
      </c>
      <c r="N781">
        <v>0</v>
      </c>
      <c r="O781">
        <v>49.97</v>
      </c>
      <c r="P781">
        <v>73.517700000000005</v>
      </c>
    </row>
    <row r="782" spans="1:16" x14ac:dyDescent="0.25">
      <c r="A782" s="20">
        <v>43497</v>
      </c>
      <c r="B782" t="s">
        <v>871</v>
      </c>
      <c r="C782" t="s">
        <v>17</v>
      </c>
      <c r="D782">
        <v>100</v>
      </c>
      <c r="E782">
        <v>163.5</v>
      </c>
      <c r="F782">
        <v>16350</v>
      </c>
      <c r="G782" t="s">
        <v>940</v>
      </c>
      <c r="H782">
        <v>2019024</v>
      </c>
      <c r="I782" t="s">
        <v>19</v>
      </c>
      <c r="J782" t="s">
        <v>20</v>
      </c>
      <c r="K782" t="s">
        <v>25</v>
      </c>
      <c r="L782">
        <v>0</v>
      </c>
      <c r="M782">
        <v>0.49</v>
      </c>
      <c r="N782">
        <v>0</v>
      </c>
      <c r="O782">
        <v>29.59</v>
      </c>
      <c r="P782">
        <v>30.080500000000001</v>
      </c>
    </row>
    <row r="783" spans="1:16" x14ac:dyDescent="0.25">
      <c r="A783" s="20">
        <v>43497</v>
      </c>
      <c r="B783" t="s">
        <v>871</v>
      </c>
      <c r="C783" t="s">
        <v>17</v>
      </c>
      <c r="D783">
        <v>150</v>
      </c>
      <c r="E783">
        <v>160.5</v>
      </c>
      <c r="F783">
        <v>24075</v>
      </c>
      <c r="G783" t="s">
        <v>941</v>
      </c>
      <c r="H783">
        <v>2019024</v>
      </c>
      <c r="I783" t="s">
        <v>19</v>
      </c>
      <c r="J783" t="s">
        <v>20</v>
      </c>
      <c r="K783" t="s">
        <v>25</v>
      </c>
      <c r="L783">
        <v>0</v>
      </c>
      <c r="M783">
        <v>0.72</v>
      </c>
      <c r="N783">
        <v>2.7</v>
      </c>
      <c r="O783">
        <v>29.63</v>
      </c>
      <c r="P783">
        <v>33.052199999999999</v>
      </c>
    </row>
    <row r="784" spans="1:16" x14ac:dyDescent="0.25">
      <c r="A784" s="20">
        <v>43497</v>
      </c>
      <c r="B784" t="s">
        <v>871</v>
      </c>
      <c r="C784" t="s">
        <v>23</v>
      </c>
      <c r="D784">
        <v>250</v>
      </c>
      <c r="E784">
        <v>165</v>
      </c>
      <c r="F784">
        <v>41250</v>
      </c>
      <c r="G784" t="s">
        <v>942</v>
      </c>
      <c r="H784">
        <v>2019024</v>
      </c>
      <c r="I784" t="s">
        <v>19</v>
      </c>
      <c r="J784" t="s">
        <v>20</v>
      </c>
      <c r="K784" t="s">
        <v>25</v>
      </c>
      <c r="L784">
        <v>10</v>
      </c>
      <c r="M784">
        <v>1.24</v>
      </c>
      <c r="N784">
        <v>0</v>
      </c>
      <c r="O784">
        <v>29.72</v>
      </c>
      <c r="P784">
        <v>40.957500000000003</v>
      </c>
    </row>
    <row r="785" spans="1:16" x14ac:dyDescent="0.25">
      <c r="A785" s="20">
        <v>43500</v>
      </c>
      <c r="B785" t="s">
        <v>665</v>
      </c>
      <c r="C785" t="s">
        <v>23</v>
      </c>
      <c r="D785">
        <v>100</v>
      </c>
      <c r="E785">
        <v>102.05</v>
      </c>
      <c r="F785">
        <v>10205</v>
      </c>
      <c r="G785" t="s">
        <v>934</v>
      </c>
      <c r="H785">
        <v>2019025</v>
      </c>
      <c r="I785" t="s">
        <v>19</v>
      </c>
      <c r="J785" t="s">
        <v>20</v>
      </c>
      <c r="K785" t="s">
        <v>25</v>
      </c>
      <c r="L785">
        <v>3.09</v>
      </c>
      <c r="M785">
        <v>0.31</v>
      </c>
      <c r="N785">
        <v>4.8</v>
      </c>
      <c r="O785">
        <v>29.56</v>
      </c>
      <c r="P785">
        <v>37.756100000000004</v>
      </c>
    </row>
    <row r="786" spans="1:16" x14ac:dyDescent="0.25">
      <c r="A786" s="20">
        <v>43500</v>
      </c>
      <c r="B786" t="s">
        <v>665</v>
      </c>
      <c r="C786" t="s">
        <v>23</v>
      </c>
      <c r="D786">
        <v>250</v>
      </c>
      <c r="E786">
        <v>105.85</v>
      </c>
      <c r="F786">
        <v>26462.5</v>
      </c>
      <c r="G786" t="s">
        <v>935</v>
      </c>
      <c r="H786">
        <v>2019025</v>
      </c>
      <c r="I786" t="s">
        <v>19</v>
      </c>
      <c r="J786" t="s">
        <v>20</v>
      </c>
      <c r="K786" t="s">
        <v>25</v>
      </c>
      <c r="L786">
        <v>7.04</v>
      </c>
      <c r="M786">
        <v>0.79</v>
      </c>
      <c r="N786">
        <v>0</v>
      </c>
      <c r="O786">
        <v>29.64</v>
      </c>
      <c r="P786">
        <v>37.4739</v>
      </c>
    </row>
    <row r="787" spans="1:16" x14ac:dyDescent="0.25">
      <c r="A787" s="20">
        <v>43500</v>
      </c>
      <c r="B787" t="s">
        <v>665</v>
      </c>
      <c r="C787" t="s">
        <v>17</v>
      </c>
      <c r="D787">
        <v>116</v>
      </c>
      <c r="E787">
        <v>115.71</v>
      </c>
      <c r="F787">
        <v>13422.5</v>
      </c>
      <c r="G787" t="s">
        <v>936</v>
      </c>
      <c r="H787">
        <v>2019025</v>
      </c>
      <c r="I787" t="s">
        <v>19</v>
      </c>
      <c r="J787" t="s">
        <v>20</v>
      </c>
      <c r="K787" t="s">
        <v>25</v>
      </c>
      <c r="L787">
        <v>0</v>
      </c>
      <c r="M787">
        <v>0.4</v>
      </c>
      <c r="N787">
        <v>0</v>
      </c>
      <c r="O787">
        <v>29.57</v>
      </c>
      <c r="P787">
        <v>29.972799999999999</v>
      </c>
    </row>
    <row r="788" spans="1:16" x14ac:dyDescent="0.25">
      <c r="A788" s="20">
        <v>43500</v>
      </c>
      <c r="B788" t="s">
        <v>665</v>
      </c>
      <c r="C788" t="s">
        <v>17</v>
      </c>
      <c r="D788">
        <v>234</v>
      </c>
      <c r="E788">
        <v>115.9</v>
      </c>
      <c r="F788">
        <v>27121.7</v>
      </c>
      <c r="G788" t="s">
        <v>937</v>
      </c>
      <c r="H788">
        <v>2019025</v>
      </c>
      <c r="I788" t="s">
        <v>19</v>
      </c>
      <c r="J788" t="s">
        <v>20</v>
      </c>
      <c r="K788" t="s">
        <v>25</v>
      </c>
      <c r="L788">
        <v>0</v>
      </c>
      <c r="M788">
        <v>0.81</v>
      </c>
      <c r="N788">
        <v>0</v>
      </c>
      <c r="O788">
        <v>29.65</v>
      </c>
      <c r="P788">
        <v>30.4636</v>
      </c>
    </row>
    <row r="789" spans="1:16" x14ac:dyDescent="0.25">
      <c r="A789" s="20">
        <v>43500</v>
      </c>
      <c r="B789" t="s">
        <v>665</v>
      </c>
      <c r="C789" t="s">
        <v>23</v>
      </c>
      <c r="D789">
        <v>350</v>
      </c>
      <c r="E789">
        <v>114.61</v>
      </c>
      <c r="F789">
        <v>40114.699999999997</v>
      </c>
      <c r="G789" t="s">
        <v>938</v>
      </c>
      <c r="H789">
        <v>2019025</v>
      </c>
      <c r="I789" t="s">
        <v>19</v>
      </c>
      <c r="J789" t="s">
        <v>20</v>
      </c>
      <c r="K789" t="s">
        <v>25</v>
      </c>
      <c r="L789">
        <v>9.86</v>
      </c>
      <c r="M789">
        <v>1.2</v>
      </c>
      <c r="N789">
        <v>0</v>
      </c>
      <c r="O789">
        <v>29.72</v>
      </c>
      <c r="P789">
        <v>40.783499999999997</v>
      </c>
    </row>
    <row r="790" spans="1:16" x14ac:dyDescent="0.25">
      <c r="A790" s="20">
        <v>43500</v>
      </c>
      <c r="B790" t="s">
        <v>665</v>
      </c>
      <c r="C790" t="s">
        <v>17</v>
      </c>
      <c r="D790">
        <v>350</v>
      </c>
      <c r="E790">
        <v>115.65</v>
      </c>
      <c r="F790">
        <v>40477.5</v>
      </c>
      <c r="G790" t="s">
        <v>939</v>
      </c>
      <c r="H790">
        <v>2019025</v>
      </c>
      <c r="I790" t="s">
        <v>19</v>
      </c>
      <c r="J790" t="s">
        <v>20</v>
      </c>
      <c r="K790" t="s">
        <v>25</v>
      </c>
      <c r="L790">
        <v>0</v>
      </c>
      <c r="M790">
        <v>1.21</v>
      </c>
      <c r="N790">
        <v>0</v>
      </c>
      <c r="O790">
        <v>29.72</v>
      </c>
      <c r="P790">
        <v>30.9343</v>
      </c>
    </row>
    <row r="791" spans="1:16" x14ac:dyDescent="0.25">
      <c r="A791" s="20">
        <v>43501</v>
      </c>
      <c r="B791" t="s">
        <v>433</v>
      </c>
      <c r="C791" t="s">
        <v>17</v>
      </c>
      <c r="D791">
        <v>1000</v>
      </c>
      <c r="E791">
        <v>7.4</v>
      </c>
      <c r="F791">
        <v>7400</v>
      </c>
      <c r="G791" t="s">
        <v>929</v>
      </c>
      <c r="H791">
        <v>2019026</v>
      </c>
      <c r="I791" t="s">
        <v>19</v>
      </c>
      <c r="J791" t="s">
        <v>20</v>
      </c>
      <c r="K791" t="s">
        <v>25</v>
      </c>
      <c r="L791">
        <v>0</v>
      </c>
      <c r="M791">
        <v>0.27</v>
      </c>
      <c r="N791">
        <v>0</v>
      </c>
      <c r="O791">
        <v>29.55</v>
      </c>
      <c r="P791">
        <v>29.8201</v>
      </c>
    </row>
    <row r="792" spans="1:16" x14ac:dyDescent="0.25">
      <c r="A792" s="20">
        <v>43501</v>
      </c>
      <c r="B792" t="s">
        <v>433</v>
      </c>
      <c r="C792" t="s">
        <v>17</v>
      </c>
      <c r="D792">
        <v>1000</v>
      </c>
      <c r="E792">
        <v>6.75</v>
      </c>
      <c r="F792">
        <v>6750</v>
      </c>
      <c r="G792" t="s">
        <v>930</v>
      </c>
      <c r="H792">
        <v>2019026</v>
      </c>
      <c r="I792" t="s">
        <v>19</v>
      </c>
      <c r="J792" t="s">
        <v>20</v>
      </c>
      <c r="K792" t="s">
        <v>25</v>
      </c>
      <c r="L792">
        <v>0</v>
      </c>
      <c r="M792">
        <v>0.25</v>
      </c>
      <c r="N792">
        <v>0.9</v>
      </c>
      <c r="O792">
        <v>29.54</v>
      </c>
      <c r="P792">
        <v>30.686399999999999</v>
      </c>
    </row>
    <row r="793" spans="1:16" x14ac:dyDescent="0.25">
      <c r="A793" s="20">
        <v>43501</v>
      </c>
      <c r="B793" t="s">
        <v>433</v>
      </c>
      <c r="C793" t="s">
        <v>23</v>
      </c>
      <c r="D793">
        <v>179</v>
      </c>
      <c r="E793">
        <v>6.3</v>
      </c>
      <c r="F793">
        <v>1127.7</v>
      </c>
      <c r="G793" t="s">
        <v>931</v>
      </c>
      <c r="H793">
        <v>2019026</v>
      </c>
      <c r="I793" t="s">
        <v>19</v>
      </c>
      <c r="J793" t="s">
        <v>20</v>
      </c>
      <c r="K793" t="s">
        <v>25</v>
      </c>
      <c r="L793">
        <v>0.28000000000000003</v>
      </c>
      <c r="M793">
        <v>0.04</v>
      </c>
      <c r="N793">
        <v>0</v>
      </c>
      <c r="O793">
        <v>29.51</v>
      </c>
      <c r="P793">
        <v>29.831199999999999</v>
      </c>
    </row>
    <row r="794" spans="1:16" x14ac:dyDescent="0.25">
      <c r="A794" s="20">
        <v>43501</v>
      </c>
      <c r="B794" t="s">
        <v>433</v>
      </c>
      <c r="C794" t="s">
        <v>23</v>
      </c>
      <c r="D794">
        <v>164</v>
      </c>
      <c r="E794">
        <v>5.6</v>
      </c>
      <c r="F794">
        <v>918.4</v>
      </c>
      <c r="G794" t="s">
        <v>932</v>
      </c>
      <c r="H794">
        <v>2019026</v>
      </c>
      <c r="I794" t="s">
        <v>19</v>
      </c>
      <c r="J794" t="s">
        <v>20</v>
      </c>
      <c r="K794" t="s">
        <v>25</v>
      </c>
      <c r="L794">
        <v>0.26</v>
      </c>
      <c r="M794">
        <v>0.03</v>
      </c>
      <c r="N794">
        <v>0</v>
      </c>
      <c r="O794">
        <v>27.1</v>
      </c>
      <c r="P794">
        <v>27.3935</v>
      </c>
    </row>
    <row r="795" spans="1:16" x14ac:dyDescent="0.25">
      <c r="A795" s="20">
        <v>43501</v>
      </c>
      <c r="B795" t="s">
        <v>433</v>
      </c>
      <c r="C795" t="s">
        <v>23</v>
      </c>
      <c r="D795">
        <v>1657</v>
      </c>
      <c r="E795">
        <v>5.5</v>
      </c>
      <c r="F795">
        <v>9113.5</v>
      </c>
      <c r="G795" t="s">
        <v>933</v>
      </c>
      <c r="H795">
        <v>2019026</v>
      </c>
      <c r="I795" t="s">
        <v>19</v>
      </c>
      <c r="J795" t="s">
        <v>20</v>
      </c>
      <c r="K795" t="s">
        <v>25</v>
      </c>
      <c r="L795">
        <v>2.46</v>
      </c>
      <c r="M795">
        <v>0.33</v>
      </c>
      <c r="N795">
        <v>0</v>
      </c>
      <c r="O795">
        <v>29.56</v>
      </c>
      <c r="P795">
        <v>32.352699999999999</v>
      </c>
    </row>
    <row r="796" spans="1:16" x14ac:dyDescent="0.25">
      <c r="A796" s="20">
        <v>43514</v>
      </c>
      <c r="B796" t="s">
        <v>205</v>
      </c>
      <c r="C796" t="s">
        <v>17</v>
      </c>
      <c r="D796">
        <v>100</v>
      </c>
      <c r="E796">
        <v>17.25</v>
      </c>
      <c r="F796">
        <v>1725</v>
      </c>
      <c r="G796" t="s">
        <v>928</v>
      </c>
      <c r="H796">
        <v>2019035</v>
      </c>
      <c r="I796" t="s">
        <v>19</v>
      </c>
      <c r="J796" t="s">
        <v>20</v>
      </c>
      <c r="K796" t="s">
        <v>25</v>
      </c>
      <c r="L796">
        <v>2</v>
      </c>
      <c r="M796">
        <v>0.06</v>
      </c>
      <c r="N796">
        <v>0.3</v>
      </c>
      <c r="O796">
        <v>41.31</v>
      </c>
      <c r="P796">
        <v>43.673000000000002</v>
      </c>
    </row>
    <row r="797" spans="1:16" x14ac:dyDescent="0.25">
      <c r="A797" s="20">
        <v>43525</v>
      </c>
      <c r="B797" t="s">
        <v>480</v>
      </c>
      <c r="C797" t="s">
        <v>23</v>
      </c>
      <c r="D797">
        <v>1000</v>
      </c>
      <c r="E797">
        <v>83.95</v>
      </c>
      <c r="F797">
        <v>83950</v>
      </c>
      <c r="G797" t="s">
        <v>924</v>
      </c>
      <c r="H797">
        <v>2019044</v>
      </c>
      <c r="I797" t="s">
        <v>19</v>
      </c>
      <c r="J797" t="s">
        <v>20</v>
      </c>
      <c r="K797" t="s">
        <v>25</v>
      </c>
      <c r="L797">
        <v>21.32</v>
      </c>
      <c r="M797">
        <v>3.06</v>
      </c>
      <c r="N797">
        <v>0</v>
      </c>
      <c r="O797">
        <v>50.08</v>
      </c>
      <c r="P797">
        <v>74.464200000000005</v>
      </c>
    </row>
    <row r="798" spans="1:16" x14ac:dyDescent="0.25">
      <c r="A798" s="20">
        <v>43525</v>
      </c>
      <c r="B798" t="s">
        <v>480</v>
      </c>
      <c r="C798" t="s">
        <v>17</v>
      </c>
      <c r="D798">
        <v>3500</v>
      </c>
      <c r="E798">
        <v>85.8</v>
      </c>
      <c r="F798">
        <v>300300</v>
      </c>
      <c r="G798" t="s">
        <v>925</v>
      </c>
      <c r="H798">
        <v>2019044</v>
      </c>
      <c r="I798" t="s">
        <v>19</v>
      </c>
      <c r="J798" t="s">
        <v>20</v>
      </c>
      <c r="K798" t="s">
        <v>25</v>
      </c>
      <c r="L798">
        <v>0</v>
      </c>
      <c r="M798">
        <v>10.96</v>
      </c>
      <c r="N798">
        <v>0</v>
      </c>
      <c r="O798">
        <v>179.15</v>
      </c>
      <c r="P798">
        <v>190.11109999999999</v>
      </c>
    </row>
    <row r="799" spans="1:16" x14ac:dyDescent="0.25">
      <c r="A799" s="20">
        <v>43525</v>
      </c>
      <c r="B799" t="s">
        <v>480</v>
      </c>
      <c r="C799" t="s">
        <v>23</v>
      </c>
      <c r="D799">
        <v>500</v>
      </c>
      <c r="E799">
        <v>84.76</v>
      </c>
      <c r="F799">
        <v>42381.7</v>
      </c>
      <c r="G799" t="s">
        <v>926</v>
      </c>
      <c r="H799">
        <v>2019044</v>
      </c>
      <c r="I799" t="s">
        <v>19</v>
      </c>
      <c r="J799" t="s">
        <v>20</v>
      </c>
      <c r="K799" t="s">
        <v>25</v>
      </c>
      <c r="L799">
        <v>11.03</v>
      </c>
      <c r="M799">
        <v>1.55</v>
      </c>
      <c r="N799">
        <v>18</v>
      </c>
      <c r="O799">
        <v>29.78</v>
      </c>
      <c r="P799">
        <v>60.356999999999999</v>
      </c>
    </row>
    <row r="800" spans="1:16" x14ac:dyDescent="0.25">
      <c r="A800" s="20">
        <v>43525</v>
      </c>
      <c r="B800" t="s">
        <v>480</v>
      </c>
      <c r="C800" t="s">
        <v>23</v>
      </c>
      <c r="D800">
        <v>2000</v>
      </c>
      <c r="E800">
        <v>85.2</v>
      </c>
      <c r="F800">
        <v>170400</v>
      </c>
      <c r="G800" t="s">
        <v>927</v>
      </c>
      <c r="H800">
        <v>2019044</v>
      </c>
      <c r="I800" t="s">
        <v>19</v>
      </c>
      <c r="J800" t="s">
        <v>20</v>
      </c>
      <c r="K800" t="s">
        <v>25</v>
      </c>
      <c r="L800">
        <v>42.65</v>
      </c>
      <c r="M800">
        <v>6.22</v>
      </c>
      <c r="N800">
        <v>0</v>
      </c>
      <c r="O800">
        <v>101.66</v>
      </c>
      <c r="P800">
        <v>150.52959999999999</v>
      </c>
    </row>
    <row r="801" spans="1:16" x14ac:dyDescent="0.25">
      <c r="A801" s="20">
        <v>43529</v>
      </c>
      <c r="B801" t="s">
        <v>738</v>
      </c>
      <c r="C801" t="s">
        <v>17</v>
      </c>
      <c r="D801">
        <v>500</v>
      </c>
      <c r="E801">
        <v>355.05</v>
      </c>
      <c r="F801">
        <v>177525</v>
      </c>
      <c r="G801" t="s">
        <v>916</v>
      </c>
      <c r="H801">
        <v>2019045</v>
      </c>
      <c r="I801" t="s">
        <v>19</v>
      </c>
      <c r="J801" t="s">
        <v>20</v>
      </c>
      <c r="K801" t="s">
        <v>25</v>
      </c>
      <c r="L801">
        <v>0</v>
      </c>
      <c r="M801">
        <v>6.48</v>
      </c>
      <c r="N801">
        <v>0</v>
      </c>
      <c r="O801">
        <v>105.91</v>
      </c>
      <c r="P801">
        <v>112.3897</v>
      </c>
    </row>
    <row r="802" spans="1:16" x14ac:dyDescent="0.25">
      <c r="A802" s="20">
        <v>43529</v>
      </c>
      <c r="B802" t="s">
        <v>738</v>
      </c>
      <c r="C802" t="s">
        <v>23</v>
      </c>
      <c r="D802">
        <v>500</v>
      </c>
      <c r="E802">
        <v>357.25</v>
      </c>
      <c r="F802">
        <v>178625</v>
      </c>
      <c r="G802" t="s">
        <v>917</v>
      </c>
      <c r="H802">
        <v>2019045</v>
      </c>
      <c r="I802" t="s">
        <v>19</v>
      </c>
      <c r="J802" t="s">
        <v>20</v>
      </c>
      <c r="K802" t="s">
        <v>25</v>
      </c>
      <c r="L802">
        <v>45.26</v>
      </c>
      <c r="M802">
        <v>6.52</v>
      </c>
      <c r="N802">
        <v>0</v>
      </c>
      <c r="O802">
        <v>106.56</v>
      </c>
      <c r="P802">
        <v>158.3398</v>
      </c>
    </row>
    <row r="803" spans="1:16" x14ac:dyDescent="0.25">
      <c r="A803" s="20">
        <v>43529</v>
      </c>
      <c r="B803" t="s">
        <v>16</v>
      </c>
      <c r="C803" t="s">
        <v>17</v>
      </c>
      <c r="D803">
        <v>1000</v>
      </c>
      <c r="E803">
        <v>34.6</v>
      </c>
      <c r="F803">
        <v>34600</v>
      </c>
      <c r="G803" t="s">
        <v>918</v>
      </c>
      <c r="H803">
        <v>2019045</v>
      </c>
      <c r="I803" t="s">
        <v>19</v>
      </c>
      <c r="J803" t="s">
        <v>1634</v>
      </c>
      <c r="K803" t="s">
        <v>25</v>
      </c>
      <c r="L803">
        <v>34.6</v>
      </c>
      <c r="M803">
        <v>1.26</v>
      </c>
      <c r="N803">
        <v>0</v>
      </c>
      <c r="O803">
        <v>224.78</v>
      </c>
      <c r="P803">
        <v>260.6429</v>
      </c>
    </row>
    <row r="804" spans="1:16" x14ac:dyDescent="0.25">
      <c r="A804" s="20">
        <v>43529</v>
      </c>
      <c r="B804" t="s">
        <v>738</v>
      </c>
      <c r="C804" t="s">
        <v>23</v>
      </c>
      <c r="D804">
        <v>5000</v>
      </c>
      <c r="E804">
        <v>359.76</v>
      </c>
      <c r="F804">
        <v>1798806.4</v>
      </c>
      <c r="G804" t="s">
        <v>919</v>
      </c>
      <c r="H804">
        <v>2019045</v>
      </c>
      <c r="I804" t="s">
        <v>19</v>
      </c>
      <c r="J804" t="s">
        <v>20</v>
      </c>
      <c r="K804" t="s">
        <v>25</v>
      </c>
      <c r="L804">
        <v>452.59</v>
      </c>
      <c r="M804">
        <v>65.66</v>
      </c>
      <c r="N804">
        <v>0</v>
      </c>
      <c r="O804">
        <v>1072.95</v>
      </c>
      <c r="P804">
        <v>1591.1962000000001</v>
      </c>
    </row>
    <row r="805" spans="1:16" x14ac:dyDescent="0.25">
      <c r="A805" s="20">
        <v>43529</v>
      </c>
      <c r="B805" t="s">
        <v>738</v>
      </c>
      <c r="C805" t="s">
        <v>17</v>
      </c>
      <c r="D805">
        <v>5000</v>
      </c>
      <c r="E805">
        <v>362.47</v>
      </c>
      <c r="F805">
        <v>1812335</v>
      </c>
      <c r="G805" t="s">
        <v>920</v>
      </c>
      <c r="H805">
        <v>2019045</v>
      </c>
      <c r="I805" t="s">
        <v>19</v>
      </c>
      <c r="J805" t="s">
        <v>20</v>
      </c>
      <c r="K805" t="s">
        <v>25</v>
      </c>
      <c r="L805">
        <v>0</v>
      </c>
      <c r="M805">
        <v>66.150000000000006</v>
      </c>
      <c r="N805">
        <v>0</v>
      </c>
      <c r="O805">
        <v>1081.26</v>
      </c>
      <c r="P805">
        <v>1147.4100000000001</v>
      </c>
    </row>
    <row r="806" spans="1:16" x14ac:dyDescent="0.25">
      <c r="A806" s="20">
        <v>43529</v>
      </c>
      <c r="B806" t="s">
        <v>738</v>
      </c>
      <c r="C806" t="s">
        <v>17</v>
      </c>
      <c r="D806">
        <v>5000</v>
      </c>
      <c r="E806">
        <v>362.52</v>
      </c>
      <c r="F806">
        <v>1812597.9</v>
      </c>
      <c r="G806" t="s">
        <v>921</v>
      </c>
      <c r="H806">
        <v>2019045</v>
      </c>
      <c r="I806" t="s">
        <v>19</v>
      </c>
      <c r="J806" t="s">
        <v>20</v>
      </c>
      <c r="K806" t="s">
        <v>25</v>
      </c>
      <c r="L806">
        <v>0</v>
      </c>
      <c r="M806">
        <v>66.16</v>
      </c>
      <c r="N806">
        <v>0</v>
      </c>
      <c r="O806">
        <v>1081.3399999999999</v>
      </c>
      <c r="P806">
        <v>1147.5</v>
      </c>
    </row>
    <row r="807" spans="1:16" x14ac:dyDescent="0.25">
      <c r="A807" s="20">
        <v>43529</v>
      </c>
      <c r="B807" t="s">
        <v>738</v>
      </c>
      <c r="C807" t="s">
        <v>17</v>
      </c>
      <c r="D807">
        <v>5000</v>
      </c>
      <c r="E807">
        <v>362.42</v>
      </c>
      <c r="F807">
        <v>1812080.55</v>
      </c>
      <c r="G807" t="s">
        <v>922</v>
      </c>
      <c r="H807">
        <v>2019045</v>
      </c>
      <c r="I807" t="s">
        <v>19</v>
      </c>
      <c r="J807" t="s">
        <v>20</v>
      </c>
      <c r="K807" t="s">
        <v>25</v>
      </c>
      <c r="L807">
        <v>0</v>
      </c>
      <c r="M807">
        <v>66.14</v>
      </c>
      <c r="N807">
        <v>0</v>
      </c>
      <c r="O807">
        <v>1081.03</v>
      </c>
      <c r="P807">
        <v>1147.1711</v>
      </c>
    </row>
    <row r="808" spans="1:16" x14ac:dyDescent="0.25">
      <c r="A808" s="20">
        <v>43529</v>
      </c>
      <c r="B808" t="s">
        <v>738</v>
      </c>
      <c r="C808" t="s">
        <v>23</v>
      </c>
      <c r="D808">
        <v>10000</v>
      </c>
      <c r="E808">
        <v>363.24</v>
      </c>
      <c r="F808">
        <v>3632393.9</v>
      </c>
      <c r="G808" t="s">
        <v>923</v>
      </c>
      <c r="H808">
        <v>2019045</v>
      </c>
      <c r="I808" t="s">
        <v>19</v>
      </c>
      <c r="J808" t="s">
        <v>20</v>
      </c>
      <c r="K808" t="s">
        <v>25</v>
      </c>
      <c r="L808">
        <v>905.55</v>
      </c>
      <c r="M808">
        <v>132.58000000000001</v>
      </c>
      <c r="N808">
        <v>337.8</v>
      </c>
      <c r="O808">
        <v>2166.94</v>
      </c>
      <c r="P808">
        <v>3542.8717999999999</v>
      </c>
    </row>
    <row r="809" spans="1:16" x14ac:dyDescent="0.25">
      <c r="A809" s="20">
        <v>43530</v>
      </c>
      <c r="B809" t="s">
        <v>738</v>
      </c>
      <c r="C809" t="s">
        <v>23</v>
      </c>
      <c r="D809">
        <v>2500</v>
      </c>
      <c r="E809">
        <v>369.29</v>
      </c>
      <c r="F809">
        <v>923233.65</v>
      </c>
      <c r="G809" t="s">
        <v>913</v>
      </c>
      <c r="H809">
        <v>2019046</v>
      </c>
      <c r="I809" t="s">
        <v>19</v>
      </c>
      <c r="J809" t="s">
        <v>20</v>
      </c>
      <c r="K809" t="s">
        <v>25</v>
      </c>
      <c r="L809">
        <v>230.65</v>
      </c>
      <c r="M809">
        <v>33.700000000000003</v>
      </c>
      <c r="N809">
        <v>77.7</v>
      </c>
      <c r="O809">
        <v>550.75</v>
      </c>
      <c r="P809">
        <v>892.79809999999998</v>
      </c>
    </row>
    <row r="810" spans="1:16" x14ac:dyDescent="0.25">
      <c r="A810" s="20">
        <v>43530</v>
      </c>
      <c r="B810" t="s">
        <v>738</v>
      </c>
      <c r="C810" t="s">
        <v>23</v>
      </c>
      <c r="D810">
        <v>1000</v>
      </c>
      <c r="E810">
        <v>371</v>
      </c>
      <c r="F810">
        <v>371000</v>
      </c>
      <c r="G810" t="s">
        <v>914</v>
      </c>
      <c r="H810">
        <v>2019046</v>
      </c>
      <c r="I810" t="s">
        <v>19</v>
      </c>
      <c r="J810" t="s">
        <v>20</v>
      </c>
      <c r="K810" t="s">
        <v>25</v>
      </c>
      <c r="L810">
        <v>92.35</v>
      </c>
      <c r="M810">
        <v>13.54</v>
      </c>
      <c r="N810">
        <v>0</v>
      </c>
      <c r="O810">
        <v>221.32</v>
      </c>
      <c r="P810">
        <v>327.2115</v>
      </c>
    </row>
    <row r="811" spans="1:16" x14ac:dyDescent="0.25">
      <c r="A811" s="20">
        <v>43530</v>
      </c>
      <c r="B811" t="s">
        <v>738</v>
      </c>
      <c r="C811" t="s">
        <v>17</v>
      </c>
      <c r="D811">
        <v>3500</v>
      </c>
      <c r="E811">
        <v>369</v>
      </c>
      <c r="F811">
        <v>1291500</v>
      </c>
      <c r="G811" t="s">
        <v>915</v>
      </c>
      <c r="H811">
        <v>2019046</v>
      </c>
      <c r="I811" t="s">
        <v>19</v>
      </c>
      <c r="J811" t="s">
        <v>20</v>
      </c>
      <c r="K811" t="s">
        <v>25</v>
      </c>
      <c r="L811">
        <v>0</v>
      </c>
      <c r="M811">
        <v>47.14</v>
      </c>
      <c r="N811">
        <v>0</v>
      </c>
      <c r="O811">
        <v>770.47</v>
      </c>
      <c r="P811">
        <v>817.60979999999995</v>
      </c>
    </row>
    <row r="812" spans="1:16" x14ac:dyDescent="0.25">
      <c r="A812" s="20">
        <v>43531</v>
      </c>
      <c r="B812" t="s">
        <v>282</v>
      </c>
      <c r="C812" t="s">
        <v>23</v>
      </c>
      <c r="D812">
        <v>1000</v>
      </c>
      <c r="E812">
        <v>613.5</v>
      </c>
      <c r="F812">
        <v>613500</v>
      </c>
      <c r="G812" t="s">
        <v>900</v>
      </c>
      <c r="H812">
        <v>201819235</v>
      </c>
      <c r="I812" t="s">
        <v>19</v>
      </c>
      <c r="J812" t="s">
        <v>20</v>
      </c>
      <c r="K812" t="s">
        <v>21</v>
      </c>
      <c r="L812">
        <v>154</v>
      </c>
      <c r="M812">
        <v>17.5</v>
      </c>
      <c r="N812">
        <v>0</v>
      </c>
      <c r="O812">
        <v>365.12</v>
      </c>
      <c r="P812">
        <v>536.62480000000005</v>
      </c>
    </row>
    <row r="813" spans="1:16" x14ac:dyDescent="0.25">
      <c r="A813" s="20">
        <v>43531</v>
      </c>
      <c r="B813" t="s">
        <v>282</v>
      </c>
      <c r="C813" t="s">
        <v>17</v>
      </c>
      <c r="D813">
        <v>1000</v>
      </c>
      <c r="E813">
        <v>614.79999999999995</v>
      </c>
      <c r="F813">
        <v>614800</v>
      </c>
      <c r="G813" t="s">
        <v>901</v>
      </c>
      <c r="H813">
        <v>201819235</v>
      </c>
      <c r="I813" t="s">
        <v>19</v>
      </c>
      <c r="J813" t="s">
        <v>20</v>
      </c>
      <c r="K813" t="s">
        <v>21</v>
      </c>
      <c r="L813">
        <v>0</v>
      </c>
      <c r="M813">
        <v>17.62</v>
      </c>
      <c r="N813">
        <v>36.9</v>
      </c>
      <c r="O813">
        <v>365.89</v>
      </c>
      <c r="P813">
        <v>420.4119</v>
      </c>
    </row>
    <row r="814" spans="1:16" x14ac:dyDescent="0.25">
      <c r="A814" s="20">
        <v>43531</v>
      </c>
      <c r="B814" t="s">
        <v>282</v>
      </c>
      <c r="C814" t="s">
        <v>23</v>
      </c>
      <c r="D814">
        <v>100</v>
      </c>
      <c r="E814">
        <v>613.35</v>
      </c>
      <c r="F814">
        <v>61335</v>
      </c>
      <c r="G814" t="s">
        <v>902</v>
      </c>
      <c r="H814">
        <v>2019047</v>
      </c>
      <c r="I814" t="s">
        <v>19</v>
      </c>
      <c r="J814" t="s">
        <v>20</v>
      </c>
      <c r="K814" t="s">
        <v>25</v>
      </c>
      <c r="L814">
        <v>15.38</v>
      </c>
      <c r="M814">
        <v>2.2400000000000002</v>
      </c>
      <c r="N814">
        <v>0</v>
      </c>
      <c r="O814">
        <v>36.590000000000003</v>
      </c>
      <c r="P814">
        <v>54.2087</v>
      </c>
    </row>
    <row r="815" spans="1:16" x14ac:dyDescent="0.25">
      <c r="A815" s="20">
        <v>43531</v>
      </c>
      <c r="B815" t="s">
        <v>738</v>
      </c>
      <c r="C815" t="s">
        <v>17</v>
      </c>
      <c r="D815">
        <v>100</v>
      </c>
      <c r="E815">
        <v>369.1</v>
      </c>
      <c r="F815">
        <v>36910</v>
      </c>
      <c r="G815" t="s">
        <v>903</v>
      </c>
      <c r="H815">
        <v>2019047</v>
      </c>
      <c r="I815" t="s">
        <v>19</v>
      </c>
      <c r="J815" t="s">
        <v>20</v>
      </c>
      <c r="K815" t="s">
        <v>25</v>
      </c>
      <c r="L815">
        <v>0</v>
      </c>
      <c r="M815">
        <v>1.35</v>
      </c>
      <c r="N815">
        <v>0</v>
      </c>
      <c r="O815">
        <v>29.74</v>
      </c>
      <c r="P815">
        <v>31.087299999999999</v>
      </c>
    </row>
    <row r="816" spans="1:16" x14ac:dyDescent="0.25">
      <c r="A816" s="20">
        <v>43531</v>
      </c>
      <c r="B816" t="s">
        <v>738</v>
      </c>
      <c r="C816" t="s">
        <v>23</v>
      </c>
      <c r="D816">
        <v>100</v>
      </c>
      <c r="E816">
        <v>372</v>
      </c>
      <c r="F816">
        <v>37200</v>
      </c>
      <c r="G816" t="s">
        <v>904</v>
      </c>
      <c r="H816">
        <v>2019047</v>
      </c>
      <c r="I816" t="s">
        <v>19</v>
      </c>
      <c r="J816" t="s">
        <v>20</v>
      </c>
      <c r="K816" t="s">
        <v>25</v>
      </c>
      <c r="L816">
        <v>9.27</v>
      </c>
      <c r="M816">
        <v>1.36</v>
      </c>
      <c r="N816">
        <v>0</v>
      </c>
      <c r="O816">
        <v>29.74</v>
      </c>
      <c r="P816">
        <v>40.367800000000003</v>
      </c>
    </row>
    <row r="817" spans="1:16" x14ac:dyDescent="0.25">
      <c r="A817" s="20">
        <v>43531</v>
      </c>
      <c r="B817" t="s">
        <v>282</v>
      </c>
      <c r="C817" t="s">
        <v>23</v>
      </c>
      <c r="D817">
        <v>200</v>
      </c>
      <c r="E817">
        <v>619</v>
      </c>
      <c r="F817">
        <v>123800</v>
      </c>
      <c r="G817" t="s">
        <v>905</v>
      </c>
      <c r="H817">
        <v>2019047</v>
      </c>
      <c r="I817" t="s">
        <v>19</v>
      </c>
      <c r="J817" t="s">
        <v>20</v>
      </c>
      <c r="K817" t="s">
        <v>25</v>
      </c>
      <c r="L817">
        <v>30.76</v>
      </c>
      <c r="M817">
        <v>4.5199999999999996</v>
      </c>
      <c r="N817">
        <v>0</v>
      </c>
      <c r="O817">
        <v>73.86</v>
      </c>
      <c r="P817">
        <v>109.1387</v>
      </c>
    </row>
    <row r="818" spans="1:16" x14ac:dyDescent="0.25">
      <c r="A818" s="20">
        <v>43531</v>
      </c>
      <c r="B818" t="s">
        <v>282</v>
      </c>
      <c r="C818" t="s">
        <v>17</v>
      </c>
      <c r="D818">
        <v>300</v>
      </c>
      <c r="E818">
        <v>613</v>
      </c>
      <c r="F818">
        <v>183900</v>
      </c>
      <c r="G818" t="s">
        <v>906</v>
      </c>
      <c r="H818">
        <v>2019047</v>
      </c>
      <c r="I818" t="s">
        <v>19</v>
      </c>
      <c r="J818" t="s">
        <v>20</v>
      </c>
      <c r="K818" t="s">
        <v>25</v>
      </c>
      <c r="L818">
        <v>0</v>
      </c>
      <c r="M818">
        <v>6.71</v>
      </c>
      <c r="N818">
        <v>0</v>
      </c>
      <c r="O818">
        <v>109.71</v>
      </c>
      <c r="P818">
        <v>116.4224</v>
      </c>
    </row>
    <row r="819" spans="1:16" x14ac:dyDescent="0.25">
      <c r="A819" s="20">
        <v>43531</v>
      </c>
      <c r="B819" t="s">
        <v>738</v>
      </c>
      <c r="C819" t="s">
        <v>23</v>
      </c>
      <c r="D819">
        <v>250</v>
      </c>
      <c r="E819">
        <v>374</v>
      </c>
      <c r="F819">
        <v>93500</v>
      </c>
      <c r="G819" t="s">
        <v>907</v>
      </c>
      <c r="H819">
        <v>2019047</v>
      </c>
      <c r="I819" t="s">
        <v>19</v>
      </c>
      <c r="J819" t="s">
        <v>20</v>
      </c>
      <c r="K819" t="s">
        <v>25</v>
      </c>
      <c r="L819">
        <v>23.18</v>
      </c>
      <c r="M819">
        <v>3.41</v>
      </c>
      <c r="N819">
        <v>0</v>
      </c>
      <c r="O819">
        <v>55.78</v>
      </c>
      <c r="P819">
        <v>82.372799999999998</v>
      </c>
    </row>
    <row r="820" spans="1:16" x14ac:dyDescent="0.25">
      <c r="A820" s="20">
        <v>43531</v>
      </c>
      <c r="B820" t="s">
        <v>282</v>
      </c>
      <c r="C820" t="s">
        <v>17</v>
      </c>
      <c r="D820">
        <v>250</v>
      </c>
      <c r="E820">
        <v>615</v>
      </c>
      <c r="F820">
        <v>153750</v>
      </c>
      <c r="G820" t="s">
        <v>908</v>
      </c>
      <c r="H820">
        <v>2019047</v>
      </c>
      <c r="I820" t="s">
        <v>19</v>
      </c>
      <c r="J820" t="s">
        <v>20</v>
      </c>
      <c r="K820" t="s">
        <v>25</v>
      </c>
      <c r="L820">
        <v>0</v>
      </c>
      <c r="M820">
        <v>5.61</v>
      </c>
      <c r="N820">
        <v>0</v>
      </c>
      <c r="O820">
        <v>91.72</v>
      </c>
      <c r="P820">
        <v>97.331900000000005</v>
      </c>
    </row>
    <row r="821" spans="1:16" x14ac:dyDescent="0.25">
      <c r="A821" s="20">
        <v>43531</v>
      </c>
      <c r="B821" t="s">
        <v>282</v>
      </c>
      <c r="C821" t="s">
        <v>23</v>
      </c>
      <c r="D821">
        <v>250</v>
      </c>
      <c r="E821">
        <v>616</v>
      </c>
      <c r="F821">
        <v>154000</v>
      </c>
      <c r="G821" t="s">
        <v>909</v>
      </c>
      <c r="H821">
        <v>2019047</v>
      </c>
      <c r="I821" t="s">
        <v>19</v>
      </c>
      <c r="J821" t="s">
        <v>20</v>
      </c>
      <c r="K821" t="s">
        <v>25</v>
      </c>
      <c r="L821">
        <v>38.450000000000003</v>
      </c>
      <c r="M821">
        <v>5.62</v>
      </c>
      <c r="N821">
        <v>0</v>
      </c>
      <c r="O821">
        <v>91.87</v>
      </c>
      <c r="P821">
        <v>135.941</v>
      </c>
    </row>
    <row r="822" spans="1:16" x14ac:dyDescent="0.25">
      <c r="A822" s="20">
        <v>43531</v>
      </c>
      <c r="B822" t="s">
        <v>738</v>
      </c>
      <c r="C822" t="s">
        <v>17</v>
      </c>
      <c r="D822">
        <v>250</v>
      </c>
      <c r="E822">
        <v>371.75</v>
      </c>
      <c r="F822">
        <v>92937.5</v>
      </c>
      <c r="G822" t="s">
        <v>910</v>
      </c>
      <c r="H822">
        <v>2019047</v>
      </c>
      <c r="I822" t="s">
        <v>19</v>
      </c>
      <c r="J822" t="s">
        <v>20</v>
      </c>
      <c r="K822" t="s">
        <v>25</v>
      </c>
      <c r="L822">
        <v>0</v>
      </c>
      <c r="M822">
        <v>3.39</v>
      </c>
      <c r="N822">
        <v>0</v>
      </c>
      <c r="O822">
        <v>55.44</v>
      </c>
      <c r="P822">
        <v>58.8322</v>
      </c>
    </row>
    <row r="823" spans="1:16" x14ac:dyDescent="0.25">
      <c r="A823" s="20">
        <v>43531</v>
      </c>
      <c r="B823" t="s">
        <v>738</v>
      </c>
      <c r="C823" t="s">
        <v>17</v>
      </c>
      <c r="D823">
        <v>5000</v>
      </c>
      <c r="E823">
        <v>371</v>
      </c>
      <c r="F823">
        <v>1855000</v>
      </c>
      <c r="G823" t="s">
        <v>911</v>
      </c>
      <c r="H823">
        <v>2019047</v>
      </c>
      <c r="I823" t="s">
        <v>19</v>
      </c>
      <c r="J823" t="s">
        <v>20</v>
      </c>
      <c r="K823" t="s">
        <v>25</v>
      </c>
      <c r="L823">
        <v>0</v>
      </c>
      <c r="M823">
        <v>67.709999999999994</v>
      </c>
      <c r="N823">
        <v>0</v>
      </c>
      <c r="O823">
        <v>1106.6400000000001</v>
      </c>
      <c r="P823">
        <v>1174.3475000000001</v>
      </c>
    </row>
    <row r="824" spans="1:16" x14ac:dyDescent="0.25">
      <c r="A824" s="20">
        <v>43531</v>
      </c>
      <c r="B824" t="s">
        <v>738</v>
      </c>
      <c r="C824" t="s">
        <v>23</v>
      </c>
      <c r="D824">
        <v>5000</v>
      </c>
      <c r="E824">
        <v>370.64</v>
      </c>
      <c r="F824">
        <v>1853197.5</v>
      </c>
      <c r="G824" t="s">
        <v>912</v>
      </c>
      <c r="H824">
        <v>2019047</v>
      </c>
      <c r="I824" t="s">
        <v>19</v>
      </c>
      <c r="J824" t="s">
        <v>20</v>
      </c>
      <c r="K824" t="s">
        <v>25</v>
      </c>
      <c r="L824">
        <v>463.95</v>
      </c>
      <c r="M824">
        <v>67.64</v>
      </c>
      <c r="N824">
        <v>139.5</v>
      </c>
      <c r="O824">
        <v>1105.57</v>
      </c>
      <c r="P824">
        <v>1776.6614999999999</v>
      </c>
    </row>
    <row r="825" spans="1:16" x14ac:dyDescent="0.25">
      <c r="A825" s="20">
        <v>43532</v>
      </c>
      <c r="B825" t="s">
        <v>677</v>
      </c>
      <c r="C825" t="s">
        <v>23</v>
      </c>
      <c r="D825">
        <v>1000</v>
      </c>
      <c r="E825">
        <v>243.49</v>
      </c>
      <c r="F825">
        <v>243485.9</v>
      </c>
      <c r="G825" t="s">
        <v>961</v>
      </c>
      <c r="H825">
        <v>2019048</v>
      </c>
      <c r="I825" t="s">
        <v>19</v>
      </c>
      <c r="J825" t="s">
        <v>20</v>
      </c>
      <c r="K825" t="s">
        <v>25</v>
      </c>
      <c r="L825">
        <v>60.75</v>
      </c>
      <c r="M825">
        <v>8.89</v>
      </c>
      <c r="N825">
        <v>0</v>
      </c>
      <c r="O825">
        <v>145.28</v>
      </c>
      <c r="P825">
        <v>214.91730000000001</v>
      </c>
    </row>
    <row r="826" spans="1:16" x14ac:dyDescent="0.25">
      <c r="A826" s="20">
        <v>43532</v>
      </c>
      <c r="B826" t="s">
        <v>677</v>
      </c>
      <c r="C826" t="s">
        <v>17</v>
      </c>
      <c r="D826">
        <v>1000</v>
      </c>
      <c r="E826">
        <v>242.5</v>
      </c>
      <c r="F826">
        <v>242500</v>
      </c>
      <c r="G826" t="s">
        <v>962</v>
      </c>
      <c r="H826">
        <v>2019048</v>
      </c>
      <c r="I826" t="s">
        <v>19</v>
      </c>
      <c r="J826" t="s">
        <v>20</v>
      </c>
      <c r="K826" t="s">
        <v>25</v>
      </c>
      <c r="L826">
        <v>0</v>
      </c>
      <c r="M826">
        <v>8.85</v>
      </c>
      <c r="N826">
        <v>0</v>
      </c>
      <c r="O826">
        <v>144.66999999999999</v>
      </c>
      <c r="P826">
        <v>153.52119999999999</v>
      </c>
    </row>
    <row r="827" spans="1:16" x14ac:dyDescent="0.25">
      <c r="A827" s="20">
        <v>43532</v>
      </c>
      <c r="B827" t="s">
        <v>16</v>
      </c>
      <c r="C827" t="s">
        <v>23</v>
      </c>
      <c r="D827">
        <v>1000</v>
      </c>
      <c r="E827">
        <v>36.6</v>
      </c>
      <c r="F827">
        <v>36595.25</v>
      </c>
      <c r="G827" t="s">
        <v>963</v>
      </c>
      <c r="H827">
        <v>2019048</v>
      </c>
      <c r="I827" t="s">
        <v>19</v>
      </c>
      <c r="J827" t="s">
        <v>1634</v>
      </c>
      <c r="K827" t="s">
        <v>25</v>
      </c>
      <c r="L827">
        <v>36.25</v>
      </c>
      <c r="M827">
        <v>1.34</v>
      </c>
      <c r="N827">
        <v>15.9</v>
      </c>
      <c r="O827">
        <v>237.74</v>
      </c>
      <c r="P827">
        <v>291.22579999999999</v>
      </c>
    </row>
    <row r="828" spans="1:16" x14ac:dyDescent="0.25">
      <c r="A828" s="20">
        <v>43535</v>
      </c>
      <c r="B828" t="s">
        <v>397</v>
      </c>
      <c r="C828" t="s">
        <v>17</v>
      </c>
      <c r="D828">
        <v>332</v>
      </c>
      <c r="E828">
        <v>256.99</v>
      </c>
      <c r="F828">
        <v>85321.1</v>
      </c>
      <c r="G828" t="s">
        <v>954</v>
      </c>
      <c r="H828">
        <v>2019049</v>
      </c>
      <c r="I828" t="s">
        <v>19</v>
      </c>
      <c r="J828" t="s">
        <v>20</v>
      </c>
      <c r="K828" t="s">
        <v>25</v>
      </c>
      <c r="L828">
        <v>0</v>
      </c>
      <c r="M828">
        <v>3.11</v>
      </c>
      <c r="N828">
        <v>24.3</v>
      </c>
      <c r="O828">
        <v>50.9</v>
      </c>
      <c r="P828">
        <v>78.314300000000003</v>
      </c>
    </row>
    <row r="829" spans="1:16" x14ac:dyDescent="0.25">
      <c r="A829" s="20">
        <v>43535</v>
      </c>
      <c r="B829" t="s">
        <v>738</v>
      </c>
      <c r="C829" t="s">
        <v>17</v>
      </c>
      <c r="D829">
        <v>250</v>
      </c>
      <c r="E829">
        <v>376</v>
      </c>
      <c r="F829">
        <v>94000</v>
      </c>
      <c r="G829" t="s">
        <v>955</v>
      </c>
      <c r="H829">
        <v>2019049</v>
      </c>
      <c r="I829" t="s">
        <v>19</v>
      </c>
      <c r="J829" t="s">
        <v>20</v>
      </c>
      <c r="K829" t="s">
        <v>25</v>
      </c>
      <c r="L829">
        <v>0</v>
      </c>
      <c r="M829">
        <v>3.43</v>
      </c>
      <c r="N829">
        <v>0</v>
      </c>
      <c r="O829">
        <v>56.08</v>
      </c>
      <c r="P829">
        <v>59.511000000000003</v>
      </c>
    </row>
    <row r="830" spans="1:16" x14ac:dyDescent="0.25">
      <c r="A830" s="20">
        <v>43535</v>
      </c>
      <c r="B830" t="s">
        <v>738</v>
      </c>
      <c r="C830" t="s">
        <v>23</v>
      </c>
      <c r="D830">
        <v>250</v>
      </c>
      <c r="E830">
        <v>377</v>
      </c>
      <c r="F830">
        <v>94250</v>
      </c>
      <c r="G830" t="s">
        <v>956</v>
      </c>
      <c r="H830">
        <v>2019049</v>
      </c>
      <c r="I830" t="s">
        <v>19</v>
      </c>
      <c r="J830" t="s">
        <v>20</v>
      </c>
      <c r="K830" t="s">
        <v>25</v>
      </c>
      <c r="L830">
        <v>23.73</v>
      </c>
      <c r="M830">
        <v>3.44</v>
      </c>
      <c r="N830">
        <v>0</v>
      </c>
      <c r="O830">
        <v>56.22</v>
      </c>
      <c r="P830">
        <v>83.390100000000004</v>
      </c>
    </row>
    <row r="831" spans="1:16" x14ac:dyDescent="0.25">
      <c r="A831" s="20">
        <v>43535</v>
      </c>
      <c r="B831" t="s">
        <v>237</v>
      </c>
      <c r="C831" t="s">
        <v>23</v>
      </c>
      <c r="D831">
        <v>500</v>
      </c>
      <c r="E831">
        <v>293</v>
      </c>
      <c r="F831">
        <v>146500</v>
      </c>
      <c r="G831" t="s">
        <v>957</v>
      </c>
      <c r="H831">
        <v>2019049</v>
      </c>
      <c r="I831" t="s">
        <v>19</v>
      </c>
      <c r="J831" t="s">
        <v>20</v>
      </c>
      <c r="K831" t="s">
        <v>25</v>
      </c>
      <c r="L831">
        <v>36.56</v>
      </c>
      <c r="M831">
        <v>5.35</v>
      </c>
      <c r="N831">
        <v>0</v>
      </c>
      <c r="O831">
        <v>87.4</v>
      </c>
      <c r="P831">
        <v>129.3073</v>
      </c>
    </row>
    <row r="832" spans="1:16" x14ac:dyDescent="0.25">
      <c r="A832" s="20">
        <v>43535</v>
      </c>
      <c r="B832" t="s">
        <v>237</v>
      </c>
      <c r="C832" t="s">
        <v>17</v>
      </c>
      <c r="D832">
        <v>500</v>
      </c>
      <c r="E832">
        <v>292</v>
      </c>
      <c r="F832">
        <v>146000</v>
      </c>
      <c r="G832" t="s">
        <v>958</v>
      </c>
      <c r="H832">
        <v>2019049</v>
      </c>
      <c r="I832" t="s">
        <v>19</v>
      </c>
      <c r="J832" t="s">
        <v>20</v>
      </c>
      <c r="K832" t="s">
        <v>25</v>
      </c>
      <c r="L832">
        <v>0</v>
      </c>
      <c r="M832">
        <v>5.33</v>
      </c>
      <c r="N832">
        <v>0</v>
      </c>
      <c r="O832">
        <v>87.1</v>
      </c>
      <c r="P832">
        <v>92.429000000000002</v>
      </c>
    </row>
    <row r="833" spans="1:16" x14ac:dyDescent="0.25">
      <c r="A833" s="20">
        <v>43535</v>
      </c>
      <c r="B833" t="s">
        <v>397</v>
      </c>
      <c r="C833" t="s">
        <v>17</v>
      </c>
      <c r="D833">
        <v>300</v>
      </c>
      <c r="E833">
        <v>258.05</v>
      </c>
      <c r="F833">
        <v>77415.149999999994</v>
      </c>
      <c r="G833" t="s">
        <v>959</v>
      </c>
      <c r="H833">
        <v>2019049</v>
      </c>
      <c r="I833" t="s">
        <v>19</v>
      </c>
      <c r="J833" t="s">
        <v>20</v>
      </c>
      <c r="K833" t="s">
        <v>25</v>
      </c>
      <c r="L833">
        <v>0</v>
      </c>
      <c r="M833">
        <v>2.83</v>
      </c>
      <c r="N833">
        <v>0</v>
      </c>
      <c r="O833">
        <v>46.18</v>
      </c>
      <c r="P833">
        <v>49.005699999999997</v>
      </c>
    </row>
    <row r="834" spans="1:16" x14ac:dyDescent="0.25">
      <c r="A834" s="20">
        <v>43535</v>
      </c>
      <c r="B834" t="s">
        <v>397</v>
      </c>
      <c r="C834" t="s">
        <v>23</v>
      </c>
      <c r="D834">
        <v>632</v>
      </c>
      <c r="E834">
        <v>257.85000000000002</v>
      </c>
      <c r="F834">
        <v>162961.20000000001</v>
      </c>
      <c r="G834" t="s">
        <v>960</v>
      </c>
      <c r="H834">
        <v>2019049</v>
      </c>
      <c r="I834" t="s">
        <v>19</v>
      </c>
      <c r="J834" t="s">
        <v>20</v>
      </c>
      <c r="K834" t="s">
        <v>25</v>
      </c>
      <c r="L834">
        <v>40.71</v>
      </c>
      <c r="M834">
        <v>5.95</v>
      </c>
      <c r="N834">
        <v>0</v>
      </c>
      <c r="O834">
        <v>97.22</v>
      </c>
      <c r="P834">
        <v>143.87799999999999</v>
      </c>
    </row>
    <row r="835" spans="1:16" x14ac:dyDescent="0.25">
      <c r="A835" s="20">
        <v>43536</v>
      </c>
      <c r="B835" t="s">
        <v>397</v>
      </c>
      <c r="C835" t="s">
        <v>17</v>
      </c>
      <c r="D835">
        <v>500</v>
      </c>
      <c r="E835">
        <v>259.76</v>
      </c>
      <c r="F835">
        <v>129878.8</v>
      </c>
      <c r="G835" t="s">
        <v>943</v>
      </c>
      <c r="H835">
        <v>2019050</v>
      </c>
      <c r="I835" t="s">
        <v>19</v>
      </c>
      <c r="J835" t="s">
        <v>20</v>
      </c>
      <c r="K835" t="s">
        <v>25</v>
      </c>
      <c r="L835">
        <v>0</v>
      </c>
      <c r="M835">
        <v>4.74</v>
      </c>
      <c r="N835">
        <v>0</v>
      </c>
      <c r="O835">
        <v>77.48</v>
      </c>
      <c r="P835">
        <v>82.220600000000005</v>
      </c>
    </row>
    <row r="836" spans="1:16" x14ac:dyDescent="0.25">
      <c r="A836" s="20">
        <v>43536</v>
      </c>
      <c r="B836" t="s">
        <v>944</v>
      </c>
      <c r="C836" t="s">
        <v>23</v>
      </c>
      <c r="D836">
        <v>1000</v>
      </c>
      <c r="E836">
        <v>55.15</v>
      </c>
      <c r="F836">
        <v>55150</v>
      </c>
      <c r="G836" t="s">
        <v>945</v>
      </c>
      <c r="H836">
        <v>2019050</v>
      </c>
      <c r="I836" t="s">
        <v>19</v>
      </c>
      <c r="J836" t="s">
        <v>20</v>
      </c>
      <c r="K836" t="s">
        <v>25</v>
      </c>
      <c r="L836">
        <v>13.64</v>
      </c>
      <c r="M836">
        <v>2.0099999999999998</v>
      </c>
      <c r="N836">
        <v>0</v>
      </c>
      <c r="O836">
        <v>32.9</v>
      </c>
      <c r="P836">
        <v>48.552999999999997</v>
      </c>
    </row>
    <row r="837" spans="1:16" x14ac:dyDescent="0.25">
      <c r="A837" s="20">
        <v>43536</v>
      </c>
      <c r="B837" t="s">
        <v>944</v>
      </c>
      <c r="C837" t="s">
        <v>17</v>
      </c>
      <c r="D837">
        <v>1000</v>
      </c>
      <c r="E837">
        <v>54</v>
      </c>
      <c r="F837">
        <v>54000</v>
      </c>
      <c r="G837" t="s">
        <v>946</v>
      </c>
      <c r="H837">
        <v>2019050</v>
      </c>
      <c r="I837" t="s">
        <v>19</v>
      </c>
      <c r="J837" t="s">
        <v>20</v>
      </c>
      <c r="K837" t="s">
        <v>25</v>
      </c>
      <c r="L837">
        <v>0</v>
      </c>
      <c r="M837">
        <v>1.97</v>
      </c>
      <c r="N837">
        <v>0</v>
      </c>
      <c r="O837">
        <v>32.21</v>
      </c>
      <c r="P837">
        <v>34.180999999999997</v>
      </c>
    </row>
    <row r="838" spans="1:16" x14ac:dyDescent="0.25">
      <c r="A838" s="20">
        <v>43536</v>
      </c>
      <c r="B838" t="s">
        <v>397</v>
      </c>
      <c r="C838" t="s">
        <v>17</v>
      </c>
      <c r="D838">
        <v>500</v>
      </c>
      <c r="E838">
        <v>257.48</v>
      </c>
      <c r="F838">
        <v>128742.05</v>
      </c>
      <c r="G838" t="s">
        <v>947</v>
      </c>
      <c r="H838">
        <v>2019050</v>
      </c>
      <c r="I838" t="s">
        <v>19</v>
      </c>
      <c r="J838" t="s">
        <v>20</v>
      </c>
      <c r="K838" t="s">
        <v>25</v>
      </c>
      <c r="L838">
        <v>0</v>
      </c>
      <c r="M838">
        <v>4.7</v>
      </c>
      <c r="N838">
        <v>40.200000000000003</v>
      </c>
      <c r="O838">
        <v>76.8</v>
      </c>
      <c r="P838">
        <v>121.69929999999999</v>
      </c>
    </row>
    <row r="839" spans="1:16" x14ac:dyDescent="0.25">
      <c r="A839" s="20">
        <v>43536</v>
      </c>
      <c r="B839" t="s">
        <v>397</v>
      </c>
      <c r="C839" t="s">
        <v>17</v>
      </c>
      <c r="D839">
        <v>250</v>
      </c>
      <c r="E839">
        <v>255.35</v>
      </c>
      <c r="F839">
        <v>63837.5</v>
      </c>
      <c r="G839" t="s">
        <v>948</v>
      </c>
      <c r="H839">
        <v>2019050</v>
      </c>
      <c r="I839" t="s">
        <v>19</v>
      </c>
      <c r="J839" t="s">
        <v>20</v>
      </c>
      <c r="K839" t="s">
        <v>25</v>
      </c>
      <c r="L839">
        <v>0</v>
      </c>
      <c r="M839">
        <v>2.33</v>
      </c>
      <c r="N839">
        <v>0</v>
      </c>
      <c r="O839">
        <v>38.08</v>
      </c>
      <c r="P839">
        <v>40.4101</v>
      </c>
    </row>
    <row r="840" spans="1:16" x14ac:dyDescent="0.25">
      <c r="A840" s="20">
        <v>43536</v>
      </c>
      <c r="B840" t="s">
        <v>237</v>
      </c>
      <c r="C840" t="s">
        <v>23</v>
      </c>
      <c r="D840">
        <v>500</v>
      </c>
      <c r="E840">
        <v>292.5</v>
      </c>
      <c r="F840">
        <v>146250</v>
      </c>
      <c r="G840" t="s">
        <v>949</v>
      </c>
      <c r="H840">
        <v>2019050</v>
      </c>
      <c r="I840" t="s">
        <v>19</v>
      </c>
      <c r="J840" t="s">
        <v>20</v>
      </c>
      <c r="K840" t="s">
        <v>25</v>
      </c>
      <c r="L840">
        <v>36.58</v>
      </c>
      <c r="M840">
        <v>5.34</v>
      </c>
      <c r="N840">
        <v>0</v>
      </c>
      <c r="O840">
        <v>87.25</v>
      </c>
      <c r="P840">
        <v>129.16820000000001</v>
      </c>
    </row>
    <row r="841" spans="1:16" x14ac:dyDescent="0.25">
      <c r="A841" s="20">
        <v>43536</v>
      </c>
      <c r="B841" t="s">
        <v>237</v>
      </c>
      <c r="C841" t="s">
        <v>17</v>
      </c>
      <c r="D841">
        <v>500</v>
      </c>
      <c r="E841">
        <v>291</v>
      </c>
      <c r="F841">
        <v>145500</v>
      </c>
      <c r="G841" t="s">
        <v>950</v>
      </c>
      <c r="H841">
        <v>2019050</v>
      </c>
      <c r="I841" t="s">
        <v>19</v>
      </c>
      <c r="J841" t="s">
        <v>20</v>
      </c>
      <c r="K841" t="s">
        <v>25</v>
      </c>
      <c r="L841">
        <v>0</v>
      </c>
      <c r="M841">
        <v>5.31</v>
      </c>
      <c r="N841">
        <v>0</v>
      </c>
      <c r="O841">
        <v>86.8</v>
      </c>
      <c r="P841">
        <v>92.110799999999998</v>
      </c>
    </row>
    <row r="842" spans="1:16" x14ac:dyDescent="0.25">
      <c r="A842" s="20">
        <v>43536</v>
      </c>
      <c r="B842" t="s">
        <v>237</v>
      </c>
      <c r="C842" t="s">
        <v>17</v>
      </c>
      <c r="D842">
        <v>500</v>
      </c>
      <c r="E842">
        <v>296.64999999999998</v>
      </c>
      <c r="F842">
        <v>148325</v>
      </c>
      <c r="G842" t="s">
        <v>951</v>
      </c>
      <c r="H842">
        <v>2019050</v>
      </c>
      <c r="I842" t="s">
        <v>19</v>
      </c>
      <c r="J842" t="s">
        <v>20</v>
      </c>
      <c r="K842" t="s">
        <v>25</v>
      </c>
      <c r="L842">
        <v>0</v>
      </c>
      <c r="M842">
        <v>5.41</v>
      </c>
      <c r="N842">
        <v>0</v>
      </c>
      <c r="O842">
        <v>88.49</v>
      </c>
      <c r="P842">
        <v>93.903899999999993</v>
      </c>
    </row>
    <row r="843" spans="1:16" x14ac:dyDescent="0.25">
      <c r="A843" s="20">
        <v>43536</v>
      </c>
      <c r="B843" t="s">
        <v>397</v>
      </c>
      <c r="C843" t="s">
        <v>23</v>
      </c>
      <c r="D843">
        <v>1250</v>
      </c>
      <c r="E843">
        <v>254.23</v>
      </c>
      <c r="F843">
        <v>317781.5</v>
      </c>
      <c r="G843" t="s">
        <v>952</v>
      </c>
      <c r="H843">
        <v>2019050</v>
      </c>
      <c r="I843" t="s">
        <v>19</v>
      </c>
      <c r="J843" t="s">
        <v>20</v>
      </c>
      <c r="K843" t="s">
        <v>25</v>
      </c>
      <c r="L843">
        <v>80.03</v>
      </c>
      <c r="M843">
        <v>11.6</v>
      </c>
      <c r="N843">
        <v>0</v>
      </c>
      <c r="O843">
        <v>189.58</v>
      </c>
      <c r="P843">
        <v>281.20949999999999</v>
      </c>
    </row>
    <row r="844" spans="1:16" x14ac:dyDescent="0.25">
      <c r="A844" s="20">
        <v>43536</v>
      </c>
      <c r="B844" t="s">
        <v>237</v>
      </c>
      <c r="C844" t="s">
        <v>23</v>
      </c>
      <c r="D844">
        <v>500</v>
      </c>
      <c r="E844">
        <v>290.51</v>
      </c>
      <c r="F844">
        <v>145255.04999999999</v>
      </c>
      <c r="G844" t="s">
        <v>953</v>
      </c>
      <c r="H844">
        <v>2019050</v>
      </c>
      <c r="I844" t="s">
        <v>19</v>
      </c>
      <c r="J844" t="s">
        <v>20</v>
      </c>
      <c r="K844" t="s">
        <v>25</v>
      </c>
      <c r="L844">
        <v>36.74</v>
      </c>
      <c r="M844">
        <v>5.3</v>
      </c>
      <c r="N844">
        <v>0</v>
      </c>
      <c r="O844">
        <v>86.65</v>
      </c>
      <c r="P844">
        <v>128.6919</v>
      </c>
    </row>
    <row r="845" spans="1:16" x14ac:dyDescent="0.25">
      <c r="A845" s="20">
        <v>43537</v>
      </c>
      <c r="B845" t="s">
        <v>397</v>
      </c>
      <c r="C845" t="s">
        <v>17</v>
      </c>
      <c r="D845">
        <v>100</v>
      </c>
      <c r="E845">
        <v>250</v>
      </c>
      <c r="F845">
        <v>25000</v>
      </c>
      <c r="G845" t="s">
        <v>1009</v>
      </c>
      <c r="H845">
        <v>201819239</v>
      </c>
      <c r="I845" t="s">
        <v>19</v>
      </c>
      <c r="J845" t="s">
        <v>20</v>
      </c>
      <c r="K845" t="s">
        <v>21</v>
      </c>
      <c r="L845">
        <v>25</v>
      </c>
      <c r="M845">
        <v>0.73</v>
      </c>
      <c r="N845">
        <v>0.9</v>
      </c>
      <c r="O845">
        <v>162.38</v>
      </c>
      <c r="P845">
        <v>189.01249999999999</v>
      </c>
    </row>
    <row r="846" spans="1:16" x14ac:dyDescent="0.25">
      <c r="A846" s="20">
        <v>43537</v>
      </c>
      <c r="B846" t="s">
        <v>871</v>
      </c>
      <c r="C846" t="s">
        <v>23</v>
      </c>
      <c r="D846">
        <v>100</v>
      </c>
      <c r="E846">
        <v>175.1</v>
      </c>
      <c r="F846">
        <v>17510</v>
      </c>
      <c r="G846" t="s">
        <v>1010</v>
      </c>
      <c r="H846">
        <v>2019051</v>
      </c>
      <c r="I846" t="s">
        <v>19</v>
      </c>
      <c r="J846" t="s">
        <v>20</v>
      </c>
      <c r="K846" t="s">
        <v>25</v>
      </c>
      <c r="L846">
        <v>4.16</v>
      </c>
      <c r="M846">
        <v>0.64</v>
      </c>
      <c r="N846">
        <v>5.0999999999999996</v>
      </c>
      <c r="O846">
        <v>29.61</v>
      </c>
      <c r="P846">
        <v>39.509</v>
      </c>
    </row>
    <row r="847" spans="1:16" x14ac:dyDescent="0.25">
      <c r="A847" s="20">
        <v>43537</v>
      </c>
      <c r="B847" t="s">
        <v>871</v>
      </c>
      <c r="C847" t="s">
        <v>17</v>
      </c>
      <c r="D847">
        <v>100</v>
      </c>
      <c r="E847">
        <v>172.5</v>
      </c>
      <c r="F847">
        <v>17250</v>
      </c>
      <c r="G847" t="s">
        <v>1011</v>
      </c>
      <c r="H847">
        <v>2019051</v>
      </c>
      <c r="I847" t="s">
        <v>19</v>
      </c>
      <c r="J847" t="s">
        <v>20</v>
      </c>
      <c r="K847" t="s">
        <v>25</v>
      </c>
      <c r="L847">
        <v>0</v>
      </c>
      <c r="M847">
        <v>0.63</v>
      </c>
      <c r="N847">
        <v>0</v>
      </c>
      <c r="O847">
        <v>29.61</v>
      </c>
      <c r="P847">
        <v>30.239699999999999</v>
      </c>
    </row>
    <row r="848" spans="1:16" x14ac:dyDescent="0.25">
      <c r="A848" s="20">
        <v>43537</v>
      </c>
      <c r="B848" t="s">
        <v>677</v>
      </c>
      <c r="C848" t="s">
        <v>23</v>
      </c>
      <c r="D848">
        <v>250</v>
      </c>
      <c r="E848">
        <v>251.52</v>
      </c>
      <c r="F848">
        <v>62879.75</v>
      </c>
      <c r="G848" t="s">
        <v>1012</v>
      </c>
      <c r="H848">
        <v>2019051</v>
      </c>
      <c r="I848" t="s">
        <v>19</v>
      </c>
      <c r="J848" t="s">
        <v>20</v>
      </c>
      <c r="K848" t="s">
        <v>25</v>
      </c>
      <c r="L848">
        <v>15.84</v>
      </c>
      <c r="M848">
        <v>2.2999999999999998</v>
      </c>
      <c r="N848">
        <v>0</v>
      </c>
      <c r="O848">
        <v>37.51</v>
      </c>
      <c r="P848">
        <v>55.645099999999999</v>
      </c>
    </row>
    <row r="849" spans="1:16" x14ac:dyDescent="0.25">
      <c r="A849" s="20">
        <v>43537</v>
      </c>
      <c r="B849" t="s">
        <v>677</v>
      </c>
      <c r="C849" t="s">
        <v>17</v>
      </c>
      <c r="D849">
        <v>250</v>
      </c>
      <c r="E849">
        <v>255.25</v>
      </c>
      <c r="F849">
        <v>63812.5</v>
      </c>
      <c r="G849" t="s">
        <v>1013</v>
      </c>
      <c r="H849">
        <v>2019051</v>
      </c>
      <c r="I849" t="s">
        <v>19</v>
      </c>
      <c r="J849" t="s">
        <v>20</v>
      </c>
      <c r="K849" t="s">
        <v>25</v>
      </c>
      <c r="L849">
        <v>0</v>
      </c>
      <c r="M849">
        <v>2.33</v>
      </c>
      <c r="N849">
        <v>0</v>
      </c>
      <c r="O849">
        <v>38.07</v>
      </c>
      <c r="P849">
        <v>40.399099999999997</v>
      </c>
    </row>
    <row r="850" spans="1:16" x14ac:dyDescent="0.25">
      <c r="A850" s="20">
        <v>43538</v>
      </c>
      <c r="B850" t="s">
        <v>871</v>
      </c>
      <c r="C850" t="s">
        <v>23</v>
      </c>
      <c r="D850">
        <v>500</v>
      </c>
      <c r="E850">
        <v>172.5</v>
      </c>
      <c r="F850">
        <v>86250</v>
      </c>
      <c r="G850" t="s">
        <v>1004</v>
      </c>
      <c r="H850">
        <v>2019052</v>
      </c>
      <c r="I850" t="s">
        <v>19</v>
      </c>
      <c r="J850" t="s">
        <v>20</v>
      </c>
      <c r="K850" t="s">
        <v>25</v>
      </c>
      <c r="L850">
        <v>21.7</v>
      </c>
      <c r="M850">
        <v>3.15</v>
      </c>
      <c r="N850">
        <v>0</v>
      </c>
      <c r="O850">
        <v>51.45</v>
      </c>
      <c r="P850">
        <v>76.298199999999994</v>
      </c>
    </row>
    <row r="851" spans="1:16" x14ac:dyDescent="0.25">
      <c r="A851" s="20">
        <v>43538</v>
      </c>
      <c r="B851" t="s">
        <v>871</v>
      </c>
      <c r="C851" t="s">
        <v>17</v>
      </c>
      <c r="D851">
        <v>2500</v>
      </c>
      <c r="E851">
        <v>174</v>
      </c>
      <c r="F851">
        <v>435000</v>
      </c>
      <c r="G851" t="s">
        <v>1005</v>
      </c>
      <c r="H851">
        <v>2019052</v>
      </c>
      <c r="I851" t="s">
        <v>19</v>
      </c>
      <c r="J851" t="s">
        <v>20</v>
      </c>
      <c r="K851" t="s">
        <v>25</v>
      </c>
      <c r="L851">
        <v>0</v>
      </c>
      <c r="M851">
        <v>15.88</v>
      </c>
      <c r="N851">
        <v>0</v>
      </c>
      <c r="O851">
        <v>259.49</v>
      </c>
      <c r="P851">
        <v>275.36770000000001</v>
      </c>
    </row>
    <row r="852" spans="1:16" x14ac:dyDescent="0.25">
      <c r="A852" s="20">
        <v>43538</v>
      </c>
      <c r="B852" t="s">
        <v>871</v>
      </c>
      <c r="C852" t="s">
        <v>23</v>
      </c>
      <c r="D852">
        <v>500</v>
      </c>
      <c r="E852">
        <v>173.5</v>
      </c>
      <c r="F852">
        <v>86750</v>
      </c>
      <c r="G852" t="s">
        <v>1006</v>
      </c>
      <c r="H852">
        <v>2019052</v>
      </c>
      <c r="I852" t="s">
        <v>19</v>
      </c>
      <c r="J852" t="s">
        <v>20</v>
      </c>
      <c r="K852" t="s">
        <v>25</v>
      </c>
      <c r="L852">
        <v>21.7</v>
      </c>
      <c r="M852">
        <v>3.17</v>
      </c>
      <c r="N852">
        <v>0</v>
      </c>
      <c r="O852">
        <v>51.75</v>
      </c>
      <c r="P852">
        <v>76.616399999999999</v>
      </c>
    </row>
    <row r="853" spans="1:16" x14ac:dyDescent="0.25">
      <c r="A853" s="20">
        <v>43538</v>
      </c>
      <c r="B853" t="s">
        <v>871</v>
      </c>
      <c r="C853" t="s">
        <v>23</v>
      </c>
      <c r="D853">
        <v>5000</v>
      </c>
      <c r="E853">
        <v>173.33</v>
      </c>
      <c r="F853">
        <v>866639.65</v>
      </c>
      <c r="G853" t="s">
        <v>1007</v>
      </c>
      <c r="H853">
        <v>2019052</v>
      </c>
      <c r="I853" t="s">
        <v>19</v>
      </c>
      <c r="J853" t="s">
        <v>20</v>
      </c>
      <c r="K853" t="s">
        <v>25</v>
      </c>
      <c r="L853">
        <v>216.61</v>
      </c>
      <c r="M853">
        <v>31.63</v>
      </c>
      <c r="N853">
        <v>62.7</v>
      </c>
      <c r="O853">
        <v>516.99</v>
      </c>
      <c r="P853">
        <v>827.93259999999998</v>
      </c>
    </row>
    <row r="854" spans="1:16" x14ac:dyDescent="0.25">
      <c r="A854" s="20">
        <v>43538</v>
      </c>
      <c r="B854" t="s">
        <v>871</v>
      </c>
      <c r="C854" t="s">
        <v>17</v>
      </c>
      <c r="D854">
        <v>3500</v>
      </c>
      <c r="E854">
        <v>173.76</v>
      </c>
      <c r="F854">
        <v>608158.55000000005</v>
      </c>
      <c r="G854" t="s">
        <v>1008</v>
      </c>
      <c r="H854">
        <v>2019052</v>
      </c>
      <c r="I854" t="s">
        <v>19</v>
      </c>
      <c r="J854" t="s">
        <v>20</v>
      </c>
      <c r="K854" t="s">
        <v>25</v>
      </c>
      <c r="L854">
        <v>0</v>
      </c>
      <c r="M854">
        <v>22.2</v>
      </c>
      <c r="N854">
        <v>0</v>
      </c>
      <c r="O854">
        <v>362.82</v>
      </c>
      <c r="P854">
        <v>385.01769999999999</v>
      </c>
    </row>
    <row r="855" spans="1:16" x14ac:dyDescent="0.25">
      <c r="A855" s="20">
        <v>43542</v>
      </c>
      <c r="B855" t="s">
        <v>179</v>
      </c>
      <c r="C855" t="s">
        <v>17</v>
      </c>
      <c r="D855">
        <v>100</v>
      </c>
      <c r="E855">
        <v>40</v>
      </c>
      <c r="F855">
        <v>4000</v>
      </c>
      <c r="G855" t="s">
        <v>1003</v>
      </c>
      <c r="H855">
        <v>2019054</v>
      </c>
      <c r="I855" t="s">
        <v>19</v>
      </c>
      <c r="J855" t="s">
        <v>20</v>
      </c>
      <c r="K855" t="s">
        <v>25</v>
      </c>
      <c r="L855">
        <v>4</v>
      </c>
      <c r="M855">
        <v>0.15</v>
      </c>
      <c r="N855">
        <v>0.3</v>
      </c>
      <c r="O855">
        <v>41.33</v>
      </c>
      <c r="P855">
        <v>45.776000000000003</v>
      </c>
    </row>
    <row r="856" spans="1:16" x14ac:dyDescent="0.25">
      <c r="A856" s="20">
        <v>43546</v>
      </c>
      <c r="B856" t="s">
        <v>849</v>
      </c>
      <c r="C856" t="s">
        <v>23</v>
      </c>
      <c r="D856">
        <v>50</v>
      </c>
      <c r="E856">
        <v>222.5</v>
      </c>
      <c r="F856">
        <v>11125</v>
      </c>
      <c r="G856" t="s">
        <v>997</v>
      </c>
      <c r="H856">
        <v>2019057</v>
      </c>
      <c r="I856" t="s">
        <v>19</v>
      </c>
      <c r="J856" t="s">
        <v>20</v>
      </c>
      <c r="K856" t="s">
        <v>25</v>
      </c>
      <c r="L856">
        <v>3.29</v>
      </c>
      <c r="M856">
        <v>0.41</v>
      </c>
      <c r="N856">
        <v>5.7</v>
      </c>
      <c r="O856">
        <v>29.58</v>
      </c>
      <c r="P856">
        <v>38.976100000000002</v>
      </c>
    </row>
    <row r="857" spans="1:16" x14ac:dyDescent="0.25">
      <c r="A857" s="20">
        <v>43546</v>
      </c>
      <c r="B857" t="s">
        <v>849</v>
      </c>
      <c r="C857" t="s">
        <v>23</v>
      </c>
      <c r="D857">
        <v>50</v>
      </c>
      <c r="E857">
        <v>224.5</v>
      </c>
      <c r="F857">
        <v>11225</v>
      </c>
      <c r="G857" t="s">
        <v>998</v>
      </c>
      <c r="H857">
        <v>2019057</v>
      </c>
      <c r="I857" t="s">
        <v>19</v>
      </c>
      <c r="J857" t="s">
        <v>20</v>
      </c>
      <c r="K857" t="s">
        <v>25</v>
      </c>
      <c r="L857">
        <v>2.82</v>
      </c>
      <c r="M857">
        <v>0.41</v>
      </c>
      <c r="N857">
        <v>0</v>
      </c>
      <c r="O857">
        <v>29.57</v>
      </c>
      <c r="P857">
        <v>32.799700000000001</v>
      </c>
    </row>
    <row r="858" spans="1:16" x14ac:dyDescent="0.25">
      <c r="A858" s="20">
        <v>43546</v>
      </c>
      <c r="B858" t="s">
        <v>849</v>
      </c>
      <c r="C858" t="s">
        <v>23</v>
      </c>
      <c r="D858">
        <v>200</v>
      </c>
      <c r="E858">
        <v>223.5</v>
      </c>
      <c r="F858">
        <v>44700</v>
      </c>
      <c r="G858" t="s">
        <v>999</v>
      </c>
      <c r="H858">
        <v>2019057</v>
      </c>
      <c r="I858" t="s">
        <v>19</v>
      </c>
      <c r="J858" t="s">
        <v>20</v>
      </c>
      <c r="K858" t="s">
        <v>25</v>
      </c>
      <c r="L858">
        <v>11.26</v>
      </c>
      <c r="M858">
        <v>1.63</v>
      </c>
      <c r="N858">
        <v>0</v>
      </c>
      <c r="O858">
        <v>29.79</v>
      </c>
      <c r="P858">
        <v>42.681600000000003</v>
      </c>
    </row>
    <row r="859" spans="1:16" x14ac:dyDescent="0.25">
      <c r="A859" s="20">
        <v>43546</v>
      </c>
      <c r="B859" t="s">
        <v>849</v>
      </c>
      <c r="C859" t="s">
        <v>23</v>
      </c>
      <c r="D859">
        <v>50</v>
      </c>
      <c r="E859">
        <v>226</v>
      </c>
      <c r="F859">
        <v>11300</v>
      </c>
      <c r="G859" t="s">
        <v>1000</v>
      </c>
      <c r="H859">
        <v>2019057</v>
      </c>
      <c r="I859" t="s">
        <v>19</v>
      </c>
      <c r="J859" t="s">
        <v>20</v>
      </c>
      <c r="K859" t="s">
        <v>25</v>
      </c>
      <c r="L859">
        <v>2.82</v>
      </c>
      <c r="M859">
        <v>0.41</v>
      </c>
      <c r="N859">
        <v>0</v>
      </c>
      <c r="O859">
        <v>29.57</v>
      </c>
      <c r="P859">
        <v>32.802500000000002</v>
      </c>
    </row>
    <row r="860" spans="1:16" x14ac:dyDescent="0.25">
      <c r="A860" s="20">
        <v>43546</v>
      </c>
      <c r="B860" t="s">
        <v>849</v>
      </c>
      <c r="C860" t="s">
        <v>23</v>
      </c>
      <c r="D860">
        <v>50</v>
      </c>
      <c r="E860">
        <v>228.3</v>
      </c>
      <c r="F860">
        <v>11415</v>
      </c>
      <c r="G860" t="s">
        <v>1001</v>
      </c>
      <c r="H860">
        <v>2019057</v>
      </c>
      <c r="I860" t="s">
        <v>19</v>
      </c>
      <c r="J860" t="s">
        <v>20</v>
      </c>
      <c r="K860" t="s">
        <v>25</v>
      </c>
      <c r="L860">
        <v>2.82</v>
      </c>
      <c r="M860">
        <v>0.42</v>
      </c>
      <c r="N860">
        <v>0</v>
      </c>
      <c r="O860">
        <v>29.58</v>
      </c>
      <c r="P860">
        <v>32.816600000000001</v>
      </c>
    </row>
    <row r="861" spans="1:16" x14ac:dyDescent="0.25">
      <c r="A861" s="20">
        <v>43546</v>
      </c>
      <c r="B861" t="s">
        <v>849</v>
      </c>
      <c r="C861" t="s">
        <v>17</v>
      </c>
      <c r="D861">
        <v>400</v>
      </c>
      <c r="E861">
        <v>226</v>
      </c>
      <c r="F861">
        <v>90400</v>
      </c>
      <c r="G861" t="s">
        <v>1002</v>
      </c>
      <c r="H861">
        <v>2019057</v>
      </c>
      <c r="I861" t="s">
        <v>19</v>
      </c>
      <c r="J861" t="s">
        <v>20</v>
      </c>
      <c r="K861" t="s">
        <v>25</v>
      </c>
      <c r="L861">
        <v>0</v>
      </c>
      <c r="M861">
        <v>3.3</v>
      </c>
      <c r="N861">
        <v>0</v>
      </c>
      <c r="O861">
        <v>53.93</v>
      </c>
      <c r="P861">
        <v>57.229599999999998</v>
      </c>
    </row>
    <row r="862" spans="1:16" x14ac:dyDescent="0.25">
      <c r="A862" s="20">
        <v>43551</v>
      </c>
      <c r="B862" t="s">
        <v>738</v>
      </c>
      <c r="C862" t="s">
        <v>17</v>
      </c>
      <c r="D862">
        <v>100</v>
      </c>
      <c r="E862">
        <v>393</v>
      </c>
      <c r="F862">
        <v>39300</v>
      </c>
      <c r="G862" t="s">
        <v>989</v>
      </c>
      <c r="H862">
        <v>2019060</v>
      </c>
      <c r="I862" t="s">
        <v>19</v>
      </c>
      <c r="J862" t="s">
        <v>20</v>
      </c>
      <c r="K862" t="s">
        <v>25</v>
      </c>
      <c r="L862">
        <v>0</v>
      </c>
      <c r="M862">
        <v>1.43</v>
      </c>
      <c r="N862">
        <v>0</v>
      </c>
      <c r="O862">
        <v>29.76</v>
      </c>
      <c r="P862">
        <v>31.194500000000001</v>
      </c>
    </row>
    <row r="863" spans="1:16" x14ac:dyDescent="0.25">
      <c r="A863" s="20">
        <v>43551</v>
      </c>
      <c r="B863" t="s">
        <v>738</v>
      </c>
      <c r="C863" t="s">
        <v>17</v>
      </c>
      <c r="D863">
        <v>100</v>
      </c>
      <c r="E863">
        <v>392</v>
      </c>
      <c r="F863">
        <v>39200</v>
      </c>
      <c r="G863" t="s">
        <v>990</v>
      </c>
      <c r="H863">
        <v>2019060</v>
      </c>
      <c r="I863" t="s">
        <v>19</v>
      </c>
      <c r="J863" t="s">
        <v>20</v>
      </c>
      <c r="K863" t="s">
        <v>25</v>
      </c>
      <c r="L863">
        <v>0</v>
      </c>
      <c r="M863">
        <v>1.43</v>
      </c>
      <c r="N863">
        <v>0</v>
      </c>
      <c r="O863">
        <v>29.76</v>
      </c>
      <c r="P863">
        <v>31.190799999999999</v>
      </c>
    </row>
    <row r="864" spans="1:16" x14ac:dyDescent="0.25">
      <c r="A864" s="20">
        <v>43551</v>
      </c>
      <c r="B864" t="s">
        <v>738</v>
      </c>
      <c r="C864" t="s">
        <v>23</v>
      </c>
      <c r="D864">
        <v>100</v>
      </c>
      <c r="E864">
        <v>395</v>
      </c>
      <c r="F864">
        <v>39500</v>
      </c>
      <c r="G864" t="s">
        <v>991</v>
      </c>
      <c r="H864">
        <v>2019060</v>
      </c>
      <c r="I864" t="s">
        <v>19</v>
      </c>
      <c r="J864" t="s">
        <v>20</v>
      </c>
      <c r="K864" t="s">
        <v>25</v>
      </c>
      <c r="L864">
        <v>9.84</v>
      </c>
      <c r="M864">
        <v>1.44</v>
      </c>
      <c r="N864">
        <v>0</v>
      </c>
      <c r="O864">
        <v>29.76</v>
      </c>
      <c r="P864">
        <v>41.041800000000002</v>
      </c>
    </row>
    <row r="865" spans="1:16" x14ac:dyDescent="0.25">
      <c r="A865" s="20">
        <v>43551</v>
      </c>
      <c r="B865" t="s">
        <v>16</v>
      </c>
      <c r="C865" t="s">
        <v>17</v>
      </c>
      <c r="D865">
        <v>500</v>
      </c>
      <c r="E865">
        <v>38.43</v>
      </c>
      <c r="F865">
        <v>19215.45</v>
      </c>
      <c r="G865" t="s">
        <v>992</v>
      </c>
      <c r="H865">
        <v>2019060</v>
      </c>
      <c r="I865" t="s">
        <v>19</v>
      </c>
      <c r="J865" t="s">
        <v>20</v>
      </c>
      <c r="K865" t="s">
        <v>25</v>
      </c>
      <c r="L865">
        <v>0</v>
      </c>
      <c r="M865">
        <v>0.7</v>
      </c>
      <c r="N865">
        <v>0</v>
      </c>
      <c r="O865">
        <v>29.63</v>
      </c>
      <c r="P865">
        <v>30.331199999999999</v>
      </c>
    </row>
    <row r="866" spans="1:16" x14ac:dyDescent="0.25">
      <c r="A866" s="20">
        <v>43551</v>
      </c>
      <c r="B866" t="s">
        <v>981</v>
      </c>
      <c r="C866" t="s">
        <v>23</v>
      </c>
      <c r="D866">
        <v>500</v>
      </c>
      <c r="E866">
        <v>161.25</v>
      </c>
      <c r="F866">
        <v>80625</v>
      </c>
      <c r="G866" t="s">
        <v>993</v>
      </c>
      <c r="H866">
        <v>2019060</v>
      </c>
      <c r="I866" t="s">
        <v>19</v>
      </c>
      <c r="J866" t="s">
        <v>20</v>
      </c>
      <c r="K866" t="s">
        <v>25</v>
      </c>
      <c r="L866">
        <v>20.170000000000002</v>
      </c>
      <c r="M866">
        <v>2.94</v>
      </c>
      <c r="N866">
        <v>0</v>
      </c>
      <c r="O866">
        <v>48.09</v>
      </c>
      <c r="P866">
        <v>71.2029</v>
      </c>
    </row>
    <row r="867" spans="1:16" x14ac:dyDescent="0.25">
      <c r="A867" s="20">
        <v>43551</v>
      </c>
      <c r="B867" t="s">
        <v>738</v>
      </c>
      <c r="C867" t="s">
        <v>23</v>
      </c>
      <c r="D867">
        <v>100</v>
      </c>
      <c r="E867">
        <v>395</v>
      </c>
      <c r="F867">
        <v>39500</v>
      </c>
      <c r="G867" t="s">
        <v>994</v>
      </c>
      <c r="H867">
        <v>2019060</v>
      </c>
      <c r="I867" t="s">
        <v>19</v>
      </c>
      <c r="J867" t="s">
        <v>20</v>
      </c>
      <c r="K867" t="s">
        <v>25</v>
      </c>
      <c r="L867">
        <v>10.1</v>
      </c>
      <c r="M867">
        <v>1.44</v>
      </c>
      <c r="N867">
        <v>0</v>
      </c>
      <c r="O867">
        <v>29.76</v>
      </c>
      <c r="P867">
        <v>41.3018</v>
      </c>
    </row>
    <row r="868" spans="1:16" x14ac:dyDescent="0.25">
      <c r="A868" s="20">
        <v>43551</v>
      </c>
      <c r="B868" t="s">
        <v>16</v>
      </c>
      <c r="C868" t="s">
        <v>23</v>
      </c>
      <c r="D868">
        <v>500</v>
      </c>
      <c r="E868">
        <v>39.75</v>
      </c>
      <c r="F868">
        <v>19875</v>
      </c>
      <c r="G868" t="s">
        <v>995</v>
      </c>
      <c r="H868">
        <v>2019060</v>
      </c>
      <c r="I868" t="s">
        <v>19</v>
      </c>
      <c r="J868" t="s">
        <v>20</v>
      </c>
      <c r="K868" t="s">
        <v>25</v>
      </c>
      <c r="L868">
        <v>4.8899999999999997</v>
      </c>
      <c r="M868">
        <v>0.73</v>
      </c>
      <c r="N868">
        <v>0</v>
      </c>
      <c r="O868">
        <v>29.63</v>
      </c>
      <c r="P868">
        <v>35.245399999999997</v>
      </c>
    </row>
    <row r="869" spans="1:16" x14ac:dyDescent="0.25">
      <c r="A869" s="20">
        <v>43551</v>
      </c>
      <c r="B869" t="s">
        <v>981</v>
      </c>
      <c r="C869" t="s">
        <v>17</v>
      </c>
      <c r="D869">
        <v>500</v>
      </c>
      <c r="E869">
        <v>161.5</v>
      </c>
      <c r="F869">
        <v>80750</v>
      </c>
      <c r="G869" t="s">
        <v>996</v>
      </c>
      <c r="H869">
        <v>2019060</v>
      </c>
      <c r="I869" t="s">
        <v>19</v>
      </c>
      <c r="J869" t="s">
        <v>20</v>
      </c>
      <c r="K869" t="s">
        <v>25</v>
      </c>
      <c r="L869">
        <v>0</v>
      </c>
      <c r="M869">
        <v>2.95</v>
      </c>
      <c r="N869">
        <v>10.8</v>
      </c>
      <c r="O869">
        <v>48.18</v>
      </c>
      <c r="P869">
        <v>61.927300000000002</v>
      </c>
    </row>
    <row r="870" spans="1:16" x14ac:dyDescent="0.25">
      <c r="A870" s="20">
        <v>43552</v>
      </c>
      <c r="B870" t="s">
        <v>282</v>
      </c>
      <c r="C870" t="s">
        <v>23</v>
      </c>
      <c r="D870">
        <v>50</v>
      </c>
      <c r="E870">
        <v>605</v>
      </c>
      <c r="F870">
        <v>30250</v>
      </c>
      <c r="G870" t="s">
        <v>984</v>
      </c>
      <c r="H870">
        <v>2019061</v>
      </c>
      <c r="I870" t="s">
        <v>19</v>
      </c>
      <c r="J870" t="s">
        <v>20</v>
      </c>
      <c r="K870" t="s">
        <v>25</v>
      </c>
      <c r="L870">
        <v>7.53</v>
      </c>
      <c r="M870">
        <v>1.1000000000000001</v>
      </c>
      <c r="N870">
        <v>0</v>
      </c>
      <c r="O870">
        <v>29.7</v>
      </c>
      <c r="P870">
        <v>38.334200000000003</v>
      </c>
    </row>
    <row r="871" spans="1:16" x14ac:dyDescent="0.25">
      <c r="A871" s="20">
        <v>43552</v>
      </c>
      <c r="B871" t="s">
        <v>981</v>
      </c>
      <c r="C871" t="s">
        <v>23</v>
      </c>
      <c r="D871">
        <v>200</v>
      </c>
      <c r="E871">
        <v>162.25</v>
      </c>
      <c r="F871">
        <v>32450</v>
      </c>
      <c r="G871" t="s">
        <v>985</v>
      </c>
      <c r="H871">
        <v>2019061</v>
      </c>
      <c r="I871" t="s">
        <v>19</v>
      </c>
      <c r="J871" t="s">
        <v>20</v>
      </c>
      <c r="K871" t="s">
        <v>25</v>
      </c>
      <c r="L871">
        <v>8.36</v>
      </c>
      <c r="M871">
        <v>1.18</v>
      </c>
      <c r="N871">
        <v>0</v>
      </c>
      <c r="O871">
        <v>29.71</v>
      </c>
      <c r="P871">
        <v>39.254399999999997</v>
      </c>
    </row>
    <row r="872" spans="1:16" x14ac:dyDescent="0.25">
      <c r="A872" s="20">
        <v>43552</v>
      </c>
      <c r="B872" t="s">
        <v>981</v>
      </c>
      <c r="C872" t="s">
        <v>17</v>
      </c>
      <c r="D872">
        <v>400</v>
      </c>
      <c r="E872">
        <v>162.75</v>
      </c>
      <c r="F872">
        <v>65100</v>
      </c>
      <c r="G872" t="s">
        <v>986</v>
      </c>
      <c r="H872">
        <v>2019061</v>
      </c>
      <c r="I872" t="s">
        <v>19</v>
      </c>
      <c r="J872" t="s">
        <v>20</v>
      </c>
      <c r="K872" t="s">
        <v>25</v>
      </c>
      <c r="L872">
        <v>0</v>
      </c>
      <c r="M872">
        <v>2.38</v>
      </c>
      <c r="N872">
        <v>6</v>
      </c>
      <c r="O872">
        <v>59.42</v>
      </c>
      <c r="P872">
        <v>67.796199999999999</v>
      </c>
    </row>
    <row r="873" spans="1:16" x14ac:dyDescent="0.25">
      <c r="A873" s="20">
        <v>43552</v>
      </c>
      <c r="B873" t="s">
        <v>981</v>
      </c>
      <c r="C873" t="s">
        <v>23</v>
      </c>
      <c r="D873">
        <v>200</v>
      </c>
      <c r="E873">
        <v>161.25</v>
      </c>
      <c r="F873">
        <v>32250</v>
      </c>
      <c r="G873" t="s">
        <v>987</v>
      </c>
      <c r="H873">
        <v>2019061</v>
      </c>
      <c r="I873" t="s">
        <v>19</v>
      </c>
      <c r="J873" t="s">
        <v>20</v>
      </c>
      <c r="K873" t="s">
        <v>25</v>
      </c>
      <c r="L873">
        <v>8.11</v>
      </c>
      <c r="M873">
        <v>1.18</v>
      </c>
      <c r="N873">
        <v>0</v>
      </c>
      <c r="O873">
        <v>29.71</v>
      </c>
      <c r="P873">
        <v>38.997199999999999</v>
      </c>
    </row>
    <row r="874" spans="1:16" x14ac:dyDescent="0.25">
      <c r="A874" s="20">
        <v>43552</v>
      </c>
      <c r="B874" t="s">
        <v>282</v>
      </c>
      <c r="C874" t="s">
        <v>17</v>
      </c>
      <c r="D874">
        <v>50</v>
      </c>
      <c r="E874">
        <v>600</v>
      </c>
      <c r="F874">
        <v>30000</v>
      </c>
      <c r="G874" t="s">
        <v>988</v>
      </c>
      <c r="H874">
        <v>2019061</v>
      </c>
      <c r="I874" t="s">
        <v>19</v>
      </c>
      <c r="J874" t="s">
        <v>20</v>
      </c>
      <c r="K874" t="s">
        <v>25</v>
      </c>
      <c r="L874">
        <v>0</v>
      </c>
      <c r="M874">
        <v>1.1000000000000001</v>
      </c>
      <c r="N874">
        <v>0</v>
      </c>
      <c r="O874">
        <v>29.7</v>
      </c>
      <c r="P874">
        <v>30.795000000000002</v>
      </c>
    </row>
    <row r="875" spans="1:16" x14ac:dyDescent="0.25">
      <c r="A875" s="20">
        <v>43553</v>
      </c>
      <c r="B875" t="s">
        <v>981</v>
      </c>
      <c r="C875" t="s">
        <v>23</v>
      </c>
      <c r="D875">
        <v>200</v>
      </c>
      <c r="E875">
        <v>163.35</v>
      </c>
      <c r="F875">
        <v>32670</v>
      </c>
      <c r="G875" t="s">
        <v>982</v>
      </c>
      <c r="H875">
        <v>2019062</v>
      </c>
      <c r="I875" t="s">
        <v>19</v>
      </c>
      <c r="J875" t="s">
        <v>20</v>
      </c>
      <c r="K875" t="s">
        <v>25</v>
      </c>
      <c r="L875">
        <v>8</v>
      </c>
      <c r="M875">
        <v>1.19</v>
      </c>
      <c r="N875">
        <v>2.1</v>
      </c>
      <c r="O875">
        <v>29.71</v>
      </c>
      <c r="P875">
        <v>41.002499999999998</v>
      </c>
    </row>
    <row r="876" spans="1:16" x14ac:dyDescent="0.25">
      <c r="A876" s="20">
        <v>43553</v>
      </c>
      <c r="B876" t="s">
        <v>981</v>
      </c>
      <c r="C876" t="s">
        <v>17</v>
      </c>
      <c r="D876">
        <v>200</v>
      </c>
      <c r="E876">
        <v>162.75</v>
      </c>
      <c r="F876">
        <v>32550</v>
      </c>
      <c r="G876" t="s">
        <v>983</v>
      </c>
      <c r="H876">
        <v>2019062</v>
      </c>
      <c r="I876" t="s">
        <v>19</v>
      </c>
      <c r="J876" t="s">
        <v>20</v>
      </c>
      <c r="K876" t="s">
        <v>25</v>
      </c>
      <c r="L876">
        <v>0</v>
      </c>
      <c r="M876">
        <v>1.19</v>
      </c>
      <c r="N876">
        <v>0</v>
      </c>
      <c r="O876">
        <v>29.71</v>
      </c>
      <c r="P876">
        <v>30.898099999999999</v>
      </c>
    </row>
    <row r="877" spans="1:16" x14ac:dyDescent="0.25">
      <c r="A877" s="20">
        <v>43556</v>
      </c>
      <c r="B877" t="s">
        <v>397</v>
      </c>
      <c r="C877" t="s">
        <v>23</v>
      </c>
      <c r="D877">
        <v>100</v>
      </c>
      <c r="E877">
        <v>260</v>
      </c>
      <c r="F877">
        <v>26000</v>
      </c>
      <c r="G877" t="s">
        <v>976</v>
      </c>
      <c r="H877">
        <v>2019063</v>
      </c>
      <c r="I877" t="s">
        <v>19</v>
      </c>
      <c r="J877" t="s">
        <v>20</v>
      </c>
      <c r="K877" t="s">
        <v>25</v>
      </c>
      <c r="L877">
        <v>26</v>
      </c>
      <c r="M877">
        <v>0.95</v>
      </c>
      <c r="N877">
        <v>0</v>
      </c>
      <c r="O877">
        <v>168.91</v>
      </c>
      <c r="P877">
        <v>195.85900000000001</v>
      </c>
    </row>
    <row r="878" spans="1:16" x14ac:dyDescent="0.25">
      <c r="A878" s="20">
        <v>43556</v>
      </c>
      <c r="B878" t="s">
        <v>849</v>
      </c>
      <c r="C878" t="s">
        <v>23</v>
      </c>
      <c r="D878">
        <v>100</v>
      </c>
      <c r="E878">
        <v>266.8</v>
      </c>
      <c r="F878">
        <v>26680</v>
      </c>
      <c r="G878" t="s">
        <v>977</v>
      </c>
      <c r="H878">
        <v>2019063</v>
      </c>
      <c r="I878" t="s">
        <v>19</v>
      </c>
      <c r="J878" t="s">
        <v>20</v>
      </c>
      <c r="K878" t="s">
        <v>25</v>
      </c>
      <c r="L878">
        <v>6.65</v>
      </c>
      <c r="M878">
        <v>0.97</v>
      </c>
      <c r="N878">
        <v>0</v>
      </c>
      <c r="O878">
        <v>29.68</v>
      </c>
      <c r="P878">
        <v>37.303800000000003</v>
      </c>
    </row>
    <row r="879" spans="1:16" x14ac:dyDescent="0.25">
      <c r="A879" s="20">
        <v>43556</v>
      </c>
      <c r="B879" t="s">
        <v>849</v>
      </c>
      <c r="C879" t="s">
        <v>17</v>
      </c>
      <c r="D879">
        <v>100</v>
      </c>
      <c r="E879">
        <v>265.5</v>
      </c>
      <c r="F879">
        <v>26550</v>
      </c>
      <c r="G879" t="s">
        <v>978</v>
      </c>
      <c r="H879">
        <v>2019063</v>
      </c>
      <c r="I879" t="s">
        <v>19</v>
      </c>
      <c r="J879" t="s">
        <v>20</v>
      </c>
      <c r="K879" t="s">
        <v>25</v>
      </c>
      <c r="L879">
        <v>0</v>
      </c>
      <c r="M879">
        <v>0.97</v>
      </c>
      <c r="N879">
        <v>0</v>
      </c>
      <c r="O879">
        <v>29.67</v>
      </c>
      <c r="P879">
        <v>30.639099999999999</v>
      </c>
    </row>
    <row r="880" spans="1:16" x14ac:dyDescent="0.25">
      <c r="A880" s="20">
        <v>43556</v>
      </c>
      <c r="B880" t="s">
        <v>738</v>
      </c>
      <c r="C880" t="s">
        <v>17</v>
      </c>
      <c r="D880">
        <v>1000</v>
      </c>
      <c r="E880">
        <v>405.5</v>
      </c>
      <c r="F880">
        <v>405500</v>
      </c>
      <c r="G880" t="s">
        <v>979</v>
      </c>
      <c r="H880">
        <v>2019063</v>
      </c>
      <c r="I880" t="s">
        <v>19</v>
      </c>
      <c r="J880" t="s">
        <v>20</v>
      </c>
      <c r="K880" t="s">
        <v>25</v>
      </c>
      <c r="L880">
        <v>0</v>
      </c>
      <c r="M880">
        <v>14.8</v>
      </c>
      <c r="N880">
        <v>0</v>
      </c>
      <c r="O880">
        <v>241.91</v>
      </c>
      <c r="P880">
        <v>256.71080000000001</v>
      </c>
    </row>
    <row r="881" spans="1:16" x14ac:dyDescent="0.25">
      <c r="A881" s="20">
        <v>43556</v>
      </c>
      <c r="B881" t="s">
        <v>738</v>
      </c>
      <c r="C881" t="s">
        <v>23</v>
      </c>
      <c r="D881">
        <v>1000</v>
      </c>
      <c r="E881">
        <v>407</v>
      </c>
      <c r="F881">
        <v>407000</v>
      </c>
      <c r="G881" t="s">
        <v>980</v>
      </c>
      <c r="H881">
        <v>2019063</v>
      </c>
      <c r="I881" t="s">
        <v>19</v>
      </c>
      <c r="J881" t="s">
        <v>20</v>
      </c>
      <c r="K881" t="s">
        <v>25</v>
      </c>
      <c r="L881">
        <v>101.35</v>
      </c>
      <c r="M881">
        <v>14.86</v>
      </c>
      <c r="N881">
        <v>27</v>
      </c>
      <c r="O881">
        <v>242.8</v>
      </c>
      <c r="P881">
        <v>386.00549999999998</v>
      </c>
    </row>
    <row r="882" spans="1:16" x14ac:dyDescent="0.25">
      <c r="A882" s="20">
        <v>43557</v>
      </c>
      <c r="B882" t="s">
        <v>849</v>
      </c>
      <c r="C882" t="s">
        <v>23</v>
      </c>
      <c r="D882">
        <v>50</v>
      </c>
      <c r="E882">
        <v>268.3</v>
      </c>
      <c r="F882">
        <v>13415</v>
      </c>
      <c r="G882" t="s">
        <v>971</v>
      </c>
      <c r="H882">
        <v>2019064</v>
      </c>
      <c r="I882" t="s">
        <v>19</v>
      </c>
      <c r="J882" t="s">
        <v>20</v>
      </c>
      <c r="K882" t="s">
        <v>25</v>
      </c>
      <c r="L882">
        <v>3.33</v>
      </c>
      <c r="M882">
        <v>0.49</v>
      </c>
      <c r="N882">
        <v>0</v>
      </c>
      <c r="O882">
        <v>29.59</v>
      </c>
      <c r="P882">
        <v>33.409599999999998</v>
      </c>
    </row>
    <row r="883" spans="1:16" x14ac:dyDescent="0.25">
      <c r="A883" s="20">
        <v>43557</v>
      </c>
      <c r="B883" t="s">
        <v>849</v>
      </c>
      <c r="C883" t="s">
        <v>17</v>
      </c>
      <c r="D883">
        <v>50</v>
      </c>
      <c r="E883">
        <v>264.5</v>
      </c>
      <c r="F883">
        <v>13225</v>
      </c>
      <c r="G883" t="s">
        <v>972</v>
      </c>
      <c r="H883">
        <v>2019064</v>
      </c>
      <c r="I883" t="s">
        <v>19</v>
      </c>
      <c r="J883" t="s">
        <v>20</v>
      </c>
      <c r="K883" t="s">
        <v>25</v>
      </c>
      <c r="L883">
        <v>0</v>
      </c>
      <c r="M883">
        <v>0.48</v>
      </c>
      <c r="N883">
        <v>0</v>
      </c>
      <c r="O883">
        <v>29.59</v>
      </c>
      <c r="P883">
        <v>30.072700000000001</v>
      </c>
    </row>
    <row r="884" spans="1:16" x14ac:dyDescent="0.25">
      <c r="A884" s="20">
        <v>43557</v>
      </c>
      <c r="B884" t="s">
        <v>738</v>
      </c>
      <c r="C884" t="s">
        <v>17</v>
      </c>
      <c r="D884">
        <v>100</v>
      </c>
      <c r="E884">
        <v>394</v>
      </c>
      <c r="F884">
        <v>39400</v>
      </c>
      <c r="G884" t="s">
        <v>973</v>
      </c>
      <c r="H884">
        <v>2019064</v>
      </c>
      <c r="I884" t="s">
        <v>19</v>
      </c>
      <c r="J884" t="s">
        <v>20</v>
      </c>
      <c r="K884" t="s">
        <v>25</v>
      </c>
      <c r="L884">
        <v>0</v>
      </c>
      <c r="M884">
        <v>1.44</v>
      </c>
      <c r="N884">
        <v>0</v>
      </c>
      <c r="O884">
        <v>29.76</v>
      </c>
      <c r="P884">
        <v>31.1981</v>
      </c>
    </row>
    <row r="885" spans="1:16" x14ac:dyDescent="0.25">
      <c r="A885" s="20">
        <v>43557</v>
      </c>
      <c r="B885" t="s">
        <v>16</v>
      </c>
      <c r="C885" t="s">
        <v>17</v>
      </c>
      <c r="D885">
        <v>250</v>
      </c>
      <c r="E885">
        <v>38</v>
      </c>
      <c r="F885">
        <v>9500</v>
      </c>
      <c r="G885" t="s">
        <v>974</v>
      </c>
      <c r="H885">
        <v>2019064</v>
      </c>
      <c r="I885" t="s">
        <v>19</v>
      </c>
      <c r="J885" t="s">
        <v>1634</v>
      </c>
      <c r="K885" t="s">
        <v>25</v>
      </c>
      <c r="L885">
        <v>9.5</v>
      </c>
      <c r="M885">
        <v>0.35</v>
      </c>
      <c r="N885">
        <v>0</v>
      </c>
      <c r="O885">
        <v>61.72</v>
      </c>
      <c r="P885">
        <v>71.566800000000001</v>
      </c>
    </row>
    <row r="886" spans="1:16" x14ac:dyDescent="0.25">
      <c r="A886" s="20">
        <v>43557</v>
      </c>
      <c r="B886" t="s">
        <v>738</v>
      </c>
      <c r="C886" t="s">
        <v>23</v>
      </c>
      <c r="D886">
        <v>100</v>
      </c>
      <c r="E886">
        <v>397</v>
      </c>
      <c r="F886">
        <v>39700</v>
      </c>
      <c r="G886" t="s">
        <v>975</v>
      </c>
      <c r="H886">
        <v>2019064</v>
      </c>
      <c r="I886" t="s">
        <v>19</v>
      </c>
      <c r="J886" t="s">
        <v>20</v>
      </c>
      <c r="K886" t="s">
        <v>25</v>
      </c>
      <c r="L886">
        <v>10.17</v>
      </c>
      <c r="M886">
        <v>1.45</v>
      </c>
      <c r="N886">
        <v>3.6</v>
      </c>
      <c r="O886">
        <v>29.76</v>
      </c>
      <c r="P886">
        <v>44.979100000000003</v>
      </c>
    </row>
    <row r="887" spans="1:16" x14ac:dyDescent="0.25">
      <c r="A887" s="20">
        <v>43558</v>
      </c>
      <c r="B887" t="s">
        <v>849</v>
      </c>
      <c r="C887" t="s">
        <v>17</v>
      </c>
      <c r="D887">
        <v>100</v>
      </c>
      <c r="E887">
        <v>256.5</v>
      </c>
      <c r="F887">
        <v>25649.95</v>
      </c>
      <c r="G887" t="s">
        <v>964</v>
      </c>
      <c r="H887">
        <v>2019065</v>
      </c>
      <c r="I887" t="s">
        <v>19</v>
      </c>
      <c r="J887" t="s">
        <v>20</v>
      </c>
      <c r="K887" t="s">
        <v>25</v>
      </c>
      <c r="L887">
        <v>0</v>
      </c>
      <c r="M887">
        <v>0.94</v>
      </c>
      <c r="N887">
        <v>0</v>
      </c>
      <c r="O887">
        <v>29.67</v>
      </c>
      <c r="P887">
        <v>30.606300000000001</v>
      </c>
    </row>
    <row r="888" spans="1:16" x14ac:dyDescent="0.25">
      <c r="A888" s="20">
        <v>43558</v>
      </c>
      <c r="B888" t="s">
        <v>849</v>
      </c>
      <c r="C888" t="s">
        <v>23</v>
      </c>
      <c r="D888">
        <v>100</v>
      </c>
      <c r="E888">
        <v>261</v>
      </c>
      <c r="F888">
        <v>26100</v>
      </c>
      <c r="G888" t="s">
        <v>965</v>
      </c>
      <c r="H888">
        <v>2019065</v>
      </c>
      <c r="I888" t="s">
        <v>19</v>
      </c>
      <c r="J888" t="s">
        <v>20</v>
      </c>
      <c r="K888" t="s">
        <v>25</v>
      </c>
      <c r="L888">
        <v>5.95</v>
      </c>
      <c r="M888">
        <v>0.95</v>
      </c>
      <c r="N888">
        <v>29.1</v>
      </c>
      <c r="O888">
        <v>29.67</v>
      </c>
      <c r="P888">
        <v>65.672700000000006</v>
      </c>
    </row>
    <row r="889" spans="1:16" x14ac:dyDescent="0.25">
      <c r="A889" s="20">
        <v>43558</v>
      </c>
      <c r="B889" t="s">
        <v>738</v>
      </c>
      <c r="C889" t="s">
        <v>17</v>
      </c>
      <c r="D889">
        <v>500</v>
      </c>
      <c r="E889">
        <v>397</v>
      </c>
      <c r="F889">
        <v>198500</v>
      </c>
      <c r="G889" t="s">
        <v>966</v>
      </c>
      <c r="H889">
        <v>2019065</v>
      </c>
      <c r="I889" t="s">
        <v>19</v>
      </c>
      <c r="J889" t="s">
        <v>20</v>
      </c>
      <c r="K889" t="s">
        <v>25</v>
      </c>
      <c r="L889">
        <v>0</v>
      </c>
      <c r="M889">
        <v>7.25</v>
      </c>
      <c r="N889">
        <v>0</v>
      </c>
      <c r="O889">
        <v>118.42</v>
      </c>
      <c r="P889">
        <v>125.6652</v>
      </c>
    </row>
    <row r="890" spans="1:16" x14ac:dyDescent="0.25">
      <c r="A890" s="20">
        <v>43558</v>
      </c>
      <c r="B890" t="s">
        <v>849</v>
      </c>
      <c r="C890" t="s">
        <v>17</v>
      </c>
      <c r="D890">
        <v>250</v>
      </c>
      <c r="E890">
        <v>249</v>
      </c>
      <c r="F890">
        <v>62250</v>
      </c>
      <c r="G890" t="s">
        <v>967</v>
      </c>
      <c r="H890">
        <v>2019065</v>
      </c>
      <c r="I890" t="s">
        <v>19</v>
      </c>
      <c r="J890" t="s">
        <v>20</v>
      </c>
      <c r="K890" t="s">
        <v>25</v>
      </c>
      <c r="L890">
        <v>0</v>
      </c>
      <c r="M890">
        <v>2.27</v>
      </c>
      <c r="N890">
        <v>0</v>
      </c>
      <c r="O890">
        <v>37.14</v>
      </c>
      <c r="P890">
        <v>39.412199999999999</v>
      </c>
    </row>
    <row r="891" spans="1:16" x14ac:dyDescent="0.25">
      <c r="A891" s="20">
        <v>43558</v>
      </c>
      <c r="B891" t="s">
        <v>849</v>
      </c>
      <c r="C891" t="s">
        <v>23</v>
      </c>
      <c r="D891">
        <v>250</v>
      </c>
      <c r="E891">
        <v>253</v>
      </c>
      <c r="F891">
        <v>63250</v>
      </c>
      <c r="G891" t="s">
        <v>968</v>
      </c>
      <c r="H891">
        <v>2019065</v>
      </c>
      <c r="I891" t="s">
        <v>19</v>
      </c>
      <c r="J891" t="s">
        <v>20</v>
      </c>
      <c r="K891" t="s">
        <v>25</v>
      </c>
      <c r="L891">
        <v>15.83</v>
      </c>
      <c r="M891">
        <v>2.31</v>
      </c>
      <c r="N891">
        <v>0</v>
      </c>
      <c r="O891">
        <v>37.729999999999997</v>
      </c>
      <c r="P891">
        <v>55.868699999999997</v>
      </c>
    </row>
    <row r="892" spans="1:16" x14ac:dyDescent="0.25">
      <c r="A892" s="20">
        <v>43558</v>
      </c>
      <c r="B892" t="s">
        <v>738</v>
      </c>
      <c r="C892" t="s">
        <v>17</v>
      </c>
      <c r="D892">
        <v>500</v>
      </c>
      <c r="E892">
        <v>392</v>
      </c>
      <c r="F892">
        <v>196000</v>
      </c>
      <c r="G892" t="s">
        <v>969</v>
      </c>
      <c r="H892">
        <v>2019065</v>
      </c>
      <c r="I892" t="s">
        <v>19</v>
      </c>
      <c r="J892" t="s">
        <v>20</v>
      </c>
      <c r="K892" t="s">
        <v>25</v>
      </c>
      <c r="L892">
        <v>0</v>
      </c>
      <c r="M892">
        <v>7.15</v>
      </c>
      <c r="N892">
        <v>0</v>
      </c>
      <c r="O892">
        <v>116.93</v>
      </c>
      <c r="P892">
        <v>124.084</v>
      </c>
    </row>
    <row r="893" spans="1:16" x14ac:dyDescent="0.25">
      <c r="A893" s="20">
        <v>43558</v>
      </c>
      <c r="B893" t="s">
        <v>738</v>
      </c>
      <c r="C893" t="s">
        <v>23</v>
      </c>
      <c r="D893">
        <v>1000</v>
      </c>
      <c r="E893">
        <v>391.3</v>
      </c>
      <c r="F893">
        <v>391300</v>
      </c>
      <c r="G893" t="s">
        <v>970</v>
      </c>
      <c r="H893">
        <v>2019065</v>
      </c>
      <c r="I893" t="s">
        <v>19</v>
      </c>
      <c r="J893" t="s">
        <v>20</v>
      </c>
      <c r="K893" t="s">
        <v>25</v>
      </c>
      <c r="L893">
        <v>98.23</v>
      </c>
      <c r="M893">
        <v>14.28</v>
      </c>
      <c r="N893">
        <v>0</v>
      </c>
      <c r="O893">
        <v>233.44</v>
      </c>
      <c r="P893">
        <v>345.95249999999999</v>
      </c>
    </row>
    <row r="894" spans="1:16" x14ac:dyDescent="0.25">
      <c r="A894" s="20">
        <v>43559</v>
      </c>
      <c r="B894" t="s">
        <v>397</v>
      </c>
      <c r="C894" t="s">
        <v>17</v>
      </c>
      <c r="D894">
        <v>500</v>
      </c>
      <c r="E894">
        <v>252.59</v>
      </c>
      <c r="F894">
        <v>126296.65</v>
      </c>
      <c r="G894" t="s">
        <v>1015</v>
      </c>
      <c r="H894">
        <v>2019066</v>
      </c>
      <c r="I894" t="s">
        <v>19</v>
      </c>
      <c r="J894" t="s">
        <v>20</v>
      </c>
      <c r="K894" t="s">
        <v>25</v>
      </c>
      <c r="L894">
        <v>0</v>
      </c>
      <c r="M894">
        <v>4.55</v>
      </c>
      <c r="N894">
        <v>27.9</v>
      </c>
      <c r="O894">
        <v>75.34</v>
      </c>
      <c r="P894">
        <v>107.78660000000001</v>
      </c>
    </row>
    <row r="895" spans="1:16" x14ac:dyDescent="0.25">
      <c r="A895" s="20">
        <v>43559</v>
      </c>
      <c r="B895" t="s">
        <v>862</v>
      </c>
      <c r="C895" t="s">
        <v>23</v>
      </c>
      <c r="D895">
        <v>1000</v>
      </c>
      <c r="E895">
        <v>286</v>
      </c>
      <c r="F895">
        <v>286000</v>
      </c>
      <c r="G895" t="s">
        <v>1016</v>
      </c>
      <c r="H895">
        <v>2019066</v>
      </c>
      <c r="I895" t="s">
        <v>19</v>
      </c>
      <c r="J895" t="s">
        <v>20</v>
      </c>
      <c r="K895" t="s">
        <v>25</v>
      </c>
      <c r="L895">
        <v>71.33</v>
      </c>
      <c r="M895">
        <v>10.3</v>
      </c>
      <c r="N895">
        <v>0</v>
      </c>
      <c r="O895">
        <v>170.59</v>
      </c>
      <c r="P895">
        <v>252.21600000000001</v>
      </c>
    </row>
    <row r="896" spans="1:16" x14ac:dyDescent="0.25">
      <c r="A896" s="20">
        <v>43559</v>
      </c>
      <c r="B896" t="s">
        <v>862</v>
      </c>
      <c r="C896" t="s">
        <v>17</v>
      </c>
      <c r="D896">
        <v>1000</v>
      </c>
      <c r="E896">
        <v>285</v>
      </c>
      <c r="F896">
        <v>285000</v>
      </c>
      <c r="G896" t="s">
        <v>1017</v>
      </c>
      <c r="H896">
        <v>2019066</v>
      </c>
      <c r="I896" t="s">
        <v>19</v>
      </c>
      <c r="J896" t="s">
        <v>20</v>
      </c>
      <c r="K896" t="s">
        <v>25</v>
      </c>
      <c r="L896">
        <v>0</v>
      </c>
      <c r="M896">
        <v>10.26</v>
      </c>
      <c r="N896">
        <v>0</v>
      </c>
      <c r="O896">
        <v>170</v>
      </c>
      <c r="P896">
        <v>180.26070000000001</v>
      </c>
    </row>
    <row r="897" spans="1:16" x14ac:dyDescent="0.25">
      <c r="A897" s="20">
        <v>43559</v>
      </c>
      <c r="B897" t="s">
        <v>397</v>
      </c>
      <c r="C897" t="s">
        <v>17</v>
      </c>
      <c r="D897">
        <v>100</v>
      </c>
      <c r="E897">
        <v>248.59</v>
      </c>
      <c r="F897">
        <v>24858.85</v>
      </c>
      <c r="G897" t="s">
        <v>1018</v>
      </c>
      <c r="H897">
        <v>2019066</v>
      </c>
      <c r="I897" t="s">
        <v>19</v>
      </c>
      <c r="J897" t="s">
        <v>20</v>
      </c>
      <c r="K897" t="s">
        <v>25</v>
      </c>
      <c r="L897">
        <v>0</v>
      </c>
      <c r="M897">
        <v>0.9</v>
      </c>
      <c r="N897">
        <v>0</v>
      </c>
      <c r="O897">
        <v>29.67</v>
      </c>
      <c r="P897">
        <v>30.565000000000001</v>
      </c>
    </row>
    <row r="898" spans="1:16" x14ac:dyDescent="0.25">
      <c r="A898" s="20">
        <v>43559</v>
      </c>
      <c r="B898" t="s">
        <v>397</v>
      </c>
      <c r="C898" t="s">
        <v>17</v>
      </c>
      <c r="D898">
        <v>100</v>
      </c>
      <c r="E898">
        <v>248.39</v>
      </c>
      <c r="F898">
        <v>24839.05</v>
      </c>
      <c r="G898" t="s">
        <v>1019</v>
      </c>
      <c r="H898">
        <v>2019066</v>
      </c>
      <c r="I898" t="s">
        <v>19</v>
      </c>
      <c r="J898" t="s">
        <v>20</v>
      </c>
      <c r="K898" t="s">
        <v>25</v>
      </c>
      <c r="L898">
        <v>0</v>
      </c>
      <c r="M898">
        <v>0.89</v>
      </c>
      <c r="N898">
        <v>0</v>
      </c>
      <c r="O898">
        <v>29.67</v>
      </c>
      <c r="P898">
        <v>30.5642</v>
      </c>
    </row>
    <row r="899" spans="1:16" x14ac:dyDescent="0.25">
      <c r="A899" s="20">
        <v>43559</v>
      </c>
      <c r="B899" t="s">
        <v>397</v>
      </c>
      <c r="C899" t="s">
        <v>23</v>
      </c>
      <c r="D899">
        <v>700</v>
      </c>
      <c r="E899">
        <v>247.65</v>
      </c>
      <c r="F899">
        <v>173354.75</v>
      </c>
      <c r="G899" t="s">
        <v>1020</v>
      </c>
      <c r="H899">
        <v>2019066</v>
      </c>
      <c r="I899" t="s">
        <v>19</v>
      </c>
      <c r="J899" t="s">
        <v>20</v>
      </c>
      <c r="K899" t="s">
        <v>25</v>
      </c>
      <c r="L899">
        <v>43.67</v>
      </c>
      <c r="M899">
        <v>6.24</v>
      </c>
      <c r="N899">
        <v>0</v>
      </c>
      <c r="O899">
        <v>103.41</v>
      </c>
      <c r="P899">
        <v>153.32079999999999</v>
      </c>
    </row>
    <row r="900" spans="1:16" x14ac:dyDescent="0.25">
      <c r="A900" s="20">
        <v>43560</v>
      </c>
      <c r="B900" t="s">
        <v>205</v>
      </c>
      <c r="C900" t="s">
        <v>17</v>
      </c>
      <c r="D900">
        <v>100</v>
      </c>
      <c r="E900">
        <v>19</v>
      </c>
      <c r="F900">
        <v>1900</v>
      </c>
      <c r="G900" t="s">
        <v>1014</v>
      </c>
      <c r="H900">
        <v>2019067</v>
      </c>
      <c r="I900" t="s">
        <v>19</v>
      </c>
      <c r="J900" t="s">
        <v>20</v>
      </c>
      <c r="K900" t="s">
        <v>25</v>
      </c>
      <c r="L900">
        <v>2</v>
      </c>
      <c r="M900">
        <v>7.0000000000000007E-2</v>
      </c>
      <c r="N900">
        <v>0.3</v>
      </c>
      <c r="O900">
        <v>41.31</v>
      </c>
      <c r="P900">
        <v>43.678400000000003</v>
      </c>
    </row>
    <row r="901" spans="1:16" x14ac:dyDescent="0.25">
      <c r="A901" s="20">
        <v>43566</v>
      </c>
      <c r="B901" t="s">
        <v>862</v>
      </c>
      <c r="C901" t="s">
        <v>23</v>
      </c>
      <c r="D901">
        <v>100</v>
      </c>
      <c r="E901">
        <v>283</v>
      </c>
      <c r="F901">
        <v>28300</v>
      </c>
      <c r="G901" t="s">
        <v>1312</v>
      </c>
      <c r="H901">
        <v>2019071</v>
      </c>
      <c r="I901" t="s">
        <v>19</v>
      </c>
      <c r="J901" t="s">
        <v>20</v>
      </c>
      <c r="K901" t="s">
        <v>25</v>
      </c>
      <c r="L901">
        <v>6.98</v>
      </c>
      <c r="M901">
        <v>1.02</v>
      </c>
      <c r="N901">
        <v>0</v>
      </c>
      <c r="O901">
        <v>29.69</v>
      </c>
      <c r="P901">
        <v>37.688800000000001</v>
      </c>
    </row>
    <row r="902" spans="1:16" x14ac:dyDescent="0.25">
      <c r="A902" s="20">
        <v>43566</v>
      </c>
      <c r="B902" t="s">
        <v>862</v>
      </c>
      <c r="C902" t="s">
        <v>17</v>
      </c>
      <c r="D902">
        <v>100</v>
      </c>
      <c r="E902">
        <v>278.5</v>
      </c>
      <c r="F902">
        <v>27850</v>
      </c>
      <c r="G902" t="s">
        <v>1313</v>
      </c>
      <c r="H902">
        <v>2019071</v>
      </c>
      <c r="I902" t="s">
        <v>19</v>
      </c>
      <c r="J902" t="s">
        <v>20</v>
      </c>
      <c r="K902" t="s">
        <v>25</v>
      </c>
      <c r="L902">
        <v>0</v>
      </c>
      <c r="M902">
        <v>1</v>
      </c>
      <c r="N902">
        <v>11.1</v>
      </c>
      <c r="O902">
        <v>29.68</v>
      </c>
      <c r="P902">
        <v>41.782600000000002</v>
      </c>
    </row>
    <row r="903" spans="1:16" x14ac:dyDescent="0.25">
      <c r="A903" s="20">
        <v>43566</v>
      </c>
      <c r="B903" t="s">
        <v>862</v>
      </c>
      <c r="C903" t="s">
        <v>17</v>
      </c>
      <c r="D903">
        <v>552</v>
      </c>
      <c r="E903">
        <v>278</v>
      </c>
      <c r="F903">
        <v>153454.75</v>
      </c>
      <c r="G903" t="s">
        <v>1314</v>
      </c>
      <c r="H903">
        <v>2019071</v>
      </c>
      <c r="I903" t="s">
        <v>19</v>
      </c>
      <c r="J903" t="s">
        <v>20</v>
      </c>
      <c r="K903" t="s">
        <v>25</v>
      </c>
      <c r="L903">
        <v>0</v>
      </c>
      <c r="M903">
        <v>5.52</v>
      </c>
      <c r="N903">
        <v>0</v>
      </c>
      <c r="O903">
        <v>91.53</v>
      </c>
      <c r="P903">
        <v>97.054299999999998</v>
      </c>
    </row>
    <row r="904" spans="1:16" x14ac:dyDescent="0.25">
      <c r="A904" s="20">
        <v>43566</v>
      </c>
      <c r="B904" t="s">
        <v>862</v>
      </c>
      <c r="C904" t="s">
        <v>23</v>
      </c>
      <c r="D904">
        <v>552</v>
      </c>
      <c r="E904">
        <v>280</v>
      </c>
      <c r="F904">
        <v>154560</v>
      </c>
      <c r="G904" t="s">
        <v>1315</v>
      </c>
      <c r="H904">
        <v>2019071</v>
      </c>
      <c r="I904" t="s">
        <v>19</v>
      </c>
      <c r="J904" t="s">
        <v>20</v>
      </c>
      <c r="K904" t="s">
        <v>25</v>
      </c>
      <c r="L904">
        <v>39.020000000000003</v>
      </c>
      <c r="M904">
        <v>5.56</v>
      </c>
      <c r="N904">
        <v>0</v>
      </c>
      <c r="O904">
        <v>92.19</v>
      </c>
      <c r="P904">
        <v>136.77420000000001</v>
      </c>
    </row>
    <row r="905" spans="1:16" x14ac:dyDescent="0.25">
      <c r="A905" s="20">
        <v>43567</v>
      </c>
      <c r="B905" t="s">
        <v>379</v>
      </c>
      <c r="C905" t="s">
        <v>23</v>
      </c>
      <c r="D905">
        <v>1000</v>
      </c>
      <c r="E905">
        <v>162</v>
      </c>
      <c r="F905">
        <v>162000</v>
      </c>
      <c r="G905" t="s">
        <v>1306</v>
      </c>
      <c r="H905">
        <v>2019072</v>
      </c>
      <c r="I905" t="s">
        <v>19</v>
      </c>
      <c r="J905" t="s">
        <v>20</v>
      </c>
      <c r="K905" t="s">
        <v>25</v>
      </c>
      <c r="L905">
        <v>40.68</v>
      </c>
      <c r="M905">
        <v>5.83</v>
      </c>
      <c r="N905">
        <v>0</v>
      </c>
      <c r="O905">
        <v>96.63</v>
      </c>
      <c r="P905">
        <v>143.142</v>
      </c>
    </row>
    <row r="906" spans="1:16" x14ac:dyDescent="0.25">
      <c r="A906" s="20">
        <v>43567</v>
      </c>
      <c r="B906" t="s">
        <v>379</v>
      </c>
      <c r="C906" t="s">
        <v>23</v>
      </c>
      <c r="D906">
        <v>100</v>
      </c>
      <c r="E906">
        <v>159.65</v>
      </c>
      <c r="F906">
        <v>15964.75</v>
      </c>
      <c r="G906" t="s">
        <v>1307</v>
      </c>
      <c r="H906">
        <v>2019072</v>
      </c>
      <c r="I906" t="s">
        <v>19</v>
      </c>
      <c r="J906" t="s">
        <v>20</v>
      </c>
      <c r="K906" t="s">
        <v>25</v>
      </c>
      <c r="L906">
        <v>4.07</v>
      </c>
      <c r="M906">
        <v>0.56999999999999995</v>
      </c>
      <c r="N906">
        <v>0</v>
      </c>
      <c r="O906">
        <v>29.6</v>
      </c>
      <c r="P906">
        <v>34.244700000000002</v>
      </c>
    </row>
    <row r="907" spans="1:16" x14ac:dyDescent="0.25">
      <c r="A907" s="20">
        <v>43567</v>
      </c>
      <c r="B907" t="s">
        <v>379</v>
      </c>
      <c r="C907" t="s">
        <v>17</v>
      </c>
      <c r="D907">
        <v>3250</v>
      </c>
      <c r="E907">
        <v>162.5</v>
      </c>
      <c r="F907">
        <v>528125</v>
      </c>
      <c r="G907" t="s">
        <v>1308</v>
      </c>
      <c r="H907">
        <v>2019072</v>
      </c>
      <c r="I907" t="s">
        <v>19</v>
      </c>
      <c r="J907" t="s">
        <v>20</v>
      </c>
      <c r="K907" t="s">
        <v>25</v>
      </c>
      <c r="L907">
        <v>0</v>
      </c>
      <c r="M907">
        <v>19.010000000000002</v>
      </c>
      <c r="N907">
        <v>0</v>
      </c>
      <c r="O907">
        <v>315.02999999999997</v>
      </c>
      <c r="P907">
        <v>334.04309999999998</v>
      </c>
    </row>
    <row r="908" spans="1:16" x14ac:dyDescent="0.25">
      <c r="A908" s="20">
        <v>43567</v>
      </c>
      <c r="B908" t="s">
        <v>379</v>
      </c>
      <c r="C908" t="s">
        <v>23</v>
      </c>
      <c r="D908">
        <v>150</v>
      </c>
      <c r="E908">
        <v>160.5</v>
      </c>
      <c r="F908">
        <v>24075</v>
      </c>
      <c r="G908" t="s">
        <v>1309</v>
      </c>
      <c r="H908">
        <v>2019072</v>
      </c>
      <c r="I908" t="s">
        <v>19</v>
      </c>
      <c r="J908" t="s">
        <v>20</v>
      </c>
      <c r="K908" t="s">
        <v>25</v>
      </c>
      <c r="L908">
        <v>6.1</v>
      </c>
      <c r="M908">
        <v>0.87</v>
      </c>
      <c r="N908">
        <v>0</v>
      </c>
      <c r="O908">
        <v>29.66</v>
      </c>
      <c r="P908">
        <v>36.6267</v>
      </c>
    </row>
    <row r="909" spans="1:16" x14ac:dyDescent="0.25">
      <c r="A909" s="20">
        <v>43567</v>
      </c>
      <c r="B909" t="s">
        <v>379</v>
      </c>
      <c r="C909" t="s">
        <v>23</v>
      </c>
      <c r="D909">
        <v>2000</v>
      </c>
      <c r="E909">
        <v>163.72999999999999</v>
      </c>
      <c r="F909">
        <v>327465</v>
      </c>
      <c r="G909" t="s">
        <v>1310</v>
      </c>
      <c r="H909">
        <v>2019072</v>
      </c>
      <c r="I909" t="s">
        <v>19</v>
      </c>
      <c r="J909" t="s">
        <v>20</v>
      </c>
      <c r="K909" t="s">
        <v>25</v>
      </c>
      <c r="L909">
        <v>81.36</v>
      </c>
      <c r="M909">
        <v>11.79</v>
      </c>
      <c r="N909">
        <v>0</v>
      </c>
      <c r="O909">
        <v>195.32</v>
      </c>
      <c r="P909">
        <v>288.46899999999999</v>
      </c>
    </row>
    <row r="910" spans="1:16" x14ac:dyDescent="0.25">
      <c r="A910" s="20">
        <v>43567</v>
      </c>
      <c r="B910" t="s">
        <v>981</v>
      </c>
      <c r="C910" t="s">
        <v>17</v>
      </c>
      <c r="D910">
        <v>10</v>
      </c>
      <c r="E910">
        <v>155.55000000000001</v>
      </c>
      <c r="F910">
        <v>1555.5</v>
      </c>
      <c r="G910" t="s">
        <v>1311</v>
      </c>
      <c r="H910">
        <v>2019072</v>
      </c>
      <c r="I910" t="s">
        <v>19</v>
      </c>
      <c r="J910" t="s">
        <v>1634</v>
      </c>
      <c r="K910" t="s">
        <v>25</v>
      </c>
      <c r="L910">
        <v>1.8</v>
      </c>
      <c r="M910">
        <v>0.06</v>
      </c>
      <c r="N910">
        <v>31.8</v>
      </c>
      <c r="O910">
        <v>41.31</v>
      </c>
      <c r="P910">
        <v>74.965999999999994</v>
      </c>
    </row>
    <row r="911" spans="1:16" x14ac:dyDescent="0.25">
      <c r="A911" s="20">
        <v>43570</v>
      </c>
      <c r="B911" t="s">
        <v>379</v>
      </c>
      <c r="C911" t="s">
        <v>23</v>
      </c>
      <c r="D911">
        <v>100</v>
      </c>
      <c r="E911">
        <v>164.95</v>
      </c>
      <c r="F911">
        <v>16495</v>
      </c>
      <c r="G911" t="s">
        <v>1302</v>
      </c>
      <c r="H911">
        <v>2019073</v>
      </c>
      <c r="I911" t="s">
        <v>19</v>
      </c>
      <c r="J911" t="s">
        <v>20</v>
      </c>
      <c r="K911" t="s">
        <v>25</v>
      </c>
      <c r="L911">
        <v>4.13</v>
      </c>
      <c r="M911">
        <v>0.59</v>
      </c>
      <c r="N911">
        <v>0</v>
      </c>
      <c r="O911">
        <v>29.61</v>
      </c>
      <c r="P911">
        <v>34.333799999999997</v>
      </c>
    </row>
    <row r="912" spans="1:16" x14ac:dyDescent="0.25">
      <c r="A912" s="20">
        <v>43570</v>
      </c>
      <c r="B912" t="s">
        <v>379</v>
      </c>
      <c r="C912" t="s">
        <v>23</v>
      </c>
      <c r="D912">
        <v>500</v>
      </c>
      <c r="E912">
        <v>165.5</v>
      </c>
      <c r="F912">
        <v>82750</v>
      </c>
      <c r="G912" t="s">
        <v>1303</v>
      </c>
      <c r="H912">
        <v>2019073</v>
      </c>
      <c r="I912" t="s">
        <v>19</v>
      </c>
      <c r="J912" t="s">
        <v>20</v>
      </c>
      <c r="K912" t="s">
        <v>25</v>
      </c>
      <c r="L912">
        <v>20.63</v>
      </c>
      <c r="M912">
        <v>2.98</v>
      </c>
      <c r="N912">
        <v>0</v>
      </c>
      <c r="O912">
        <v>49.36</v>
      </c>
      <c r="P912">
        <v>72.969099999999997</v>
      </c>
    </row>
    <row r="913" spans="1:16" x14ac:dyDescent="0.25">
      <c r="A913" s="20">
        <v>43570</v>
      </c>
      <c r="B913" t="s">
        <v>379</v>
      </c>
      <c r="C913" t="s">
        <v>17</v>
      </c>
      <c r="D913">
        <v>850</v>
      </c>
      <c r="E913">
        <v>164.5</v>
      </c>
      <c r="F913">
        <v>139825</v>
      </c>
      <c r="G913" t="s">
        <v>1304</v>
      </c>
      <c r="H913">
        <v>2019073</v>
      </c>
      <c r="I913" t="s">
        <v>19</v>
      </c>
      <c r="J913" t="s">
        <v>20</v>
      </c>
      <c r="K913" t="s">
        <v>25</v>
      </c>
      <c r="L913">
        <v>0</v>
      </c>
      <c r="M913">
        <v>5.03</v>
      </c>
      <c r="N913">
        <v>8.6999999999999993</v>
      </c>
      <c r="O913">
        <v>83.4</v>
      </c>
      <c r="P913">
        <v>97.133799999999994</v>
      </c>
    </row>
    <row r="914" spans="1:16" x14ac:dyDescent="0.25">
      <c r="A914" s="20">
        <v>43570</v>
      </c>
      <c r="B914" t="s">
        <v>379</v>
      </c>
      <c r="C914" t="s">
        <v>23</v>
      </c>
      <c r="D914">
        <v>250</v>
      </c>
      <c r="E914">
        <v>166</v>
      </c>
      <c r="F914">
        <v>41500</v>
      </c>
      <c r="G914" t="s">
        <v>1305</v>
      </c>
      <c r="H914">
        <v>2019073</v>
      </c>
      <c r="I914" t="s">
        <v>19</v>
      </c>
      <c r="J914" t="s">
        <v>20</v>
      </c>
      <c r="K914" t="s">
        <v>25</v>
      </c>
      <c r="L914">
        <v>10.24</v>
      </c>
      <c r="M914">
        <v>1.49</v>
      </c>
      <c r="N914">
        <v>0</v>
      </c>
      <c r="O914">
        <v>29.77</v>
      </c>
      <c r="P914">
        <v>41.503999999999998</v>
      </c>
    </row>
    <row r="915" spans="1:16" x14ac:dyDescent="0.25">
      <c r="A915" s="20">
        <v>43571</v>
      </c>
      <c r="B915" t="s">
        <v>379</v>
      </c>
      <c r="C915" t="s">
        <v>23</v>
      </c>
      <c r="D915">
        <v>1872</v>
      </c>
      <c r="E915">
        <v>158.75</v>
      </c>
      <c r="F915">
        <v>297180</v>
      </c>
      <c r="G915" t="s">
        <v>1295</v>
      </c>
      <c r="H915">
        <v>201920014</v>
      </c>
      <c r="I915" t="s">
        <v>19</v>
      </c>
      <c r="J915" t="s">
        <v>20</v>
      </c>
      <c r="K915" t="s">
        <v>21</v>
      </c>
      <c r="L915">
        <v>74</v>
      </c>
      <c r="M915">
        <v>8.82</v>
      </c>
      <c r="N915">
        <v>0</v>
      </c>
      <c r="O915">
        <v>176.97</v>
      </c>
      <c r="P915">
        <v>259.791</v>
      </c>
    </row>
    <row r="916" spans="1:16" x14ac:dyDescent="0.25">
      <c r="A916" s="20">
        <v>43571</v>
      </c>
      <c r="B916" t="s">
        <v>379</v>
      </c>
      <c r="C916" t="s">
        <v>17</v>
      </c>
      <c r="D916">
        <v>1238</v>
      </c>
      <c r="E916">
        <v>158.04</v>
      </c>
      <c r="F916">
        <v>195651</v>
      </c>
      <c r="G916" t="s">
        <v>1296</v>
      </c>
      <c r="H916">
        <v>201920014</v>
      </c>
      <c r="I916" t="s">
        <v>19</v>
      </c>
      <c r="J916" t="s">
        <v>20</v>
      </c>
      <c r="K916" t="s">
        <v>21</v>
      </c>
      <c r="L916">
        <v>0</v>
      </c>
      <c r="M916">
        <v>5.56</v>
      </c>
      <c r="N916">
        <v>18</v>
      </c>
      <c r="O916">
        <v>116.44</v>
      </c>
      <c r="P916">
        <v>139.9983</v>
      </c>
    </row>
    <row r="917" spans="1:16" x14ac:dyDescent="0.25">
      <c r="A917" s="20">
        <v>43571</v>
      </c>
      <c r="B917" t="s">
        <v>379</v>
      </c>
      <c r="C917" t="s">
        <v>17</v>
      </c>
      <c r="D917">
        <v>634</v>
      </c>
      <c r="E917">
        <v>158.80000000000001</v>
      </c>
      <c r="F917">
        <v>100681.4</v>
      </c>
      <c r="G917" t="s">
        <v>1297</v>
      </c>
      <c r="H917">
        <v>201920014</v>
      </c>
      <c r="I917" t="s">
        <v>19</v>
      </c>
      <c r="J917" t="s">
        <v>20</v>
      </c>
      <c r="K917" t="s">
        <v>21</v>
      </c>
      <c r="L917">
        <v>0</v>
      </c>
      <c r="M917">
        <v>2.88</v>
      </c>
      <c r="N917">
        <v>0</v>
      </c>
      <c r="O917">
        <v>59.92</v>
      </c>
      <c r="P917">
        <v>62.799100000000003</v>
      </c>
    </row>
    <row r="918" spans="1:16" x14ac:dyDescent="0.25">
      <c r="A918" s="20">
        <v>43571</v>
      </c>
      <c r="B918" t="s">
        <v>379</v>
      </c>
      <c r="C918" t="s">
        <v>17</v>
      </c>
      <c r="D918">
        <v>100</v>
      </c>
      <c r="E918">
        <v>162</v>
      </c>
      <c r="F918">
        <v>16200</v>
      </c>
      <c r="G918" t="s">
        <v>1298</v>
      </c>
      <c r="H918">
        <v>2019074</v>
      </c>
      <c r="I918" t="s">
        <v>19</v>
      </c>
      <c r="J918" t="s">
        <v>20</v>
      </c>
      <c r="K918" t="s">
        <v>25</v>
      </c>
      <c r="L918">
        <v>0</v>
      </c>
      <c r="M918">
        <v>0.57999999999999996</v>
      </c>
      <c r="N918">
        <v>3.9</v>
      </c>
      <c r="O918">
        <v>29.61</v>
      </c>
      <c r="P918">
        <v>34.093200000000003</v>
      </c>
    </row>
    <row r="919" spans="1:16" x14ac:dyDescent="0.25">
      <c r="A919" s="20">
        <v>43571</v>
      </c>
      <c r="B919" t="s">
        <v>379</v>
      </c>
      <c r="C919" t="s">
        <v>17</v>
      </c>
      <c r="D919">
        <v>200</v>
      </c>
      <c r="E919">
        <v>159</v>
      </c>
      <c r="F919">
        <v>31800</v>
      </c>
      <c r="G919" t="s">
        <v>1299</v>
      </c>
      <c r="H919">
        <v>2019074</v>
      </c>
      <c r="I919" t="s">
        <v>19</v>
      </c>
      <c r="J919" t="s">
        <v>20</v>
      </c>
      <c r="K919" t="s">
        <v>25</v>
      </c>
      <c r="L919">
        <v>0</v>
      </c>
      <c r="M919">
        <v>1.1399999999999999</v>
      </c>
      <c r="N919">
        <v>0</v>
      </c>
      <c r="O919">
        <v>29.71</v>
      </c>
      <c r="P919">
        <v>30.854800000000001</v>
      </c>
    </row>
    <row r="920" spans="1:16" x14ac:dyDescent="0.25">
      <c r="A920" s="20">
        <v>43571</v>
      </c>
      <c r="B920" t="s">
        <v>379</v>
      </c>
      <c r="C920" t="s">
        <v>17</v>
      </c>
      <c r="D920">
        <v>100</v>
      </c>
      <c r="E920">
        <v>158</v>
      </c>
      <c r="F920">
        <v>15800</v>
      </c>
      <c r="G920" t="s">
        <v>1300</v>
      </c>
      <c r="H920">
        <v>2019074</v>
      </c>
      <c r="I920" t="s">
        <v>19</v>
      </c>
      <c r="J920" t="s">
        <v>20</v>
      </c>
      <c r="K920" t="s">
        <v>25</v>
      </c>
      <c r="L920">
        <v>0</v>
      </c>
      <c r="M920">
        <v>0.56999999999999995</v>
      </c>
      <c r="N920">
        <v>0</v>
      </c>
      <c r="O920">
        <v>29.6</v>
      </c>
      <c r="P920">
        <v>30.168800000000001</v>
      </c>
    </row>
    <row r="921" spans="1:16" x14ac:dyDescent="0.25">
      <c r="A921" s="20">
        <v>43571</v>
      </c>
      <c r="B921" t="s">
        <v>379</v>
      </c>
      <c r="C921" t="s">
        <v>23</v>
      </c>
      <c r="D921">
        <v>400</v>
      </c>
      <c r="E921">
        <v>158.69999999999999</v>
      </c>
      <c r="F921">
        <v>63480</v>
      </c>
      <c r="G921" t="s">
        <v>1301</v>
      </c>
      <c r="H921">
        <v>2019074</v>
      </c>
      <c r="I921" t="s">
        <v>19</v>
      </c>
      <c r="J921" t="s">
        <v>20</v>
      </c>
      <c r="K921" t="s">
        <v>25</v>
      </c>
      <c r="L921">
        <v>16</v>
      </c>
      <c r="M921">
        <v>2.29</v>
      </c>
      <c r="N921">
        <v>0</v>
      </c>
      <c r="O921">
        <v>37.86</v>
      </c>
      <c r="P921">
        <v>56.145299999999999</v>
      </c>
    </row>
    <row r="922" spans="1:16" x14ac:dyDescent="0.25">
      <c r="A922" s="20">
        <v>43573</v>
      </c>
      <c r="B922" t="s">
        <v>56</v>
      </c>
      <c r="C922" t="s">
        <v>17</v>
      </c>
      <c r="D922">
        <v>100</v>
      </c>
      <c r="E922">
        <v>966.44</v>
      </c>
      <c r="F922">
        <v>96644.3</v>
      </c>
      <c r="G922" t="s">
        <v>1287</v>
      </c>
      <c r="H922">
        <v>2019075</v>
      </c>
      <c r="I922" t="s">
        <v>19</v>
      </c>
      <c r="J922" t="s">
        <v>20</v>
      </c>
      <c r="K922" t="s">
        <v>25</v>
      </c>
      <c r="L922">
        <v>0</v>
      </c>
      <c r="M922">
        <v>3.48</v>
      </c>
      <c r="N922">
        <v>0</v>
      </c>
      <c r="O922">
        <v>57.65</v>
      </c>
      <c r="P922">
        <v>61.129199999999997</v>
      </c>
    </row>
    <row r="923" spans="1:16" x14ac:dyDescent="0.25">
      <c r="A923" s="20">
        <v>43573</v>
      </c>
      <c r="B923" t="s">
        <v>56</v>
      </c>
      <c r="C923" t="s">
        <v>23</v>
      </c>
      <c r="D923">
        <v>200</v>
      </c>
      <c r="E923">
        <v>976</v>
      </c>
      <c r="F923">
        <v>195200</v>
      </c>
      <c r="G923" t="s">
        <v>1288</v>
      </c>
      <c r="H923">
        <v>2019075</v>
      </c>
      <c r="I923" t="s">
        <v>19</v>
      </c>
      <c r="J923" t="s">
        <v>20</v>
      </c>
      <c r="K923" t="s">
        <v>25</v>
      </c>
      <c r="L923">
        <v>48.47</v>
      </c>
      <c r="M923">
        <v>7.03</v>
      </c>
      <c r="N923">
        <v>0</v>
      </c>
      <c r="O923">
        <v>116.43</v>
      </c>
      <c r="P923">
        <v>171.9272</v>
      </c>
    </row>
    <row r="924" spans="1:16" x14ac:dyDescent="0.25">
      <c r="A924" s="20">
        <v>43573</v>
      </c>
      <c r="B924" t="s">
        <v>56</v>
      </c>
      <c r="C924" t="s">
        <v>17</v>
      </c>
      <c r="D924">
        <v>50</v>
      </c>
      <c r="E924">
        <v>981</v>
      </c>
      <c r="F924">
        <v>49050</v>
      </c>
      <c r="G924" t="s">
        <v>1289</v>
      </c>
      <c r="H924">
        <v>2019075</v>
      </c>
      <c r="I924" t="s">
        <v>19</v>
      </c>
      <c r="J924" t="s">
        <v>20</v>
      </c>
      <c r="K924" t="s">
        <v>25</v>
      </c>
      <c r="L924">
        <v>0</v>
      </c>
      <c r="M924">
        <v>1.77</v>
      </c>
      <c r="N924">
        <v>0</v>
      </c>
      <c r="O924">
        <v>29.82</v>
      </c>
      <c r="P924">
        <v>31.585899999999999</v>
      </c>
    </row>
    <row r="925" spans="1:16" x14ac:dyDescent="0.25">
      <c r="A925" s="20">
        <v>43573</v>
      </c>
      <c r="B925" t="s">
        <v>56</v>
      </c>
      <c r="C925" t="s">
        <v>17</v>
      </c>
      <c r="D925">
        <v>50</v>
      </c>
      <c r="E925">
        <v>978.5</v>
      </c>
      <c r="F925">
        <v>48925</v>
      </c>
      <c r="G925" t="s">
        <v>1290</v>
      </c>
      <c r="H925">
        <v>2019075</v>
      </c>
      <c r="I925" t="s">
        <v>19</v>
      </c>
      <c r="J925" t="s">
        <v>20</v>
      </c>
      <c r="K925" t="s">
        <v>25</v>
      </c>
      <c r="L925">
        <v>0</v>
      </c>
      <c r="M925">
        <v>1.76</v>
      </c>
      <c r="N925">
        <v>0</v>
      </c>
      <c r="O925">
        <v>29.82</v>
      </c>
      <c r="P925">
        <v>31.581299999999999</v>
      </c>
    </row>
    <row r="926" spans="1:16" x14ac:dyDescent="0.25">
      <c r="A926" s="20">
        <v>43573</v>
      </c>
      <c r="B926" t="s">
        <v>56</v>
      </c>
      <c r="C926" t="s">
        <v>17</v>
      </c>
      <c r="D926">
        <v>50</v>
      </c>
      <c r="E926">
        <v>976.4</v>
      </c>
      <c r="F926">
        <v>48820</v>
      </c>
      <c r="G926" t="s">
        <v>1291</v>
      </c>
      <c r="H926">
        <v>2019075</v>
      </c>
      <c r="I926" t="s">
        <v>19</v>
      </c>
      <c r="J926" t="s">
        <v>20</v>
      </c>
      <c r="K926" t="s">
        <v>25</v>
      </c>
      <c r="L926">
        <v>0</v>
      </c>
      <c r="M926">
        <v>1.76</v>
      </c>
      <c r="N926">
        <v>0</v>
      </c>
      <c r="O926">
        <v>29.82</v>
      </c>
      <c r="P926">
        <v>31.577500000000001</v>
      </c>
    </row>
    <row r="927" spans="1:16" x14ac:dyDescent="0.25">
      <c r="A927" s="20">
        <v>43573</v>
      </c>
      <c r="B927" t="s">
        <v>56</v>
      </c>
      <c r="C927" t="s">
        <v>17</v>
      </c>
      <c r="D927">
        <v>200</v>
      </c>
      <c r="E927">
        <v>979</v>
      </c>
      <c r="F927">
        <v>195800</v>
      </c>
      <c r="G927" t="s">
        <v>1292</v>
      </c>
      <c r="H927">
        <v>2019075</v>
      </c>
      <c r="I927" t="s">
        <v>19</v>
      </c>
      <c r="J927" t="s">
        <v>20</v>
      </c>
      <c r="K927" t="s">
        <v>25</v>
      </c>
      <c r="L927">
        <v>0</v>
      </c>
      <c r="M927">
        <v>7.05</v>
      </c>
      <c r="N927">
        <v>0</v>
      </c>
      <c r="O927">
        <v>116.79</v>
      </c>
      <c r="P927">
        <v>123.83880000000001</v>
      </c>
    </row>
    <row r="928" spans="1:16" x14ac:dyDescent="0.25">
      <c r="A928" s="20">
        <v>43573</v>
      </c>
      <c r="B928" t="s">
        <v>56</v>
      </c>
      <c r="C928" t="s">
        <v>17</v>
      </c>
      <c r="D928">
        <v>1000</v>
      </c>
      <c r="E928">
        <v>974</v>
      </c>
      <c r="F928">
        <v>974000</v>
      </c>
      <c r="G928" t="s">
        <v>1293</v>
      </c>
      <c r="H928">
        <v>2019075</v>
      </c>
      <c r="I928" t="s">
        <v>19</v>
      </c>
      <c r="J928" t="s">
        <v>20</v>
      </c>
      <c r="K928" t="s">
        <v>25</v>
      </c>
      <c r="L928">
        <v>0</v>
      </c>
      <c r="M928">
        <v>35.06</v>
      </c>
      <c r="N928">
        <v>0</v>
      </c>
      <c r="O928">
        <v>580.97</v>
      </c>
      <c r="P928">
        <v>616.03420000000006</v>
      </c>
    </row>
    <row r="929" spans="1:16" x14ac:dyDescent="0.25">
      <c r="A929" s="20">
        <v>43573</v>
      </c>
      <c r="B929" t="s">
        <v>56</v>
      </c>
      <c r="C929" t="s">
        <v>23</v>
      </c>
      <c r="D929">
        <v>1250</v>
      </c>
      <c r="E929">
        <v>962.11</v>
      </c>
      <c r="F929">
        <v>1202633.6499999999</v>
      </c>
      <c r="G929" t="s">
        <v>1294</v>
      </c>
      <c r="H929">
        <v>2019075</v>
      </c>
      <c r="I929" t="s">
        <v>19</v>
      </c>
      <c r="J929" t="s">
        <v>20</v>
      </c>
      <c r="K929" t="s">
        <v>25</v>
      </c>
      <c r="L929">
        <v>302.52999999999997</v>
      </c>
      <c r="M929">
        <v>43.29</v>
      </c>
      <c r="N929">
        <v>84.6</v>
      </c>
      <c r="O929">
        <v>717.35</v>
      </c>
      <c r="P929">
        <v>1147.7748999999999</v>
      </c>
    </row>
    <row r="930" spans="1:16" x14ac:dyDescent="0.25">
      <c r="A930" s="20">
        <v>43577</v>
      </c>
      <c r="B930" t="s">
        <v>981</v>
      </c>
      <c r="C930" t="s">
        <v>17</v>
      </c>
      <c r="D930">
        <v>100</v>
      </c>
      <c r="E930">
        <v>151</v>
      </c>
      <c r="F930">
        <v>15100</v>
      </c>
      <c r="G930" t="s">
        <v>1277</v>
      </c>
      <c r="H930">
        <v>2019076</v>
      </c>
      <c r="I930" t="s">
        <v>19</v>
      </c>
      <c r="J930" t="s">
        <v>20</v>
      </c>
      <c r="K930" t="s">
        <v>25</v>
      </c>
      <c r="L930">
        <v>0</v>
      </c>
      <c r="M930">
        <v>0.54</v>
      </c>
      <c r="N930">
        <v>0</v>
      </c>
      <c r="O930">
        <v>29.6</v>
      </c>
      <c r="P930">
        <v>30.143599999999999</v>
      </c>
    </row>
    <row r="931" spans="1:16" x14ac:dyDescent="0.25">
      <c r="A931" s="20">
        <v>43577</v>
      </c>
      <c r="B931" t="s">
        <v>981</v>
      </c>
      <c r="C931" t="s">
        <v>17</v>
      </c>
      <c r="D931">
        <v>100</v>
      </c>
      <c r="E931">
        <v>150</v>
      </c>
      <c r="F931">
        <v>15000</v>
      </c>
      <c r="G931" t="s">
        <v>1278</v>
      </c>
      <c r="H931">
        <v>2019076</v>
      </c>
      <c r="I931" t="s">
        <v>19</v>
      </c>
      <c r="J931" t="s">
        <v>20</v>
      </c>
      <c r="K931" t="s">
        <v>25</v>
      </c>
      <c r="L931">
        <v>0</v>
      </c>
      <c r="M931">
        <v>0.54</v>
      </c>
      <c r="N931">
        <v>0</v>
      </c>
      <c r="O931">
        <v>29.6</v>
      </c>
      <c r="P931">
        <v>30.14</v>
      </c>
    </row>
    <row r="932" spans="1:16" x14ac:dyDescent="0.25">
      <c r="A932" s="20">
        <v>43577</v>
      </c>
      <c r="B932" t="s">
        <v>981</v>
      </c>
      <c r="C932" t="s">
        <v>23</v>
      </c>
      <c r="D932">
        <v>200</v>
      </c>
      <c r="E932">
        <v>150</v>
      </c>
      <c r="F932">
        <v>30000</v>
      </c>
      <c r="G932" t="s">
        <v>1279</v>
      </c>
      <c r="H932">
        <v>2019076</v>
      </c>
      <c r="I932" t="s">
        <v>19</v>
      </c>
      <c r="J932" t="s">
        <v>20</v>
      </c>
      <c r="K932" t="s">
        <v>25</v>
      </c>
      <c r="L932">
        <v>7.51</v>
      </c>
      <c r="M932">
        <v>1.08</v>
      </c>
      <c r="N932">
        <v>0</v>
      </c>
      <c r="O932">
        <v>29.7</v>
      </c>
      <c r="P932">
        <v>38.290199999999999</v>
      </c>
    </row>
    <row r="933" spans="1:16" x14ac:dyDescent="0.25">
      <c r="A933" s="20">
        <v>43577</v>
      </c>
      <c r="B933" t="s">
        <v>379</v>
      </c>
      <c r="C933" t="s">
        <v>17</v>
      </c>
      <c r="D933">
        <v>250</v>
      </c>
      <c r="E933">
        <v>151</v>
      </c>
      <c r="F933">
        <v>37750</v>
      </c>
      <c r="G933" t="s">
        <v>1280</v>
      </c>
      <c r="H933">
        <v>2019076</v>
      </c>
      <c r="I933" t="s">
        <v>19</v>
      </c>
      <c r="J933" t="s">
        <v>20</v>
      </c>
      <c r="K933" t="s">
        <v>25</v>
      </c>
      <c r="L933">
        <v>0</v>
      </c>
      <c r="M933">
        <v>1.36</v>
      </c>
      <c r="N933">
        <v>0</v>
      </c>
      <c r="O933">
        <v>29.74</v>
      </c>
      <c r="P933">
        <v>31.0991</v>
      </c>
    </row>
    <row r="934" spans="1:16" x14ac:dyDescent="0.25">
      <c r="A934" s="20">
        <v>43577</v>
      </c>
      <c r="B934" t="s">
        <v>379</v>
      </c>
      <c r="C934" t="s">
        <v>23</v>
      </c>
      <c r="D934">
        <v>1000</v>
      </c>
      <c r="E934">
        <v>148.9</v>
      </c>
      <c r="F934">
        <v>148900</v>
      </c>
      <c r="G934" t="s">
        <v>1281</v>
      </c>
      <c r="H934">
        <v>2019076</v>
      </c>
      <c r="I934" t="s">
        <v>19</v>
      </c>
      <c r="J934" t="s">
        <v>20</v>
      </c>
      <c r="K934" t="s">
        <v>25</v>
      </c>
      <c r="L934">
        <v>37.29</v>
      </c>
      <c r="M934">
        <v>5.36</v>
      </c>
      <c r="N934">
        <v>0</v>
      </c>
      <c r="O934">
        <v>88.81</v>
      </c>
      <c r="P934">
        <v>131.46029999999999</v>
      </c>
    </row>
    <row r="935" spans="1:16" x14ac:dyDescent="0.25">
      <c r="A935" s="20">
        <v>43577</v>
      </c>
      <c r="B935" t="s">
        <v>247</v>
      </c>
      <c r="C935" t="s">
        <v>23</v>
      </c>
      <c r="D935">
        <v>100</v>
      </c>
      <c r="E935">
        <v>480</v>
      </c>
      <c r="F935">
        <v>48000</v>
      </c>
      <c r="G935" t="s">
        <v>1282</v>
      </c>
      <c r="H935">
        <v>2019076</v>
      </c>
      <c r="I935" t="s">
        <v>19</v>
      </c>
      <c r="J935" t="s">
        <v>20</v>
      </c>
      <c r="K935" t="s">
        <v>25</v>
      </c>
      <c r="L935">
        <v>12.2</v>
      </c>
      <c r="M935">
        <v>1.73</v>
      </c>
      <c r="N935">
        <v>13.8</v>
      </c>
      <c r="O935">
        <v>29.81</v>
      </c>
      <c r="P935">
        <v>57.537999999999997</v>
      </c>
    </row>
    <row r="936" spans="1:16" x14ac:dyDescent="0.25">
      <c r="A936" s="20">
        <v>43577</v>
      </c>
      <c r="B936" t="s">
        <v>247</v>
      </c>
      <c r="C936" t="s">
        <v>17</v>
      </c>
      <c r="D936">
        <v>100</v>
      </c>
      <c r="E936">
        <v>474</v>
      </c>
      <c r="F936">
        <v>47400</v>
      </c>
      <c r="G936" t="s">
        <v>1283</v>
      </c>
      <c r="H936">
        <v>2019076</v>
      </c>
      <c r="I936" t="s">
        <v>19</v>
      </c>
      <c r="J936" t="s">
        <v>20</v>
      </c>
      <c r="K936" t="s">
        <v>25</v>
      </c>
      <c r="L936">
        <v>0</v>
      </c>
      <c r="M936">
        <v>1.71</v>
      </c>
      <c r="N936">
        <v>0</v>
      </c>
      <c r="O936">
        <v>29.81</v>
      </c>
      <c r="P936">
        <v>31.516400000000001</v>
      </c>
    </row>
    <row r="937" spans="1:16" x14ac:dyDescent="0.25">
      <c r="A937" s="20">
        <v>43577</v>
      </c>
      <c r="B937" t="s">
        <v>379</v>
      </c>
      <c r="C937" t="s">
        <v>17</v>
      </c>
      <c r="D937">
        <v>100</v>
      </c>
      <c r="E937">
        <v>149</v>
      </c>
      <c r="F937">
        <v>14900</v>
      </c>
      <c r="G937" t="s">
        <v>1284</v>
      </c>
      <c r="H937">
        <v>2019076</v>
      </c>
      <c r="I937" t="s">
        <v>19</v>
      </c>
      <c r="J937" t="s">
        <v>20</v>
      </c>
      <c r="K937" t="s">
        <v>25</v>
      </c>
      <c r="L937">
        <v>0</v>
      </c>
      <c r="M937">
        <v>0.54</v>
      </c>
      <c r="N937">
        <v>0</v>
      </c>
      <c r="O937">
        <v>29.6</v>
      </c>
      <c r="P937">
        <v>30.136399999999998</v>
      </c>
    </row>
    <row r="938" spans="1:16" x14ac:dyDescent="0.25">
      <c r="A938" s="20">
        <v>43577</v>
      </c>
      <c r="B938" t="s">
        <v>379</v>
      </c>
      <c r="C938" t="s">
        <v>17</v>
      </c>
      <c r="D938">
        <v>250</v>
      </c>
      <c r="E938">
        <v>149</v>
      </c>
      <c r="F938">
        <v>37250</v>
      </c>
      <c r="G938" t="s">
        <v>1285</v>
      </c>
      <c r="H938">
        <v>2019076</v>
      </c>
      <c r="I938" t="s">
        <v>19</v>
      </c>
      <c r="J938" t="s">
        <v>20</v>
      </c>
      <c r="K938" t="s">
        <v>25</v>
      </c>
      <c r="L938">
        <v>0</v>
      </c>
      <c r="M938">
        <v>1.34</v>
      </c>
      <c r="N938">
        <v>0</v>
      </c>
      <c r="O938">
        <v>29.74</v>
      </c>
      <c r="P938">
        <v>31.081099999999999</v>
      </c>
    </row>
    <row r="939" spans="1:16" x14ac:dyDescent="0.25">
      <c r="A939" s="20">
        <v>43577</v>
      </c>
      <c r="B939" t="s">
        <v>379</v>
      </c>
      <c r="C939" t="s">
        <v>17</v>
      </c>
      <c r="D939">
        <v>400</v>
      </c>
      <c r="E939">
        <v>148.79</v>
      </c>
      <c r="F939">
        <v>59516.85</v>
      </c>
      <c r="G939" t="s">
        <v>1286</v>
      </c>
      <c r="H939">
        <v>2019076</v>
      </c>
      <c r="I939" t="s">
        <v>19</v>
      </c>
      <c r="J939" t="s">
        <v>20</v>
      </c>
      <c r="K939" t="s">
        <v>25</v>
      </c>
      <c r="L939">
        <v>0</v>
      </c>
      <c r="M939">
        <v>2.14</v>
      </c>
      <c r="N939">
        <v>0</v>
      </c>
      <c r="O939">
        <v>35.5</v>
      </c>
      <c r="P939">
        <v>37.642499999999998</v>
      </c>
    </row>
    <row r="940" spans="1:16" x14ac:dyDescent="0.25">
      <c r="A940" s="20">
        <v>43578</v>
      </c>
      <c r="B940" t="s">
        <v>862</v>
      </c>
      <c r="C940" t="s">
        <v>23</v>
      </c>
      <c r="D940">
        <v>100</v>
      </c>
      <c r="E940">
        <v>287</v>
      </c>
      <c r="F940">
        <v>28700</v>
      </c>
      <c r="G940" t="s">
        <v>1266</v>
      </c>
      <c r="H940">
        <v>2019077</v>
      </c>
      <c r="I940" t="s">
        <v>19</v>
      </c>
      <c r="J940" t="s">
        <v>20</v>
      </c>
      <c r="K940" t="s">
        <v>25</v>
      </c>
      <c r="L940">
        <v>6.87</v>
      </c>
      <c r="M940">
        <v>1.03</v>
      </c>
      <c r="N940">
        <v>0</v>
      </c>
      <c r="O940">
        <v>29.69</v>
      </c>
      <c r="P940">
        <v>37.593200000000003</v>
      </c>
    </row>
    <row r="941" spans="1:16" x14ac:dyDescent="0.25">
      <c r="A941" s="20">
        <v>43578</v>
      </c>
      <c r="B941" t="s">
        <v>862</v>
      </c>
      <c r="C941" t="s">
        <v>23</v>
      </c>
      <c r="D941">
        <v>100</v>
      </c>
      <c r="E941">
        <v>289</v>
      </c>
      <c r="F941">
        <v>28900</v>
      </c>
      <c r="G941" t="s">
        <v>1267</v>
      </c>
      <c r="H941">
        <v>2019077</v>
      </c>
      <c r="I941" t="s">
        <v>19</v>
      </c>
      <c r="J941" t="s">
        <v>20</v>
      </c>
      <c r="K941" t="s">
        <v>25</v>
      </c>
      <c r="L941">
        <v>7.35</v>
      </c>
      <c r="M941">
        <v>1.04</v>
      </c>
      <c r="N941">
        <v>0</v>
      </c>
      <c r="O941">
        <v>29.69</v>
      </c>
      <c r="P941">
        <v>38.080399999999997</v>
      </c>
    </row>
    <row r="942" spans="1:16" x14ac:dyDescent="0.25">
      <c r="A942" s="20">
        <v>43578</v>
      </c>
      <c r="B942" t="s">
        <v>862</v>
      </c>
      <c r="C942" t="s">
        <v>17</v>
      </c>
      <c r="D942">
        <v>100</v>
      </c>
      <c r="E942">
        <v>284</v>
      </c>
      <c r="F942">
        <v>28400</v>
      </c>
      <c r="G942" t="s">
        <v>1268</v>
      </c>
      <c r="H942">
        <v>2019077</v>
      </c>
      <c r="I942" t="s">
        <v>19</v>
      </c>
      <c r="J942" t="s">
        <v>20</v>
      </c>
      <c r="K942" t="s">
        <v>25</v>
      </c>
      <c r="L942">
        <v>0</v>
      </c>
      <c r="M942">
        <v>1.02</v>
      </c>
      <c r="N942">
        <v>15</v>
      </c>
      <c r="O942">
        <v>29.68</v>
      </c>
      <c r="P942">
        <v>45.702399999999997</v>
      </c>
    </row>
    <row r="943" spans="1:16" x14ac:dyDescent="0.25">
      <c r="A943" s="20">
        <v>43578</v>
      </c>
      <c r="B943" t="s">
        <v>862</v>
      </c>
      <c r="C943" t="s">
        <v>23</v>
      </c>
      <c r="D943">
        <v>100</v>
      </c>
      <c r="E943">
        <v>290</v>
      </c>
      <c r="F943">
        <v>29000</v>
      </c>
      <c r="G943" t="s">
        <v>1269</v>
      </c>
      <c r="H943">
        <v>2019077</v>
      </c>
      <c r="I943" t="s">
        <v>19</v>
      </c>
      <c r="J943" t="s">
        <v>20</v>
      </c>
      <c r="K943" t="s">
        <v>25</v>
      </c>
      <c r="L943">
        <v>7.35</v>
      </c>
      <c r="M943">
        <v>1.04</v>
      </c>
      <c r="N943">
        <v>0</v>
      </c>
      <c r="O943">
        <v>29.69</v>
      </c>
      <c r="P943">
        <v>38.084000000000003</v>
      </c>
    </row>
    <row r="944" spans="1:16" x14ac:dyDescent="0.25">
      <c r="A944" s="20">
        <v>43578</v>
      </c>
      <c r="B944" t="s">
        <v>981</v>
      </c>
      <c r="C944" t="s">
        <v>17</v>
      </c>
      <c r="D944">
        <v>100</v>
      </c>
      <c r="E944">
        <v>148</v>
      </c>
      <c r="F944">
        <v>14800</v>
      </c>
      <c r="G944" t="s">
        <v>1270</v>
      </c>
      <c r="H944">
        <v>2019077</v>
      </c>
      <c r="I944" t="s">
        <v>19</v>
      </c>
      <c r="J944" t="s">
        <v>20</v>
      </c>
      <c r="K944" t="s">
        <v>25</v>
      </c>
      <c r="L944">
        <v>0</v>
      </c>
      <c r="M944">
        <v>0.53</v>
      </c>
      <c r="N944">
        <v>0</v>
      </c>
      <c r="O944">
        <v>29.6</v>
      </c>
      <c r="P944">
        <v>30.1328</v>
      </c>
    </row>
    <row r="945" spans="1:16" x14ac:dyDescent="0.25">
      <c r="A945" s="20">
        <v>43578</v>
      </c>
      <c r="B945" t="s">
        <v>981</v>
      </c>
      <c r="C945" t="s">
        <v>23</v>
      </c>
      <c r="D945">
        <v>100</v>
      </c>
      <c r="E945">
        <v>148.5</v>
      </c>
      <c r="F945">
        <v>14850</v>
      </c>
      <c r="G945" t="s">
        <v>1271</v>
      </c>
      <c r="H945">
        <v>2019077</v>
      </c>
      <c r="I945" t="s">
        <v>19</v>
      </c>
      <c r="J945" t="s">
        <v>20</v>
      </c>
      <c r="K945" t="s">
        <v>25</v>
      </c>
      <c r="L945">
        <v>3.71</v>
      </c>
      <c r="M945">
        <v>0.53</v>
      </c>
      <c r="N945">
        <v>0</v>
      </c>
      <c r="O945">
        <v>29.6</v>
      </c>
      <c r="P945">
        <v>33.844700000000003</v>
      </c>
    </row>
    <row r="946" spans="1:16" x14ac:dyDescent="0.25">
      <c r="A946" s="20">
        <v>43578</v>
      </c>
      <c r="B946" t="s">
        <v>862</v>
      </c>
      <c r="C946" t="s">
        <v>23</v>
      </c>
      <c r="D946">
        <v>100</v>
      </c>
      <c r="E946">
        <v>291</v>
      </c>
      <c r="F946">
        <v>29100</v>
      </c>
      <c r="G946" t="s">
        <v>1272</v>
      </c>
      <c r="H946">
        <v>2019077</v>
      </c>
      <c r="I946" t="s">
        <v>19</v>
      </c>
      <c r="J946" t="s">
        <v>20</v>
      </c>
      <c r="K946" t="s">
        <v>25</v>
      </c>
      <c r="L946">
        <v>7.35</v>
      </c>
      <c r="M946">
        <v>1.05</v>
      </c>
      <c r="N946">
        <v>0</v>
      </c>
      <c r="O946">
        <v>29.69</v>
      </c>
      <c r="P946">
        <v>38.087600000000002</v>
      </c>
    </row>
    <row r="947" spans="1:16" x14ac:dyDescent="0.25">
      <c r="A947" s="20">
        <v>43578</v>
      </c>
      <c r="B947" t="s">
        <v>862</v>
      </c>
      <c r="C947" t="s">
        <v>23</v>
      </c>
      <c r="D947">
        <v>100</v>
      </c>
      <c r="E947">
        <v>292.3</v>
      </c>
      <c r="F947">
        <v>29230</v>
      </c>
      <c r="G947" t="s">
        <v>1273</v>
      </c>
      <c r="H947">
        <v>2019077</v>
      </c>
      <c r="I947" t="s">
        <v>19</v>
      </c>
      <c r="J947" t="s">
        <v>20</v>
      </c>
      <c r="K947" t="s">
        <v>25</v>
      </c>
      <c r="L947">
        <v>7.35</v>
      </c>
      <c r="M947">
        <v>1.05</v>
      </c>
      <c r="N947">
        <v>0</v>
      </c>
      <c r="O947">
        <v>29.69</v>
      </c>
      <c r="P947">
        <v>38.092300000000002</v>
      </c>
    </row>
    <row r="948" spans="1:16" x14ac:dyDescent="0.25">
      <c r="A948" s="20">
        <v>43578</v>
      </c>
      <c r="B948" t="s">
        <v>862</v>
      </c>
      <c r="C948" t="s">
        <v>23</v>
      </c>
      <c r="D948">
        <v>100</v>
      </c>
      <c r="E948">
        <v>295</v>
      </c>
      <c r="F948">
        <v>29500</v>
      </c>
      <c r="G948" t="s">
        <v>1274</v>
      </c>
      <c r="H948">
        <v>2019077</v>
      </c>
      <c r="I948" t="s">
        <v>19</v>
      </c>
      <c r="J948" t="s">
        <v>20</v>
      </c>
      <c r="K948" t="s">
        <v>25</v>
      </c>
      <c r="L948">
        <v>7.35</v>
      </c>
      <c r="M948">
        <v>1.06</v>
      </c>
      <c r="N948">
        <v>0</v>
      </c>
      <c r="O948">
        <v>29.69</v>
      </c>
      <c r="P948">
        <v>38.101999999999997</v>
      </c>
    </row>
    <row r="949" spans="1:16" x14ac:dyDescent="0.25">
      <c r="A949" s="20">
        <v>43578</v>
      </c>
      <c r="B949" t="s">
        <v>862</v>
      </c>
      <c r="C949" t="s">
        <v>23</v>
      </c>
      <c r="D949">
        <v>200</v>
      </c>
      <c r="E949">
        <v>293.5</v>
      </c>
      <c r="F949">
        <v>58700</v>
      </c>
      <c r="G949" t="s">
        <v>1275</v>
      </c>
      <c r="H949">
        <v>2019077</v>
      </c>
      <c r="I949" t="s">
        <v>19</v>
      </c>
      <c r="J949" t="s">
        <v>20</v>
      </c>
      <c r="K949" t="s">
        <v>25</v>
      </c>
      <c r="L949">
        <v>14.69</v>
      </c>
      <c r="M949">
        <v>2.11</v>
      </c>
      <c r="N949">
        <v>0</v>
      </c>
      <c r="O949">
        <v>35.01</v>
      </c>
      <c r="P949">
        <v>51.813200000000002</v>
      </c>
    </row>
    <row r="950" spans="1:16" x14ac:dyDescent="0.25">
      <c r="A950" s="20">
        <v>43578</v>
      </c>
      <c r="B950" t="s">
        <v>862</v>
      </c>
      <c r="C950" t="s">
        <v>17</v>
      </c>
      <c r="D950">
        <v>700</v>
      </c>
      <c r="E950">
        <v>298</v>
      </c>
      <c r="F950">
        <v>208600</v>
      </c>
      <c r="G950" t="s">
        <v>1276</v>
      </c>
      <c r="H950">
        <v>2019077</v>
      </c>
      <c r="I950" t="s">
        <v>19</v>
      </c>
      <c r="J950" t="s">
        <v>20</v>
      </c>
      <c r="K950" t="s">
        <v>25</v>
      </c>
      <c r="L950">
        <v>0</v>
      </c>
      <c r="M950">
        <v>7.51</v>
      </c>
      <c r="N950">
        <v>0</v>
      </c>
      <c r="O950">
        <v>124.43</v>
      </c>
      <c r="P950">
        <v>131.93960000000001</v>
      </c>
    </row>
    <row r="951" spans="1:16" x14ac:dyDescent="0.25">
      <c r="A951" s="20">
        <v>43579</v>
      </c>
      <c r="B951" t="s">
        <v>288</v>
      </c>
      <c r="C951" t="s">
        <v>17</v>
      </c>
      <c r="D951">
        <v>25</v>
      </c>
      <c r="E951">
        <v>60</v>
      </c>
      <c r="F951">
        <v>1500</v>
      </c>
      <c r="G951" t="s">
        <v>1265</v>
      </c>
      <c r="H951">
        <v>2019078</v>
      </c>
      <c r="I951" t="s">
        <v>19</v>
      </c>
      <c r="J951" t="s">
        <v>20</v>
      </c>
      <c r="K951" t="s">
        <v>25</v>
      </c>
      <c r="L951">
        <v>2</v>
      </c>
      <c r="M951">
        <v>0.05</v>
      </c>
      <c r="N951">
        <v>0.3</v>
      </c>
      <c r="O951">
        <v>41.31</v>
      </c>
      <c r="P951">
        <v>43.664000000000001</v>
      </c>
    </row>
    <row r="952" spans="1:16" x14ac:dyDescent="0.25">
      <c r="A952" s="20">
        <v>43580</v>
      </c>
      <c r="B952" t="s">
        <v>205</v>
      </c>
      <c r="C952" t="s">
        <v>17</v>
      </c>
      <c r="D952">
        <v>100</v>
      </c>
      <c r="E952">
        <v>18.25</v>
      </c>
      <c r="F952">
        <v>1825</v>
      </c>
      <c r="G952" t="s">
        <v>1264</v>
      </c>
      <c r="H952">
        <v>2019079</v>
      </c>
      <c r="I952" t="s">
        <v>19</v>
      </c>
      <c r="J952" t="s">
        <v>20</v>
      </c>
      <c r="K952" t="s">
        <v>25</v>
      </c>
      <c r="L952">
        <v>2</v>
      </c>
      <c r="M952">
        <v>7.0000000000000007E-2</v>
      </c>
      <c r="N952">
        <v>0.3</v>
      </c>
      <c r="O952">
        <v>41.31</v>
      </c>
      <c r="P952">
        <v>43.675699999999999</v>
      </c>
    </row>
    <row r="953" spans="1:16" x14ac:dyDescent="0.25">
      <c r="A953" s="20">
        <v>43587</v>
      </c>
      <c r="B953" t="s">
        <v>282</v>
      </c>
      <c r="C953" t="s">
        <v>17</v>
      </c>
      <c r="D953" s="32">
        <v>10</v>
      </c>
      <c r="E953">
        <v>560</v>
      </c>
      <c r="F953">
        <v>5600</v>
      </c>
      <c r="G953" t="s">
        <v>1263</v>
      </c>
      <c r="H953">
        <v>2019082</v>
      </c>
      <c r="I953" t="s">
        <v>19</v>
      </c>
      <c r="J953" t="s">
        <v>20</v>
      </c>
      <c r="K953" t="s">
        <v>25</v>
      </c>
      <c r="L953">
        <v>6</v>
      </c>
      <c r="M953">
        <v>0.2</v>
      </c>
      <c r="N953">
        <v>0.3</v>
      </c>
      <c r="O953">
        <v>41.34</v>
      </c>
      <c r="P953">
        <v>47.8416</v>
      </c>
    </row>
    <row r="954" spans="1:16" x14ac:dyDescent="0.25">
      <c r="A954" s="20">
        <v>43591</v>
      </c>
      <c r="B954" t="s">
        <v>981</v>
      </c>
      <c r="C954" t="s">
        <v>17</v>
      </c>
      <c r="D954">
        <v>1000</v>
      </c>
      <c r="E954">
        <v>157.19999999999999</v>
      </c>
      <c r="F954">
        <v>157204.45000000001</v>
      </c>
      <c r="G954" t="s">
        <v>1258</v>
      </c>
      <c r="H954">
        <v>2019084</v>
      </c>
      <c r="I954" t="s">
        <v>19</v>
      </c>
      <c r="J954" t="s">
        <v>20</v>
      </c>
      <c r="K954" t="s">
        <v>25</v>
      </c>
      <c r="L954">
        <v>0</v>
      </c>
      <c r="M954">
        <v>5.66</v>
      </c>
      <c r="N954">
        <v>0</v>
      </c>
      <c r="O954">
        <v>93.79</v>
      </c>
      <c r="P954">
        <v>99.449200000000005</v>
      </c>
    </row>
    <row r="955" spans="1:16" x14ac:dyDescent="0.25">
      <c r="A955" s="20">
        <v>43591</v>
      </c>
      <c r="B955" t="s">
        <v>981</v>
      </c>
      <c r="C955" t="s">
        <v>23</v>
      </c>
      <c r="D955">
        <v>1000</v>
      </c>
      <c r="E955">
        <v>157.5</v>
      </c>
      <c r="F955">
        <v>157500</v>
      </c>
      <c r="G955" t="s">
        <v>1259</v>
      </c>
      <c r="H955">
        <v>2019084</v>
      </c>
      <c r="I955" t="s">
        <v>19</v>
      </c>
      <c r="J955" t="s">
        <v>20</v>
      </c>
      <c r="K955" t="s">
        <v>25</v>
      </c>
      <c r="L955">
        <v>39.340000000000003</v>
      </c>
      <c r="M955">
        <v>5.67</v>
      </c>
      <c r="N955">
        <v>0</v>
      </c>
      <c r="O955">
        <v>93.95</v>
      </c>
      <c r="P955">
        <v>138.96</v>
      </c>
    </row>
    <row r="956" spans="1:16" x14ac:dyDescent="0.25">
      <c r="A956" s="20">
        <v>43591</v>
      </c>
      <c r="B956" t="s">
        <v>16</v>
      </c>
      <c r="C956" t="s">
        <v>17</v>
      </c>
      <c r="D956">
        <v>250</v>
      </c>
      <c r="E956">
        <v>33.9</v>
      </c>
      <c r="F956">
        <v>8475</v>
      </c>
      <c r="G956" t="s">
        <v>1260</v>
      </c>
      <c r="H956">
        <v>2019084</v>
      </c>
      <c r="I956" t="s">
        <v>19</v>
      </c>
      <c r="J956" t="s">
        <v>20</v>
      </c>
      <c r="K956" t="s">
        <v>25</v>
      </c>
      <c r="L956">
        <v>0</v>
      </c>
      <c r="M956">
        <v>0.31</v>
      </c>
      <c r="N956">
        <v>0</v>
      </c>
      <c r="O956">
        <v>29.56</v>
      </c>
      <c r="P956">
        <v>29.865100000000002</v>
      </c>
    </row>
    <row r="957" spans="1:16" x14ac:dyDescent="0.25">
      <c r="A957" s="20">
        <v>43591</v>
      </c>
      <c r="B957" t="s">
        <v>16</v>
      </c>
      <c r="C957" t="s">
        <v>23</v>
      </c>
      <c r="D957">
        <v>250</v>
      </c>
      <c r="E957">
        <v>33.700000000000003</v>
      </c>
      <c r="F957">
        <v>8425</v>
      </c>
      <c r="G957" t="s">
        <v>1261</v>
      </c>
      <c r="H957">
        <v>2019084</v>
      </c>
      <c r="I957" t="s">
        <v>19</v>
      </c>
      <c r="J957" t="s">
        <v>20</v>
      </c>
      <c r="K957" t="s">
        <v>25</v>
      </c>
      <c r="L957">
        <v>1.87</v>
      </c>
      <c r="M957">
        <v>0.3</v>
      </c>
      <c r="N957">
        <v>10.199999999999999</v>
      </c>
      <c r="O957">
        <v>29.55</v>
      </c>
      <c r="P957">
        <v>41.923299999999998</v>
      </c>
    </row>
    <row r="958" spans="1:16" x14ac:dyDescent="0.25">
      <c r="A958" s="20">
        <v>43591</v>
      </c>
      <c r="B958" t="s">
        <v>179</v>
      </c>
      <c r="C958" t="s">
        <v>17</v>
      </c>
      <c r="D958">
        <v>50</v>
      </c>
      <c r="E958">
        <v>35.75</v>
      </c>
      <c r="F958">
        <v>1787.5</v>
      </c>
      <c r="G958" t="s">
        <v>1262</v>
      </c>
      <c r="H958">
        <v>2019084</v>
      </c>
      <c r="I958" t="s">
        <v>19</v>
      </c>
      <c r="J958" t="s">
        <v>20</v>
      </c>
      <c r="K958" t="s">
        <v>25</v>
      </c>
      <c r="L958">
        <v>1.79</v>
      </c>
      <c r="M958">
        <v>0.06</v>
      </c>
      <c r="N958">
        <v>0</v>
      </c>
      <c r="O958">
        <v>41.31</v>
      </c>
      <c r="P958">
        <v>43.164400000000001</v>
      </c>
    </row>
    <row r="959" spans="1:16" x14ac:dyDescent="0.25">
      <c r="A959" s="20">
        <v>43595</v>
      </c>
      <c r="B959" t="s">
        <v>981</v>
      </c>
      <c r="C959" t="s">
        <v>17</v>
      </c>
      <c r="D959">
        <v>250</v>
      </c>
      <c r="E959">
        <v>149</v>
      </c>
      <c r="F959">
        <v>37250</v>
      </c>
      <c r="G959" t="s">
        <v>1252</v>
      </c>
      <c r="H959">
        <v>2019088</v>
      </c>
      <c r="I959" t="s">
        <v>19</v>
      </c>
      <c r="J959" t="s">
        <v>20</v>
      </c>
      <c r="K959" t="s">
        <v>25</v>
      </c>
      <c r="L959">
        <v>0</v>
      </c>
      <c r="M959">
        <v>1.34</v>
      </c>
      <c r="N959">
        <v>0</v>
      </c>
      <c r="O959">
        <v>29.74</v>
      </c>
      <c r="P959">
        <v>31.081099999999999</v>
      </c>
    </row>
    <row r="960" spans="1:16" x14ac:dyDescent="0.25">
      <c r="A960" s="20">
        <v>43595</v>
      </c>
      <c r="B960" t="s">
        <v>981</v>
      </c>
      <c r="C960" t="s">
        <v>17</v>
      </c>
      <c r="D960">
        <v>50</v>
      </c>
      <c r="E960">
        <v>148.5</v>
      </c>
      <c r="F960">
        <v>7425</v>
      </c>
      <c r="G960" t="s">
        <v>1253</v>
      </c>
      <c r="H960">
        <v>2019088</v>
      </c>
      <c r="I960" t="s">
        <v>19</v>
      </c>
      <c r="J960" t="s">
        <v>20</v>
      </c>
      <c r="K960" t="s">
        <v>25</v>
      </c>
      <c r="L960">
        <v>0</v>
      </c>
      <c r="M960">
        <v>0.27</v>
      </c>
      <c r="N960">
        <v>0</v>
      </c>
      <c r="O960">
        <v>29.55</v>
      </c>
      <c r="P960">
        <v>29.817299999999999</v>
      </c>
    </row>
    <row r="961" spans="1:16" x14ac:dyDescent="0.25">
      <c r="A961" s="20">
        <v>43595</v>
      </c>
      <c r="B961" t="s">
        <v>981</v>
      </c>
      <c r="C961" t="s">
        <v>17</v>
      </c>
      <c r="D961">
        <v>50</v>
      </c>
      <c r="E961">
        <v>148</v>
      </c>
      <c r="F961">
        <v>7400</v>
      </c>
      <c r="G961" t="s">
        <v>1254</v>
      </c>
      <c r="H961">
        <v>2019088</v>
      </c>
      <c r="I961" t="s">
        <v>19</v>
      </c>
      <c r="J961" t="s">
        <v>20</v>
      </c>
      <c r="K961" t="s">
        <v>25</v>
      </c>
      <c r="L961">
        <v>0</v>
      </c>
      <c r="M961">
        <v>0.27</v>
      </c>
      <c r="N961">
        <v>0</v>
      </c>
      <c r="O961">
        <v>29.55</v>
      </c>
      <c r="P961">
        <v>29.816400000000002</v>
      </c>
    </row>
    <row r="962" spans="1:16" x14ac:dyDescent="0.25">
      <c r="A962" s="20">
        <v>43595</v>
      </c>
      <c r="B962" t="s">
        <v>981</v>
      </c>
      <c r="C962" t="s">
        <v>23</v>
      </c>
      <c r="D962">
        <v>350</v>
      </c>
      <c r="E962">
        <v>149</v>
      </c>
      <c r="F962">
        <v>52150</v>
      </c>
      <c r="G962" t="s">
        <v>1255</v>
      </c>
      <c r="H962">
        <v>2019088</v>
      </c>
      <c r="I962" t="s">
        <v>19</v>
      </c>
      <c r="J962" t="s">
        <v>20</v>
      </c>
      <c r="K962" t="s">
        <v>25</v>
      </c>
      <c r="L962">
        <v>13.01</v>
      </c>
      <c r="M962">
        <v>1.88</v>
      </c>
      <c r="N962">
        <v>0</v>
      </c>
      <c r="O962">
        <v>31.1</v>
      </c>
      <c r="P962">
        <v>45.987499999999997</v>
      </c>
    </row>
    <row r="963" spans="1:16" x14ac:dyDescent="0.25">
      <c r="A963" s="20">
        <v>43595</v>
      </c>
      <c r="B963" t="s">
        <v>981</v>
      </c>
      <c r="C963" t="s">
        <v>23</v>
      </c>
      <c r="D963">
        <v>250</v>
      </c>
      <c r="E963">
        <v>149.05000000000001</v>
      </c>
      <c r="F963">
        <v>37262.5</v>
      </c>
      <c r="G963" t="s">
        <v>1256</v>
      </c>
      <c r="H963">
        <v>2019088</v>
      </c>
      <c r="I963" t="s">
        <v>19</v>
      </c>
      <c r="J963" t="s">
        <v>20</v>
      </c>
      <c r="K963" t="s">
        <v>25</v>
      </c>
      <c r="L963">
        <v>8.99</v>
      </c>
      <c r="M963">
        <v>1.34</v>
      </c>
      <c r="N963">
        <v>5.4</v>
      </c>
      <c r="O963">
        <v>29.74</v>
      </c>
      <c r="P963">
        <v>45.471499999999999</v>
      </c>
    </row>
    <row r="964" spans="1:16" x14ac:dyDescent="0.25">
      <c r="A964" s="20">
        <v>43595</v>
      </c>
      <c r="B964" t="s">
        <v>981</v>
      </c>
      <c r="C964" t="s">
        <v>17</v>
      </c>
      <c r="D964">
        <v>250</v>
      </c>
      <c r="E964">
        <v>147.9</v>
      </c>
      <c r="F964">
        <v>36975</v>
      </c>
      <c r="G964" t="s">
        <v>1257</v>
      </c>
      <c r="H964">
        <v>2019088</v>
      </c>
      <c r="I964" t="s">
        <v>19</v>
      </c>
      <c r="J964" t="s">
        <v>20</v>
      </c>
      <c r="K964" t="s">
        <v>25</v>
      </c>
      <c r="L964">
        <v>0</v>
      </c>
      <c r="M964">
        <v>1.33</v>
      </c>
      <c r="N964">
        <v>0</v>
      </c>
      <c r="O964">
        <v>29.74</v>
      </c>
      <c r="P964">
        <v>31.071100000000001</v>
      </c>
    </row>
    <row r="965" spans="1:16" x14ac:dyDescent="0.25">
      <c r="A965" s="20">
        <v>43598</v>
      </c>
      <c r="B965" t="s">
        <v>321</v>
      </c>
      <c r="C965" t="s">
        <v>23</v>
      </c>
      <c r="D965">
        <v>1000</v>
      </c>
      <c r="E965">
        <v>274</v>
      </c>
      <c r="F965">
        <v>274000</v>
      </c>
      <c r="G965" t="s">
        <v>1249</v>
      </c>
      <c r="H965">
        <v>2019089</v>
      </c>
      <c r="I965" t="s">
        <v>19</v>
      </c>
      <c r="J965" t="s">
        <v>20</v>
      </c>
      <c r="K965" t="s">
        <v>25</v>
      </c>
      <c r="L965">
        <v>68.55</v>
      </c>
      <c r="M965">
        <v>9.86</v>
      </c>
      <c r="N965">
        <v>16.5</v>
      </c>
      <c r="O965">
        <v>163.43</v>
      </c>
      <c r="P965">
        <v>258.34410000000003</v>
      </c>
    </row>
    <row r="966" spans="1:16" x14ac:dyDescent="0.25">
      <c r="A966" s="20">
        <v>43598</v>
      </c>
      <c r="B966" t="s">
        <v>321</v>
      </c>
      <c r="C966" t="s">
        <v>17</v>
      </c>
      <c r="D966">
        <v>1000</v>
      </c>
      <c r="E966">
        <v>273</v>
      </c>
      <c r="F966">
        <v>273000</v>
      </c>
      <c r="G966" t="s">
        <v>1250</v>
      </c>
      <c r="H966">
        <v>2019089</v>
      </c>
      <c r="I966" t="s">
        <v>19</v>
      </c>
      <c r="J966" t="s">
        <v>20</v>
      </c>
      <c r="K966" t="s">
        <v>25</v>
      </c>
      <c r="L966">
        <v>0</v>
      </c>
      <c r="M966">
        <v>9.83</v>
      </c>
      <c r="N966">
        <v>0</v>
      </c>
      <c r="O966">
        <v>162.84</v>
      </c>
      <c r="P966">
        <v>172.66800000000001</v>
      </c>
    </row>
    <row r="967" spans="1:16" x14ac:dyDescent="0.25">
      <c r="A967" s="20">
        <v>43598</v>
      </c>
      <c r="B967" t="s">
        <v>981</v>
      </c>
      <c r="C967" t="s">
        <v>17</v>
      </c>
      <c r="D967">
        <v>10</v>
      </c>
      <c r="E967">
        <v>145</v>
      </c>
      <c r="F967">
        <v>1450</v>
      </c>
      <c r="G967" t="s">
        <v>1251</v>
      </c>
      <c r="H967">
        <v>2019089</v>
      </c>
      <c r="I967" t="s">
        <v>19</v>
      </c>
      <c r="J967" t="s">
        <v>1634</v>
      </c>
      <c r="K967" t="s">
        <v>25</v>
      </c>
      <c r="L967">
        <v>1.45</v>
      </c>
      <c r="M967">
        <v>0.05</v>
      </c>
      <c r="N967">
        <v>0</v>
      </c>
      <c r="O967">
        <v>41.31</v>
      </c>
      <c r="P967">
        <v>42.8123</v>
      </c>
    </row>
    <row r="968" spans="1:16" x14ac:dyDescent="0.25">
      <c r="A968" s="20">
        <v>43599</v>
      </c>
      <c r="B968" t="s">
        <v>321</v>
      </c>
      <c r="C968" t="s">
        <v>23</v>
      </c>
      <c r="D968">
        <v>250</v>
      </c>
      <c r="E968">
        <v>262.25</v>
      </c>
      <c r="F968">
        <v>65562.5</v>
      </c>
      <c r="G968" t="s">
        <v>1246</v>
      </c>
      <c r="H968">
        <v>2019090</v>
      </c>
      <c r="I968" t="s">
        <v>19</v>
      </c>
      <c r="J968" t="s">
        <v>20</v>
      </c>
      <c r="K968" t="s">
        <v>25</v>
      </c>
      <c r="L968">
        <v>16.420000000000002</v>
      </c>
      <c r="M968">
        <v>2.36</v>
      </c>
      <c r="N968">
        <v>0</v>
      </c>
      <c r="O968">
        <v>39.1</v>
      </c>
      <c r="P968">
        <v>57.880200000000002</v>
      </c>
    </row>
    <row r="969" spans="1:16" x14ac:dyDescent="0.25">
      <c r="A969" s="20">
        <v>43599</v>
      </c>
      <c r="B969" t="s">
        <v>321</v>
      </c>
      <c r="C969" t="s">
        <v>17</v>
      </c>
      <c r="D969">
        <v>350</v>
      </c>
      <c r="E969">
        <v>262.25</v>
      </c>
      <c r="F969">
        <v>91787.5</v>
      </c>
      <c r="G969" t="s">
        <v>1247</v>
      </c>
      <c r="H969">
        <v>2019090</v>
      </c>
      <c r="I969" t="s">
        <v>19</v>
      </c>
      <c r="J969" t="s">
        <v>20</v>
      </c>
      <c r="K969" t="s">
        <v>25</v>
      </c>
      <c r="L969">
        <v>0</v>
      </c>
      <c r="M969">
        <v>3.3</v>
      </c>
      <c r="N969">
        <v>0</v>
      </c>
      <c r="O969">
        <v>54.74</v>
      </c>
      <c r="P969">
        <v>58.044400000000003</v>
      </c>
    </row>
    <row r="970" spans="1:16" x14ac:dyDescent="0.25">
      <c r="A970" s="20">
        <v>43599</v>
      </c>
      <c r="B970" t="s">
        <v>321</v>
      </c>
      <c r="C970" t="s">
        <v>23</v>
      </c>
      <c r="D970">
        <v>100</v>
      </c>
      <c r="E970">
        <v>265</v>
      </c>
      <c r="F970">
        <v>26500</v>
      </c>
      <c r="G970" t="s">
        <v>1248</v>
      </c>
      <c r="H970">
        <v>2019090</v>
      </c>
      <c r="I970" t="s">
        <v>19</v>
      </c>
      <c r="J970" t="s">
        <v>20</v>
      </c>
      <c r="K970" t="s">
        <v>25</v>
      </c>
      <c r="L970">
        <v>6.58</v>
      </c>
      <c r="M970">
        <v>0.95</v>
      </c>
      <c r="N970">
        <v>5.7</v>
      </c>
      <c r="O970">
        <v>29.67</v>
      </c>
      <c r="P970">
        <v>42.904000000000003</v>
      </c>
    </row>
    <row r="971" spans="1:16" x14ac:dyDescent="0.25">
      <c r="A971" s="20">
        <v>43600</v>
      </c>
      <c r="B971" t="s">
        <v>288</v>
      </c>
      <c r="C971" t="s">
        <v>17</v>
      </c>
      <c r="D971">
        <v>50</v>
      </c>
      <c r="E971">
        <v>50</v>
      </c>
      <c r="F971">
        <v>2500</v>
      </c>
      <c r="G971" t="s">
        <v>1243</v>
      </c>
      <c r="H971">
        <v>2019091</v>
      </c>
      <c r="I971" t="s">
        <v>19</v>
      </c>
      <c r="J971" t="s">
        <v>20</v>
      </c>
      <c r="K971" t="s">
        <v>25</v>
      </c>
      <c r="L971">
        <v>2.5</v>
      </c>
      <c r="M971">
        <v>0.09</v>
      </c>
      <c r="N971">
        <v>0</v>
      </c>
      <c r="O971">
        <v>41.32</v>
      </c>
      <c r="P971">
        <v>43.91</v>
      </c>
    </row>
    <row r="972" spans="1:16" x14ac:dyDescent="0.25">
      <c r="A972" s="20">
        <v>43600</v>
      </c>
      <c r="B972" t="s">
        <v>981</v>
      </c>
      <c r="C972" t="s">
        <v>23</v>
      </c>
      <c r="D972">
        <v>500</v>
      </c>
      <c r="E972">
        <v>144.80000000000001</v>
      </c>
      <c r="F972">
        <v>72400</v>
      </c>
      <c r="G972" t="s">
        <v>1244</v>
      </c>
      <c r="H972">
        <v>2019091</v>
      </c>
      <c r="I972" t="s">
        <v>19</v>
      </c>
      <c r="J972" t="s">
        <v>20</v>
      </c>
      <c r="K972" t="s">
        <v>25</v>
      </c>
      <c r="L972">
        <v>18.5</v>
      </c>
      <c r="M972">
        <v>2.61</v>
      </c>
      <c r="N972">
        <v>0</v>
      </c>
      <c r="O972">
        <v>43.19</v>
      </c>
      <c r="P972">
        <v>64.296400000000006</v>
      </c>
    </row>
    <row r="973" spans="1:16" x14ac:dyDescent="0.25">
      <c r="A973" s="20">
        <v>43600</v>
      </c>
      <c r="B973" t="s">
        <v>981</v>
      </c>
      <c r="C973" t="s">
        <v>17</v>
      </c>
      <c r="D973">
        <v>500</v>
      </c>
      <c r="E973">
        <v>144.44999999999999</v>
      </c>
      <c r="F973">
        <v>72225</v>
      </c>
      <c r="G973" t="s">
        <v>1245</v>
      </c>
      <c r="H973">
        <v>2019091</v>
      </c>
      <c r="I973" t="s">
        <v>19</v>
      </c>
      <c r="J973" t="s">
        <v>20</v>
      </c>
      <c r="K973" t="s">
        <v>25</v>
      </c>
      <c r="L973">
        <v>0</v>
      </c>
      <c r="M973">
        <v>2.6</v>
      </c>
      <c r="N973">
        <v>4.5</v>
      </c>
      <c r="O973">
        <v>43.08</v>
      </c>
      <c r="P973">
        <v>50.18</v>
      </c>
    </row>
    <row r="974" spans="1:16" x14ac:dyDescent="0.25">
      <c r="A974" s="20">
        <v>43601</v>
      </c>
      <c r="B974" t="s">
        <v>321</v>
      </c>
      <c r="C974" t="s">
        <v>23</v>
      </c>
      <c r="D974">
        <v>100</v>
      </c>
      <c r="E974">
        <v>266.5</v>
      </c>
      <c r="F974">
        <v>26650</v>
      </c>
      <c r="G974" t="s">
        <v>1235</v>
      </c>
      <c r="H974">
        <v>2019092</v>
      </c>
      <c r="I974" t="s">
        <v>19</v>
      </c>
      <c r="J974" t="s">
        <v>20</v>
      </c>
      <c r="K974" t="s">
        <v>25</v>
      </c>
      <c r="L974">
        <v>7.17</v>
      </c>
      <c r="M974">
        <v>0.96</v>
      </c>
      <c r="N974">
        <v>0</v>
      </c>
      <c r="O974">
        <v>29.67</v>
      </c>
      <c r="P974">
        <v>37.799300000000002</v>
      </c>
    </row>
    <row r="975" spans="1:16" x14ac:dyDescent="0.25">
      <c r="A975" s="20">
        <v>43601</v>
      </c>
      <c r="B975" t="s">
        <v>321</v>
      </c>
      <c r="C975" t="s">
        <v>23</v>
      </c>
      <c r="D975">
        <v>100</v>
      </c>
      <c r="E975">
        <v>268</v>
      </c>
      <c r="F975">
        <v>26800</v>
      </c>
      <c r="G975" t="s">
        <v>1236</v>
      </c>
      <c r="H975">
        <v>2019092</v>
      </c>
      <c r="I975" t="s">
        <v>19</v>
      </c>
      <c r="J975" t="s">
        <v>20</v>
      </c>
      <c r="K975" t="s">
        <v>25</v>
      </c>
      <c r="L975">
        <v>6.81</v>
      </c>
      <c r="M975">
        <v>0.96</v>
      </c>
      <c r="N975">
        <v>0</v>
      </c>
      <c r="O975">
        <v>29.67</v>
      </c>
      <c r="P975">
        <v>37.444800000000001</v>
      </c>
    </row>
    <row r="976" spans="1:16" x14ac:dyDescent="0.25">
      <c r="A976" s="20">
        <v>43601</v>
      </c>
      <c r="B976" t="s">
        <v>321</v>
      </c>
      <c r="C976" t="s">
        <v>23</v>
      </c>
      <c r="D976">
        <v>100</v>
      </c>
      <c r="E976">
        <v>271</v>
      </c>
      <c r="F976">
        <v>27100</v>
      </c>
      <c r="G976" t="s">
        <v>1237</v>
      </c>
      <c r="H976">
        <v>2019092</v>
      </c>
      <c r="I976" t="s">
        <v>19</v>
      </c>
      <c r="J976" t="s">
        <v>20</v>
      </c>
      <c r="K976" t="s">
        <v>25</v>
      </c>
      <c r="L976">
        <v>6.81</v>
      </c>
      <c r="M976">
        <v>0.98</v>
      </c>
      <c r="N976">
        <v>0</v>
      </c>
      <c r="O976">
        <v>29.68</v>
      </c>
      <c r="P976">
        <v>37.465600000000002</v>
      </c>
    </row>
    <row r="977" spans="1:16" x14ac:dyDescent="0.25">
      <c r="A977" s="20">
        <v>43601</v>
      </c>
      <c r="B977" t="s">
        <v>321</v>
      </c>
      <c r="C977" t="s">
        <v>23</v>
      </c>
      <c r="D977">
        <v>150</v>
      </c>
      <c r="E977">
        <v>270</v>
      </c>
      <c r="F977">
        <v>40500</v>
      </c>
      <c r="G977" t="s">
        <v>1238</v>
      </c>
      <c r="H977">
        <v>2019092</v>
      </c>
      <c r="I977" t="s">
        <v>19</v>
      </c>
      <c r="J977" t="s">
        <v>20</v>
      </c>
      <c r="K977" t="s">
        <v>25</v>
      </c>
      <c r="L977">
        <v>10.220000000000001</v>
      </c>
      <c r="M977">
        <v>1.46</v>
      </c>
      <c r="N977">
        <v>0</v>
      </c>
      <c r="O977">
        <v>29.76</v>
      </c>
      <c r="P977">
        <v>41.438000000000002</v>
      </c>
    </row>
    <row r="978" spans="1:16" x14ac:dyDescent="0.25">
      <c r="A978" s="20">
        <v>43601</v>
      </c>
      <c r="B978" t="s">
        <v>321</v>
      </c>
      <c r="C978" t="s">
        <v>17</v>
      </c>
      <c r="D978">
        <v>650</v>
      </c>
      <c r="E978">
        <v>274.5</v>
      </c>
      <c r="F978">
        <v>178425</v>
      </c>
      <c r="G978" t="s">
        <v>1239</v>
      </c>
      <c r="H978">
        <v>2019092</v>
      </c>
      <c r="I978" t="s">
        <v>19</v>
      </c>
      <c r="J978" t="s">
        <v>20</v>
      </c>
      <c r="K978" t="s">
        <v>25</v>
      </c>
      <c r="L978">
        <v>0</v>
      </c>
      <c r="M978">
        <v>6.42</v>
      </c>
      <c r="N978">
        <v>19.8</v>
      </c>
      <c r="O978">
        <v>106.43</v>
      </c>
      <c r="P978">
        <v>132.6533</v>
      </c>
    </row>
    <row r="979" spans="1:16" x14ac:dyDescent="0.25">
      <c r="A979" s="20">
        <v>43601</v>
      </c>
      <c r="B979" t="s">
        <v>321</v>
      </c>
      <c r="C979" t="s">
        <v>23</v>
      </c>
      <c r="D979">
        <v>200</v>
      </c>
      <c r="E979">
        <v>274</v>
      </c>
      <c r="F979">
        <v>54800</v>
      </c>
      <c r="G979" t="s">
        <v>1240</v>
      </c>
      <c r="H979">
        <v>2019092</v>
      </c>
      <c r="I979" t="s">
        <v>19</v>
      </c>
      <c r="J979" t="s">
        <v>20</v>
      </c>
      <c r="K979" t="s">
        <v>25</v>
      </c>
      <c r="L979">
        <v>13.63</v>
      </c>
      <c r="M979">
        <v>1.97</v>
      </c>
      <c r="N979">
        <v>0</v>
      </c>
      <c r="O979">
        <v>32.69</v>
      </c>
      <c r="P979">
        <v>48.2928</v>
      </c>
    </row>
    <row r="980" spans="1:16" x14ac:dyDescent="0.25">
      <c r="A980" s="20">
        <v>43601</v>
      </c>
      <c r="B980" t="s">
        <v>981</v>
      </c>
      <c r="C980" t="s">
        <v>17</v>
      </c>
      <c r="D980">
        <v>1000</v>
      </c>
      <c r="E980">
        <v>148.9</v>
      </c>
      <c r="F980">
        <v>148900</v>
      </c>
      <c r="G980" t="s">
        <v>1241</v>
      </c>
      <c r="H980">
        <v>2019092</v>
      </c>
      <c r="I980" t="s">
        <v>19</v>
      </c>
      <c r="J980" t="s">
        <v>20</v>
      </c>
      <c r="K980" t="s">
        <v>25</v>
      </c>
      <c r="L980">
        <v>0</v>
      </c>
      <c r="M980">
        <v>5.36</v>
      </c>
      <c r="N980">
        <v>0</v>
      </c>
      <c r="O980">
        <v>88.82</v>
      </c>
      <c r="P980">
        <v>94.180400000000006</v>
      </c>
    </row>
    <row r="981" spans="1:16" x14ac:dyDescent="0.25">
      <c r="A981" s="20">
        <v>43601</v>
      </c>
      <c r="B981" t="s">
        <v>981</v>
      </c>
      <c r="C981" t="s">
        <v>23</v>
      </c>
      <c r="D981">
        <v>1000</v>
      </c>
      <c r="E981">
        <v>150</v>
      </c>
      <c r="F981">
        <v>150000</v>
      </c>
      <c r="G981" t="s">
        <v>1242</v>
      </c>
      <c r="H981">
        <v>2019092</v>
      </c>
      <c r="I981" t="s">
        <v>19</v>
      </c>
      <c r="J981" t="s">
        <v>20</v>
      </c>
      <c r="K981" t="s">
        <v>25</v>
      </c>
      <c r="L981">
        <v>37.36</v>
      </c>
      <c r="M981">
        <v>5.4</v>
      </c>
      <c r="N981">
        <v>0</v>
      </c>
      <c r="O981">
        <v>89.48</v>
      </c>
      <c r="P981">
        <v>132.24019999999999</v>
      </c>
    </row>
    <row r="982" spans="1:16" x14ac:dyDescent="0.25">
      <c r="A982" s="20">
        <v>43602</v>
      </c>
      <c r="B982" t="s">
        <v>981</v>
      </c>
      <c r="C982" t="s">
        <v>23</v>
      </c>
      <c r="D982">
        <v>500</v>
      </c>
      <c r="E982">
        <v>150</v>
      </c>
      <c r="F982">
        <v>75000</v>
      </c>
      <c r="G982" t="s">
        <v>1228</v>
      </c>
      <c r="H982">
        <v>2019093</v>
      </c>
      <c r="I982" t="s">
        <v>19</v>
      </c>
      <c r="J982" t="s">
        <v>20</v>
      </c>
      <c r="K982" t="s">
        <v>25</v>
      </c>
      <c r="L982">
        <v>18.34</v>
      </c>
      <c r="M982">
        <v>2.7</v>
      </c>
      <c r="N982">
        <v>0</v>
      </c>
      <c r="O982">
        <v>44.74</v>
      </c>
      <c r="P982">
        <v>65.78</v>
      </c>
    </row>
    <row r="983" spans="1:16" x14ac:dyDescent="0.25">
      <c r="A983" s="20">
        <v>43602</v>
      </c>
      <c r="B983" t="s">
        <v>981</v>
      </c>
      <c r="C983" t="s">
        <v>23</v>
      </c>
      <c r="D983">
        <v>250</v>
      </c>
      <c r="E983">
        <v>149.44999999999999</v>
      </c>
      <c r="F983">
        <v>37362.5</v>
      </c>
      <c r="G983" t="s">
        <v>1229</v>
      </c>
      <c r="H983">
        <v>2019093</v>
      </c>
      <c r="I983" t="s">
        <v>19</v>
      </c>
      <c r="J983" t="s">
        <v>20</v>
      </c>
      <c r="K983" t="s">
        <v>25</v>
      </c>
      <c r="L983">
        <v>9.3000000000000007</v>
      </c>
      <c r="M983">
        <v>1.35</v>
      </c>
      <c r="N983">
        <v>0</v>
      </c>
      <c r="O983">
        <v>29.74</v>
      </c>
      <c r="P983">
        <v>40.384999999999998</v>
      </c>
    </row>
    <row r="984" spans="1:16" x14ac:dyDescent="0.25">
      <c r="A984" s="20">
        <v>43602</v>
      </c>
      <c r="B984" t="s">
        <v>981</v>
      </c>
      <c r="C984" t="s">
        <v>17</v>
      </c>
      <c r="D984">
        <v>750</v>
      </c>
      <c r="E984">
        <v>148.9</v>
      </c>
      <c r="F984">
        <v>111675</v>
      </c>
      <c r="G984" t="s">
        <v>1230</v>
      </c>
      <c r="H984">
        <v>2019093</v>
      </c>
      <c r="I984" t="s">
        <v>19</v>
      </c>
      <c r="J984" t="s">
        <v>20</v>
      </c>
      <c r="K984" t="s">
        <v>25</v>
      </c>
      <c r="L984">
        <v>0</v>
      </c>
      <c r="M984">
        <v>4.0199999999999996</v>
      </c>
      <c r="N984">
        <v>11.4</v>
      </c>
      <c r="O984">
        <v>66.61</v>
      </c>
      <c r="P984">
        <v>82.030299999999997</v>
      </c>
    </row>
    <row r="985" spans="1:16" x14ac:dyDescent="0.25">
      <c r="A985" s="20">
        <v>43602</v>
      </c>
      <c r="B985" t="s">
        <v>16</v>
      </c>
      <c r="C985" t="s">
        <v>17</v>
      </c>
      <c r="D985">
        <v>50</v>
      </c>
      <c r="E985">
        <v>28</v>
      </c>
      <c r="F985">
        <v>1400</v>
      </c>
      <c r="G985" t="s">
        <v>1231</v>
      </c>
      <c r="H985">
        <v>2019093</v>
      </c>
      <c r="I985" t="s">
        <v>19</v>
      </c>
      <c r="J985" t="s">
        <v>1634</v>
      </c>
      <c r="K985" t="s">
        <v>25</v>
      </c>
      <c r="L985">
        <v>1.38</v>
      </c>
      <c r="M985">
        <v>0.05</v>
      </c>
      <c r="N985">
        <v>0</v>
      </c>
      <c r="O985">
        <v>41.31</v>
      </c>
      <c r="P985">
        <v>42.740400000000001</v>
      </c>
    </row>
    <row r="986" spans="1:16" x14ac:dyDescent="0.25">
      <c r="A986" s="20">
        <v>43602</v>
      </c>
      <c r="B986" t="s">
        <v>16</v>
      </c>
      <c r="C986" t="s">
        <v>17</v>
      </c>
      <c r="D986">
        <v>50</v>
      </c>
      <c r="E986">
        <v>27</v>
      </c>
      <c r="F986">
        <v>1350</v>
      </c>
      <c r="G986" t="s">
        <v>1232</v>
      </c>
      <c r="H986">
        <v>2019093</v>
      </c>
      <c r="I986" t="s">
        <v>19</v>
      </c>
      <c r="J986" t="s">
        <v>1634</v>
      </c>
      <c r="K986" t="s">
        <v>25</v>
      </c>
      <c r="L986">
        <v>1.38</v>
      </c>
      <c r="M986">
        <v>0.05</v>
      </c>
      <c r="N986">
        <v>0</v>
      </c>
      <c r="O986">
        <v>39.83</v>
      </c>
      <c r="P986">
        <v>41.258699999999997</v>
      </c>
    </row>
    <row r="987" spans="1:16" x14ac:dyDescent="0.25">
      <c r="A987" s="20">
        <v>43602</v>
      </c>
      <c r="B987" t="s">
        <v>981</v>
      </c>
      <c r="C987" t="s">
        <v>17</v>
      </c>
      <c r="D987">
        <v>500</v>
      </c>
      <c r="E987">
        <v>147.5</v>
      </c>
      <c r="F987">
        <v>73750</v>
      </c>
      <c r="G987" t="s">
        <v>1233</v>
      </c>
      <c r="H987">
        <v>2019093</v>
      </c>
      <c r="I987" t="s">
        <v>19</v>
      </c>
      <c r="J987" t="s">
        <v>20</v>
      </c>
      <c r="K987" t="s">
        <v>25</v>
      </c>
      <c r="L987">
        <v>0</v>
      </c>
      <c r="M987">
        <v>2.66</v>
      </c>
      <c r="N987">
        <v>0</v>
      </c>
      <c r="O987">
        <v>43.99</v>
      </c>
      <c r="P987">
        <v>46.645099999999999</v>
      </c>
    </row>
    <row r="988" spans="1:16" x14ac:dyDescent="0.25">
      <c r="A988" s="20">
        <v>43602</v>
      </c>
      <c r="B988" t="s">
        <v>981</v>
      </c>
      <c r="C988" t="s">
        <v>23</v>
      </c>
      <c r="D988">
        <v>500</v>
      </c>
      <c r="E988">
        <v>148.75</v>
      </c>
      <c r="F988">
        <v>74375</v>
      </c>
      <c r="G988" t="s">
        <v>1234</v>
      </c>
      <c r="H988">
        <v>2019093</v>
      </c>
      <c r="I988" t="s">
        <v>19</v>
      </c>
      <c r="J988" t="s">
        <v>20</v>
      </c>
      <c r="K988" t="s">
        <v>25</v>
      </c>
      <c r="L988">
        <v>18.61</v>
      </c>
      <c r="M988">
        <v>2.68</v>
      </c>
      <c r="N988">
        <v>0</v>
      </c>
      <c r="O988">
        <v>44.36</v>
      </c>
      <c r="P988">
        <v>65.647400000000005</v>
      </c>
    </row>
    <row r="989" spans="1:16" x14ac:dyDescent="0.25">
      <c r="A989" s="20">
        <v>43605</v>
      </c>
      <c r="B989" t="s">
        <v>981</v>
      </c>
      <c r="C989" t="s">
        <v>23</v>
      </c>
      <c r="D989">
        <v>100</v>
      </c>
      <c r="E989">
        <v>155.5</v>
      </c>
      <c r="F989">
        <v>15550</v>
      </c>
      <c r="G989" t="s">
        <v>1219</v>
      </c>
      <c r="H989">
        <v>2019094</v>
      </c>
      <c r="I989" t="s">
        <v>19</v>
      </c>
      <c r="J989" t="s">
        <v>20</v>
      </c>
      <c r="K989" t="s">
        <v>25</v>
      </c>
      <c r="L989">
        <v>3.95</v>
      </c>
      <c r="M989">
        <v>0.56000000000000005</v>
      </c>
      <c r="N989">
        <v>0</v>
      </c>
      <c r="O989">
        <v>29.6</v>
      </c>
      <c r="P989">
        <v>34.109900000000003</v>
      </c>
    </row>
    <row r="990" spans="1:16" x14ac:dyDescent="0.25">
      <c r="A990" s="20">
        <v>43605</v>
      </c>
      <c r="B990" t="s">
        <v>16</v>
      </c>
      <c r="C990" t="s">
        <v>17</v>
      </c>
      <c r="D990">
        <v>1000</v>
      </c>
      <c r="E990">
        <v>28.5</v>
      </c>
      <c r="F990">
        <v>28500</v>
      </c>
      <c r="G990" t="s">
        <v>1220</v>
      </c>
      <c r="H990">
        <v>2019094</v>
      </c>
      <c r="I990" t="s">
        <v>19</v>
      </c>
      <c r="J990" t="s">
        <v>20</v>
      </c>
      <c r="K990" t="s">
        <v>25</v>
      </c>
      <c r="L990">
        <v>0</v>
      </c>
      <c r="M990">
        <v>1.03</v>
      </c>
      <c r="N990">
        <v>0</v>
      </c>
      <c r="O990">
        <v>29.69</v>
      </c>
      <c r="P990">
        <v>30.716200000000001</v>
      </c>
    </row>
    <row r="991" spans="1:16" x14ac:dyDescent="0.25">
      <c r="A991" s="20">
        <v>43605</v>
      </c>
      <c r="B991" t="s">
        <v>981</v>
      </c>
      <c r="C991" t="s">
        <v>23</v>
      </c>
      <c r="D991">
        <v>100</v>
      </c>
      <c r="E991">
        <v>155</v>
      </c>
      <c r="F991">
        <v>15500</v>
      </c>
      <c r="G991" t="s">
        <v>1221</v>
      </c>
      <c r="H991">
        <v>2019094</v>
      </c>
      <c r="I991" t="s">
        <v>19</v>
      </c>
      <c r="J991" t="s">
        <v>20</v>
      </c>
      <c r="K991" t="s">
        <v>25</v>
      </c>
      <c r="L991">
        <v>3.95</v>
      </c>
      <c r="M991">
        <v>0.56000000000000005</v>
      </c>
      <c r="N991">
        <v>0</v>
      </c>
      <c r="O991">
        <v>29.6</v>
      </c>
      <c r="P991">
        <v>34.107999999999997</v>
      </c>
    </row>
    <row r="992" spans="1:16" x14ac:dyDescent="0.25">
      <c r="A992" s="20">
        <v>43605</v>
      </c>
      <c r="B992" t="s">
        <v>16</v>
      </c>
      <c r="C992" t="s">
        <v>23</v>
      </c>
      <c r="D992">
        <v>1000</v>
      </c>
      <c r="E992">
        <v>28.65</v>
      </c>
      <c r="F992">
        <v>28650</v>
      </c>
      <c r="G992" t="s">
        <v>1222</v>
      </c>
      <c r="H992">
        <v>2019094</v>
      </c>
      <c r="I992" t="s">
        <v>19</v>
      </c>
      <c r="J992" t="s">
        <v>20</v>
      </c>
      <c r="K992" t="s">
        <v>25</v>
      </c>
      <c r="L992">
        <v>7.43</v>
      </c>
      <c r="M992">
        <v>1.03</v>
      </c>
      <c r="N992">
        <v>0</v>
      </c>
      <c r="O992">
        <v>29.69</v>
      </c>
      <c r="P992">
        <v>38.151400000000002</v>
      </c>
    </row>
    <row r="993" spans="1:16" x14ac:dyDescent="0.25">
      <c r="A993" s="20">
        <v>43605</v>
      </c>
      <c r="B993" t="s">
        <v>981</v>
      </c>
      <c r="C993" t="s">
        <v>17</v>
      </c>
      <c r="D993">
        <v>200</v>
      </c>
      <c r="E993">
        <v>158.5</v>
      </c>
      <c r="F993">
        <v>31700</v>
      </c>
      <c r="G993" t="s">
        <v>1223</v>
      </c>
      <c r="H993">
        <v>2019094</v>
      </c>
      <c r="I993" t="s">
        <v>19</v>
      </c>
      <c r="J993" t="s">
        <v>20</v>
      </c>
      <c r="K993" t="s">
        <v>25</v>
      </c>
      <c r="L993">
        <v>0</v>
      </c>
      <c r="M993">
        <v>1.1399999999999999</v>
      </c>
      <c r="N993">
        <v>0</v>
      </c>
      <c r="O993">
        <v>29.71</v>
      </c>
      <c r="P993">
        <v>30.851199999999999</v>
      </c>
    </row>
    <row r="994" spans="1:16" x14ac:dyDescent="0.25">
      <c r="A994" s="20">
        <v>43605</v>
      </c>
      <c r="B994" t="s">
        <v>981</v>
      </c>
      <c r="C994" t="s">
        <v>17</v>
      </c>
      <c r="D994">
        <v>1000</v>
      </c>
      <c r="E994">
        <v>158.5</v>
      </c>
      <c r="F994">
        <v>158500</v>
      </c>
      <c r="G994" t="s">
        <v>1224</v>
      </c>
      <c r="H994">
        <v>2019094</v>
      </c>
      <c r="I994" t="s">
        <v>19</v>
      </c>
      <c r="J994" t="s">
        <v>20</v>
      </c>
      <c r="K994" t="s">
        <v>25</v>
      </c>
      <c r="L994">
        <v>0</v>
      </c>
      <c r="M994">
        <v>5.71</v>
      </c>
      <c r="N994">
        <v>27.3</v>
      </c>
      <c r="O994">
        <v>94.54</v>
      </c>
      <c r="P994">
        <v>127.5459</v>
      </c>
    </row>
    <row r="995" spans="1:16" x14ac:dyDescent="0.25">
      <c r="A995" s="20">
        <v>43605</v>
      </c>
      <c r="B995" t="s">
        <v>981</v>
      </c>
      <c r="C995" t="s">
        <v>17</v>
      </c>
      <c r="D995">
        <v>1000</v>
      </c>
      <c r="E995">
        <v>157.94999999999999</v>
      </c>
      <c r="F995">
        <v>157950</v>
      </c>
      <c r="G995" t="s">
        <v>1225</v>
      </c>
      <c r="H995">
        <v>2019094</v>
      </c>
      <c r="I995" t="s">
        <v>19</v>
      </c>
      <c r="J995" t="s">
        <v>20</v>
      </c>
      <c r="K995" t="s">
        <v>25</v>
      </c>
      <c r="L995">
        <v>0</v>
      </c>
      <c r="M995">
        <v>5.69</v>
      </c>
      <c r="N995">
        <v>0</v>
      </c>
      <c r="O995">
        <v>94.21</v>
      </c>
      <c r="P995">
        <v>99.896199999999993</v>
      </c>
    </row>
    <row r="996" spans="1:16" x14ac:dyDescent="0.25">
      <c r="A996" s="20">
        <v>43605</v>
      </c>
      <c r="B996" t="s">
        <v>981</v>
      </c>
      <c r="C996" t="s">
        <v>17</v>
      </c>
      <c r="D996">
        <v>500</v>
      </c>
      <c r="E996">
        <v>157.4</v>
      </c>
      <c r="F996">
        <v>78700</v>
      </c>
      <c r="G996" t="s">
        <v>1226</v>
      </c>
      <c r="H996">
        <v>2019094</v>
      </c>
      <c r="I996" t="s">
        <v>19</v>
      </c>
      <c r="J996" t="s">
        <v>20</v>
      </c>
      <c r="K996" t="s">
        <v>25</v>
      </c>
      <c r="L996">
        <v>0</v>
      </c>
      <c r="M996">
        <v>2.83</v>
      </c>
      <c r="N996">
        <v>0</v>
      </c>
      <c r="O996">
        <v>46.94</v>
      </c>
      <c r="P996">
        <v>49.773200000000003</v>
      </c>
    </row>
    <row r="997" spans="1:16" x14ac:dyDescent="0.25">
      <c r="A997" s="20">
        <v>43605</v>
      </c>
      <c r="B997" t="s">
        <v>981</v>
      </c>
      <c r="C997" t="s">
        <v>23</v>
      </c>
      <c r="D997">
        <v>2500</v>
      </c>
      <c r="E997">
        <v>157.87</v>
      </c>
      <c r="F997">
        <v>394681.85</v>
      </c>
      <c r="G997" t="s">
        <v>1227</v>
      </c>
      <c r="H997">
        <v>2019094</v>
      </c>
      <c r="I997" t="s">
        <v>19</v>
      </c>
      <c r="J997" t="s">
        <v>20</v>
      </c>
      <c r="K997" t="s">
        <v>25</v>
      </c>
      <c r="L997">
        <v>98.68</v>
      </c>
      <c r="M997">
        <v>14.21</v>
      </c>
      <c r="N997">
        <v>0</v>
      </c>
      <c r="O997">
        <v>235.41</v>
      </c>
      <c r="P997">
        <v>348.29840000000002</v>
      </c>
    </row>
    <row r="998" spans="1:16" x14ac:dyDescent="0.25">
      <c r="A998" s="20">
        <v>43606</v>
      </c>
      <c r="B998" t="s">
        <v>981</v>
      </c>
      <c r="C998" t="s">
        <v>23</v>
      </c>
      <c r="D998">
        <v>250</v>
      </c>
      <c r="E998">
        <v>155.25</v>
      </c>
      <c r="F998">
        <v>38812.5</v>
      </c>
      <c r="G998" t="s">
        <v>1216</v>
      </c>
      <c r="H998">
        <v>2019095</v>
      </c>
      <c r="I998" t="s">
        <v>19</v>
      </c>
      <c r="J998" t="s">
        <v>20</v>
      </c>
      <c r="K998" t="s">
        <v>25</v>
      </c>
      <c r="L998">
        <v>9.6300000000000008</v>
      </c>
      <c r="M998">
        <v>1.4</v>
      </c>
      <c r="N998">
        <v>0</v>
      </c>
      <c r="O998">
        <v>29.75</v>
      </c>
      <c r="P998">
        <v>40.777200000000001</v>
      </c>
    </row>
    <row r="999" spans="1:16" x14ac:dyDescent="0.25">
      <c r="A999" s="20">
        <v>43606</v>
      </c>
      <c r="B999" t="s">
        <v>981</v>
      </c>
      <c r="C999" t="s">
        <v>23</v>
      </c>
      <c r="D999">
        <v>1064</v>
      </c>
      <c r="E999">
        <v>155</v>
      </c>
      <c r="F999">
        <v>164920</v>
      </c>
      <c r="G999" t="s">
        <v>1217</v>
      </c>
      <c r="H999">
        <v>2019095</v>
      </c>
      <c r="I999" t="s">
        <v>19</v>
      </c>
      <c r="J999" t="s">
        <v>20</v>
      </c>
      <c r="K999" t="s">
        <v>25</v>
      </c>
      <c r="L999">
        <v>41.37</v>
      </c>
      <c r="M999">
        <v>5.94</v>
      </c>
      <c r="N999">
        <v>12.3</v>
      </c>
      <c r="O999">
        <v>98.33</v>
      </c>
      <c r="P999">
        <v>157.93780000000001</v>
      </c>
    </row>
    <row r="1000" spans="1:16" x14ac:dyDescent="0.25">
      <c r="A1000" s="20">
        <v>43606</v>
      </c>
      <c r="B1000" t="s">
        <v>981</v>
      </c>
      <c r="C1000" t="s">
        <v>17</v>
      </c>
      <c r="D1000">
        <v>1314</v>
      </c>
      <c r="E1000">
        <v>153.25</v>
      </c>
      <c r="F1000">
        <v>201370.5</v>
      </c>
      <c r="G1000" t="s">
        <v>1218</v>
      </c>
      <c r="H1000">
        <v>2019095</v>
      </c>
      <c r="I1000" t="s">
        <v>19</v>
      </c>
      <c r="J1000" t="s">
        <v>20</v>
      </c>
      <c r="K1000" t="s">
        <v>25</v>
      </c>
      <c r="L1000">
        <v>0</v>
      </c>
      <c r="M1000">
        <v>7.25</v>
      </c>
      <c r="N1000">
        <v>0</v>
      </c>
      <c r="O1000">
        <v>120.11</v>
      </c>
      <c r="P1000">
        <v>127.35939999999999</v>
      </c>
    </row>
    <row r="1001" spans="1:16" x14ac:dyDescent="0.25">
      <c r="A1001" s="20">
        <v>43607</v>
      </c>
      <c r="B1001" t="s">
        <v>16</v>
      </c>
      <c r="C1001" t="s">
        <v>17</v>
      </c>
      <c r="D1001">
        <v>1000</v>
      </c>
      <c r="E1001">
        <v>28.5</v>
      </c>
      <c r="F1001">
        <v>28500</v>
      </c>
      <c r="G1001" t="s">
        <v>1208</v>
      </c>
      <c r="H1001">
        <v>2019096</v>
      </c>
      <c r="I1001" t="s">
        <v>19</v>
      </c>
      <c r="J1001" t="s">
        <v>20</v>
      </c>
      <c r="K1001" t="s">
        <v>25</v>
      </c>
      <c r="L1001">
        <v>0</v>
      </c>
      <c r="M1001">
        <v>1.03</v>
      </c>
      <c r="N1001">
        <v>0</v>
      </c>
      <c r="O1001">
        <v>29.68</v>
      </c>
      <c r="P1001">
        <v>30.706</v>
      </c>
    </row>
    <row r="1002" spans="1:16" x14ac:dyDescent="0.25">
      <c r="A1002" s="20">
        <v>43607</v>
      </c>
      <c r="B1002" t="s">
        <v>981</v>
      </c>
      <c r="C1002" t="s">
        <v>17</v>
      </c>
      <c r="D1002">
        <v>500</v>
      </c>
      <c r="E1002">
        <v>154</v>
      </c>
      <c r="F1002">
        <v>77000</v>
      </c>
      <c r="G1002" t="s">
        <v>1209</v>
      </c>
      <c r="H1002">
        <v>2019096</v>
      </c>
      <c r="I1002" t="s">
        <v>19</v>
      </c>
      <c r="J1002" t="s">
        <v>20</v>
      </c>
      <c r="K1002" t="s">
        <v>25</v>
      </c>
      <c r="L1002">
        <v>0</v>
      </c>
      <c r="M1002">
        <v>2.77</v>
      </c>
      <c r="N1002">
        <v>0</v>
      </c>
      <c r="O1002">
        <v>45.93</v>
      </c>
      <c r="P1002">
        <v>48.701999999999998</v>
      </c>
    </row>
    <row r="1003" spans="1:16" x14ac:dyDescent="0.25">
      <c r="A1003" s="20">
        <v>43607</v>
      </c>
      <c r="B1003" t="s">
        <v>849</v>
      </c>
      <c r="C1003" t="s">
        <v>23</v>
      </c>
      <c r="D1003">
        <v>250</v>
      </c>
      <c r="E1003">
        <v>147</v>
      </c>
      <c r="F1003">
        <v>36750</v>
      </c>
      <c r="G1003" t="s">
        <v>1210</v>
      </c>
      <c r="H1003">
        <v>2019096</v>
      </c>
      <c r="I1003" t="s">
        <v>19</v>
      </c>
      <c r="J1003" t="s">
        <v>20</v>
      </c>
      <c r="K1003" t="s">
        <v>25</v>
      </c>
      <c r="L1003">
        <v>9.75</v>
      </c>
      <c r="M1003">
        <v>1.32</v>
      </c>
      <c r="N1003">
        <v>0</v>
      </c>
      <c r="O1003">
        <v>29.74</v>
      </c>
      <c r="P1003">
        <v>40.813099999999999</v>
      </c>
    </row>
    <row r="1004" spans="1:16" x14ac:dyDescent="0.25">
      <c r="A1004" s="20">
        <v>43607</v>
      </c>
      <c r="B1004" t="s">
        <v>849</v>
      </c>
      <c r="C1004" t="s">
        <v>23</v>
      </c>
      <c r="D1004">
        <v>500</v>
      </c>
      <c r="E1004">
        <v>162</v>
      </c>
      <c r="F1004">
        <v>81000</v>
      </c>
      <c r="G1004" t="s">
        <v>1211</v>
      </c>
      <c r="H1004">
        <v>2019096</v>
      </c>
      <c r="I1004" t="s">
        <v>19</v>
      </c>
      <c r="J1004" t="s">
        <v>20</v>
      </c>
      <c r="K1004" t="s">
        <v>25</v>
      </c>
      <c r="L1004">
        <v>19.5</v>
      </c>
      <c r="M1004">
        <v>2.92</v>
      </c>
      <c r="N1004">
        <v>0</v>
      </c>
      <c r="O1004">
        <v>48.31</v>
      </c>
      <c r="P1004">
        <v>70.726200000000006</v>
      </c>
    </row>
    <row r="1005" spans="1:16" x14ac:dyDescent="0.25">
      <c r="A1005" s="20">
        <v>43607</v>
      </c>
      <c r="B1005" t="s">
        <v>981</v>
      </c>
      <c r="C1005" t="s">
        <v>23</v>
      </c>
      <c r="D1005">
        <v>500</v>
      </c>
      <c r="E1005">
        <v>155</v>
      </c>
      <c r="F1005">
        <v>77500</v>
      </c>
      <c r="G1005" t="s">
        <v>1212</v>
      </c>
      <c r="H1005">
        <v>2019096</v>
      </c>
      <c r="I1005" t="s">
        <v>19</v>
      </c>
      <c r="J1005" t="s">
        <v>20</v>
      </c>
      <c r="K1005" t="s">
        <v>25</v>
      </c>
      <c r="L1005">
        <v>19.010000000000002</v>
      </c>
      <c r="M1005">
        <v>2.79</v>
      </c>
      <c r="N1005">
        <v>13.5</v>
      </c>
      <c r="O1005">
        <v>46.21</v>
      </c>
      <c r="P1005">
        <v>81.510800000000003</v>
      </c>
    </row>
    <row r="1006" spans="1:16" x14ac:dyDescent="0.25">
      <c r="A1006" s="20">
        <v>43607</v>
      </c>
      <c r="B1006" t="s">
        <v>16</v>
      </c>
      <c r="C1006" t="s">
        <v>23</v>
      </c>
      <c r="D1006">
        <v>1000</v>
      </c>
      <c r="E1006">
        <v>29</v>
      </c>
      <c r="F1006">
        <v>29000</v>
      </c>
      <c r="G1006" t="s">
        <v>1213</v>
      </c>
      <c r="H1006">
        <v>2019096</v>
      </c>
      <c r="I1006" t="s">
        <v>19</v>
      </c>
      <c r="J1006" t="s">
        <v>20</v>
      </c>
      <c r="K1006" t="s">
        <v>25</v>
      </c>
      <c r="L1006">
        <v>7.19</v>
      </c>
      <c r="M1006">
        <v>1.04</v>
      </c>
      <c r="N1006">
        <v>0</v>
      </c>
      <c r="O1006">
        <v>29.69</v>
      </c>
      <c r="P1006">
        <v>37.923999999999999</v>
      </c>
    </row>
    <row r="1007" spans="1:16" x14ac:dyDescent="0.25">
      <c r="A1007" s="20">
        <v>43607</v>
      </c>
      <c r="B1007" t="s">
        <v>849</v>
      </c>
      <c r="C1007" t="s">
        <v>17</v>
      </c>
      <c r="D1007">
        <v>10</v>
      </c>
      <c r="E1007">
        <v>154</v>
      </c>
      <c r="F1007">
        <v>1540</v>
      </c>
      <c r="G1007" t="s">
        <v>1214</v>
      </c>
      <c r="H1007">
        <v>2019096</v>
      </c>
      <c r="I1007" t="s">
        <v>19</v>
      </c>
      <c r="J1007" t="s">
        <v>20</v>
      </c>
      <c r="K1007" t="s">
        <v>25</v>
      </c>
      <c r="L1007">
        <v>1.56</v>
      </c>
      <c r="M1007">
        <v>0.06</v>
      </c>
      <c r="N1007">
        <v>0</v>
      </c>
      <c r="O1007">
        <v>41.32</v>
      </c>
      <c r="P1007">
        <v>42.935600000000001</v>
      </c>
    </row>
    <row r="1008" spans="1:16" x14ac:dyDescent="0.25">
      <c r="A1008" s="20">
        <v>43607</v>
      </c>
      <c r="B1008" t="s">
        <v>849</v>
      </c>
      <c r="C1008" t="s">
        <v>17</v>
      </c>
      <c r="D1008">
        <v>750</v>
      </c>
      <c r="E1008">
        <v>155</v>
      </c>
      <c r="F1008">
        <v>116250</v>
      </c>
      <c r="G1008" t="s">
        <v>1215</v>
      </c>
      <c r="H1008">
        <v>2019096</v>
      </c>
      <c r="I1008" t="s">
        <v>19</v>
      </c>
      <c r="J1008" t="s">
        <v>20</v>
      </c>
      <c r="K1008" t="s">
        <v>25</v>
      </c>
      <c r="L1008">
        <v>0</v>
      </c>
      <c r="M1008">
        <v>4.1900000000000004</v>
      </c>
      <c r="N1008">
        <v>0</v>
      </c>
      <c r="O1008">
        <v>69.34</v>
      </c>
      <c r="P1008">
        <v>73.525099999999995</v>
      </c>
    </row>
    <row r="1009" spans="1:16" x14ac:dyDescent="0.25">
      <c r="A1009" s="20">
        <v>43608</v>
      </c>
      <c r="B1009" t="s">
        <v>480</v>
      </c>
      <c r="C1009" t="s">
        <v>23</v>
      </c>
      <c r="D1009">
        <v>500</v>
      </c>
      <c r="E1009">
        <v>103.5</v>
      </c>
      <c r="F1009">
        <v>51750</v>
      </c>
      <c r="G1009" t="s">
        <v>1198</v>
      </c>
      <c r="H1009">
        <v>2019097</v>
      </c>
      <c r="I1009" t="s">
        <v>19</v>
      </c>
      <c r="J1009" t="s">
        <v>20</v>
      </c>
      <c r="K1009" t="s">
        <v>25</v>
      </c>
      <c r="L1009">
        <v>13.04</v>
      </c>
      <c r="M1009">
        <v>1.86</v>
      </c>
      <c r="N1009">
        <v>0</v>
      </c>
      <c r="O1009">
        <v>30.87</v>
      </c>
      <c r="P1009">
        <v>45.773000000000003</v>
      </c>
    </row>
    <row r="1010" spans="1:16" x14ac:dyDescent="0.25">
      <c r="A1010" s="20">
        <v>43608</v>
      </c>
      <c r="B1010" t="s">
        <v>480</v>
      </c>
      <c r="C1010" t="s">
        <v>23</v>
      </c>
      <c r="D1010">
        <v>250</v>
      </c>
      <c r="E1010">
        <v>104</v>
      </c>
      <c r="F1010">
        <v>26000</v>
      </c>
      <c r="G1010" t="s">
        <v>1199</v>
      </c>
      <c r="H1010">
        <v>2019097</v>
      </c>
      <c r="I1010" t="s">
        <v>19</v>
      </c>
      <c r="J1010" t="s">
        <v>20</v>
      </c>
      <c r="K1010" t="s">
        <v>25</v>
      </c>
      <c r="L1010">
        <v>6.52</v>
      </c>
      <c r="M1010">
        <v>0.94</v>
      </c>
      <c r="N1010">
        <v>0</v>
      </c>
      <c r="O1010">
        <v>29.66</v>
      </c>
      <c r="P1010">
        <v>37.116</v>
      </c>
    </row>
    <row r="1011" spans="1:16" x14ac:dyDescent="0.25">
      <c r="A1011" s="20">
        <v>43608</v>
      </c>
      <c r="B1011" t="s">
        <v>270</v>
      </c>
      <c r="C1011" t="s">
        <v>23</v>
      </c>
      <c r="D1011">
        <v>100</v>
      </c>
      <c r="E1011">
        <v>134</v>
      </c>
      <c r="F1011">
        <v>13400</v>
      </c>
      <c r="G1011" t="s">
        <v>1200</v>
      </c>
      <c r="H1011">
        <v>2019097</v>
      </c>
      <c r="I1011" t="s">
        <v>19</v>
      </c>
      <c r="J1011" t="s">
        <v>20</v>
      </c>
      <c r="K1011" t="s">
        <v>25</v>
      </c>
      <c r="L1011">
        <v>3.45</v>
      </c>
      <c r="M1011">
        <v>0.48</v>
      </c>
      <c r="N1011">
        <v>0</v>
      </c>
      <c r="O1011">
        <v>29.59</v>
      </c>
      <c r="P1011">
        <v>33.522399999999998</v>
      </c>
    </row>
    <row r="1012" spans="1:16" x14ac:dyDescent="0.25">
      <c r="A1012" s="20">
        <v>43608</v>
      </c>
      <c r="B1012" t="s">
        <v>270</v>
      </c>
      <c r="C1012" t="s">
        <v>23</v>
      </c>
      <c r="D1012">
        <v>200</v>
      </c>
      <c r="E1012">
        <v>136.5</v>
      </c>
      <c r="F1012">
        <v>27300</v>
      </c>
      <c r="G1012" t="s">
        <v>1201</v>
      </c>
      <c r="H1012">
        <v>2019097</v>
      </c>
      <c r="I1012" t="s">
        <v>19</v>
      </c>
      <c r="J1012" t="s">
        <v>20</v>
      </c>
      <c r="K1012" t="s">
        <v>25</v>
      </c>
      <c r="L1012">
        <v>6.91</v>
      </c>
      <c r="M1012">
        <v>0.98</v>
      </c>
      <c r="N1012">
        <v>0</v>
      </c>
      <c r="O1012">
        <v>29.67</v>
      </c>
      <c r="P1012">
        <v>37.562800000000003</v>
      </c>
    </row>
    <row r="1013" spans="1:16" x14ac:dyDescent="0.25">
      <c r="A1013" s="20">
        <v>43608</v>
      </c>
      <c r="B1013" t="s">
        <v>270</v>
      </c>
      <c r="C1013" t="s">
        <v>23</v>
      </c>
      <c r="D1013">
        <v>200</v>
      </c>
      <c r="E1013">
        <v>138.5</v>
      </c>
      <c r="F1013">
        <v>27700</v>
      </c>
      <c r="G1013" t="s">
        <v>1202</v>
      </c>
      <c r="H1013">
        <v>2019097</v>
      </c>
      <c r="I1013" t="s">
        <v>19</v>
      </c>
      <c r="J1013" t="s">
        <v>20</v>
      </c>
      <c r="K1013" t="s">
        <v>25</v>
      </c>
      <c r="L1013">
        <v>6.91</v>
      </c>
      <c r="M1013">
        <v>1</v>
      </c>
      <c r="N1013">
        <v>0</v>
      </c>
      <c r="O1013">
        <v>29.68</v>
      </c>
      <c r="P1013">
        <v>37.587200000000003</v>
      </c>
    </row>
    <row r="1014" spans="1:16" x14ac:dyDescent="0.25">
      <c r="A1014" s="20">
        <v>43608</v>
      </c>
      <c r="B1014" t="s">
        <v>480</v>
      </c>
      <c r="C1014" t="s">
        <v>23</v>
      </c>
      <c r="D1014">
        <v>250</v>
      </c>
      <c r="E1014">
        <v>106</v>
      </c>
      <c r="F1014">
        <v>26500</v>
      </c>
      <c r="G1014" t="s">
        <v>1203</v>
      </c>
      <c r="H1014">
        <v>2019097</v>
      </c>
      <c r="I1014" t="s">
        <v>19</v>
      </c>
      <c r="J1014" t="s">
        <v>20</v>
      </c>
      <c r="K1014" t="s">
        <v>25</v>
      </c>
      <c r="L1014">
        <v>6.5</v>
      </c>
      <c r="M1014">
        <v>0.95</v>
      </c>
      <c r="N1014">
        <v>15.9</v>
      </c>
      <c r="O1014">
        <v>29.67</v>
      </c>
      <c r="P1014">
        <v>53.024000000000001</v>
      </c>
    </row>
    <row r="1015" spans="1:16" x14ac:dyDescent="0.25">
      <c r="A1015" s="20">
        <v>43608</v>
      </c>
      <c r="B1015" t="s">
        <v>270</v>
      </c>
      <c r="C1015" t="s">
        <v>23</v>
      </c>
      <c r="D1015">
        <v>250</v>
      </c>
      <c r="E1015">
        <v>143</v>
      </c>
      <c r="F1015">
        <v>35750</v>
      </c>
      <c r="G1015" t="s">
        <v>1204</v>
      </c>
      <c r="H1015">
        <v>2019097</v>
      </c>
      <c r="I1015" t="s">
        <v>19</v>
      </c>
      <c r="J1015" t="s">
        <v>20</v>
      </c>
      <c r="K1015" t="s">
        <v>25</v>
      </c>
      <c r="L1015">
        <v>8.64</v>
      </c>
      <c r="M1015">
        <v>1.29</v>
      </c>
      <c r="N1015">
        <v>0</v>
      </c>
      <c r="O1015">
        <v>29.72</v>
      </c>
      <c r="P1015">
        <v>39.646999999999998</v>
      </c>
    </row>
    <row r="1016" spans="1:16" x14ac:dyDescent="0.25">
      <c r="A1016" s="20">
        <v>43608</v>
      </c>
      <c r="B1016" t="s">
        <v>270</v>
      </c>
      <c r="C1016" t="s">
        <v>17</v>
      </c>
      <c r="D1016">
        <v>750</v>
      </c>
      <c r="E1016">
        <v>137.5</v>
      </c>
      <c r="F1016">
        <v>103125</v>
      </c>
      <c r="G1016" t="s">
        <v>1205</v>
      </c>
      <c r="H1016">
        <v>2019097</v>
      </c>
      <c r="I1016" t="s">
        <v>19</v>
      </c>
      <c r="J1016" t="s">
        <v>20</v>
      </c>
      <c r="K1016" t="s">
        <v>25</v>
      </c>
      <c r="L1016">
        <v>0</v>
      </c>
      <c r="M1016">
        <v>3.71</v>
      </c>
      <c r="N1016">
        <v>0</v>
      </c>
      <c r="O1016">
        <v>61.51</v>
      </c>
      <c r="P1016">
        <v>65.222499999999997</v>
      </c>
    </row>
    <row r="1017" spans="1:16" x14ac:dyDescent="0.25">
      <c r="A1017" s="20">
        <v>43608</v>
      </c>
      <c r="B1017" t="s">
        <v>480</v>
      </c>
      <c r="C1017" t="s">
        <v>17</v>
      </c>
      <c r="D1017">
        <v>1500</v>
      </c>
      <c r="E1017">
        <v>103.5</v>
      </c>
      <c r="F1017">
        <v>155250</v>
      </c>
      <c r="G1017" t="s">
        <v>1206</v>
      </c>
      <c r="H1017">
        <v>2019097</v>
      </c>
      <c r="I1017" t="s">
        <v>19</v>
      </c>
      <c r="J1017" t="s">
        <v>20</v>
      </c>
      <c r="K1017" t="s">
        <v>25</v>
      </c>
      <c r="L1017">
        <v>0</v>
      </c>
      <c r="M1017">
        <v>5.59</v>
      </c>
      <c r="N1017">
        <v>0</v>
      </c>
      <c r="O1017">
        <v>92.6</v>
      </c>
      <c r="P1017">
        <v>98.189099999999996</v>
      </c>
    </row>
    <row r="1018" spans="1:16" x14ac:dyDescent="0.25">
      <c r="A1018" s="20">
        <v>43608</v>
      </c>
      <c r="B1018" t="s">
        <v>480</v>
      </c>
      <c r="C1018" t="s">
        <v>23</v>
      </c>
      <c r="D1018">
        <v>500</v>
      </c>
      <c r="E1018">
        <v>106.7</v>
      </c>
      <c r="F1018">
        <v>53350</v>
      </c>
      <c r="G1018" t="s">
        <v>1207</v>
      </c>
      <c r="H1018">
        <v>2019097</v>
      </c>
      <c r="I1018" t="s">
        <v>19</v>
      </c>
      <c r="J1018" t="s">
        <v>20</v>
      </c>
      <c r="K1018" t="s">
        <v>25</v>
      </c>
      <c r="L1018">
        <v>13.04</v>
      </c>
      <c r="M1018">
        <v>1.92</v>
      </c>
      <c r="N1018">
        <v>0</v>
      </c>
      <c r="O1018">
        <v>31.82</v>
      </c>
      <c r="P1018">
        <v>46.780700000000003</v>
      </c>
    </row>
    <row r="1019" spans="1:16" x14ac:dyDescent="0.25">
      <c r="A1019" s="20">
        <v>43609</v>
      </c>
      <c r="B1019" t="s">
        <v>100</v>
      </c>
      <c r="C1019" t="s">
        <v>23</v>
      </c>
      <c r="D1019">
        <v>250</v>
      </c>
      <c r="E1019">
        <v>90</v>
      </c>
      <c r="F1019">
        <v>22500</v>
      </c>
      <c r="G1019" t="s">
        <v>1190</v>
      </c>
      <c r="H1019">
        <v>2019098</v>
      </c>
      <c r="I1019" t="s">
        <v>19</v>
      </c>
      <c r="J1019" t="s">
        <v>20</v>
      </c>
      <c r="K1019" t="s">
        <v>25</v>
      </c>
      <c r="L1019">
        <v>5.84</v>
      </c>
      <c r="M1019">
        <v>0.81</v>
      </c>
      <c r="N1019">
        <v>0</v>
      </c>
      <c r="O1019">
        <v>29.65</v>
      </c>
      <c r="P1019">
        <v>36.299999999999997</v>
      </c>
    </row>
    <row r="1020" spans="1:16" x14ac:dyDescent="0.25">
      <c r="A1020" s="20">
        <v>43609</v>
      </c>
      <c r="B1020" t="s">
        <v>100</v>
      </c>
      <c r="C1020" t="s">
        <v>23</v>
      </c>
      <c r="D1020">
        <v>100</v>
      </c>
      <c r="E1020">
        <v>91</v>
      </c>
      <c r="F1020">
        <v>9100</v>
      </c>
      <c r="G1020" t="s">
        <v>1191</v>
      </c>
      <c r="H1020">
        <v>2019098</v>
      </c>
      <c r="I1020" t="s">
        <v>19</v>
      </c>
      <c r="J1020" t="s">
        <v>20</v>
      </c>
      <c r="K1020" t="s">
        <v>25</v>
      </c>
      <c r="L1020">
        <v>2.34</v>
      </c>
      <c r="M1020">
        <v>0.33</v>
      </c>
      <c r="N1020">
        <v>0</v>
      </c>
      <c r="O1020">
        <v>29.56</v>
      </c>
      <c r="P1020">
        <v>32.227600000000002</v>
      </c>
    </row>
    <row r="1021" spans="1:16" x14ac:dyDescent="0.25">
      <c r="A1021" s="20">
        <v>43609</v>
      </c>
      <c r="B1021" t="s">
        <v>100</v>
      </c>
      <c r="C1021" t="s">
        <v>23</v>
      </c>
      <c r="D1021">
        <v>100</v>
      </c>
      <c r="E1021">
        <v>92</v>
      </c>
      <c r="F1021">
        <v>9200</v>
      </c>
      <c r="G1021" t="s">
        <v>1192</v>
      </c>
      <c r="H1021">
        <v>2019098</v>
      </c>
      <c r="I1021" t="s">
        <v>19</v>
      </c>
      <c r="J1021" t="s">
        <v>20</v>
      </c>
      <c r="K1021" t="s">
        <v>25</v>
      </c>
      <c r="L1021">
        <v>2.34</v>
      </c>
      <c r="M1021">
        <v>0.33</v>
      </c>
      <c r="N1021">
        <v>0</v>
      </c>
      <c r="O1021">
        <v>29.56</v>
      </c>
      <c r="P1021">
        <v>32.231200000000001</v>
      </c>
    </row>
    <row r="1022" spans="1:16" x14ac:dyDescent="0.25">
      <c r="A1022" s="20">
        <v>43609</v>
      </c>
      <c r="B1022" t="s">
        <v>100</v>
      </c>
      <c r="C1022" t="s">
        <v>23</v>
      </c>
      <c r="D1022">
        <v>100</v>
      </c>
      <c r="E1022">
        <v>93</v>
      </c>
      <c r="F1022">
        <v>9300</v>
      </c>
      <c r="G1022" t="s">
        <v>1193</v>
      </c>
      <c r="H1022">
        <v>2019098</v>
      </c>
      <c r="I1022" t="s">
        <v>19</v>
      </c>
      <c r="J1022" t="s">
        <v>20</v>
      </c>
      <c r="K1022" t="s">
        <v>25</v>
      </c>
      <c r="L1022">
        <v>2.34</v>
      </c>
      <c r="M1022">
        <v>0.33</v>
      </c>
      <c r="N1022">
        <v>0</v>
      </c>
      <c r="O1022">
        <v>29.56</v>
      </c>
      <c r="P1022">
        <v>32.2348</v>
      </c>
    </row>
    <row r="1023" spans="1:16" x14ac:dyDescent="0.25">
      <c r="A1023" s="20">
        <v>43609</v>
      </c>
      <c r="B1023" t="s">
        <v>100</v>
      </c>
      <c r="C1023" t="s">
        <v>23</v>
      </c>
      <c r="D1023">
        <v>200</v>
      </c>
      <c r="E1023">
        <v>94.5</v>
      </c>
      <c r="F1023">
        <v>18900</v>
      </c>
      <c r="G1023" t="s">
        <v>1194</v>
      </c>
      <c r="H1023">
        <v>2019098</v>
      </c>
      <c r="I1023" t="s">
        <v>19</v>
      </c>
      <c r="J1023" t="s">
        <v>20</v>
      </c>
      <c r="K1023" t="s">
        <v>25</v>
      </c>
      <c r="L1023">
        <v>4.78</v>
      </c>
      <c r="M1023">
        <v>0.68</v>
      </c>
      <c r="N1023">
        <v>18.3</v>
      </c>
      <c r="O1023">
        <v>29.62</v>
      </c>
      <c r="P1023">
        <v>53.380400000000002</v>
      </c>
    </row>
    <row r="1024" spans="1:16" x14ac:dyDescent="0.25">
      <c r="A1024" s="20">
        <v>43609</v>
      </c>
      <c r="B1024" t="s">
        <v>100</v>
      </c>
      <c r="C1024" t="s">
        <v>17</v>
      </c>
      <c r="D1024">
        <v>750</v>
      </c>
      <c r="E1024">
        <v>93.75</v>
      </c>
      <c r="F1024">
        <v>70312.5</v>
      </c>
      <c r="G1024" t="s">
        <v>1195</v>
      </c>
      <c r="H1024">
        <v>2019098</v>
      </c>
      <c r="I1024" t="s">
        <v>19</v>
      </c>
      <c r="J1024" t="s">
        <v>20</v>
      </c>
      <c r="K1024" t="s">
        <v>25</v>
      </c>
      <c r="L1024">
        <v>0</v>
      </c>
      <c r="M1024">
        <v>2.5299999999999998</v>
      </c>
      <c r="N1024">
        <v>0</v>
      </c>
      <c r="O1024">
        <v>41.94</v>
      </c>
      <c r="P1024">
        <v>44.471200000000003</v>
      </c>
    </row>
    <row r="1025" spans="1:16" x14ac:dyDescent="0.25">
      <c r="A1025" s="20">
        <v>43609</v>
      </c>
      <c r="B1025" t="s">
        <v>100</v>
      </c>
      <c r="C1025" t="s">
        <v>23</v>
      </c>
      <c r="D1025">
        <v>2500</v>
      </c>
      <c r="E1025">
        <v>93.54</v>
      </c>
      <c r="F1025">
        <v>233839.8</v>
      </c>
      <c r="G1025" t="s">
        <v>1196</v>
      </c>
      <c r="H1025">
        <v>2019098</v>
      </c>
      <c r="I1025" t="s">
        <v>19</v>
      </c>
      <c r="J1025" t="s">
        <v>20</v>
      </c>
      <c r="K1025" t="s">
        <v>25</v>
      </c>
      <c r="L1025">
        <v>58.38</v>
      </c>
      <c r="M1025">
        <v>8.42</v>
      </c>
      <c r="N1025">
        <v>0</v>
      </c>
      <c r="O1025">
        <v>139.47</v>
      </c>
      <c r="P1025">
        <v>206.26830000000001</v>
      </c>
    </row>
    <row r="1026" spans="1:16" x14ac:dyDescent="0.25">
      <c r="A1026" s="20">
        <v>43609</v>
      </c>
      <c r="B1026" t="s">
        <v>100</v>
      </c>
      <c r="C1026" t="s">
        <v>17</v>
      </c>
      <c r="D1026">
        <v>2500</v>
      </c>
      <c r="E1026">
        <v>93.6</v>
      </c>
      <c r="F1026">
        <v>234000</v>
      </c>
      <c r="G1026" t="s">
        <v>1197</v>
      </c>
      <c r="H1026">
        <v>2019098</v>
      </c>
      <c r="I1026" t="s">
        <v>19</v>
      </c>
      <c r="J1026" t="s">
        <v>20</v>
      </c>
      <c r="K1026" t="s">
        <v>25</v>
      </c>
      <c r="L1026">
        <v>0</v>
      </c>
      <c r="M1026">
        <v>8.42</v>
      </c>
      <c r="N1026">
        <v>0</v>
      </c>
      <c r="O1026">
        <v>139.58000000000001</v>
      </c>
      <c r="P1026">
        <v>148.00399999999999</v>
      </c>
    </row>
    <row r="1027" spans="1:16" x14ac:dyDescent="0.25">
      <c r="A1027" s="20">
        <v>43612</v>
      </c>
      <c r="B1027" t="s">
        <v>981</v>
      </c>
      <c r="C1027" t="s">
        <v>17</v>
      </c>
      <c r="D1027">
        <v>500</v>
      </c>
      <c r="E1027">
        <v>156</v>
      </c>
      <c r="F1027">
        <v>78000</v>
      </c>
      <c r="G1027" t="s">
        <v>1179</v>
      </c>
      <c r="H1027">
        <v>2019099</v>
      </c>
      <c r="I1027" t="s">
        <v>19</v>
      </c>
      <c r="J1027" t="s">
        <v>20</v>
      </c>
      <c r="K1027" t="s">
        <v>25</v>
      </c>
      <c r="L1027">
        <v>0</v>
      </c>
      <c r="M1027">
        <v>2.81</v>
      </c>
      <c r="N1027">
        <v>0</v>
      </c>
      <c r="O1027">
        <v>46.53</v>
      </c>
      <c r="P1027">
        <v>49.338000000000001</v>
      </c>
    </row>
    <row r="1028" spans="1:16" x14ac:dyDescent="0.25">
      <c r="A1028" s="20">
        <v>43612</v>
      </c>
      <c r="B1028" t="s">
        <v>981</v>
      </c>
      <c r="C1028" t="s">
        <v>23</v>
      </c>
      <c r="D1028">
        <v>700</v>
      </c>
      <c r="E1028">
        <v>158.9</v>
      </c>
      <c r="F1028">
        <v>111230</v>
      </c>
      <c r="G1028" t="s">
        <v>1180</v>
      </c>
      <c r="H1028">
        <v>2019099</v>
      </c>
      <c r="I1028" t="s">
        <v>19</v>
      </c>
      <c r="J1028" t="s">
        <v>20</v>
      </c>
      <c r="K1028" t="s">
        <v>25</v>
      </c>
      <c r="L1028">
        <v>27.48</v>
      </c>
      <c r="M1028">
        <v>4</v>
      </c>
      <c r="N1028">
        <v>0</v>
      </c>
      <c r="O1028">
        <v>66.349999999999994</v>
      </c>
      <c r="P1028">
        <v>97.834299999999999</v>
      </c>
    </row>
    <row r="1029" spans="1:16" x14ac:dyDescent="0.25">
      <c r="A1029" s="20">
        <v>43612</v>
      </c>
      <c r="B1029" t="s">
        <v>237</v>
      </c>
      <c r="C1029" t="s">
        <v>17</v>
      </c>
      <c r="D1029">
        <v>500</v>
      </c>
      <c r="E1029">
        <v>281.60000000000002</v>
      </c>
      <c r="F1029">
        <v>140800</v>
      </c>
      <c r="G1029" t="s">
        <v>1181</v>
      </c>
      <c r="H1029">
        <v>2019099</v>
      </c>
      <c r="I1029" t="s">
        <v>19</v>
      </c>
      <c r="J1029" t="s">
        <v>20</v>
      </c>
      <c r="K1029" t="s">
        <v>25</v>
      </c>
      <c r="L1029">
        <v>0</v>
      </c>
      <c r="M1029">
        <v>5.07</v>
      </c>
      <c r="N1029">
        <v>0</v>
      </c>
      <c r="O1029">
        <v>83.98</v>
      </c>
      <c r="P1029">
        <v>89.0488</v>
      </c>
    </row>
    <row r="1030" spans="1:16" x14ac:dyDescent="0.25">
      <c r="A1030" s="20">
        <v>43612</v>
      </c>
      <c r="B1030" t="s">
        <v>237</v>
      </c>
      <c r="C1030" t="s">
        <v>23</v>
      </c>
      <c r="D1030">
        <v>500</v>
      </c>
      <c r="E1030">
        <v>286</v>
      </c>
      <c r="F1030">
        <v>143000</v>
      </c>
      <c r="G1030" t="s">
        <v>1182</v>
      </c>
      <c r="H1030">
        <v>2019099</v>
      </c>
      <c r="I1030" t="s">
        <v>19</v>
      </c>
      <c r="J1030" t="s">
        <v>20</v>
      </c>
      <c r="K1030" t="s">
        <v>25</v>
      </c>
      <c r="L1030">
        <v>35.479999999999997</v>
      </c>
      <c r="M1030">
        <v>5.15</v>
      </c>
      <c r="N1030">
        <v>0</v>
      </c>
      <c r="O1030">
        <v>85.3</v>
      </c>
      <c r="P1030">
        <v>125.928</v>
      </c>
    </row>
    <row r="1031" spans="1:16" x14ac:dyDescent="0.25">
      <c r="A1031" s="20">
        <v>43612</v>
      </c>
      <c r="B1031" t="s">
        <v>981</v>
      </c>
      <c r="C1031" t="s">
        <v>17</v>
      </c>
      <c r="D1031">
        <v>100</v>
      </c>
      <c r="E1031">
        <v>157.44999999999999</v>
      </c>
      <c r="F1031">
        <v>15745</v>
      </c>
      <c r="G1031" t="s">
        <v>1183</v>
      </c>
      <c r="H1031">
        <v>2019099</v>
      </c>
      <c r="I1031" t="s">
        <v>19</v>
      </c>
      <c r="J1031" t="s">
        <v>20</v>
      </c>
      <c r="K1031" t="s">
        <v>25</v>
      </c>
      <c r="L1031">
        <v>0</v>
      </c>
      <c r="M1031">
        <v>0.56999999999999995</v>
      </c>
      <c r="N1031">
        <v>0</v>
      </c>
      <c r="O1031">
        <v>29.6</v>
      </c>
      <c r="P1031">
        <v>30.166799999999999</v>
      </c>
    </row>
    <row r="1032" spans="1:16" x14ac:dyDescent="0.25">
      <c r="A1032" s="20">
        <v>43612</v>
      </c>
      <c r="B1032" t="s">
        <v>981</v>
      </c>
      <c r="C1032" t="s">
        <v>17</v>
      </c>
      <c r="D1032">
        <v>100</v>
      </c>
      <c r="E1032">
        <v>157.25</v>
      </c>
      <c r="F1032">
        <v>15725</v>
      </c>
      <c r="G1032" t="s">
        <v>1184</v>
      </c>
      <c r="H1032">
        <v>2019099</v>
      </c>
      <c r="I1032" t="s">
        <v>19</v>
      </c>
      <c r="J1032" t="s">
        <v>20</v>
      </c>
      <c r="K1032" t="s">
        <v>25</v>
      </c>
      <c r="L1032">
        <v>0</v>
      </c>
      <c r="M1032">
        <v>0.56999999999999995</v>
      </c>
      <c r="N1032">
        <v>25.5</v>
      </c>
      <c r="O1032">
        <v>29.6</v>
      </c>
      <c r="P1032">
        <v>55.6661</v>
      </c>
    </row>
    <row r="1033" spans="1:16" x14ac:dyDescent="0.25">
      <c r="A1033" s="20">
        <v>43612</v>
      </c>
      <c r="B1033" t="s">
        <v>849</v>
      </c>
      <c r="C1033" t="s">
        <v>17</v>
      </c>
      <c r="D1033">
        <v>1000</v>
      </c>
      <c r="E1033">
        <v>152</v>
      </c>
      <c r="F1033">
        <v>151997.5</v>
      </c>
      <c r="G1033" t="s">
        <v>1185</v>
      </c>
      <c r="H1033">
        <v>2019099</v>
      </c>
      <c r="I1033" t="s">
        <v>19</v>
      </c>
      <c r="J1033" t="s">
        <v>20</v>
      </c>
      <c r="K1033" t="s">
        <v>25</v>
      </c>
      <c r="L1033">
        <v>0</v>
      </c>
      <c r="M1033">
        <v>5.47</v>
      </c>
      <c r="N1033">
        <v>0</v>
      </c>
      <c r="O1033">
        <v>90.66</v>
      </c>
      <c r="P1033">
        <v>96.131900000000002</v>
      </c>
    </row>
    <row r="1034" spans="1:16" x14ac:dyDescent="0.25">
      <c r="A1034" s="20">
        <v>43612</v>
      </c>
      <c r="B1034" t="s">
        <v>849</v>
      </c>
      <c r="C1034" t="s">
        <v>23</v>
      </c>
      <c r="D1034">
        <v>1000</v>
      </c>
      <c r="E1034">
        <v>152.5</v>
      </c>
      <c r="F1034">
        <v>152500</v>
      </c>
      <c r="G1034" t="s">
        <v>1186</v>
      </c>
      <c r="H1034">
        <v>2019099</v>
      </c>
      <c r="I1034" t="s">
        <v>19</v>
      </c>
      <c r="J1034" t="s">
        <v>20</v>
      </c>
      <c r="K1034" t="s">
        <v>25</v>
      </c>
      <c r="L1034">
        <v>38.06</v>
      </c>
      <c r="M1034">
        <v>5.49</v>
      </c>
      <c r="N1034">
        <v>0</v>
      </c>
      <c r="O1034">
        <v>90.96</v>
      </c>
      <c r="P1034">
        <v>134.51</v>
      </c>
    </row>
    <row r="1035" spans="1:16" x14ac:dyDescent="0.25">
      <c r="A1035" s="20">
        <v>43612</v>
      </c>
      <c r="B1035" t="s">
        <v>16</v>
      </c>
      <c r="C1035" t="s">
        <v>17</v>
      </c>
      <c r="D1035">
        <v>500</v>
      </c>
      <c r="E1035">
        <v>30.5</v>
      </c>
      <c r="F1035">
        <v>15250</v>
      </c>
      <c r="G1035" t="s">
        <v>1187</v>
      </c>
      <c r="H1035">
        <v>2019099</v>
      </c>
      <c r="I1035" t="s">
        <v>19</v>
      </c>
      <c r="J1035" t="s">
        <v>20</v>
      </c>
      <c r="K1035" t="s">
        <v>25</v>
      </c>
      <c r="L1035">
        <v>0</v>
      </c>
      <c r="M1035">
        <v>0.55000000000000004</v>
      </c>
      <c r="N1035">
        <v>0</v>
      </c>
      <c r="O1035">
        <v>70.900000000000006</v>
      </c>
      <c r="P1035">
        <v>71.449100000000001</v>
      </c>
    </row>
    <row r="1036" spans="1:16" x14ac:dyDescent="0.25">
      <c r="A1036" s="20">
        <v>43612</v>
      </c>
      <c r="B1036" t="s">
        <v>16</v>
      </c>
      <c r="C1036" t="s">
        <v>23</v>
      </c>
      <c r="D1036">
        <v>500</v>
      </c>
      <c r="E1036">
        <v>31.5</v>
      </c>
      <c r="F1036">
        <v>15750</v>
      </c>
      <c r="G1036" t="s">
        <v>1188</v>
      </c>
      <c r="H1036">
        <v>2019099</v>
      </c>
      <c r="I1036" t="s">
        <v>19</v>
      </c>
      <c r="J1036" t="s">
        <v>20</v>
      </c>
      <c r="K1036" t="s">
        <v>25</v>
      </c>
      <c r="L1036">
        <v>3.88</v>
      </c>
      <c r="M1036">
        <v>0.56999999999999995</v>
      </c>
      <c r="N1036">
        <v>0</v>
      </c>
      <c r="O1036">
        <v>29.6</v>
      </c>
      <c r="P1036">
        <v>34.046999999999997</v>
      </c>
    </row>
    <row r="1037" spans="1:16" x14ac:dyDescent="0.25">
      <c r="A1037" s="20">
        <v>43612</v>
      </c>
      <c r="B1037" t="s">
        <v>16</v>
      </c>
      <c r="C1037" t="s">
        <v>17</v>
      </c>
      <c r="D1037">
        <v>100</v>
      </c>
      <c r="E1037">
        <v>31.5</v>
      </c>
      <c r="F1037">
        <v>3150</v>
      </c>
      <c r="G1037" t="s">
        <v>1189</v>
      </c>
      <c r="H1037">
        <v>2019099</v>
      </c>
      <c r="I1037" t="s">
        <v>19</v>
      </c>
      <c r="J1037" t="s">
        <v>20</v>
      </c>
      <c r="K1037" t="s">
        <v>25</v>
      </c>
      <c r="L1037">
        <v>3.1</v>
      </c>
      <c r="M1037">
        <v>0.11</v>
      </c>
      <c r="N1037">
        <v>0</v>
      </c>
      <c r="O1037">
        <v>29.52</v>
      </c>
      <c r="P1037">
        <v>32.733400000000003</v>
      </c>
    </row>
    <row r="1038" spans="1:16" x14ac:dyDescent="0.25">
      <c r="A1038" s="20">
        <v>43613</v>
      </c>
      <c r="B1038" t="s">
        <v>981</v>
      </c>
      <c r="C1038" t="s">
        <v>23</v>
      </c>
      <c r="D1038">
        <v>250</v>
      </c>
      <c r="E1038">
        <v>160.5</v>
      </c>
      <c r="F1038">
        <v>40125</v>
      </c>
      <c r="G1038" t="s">
        <v>1169</v>
      </c>
      <c r="H1038">
        <v>2019100</v>
      </c>
      <c r="I1038" t="s">
        <v>19</v>
      </c>
      <c r="J1038" t="s">
        <v>20</v>
      </c>
      <c r="K1038" t="s">
        <v>25</v>
      </c>
      <c r="L1038">
        <v>10.119999999999999</v>
      </c>
      <c r="M1038">
        <v>1.44</v>
      </c>
      <c r="N1038">
        <v>0</v>
      </c>
      <c r="O1038">
        <v>29.76</v>
      </c>
      <c r="P1038">
        <v>41.3245</v>
      </c>
    </row>
    <row r="1039" spans="1:16" x14ac:dyDescent="0.25">
      <c r="A1039" s="20">
        <v>43613</v>
      </c>
      <c r="B1039" t="s">
        <v>981</v>
      </c>
      <c r="C1039" t="s">
        <v>23</v>
      </c>
      <c r="D1039">
        <v>250</v>
      </c>
      <c r="E1039">
        <v>162.5</v>
      </c>
      <c r="F1039">
        <v>40625</v>
      </c>
      <c r="G1039" t="s">
        <v>1170</v>
      </c>
      <c r="H1039">
        <v>2019100</v>
      </c>
      <c r="I1039" t="s">
        <v>19</v>
      </c>
      <c r="J1039" t="s">
        <v>20</v>
      </c>
      <c r="K1039" t="s">
        <v>25</v>
      </c>
      <c r="L1039">
        <v>10.119999999999999</v>
      </c>
      <c r="M1039">
        <v>1.46</v>
      </c>
      <c r="N1039">
        <v>0</v>
      </c>
      <c r="O1039">
        <v>29.76</v>
      </c>
      <c r="P1039">
        <v>41.342700000000001</v>
      </c>
    </row>
    <row r="1040" spans="1:16" x14ac:dyDescent="0.25">
      <c r="A1040" s="20">
        <v>43613</v>
      </c>
      <c r="B1040" t="s">
        <v>981</v>
      </c>
      <c r="C1040" t="s">
        <v>17</v>
      </c>
      <c r="D1040">
        <v>500</v>
      </c>
      <c r="E1040">
        <v>161.75</v>
      </c>
      <c r="F1040">
        <v>80875</v>
      </c>
      <c r="G1040" t="s">
        <v>1171</v>
      </c>
      <c r="H1040">
        <v>2019100</v>
      </c>
      <c r="I1040" t="s">
        <v>19</v>
      </c>
      <c r="J1040" t="s">
        <v>20</v>
      </c>
      <c r="K1040" t="s">
        <v>25</v>
      </c>
      <c r="L1040">
        <v>0</v>
      </c>
      <c r="M1040">
        <v>2.91</v>
      </c>
      <c r="N1040">
        <v>0</v>
      </c>
      <c r="O1040">
        <v>48.24</v>
      </c>
      <c r="P1040">
        <v>51.151499999999999</v>
      </c>
    </row>
    <row r="1041" spans="1:16" x14ac:dyDescent="0.25">
      <c r="A1041" s="20">
        <v>43613</v>
      </c>
      <c r="B1041" t="s">
        <v>981</v>
      </c>
      <c r="C1041" t="s">
        <v>17</v>
      </c>
      <c r="D1041">
        <v>1500</v>
      </c>
      <c r="E1041">
        <v>162</v>
      </c>
      <c r="F1041">
        <v>243000</v>
      </c>
      <c r="G1041" t="s">
        <v>1172</v>
      </c>
      <c r="H1041">
        <v>2019100</v>
      </c>
      <c r="I1041" t="s">
        <v>19</v>
      </c>
      <c r="J1041" t="s">
        <v>20</v>
      </c>
      <c r="K1041" t="s">
        <v>25</v>
      </c>
      <c r="L1041">
        <v>0</v>
      </c>
      <c r="M1041">
        <v>8.75</v>
      </c>
      <c r="N1041">
        <v>0</v>
      </c>
      <c r="O1041">
        <v>144.94</v>
      </c>
      <c r="P1041">
        <v>153.68799999999999</v>
      </c>
    </row>
    <row r="1042" spans="1:16" x14ac:dyDescent="0.25">
      <c r="A1042" s="20">
        <v>43613</v>
      </c>
      <c r="B1042" t="s">
        <v>981</v>
      </c>
      <c r="C1042" t="s">
        <v>23</v>
      </c>
      <c r="D1042">
        <v>1500</v>
      </c>
      <c r="E1042">
        <v>162.19999999999999</v>
      </c>
      <c r="F1042">
        <v>243300</v>
      </c>
      <c r="G1042" t="s">
        <v>1173</v>
      </c>
      <c r="H1042">
        <v>2019100</v>
      </c>
      <c r="I1042" t="s">
        <v>19</v>
      </c>
      <c r="J1042" t="s">
        <v>20</v>
      </c>
      <c r="K1042" t="s">
        <v>25</v>
      </c>
      <c r="L1042">
        <v>60.39</v>
      </c>
      <c r="M1042">
        <v>8.76</v>
      </c>
      <c r="N1042">
        <v>32.700000000000003</v>
      </c>
      <c r="O1042">
        <v>145.13</v>
      </c>
      <c r="P1042">
        <v>246.97890000000001</v>
      </c>
    </row>
    <row r="1043" spans="1:16" x14ac:dyDescent="0.25">
      <c r="A1043" s="20">
        <v>43613</v>
      </c>
      <c r="B1043" t="s">
        <v>1174</v>
      </c>
      <c r="C1043" t="s">
        <v>17</v>
      </c>
      <c r="D1043">
        <v>500</v>
      </c>
      <c r="E1043">
        <v>141</v>
      </c>
      <c r="F1043">
        <v>70501.600000000006</v>
      </c>
      <c r="G1043" t="s">
        <v>1175</v>
      </c>
      <c r="H1043">
        <v>2019100</v>
      </c>
      <c r="I1043" t="s">
        <v>19</v>
      </c>
      <c r="J1043" t="s">
        <v>20</v>
      </c>
      <c r="K1043" t="s">
        <v>25</v>
      </c>
      <c r="L1043">
        <v>0</v>
      </c>
      <c r="M1043">
        <v>2.54</v>
      </c>
      <c r="N1043">
        <v>0</v>
      </c>
      <c r="O1043">
        <v>42.05</v>
      </c>
      <c r="P1043">
        <v>44.588099999999997</v>
      </c>
    </row>
    <row r="1044" spans="1:16" x14ac:dyDescent="0.25">
      <c r="A1044" s="20">
        <v>43613</v>
      </c>
      <c r="B1044" t="s">
        <v>1174</v>
      </c>
      <c r="C1044" t="s">
        <v>23</v>
      </c>
      <c r="D1044">
        <v>500</v>
      </c>
      <c r="E1044">
        <v>143</v>
      </c>
      <c r="F1044">
        <v>71500</v>
      </c>
      <c r="G1044" t="s">
        <v>1176</v>
      </c>
      <c r="H1044">
        <v>2019100</v>
      </c>
      <c r="I1044" t="s">
        <v>19</v>
      </c>
      <c r="J1044" t="s">
        <v>20</v>
      </c>
      <c r="K1044" t="s">
        <v>25</v>
      </c>
      <c r="L1044">
        <v>17.75</v>
      </c>
      <c r="M1044">
        <v>2.57</v>
      </c>
      <c r="N1044">
        <v>0</v>
      </c>
      <c r="O1044">
        <v>42.65</v>
      </c>
      <c r="P1044">
        <v>62.973999999999997</v>
      </c>
    </row>
    <row r="1045" spans="1:16" x14ac:dyDescent="0.25">
      <c r="A1045" s="20">
        <v>43613</v>
      </c>
      <c r="B1045" t="s">
        <v>237</v>
      </c>
      <c r="C1045" t="s">
        <v>23</v>
      </c>
      <c r="D1045">
        <v>500</v>
      </c>
      <c r="E1045">
        <v>292.64999999999998</v>
      </c>
      <c r="F1045">
        <v>146325</v>
      </c>
      <c r="G1045" t="s">
        <v>1177</v>
      </c>
      <c r="H1045">
        <v>2019100</v>
      </c>
      <c r="I1045" t="s">
        <v>19</v>
      </c>
      <c r="J1045" t="s">
        <v>20</v>
      </c>
      <c r="K1045" t="s">
        <v>25</v>
      </c>
      <c r="L1045">
        <v>36.619999999999997</v>
      </c>
      <c r="M1045">
        <v>5.27</v>
      </c>
      <c r="N1045">
        <v>0</v>
      </c>
      <c r="O1045">
        <v>87.28</v>
      </c>
      <c r="P1045">
        <v>129.1677</v>
      </c>
    </row>
    <row r="1046" spans="1:16" x14ac:dyDescent="0.25">
      <c r="A1046" s="20">
        <v>43613</v>
      </c>
      <c r="B1046" t="s">
        <v>237</v>
      </c>
      <c r="C1046" t="s">
        <v>17</v>
      </c>
      <c r="D1046">
        <v>500</v>
      </c>
      <c r="E1046">
        <v>293.2</v>
      </c>
      <c r="F1046">
        <v>146600</v>
      </c>
      <c r="G1046" t="s">
        <v>1178</v>
      </c>
      <c r="H1046">
        <v>2019100</v>
      </c>
      <c r="I1046" t="s">
        <v>19</v>
      </c>
      <c r="J1046" t="s">
        <v>20</v>
      </c>
      <c r="K1046" t="s">
        <v>25</v>
      </c>
      <c r="L1046">
        <v>0</v>
      </c>
      <c r="M1046">
        <v>5.28</v>
      </c>
      <c r="N1046">
        <v>0</v>
      </c>
      <c r="O1046">
        <v>87.44</v>
      </c>
      <c r="P1046">
        <v>92.717600000000004</v>
      </c>
    </row>
    <row r="1047" spans="1:16" x14ac:dyDescent="0.25">
      <c r="A1047" s="20">
        <v>43614</v>
      </c>
      <c r="B1047" t="s">
        <v>111</v>
      </c>
      <c r="C1047" t="s">
        <v>23</v>
      </c>
      <c r="D1047">
        <v>500</v>
      </c>
      <c r="E1047">
        <v>410.15</v>
      </c>
      <c r="F1047">
        <v>205075</v>
      </c>
      <c r="G1047" t="s">
        <v>1163</v>
      </c>
      <c r="H1047">
        <v>2019101</v>
      </c>
      <c r="I1047" t="s">
        <v>19</v>
      </c>
      <c r="J1047" t="s">
        <v>20</v>
      </c>
      <c r="K1047" t="s">
        <v>25</v>
      </c>
      <c r="L1047">
        <v>50.57</v>
      </c>
      <c r="M1047">
        <v>7.38</v>
      </c>
      <c r="N1047">
        <v>22.2</v>
      </c>
      <c r="O1047">
        <v>122.32</v>
      </c>
      <c r="P1047">
        <v>202.4726</v>
      </c>
    </row>
    <row r="1048" spans="1:16" x14ac:dyDescent="0.25">
      <c r="A1048" s="20">
        <v>43614</v>
      </c>
      <c r="B1048" t="s">
        <v>111</v>
      </c>
      <c r="C1048" t="s">
        <v>17</v>
      </c>
      <c r="D1048">
        <v>500</v>
      </c>
      <c r="E1048">
        <v>405</v>
      </c>
      <c r="F1048">
        <v>202500</v>
      </c>
      <c r="G1048" t="s">
        <v>1164</v>
      </c>
      <c r="H1048">
        <v>2019101</v>
      </c>
      <c r="I1048" t="s">
        <v>19</v>
      </c>
      <c r="J1048" t="s">
        <v>20</v>
      </c>
      <c r="K1048" t="s">
        <v>25</v>
      </c>
      <c r="L1048">
        <v>0</v>
      </c>
      <c r="M1048">
        <v>7.29</v>
      </c>
      <c r="N1048">
        <v>0</v>
      </c>
      <c r="O1048">
        <v>120.79</v>
      </c>
      <c r="P1048">
        <v>128.08000000000001</v>
      </c>
    </row>
    <row r="1049" spans="1:16" x14ac:dyDescent="0.25">
      <c r="A1049" s="20">
        <v>43614</v>
      </c>
      <c r="B1049" t="s">
        <v>1165</v>
      </c>
      <c r="C1049" t="s">
        <v>23</v>
      </c>
      <c r="D1049">
        <v>100</v>
      </c>
      <c r="E1049">
        <v>532</v>
      </c>
      <c r="F1049">
        <v>53200</v>
      </c>
      <c r="G1049" t="s">
        <v>1166</v>
      </c>
      <c r="H1049">
        <v>2019101</v>
      </c>
      <c r="I1049" t="s">
        <v>19</v>
      </c>
      <c r="J1049" t="s">
        <v>20</v>
      </c>
      <c r="K1049" t="s">
        <v>25</v>
      </c>
      <c r="L1049">
        <v>13.48</v>
      </c>
      <c r="M1049">
        <v>1.92</v>
      </c>
      <c r="N1049">
        <v>0</v>
      </c>
      <c r="O1049">
        <v>31.73</v>
      </c>
      <c r="P1049">
        <v>47.1252</v>
      </c>
    </row>
    <row r="1050" spans="1:16" x14ac:dyDescent="0.25">
      <c r="A1050" s="20">
        <v>43614</v>
      </c>
      <c r="B1050" t="s">
        <v>1165</v>
      </c>
      <c r="C1050" t="s">
        <v>23</v>
      </c>
      <c r="D1050">
        <v>200</v>
      </c>
      <c r="E1050">
        <v>539.5</v>
      </c>
      <c r="F1050">
        <v>107900</v>
      </c>
      <c r="G1050" t="s">
        <v>1167</v>
      </c>
      <c r="H1050">
        <v>2019101</v>
      </c>
      <c r="I1050" t="s">
        <v>19</v>
      </c>
      <c r="J1050" t="s">
        <v>20</v>
      </c>
      <c r="K1050" t="s">
        <v>25</v>
      </c>
      <c r="L1050">
        <v>26.96</v>
      </c>
      <c r="M1050">
        <v>3.88</v>
      </c>
      <c r="N1050">
        <v>0</v>
      </c>
      <c r="O1050">
        <v>64.36</v>
      </c>
      <c r="P1050">
        <v>95.204400000000007</v>
      </c>
    </row>
    <row r="1051" spans="1:16" x14ac:dyDescent="0.25">
      <c r="A1051" s="20">
        <v>43614</v>
      </c>
      <c r="B1051" t="s">
        <v>1165</v>
      </c>
      <c r="C1051" t="s">
        <v>17</v>
      </c>
      <c r="D1051">
        <v>300</v>
      </c>
      <c r="E1051">
        <v>541.20000000000005</v>
      </c>
      <c r="F1051">
        <v>162360</v>
      </c>
      <c r="G1051" t="s">
        <v>1168</v>
      </c>
      <c r="H1051">
        <v>2019101</v>
      </c>
      <c r="I1051" t="s">
        <v>19</v>
      </c>
      <c r="J1051" t="s">
        <v>20</v>
      </c>
      <c r="K1051" t="s">
        <v>25</v>
      </c>
      <c r="L1051">
        <v>0</v>
      </c>
      <c r="M1051">
        <v>5.85</v>
      </c>
      <c r="N1051">
        <v>0</v>
      </c>
      <c r="O1051">
        <v>96.84</v>
      </c>
      <c r="P1051">
        <v>102.685</v>
      </c>
    </row>
    <row r="1052" spans="1:16" x14ac:dyDescent="0.25">
      <c r="A1052" s="20">
        <v>43615</v>
      </c>
      <c r="B1052" t="s">
        <v>1153</v>
      </c>
      <c r="C1052" t="s">
        <v>17</v>
      </c>
      <c r="D1052">
        <v>100</v>
      </c>
      <c r="E1052">
        <v>1095.9000000000001</v>
      </c>
      <c r="F1052">
        <v>109590.35</v>
      </c>
      <c r="G1052" t="s">
        <v>1154</v>
      </c>
      <c r="H1052">
        <v>2019102</v>
      </c>
      <c r="I1052" t="s">
        <v>19</v>
      </c>
      <c r="J1052" t="s">
        <v>20</v>
      </c>
      <c r="K1052" t="s">
        <v>25</v>
      </c>
      <c r="L1052">
        <v>0</v>
      </c>
      <c r="M1052">
        <v>3.95</v>
      </c>
      <c r="N1052">
        <v>0</v>
      </c>
      <c r="O1052">
        <v>65.349999999999994</v>
      </c>
      <c r="P1052">
        <v>69.295299999999997</v>
      </c>
    </row>
    <row r="1053" spans="1:16" x14ac:dyDescent="0.25">
      <c r="A1053" s="20">
        <v>43615</v>
      </c>
      <c r="B1053" t="s">
        <v>1153</v>
      </c>
      <c r="C1053" t="s">
        <v>23</v>
      </c>
      <c r="D1053">
        <v>100</v>
      </c>
      <c r="E1053">
        <v>1090.02</v>
      </c>
      <c r="F1053">
        <v>109002.2</v>
      </c>
      <c r="G1053" t="s">
        <v>1155</v>
      </c>
      <c r="H1053">
        <v>2019102</v>
      </c>
      <c r="I1053" t="s">
        <v>19</v>
      </c>
      <c r="J1053" t="s">
        <v>20</v>
      </c>
      <c r="K1053" t="s">
        <v>25</v>
      </c>
      <c r="L1053">
        <v>27.81</v>
      </c>
      <c r="M1053">
        <v>3.92</v>
      </c>
      <c r="N1053">
        <v>30.3</v>
      </c>
      <c r="O1053">
        <v>65.02</v>
      </c>
      <c r="P1053">
        <v>127.0545</v>
      </c>
    </row>
    <row r="1054" spans="1:16" x14ac:dyDescent="0.25">
      <c r="A1054" s="20">
        <v>43615</v>
      </c>
      <c r="B1054" t="s">
        <v>1156</v>
      </c>
      <c r="C1054" t="s">
        <v>17</v>
      </c>
      <c r="D1054">
        <v>1000</v>
      </c>
      <c r="E1054">
        <v>79.75</v>
      </c>
      <c r="F1054">
        <v>79750</v>
      </c>
      <c r="G1054" t="s">
        <v>1157</v>
      </c>
      <c r="H1054">
        <v>2019102</v>
      </c>
      <c r="I1054" t="s">
        <v>19</v>
      </c>
      <c r="J1054" t="s">
        <v>20</v>
      </c>
      <c r="K1054" t="s">
        <v>25</v>
      </c>
      <c r="L1054">
        <v>0</v>
      </c>
      <c r="M1054">
        <v>2.87</v>
      </c>
      <c r="N1054">
        <v>0</v>
      </c>
      <c r="O1054">
        <v>47.56</v>
      </c>
      <c r="P1054">
        <v>50.431100000000001</v>
      </c>
    </row>
    <row r="1055" spans="1:16" x14ac:dyDescent="0.25">
      <c r="A1055" s="20">
        <v>43615</v>
      </c>
      <c r="B1055" t="s">
        <v>1156</v>
      </c>
      <c r="C1055" t="s">
        <v>23</v>
      </c>
      <c r="D1055">
        <v>1000</v>
      </c>
      <c r="E1055">
        <v>79.05</v>
      </c>
      <c r="F1055">
        <v>79050</v>
      </c>
      <c r="G1055" t="s">
        <v>1158</v>
      </c>
      <c r="H1055">
        <v>2019102</v>
      </c>
      <c r="I1055" t="s">
        <v>19</v>
      </c>
      <c r="J1055" t="s">
        <v>20</v>
      </c>
      <c r="K1055" t="s">
        <v>25</v>
      </c>
      <c r="L1055">
        <v>19.77</v>
      </c>
      <c r="M1055">
        <v>2.85</v>
      </c>
      <c r="N1055">
        <v>0</v>
      </c>
      <c r="O1055">
        <v>47.15</v>
      </c>
      <c r="P1055">
        <v>69.765900000000002</v>
      </c>
    </row>
    <row r="1056" spans="1:16" x14ac:dyDescent="0.25">
      <c r="A1056" s="20">
        <v>43615</v>
      </c>
      <c r="B1056" t="s">
        <v>1156</v>
      </c>
      <c r="C1056" t="s">
        <v>23</v>
      </c>
      <c r="D1056">
        <v>2500</v>
      </c>
      <c r="E1056">
        <v>79</v>
      </c>
      <c r="F1056">
        <v>197500</v>
      </c>
      <c r="G1056" t="s">
        <v>1159</v>
      </c>
      <c r="H1056">
        <v>2019102</v>
      </c>
      <c r="I1056" t="s">
        <v>19</v>
      </c>
      <c r="J1056" t="s">
        <v>20</v>
      </c>
      <c r="K1056" t="s">
        <v>25</v>
      </c>
      <c r="L1056">
        <v>49.42</v>
      </c>
      <c r="M1056">
        <v>7.11</v>
      </c>
      <c r="N1056">
        <v>0</v>
      </c>
      <c r="O1056">
        <v>117.8</v>
      </c>
      <c r="P1056">
        <v>174.33</v>
      </c>
    </row>
    <row r="1057" spans="1:16" x14ac:dyDescent="0.25">
      <c r="A1057" s="20">
        <v>43615</v>
      </c>
      <c r="B1057" t="s">
        <v>1156</v>
      </c>
      <c r="C1057" t="s">
        <v>17</v>
      </c>
      <c r="D1057">
        <v>2500</v>
      </c>
      <c r="E1057">
        <v>78.900000000000006</v>
      </c>
      <c r="F1057">
        <v>197250</v>
      </c>
      <c r="G1057" t="s">
        <v>1160</v>
      </c>
      <c r="H1057">
        <v>2019102</v>
      </c>
      <c r="I1057" t="s">
        <v>19</v>
      </c>
      <c r="J1057" t="s">
        <v>20</v>
      </c>
      <c r="K1057" t="s">
        <v>25</v>
      </c>
      <c r="L1057">
        <v>0</v>
      </c>
      <c r="M1057">
        <v>7.1</v>
      </c>
      <c r="N1057">
        <v>0</v>
      </c>
      <c r="O1057">
        <v>117.66</v>
      </c>
      <c r="P1057">
        <v>124.761</v>
      </c>
    </row>
    <row r="1058" spans="1:16" x14ac:dyDescent="0.25">
      <c r="A1058" s="20">
        <v>43615</v>
      </c>
      <c r="B1058" t="s">
        <v>1086</v>
      </c>
      <c r="C1058" t="s">
        <v>17</v>
      </c>
      <c r="D1058">
        <v>1000</v>
      </c>
      <c r="E1058">
        <v>115</v>
      </c>
      <c r="F1058">
        <v>115000</v>
      </c>
      <c r="G1058" t="s">
        <v>1161</v>
      </c>
      <c r="H1058">
        <v>2019102</v>
      </c>
      <c r="I1058" t="s">
        <v>19</v>
      </c>
      <c r="J1058" t="s">
        <v>20</v>
      </c>
      <c r="K1058" t="s">
        <v>25</v>
      </c>
      <c r="L1058">
        <v>0</v>
      </c>
      <c r="M1058">
        <v>4.1399999999999997</v>
      </c>
      <c r="N1058">
        <v>0</v>
      </c>
      <c r="O1058">
        <v>68.599999999999994</v>
      </c>
      <c r="P1058">
        <v>72.739999999999995</v>
      </c>
    </row>
    <row r="1059" spans="1:16" x14ac:dyDescent="0.25">
      <c r="A1059" s="20">
        <v>43615</v>
      </c>
      <c r="B1059" t="s">
        <v>1086</v>
      </c>
      <c r="C1059" t="s">
        <v>23</v>
      </c>
      <c r="D1059">
        <v>1000</v>
      </c>
      <c r="E1059">
        <v>117</v>
      </c>
      <c r="F1059">
        <v>117000</v>
      </c>
      <c r="G1059" t="s">
        <v>1162</v>
      </c>
      <c r="H1059">
        <v>2019102</v>
      </c>
      <c r="I1059" t="s">
        <v>19</v>
      </c>
      <c r="J1059" t="s">
        <v>20</v>
      </c>
      <c r="K1059" t="s">
        <v>25</v>
      </c>
      <c r="L1059">
        <v>29</v>
      </c>
      <c r="M1059">
        <v>4.21</v>
      </c>
      <c r="N1059">
        <v>0</v>
      </c>
      <c r="O1059">
        <v>69.790000000000006</v>
      </c>
      <c r="P1059">
        <v>103.002</v>
      </c>
    </row>
    <row r="1060" spans="1:16" x14ac:dyDescent="0.25">
      <c r="A1060" s="20">
        <v>43616</v>
      </c>
      <c r="B1060" t="s">
        <v>1147</v>
      </c>
      <c r="C1060" t="s">
        <v>23</v>
      </c>
      <c r="D1060">
        <v>100</v>
      </c>
      <c r="E1060">
        <v>259</v>
      </c>
      <c r="F1060">
        <v>25900</v>
      </c>
      <c r="G1060" t="s">
        <v>1148</v>
      </c>
      <c r="H1060">
        <v>2019103</v>
      </c>
      <c r="I1060" t="s">
        <v>19</v>
      </c>
      <c r="J1060" t="s">
        <v>20</v>
      </c>
      <c r="K1060" t="s">
        <v>25</v>
      </c>
      <c r="L1060">
        <v>6.26</v>
      </c>
      <c r="M1060">
        <v>0.93</v>
      </c>
      <c r="N1060">
        <v>0</v>
      </c>
      <c r="O1060">
        <v>29.67</v>
      </c>
      <c r="P1060">
        <v>36.862400000000001</v>
      </c>
    </row>
    <row r="1061" spans="1:16" x14ac:dyDescent="0.25">
      <c r="A1061" s="20">
        <v>43616</v>
      </c>
      <c r="B1061" t="s">
        <v>1147</v>
      </c>
      <c r="C1061" t="s">
        <v>17</v>
      </c>
      <c r="D1061">
        <v>100</v>
      </c>
      <c r="E1061">
        <v>257.5</v>
      </c>
      <c r="F1061">
        <v>25750</v>
      </c>
      <c r="G1061" t="s">
        <v>1149</v>
      </c>
      <c r="H1061">
        <v>2019103</v>
      </c>
      <c r="I1061" t="s">
        <v>19</v>
      </c>
      <c r="J1061" t="s">
        <v>20</v>
      </c>
      <c r="K1061" t="s">
        <v>25</v>
      </c>
      <c r="L1061">
        <v>0</v>
      </c>
      <c r="M1061">
        <v>0.93</v>
      </c>
      <c r="N1061">
        <v>0</v>
      </c>
      <c r="O1061">
        <v>29.67</v>
      </c>
      <c r="P1061">
        <v>30.597100000000001</v>
      </c>
    </row>
    <row r="1062" spans="1:16" x14ac:dyDescent="0.25">
      <c r="A1062" s="20">
        <v>43616</v>
      </c>
      <c r="B1062" t="s">
        <v>1086</v>
      </c>
      <c r="C1062" t="s">
        <v>17</v>
      </c>
      <c r="D1062">
        <v>1000</v>
      </c>
      <c r="E1062">
        <v>104</v>
      </c>
      <c r="F1062">
        <v>104000</v>
      </c>
      <c r="G1062" t="s">
        <v>1150</v>
      </c>
      <c r="H1062">
        <v>2019103</v>
      </c>
      <c r="I1062" t="s">
        <v>19</v>
      </c>
      <c r="J1062" t="s">
        <v>20</v>
      </c>
      <c r="K1062" t="s">
        <v>25</v>
      </c>
      <c r="L1062">
        <v>0</v>
      </c>
      <c r="M1062">
        <v>3.74</v>
      </c>
      <c r="N1062">
        <v>0</v>
      </c>
      <c r="O1062">
        <v>62.03</v>
      </c>
      <c r="P1062">
        <v>65.774000000000001</v>
      </c>
    </row>
    <row r="1063" spans="1:16" x14ac:dyDescent="0.25">
      <c r="A1063" s="20">
        <v>43616</v>
      </c>
      <c r="B1063" t="s">
        <v>1086</v>
      </c>
      <c r="C1063" t="s">
        <v>17</v>
      </c>
      <c r="D1063">
        <v>1500</v>
      </c>
      <c r="E1063">
        <v>96.95</v>
      </c>
      <c r="F1063">
        <v>145425</v>
      </c>
      <c r="G1063" t="s">
        <v>1151</v>
      </c>
      <c r="H1063">
        <v>2019103</v>
      </c>
      <c r="I1063" t="s">
        <v>19</v>
      </c>
      <c r="J1063" t="s">
        <v>20</v>
      </c>
      <c r="K1063" t="s">
        <v>25</v>
      </c>
      <c r="L1063">
        <v>0</v>
      </c>
      <c r="M1063">
        <v>5.24</v>
      </c>
      <c r="N1063">
        <v>16.5</v>
      </c>
      <c r="O1063">
        <v>86.74</v>
      </c>
      <c r="P1063">
        <v>108.4753</v>
      </c>
    </row>
    <row r="1064" spans="1:16" x14ac:dyDescent="0.25">
      <c r="A1064" s="20">
        <v>43616</v>
      </c>
      <c r="B1064" t="s">
        <v>1086</v>
      </c>
      <c r="C1064" t="s">
        <v>23</v>
      </c>
      <c r="D1064">
        <v>2500</v>
      </c>
      <c r="E1064">
        <v>97.8</v>
      </c>
      <c r="F1064">
        <v>244505.4</v>
      </c>
      <c r="G1064" t="s">
        <v>1152</v>
      </c>
      <c r="H1064">
        <v>2019103</v>
      </c>
      <c r="I1064" t="s">
        <v>19</v>
      </c>
      <c r="J1064" t="s">
        <v>20</v>
      </c>
      <c r="K1064" t="s">
        <v>25</v>
      </c>
      <c r="L1064">
        <v>61.74</v>
      </c>
      <c r="M1064">
        <v>8.8000000000000007</v>
      </c>
      <c r="N1064">
        <v>0</v>
      </c>
      <c r="O1064">
        <v>145.84</v>
      </c>
      <c r="P1064">
        <v>216.38220000000001</v>
      </c>
    </row>
    <row r="1065" spans="1:16" x14ac:dyDescent="0.25">
      <c r="A1065" s="20">
        <v>43622</v>
      </c>
      <c r="B1065" t="s">
        <v>1121</v>
      </c>
      <c r="C1065" t="s">
        <v>23</v>
      </c>
      <c r="D1065">
        <v>100</v>
      </c>
      <c r="E1065">
        <v>1635.07</v>
      </c>
      <c r="F1065">
        <v>163507.4</v>
      </c>
      <c r="G1065" t="s">
        <v>1122</v>
      </c>
      <c r="H1065">
        <v>2019106</v>
      </c>
      <c r="I1065" t="s">
        <v>19</v>
      </c>
      <c r="J1065" t="s">
        <v>20</v>
      </c>
      <c r="K1065" t="s">
        <v>25</v>
      </c>
      <c r="L1065">
        <v>40.69</v>
      </c>
      <c r="M1065">
        <v>5.89</v>
      </c>
      <c r="N1065">
        <v>0</v>
      </c>
      <c r="O1065">
        <v>97.55</v>
      </c>
      <c r="P1065">
        <v>144.126</v>
      </c>
    </row>
    <row r="1066" spans="1:16" x14ac:dyDescent="0.25">
      <c r="A1066" s="20">
        <v>43622</v>
      </c>
      <c r="B1066" t="s">
        <v>1121</v>
      </c>
      <c r="C1066" t="s">
        <v>17</v>
      </c>
      <c r="D1066">
        <v>100</v>
      </c>
      <c r="E1066">
        <v>1639</v>
      </c>
      <c r="F1066">
        <v>163900</v>
      </c>
      <c r="G1066" t="s">
        <v>1123</v>
      </c>
      <c r="H1066">
        <v>2019106</v>
      </c>
      <c r="I1066" t="s">
        <v>19</v>
      </c>
      <c r="J1066" t="s">
        <v>20</v>
      </c>
      <c r="K1066" t="s">
        <v>25</v>
      </c>
      <c r="L1066">
        <v>0</v>
      </c>
      <c r="M1066">
        <v>5.9</v>
      </c>
      <c r="N1066">
        <v>0</v>
      </c>
      <c r="O1066">
        <v>97.77</v>
      </c>
      <c r="P1066">
        <v>103.6704</v>
      </c>
    </row>
    <row r="1067" spans="1:16" x14ac:dyDescent="0.25">
      <c r="A1067" s="20">
        <v>43622</v>
      </c>
      <c r="B1067" t="s">
        <v>1121</v>
      </c>
      <c r="C1067" t="s">
        <v>23</v>
      </c>
      <c r="D1067">
        <v>200</v>
      </c>
      <c r="E1067">
        <v>1635.78</v>
      </c>
      <c r="F1067">
        <v>327156.40000000002</v>
      </c>
      <c r="G1067" t="s">
        <v>1124</v>
      </c>
      <c r="H1067">
        <v>2019106</v>
      </c>
      <c r="I1067" t="s">
        <v>19</v>
      </c>
      <c r="J1067" t="s">
        <v>20</v>
      </c>
      <c r="K1067" t="s">
        <v>25</v>
      </c>
      <c r="L1067">
        <v>81.73</v>
      </c>
      <c r="M1067">
        <v>11.78</v>
      </c>
      <c r="N1067">
        <v>0</v>
      </c>
      <c r="O1067">
        <v>195.14</v>
      </c>
      <c r="P1067">
        <v>288.64749999999998</v>
      </c>
    </row>
    <row r="1068" spans="1:16" x14ac:dyDescent="0.25">
      <c r="A1068" s="20">
        <v>43622</v>
      </c>
      <c r="B1068" t="s">
        <v>1121</v>
      </c>
      <c r="C1068" t="s">
        <v>17</v>
      </c>
      <c r="D1068">
        <v>200</v>
      </c>
      <c r="E1068">
        <v>1631</v>
      </c>
      <c r="F1068">
        <v>326200</v>
      </c>
      <c r="G1068" t="s">
        <v>1125</v>
      </c>
      <c r="H1068">
        <v>2019106</v>
      </c>
      <c r="I1068" t="s">
        <v>19</v>
      </c>
      <c r="J1068" t="s">
        <v>20</v>
      </c>
      <c r="K1068" t="s">
        <v>25</v>
      </c>
      <c r="L1068">
        <v>0</v>
      </c>
      <c r="M1068">
        <v>11.74</v>
      </c>
      <c r="N1068">
        <v>0</v>
      </c>
      <c r="O1068">
        <v>194.57</v>
      </c>
      <c r="P1068">
        <v>206.31309999999999</v>
      </c>
    </row>
    <row r="1069" spans="1:16" x14ac:dyDescent="0.25">
      <c r="A1069" s="20">
        <v>43622</v>
      </c>
      <c r="B1069" t="s">
        <v>1037</v>
      </c>
      <c r="C1069" t="s">
        <v>23</v>
      </c>
      <c r="D1069">
        <v>100</v>
      </c>
      <c r="E1069">
        <v>638</v>
      </c>
      <c r="F1069">
        <v>63800</v>
      </c>
      <c r="G1069" t="s">
        <v>1126</v>
      </c>
      <c r="H1069">
        <v>2019106</v>
      </c>
      <c r="I1069" t="s">
        <v>19</v>
      </c>
      <c r="J1069" t="s">
        <v>20</v>
      </c>
      <c r="K1069" t="s">
        <v>25</v>
      </c>
      <c r="L1069">
        <v>15.93</v>
      </c>
      <c r="M1069">
        <v>2.2999999999999998</v>
      </c>
      <c r="N1069">
        <v>0</v>
      </c>
      <c r="O1069">
        <v>38.06</v>
      </c>
      <c r="P1069">
        <v>56.286799999999999</v>
      </c>
    </row>
    <row r="1070" spans="1:16" x14ac:dyDescent="0.25">
      <c r="A1070" s="20">
        <v>43622</v>
      </c>
      <c r="B1070" t="s">
        <v>1037</v>
      </c>
      <c r="C1070" t="s">
        <v>17</v>
      </c>
      <c r="D1070">
        <v>100</v>
      </c>
      <c r="E1070">
        <v>636.5</v>
      </c>
      <c r="F1070">
        <v>63650</v>
      </c>
      <c r="G1070" t="s">
        <v>1127</v>
      </c>
      <c r="H1070">
        <v>2019106</v>
      </c>
      <c r="I1070" t="s">
        <v>19</v>
      </c>
      <c r="J1070" t="s">
        <v>20</v>
      </c>
      <c r="K1070" t="s">
        <v>25</v>
      </c>
      <c r="L1070">
        <v>0</v>
      </c>
      <c r="M1070">
        <v>2.29</v>
      </c>
      <c r="N1070">
        <v>0</v>
      </c>
      <c r="O1070">
        <v>37.96</v>
      </c>
      <c r="P1070">
        <v>40.251300000000001</v>
      </c>
    </row>
    <row r="1071" spans="1:16" x14ac:dyDescent="0.25">
      <c r="A1071" s="20">
        <v>43622</v>
      </c>
      <c r="B1071" t="s">
        <v>1128</v>
      </c>
      <c r="C1071" t="s">
        <v>23</v>
      </c>
      <c r="D1071">
        <v>500</v>
      </c>
      <c r="E1071">
        <v>136</v>
      </c>
      <c r="F1071">
        <v>68000</v>
      </c>
      <c r="G1071" t="s">
        <v>1129</v>
      </c>
      <c r="H1071">
        <v>2019106</v>
      </c>
      <c r="I1071" t="s">
        <v>19</v>
      </c>
      <c r="J1071" t="s">
        <v>20</v>
      </c>
      <c r="K1071" t="s">
        <v>25</v>
      </c>
      <c r="L1071">
        <v>16.84</v>
      </c>
      <c r="M1071">
        <v>2.4500000000000002</v>
      </c>
      <c r="N1071">
        <v>0</v>
      </c>
      <c r="O1071">
        <v>40.56</v>
      </c>
      <c r="P1071">
        <v>59.847900000000003</v>
      </c>
    </row>
    <row r="1072" spans="1:16" x14ac:dyDescent="0.25">
      <c r="A1072" s="20">
        <v>43622</v>
      </c>
      <c r="B1072" t="s">
        <v>1128</v>
      </c>
      <c r="C1072" t="s">
        <v>17</v>
      </c>
      <c r="D1072">
        <v>500</v>
      </c>
      <c r="E1072">
        <v>133.5</v>
      </c>
      <c r="F1072">
        <v>66750</v>
      </c>
      <c r="G1072" t="s">
        <v>1130</v>
      </c>
      <c r="H1072">
        <v>2019106</v>
      </c>
      <c r="I1072" t="s">
        <v>19</v>
      </c>
      <c r="J1072" t="s">
        <v>20</v>
      </c>
      <c r="K1072" t="s">
        <v>25</v>
      </c>
      <c r="L1072">
        <v>0</v>
      </c>
      <c r="M1072">
        <v>2.4</v>
      </c>
      <c r="N1072">
        <v>0</v>
      </c>
      <c r="O1072">
        <v>39.81</v>
      </c>
      <c r="P1072">
        <v>42.213099999999997</v>
      </c>
    </row>
    <row r="1073" spans="1:16" x14ac:dyDescent="0.25">
      <c r="A1073" s="20">
        <v>43622</v>
      </c>
      <c r="B1073" t="s">
        <v>1131</v>
      </c>
      <c r="C1073" t="s">
        <v>17</v>
      </c>
      <c r="D1073">
        <v>100</v>
      </c>
      <c r="E1073">
        <v>379.8</v>
      </c>
      <c r="F1073">
        <v>37980</v>
      </c>
      <c r="G1073" t="s">
        <v>1132</v>
      </c>
      <c r="H1073">
        <v>2019106</v>
      </c>
      <c r="I1073" t="s">
        <v>19</v>
      </c>
      <c r="J1073" t="s">
        <v>20</v>
      </c>
      <c r="K1073" t="s">
        <v>25</v>
      </c>
      <c r="L1073">
        <v>0</v>
      </c>
      <c r="M1073">
        <v>1.37</v>
      </c>
      <c r="N1073">
        <v>0</v>
      </c>
      <c r="O1073">
        <v>29.75</v>
      </c>
      <c r="P1073">
        <v>31.1173</v>
      </c>
    </row>
    <row r="1074" spans="1:16" x14ac:dyDescent="0.25">
      <c r="A1074" s="20">
        <v>43622</v>
      </c>
      <c r="B1074" t="s">
        <v>1115</v>
      </c>
      <c r="C1074" t="s">
        <v>23</v>
      </c>
      <c r="D1074">
        <v>500</v>
      </c>
      <c r="E1074">
        <v>152.25</v>
      </c>
      <c r="F1074">
        <v>76125</v>
      </c>
      <c r="G1074" t="s">
        <v>1133</v>
      </c>
      <c r="H1074">
        <v>2019106</v>
      </c>
      <c r="I1074" t="s">
        <v>19</v>
      </c>
      <c r="J1074" t="s">
        <v>20</v>
      </c>
      <c r="K1074" t="s">
        <v>25</v>
      </c>
      <c r="L1074">
        <v>18.95</v>
      </c>
      <c r="M1074">
        <v>2.74</v>
      </c>
      <c r="N1074">
        <v>0</v>
      </c>
      <c r="O1074">
        <v>45.41</v>
      </c>
      <c r="P1074">
        <v>67.1006</v>
      </c>
    </row>
    <row r="1075" spans="1:16" x14ac:dyDescent="0.25">
      <c r="A1075" s="20">
        <v>43622</v>
      </c>
      <c r="B1075" t="s">
        <v>1115</v>
      </c>
      <c r="C1075" t="s">
        <v>17</v>
      </c>
      <c r="D1075">
        <v>500</v>
      </c>
      <c r="E1075">
        <v>151</v>
      </c>
      <c r="F1075">
        <v>75500</v>
      </c>
      <c r="G1075" t="s">
        <v>1134</v>
      </c>
      <c r="H1075">
        <v>2019106</v>
      </c>
      <c r="I1075" t="s">
        <v>19</v>
      </c>
      <c r="J1075" t="s">
        <v>20</v>
      </c>
      <c r="K1075" t="s">
        <v>25</v>
      </c>
      <c r="L1075">
        <v>0</v>
      </c>
      <c r="M1075">
        <v>2.72</v>
      </c>
      <c r="N1075">
        <v>0</v>
      </c>
      <c r="O1075">
        <v>45.03</v>
      </c>
      <c r="P1075">
        <v>47.747999999999998</v>
      </c>
    </row>
    <row r="1076" spans="1:16" x14ac:dyDescent="0.25">
      <c r="A1076" s="20">
        <v>43622</v>
      </c>
      <c r="B1076" t="s">
        <v>1131</v>
      </c>
      <c r="C1076" t="s">
        <v>17</v>
      </c>
      <c r="D1076">
        <v>100</v>
      </c>
      <c r="E1076">
        <v>378.72</v>
      </c>
      <c r="F1076">
        <v>37871.599999999999</v>
      </c>
      <c r="G1076" t="s">
        <v>1135</v>
      </c>
      <c r="H1076">
        <v>2019106</v>
      </c>
      <c r="I1076" t="s">
        <v>19</v>
      </c>
      <c r="J1076" t="s">
        <v>20</v>
      </c>
      <c r="K1076" t="s">
        <v>25</v>
      </c>
      <c r="L1076">
        <v>0</v>
      </c>
      <c r="M1076">
        <v>1.36</v>
      </c>
      <c r="N1076">
        <v>0</v>
      </c>
      <c r="O1076">
        <v>29.75</v>
      </c>
      <c r="P1076">
        <v>31.113399999999999</v>
      </c>
    </row>
    <row r="1077" spans="1:16" x14ac:dyDescent="0.25">
      <c r="A1077" s="20">
        <v>43622</v>
      </c>
      <c r="B1077" t="s">
        <v>1136</v>
      </c>
      <c r="C1077" t="s">
        <v>23</v>
      </c>
      <c r="D1077">
        <v>200</v>
      </c>
      <c r="E1077">
        <v>238.8</v>
      </c>
      <c r="F1077">
        <v>47760</v>
      </c>
      <c r="G1077" t="s">
        <v>1137</v>
      </c>
      <c r="H1077">
        <v>2019106</v>
      </c>
      <c r="I1077" t="s">
        <v>19</v>
      </c>
      <c r="J1077" t="s">
        <v>20</v>
      </c>
      <c r="K1077" t="s">
        <v>25</v>
      </c>
      <c r="L1077">
        <v>11.94</v>
      </c>
      <c r="M1077">
        <v>1.72</v>
      </c>
      <c r="N1077">
        <v>0</v>
      </c>
      <c r="O1077">
        <v>29.81</v>
      </c>
      <c r="P1077">
        <v>43.4694</v>
      </c>
    </row>
    <row r="1078" spans="1:16" x14ac:dyDescent="0.25">
      <c r="A1078" s="20">
        <v>43622</v>
      </c>
      <c r="B1078" t="s">
        <v>1136</v>
      </c>
      <c r="C1078" t="s">
        <v>17</v>
      </c>
      <c r="D1078">
        <v>300</v>
      </c>
      <c r="E1078">
        <v>238.6</v>
      </c>
      <c r="F1078">
        <v>71580</v>
      </c>
      <c r="G1078" t="s">
        <v>1138</v>
      </c>
      <c r="H1078">
        <v>2019106</v>
      </c>
      <c r="I1078" t="s">
        <v>19</v>
      </c>
      <c r="J1078" t="s">
        <v>20</v>
      </c>
      <c r="K1078" t="s">
        <v>25</v>
      </c>
      <c r="L1078">
        <v>0</v>
      </c>
      <c r="M1078">
        <v>2.58</v>
      </c>
      <c r="N1078">
        <v>81.900000000000006</v>
      </c>
      <c r="O1078">
        <v>42.69</v>
      </c>
      <c r="P1078">
        <v>127.167</v>
      </c>
    </row>
    <row r="1079" spans="1:16" x14ac:dyDescent="0.25">
      <c r="A1079" s="20">
        <v>43622</v>
      </c>
      <c r="B1079" t="s">
        <v>1136</v>
      </c>
      <c r="C1079" t="s">
        <v>23</v>
      </c>
      <c r="D1079">
        <v>100</v>
      </c>
      <c r="E1079">
        <v>239.5</v>
      </c>
      <c r="F1079">
        <v>23950</v>
      </c>
      <c r="G1079" t="s">
        <v>1139</v>
      </c>
      <c r="H1079">
        <v>2019106</v>
      </c>
      <c r="I1079" t="s">
        <v>19</v>
      </c>
      <c r="J1079" t="s">
        <v>20</v>
      </c>
      <c r="K1079" t="s">
        <v>25</v>
      </c>
      <c r="L1079">
        <v>5.97</v>
      </c>
      <c r="M1079">
        <v>0.86</v>
      </c>
      <c r="N1079">
        <v>0</v>
      </c>
      <c r="O1079">
        <v>29.66</v>
      </c>
      <c r="P1079">
        <v>36.4923</v>
      </c>
    </row>
    <row r="1080" spans="1:16" x14ac:dyDescent="0.25">
      <c r="A1080" s="20">
        <v>43622</v>
      </c>
      <c r="B1080" t="s">
        <v>1109</v>
      </c>
      <c r="C1080" t="s">
        <v>23</v>
      </c>
      <c r="D1080">
        <v>200</v>
      </c>
      <c r="E1080">
        <v>159.5</v>
      </c>
      <c r="F1080">
        <v>31900</v>
      </c>
      <c r="G1080" t="s">
        <v>1140</v>
      </c>
      <c r="H1080">
        <v>2019106</v>
      </c>
      <c r="I1080" t="s">
        <v>19</v>
      </c>
      <c r="J1080" t="s">
        <v>20</v>
      </c>
      <c r="K1080" t="s">
        <v>25</v>
      </c>
      <c r="L1080">
        <v>7.95</v>
      </c>
      <c r="M1080">
        <v>1.1499999999999999</v>
      </c>
      <c r="N1080">
        <v>0</v>
      </c>
      <c r="O1080">
        <v>29.71</v>
      </c>
      <c r="P1080">
        <v>38.808399999999999</v>
      </c>
    </row>
    <row r="1081" spans="1:16" x14ac:dyDescent="0.25">
      <c r="A1081" s="20">
        <v>43622</v>
      </c>
      <c r="B1081" t="s">
        <v>1109</v>
      </c>
      <c r="C1081" t="s">
        <v>17</v>
      </c>
      <c r="D1081">
        <v>200</v>
      </c>
      <c r="E1081">
        <v>158.6</v>
      </c>
      <c r="F1081">
        <v>31720</v>
      </c>
      <c r="G1081" t="s">
        <v>1141</v>
      </c>
      <c r="H1081">
        <v>2019106</v>
      </c>
      <c r="I1081" t="s">
        <v>19</v>
      </c>
      <c r="J1081" t="s">
        <v>20</v>
      </c>
      <c r="K1081" t="s">
        <v>25</v>
      </c>
      <c r="L1081">
        <v>0</v>
      </c>
      <c r="M1081">
        <v>1.1399999999999999</v>
      </c>
      <c r="N1081">
        <v>0</v>
      </c>
      <c r="O1081">
        <v>29.71</v>
      </c>
      <c r="P1081">
        <v>30.852</v>
      </c>
    </row>
    <row r="1082" spans="1:16" x14ac:dyDescent="0.25">
      <c r="A1082" s="20">
        <v>43622</v>
      </c>
      <c r="B1082" t="s">
        <v>1131</v>
      </c>
      <c r="C1082" t="s">
        <v>17</v>
      </c>
      <c r="D1082">
        <v>150</v>
      </c>
      <c r="E1082">
        <v>376.5</v>
      </c>
      <c r="F1082">
        <v>56475</v>
      </c>
      <c r="G1082" t="s">
        <v>1142</v>
      </c>
      <c r="H1082">
        <v>2019106</v>
      </c>
      <c r="I1082" t="s">
        <v>19</v>
      </c>
      <c r="J1082" t="s">
        <v>20</v>
      </c>
      <c r="K1082" t="s">
        <v>25</v>
      </c>
      <c r="L1082">
        <v>0</v>
      </c>
      <c r="M1082">
        <v>2.0299999999999998</v>
      </c>
      <c r="N1082">
        <v>0</v>
      </c>
      <c r="O1082">
        <v>33.69</v>
      </c>
      <c r="P1082">
        <v>35.723100000000002</v>
      </c>
    </row>
    <row r="1083" spans="1:16" x14ac:dyDescent="0.25">
      <c r="A1083" s="20">
        <v>43622</v>
      </c>
      <c r="B1083" t="s">
        <v>1131</v>
      </c>
      <c r="C1083" t="s">
        <v>17</v>
      </c>
      <c r="D1083">
        <v>150</v>
      </c>
      <c r="E1083">
        <v>375.25</v>
      </c>
      <c r="F1083">
        <v>56287.5</v>
      </c>
      <c r="G1083" t="s">
        <v>1143</v>
      </c>
      <c r="H1083">
        <v>2019106</v>
      </c>
      <c r="I1083" t="s">
        <v>19</v>
      </c>
      <c r="J1083" t="s">
        <v>20</v>
      </c>
      <c r="K1083" t="s">
        <v>25</v>
      </c>
      <c r="L1083">
        <v>0</v>
      </c>
      <c r="M1083">
        <v>2.0299999999999998</v>
      </c>
      <c r="N1083">
        <v>0</v>
      </c>
      <c r="O1083">
        <v>33.57</v>
      </c>
      <c r="P1083">
        <v>35.596400000000003</v>
      </c>
    </row>
    <row r="1084" spans="1:16" x14ac:dyDescent="0.25">
      <c r="A1084" s="20">
        <v>43622</v>
      </c>
      <c r="B1084" t="s">
        <v>1131</v>
      </c>
      <c r="C1084" t="s">
        <v>17</v>
      </c>
      <c r="D1084">
        <v>1000</v>
      </c>
      <c r="E1084">
        <v>373</v>
      </c>
      <c r="F1084">
        <v>373000</v>
      </c>
      <c r="G1084" t="s">
        <v>1144</v>
      </c>
      <c r="H1084">
        <v>2019106</v>
      </c>
      <c r="I1084" t="s">
        <v>19</v>
      </c>
      <c r="J1084" t="s">
        <v>20</v>
      </c>
      <c r="K1084" t="s">
        <v>25</v>
      </c>
      <c r="L1084">
        <v>0</v>
      </c>
      <c r="M1084">
        <v>13.43</v>
      </c>
      <c r="N1084">
        <v>0</v>
      </c>
      <c r="O1084">
        <v>222.49</v>
      </c>
      <c r="P1084">
        <v>235.91800000000001</v>
      </c>
    </row>
    <row r="1085" spans="1:16" x14ac:dyDescent="0.25">
      <c r="A1085" s="20">
        <v>43622</v>
      </c>
      <c r="B1085" t="s">
        <v>1131</v>
      </c>
      <c r="C1085" t="s">
        <v>23</v>
      </c>
      <c r="D1085">
        <v>1500</v>
      </c>
      <c r="E1085">
        <v>375.75</v>
      </c>
      <c r="F1085">
        <v>563625</v>
      </c>
      <c r="G1085" t="s">
        <v>1145</v>
      </c>
      <c r="H1085">
        <v>2019106</v>
      </c>
      <c r="I1085" t="s">
        <v>19</v>
      </c>
      <c r="J1085" t="s">
        <v>20</v>
      </c>
      <c r="K1085" t="s">
        <v>25</v>
      </c>
      <c r="L1085">
        <v>140.65</v>
      </c>
      <c r="M1085">
        <v>20.29</v>
      </c>
      <c r="N1085">
        <v>0</v>
      </c>
      <c r="O1085">
        <v>336.18</v>
      </c>
      <c r="P1085">
        <v>497.12079999999997</v>
      </c>
    </row>
    <row r="1086" spans="1:16" x14ac:dyDescent="0.25">
      <c r="A1086" s="20">
        <v>43622</v>
      </c>
      <c r="B1086" t="s">
        <v>849</v>
      </c>
      <c r="C1086" t="s">
        <v>17</v>
      </c>
      <c r="D1086">
        <v>10</v>
      </c>
      <c r="E1086">
        <v>133.44999999999999</v>
      </c>
      <c r="F1086">
        <v>1334.5</v>
      </c>
      <c r="G1086" t="s">
        <v>1146</v>
      </c>
      <c r="H1086">
        <v>2019106</v>
      </c>
      <c r="I1086" t="s">
        <v>19</v>
      </c>
      <c r="J1086" t="s">
        <v>20</v>
      </c>
      <c r="K1086" t="s">
        <v>25</v>
      </c>
      <c r="L1086">
        <v>1.33</v>
      </c>
      <c r="M1086">
        <v>0.05</v>
      </c>
      <c r="N1086">
        <v>0</v>
      </c>
      <c r="O1086">
        <v>39.380000000000003</v>
      </c>
      <c r="P1086">
        <v>40.758000000000003</v>
      </c>
    </row>
    <row r="1087" spans="1:16" x14ac:dyDescent="0.25">
      <c r="A1087" s="20">
        <v>43623</v>
      </c>
      <c r="B1087" t="s">
        <v>1115</v>
      </c>
      <c r="C1087" t="s">
        <v>17</v>
      </c>
      <c r="D1087">
        <v>74</v>
      </c>
      <c r="E1087">
        <v>150.25</v>
      </c>
      <c r="F1087">
        <v>11118.5</v>
      </c>
      <c r="G1087" t="s">
        <v>1116</v>
      </c>
      <c r="H1087">
        <v>2019107</v>
      </c>
      <c r="I1087" t="s">
        <v>19</v>
      </c>
      <c r="J1087" t="s">
        <v>20</v>
      </c>
      <c r="K1087" t="s">
        <v>25</v>
      </c>
      <c r="L1087">
        <v>0</v>
      </c>
      <c r="M1087">
        <v>0.4</v>
      </c>
      <c r="N1087">
        <v>0</v>
      </c>
      <c r="O1087">
        <v>29.57</v>
      </c>
      <c r="P1087">
        <v>29.970199999999998</v>
      </c>
    </row>
    <row r="1088" spans="1:16" x14ac:dyDescent="0.25">
      <c r="A1088" s="20">
        <v>43623</v>
      </c>
      <c r="B1088" t="s">
        <v>1115</v>
      </c>
      <c r="C1088" t="s">
        <v>23</v>
      </c>
      <c r="D1088">
        <v>74</v>
      </c>
      <c r="E1088">
        <v>151.05000000000001</v>
      </c>
      <c r="F1088">
        <v>11177.7</v>
      </c>
      <c r="G1088" t="s">
        <v>1117</v>
      </c>
      <c r="H1088">
        <v>2019107</v>
      </c>
      <c r="I1088" t="s">
        <v>19</v>
      </c>
      <c r="J1088" t="s">
        <v>20</v>
      </c>
      <c r="K1088" t="s">
        <v>25</v>
      </c>
      <c r="L1088">
        <v>2.79</v>
      </c>
      <c r="M1088">
        <v>0.4</v>
      </c>
      <c r="N1088">
        <v>0</v>
      </c>
      <c r="O1088">
        <v>29.57</v>
      </c>
      <c r="P1088">
        <v>32.7624</v>
      </c>
    </row>
    <row r="1089" spans="1:16" x14ac:dyDescent="0.25">
      <c r="A1089" s="20">
        <v>43623</v>
      </c>
      <c r="B1089" t="s">
        <v>1054</v>
      </c>
      <c r="C1089" t="s">
        <v>23</v>
      </c>
      <c r="D1089">
        <v>100</v>
      </c>
      <c r="E1089">
        <v>485.5</v>
      </c>
      <c r="F1089">
        <v>48550</v>
      </c>
      <c r="G1089" t="s">
        <v>1118</v>
      </c>
      <c r="H1089">
        <v>2019107</v>
      </c>
      <c r="I1089" t="s">
        <v>19</v>
      </c>
      <c r="J1089" t="s">
        <v>20</v>
      </c>
      <c r="K1089" t="s">
        <v>25</v>
      </c>
      <c r="L1089">
        <v>12.1</v>
      </c>
      <c r="M1089">
        <v>1.75</v>
      </c>
      <c r="N1089">
        <v>6.6</v>
      </c>
      <c r="O1089">
        <v>29.82</v>
      </c>
      <c r="P1089">
        <v>50.267800000000001</v>
      </c>
    </row>
    <row r="1090" spans="1:16" x14ac:dyDescent="0.25">
      <c r="A1090" s="20">
        <v>43623</v>
      </c>
      <c r="B1090" t="s">
        <v>1054</v>
      </c>
      <c r="C1090" t="s">
        <v>17</v>
      </c>
      <c r="D1090">
        <v>200</v>
      </c>
      <c r="E1090">
        <v>483</v>
      </c>
      <c r="F1090">
        <v>96600</v>
      </c>
      <c r="G1090" t="s">
        <v>1119</v>
      </c>
      <c r="H1090">
        <v>2019107</v>
      </c>
      <c r="I1090" t="s">
        <v>19</v>
      </c>
      <c r="J1090" t="s">
        <v>20</v>
      </c>
      <c r="K1090" t="s">
        <v>25</v>
      </c>
      <c r="L1090">
        <v>0</v>
      </c>
      <c r="M1090">
        <v>3.48</v>
      </c>
      <c r="N1090">
        <v>0</v>
      </c>
      <c r="O1090">
        <v>57.62</v>
      </c>
      <c r="P1090">
        <v>61.0976</v>
      </c>
    </row>
    <row r="1091" spans="1:16" x14ac:dyDescent="0.25">
      <c r="A1091" s="20">
        <v>43623</v>
      </c>
      <c r="B1091" t="s">
        <v>1054</v>
      </c>
      <c r="C1091" t="s">
        <v>23</v>
      </c>
      <c r="D1091">
        <v>100</v>
      </c>
      <c r="E1091">
        <v>487</v>
      </c>
      <c r="F1091">
        <v>48700</v>
      </c>
      <c r="G1091" t="s">
        <v>1120</v>
      </c>
      <c r="H1091">
        <v>2019107</v>
      </c>
      <c r="I1091" t="s">
        <v>19</v>
      </c>
      <c r="J1091" t="s">
        <v>20</v>
      </c>
      <c r="K1091" t="s">
        <v>25</v>
      </c>
      <c r="L1091">
        <v>12.12</v>
      </c>
      <c r="M1091">
        <v>1.75</v>
      </c>
      <c r="N1091">
        <v>0</v>
      </c>
      <c r="O1091">
        <v>29.81</v>
      </c>
      <c r="P1091">
        <v>43.683300000000003</v>
      </c>
    </row>
    <row r="1092" spans="1:16" x14ac:dyDescent="0.25">
      <c r="A1092" s="20">
        <v>43626</v>
      </c>
      <c r="B1092" t="s">
        <v>1096</v>
      </c>
      <c r="C1092" t="s">
        <v>17</v>
      </c>
      <c r="D1092">
        <v>10</v>
      </c>
      <c r="E1092">
        <v>3536</v>
      </c>
      <c r="F1092">
        <v>35360</v>
      </c>
      <c r="G1092" t="s">
        <v>1097</v>
      </c>
      <c r="H1092">
        <v>2019108</v>
      </c>
      <c r="I1092" t="s">
        <v>19</v>
      </c>
      <c r="J1092" t="s">
        <v>20</v>
      </c>
      <c r="K1092" t="s">
        <v>25</v>
      </c>
      <c r="L1092">
        <v>0</v>
      </c>
      <c r="M1092">
        <v>1.27</v>
      </c>
      <c r="N1092">
        <v>0</v>
      </c>
      <c r="O1092">
        <v>29.73</v>
      </c>
      <c r="P1092">
        <v>31.003</v>
      </c>
    </row>
    <row r="1093" spans="1:16" x14ac:dyDescent="0.25">
      <c r="A1093" s="20">
        <v>43626</v>
      </c>
      <c r="B1093" t="s">
        <v>1098</v>
      </c>
      <c r="C1093" t="s">
        <v>23</v>
      </c>
      <c r="D1093">
        <v>50</v>
      </c>
      <c r="E1093">
        <v>1346</v>
      </c>
      <c r="F1093">
        <v>67300</v>
      </c>
      <c r="G1093" t="s">
        <v>1099</v>
      </c>
      <c r="H1093">
        <v>2019108</v>
      </c>
      <c r="I1093" t="s">
        <v>19</v>
      </c>
      <c r="J1093" t="s">
        <v>20</v>
      </c>
      <c r="K1093" t="s">
        <v>25</v>
      </c>
      <c r="L1093">
        <v>16.77</v>
      </c>
      <c r="M1093">
        <v>2.42</v>
      </c>
      <c r="N1093">
        <v>0</v>
      </c>
      <c r="O1093">
        <v>40.14</v>
      </c>
      <c r="P1093">
        <v>59.332799999999999</v>
      </c>
    </row>
    <row r="1094" spans="1:16" x14ac:dyDescent="0.25">
      <c r="A1094" s="20">
        <v>43626</v>
      </c>
      <c r="B1094" t="s">
        <v>1098</v>
      </c>
      <c r="C1094" t="s">
        <v>23</v>
      </c>
      <c r="D1094">
        <v>50</v>
      </c>
      <c r="E1094">
        <v>1341</v>
      </c>
      <c r="F1094">
        <v>67050</v>
      </c>
      <c r="G1094" t="s">
        <v>1100</v>
      </c>
      <c r="H1094">
        <v>2019108</v>
      </c>
      <c r="I1094" t="s">
        <v>19</v>
      </c>
      <c r="J1094" t="s">
        <v>20</v>
      </c>
      <c r="K1094" t="s">
        <v>25</v>
      </c>
      <c r="L1094">
        <v>16.77</v>
      </c>
      <c r="M1094">
        <v>2.41</v>
      </c>
      <c r="N1094">
        <v>0</v>
      </c>
      <c r="O1094">
        <v>39.99</v>
      </c>
      <c r="P1094">
        <v>59.173900000000003</v>
      </c>
    </row>
    <row r="1095" spans="1:16" x14ac:dyDescent="0.25">
      <c r="A1095" s="20">
        <v>43626</v>
      </c>
      <c r="B1095" t="s">
        <v>1101</v>
      </c>
      <c r="C1095" t="s">
        <v>23</v>
      </c>
      <c r="D1095">
        <v>100</v>
      </c>
      <c r="E1095">
        <v>412</v>
      </c>
      <c r="F1095">
        <v>41200</v>
      </c>
      <c r="G1095" t="s">
        <v>1102</v>
      </c>
      <c r="H1095">
        <v>2019108</v>
      </c>
      <c r="I1095" t="s">
        <v>19</v>
      </c>
      <c r="J1095" t="s">
        <v>20</v>
      </c>
      <c r="K1095" t="s">
        <v>25</v>
      </c>
      <c r="L1095">
        <v>10.28</v>
      </c>
      <c r="M1095">
        <v>1.48</v>
      </c>
      <c r="N1095">
        <v>0</v>
      </c>
      <c r="O1095">
        <v>29.77</v>
      </c>
      <c r="P1095">
        <v>41.533200000000001</v>
      </c>
    </row>
    <row r="1096" spans="1:16" x14ac:dyDescent="0.25">
      <c r="A1096" s="20">
        <v>43626</v>
      </c>
      <c r="B1096" t="s">
        <v>1101</v>
      </c>
      <c r="C1096" t="s">
        <v>17</v>
      </c>
      <c r="D1096">
        <v>100</v>
      </c>
      <c r="E1096">
        <v>410</v>
      </c>
      <c r="F1096">
        <v>41000</v>
      </c>
      <c r="G1096" t="s">
        <v>1103</v>
      </c>
      <c r="H1096">
        <v>2019108</v>
      </c>
      <c r="I1096" t="s">
        <v>19</v>
      </c>
      <c r="J1096" t="s">
        <v>20</v>
      </c>
      <c r="K1096" t="s">
        <v>25</v>
      </c>
      <c r="L1096">
        <v>0</v>
      </c>
      <c r="M1096">
        <v>1.48</v>
      </c>
      <c r="N1096">
        <v>0</v>
      </c>
      <c r="O1096">
        <v>29.77</v>
      </c>
      <c r="P1096">
        <v>31.245999999999999</v>
      </c>
    </row>
    <row r="1097" spans="1:16" x14ac:dyDescent="0.25">
      <c r="A1097" s="20">
        <v>43626</v>
      </c>
      <c r="B1097" t="s">
        <v>1098</v>
      </c>
      <c r="C1097" t="s">
        <v>17</v>
      </c>
      <c r="D1097">
        <v>100</v>
      </c>
      <c r="E1097">
        <v>1340</v>
      </c>
      <c r="F1097">
        <v>134000</v>
      </c>
      <c r="G1097" t="s">
        <v>1104</v>
      </c>
      <c r="H1097">
        <v>2019108</v>
      </c>
      <c r="I1097" t="s">
        <v>19</v>
      </c>
      <c r="J1097" t="s">
        <v>20</v>
      </c>
      <c r="K1097" t="s">
        <v>25</v>
      </c>
      <c r="L1097">
        <v>0</v>
      </c>
      <c r="M1097">
        <v>4.82</v>
      </c>
      <c r="N1097">
        <v>0</v>
      </c>
      <c r="O1097">
        <v>79.930000000000007</v>
      </c>
      <c r="P1097">
        <v>84.754000000000005</v>
      </c>
    </row>
    <row r="1098" spans="1:16" x14ac:dyDescent="0.25">
      <c r="A1098" s="20">
        <v>43626</v>
      </c>
      <c r="B1098" t="s">
        <v>1105</v>
      </c>
      <c r="C1098" t="s">
        <v>23</v>
      </c>
      <c r="D1098">
        <v>100</v>
      </c>
      <c r="E1098">
        <v>961</v>
      </c>
      <c r="F1098">
        <v>96100</v>
      </c>
      <c r="G1098" t="s">
        <v>1106</v>
      </c>
      <c r="H1098">
        <v>2019108</v>
      </c>
      <c r="I1098" t="s">
        <v>19</v>
      </c>
      <c r="J1098" t="s">
        <v>20</v>
      </c>
      <c r="K1098" t="s">
        <v>25</v>
      </c>
      <c r="L1098">
        <v>24.05</v>
      </c>
      <c r="M1098">
        <v>3.46</v>
      </c>
      <c r="N1098">
        <v>0</v>
      </c>
      <c r="O1098">
        <v>57.33</v>
      </c>
      <c r="P1098">
        <v>84.839600000000004</v>
      </c>
    </row>
    <row r="1099" spans="1:16" x14ac:dyDescent="0.25">
      <c r="A1099" s="20">
        <v>43626</v>
      </c>
      <c r="B1099" t="s">
        <v>1107</v>
      </c>
      <c r="C1099" t="s">
        <v>23</v>
      </c>
      <c r="D1099">
        <v>590</v>
      </c>
      <c r="E1099">
        <v>186.5</v>
      </c>
      <c r="F1099">
        <v>110035</v>
      </c>
      <c r="G1099" t="s">
        <v>1108</v>
      </c>
      <c r="H1099">
        <v>2019108</v>
      </c>
      <c r="I1099" t="s">
        <v>19</v>
      </c>
      <c r="J1099" t="s">
        <v>20</v>
      </c>
      <c r="K1099" t="s">
        <v>25</v>
      </c>
      <c r="L1099">
        <v>27.54</v>
      </c>
      <c r="M1099">
        <v>3.96</v>
      </c>
      <c r="N1099">
        <v>0</v>
      </c>
      <c r="O1099">
        <v>65.63</v>
      </c>
      <c r="P1099">
        <v>97.131299999999996</v>
      </c>
    </row>
    <row r="1100" spans="1:16" x14ac:dyDescent="0.25">
      <c r="A1100" s="20">
        <v>43626</v>
      </c>
      <c r="B1100" t="s">
        <v>1109</v>
      </c>
      <c r="C1100" t="s">
        <v>23</v>
      </c>
      <c r="D1100">
        <v>200</v>
      </c>
      <c r="E1100">
        <v>155</v>
      </c>
      <c r="F1100">
        <v>31000</v>
      </c>
      <c r="G1100" t="s">
        <v>1110</v>
      </c>
      <c r="H1100">
        <v>2019108</v>
      </c>
      <c r="I1100" t="s">
        <v>19</v>
      </c>
      <c r="J1100" t="s">
        <v>20</v>
      </c>
      <c r="K1100" t="s">
        <v>25</v>
      </c>
      <c r="L1100">
        <v>7.79</v>
      </c>
      <c r="M1100">
        <v>1.1200000000000001</v>
      </c>
      <c r="N1100">
        <v>0</v>
      </c>
      <c r="O1100">
        <v>29.7</v>
      </c>
      <c r="P1100">
        <v>38.606000000000002</v>
      </c>
    </row>
    <row r="1101" spans="1:16" x14ac:dyDescent="0.25">
      <c r="A1101" s="20">
        <v>43626</v>
      </c>
      <c r="B1101" t="s">
        <v>1107</v>
      </c>
      <c r="C1101" t="s">
        <v>17</v>
      </c>
      <c r="D1101">
        <v>590</v>
      </c>
      <c r="E1101">
        <v>189</v>
      </c>
      <c r="F1101">
        <v>111510</v>
      </c>
      <c r="G1101" t="s">
        <v>1111</v>
      </c>
      <c r="H1101">
        <v>2019108</v>
      </c>
      <c r="I1101" t="s">
        <v>19</v>
      </c>
      <c r="J1101" t="s">
        <v>20</v>
      </c>
      <c r="K1101" t="s">
        <v>25</v>
      </c>
      <c r="L1101">
        <v>0</v>
      </c>
      <c r="M1101">
        <v>4.01</v>
      </c>
      <c r="N1101">
        <v>27</v>
      </c>
      <c r="O1101">
        <v>66.510000000000005</v>
      </c>
      <c r="P1101">
        <v>97.5244</v>
      </c>
    </row>
    <row r="1102" spans="1:16" x14ac:dyDescent="0.25">
      <c r="A1102" s="20">
        <v>43626</v>
      </c>
      <c r="B1102" t="s">
        <v>1105</v>
      </c>
      <c r="C1102" t="s">
        <v>17</v>
      </c>
      <c r="D1102">
        <v>100</v>
      </c>
      <c r="E1102">
        <v>962.6</v>
      </c>
      <c r="F1102">
        <v>96260</v>
      </c>
      <c r="G1102" t="s">
        <v>1112</v>
      </c>
      <c r="H1102">
        <v>2019108</v>
      </c>
      <c r="I1102" t="s">
        <v>19</v>
      </c>
      <c r="J1102" t="s">
        <v>20</v>
      </c>
      <c r="K1102" t="s">
        <v>25</v>
      </c>
      <c r="L1102">
        <v>0</v>
      </c>
      <c r="M1102">
        <v>3.47</v>
      </c>
      <c r="N1102">
        <v>0</v>
      </c>
      <c r="O1102">
        <v>57.42</v>
      </c>
      <c r="P1102">
        <v>60.885399999999997</v>
      </c>
    </row>
    <row r="1103" spans="1:16" x14ac:dyDescent="0.25">
      <c r="A1103" s="20">
        <v>43626</v>
      </c>
      <c r="B1103" t="s">
        <v>1096</v>
      </c>
      <c r="C1103" t="s">
        <v>23</v>
      </c>
      <c r="D1103">
        <v>10</v>
      </c>
      <c r="E1103">
        <v>3511</v>
      </c>
      <c r="F1103">
        <v>35110</v>
      </c>
      <c r="G1103" t="s">
        <v>1113</v>
      </c>
      <c r="H1103">
        <v>2019108</v>
      </c>
      <c r="I1103" t="s">
        <v>19</v>
      </c>
      <c r="J1103" t="s">
        <v>20</v>
      </c>
      <c r="K1103" t="s">
        <v>25</v>
      </c>
      <c r="L1103">
        <v>8.81</v>
      </c>
      <c r="M1103">
        <v>1.26</v>
      </c>
      <c r="N1103">
        <v>0</v>
      </c>
      <c r="O1103">
        <v>29.73</v>
      </c>
      <c r="P1103">
        <v>39.804000000000002</v>
      </c>
    </row>
    <row r="1104" spans="1:16" x14ac:dyDescent="0.25">
      <c r="A1104" s="20">
        <v>43626</v>
      </c>
      <c r="B1104" t="s">
        <v>1109</v>
      </c>
      <c r="C1104" t="s">
        <v>17</v>
      </c>
      <c r="D1104">
        <v>200</v>
      </c>
      <c r="E1104">
        <v>156.68</v>
      </c>
      <c r="F1104">
        <v>31335.599999999999</v>
      </c>
      <c r="G1104" t="s">
        <v>1114</v>
      </c>
      <c r="H1104">
        <v>2019108</v>
      </c>
      <c r="I1104" t="s">
        <v>19</v>
      </c>
      <c r="J1104" t="s">
        <v>20</v>
      </c>
      <c r="K1104" t="s">
        <v>25</v>
      </c>
      <c r="L1104">
        <v>0</v>
      </c>
      <c r="M1104">
        <v>1.1299999999999999</v>
      </c>
      <c r="N1104">
        <v>0</v>
      </c>
      <c r="O1104">
        <v>29.71</v>
      </c>
      <c r="P1104">
        <v>30.838200000000001</v>
      </c>
    </row>
    <row r="1105" spans="1:17" x14ac:dyDescent="0.25">
      <c r="A1105" s="20">
        <v>43627</v>
      </c>
      <c r="B1105" t="s">
        <v>1086</v>
      </c>
      <c r="C1105" t="s">
        <v>23</v>
      </c>
      <c r="D1105">
        <v>1000</v>
      </c>
      <c r="E1105">
        <v>94.5</v>
      </c>
      <c r="F1105">
        <v>94500</v>
      </c>
      <c r="G1105" t="s">
        <v>1087</v>
      </c>
      <c r="H1105">
        <v>2019109</v>
      </c>
      <c r="I1105" t="s">
        <v>19</v>
      </c>
      <c r="J1105" t="s">
        <v>20</v>
      </c>
      <c r="K1105" t="s">
        <v>25</v>
      </c>
      <c r="L1105">
        <v>23.63</v>
      </c>
      <c r="M1105">
        <v>3.4</v>
      </c>
      <c r="N1105">
        <v>0</v>
      </c>
      <c r="O1105">
        <v>56.36</v>
      </c>
      <c r="P1105">
        <v>83.391999999999996</v>
      </c>
    </row>
    <row r="1106" spans="1:17" x14ac:dyDescent="0.25">
      <c r="A1106" s="20">
        <v>43627</v>
      </c>
      <c r="B1106" t="s">
        <v>1086</v>
      </c>
      <c r="C1106" t="s">
        <v>17</v>
      </c>
      <c r="D1106">
        <v>1000</v>
      </c>
      <c r="E1106">
        <v>94.5</v>
      </c>
      <c r="F1106">
        <v>94500</v>
      </c>
      <c r="G1106" t="s">
        <v>1088</v>
      </c>
      <c r="H1106">
        <v>2019109</v>
      </c>
      <c r="I1106" t="s">
        <v>19</v>
      </c>
      <c r="J1106" t="s">
        <v>20</v>
      </c>
      <c r="K1106" t="s">
        <v>25</v>
      </c>
      <c r="L1106">
        <v>0</v>
      </c>
      <c r="M1106">
        <v>3.4</v>
      </c>
      <c r="N1106">
        <v>0</v>
      </c>
      <c r="O1106">
        <v>56.37</v>
      </c>
      <c r="P1106">
        <v>59.771999999999998</v>
      </c>
    </row>
    <row r="1107" spans="1:17" x14ac:dyDescent="0.25">
      <c r="A1107" s="20">
        <v>43627</v>
      </c>
      <c r="B1107" t="s">
        <v>291</v>
      </c>
      <c r="C1107" t="s">
        <v>17</v>
      </c>
      <c r="D1107">
        <v>2000</v>
      </c>
      <c r="E1107">
        <v>109.25</v>
      </c>
      <c r="F1107">
        <v>218500</v>
      </c>
      <c r="G1107" t="s">
        <v>1089</v>
      </c>
      <c r="H1107">
        <v>2019109</v>
      </c>
      <c r="I1107" t="s">
        <v>19</v>
      </c>
      <c r="J1107" t="s">
        <v>20</v>
      </c>
      <c r="K1107" t="s">
        <v>25</v>
      </c>
      <c r="L1107">
        <v>0</v>
      </c>
      <c r="M1107">
        <v>7.87</v>
      </c>
      <c r="N1107">
        <v>0</v>
      </c>
      <c r="O1107">
        <v>130.33000000000001</v>
      </c>
      <c r="P1107">
        <v>138.19589999999999</v>
      </c>
    </row>
    <row r="1108" spans="1:17" x14ac:dyDescent="0.25">
      <c r="A1108" s="20">
        <v>43627</v>
      </c>
      <c r="B1108" t="s">
        <v>291</v>
      </c>
      <c r="C1108" t="s">
        <v>23</v>
      </c>
      <c r="D1108">
        <v>2000</v>
      </c>
      <c r="E1108">
        <v>110</v>
      </c>
      <c r="F1108">
        <v>220000</v>
      </c>
      <c r="G1108" t="s">
        <v>1090</v>
      </c>
      <c r="H1108">
        <v>2019109</v>
      </c>
      <c r="I1108" t="s">
        <v>19</v>
      </c>
      <c r="J1108" t="s">
        <v>20</v>
      </c>
      <c r="K1108" t="s">
        <v>25</v>
      </c>
      <c r="L1108">
        <v>54.81</v>
      </c>
      <c r="M1108">
        <v>7.92</v>
      </c>
      <c r="N1108">
        <v>0</v>
      </c>
      <c r="O1108">
        <v>131.22</v>
      </c>
      <c r="P1108">
        <v>193.95</v>
      </c>
    </row>
    <row r="1109" spans="1:17" x14ac:dyDescent="0.25">
      <c r="A1109" s="20">
        <v>43627</v>
      </c>
      <c r="B1109" t="s">
        <v>1091</v>
      </c>
      <c r="C1109" t="s">
        <v>17</v>
      </c>
      <c r="D1109">
        <v>100</v>
      </c>
      <c r="E1109">
        <v>329</v>
      </c>
      <c r="F1109">
        <v>32900</v>
      </c>
      <c r="G1109" t="s">
        <v>1092</v>
      </c>
      <c r="H1109">
        <v>2019109</v>
      </c>
      <c r="I1109" t="s">
        <v>19</v>
      </c>
      <c r="J1109" t="s">
        <v>20</v>
      </c>
      <c r="K1109" t="s">
        <v>25</v>
      </c>
      <c r="L1109">
        <v>0</v>
      </c>
      <c r="M1109">
        <v>1.18</v>
      </c>
      <c r="N1109">
        <v>0</v>
      </c>
      <c r="O1109">
        <v>29.71</v>
      </c>
      <c r="P1109">
        <v>30.894400000000001</v>
      </c>
    </row>
    <row r="1110" spans="1:17" x14ac:dyDescent="0.25">
      <c r="A1110" s="20">
        <v>43627</v>
      </c>
      <c r="B1110" t="s">
        <v>1081</v>
      </c>
      <c r="C1110" t="s">
        <v>17</v>
      </c>
      <c r="D1110">
        <v>2000</v>
      </c>
      <c r="E1110">
        <v>88.5</v>
      </c>
      <c r="F1110">
        <v>177000</v>
      </c>
      <c r="G1110" t="s">
        <v>1093</v>
      </c>
      <c r="H1110">
        <v>2019109</v>
      </c>
      <c r="I1110" t="s">
        <v>19</v>
      </c>
      <c r="J1110" t="s">
        <v>20</v>
      </c>
      <c r="K1110" t="s">
        <v>25</v>
      </c>
      <c r="L1110">
        <v>0</v>
      </c>
      <c r="M1110">
        <v>6.37</v>
      </c>
      <c r="N1110">
        <v>31.5</v>
      </c>
      <c r="O1110">
        <v>105.59</v>
      </c>
      <c r="P1110">
        <v>143.4623</v>
      </c>
    </row>
    <row r="1111" spans="1:17" x14ac:dyDescent="0.25">
      <c r="A1111" s="20">
        <v>43627</v>
      </c>
      <c r="B1111" t="s">
        <v>1081</v>
      </c>
      <c r="C1111" t="s">
        <v>23</v>
      </c>
      <c r="D1111">
        <v>2000</v>
      </c>
      <c r="E1111">
        <v>89.1</v>
      </c>
      <c r="F1111">
        <v>178200</v>
      </c>
      <c r="G1111" t="s">
        <v>1094</v>
      </c>
      <c r="H1111">
        <v>2019109</v>
      </c>
      <c r="I1111" t="s">
        <v>19</v>
      </c>
      <c r="J1111" t="s">
        <v>20</v>
      </c>
      <c r="K1111" t="s">
        <v>25</v>
      </c>
      <c r="L1111">
        <v>44.4</v>
      </c>
      <c r="M1111">
        <v>6.42</v>
      </c>
      <c r="N1111">
        <v>0</v>
      </c>
      <c r="O1111">
        <v>106.29</v>
      </c>
      <c r="P1111">
        <v>157.1052</v>
      </c>
    </row>
    <row r="1112" spans="1:17" x14ac:dyDescent="0.25">
      <c r="A1112" s="20">
        <v>43627</v>
      </c>
      <c r="B1112" t="s">
        <v>1091</v>
      </c>
      <c r="C1112" t="s">
        <v>23</v>
      </c>
      <c r="D1112">
        <v>100</v>
      </c>
      <c r="E1112">
        <v>327.23</v>
      </c>
      <c r="F1112">
        <v>32723.25</v>
      </c>
      <c r="G1112" t="s">
        <v>1095</v>
      </c>
      <c r="H1112">
        <v>2019109</v>
      </c>
      <c r="I1112" t="s">
        <v>19</v>
      </c>
      <c r="J1112" t="s">
        <v>20</v>
      </c>
      <c r="K1112" t="s">
        <v>25</v>
      </c>
      <c r="L1112">
        <v>8.16</v>
      </c>
      <c r="M1112">
        <v>1.18</v>
      </c>
      <c r="N1112">
        <v>0</v>
      </c>
      <c r="O1112">
        <v>29.71</v>
      </c>
      <c r="P1112">
        <v>39.048000000000002</v>
      </c>
    </row>
    <row r="1113" spans="1:17" x14ac:dyDescent="0.25">
      <c r="A1113" s="20">
        <v>43628</v>
      </c>
      <c r="B1113" t="s">
        <v>1081</v>
      </c>
      <c r="C1113" t="s">
        <v>17</v>
      </c>
      <c r="D1113">
        <v>1000</v>
      </c>
      <c r="E1113">
        <v>89.2</v>
      </c>
      <c r="F1113">
        <v>89200</v>
      </c>
      <c r="G1113" t="s">
        <v>1082</v>
      </c>
      <c r="H1113">
        <v>2019110</v>
      </c>
      <c r="I1113" t="s">
        <v>19</v>
      </c>
      <c r="J1113" t="s">
        <v>20</v>
      </c>
      <c r="K1113" t="s">
        <v>25</v>
      </c>
      <c r="L1113">
        <v>0</v>
      </c>
      <c r="M1113">
        <v>3.21</v>
      </c>
      <c r="N1113">
        <v>0</v>
      </c>
      <c r="O1113">
        <v>53.21</v>
      </c>
      <c r="P1113">
        <v>56.421199999999999</v>
      </c>
    </row>
    <row r="1114" spans="1:17" x14ac:dyDescent="0.25">
      <c r="A1114" s="20">
        <v>43628</v>
      </c>
      <c r="B1114" t="s">
        <v>1081</v>
      </c>
      <c r="C1114" t="s">
        <v>23</v>
      </c>
      <c r="D1114">
        <v>1000</v>
      </c>
      <c r="E1114">
        <v>88</v>
      </c>
      <c r="F1114">
        <v>88000</v>
      </c>
      <c r="G1114" t="s">
        <v>1083</v>
      </c>
      <c r="H1114">
        <v>2019110</v>
      </c>
      <c r="I1114" t="s">
        <v>19</v>
      </c>
      <c r="J1114" t="s">
        <v>20</v>
      </c>
      <c r="K1114" t="s">
        <v>25</v>
      </c>
      <c r="L1114">
        <v>22.14</v>
      </c>
      <c r="M1114">
        <v>3.17</v>
      </c>
      <c r="N1114">
        <v>31.8</v>
      </c>
      <c r="O1114">
        <v>52.48</v>
      </c>
      <c r="P1114">
        <v>109.58799999999999</v>
      </c>
    </row>
    <row r="1115" spans="1:17" x14ac:dyDescent="0.25">
      <c r="A1115" s="20">
        <v>43628</v>
      </c>
      <c r="B1115" t="s">
        <v>1081</v>
      </c>
      <c r="C1115" t="s">
        <v>23</v>
      </c>
      <c r="D1115">
        <v>5000</v>
      </c>
      <c r="E1115">
        <v>88</v>
      </c>
      <c r="F1115">
        <v>440000</v>
      </c>
      <c r="G1115" t="s">
        <v>1084</v>
      </c>
      <c r="H1115">
        <v>2019110</v>
      </c>
      <c r="I1115" t="s">
        <v>19</v>
      </c>
      <c r="J1115" t="s">
        <v>20</v>
      </c>
      <c r="K1115" t="s">
        <v>25</v>
      </c>
      <c r="L1115">
        <v>109.86</v>
      </c>
      <c r="M1115">
        <v>15.84</v>
      </c>
      <c r="N1115">
        <v>0</v>
      </c>
      <c r="O1115">
        <v>262.45</v>
      </c>
      <c r="P1115">
        <v>388.15</v>
      </c>
    </row>
    <row r="1116" spans="1:17" x14ac:dyDescent="0.25">
      <c r="A1116" s="20">
        <v>43628</v>
      </c>
      <c r="B1116" t="s">
        <v>1081</v>
      </c>
      <c r="C1116" t="s">
        <v>17</v>
      </c>
      <c r="D1116">
        <v>5000</v>
      </c>
      <c r="E1116">
        <v>87.5</v>
      </c>
      <c r="F1116">
        <v>437500</v>
      </c>
      <c r="G1116" t="s">
        <v>1085</v>
      </c>
      <c r="H1116">
        <v>2019110</v>
      </c>
      <c r="I1116" t="s">
        <v>19</v>
      </c>
      <c r="J1116" t="s">
        <v>20</v>
      </c>
      <c r="K1116" t="s">
        <v>25</v>
      </c>
      <c r="L1116">
        <v>0</v>
      </c>
      <c r="M1116">
        <v>15.75</v>
      </c>
      <c r="N1116">
        <v>0</v>
      </c>
      <c r="O1116">
        <v>260.95999999999998</v>
      </c>
      <c r="P1116">
        <v>276.70999999999998</v>
      </c>
    </row>
    <row r="1117" spans="1:17" x14ac:dyDescent="0.25">
      <c r="A1117" s="26">
        <v>43628</v>
      </c>
      <c r="B1117" s="5" t="s">
        <v>282</v>
      </c>
      <c r="C1117" s="5" t="s">
        <v>17</v>
      </c>
      <c r="D1117" s="5">
        <v>10</v>
      </c>
      <c r="E1117" s="5">
        <v>0</v>
      </c>
      <c r="F1117" s="5">
        <v>0</v>
      </c>
      <c r="G1117" s="5" t="s">
        <v>1263</v>
      </c>
      <c r="H1117" s="5">
        <v>2019082</v>
      </c>
      <c r="I1117" s="5" t="s">
        <v>19</v>
      </c>
      <c r="J1117" s="5" t="s">
        <v>20</v>
      </c>
      <c r="K1117" s="5" t="s">
        <v>25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t="s">
        <v>5150</v>
      </c>
    </row>
    <row r="1118" spans="1:17" x14ac:dyDescent="0.25">
      <c r="A1118" s="20">
        <v>43629</v>
      </c>
      <c r="B1118" t="s">
        <v>282</v>
      </c>
      <c r="C1118" t="s">
        <v>23</v>
      </c>
      <c r="D1118">
        <v>2000</v>
      </c>
      <c r="E1118">
        <v>253.5</v>
      </c>
      <c r="F1118">
        <v>507000</v>
      </c>
      <c r="G1118" t="s">
        <v>1071</v>
      </c>
      <c r="H1118">
        <v>2019111</v>
      </c>
      <c r="I1118" t="s">
        <v>19</v>
      </c>
      <c r="J1118" t="s">
        <v>20</v>
      </c>
      <c r="K1118" t="s">
        <v>25</v>
      </c>
      <c r="L1118">
        <v>126.49</v>
      </c>
      <c r="M1118">
        <v>18.25</v>
      </c>
      <c r="N1118">
        <v>49.5</v>
      </c>
      <c r="O1118">
        <v>302.39999999999998</v>
      </c>
      <c r="P1118">
        <v>496.64229999999998</v>
      </c>
    </row>
    <row r="1119" spans="1:17" x14ac:dyDescent="0.25">
      <c r="A1119" s="20">
        <v>43629</v>
      </c>
      <c r="B1119" t="s">
        <v>282</v>
      </c>
      <c r="C1119" t="s">
        <v>17</v>
      </c>
      <c r="D1119">
        <v>2000</v>
      </c>
      <c r="E1119">
        <v>252.5</v>
      </c>
      <c r="F1119">
        <v>505000</v>
      </c>
      <c r="G1119" t="s">
        <v>1072</v>
      </c>
      <c r="H1119">
        <v>2019111</v>
      </c>
      <c r="I1119" t="s">
        <v>19</v>
      </c>
      <c r="J1119" t="s">
        <v>20</v>
      </c>
      <c r="K1119" t="s">
        <v>25</v>
      </c>
      <c r="L1119">
        <v>0</v>
      </c>
      <c r="M1119">
        <v>18.18</v>
      </c>
      <c r="N1119">
        <v>0</v>
      </c>
      <c r="O1119">
        <v>301.23</v>
      </c>
      <c r="P1119">
        <v>319.41000000000003</v>
      </c>
    </row>
    <row r="1120" spans="1:17" x14ac:dyDescent="0.25">
      <c r="A1120" s="20">
        <v>43629</v>
      </c>
      <c r="B1120" t="s">
        <v>233</v>
      </c>
      <c r="C1120" t="s">
        <v>23</v>
      </c>
      <c r="D1120">
        <v>10</v>
      </c>
      <c r="E1120">
        <v>1323</v>
      </c>
      <c r="F1120">
        <v>13230</v>
      </c>
      <c r="G1120" t="s">
        <v>1073</v>
      </c>
      <c r="H1120">
        <v>2019111</v>
      </c>
      <c r="I1120" t="s">
        <v>19</v>
      </c>
      <c r="J1120" t="s">
        <v>20</v>
      </c>
      <c r="K1120" t="s">
        <v>25</v>
      </c>
      <c r="L1120">
        <v>3.3</v>
      </c>
      <c r="M1120">
        <v>0.48</v>
      </c>
      <c r="N1120">
        <v>0</v>
      </c>
      <c r="O1120">
        <v>29.59</v>
      </c>
      <c r="P1120">
        <v>33.366300000000003</v>
      </c>
    </row>
    <row r="1121" spans="1:16" x14ac:dyDescent="0.25">
      <c r="A1121" s="20">
        <v>43629</v>
      </c>
      <c r="B1121" t="s">
        <v>282</v>
      </c>
      <c r="C1121" t="s">
        <v>23</v>
      </c>
      <c r="D1121">
        <v>1000</v>
      </c>
      <c r="E1121">
        <v>252</v>
      </c>
      <c r="F1121">
        <v>252000</v>
      </c>
      <c r="G1121" t="s">
        <v>1074</v>
      </c>
      <c r="H1121">
        <v>2019111</v>
      </c>
      <c r="I1121" t="s">
        <v>19</v>
      </c>
      <c r="J1121" t="s">
        <v>20</v>
      </c>
      <c r="K1121" t="s">
        <v>25</v>
      </c>
      <c r="L1121">
        <v>63.14</v>
      </c>
      <c r="M1121">
        <v>9.07</v>
      </c>
      <c r="N1121">
        <v>0</v>
      </c>
      <c r="O1121">
        <v>150.31</v>
      </c>
      <c r="P1121">
        <v>222.52199999999999</v>
      </c>
    </row>
    <row r="1122" spans="1:16" x14ac:dyDescent="0.25">
      <c r="A1122" s="20">
        <v>43629</v>
      </c>
      <c r="B1122" t="s">
        <v>282</v>
      </c>
      <c r="C1122" t="s">
        <v>17</v>
      </c>
      <c r="D1122">
        <v>1000</v>
      </c>
      <c r="E1122">
        <v>251.25</v>
      </c>
      <c r="F1122">
        <v>251250</v>
      </c>
      <c r="G1122" t="s">
        <v>1075</v>
      </c>
      <c r="H1122">
        <v>2019111</v>
      </c>
      <c r="I1122" t="s">
        <v>19</v>
      </c>
      <c r="J1122" t="s">
        <v>20</v>
      </c>
      <c r="K1122" t="s">
        <v>25</v>
      </c>
      <c r="L1122">
        <v>0</v>
      </c>
      <c r="M1122">
        <v>9.0500000000000007</v>
      </c>
      <c r="N1122">
        <v>0</v>
      </c>
      <c r="O1122">
        <v>149.87</v>
      </c>
      <c r="P1122">
        <v>158.9151</v>
      </c>
    </row>
    <row r="1123" spans="1:16" x14ac:dyDescent="0.25">
      <c r="A1123" s="20">
        <v>43629</v>
      </c>
      <c r="B1123" t="s">
        <v>233</v>
      </c>
      <c r="C1123" t="s">
        <v>17</v>
      </c>
      <c r="D1123">
        <v>10</v>
      </c>
      <c r="E1123">
        <v>1317</v>
      </c>
      <c r="F1123">
        <v>13170</v>
      </c>
      <c r="G1123" t="s">
        <v>1076</v>
      </c>
      <c r="H1123">
        <v>2019111</v>
      </c>
      <c r="I1123" t="s">
        <v>19</v>
      </c>
      <c r="J1123" t="s">
        <v>20</v>
      </c>
      <c r="K1123" t="s">
        <v>25</v>
      </c>
      <c r="L1123">
        <v>0</v>
      </c>
      <c r="M1123">
        <v>0.47</v>
      </c>
      <c r="N1123">
        <v>0</v>
      </c>
      <c r="O1123">
        <v>29.59</v>
      </c>
      <c r="P1123">
        <v>30.0642</v>
      </c>
    </row>
    <row r="1124" spans="1:16" x14ac:dyDescent="0.25">
      <c r="A1124" s="20">
        <v>43629</v>
      </c>
      <c r="B1124" t="s">
        <v>1077</v>
      </c>
      <c r="C1124" t="s">
        <v>23</v>
      </c>
      <c r="D1124">
        <v>500</v>
      </c>
      <c r="E1124">
        <v>104.5</v>
      </c>
      <c r="F1124">
        <v>52250</v>
      </c>
      <c r="G1124" t="s">
        <v>1078</v>
      </c>
      <c r="H1124">
        <v>2019111</v>
      </c>
      <c r="I1124" t="s">
        <v>19</v>
      </c>
      <c r="J1124" t="s">
        <v>20</v>
      </c>
      <c r="K1124" t="s">
        <v>25</v>
      </c>
      <c r="L1124">
        <v>13.11</v>
      </c>
      <c r="M1124">
        <v>1.88</v>
      </c>
      <c r="N1124">
        <v>0</v>
      </c>
      <c r="O1124">
        <v>31.17</v>
      </c>
      <c r="P1124">
        <v>46.161099999999998</v>
      </c>
    </row>
    <row r="1125" spans="1:16" x14ac:dyDescent="0.25">
      <c r="A1125" s="20">
        <v>43629</v>
      </c>
      <c r="B1125" t="s">
        <v>1077</v>
      </c>
      <c r="C1125" t="s">
        <v>17</v>
      </c>
      <c r="D1125">
        <v>500</v>
      </c>
      <c r="E1125">
        <v>105.3</v>
      </c>
      <c r="F1125">
        <v>52650</v>
      </c>
      <c r="G1125" t="s">
        <v>1079</v>
      </c>
      <c r="H1125">
        <v>2019111</v>
      </c>
      <c r="I1125" t="s">
        <v>19</v>
      </c>
      <c r="J1125" t="s">
        <v>20</v>
      </c>
      <c r="K1125" t="s">
        <v>25</v>
      </c>
      <c r="L1125">
        <v>0</v>
      </c>
      <c r="M1125">
        <v>1.9</v>
      </c>
      <c r="N1125">
        <v>0</v>
      </c>
      <c r="O1125">
        <v>31.4</v>
      </c>
      <c r="P1125">
        <v>33.295499999999997</v>
      </c>
    </row>
    <row r="1126" spans="1:16" x14ac:dyDescent="0.25">
      <c r="A1126" s="20">
        <v>43629</v>
      </c>
      <c r="B1126" t="s">
        <v>849</v>
      </c>
      <c r="C1126" t="s">
        <v>23</v>
      </c>
      <c r="D1126">
        <v>20</v>
      </c>
      <c r="E1126">
        <v>98</v>
      </c>
      <c r="F1126">
        <v>1960</v>
      </c>
      <c r="G1126" t="s">
        <v>1080</v>
      </c>
      <c r="H1126">
        <v>2019111</v>
      </c>
      <c r="I1126" t="s">
        <v>19</v>
      </c>
      <c r="J1126" t="s">
        <v>20</v>
      </c>
      <c r="K1126" t="s">
        <v>25</v>
      </c>
      <c r="L1126">
        <v>1.96</v>
      </c>
      <c r="M1126">
        <v>7.0000000000000007E-2</v>
      </c>
      <c r="N1126">
        <v>0</v>
      </c>
      <c r="O1126">
        <v>41.31</v>
      </c>
      <c r="P1126">
        <v>43.340600000000002</v>
      </c>
    </row>
    <row r="1127" spans="1:16" x14ac:dyDescent="0.25">
      <c r="A1127" s="20">
        <v>43630</v>
      </c>
      <c r="B1127" t="s">
        <v>659</v>
      </c>
      <c r="C1127" t="s">
        <v>23</v>
      </c>
      <c r="D1127" s="32">
        <v>1000</v>
      </c>
      <c r="E1127" s="7">
        <v>115</v>
      </c>
      <c r="F1127">
        <v>115000</v>
      </c>
      <c r="G1127" t="s">
        <v>1064</v>
      </c>
      <c r="H1127">
        <v>2019112</v>
      </c>
      <c r="I1127" t="s">
        <v>19</v>
      </c>
      <c r="J1127" t="s">
        <v>20</v>
      </c>
      <c r="K1127" t="s">
        <v>25</v>
      </c>
      <c r="L1127">
        <v>29.01</v>
      </c>
      <c r="M1127">
        <v>4.1399999999999997</v>
      </c>
      <c r="N1127">
        <v>0</v>
      </c>
      <c r="O1127">
        <v>68.599999999999994</v>
      </c>
      <c r="P1127">
        <v>101.75</v>
      </c>
    </row>
    <row r="1128" spans="1:16" x14ac:dyDescent="0.25">
      <c r="A1128" s="20">
        <v>43630</v>
      </c>
      <c r="B1128" t="s">
        <v>659</v>
      </c>
      <c r="C1128" t="s">
        <v>17</v>
      </c>
      <c r="D1128" s="32">
        <v>1000</v>
      </c>
      <c r="E1128" s="7">
        <v>113</v>
      </c>
      <c r="F1128">
        <v>113000</v>
      </c>
      <c r="G1128" t="s">
        <v>1065</v>
      </c>
      <c r="H1128">
        <v>2019112</v>
      </c>
      <c r="I1128" t="s">
        <v>19</v>
      </c>
      <c r="J1128" t="s">
        <v>20</v>
      </c>
      <c r="K1128" t="s">
        <v>25</v>
      </c>
      <c r="L1128">
        <v>0</v>
      </c>
      <c r="M1128">
        <v>4.07</v>
      </c>
      <c r="N1128">
        <v>0</v>
      </c>
      <c r="O1128">
        <v>67.400000000000006</v>
      </c>
      <c r="P1128">
        <v>71.468000000000004</v>
      </c>
    </row>
    <row r="1129" spans="1:16" x14ac:dyDescent="0.25">
      <c r="A1129" s="20">
        <v>43630</v>
      </c>
      <c r="B1129" t="s">
        <v>1066</v>
      </c>
      <c r="C1129" t="s">
        <v>17</v>
      </c>
      <c r="D1129">
        <v>500</v>
      </c>
      <c r="E1129">
        <v>58.4</v>
      </c>
      <c r="F1129">
        <v>29200</v>
      </c>
      <c r="G1129" t="s">
        <v>1067</v>
      </c>
      <c r="H1129">
        <v>2019112</v>
      </c>
      <c r="I1129" t="s">
        <v>19</v>
      </c>
      <c r="J1129" t="s">
        <v>20</v>
      </c>
      <c r="K1129" t="s">
        <v>25</v>
      </c>
      <c r="L1129">
        <v>0</v>
      </c>
      <c r="M1129">
        <v>1.05</v>
      </c>
      <c r="N1129">
        <v>0</v>
      </c>
      <c r="O1129">
        <v>29.69</v>
      </c>
      <c r="P1129">
        <v>30.741199999999999</v>
      </c>
    </row>
    <row r="1130" spans="1:16" x14ac:dyDescent="0.25">
      <c r="A1130" s="20">
        <v>43630</v>
      </c>
      <c r="B1130" t="s">
        <v>1066</v>
      </c>
      <c r="C1130" t="s">
        <v>23</v>
      </c>
      <c r="D1130">
        <v>500</v>
      </c>
      <c r="E1130">
        <v>59.1</v>
      </c>
      <c r="F1130">
        <v>29550</v>
      </c>
      <c r="G1130" t="s">
        <v>1068</v>
      </c>
      <c r="H1130">
        <v>2019112</v>
      </c>
      <c r="I1130" t="s">
        <v>19</v>
      </c>
      <c r="J1130" t="s">
        <v>20</v>
      </c>
      <c r="K1130" t="s">
        <v>25</v>
      </c>
      <c r="L1130">
        <v>7.34</v>
      </c>
      <c r="M1130">
        <v>1.06</v>
      </c>
      <c r="N1130">
        <v>0</v>
      </c>
      <c r="O1130">
        <v>29.69</v>
      </c>
      <c r="P1130">
        <v>38.093899999999998</v>
      </c>
    </row>
    <row r="1131" spans="1:16" x14ac:dyDescent="0.25">
      <c r="A1131" s="20">
        <v>43630</v>
      </c>
      <c r="B1131" t="s">
        <v>659</v>
      </c>
      <c r="C1131" t="s">
        <v>17</v>
      </c>
      <c r="D1131" s="32">
        <v>2000</v>
      </c>
      <c r="E1131" s="7">
        <v>118</v>
      </c>
      <c r="F1131">
        <v>236000</v>
      </c>
      <c r="G1131" t="s">
        <v>1069</v>
      </c>
      <c r="H1131">
        <v>2019112</v>
      </c>
      <c r="I1131" t="s">
        <v>19</v>
      </c>
      <c r="J1131" t="s">
        <v>20</v>
      </c>
      <c r="K1131" t="s">
        <v>25</v>
      </c>
      <c r="L1131">
        <v>0</v>
      </c>
      <c r="M1131">
        <v>8.5</v>
      </c>
      <c r="N1131">
        <v>23.1</v>
      </c>
      <c r="O1131">
        <v>140.77000000000001</v>
      </c>
      <c r="P1131">
        <v>172.36590000000001</v>
      </c>
    </row>
    <row r="1132" spans="1:16" x14ac:dyDescent="0.25">
      <c r="A1132" s="20">
        <v>43630</v>
      </c>
      <c r="B1132" t="s">
        <v>659</v>
      </c>
      <c r="C1132" t="s">
        <v>23</v>
      </c>
      <c r="D1132" s="32">
        <v>2000</v>
      </c>
      <c r="E1132" s="7">
        <v>119.9</v>
      </c>
      <c r="F1132">
        <v>239800</v>
      </c>
      <c r="G1132" t="s">
        <v>1070</v>
      </c>
      <c r="H1132">
        <v>2019112</v>
      </c>
      <c r="I1132" t="s">
        <v>19</v>
      </c>
      <c r="J1132" t="s">
        <v>20</v>
      </c>
      <c r="K1132" t="s">
        <v>25</v>
      </c>
      <c r="L1132">
        <v>58.65</v>
      </c>
      <c r="M1132">
        <v>8.6300000000000008</v>
      </c>
      <c r="N1132">
        <v>0</v>
      </c>
      <c r="O1132">
        <v>143.04</v>
      </c>
      <c r="P1132">
        <v>210.3228</v>
      </c>
    </row>
    <row r="1133" spans="1:16" x14ac:dyDescent="0.25">
      <c r="A1133" s="20">
        <v>43633</v>
      </c>
      <c r="B1133" t="s">
        <v>16</v>
      </c>
      <c r="C1133" t="s">
        <v>17</v>
      </c>
      <c r="D1133">
        <v>100</v>
      </c>
      <c r="E1133">
        <v>24.25</v>
      </c>
      <c r="F1133">
        <v>2425</v>
      </c>
      <c r="G1133" t="s">
        <v>1058</v>
      </c>
      <c r="H1133">
        <v>2019113</v>
      </c>
      <c r="I1133" t="s">
        <v>19</v>
      </c>
      <c r="J1133" t="s">
        <v>20</v>
      </c>
      <c r="K1133" t="s">
        <v>25</v>
      </c>
      <c r="L1133">
        <v>2.4300000000000002</v>
      </c>
      <c r="M1133">
        <v>0.09</v>
      </c>
      <c r="N1133">
        <v>0</v>
      </c>
      <c r="O1133">
        <v>41.32</v>
      </c>
      <c r="P1133">
        <v>43.837299999999999</v>
      </c>
    </row>
    <row r="1134" spans="1:16" x14ac:dyDescent="0.25">
      <c r="A1134" s="20">
        <v>43633</v>
      </c>
      <c r="B1134" t="s">
        <v>1054</v>
      </c>
      <c r="C1134" t="s">
        <v>17</v>
      </c>
      <c r="D1134">
        <v>100</v>
      </c>
      <c r="E1134">
        <v>493.15</v>
      </c>
      <c r="F1134">
        <v>49315</v>
      </c>
      <c r="G1134" t="s">
        <v>1059</v>
      </c>
      <c r="H1134">
        <v>2019113</v>
      </c>
      <c r="I1134" t="s">
        <v>19</v>
      </c>
      <c r="J1134" t="s">
        <v>20</v>
      </c>
      <c r="K1134" t="s">
        <v>25</v>
      </c>
      <c r="L1134">
        <v>0</v>
      </c>
      <c r="M1134">
        <v>1.78</v>
      </c>
      <c r="N1134">
        <v>0</v>
      </c>
      <c r="O1134">
        <v>29.82</v>
      </c>
      <c r="P1134">
        <v>31.595300000000002</v>
      </c>
    </row>
    <row r="1135" spans="1:16" x14ac:dyDescent="0.25">
      <c r="A1135" s="20">
        <v>43633</v>
      </c>
      <c r="B1135" t="s">
        <v>1054</v>
      </c>
      <c r="C1135" t="s">
        <v>17</v>
      </c>
      <c r="D1135">
        <v>100</v>
      </c>
      <c r="E1135">
        <v>490.85</v>
      </c>
      <c r="F1135">
        <v>49084.95</v>
      </c>
      <c r="G1135" t="s">
        <v>1060</v>
      </c>
      <c r="H1135">
        <v>2019113</v>
      </c>
      <c r="I1135" t="s">
        <v>19</v>
      </c>
      <c r="J1135" t="s">
        <v>20</v>
      </c>
      <c r="K1135" t="s">
        <v>25</v>
      </c>
      <c r="L1135">
        <v>0</v>
      </c>
      <c r="M1135">
        <v>1.77</v>
      </c>
      <c r="N1135">
        <v>0</v>
      </c>
      <c r="O1135">
        <v>29.82</v>
      </c>
      <c r="P1135">
        <v>31.5871</v>
      </c>
    </row>
    <row r="1136" spans="1:16" x14ac:dyDescent="0.25">
      <c r="A1136" s="20">
        <v>43633</v>
      </c>
      <c r="B1136" t="s">
        <v>1054</v>
      </c>
      <c r="C1136" t="s">
        <v>17</v>
      </c>
      <c r="D1136">
        <v>100</v>
      </c>
      <c r="E1136">
        <v>486</v>
      </c>
      <c r="F1136">
        <v>48600</v>
      </c>
      <c r="G1136" t="s">
        <v>1061</v>
      </c>
      <c r="H1136">
        <v>2019113</v>
      </c>
      <c r="I1136" t="s">
        <v>19</v>
      </c>
      <c r="J1136" t="s">
        <v>20</v>
      </c>
      <c r="K1136" t="s">
        <v>25</v>
      </c>
      <c r="L1136">
        <v>0</v>
      </c>
      <c r="M1136">
        <v>1.75</v>
      </c>
      <c r="N1136">
        <v>0</v>
      </c>
      <c r="O1136">
        <v>29.82</v>
      </c>
      <c r="P1136">
        <v>31.569600000000001</v>
      </c>
    </row>
    <row r="1137" spans="1:16" x14ac:dyDescent="0.25">
      <c r="A1137" s="20">
        <v>43633</v>
      </c>
      <c r="B1137" t="s">
        <v>1054</v>
      </c>
      <c r="C1137" t="s">
        <v>23</v>
      </c>
      <c r="D1137">
        <v>2000</v>
      </c>
      <c r="E1137">
        <v>484.25</v>
      </c>
      <c r="F1137">
        <v>968500</v>
      </c>
      <c r="G1137" t="s">
        <v>1062</v>
      </c>
      <c r="H1137">
        <v>2019113</v>
      </c>
      <c r="I1137" t="s">
        <v>19</v>
      </c>
      <c r="J1137" t="s">
        <v>20</v>
      </c>
      <c r="K1137" t="s">
        <v>25</v>
      </c>
      <c r="L1137">
        <v>241.58</v>
      </c>
      <c r="M1137">
        <v>34.869999999999997</v>
      </c>
      <c r="N1137">
        <v>58.2</v>
      </c>
      <c r="O1137">
        <v>577.69000000000005</v>
      </c>
      <c r="P1137">
        <v>912.33609999999999</v>
      </c>
    </row>
    <row r="1138" spans="1:16" x14ac:dyDescent="0.25">
      <c r="A1138" s="20">
        <v>43633</v>
      </c>
      <c r="B1138" t="s">
        <v>1054</v>
      </c>
      <c r="C1138" t="s">
        <v>17</v>
      </c>
      <c r="D1138">
        <v>1700</v>
      </c>
      <c r="E1138">
        <v>482.25</v>
      </c>
      <c r="F1138">
        <v>819825</v>
      </c>
      <c r="G1138" t="s">
        <v>1063</v>
      </c>
      <c r="H1138">
        <v>2019113</v>
      </c>
      <c r="I1138" t="s">
        <v>19</v>
      </c>
      <c r="J1138" t="s">
        <v>20</v>
      </c>
      <c r="K1138" t="s">
        <v>25</v>
      </c>
      <c r="L1138">
        <v>0</v>
      </c>
      <c r="M1138">
        <v>29.51</v>
      </c>
      <c r="N1138">
        <v>0</v>
      </c>
      <c r="O1138">
        <v>489.01</v>
      </c>
      <c r="P1138">
        <v>518.52369999999996</v>
      </c>
    </row>
    <row r="1139" spans="1:16" x14ac:dyDescent="0.25">
      <c r="A1139" s="20">
        <v>43634</v>
      </c>
      <c r="B1139" t="s">
        <v>1050</v>
      </c>
      <c r="C1139" t="s">
        <v>23</v>
      </c>
      <c r="D1139">
        <v>100</v>
      </c>
      <c r="E1139">
        <v>178</v>
      </c>
      <c r="F1139">
        <v>17800</v>
      </c>
      <c r="G1139" t="s">
        <v>1051</v>
      </c>
      <c r="H1139">
        <v>2019114</v>
      </c>
      <c r="I1139" t="s">
        <v>19</v>
      </c>
      <c r="J1139" t="s">
        <v>20</v>
      </c>
      <c r="K1139" t="s">
        <v>25</v>
      </c>
      <c r="L1139">
        <v>4.45</v>
      </c>
      <c r="M1139">
        <v>0.64</v>
      </c>
      <c r="N1139">
        <v>0</v>
      </c>
      <c r="O1139">
        <v>29.62</v>
      </c>
      <c r="P1139">
        <v>34.710799999999999</v>
      </c>
    </row>
    <row r="1140" spans="1:16" x14ac:dyDescent="0.25">
      <c r="A1140" s="20">
        <v>43634</v>
      </c>
      <c r="B1140" t="s">
        <v>1050</v>
      </c>
      <c r="C1140" t="s">
        <v>23</v>
      </c>
      <c r="D1140">
        <v>200</v>
      </c>
      <c r="E1140">
        <v>179</v>
      </c>
      <c r="F1140">
        <v>35800</v>
      </c>
      <c r="G1140" t="s">
        <v>1052</v>
      </c>
      <c r="H1140">
        <v>2019114</v>
      </c>
      <c r="I1140" t="s">
        <v>19</v>
      </c>
      <c r="J1140" t="s">
        <v>20</v>
      </c>
      <c r="K1140" t="s">
        <v>25</v>
      </c>
      <c r="L1140">
        <v>8.91</v>
      </c>
      <c r="M1140">
        <v>1.29</v>
      </c>
      <c r="N1140">
        <v>0</v>
      </c>
      <c r="O1140">
        <v>29.73</v>
      </c>
      <c r="P1140">
        <v>39.928800000000003</v>
      </c>
    </row>
    <row r="1141" spans="1:16" x14ac:dyDescent="0.25">
      <c r="A1141" s="20">
        <v>43634</v>
      </c>
      <c r="B1141" t="s">
        <v>1050</v>
      </c>
      <c r="C1141" t="s">
        <v>17</v>
      </c>
      <c r="D1141">
        <v>300</v>
      </c>
      <c r="E1141">
        <v>177.65</v>
      </c>
      <c r="F1141">
        <v>53295</v>
      </c>
      <c r="G1141" t="s">
        <v>1053</v>
      </c>
      <c r="H1141">
        <v>2019114</v>
      </c>
      <c r="I1141" t="s">
        <v>19</v>
      </c>
      <c r="J1141" t="s">
        <v>20</v>
      </c>
      <c r="K1141" t="s">
        <v>25</v>
      </c>
      <c r="L1141">
        <v>0</v>
      </c>
      <c r="M1141">
        <v>1.92</v>
      </c>
      <c r="N1141">
        <v>31.5</v>
      </c>
      <c r="O1141">
        <v>31.79</v>
      </c>
      <c r="P1141">
        <v>65.208600000000004</v>
      </c>
    </row>
    <row r="1142" spans="1:16" x14ac:dyDescent="0.25">
      <c r="A1142" s="20">
        <v>43634</v>
      </c>
      <c r="B1142" t="s">
        <v>1054</v>
      </c>
      <c r="C1142" t="s">
        <v>17</v>
      </c>
      <c r="D1142">
        <v>500</v>
      </c>
      <c r="E1142">
        <v>471.5</v>
      </c>
      <c r="F1142">
        <v>235750</v>
      </c>
      <c r="G1142" t="s">
        <v>1055</v>
      </c>
      <c r="H1142">
        <v>2019114</v>
      </c>
      <c r="I1142" t="s">
        <v>19</v>
      </c>
      <c r="J1142" t="s">
        <v>20</v>
      </c>
      <c r="K1142" t="s">
        <v>25</v>
      </c>
      <c r="L1142">
        <v>0</v>
      </c>
      <c r="M1142">
        <v>8.49</v>
      </c>
      <c r="N1142">
        <v>0</v>
      </c>
      <c r="O1142">
        <v>140.62</v>
      </c>
      <c r="P1142">
        <v>149.107</v>
      </c>
    </row>
    <row r="1143" spans="1:16" x14ac:dyDescent="0.25">
      <c r="A1143" s="20">
        <v>43634</v>
      </c>
      <c r="B1143" t="s">
        <v>1054</v>
      </c>
      <c r="C1143" t="s">
        <v>23</v>
      </c>
      <c r="D1143">
        <v>1000</v>
      </c>
      <c r="E1143">
        <v>471.5</v>
      </c>
      <c r="F1143">
        <v>471500</v>
      </c>
      <c r="G1143" t="s">
        <v>1056</v>
      </c>
      <c r="H1143">
        <v>2019114</v>
      </c>
      <c r="I1143" t="s">
        <v>19</v>
      </c>
      <c r="J1143" t="s">
        <v>20</v>
      </c>
      <c r="K1143" t="s">
        <v>25</v>
      </c>
      <c r="L1143">
        <v>117.64</v>
      </c>
      <c r="M1143">
        <v>16.97</v>
      </c>
      <c r="N1143">
        <v>0</v>
      </c>
      <c r="O1143">
        <v>281.23</v>
      </c>
      <c r="P1143">
        <v>415.84429999999998</v>
      </c>
    </row>
    <row r="1144" spans="1:16" x14ac:dyDescent="0.25">
      <c r="A1144" s="20">
        <v>43634</v>
      </c>
      <c r="B1144" t="s">
        <v>1054</v>
      </c>
      <c r="C1144" t="s">
        <v>17</v>
      </c>
      <c r="D1144">
        <v>500</v>
      </c>
      <c r="E1144">
        <v>468</v>
      </c>
      <c r="F1144">
        <v>234000</v>
      </c>
      <c r="G1144" t="s">
        <v>1057</v>
      </c>
      <c r="H1144">
        <v>2019114</v>
      </c>
      <c r="I1144" t="s">
        <v>19</v>
      </c>
      <c r="J1144" t="s">
        <v>20</v>
      </c>
      <c r="K1144" t="s">
        <v>25</v>
      </c>
      <c r="L1144">
        <v>0</v>
      </c>
      <c r="M1144">
        <v>8.42</v>
      </c>
      <c r="N1144">
        <v>0</v>
      </c>
      <c r="O1144">
        <v>139.58000000000001</v>
      </c>
      <c r="P1144">
        <v>148.00399999999999</v>
      </c>
    </row>
    <row r="1145" spans="1:16" x14ac:dyDescent="0.25">
      <c r="A1145" s="20">
        <v>43635</v>
      </c>
      <c r="B1145" t="s">
        <v>659</v>
      </c>
      <c r="C1145" t="s">
        <v>23</v>
      </c>
      <c r="D1145" s="32">
        <v>500</v>
      </c>
      <c r="E1145" s="7">
        <v>105.8</v>
      </c>
      <c r="F1145">
        <v>52900</v>
      </c>
      <c r="G1145" t="s">
        <v>1048</v>
      </c>
      <c r="H1145">
        <v>2019115</v>
      </c>
      <c r="I1145" t="s">
        <v>19</v>
      </c>
      <c r="J1145" t="s">
        <v>20</v>
      </c>
      <c r="K1145" t="s">
        <v>25</v>
      </c>
      <c r="L1145">
        <v>13</v>
      </c>
      <c r="M1145">
        <v>1.9</v>
      </c>
      <c r="N1145">
        <v>3.3</v>
      </c>
      <c r="O1145">
        <v>31.55</v>
      </c>
      <c r="P1145">
        <v>49.754399999999997</v>
      </c>
    </row>
    <row r="1146" spans="1:16" x14ac:dyDescent="0.25">
      <c r="A1146" s="20">
        <v>43635</v>
      </c>
      <c r="B1146" t="s">
        <v>659</v>
      </c>
      <c r="C1146" t="s">
        <v>17</v>
      </c>
      <c r="D1146" s="32">
        <v>500</v>
      </c>
      <c r="E1146" s="7">
        <v>103.25</v>
      </c>
      <c r="F1146">
        <v>51625</v>
      </c>
      <c r="G1146" t="s">
        <v>1049</v>
      </c>
      <c r="H1146">
        <v>2019115</v>
      </c>
      <c r="I1146" t="s">
        <v>19</v>
      </c>
      <c r="J1146" t="s">
        <v>20</v>
      </c>
      <c r="K1146" t="s">
        <v>25</v>
      </c>
      <c r="L1146">
        <v>0</v>
      </c>
      <c r="M1146">
        <v>1.86</v>
      </c>
      <c r="N1146">
        <v>0</v>
      </c>
      <c r="O1146">
        <v>30.79</v>
      </c>
      <c r="P1146">
        <v>32.648499999999999</v>
      </c>
    </row>
    <row r="1147" spans="1:16" x14ac:dyDescent="0.25">
      <c r="A1147" s="20">
        <v>43636</v>
      </c>
      <c r="B1147" t="s">
        <v>659</v>
      </c>
      <c r="C1147" t="s">
        <v>17</v>
      </c>
      <c r="D1147" s="32">
        <v>1000</v>
      </c>
      <c r="E1147" s="7">
        <v>104.5</v>
      </c>
      <c r="F1147">
        <v>104500</v>
      </c>
      <c r="G1147" t="s">
        <v>1043</v>
      </c>
      <c r="H1147">
        <v>2019116</v>
      </c>
      <c r="I1147" t="s">
        <v>19</v>
      </c>
      <c r="J1147" t="s">
        <v>20</v>
      </c>
      <c r="K1147" t="s">
        <v>25</v>
      </c>
      <c r="L1147">
        <v>0</v>
      </c>
      <c r="M1147">
        <v>3.76</v>
      </c>
      <c r="N1147">
        <v>0</v>
      </c>
      <c r="O1147">
        <v>62.33</v>
      </c>
      <c r="P1147">
        <v>66.091999999999999</v>
      </c>
    </row>
    <row r="1148" spans="1:16" x14ac:dyDescent="0.25">
      <c r="A1148" s="20">
        <v>43636</v>
      </c>
      <c r="B1148" t="s">
        <v>659</v>
      </c>
      <c r="C1148" t="s">
        <v>23</v>
      </c>
      <c r="D1148" s="32">
        <v>1000</v>
      </c>
      <c r="E1148" s="7">
        <v>107.5</v>
      </c>
      <c r="F1148">
        <v>107500</v>
      </c>
      <c r="G1148" t="s">
        <v>1044</v>
      </c>
      <c r="H1148">
        <v>2019116</v>
      </c>
      <c r="I1148" t="s">
        <v>19</v>
      </c>
      <c r="J1148" t="s">
        <v>20</v>
      </c>
      <c r="K1148" t="s">
        <v>25</v>
      </c>
      <c r="L1148">
        <v>26.5</v>
      </c>
      <c r="M1148">
        <v>3.87</v>
      </c>
      <c r="N1148">
        <v>0</v>
      </c>
      <c r="O1148">
        <v>64.12</v>
      </c>
      <c r="P1148">
        <v>94.49</v>
      </c>
    </row>
    <row r="1149" spans="1:16" x14ac:dyDescent="0.25">
      <c r="A1149" s="20">
        <v>43636</v>
      </c>
      <c r="B1149" t="s">
        <v>16</v>
      </c>
      <c r="C1149" t="s">
        <v>17</v>
      </c>
      <c r="D1149">
        <v>150</v>
      </c>
      <c r="E1149">
        <v>22</v>
      </c>
      <c r="F1149">
        <v>3300</v>
      </c>
      <c r="G1149" t="s">
        <v>1045</v>
      </c>
      <c r="H1149">
        <v>2019116</v>
      </c>
      <c r="I1149" t="s">
        <v>19</v>
      </c>
      <c r="J1149" t="s">
        <v>20</v>
      </c>
      <c r="K1149" t="s">
        <v>25</v>
      </c>
      <c r="L1149">
        <v>3.03</v>
      </c>
      <c r="M1149">
        <v>0.12</v>
      </c>
      <c r="N1149">
        <v>0</v>
      </c>
      <c r="O1149">
        <v>41.32</v>
      </c>
      <c r="P1149">
        <v>44.468800000000002</v>
      </c>
    </row>
    <row r="1150" spans="1:16" x14ac:dyDescent="0.25">
      <c r="A1150" s="20">
        <v>43636</v>
      </c>
      <c r="B1150" t="s">
        <v>237</v>
      </c>
      <c r="C1150" t="s">
        <v>17</v>
      </c>
      <c r="D1150">
        <v>500</v>
      </c>
      <c r="E1150">
        <v>267</v>
      </c>
      <c r="F1150">
        <v>133500</v>
      </c>
      <c r="G1150" t="s">
        <v>1046</v>
      </c>
      <c r="H1150">
        <v>2019116</v>
      </c>
      <c r="I1150" t="s">
        <v>19</v>
      </c>
      <c r="J1150" t="s">
        <v>20</v>
      </c>
      <c r="K1150" t="s">
        <v>25</v>
      </c>
      <c r="L1150">
        <v>0</v>
      </c>
      <c r="M1150">
        <v>4.8099999999999996</v>
      </c>
      <c r="N1150">
        <v>14.7</v>
      </c>
      <c r="O1150">
        <v>79.63</v>
      </c>
      <c r="P1150">
        <v>99.135999999999996</v>
      </c>
    </row>
    <row r="1151" spans="1:16" x14ac:dyDescent="0.25">
      <c r="A1151" s="20">
        <v>43636</v>
      </c>
      <c r="B1151" t="s">
        <v>237</v>
      </c>
      <c r="C1151" t="s">
        <v>23</v>
      </c>
      <c r="D1151">
        <v>500</v>
      </c>
      <c r="E1151">
        <v>268.5</v>
      </c>
      <c r="F1151">
        <v>134250</v>
      </c>
      <c r="G1151" t="s">
        <v>1047</v>
      </c>
      <c r="H1151">
        <v>2019116</v>
      </c>
      <c r="I1151" t="s">
        <v>19</v>
      </c>
      <c r="J1151" t="s">
        <v>20</v>
      </c>
      <c r="K1151" t="s">
        <v>25</v>
      </c>
      <c r="L1151">
        <v>33.47</v>
      </c>
      <c r="M1151">
        <v>4.83</v>
      </c>
      <c r="N1151">
        <v>0</v>
      </c>
      <c r="O1151">
        <v>80.08</v>
      </c>
      <c r="P1151">
        <v>118.3831</v>
      </c>
    </row>
    <row r="1152" spans="1:16" x14ac:dyDescent="0.25">
      <c r="A1152" s="20">
        <v>43637</v>
      </c>
      <c r="B1152" t="s">
        <v>51</v>
      </c>
      <c r="C1152" t="s">
        <v>23</v>
      </c>
      <c r="D1152">
        <v>50</v>
      </c>
      <c r="E1152">
        <v>388</v>
      </c>
      <c r="F1152">
        <v>19400</v>
      </c>
      <c r="G1152" t="s">
        <v>1031</v>
      </c>
      <c r="H1152">
        <v>2019117</v>
      </c>
      <c r="I1152" t="s">
        <v>19</v>
      </c>
      <c r="J1152" t="s">
        <v>20</v>
      </c>
      <c r="K1152" t="s">
        <v>25</v>
      </c>
      <c r="L1152">
        <v>4.83</v>
      </c>
      <c r="M1152">
        <v>0.7</v>
      </c>
      <c r="N1152">
        <v>0</v>
      </c>
      <c r="O1152">
        <v>29.63</v>
      </c>
      <c r="P1152">
        <v>35.1584</v>
      </c>
    </row>
    <row r="1153" spans="1:16" x14ac:dyDescent="0.25">
      <c r="A1153" s="20">
        <v>43637</v>
      </c>
      <c r="B1153" t="s">
        <v>51</v>
      </c>
      <c r="C1153" t="s">
        <v>17</v>
      </c>
      <c r="D1153">
        <v>50</v>
      </c>
      <c r="E1153">
        <v>384</v>
      </c>
      <c r="F1153">
        <v>19200</v>
      </c>
      <c r="G1153" t="s">
        <v>1032</v>
      </c>
      <c r="H1153">
        <v>2019117</v>
      </c>
      <c r="I1153" t="s">
        <v>19</v>
      </c>
      <c r="J1153" t="s">
        <v>20</v>
      </c>
      <c r="K1153" t="s">
        <v>25</v>
      </c>
      <c r="L1153">
        <v>0</v>
      </c>
      <c r="M1153">
        <v>0.69</v>
      </c>
      <c r="N1153">
        <v>0</v>
      </c>
      <c r="O1153">
        <v>29.62</v>
      </c>
      <c r="P1153">
        <v>30.311199999999999</v>
      </c>
    </row>
    <row r="1154" spans="1:16" x14ac:dyDescent="0.25">
      <c r="A1154" s="20">
        <v>43637</v>
      </c>
      <c r="B1154" t="s">
        <v>849</v>
      </c>
      <c r="C1154" t="s">
        <v>17</v>
      </c>
      <c r="D1154">
        <v>100</v>
      </c>
      <c r="E1154">
        <v>56.6</v>
      </c>
      <c r="F1154">
        <v>5660</v>
      </c>
      <c r="G1154" t="s">
        <v>1033</v>
      </c>
      <c r="H1154">
        <v>2019117</v>
      </c>
      <c r="I1154" t="s">
        <v>19</v>
      </c>
      <c r="J1154" t="s">
        <v>20</v>
      </c>
      <c r="K1154" t="s">
        <v>25</v>
      </c>
      <c r="L1154">
        <v>0</v>
      </c>
      <c r="M1154">
        <v>0.2</v>
      </c>
      <c r="N1154">
        <v>0</v>
      </c>
      <c r="O1154">
        <v>29.54</v>
      </c>
      <c r="P1154">
        <v>29.7438</v>
      </c>
    </row>
    <row r="1155" spans="1:16" x14ac:dyDescent="0.25">
      <c r="A1155" s="20">
        <v>43637</v>
      </c>
      <c r="B1155" t="s">
        <v>1034</v>
      </c>
      <c r="C1155" t="s">
        <v>17</v>
      </c>
      <c r="D1155">
        <v>1000</v>
      </c>
      <c r="E1155">
        <v>267.25</v>
      </c>
      <c r="F1155">
        <v>267250</v>
      </c>
      <c r="G1155" t="s">
        <v>1035</v>
      </c>
      <c r="H1155">
        <v>2019117</v>
      </c>
      <c r="I1155" t="s">
        <v>19</v>
      </c>
      <c r="J1155" t="s">
        <v>20</v>
      </c>
      <c r="K1155" t="s">
        <v>25</v>
      </c>
      <c r="L1155">
        <v>0</v>
      </c>
      <c r="M1155">
        <v>9.6199999999999992</v>
      </c>
      <c r="N1155">
        <v>0</v>
      </c>
      <c r="O1155">
        <v>159.41</v>
      </c>
      <c r="P1155">
        <v>169.0309</v>
      </c>
    </row>
    <row r="1156" spans="1:16" x14ac:dyDescent="0.25">
      <c r="A1156" s="20">
        <v>43637</v>
      </c>
      <c r="B1156" t="s">
        <v>1034</v>
      </c>
      <c r="C1156" t="s">
        <v>23</v>
      </c>
      <c r="D1156">
        <v>1000</v>
      </c>
      <c r="E1156">
        <v>267.89999999999998</v>
      </c>
      <c r="F1156">
        <v>267900</v>
      </c>
      <c r="G1156" t="s">
        <v>1036</v>
      </c>
      <c r="H1156">
        <v>2019117</v>
      </c>
      <c r="I1156" t="s">
        <v>19</v>
      </c>
      <c r="J1156" t="s">
        <v>20</v>
      </c>
      <c r="K1156" t="s">
        <v>25</v>
      </c>
      <c r="L1156">
        <v>66.89</v>
      </c>
      <c r="M1156">
        <v>9.64</v>
      </c>
      <c r="N1156">
        <v>0</v>
      </c>
      <c r="O1156">
        <v>159.80000000000001</v>
      </c>
      <c r="P1156">
        <v>236.33439999999999</v>
      </c>
    </row>
    <row r="1157" spans="1:16" x14ac:dyDescent="0.25">
      <c r="A1157" s="20">
        <v>43637</v>
      </c>
      <c r="B1157" t="s">
        <v>1037</v>
      </c>
      <c r="C1157" t="s">
        <v>17</v>
      </c>
      <c r="D1157">
        <v>100</v>
      </c>
      <c r="E1157">
        <v>593.70000000000005</v>
      </c>
      <c r="F1157">
        <v>59370</v>
      </c>
      <c r="G1157" t="s">
        <v>1038</v>
      </c>
      <c r="H1157">
        <v>2019117</v>
      </c>
      <c r="I1157" t="s">
        <v>19</v>
      </c>
      <c r="J1157" t="s">
        <v>20</v>
      </c>
      <c r="K1157" t="s">
        <v>25</v>
      </c>
      <c r="L1157">
        <v>0</v>
      </c>
      <c r="M1157">
        <v>2.14</v>
      </c>
      <c r="N1157">
        <v>0</v>
      </c>
      <c r="O1157">
        <v>35.409999999999997</v>
      </c>
      <c r="P1157">
        <v>37.547400000000003</v>
      </c>
    </row>
    <row r="1158" spans="1:16" x14ac:dyDescent="0.25">
      <c r="A1158" s="20">
        <v>43637</v>
      </c>
      <c r="B1158" t="s">
        <v>1037</v>
      </c>
      <c r="C1158" t="s">
        <v>23</v>
      </c>
      <c r="D1158">
        <v>100</v>
      </c>
      <c r="E1158">
        <v>597</v>
      </c>
      <c r="F1158">
        <v>59700</v>
      </c>
      <c r="G1158" t="s">
        <v>1039</v>
      </c>
      <c r="H1158">
        <v>2019117</v>
      </c>
      <c r="I1158" t="s">
        <v>19</v>
      </c>
      <c r="J1158" t="s">
        <v>20</v>
      </c>
      <c r="K1158" t="s">
        <v>25</v>
      </c>
      <c r="L1158">
        <v>14.89</v>
      </c>
      <c r="M1158">
        <v>2.15</v>
      </c>
      <c r="N1158">
        <v>0</v>
      </c>
      <c r="O1158">
        <v>35.61</v>
      </c>
      <c r="P1158">
        <v>52.6492</v>
      </c>
    </row>
    <row r="1159" spans="1:16" x14ac:dyDescent="0.25">
      <c r="A1159" s="20">
        <v>43637</v>
      </c>
      <c r="B1159" t="s">
        <v>849</v>
      </c>
      <c r="C1159" t="s">
        <v>23</v>
      </c>
      <c r="D1159">
        <v>100</v>
      </c>
      <c r="E1159">
        <v>75</v>
      </c>
      <c r="F1159">
        <v>7500</v>
      </c>
      <c r="G1159" t="s">
        <v>1040</v>
      </c>
      <c r="H1159">
        <v>2019117</v>
      </c>
      <c r="I1159" t="s">
        <v>19</v>
      </c>
      <c r="J1159" t="s">
        <v>20</v>
      </c>
      <c r="K1159" t="s">
        <v>25</v>
      </c>
      <c r="L1159">
        <v>1.65</v>
      </c>
      <c r="M1159">
        <v>0.27</v>
      </c>
      <c r="N1159">
        <v>0</v>
      </c>
      <c r="O1159">
        <v>29.55</v>
      </c>
      <c r="P1159">
        <v>31.47</v>
      </c>
    </row>
    <row r="1160" spans="1:16" x14ac:dyDescent="0.25">
      <c r="A1160" s="20">
        <v>43637</v>
      </c>
      <c r="B1160" t="s">
        <v>16</v>
      </c>
      <c r="C1160" t="s">
        <v>17</v>
      </c>
      <c r="D1160">
        <v>2500</v>
      </c>
      <c r="E1160">
        <v>22.05</v>
      </c>
      <c r="F1160">
        <v>55125</v>
      </c>
      <c r="G1160" t="s">
        <v>1041</v>
      </c>
      <c r="H1160">
        <v>2019117</v>
      </c>
      <c r="I1160" t="s">
        <v>19</v>
      </c>
      <c r="J1160" t="s">
        <v>20</v>
      </c>
      <c r="K1160" t="s">
        <v>25</v>
      </c>
      <c r="L1160">
        <v>0</v>
      </c>
      <c r="M1160">
        <v>1.98</v>
      </c>
      <c r="N1160">
        <v>24.6</v>
      </c>
      <c r="O1160">
        <v>32.880000000000003</v>
      </c>
      <c r="P1160">
        <v>59.464500000000001</v>
      </c>
    </row>
    <row r="1161" spans="1:16" x14ac:dyDescent="0.25">
      <c r="A1161" s="20">
        <v>43637</v>
      </c>
      <c r="B1161" t="s">
        <v>16</v>
      </c>
      <c r="C1161" t="s">
        <v>23</v>
      </c>
      <c r="D1161">
        <v>2500</v>
      </c>
      <c r="E1161">
        <v>21.95</v>
      </c>
      <c r="F1161">
        <v>54878.55</v>
      </c>
      <c r="G1161" t="s">
        <v>1042</v>
      </c>
      <c r="H1161">
        <v>2019117</v>
      </c>
      <c r="I1161" t="s">
        <v>19</v>
      </c>
      <c r="J1161" t="s">
        <v>20</v>
      </c>
      <c r="K1161" t="s">
        <v>25</v>
      </c>
      <c r="L1161">
        <v>13.75</v>
      </c>
      <c r="M1161">
        <v>1.98</v>
      </c>
      <c r="N1161">
        <v>0</v>
      </c>
      <c r="O1161">
        <v>32.72</v>
      </c>
      <c r="P1161">
        <v>48.445599999999999</v>
      </c>
    </row>
    <row r="1162" spans="1:16" x14ac:dyDescent="0.25">
      <c r="A1162" s="20">
        <v>43640</v>
      </c>
      <c r="B1162" t="s">
        <v>659</v>
      </c>
      <c r="C1162" t="s">
        <v>23</v>
      </c>
      <c r="D1162" s="32">
        <v>500</v>
      </c>
      <c r="E1162" s="7">
        <v>109.65</v>
      </c>
      <c r="F1162">
        <v>54825</v>
      </c>
      <c r="G1162" t="s">
        <v>1021</v>
      </c>
      <c r="H1162">
        <v>2019118</v>
      </c>
      <c r="I1162" t="s">
        <v>19</v>
      </c>
      <c r="J1162" t="s">
        <v>20</v>
      </c>
      <c r="K1162" t="s">
        <v>25</v>
      </c>
      <c r="L1162">
        <v>14.02</v>
      </c>
      <c r="M1162">
        <v>1.97</v>
      </c>
      <c r="N1162">
        <v>0</v>
      </c>
      <c r="O1162">
        <v>32.700000000000003</v>
      </c>
      <c r="P1162">
        <v>48.693800000000003</v>
      </c>
    </row>
    <row r="1163" spans="1:16" x14ac:dyDescent="0.25">
      <c r="A1163" s="20">
        <v>43640</v>
      </c>
      <c r="B1163" t="s">
        <v>659</v>
      </c>
      <c r="C1163" t="s">
        <v>17</v>
      </c>
      <c r="D1163" s="32">
        <v>500</v>
      </c>
      <c r="E1163" s="7">
        <v>112</v>
      </c>
      <c r="F1163">
        <v>56000</v>
      </c>
      <c r="G1163" t="s">
        <v>1022</v>
      </c>
      <c r="H1163">
        <v>2019118</v>
      </c>
      <c r="I1163" t="s">
        <v>19</v>
      </c>
      <c r="J1163" t="s">
        <v>20</v>
      </c>
      <c r="K1163" t="s">
        <v>25</v>
      </c>
      <c r="L1163">
        <v>0</v>
      </c>
      <c r="M1163">
        <v>2.02</v>
      </c>
      <c r="N1163">
        <v>0</v>
      </c>
      <c r="O1163">
        <v>33.4</v>
      </c>
      <c r="P1163">
        <v>35.415999999999997</v>
      </c>
    </row>
    <row r="1164" spans="1:16" x14ac:dyDescent="0.25">
      <c r="A1164" s="20">
        <v>43640</v>
      </c>
      <c r="B1164" t="s">
        <v>1023</v>
      </c>
      <c r="C1164" t="s">
        <v>23</v>
      </c>
      <c r="D1164">
        <v>1500</v>
      </c>
      <c r="E1164">
        <v>26.25</v>
      </c>
      <c r="F1164">
        <v>39375</v>
      </c>
      <c r="G1164" t="s">
        <v>1024</v>
      </c>
      <c r="H1164">
        <v>2019118</v>
      </c>
      <c r="I1164" t="s">
        <v>19</v>
      </c>
      <c r="J1164" t="s">
        <v>20</v>
      </c>
      <c r="K1164" t="s">
        <v>25</v>
      </c>
      <c r="L1164">
        <v>10.35</v>
      </c>
      <c r="M1164">
        <v>1.42</v>
      </c>
      <c r="N1164">
        <v>0</v>
      </c>
      <c r="O1164">
        <v>29.76</v>
      </c>
      <c r="P1164">
        <v>41.527500000000003</v>
      </c>
    </row>
    <row r="1165" spans="1:16" x14ac:dyDescent="0.25">
      <c r="A1165" s="20">
        <v>43640</v>
      </c>
      <c r="B1165" t="s">
        <v>659</v>
      </c>
      <c r="C1165" t="s">
        <v>17</v>
      </c>
      <c r="D1165" s="32">
        <v>2000</v>
      </c>
      <c r="E1165" s="7">
        <v>112.25</v>
      </c>
      <c r="F1165">
        <v>224500</v>
      </c>
      <c r="G1165" t="s">
        <v>1025</v>
      </c>
      <c r="H1165">
        <v>2019118</v>
      </c>
      <c r="I1165" t="s">
        <v>19</v>
      </c>
      <c r="J1165" t="s">
        <v>20</v>
      </c>
      <c r="K1165" t="s">
        <v>25</v>
      </c>
      <c r="L1165">
        <v>0</v>
      </c>
      <c r="M1165">
        <v>8.08</v>
      </c>
      <c r="N1165">
        <v>0</v>
      </c>
      <c r="O1165">
        <v>133.91</v>
      </c>
      <c r="P1165">
        <v>141.99199999999999</v>
      </c>
    </row>
    <row r="1166" spans="1:16" x14ac:dyDescent="0.25">
      <c r="A1166" s="20">
        <v>43640</v>
      </c>
      <c r="B1166" t="s">
        <v>1023</v>
      </c>
      <c r="C1166" t="s">
        <v>23</v>
      </c>
      <c r="D1166">
        <v>1000</v>
      </c>
      <c r="E1166">
        <v>27.1</v>
      </c>
      <c r="F1166">
        <v>27100</v>
      </c>
      <c r="G1166" t="s">
        <v>1026</v>
      </c>
      <c r="H1166">
        <v>2019118</v>
      </c>
      <c r="I1166" t="s">
        <v>19</v>
      </c>
      <c r="J1166" t="s">
        <v>20</v>
      </c>
      <c r="K1166" t="s">
        <v>25</v>
      </c>
      <c r="L1166">
        <v>6.9</v>
      </c>
      <c r="M1166">
        <v>0.98</v>
      </c>
      <c r="N1166">
        <v>0</v>
      </c>
      <c r="O1166">
        <v>29.68</v>
      </c>
      <c r="P1166">
        <v>37.555599999999998</v>
      </c>
    </row>
    <row r="1167" spans="1:16" x14ac:dyDescent="0.25">
      <c r="A1167" s="20">
        <v>43640</v>
      </c>
      <c r="B1167" t="s">
        <v>1023</v>
      </c>
      <c r="C1167" t="s">
        <v>23</v>
      </c>
      <c r="D1167">
        <v>2000</v>
      </c>
      <c r="E1167">
        <v>28.5</v>
      </c>
      <c r="F1167">
        <v>57000</v>
      </c>
      <c r="G1167" t="s">
        <v>1027</v>
      </c>
      <c r="H1167">
        <v>2019118</v>
      </c>
      <c r="I1167" t="s">
        <v>19</v>
      </c>
      <c r="J1167" t="s">
        <v>20</v>
      </c>
      <c r="K1167" t="s">
        <v>25</v>
      </c>
      <c r="L1167">
        <v>13.8</v>
      </c>
      <c r="M1167">
        <v>2.0499999999999998</v>
      </c>
      <c r="N1167">
        <v>0</v>
      </c>
      <c r="O1167">
        <v>34</v>
      </c>
      <c r="P1167">
        <v>49.852200000000003</v>
      </c>
    </row>
    <row r="1168" spans="1:16" x14ac:dyDescent="0.25">
      <c r="A1168" s="20">
        <v>43640</v>
      </c>
      <c r="B1168" t="s">
        <v>659</v>
      </c>
      <c r="C1168" t="s">
        <v>23</v>
      </c>
      <c r="D1168" s="32">
        <v>2000</v>
      </c>
      <c r="E1168" s="7">
        <v>112.7</v>
      </c>
      <c r="F1168">
        <v>225400</v>
      </c>
      <c r="G1168" t="s">
        <v>1028</v>
      </c>
      <c r="H1168">
        <v>2019118</v>
      </c>
      <c r="I1168" t="s">
        <v>19</v>
      </c>
      <c r="J1168" t="s">
        <v>20</v>
      </c>
      <c r="K1168" t="s">
        <v>25</v>
      </c>
      <c r="L1168">
        <v>56.07</v>
      </c>
      <c r="M1168">
        <v>8.11</v>
      </c>
      <c r="N1168">
        <v>0</v>
      </c>
      <c r="O1168">
        <v>134.44999999999999</v>
      </c>
      <c r="P1168">
        <v>198.6343</v>
      </c>
    </row>
    <row r="1169" spans="1:16" x14ac:dyDescent="0.25">
      <c r="A1169" s="20">
        <v>43640</v>
      </c>
      <c r="B1169" t="s">
        <v>1023</v>
      </c>
      <c r="C1169" t="s">
        <v>17</v>
      </c>
      <c r="D1169">
        <v>5500</v>
      </c>
      <c r="E1169">
        <v>28.3</v>
      </c>
      <c r="F1169">
        <v>155650</v>
      </c>
      <c r="G1169" t="s">
        <v>1029</v>
      </c>
      <c r="H1169">
        <v>2019118</v>
      </c>
      <c r="I1169" t="s">
        <v>19</v>
      </c>
      <c r="J1169" t="s">
        <v>20</v>
      </c>
      <c r="K1169" t="s">
        <v>25</v>
      </c>
      <c r="L1169">
        <v>0</v>
      </c>
      <c r="M1169">
        <v>5.6</v>
      </c>
      <c r="N1169">
        <v>0</v>
      </c>
      <c r="O1169">
        <v>92.84</v>
      </c>
      <c r="P1169">
        <v>98.4435</v>
      </c>
    </row>
    <row r="1170" spans="1:16" x14ac:dyDescent="0.25">
      <c r="A1170" s="20">
        <v>43640</v>
      </c>
      <c r="B1170" t="s">
        <v>1023</v>
      </c>
      <c r="C1170" t="s">
        <v>23</v>
      </c>
      <c r="D1170">
        <v>1000</v>
      </c>
      <c r="E1170">
        <v>24.5</v>
      </c>
      <c r="F1170">
        <v>24500</v>
      </c>
      <c r="G1170" t="s">
        <v>1030</v>
      </c>
      <c r="H1170">
        <v>2019118</v>
      </c>
      <c r="I1170" t="s">
        <v>19</v>
      </c>
      <c r="J1170" t="s">
        <v>20</v>
      </c>
      <c r="K1170" t="s">
        <v>25</v>
      </c>
      <c r="L1170">
        <v>6.86</v>
      </c>
      <c r="M1170">
        <v>0.88</v>
      </c>
      <c r="N1170">
        <v>26.1</v>
      </c>
      <c r="O1170">
        <v>29.66</v>
      </c>
      <c r="P1170">
        <v>63.502000000000002</v>
      </c>
    </row>
    <row r="1171" spans="1:16" x14ac:dyDescent="0.25">
      <c r="A1171" s="20">
        <v>43641</v>
      </c>
      <c r="B1171" t="s">
        <v>1023</v>
      </c>
      <c r="C1171" t="s">
        <v>23</v>
      </c>
      <c r="D1171">
        <v>1000</v>
      </c>
      <c r="E1171">
        <v>28.5</v>
      </c>
      <c r="F1171">
        <v>28500</v>
      </c>
      <c r="G1171" t="s">
        <v>1449</v>
      </c>
      <c r="H1171">
        <v>2019119</v>
      </c>
      <c r="I1171" t="s">
        <v>19</v>
      </c>
      <c r="J1171" t="s">
        <v>20</v>
      </c>
      <c r="K1171" t="s">
        <v>25</v>
      </c>
      <c r="L1171">
        <v>7.02</v>
      </c>
      <c r="M1171">
        <v>1.03</v>
      </c>
      <c r="N1171">
        <v>0</v>
      </c>
      <c r="O1171">
        <v>29.69</v>
      </c>
      <c r="P1171">
        <v>37.735999999999997</v>
      </c>
    </row>
    <row r="1172" spans="1:16" x14ac:dyDescent="0.25">
      <c r="A1172" s="20">
        <v>43641</v>
      </c>
      <c r="B1172" t="s">
        <v>1023</v>
      </c>
      <c r="C1172" t="s">
        <v>17</v>
      </c>
      <c r="D1172">
        <v>1000</v>
      </c>
      <c r="E1172">
        <v>28.25</v>
      </c>
      <c r="F1172">
        <v>28250</v>
      </c>
      <c r="G1172" t="s">
        <v>1450</v>
      </c>
      <c r="H1172">
        <v>2019119</v>
      </c>
      <c r="I1172" t="s">
        <v>19</v>
      </c>
      <c r="J1172" t="s">
        <v>20</v>
      </c>
      <c r="K1172" t="s">
        <v>25</v>
      </c>
      <c r="L1172">
        <v>0</v>
      </c>
      <c r="M1172">
        <v>1.02</v>
      </c>
      <c r="N1172">
        <v>0</v>
      </c>
      <c r="O1172">
        <v>29.68</v>
      </c>
      <c r="P1172">
        <v>30.697099999999999</v>
      </c>
    </row>
    <row r="1173" spans="1:16" x14ac:dyDescent="0.25">
      <c r="A1173" s="20">
        <v>43641</v>
      </c>
      <c r="B1173" t="s">
        <v>1023</v>
      </c>
      <c r="C1173" t="s">
        <v>23</v>
      </c>
      <c r="D1173">
        <v>1500</v>
      </c>
      <c r="E1173">
        <v>28.3</v>
      </c>
      <c r="F1173">
        <v>42450</v>
      </c>
      <c r="G1173" t="s">
        <v>1451</v>
      </c>
      <c r="H1173">
        <v>2019119</v>
      </c>
      <c r="I1173" t="s">
        <v>19</v>
      </c>
      <c r="J1173" t="s">
        <v>20</v>
      </c>
      <c r="K1173" t="s">
        <v>25</v>
      </c>
      <c r="L1173">
        <v>10.53</v>
      </c>
      <c r="M1173">
        <v>1.53</v>
      </c>
      <c r="N1173">
        <v>0</v>
      </c>
      <c r="O1173">
        <v>29.78</v>
      </c>
      <c r="P1173">
        <v>41.838299999999997</v>
      </c>
    </row>
    <row r="1174" spans="1:16" x14ac:dyDescent="0.25">
      <c r="A1174" s="20">
        <v>43641</v>
      </c>
      <c r="B1174" t="s">
        <v>1023</v>
      </c>
      <c r="C1174" t="s">
        <v>23</v>
      </c>
      <c r="D1174">
        <v>5000</v>
      </c>
      <c r="E1174">
        <v>28.5</v>
      </c>
      <c r="F1174">
        <v>142500</v>
      </c>
      <c r="G1174" t="s">
        <v>1452</v>
      </c>
      <c r="H1174">
        <v>2019119</v>
      </c>
      <c r="I1174" t="s">
        <v>19</v>
      </c>
      <c r="J1174" t="s">
        <v>20</v>
      </c>
      <c r="K1174" t="s">
        <v>25</v>
      </c>
      <c r="L1174">
        <v>35.1</v>
      </c>
      <c r="M1174">
        <v>5.13</v>
      </c>
      <c r="N1174">
        <v>0</v>
      </c>
      <c r="O1174">
        <v>84.99</v>
      </c>
      <c r="P1174">
        <v>125.22</v>
      </c>
    </row>
    <row r="1175" spans="1:16" x14ac:dyDescent="0.25">
      <c r="A1175" s="20">
        <v>43641</v>
      </c>
      <c r="B1175" t="s">
        <v>1023</v>
      </c>
      <c r="C1175" t="s">
        <v>17</v>
      </c>
      <c r="D1175">
        <v>6500</v>
      </c>
      <c r="E1175">
        <v>28.2</v>
      </c>
      <c r="F1175">
        <v>183300</v>
      </c>
      <c r="G1175" t="s">
        <v>1453</v>
      </c>
      <c r="H1175">
        <v>2019119</v>
      </c>
      <c r="I1175" t="s">
        <v>19</v>
      </c>
      <c r="J1175" t="s">
        <v>20</v>
      </c>
      <c r="K1175" t="s">
        <v>25</v>
      </c>
      <c r="L1175">
        <v>0</v>
      </c>
      <c r="M1175">
        <v>6.6</v>
      </c>
      <c r="N1175">
        <v>0</v>
      </c>
      <c r="O1175">
        <v>109.33</v>
      </c>
      <c r="P1175">
        <v>115.9289</v>
      </c>
    </row>
    <row r="1176" spans="1:16" x14ac:dyDescent="0.25">
      <c r="A1176" s="20">
        <v>43641</v>
      </c>
      <c r="B1176" t="s">
        <v>1023</v>
      </c>
      <c r="C1176" t="s">
        <v>17</v>
      </c>
      <c r="D1176">
        <v>5000</v>
      </c>
      <c r="E1176">
        <v>28.25</v>
      </c>
      <c r="F1176">
        <v>141250</v>
      </c>
      <c r="G1176" t="s">
        <v>1454</v>
      </c>
      <c r="H1176">
        <v>2019119</v>
      </c>
      <c r="I1176" t="s">
        <v>19</v>
      </c>
      <c r="J1176" t="s">
        <v>20</v>
      </c>
      <c r="K1176" t="s">
        <v>25</v>
      </c>
      <c r="L1176">
        <v>0</v>
      </c>
      <c r="M1176">
        <v>5.09</v>
      </c>
      <c r="N1176">
        <v>0</v>
      </c>
      <c r="O1176">
        <v>84.27</v>
      </c>
      <c r="P1176">
        <v>89.355199999999996</v>
      </c>
    </row>
    <row r="1177" spans="1:16" x14ac:dyDescent="0.25">
      <c r="A1177" s="20">
        <v>43641</v>
      </c>
      <c r="B1177" t="s">
        <v>1023</v>
      </c>
      <c r="C1177" t="s">
        <v>23</v>
      </c>
      <c r="D1177">
        <v>10000</v>
      </c>
      <c r="E1177">
        <v>27.8</v>
      </c>
      <c r="F1177">
        <v>278000</v>
      </c>
      <c r="G1177" t="s">
        <v>1455</v>
      </c>
      <c r="H1177">
        <v>2019119</v>
      </c>
      <c r="I1177" t="s">
        <v>19</v>
      </c>
      <c r="J1177" t="s">
        <v>20</v>
      </c>
      <c r="K1177" t="s">
        <v>25</v>
      </c>
      <c r="L1177">
        <v>70.2</v>
      </c>
      <c r="M1177">
        <v>10.01</v>
      </c>
      <c r="N1177">
        <v>0</v>
      </c>
      <c r="O1177">
        <v>165.83</v>
      </c>
      <c r="P1177">
        <v>246.03800000000001</v>
      </c>
    </row>
    <row r="1178" spans="1:16" x14ac:dyDescent="0.25">
      <c r="A1178" s="20">
        <v>43641</v>
      </c>
      <c r="B1178" t="s">
        <v>1023</v>
      </c>
      <c r="C1178" t="s">
        <v>17</v>
      </c>
      <c r="D1178">
        <v>5000</v>
      </c>
      <c r="E1178">
        <v>27.7</v>
      </c>
      <c r="F1178">
        <v>138500</v>
      </c>
      <c r="G1178" t="s">
        <v>1456</v>
      </c>
      <c r="H1178">
        <v>2019119</v>
      </c>
      <c r="I1178" t="s">
        <v>19</v>
      </c>
      <c r="J1178" t="s">
        <v>20</v>
      </c>
      <c r="K1178" t="s">
        <v>25</v>
      </c>
      <c r="L1178">
        <v>0</v>
      </c>
      <c r="M1178">
        <v>4.99</v>
      </c>
      <c r="N1178">
        <v>0</v>
      </c>
      <c r="O1178">
        <v>82.61</v>
      </c>
      <c r="P1178">
        <v>87.596199999999996</v>
      </c>
    </row>
    <row r="1179" spans="1:16" x14ac:dyDescent="0.25">
      <c r="A1179" s="20">
        <v>43641</v>
      </c>
      <c r="B1179" t="s">
        <v>1034</v>
      </c>
      <c r="C1179" t="s">
        <v>17</v>
      </c>
      <c r="D1179">
        <v>2000</v>
      </c>
      <c r="E1179">
        <v>276</v>
      </c>
      <c r="F1179">
        <v>552000</v>
      </c>
      <c r="G1179" t="s">
        <v>1457</v>
      </c>
      <c r="H1179">
        <v>2019119</v>
      </c>
      <c r="I1179" t="s">
        <v>19</v>
      </c>
      <c r="J1179" t="s">
        <v>20</v>
      </c>
      <c r="K1179" t="s">
        <v>25</v>
      </c>
      <c r="L1179">
        <v>0</v>
      </c>
      <c r="M1179">
        <v>19.87</v>
      </c>
      <c r="N1179">
        <v>0</v>
      </c>
      <c r="O1179">
        <v>329.25</v>
      </c>
      <c r="P1179">
        <v>349.12200000000001</v>
      </c>
    </row>
    <row r="1180" spans="1:16" x14ac:dyDescent="0.25">
      <c r="A1180" s="20">
        <v>43641</v>
      </c>
      <c r="B1180" t="s">
        <v>1034</v>
      </c>
      <c r="C1180" t="s">
        <v>17</v>
      </c>
      <c r="D1180">
        <v>2000</v>
      </c>
      <c r="E1180">
        <v>275.8</v>
      </c>
      <c r="F1180">
        <v>551600</v>
      </c>
      <c r="G1180" t="s">
        <v>1458</v>
      </c>
      <c r="H1180">
        <v>2019119</v>
      </c>
      <c r="I1180" t="s">
        <v>19</v>
      </c>
      <c r="J1180" t="s">
        <v>20</v>
      </c>
      <c r="K1180" t="s">
        <v>25</v>
      </c>
      <c r="L1180">
        <v>0</v>
      </c>
      <c r="M1180">
        <v>19.86</v>
      </c>
      <c r="N1180">
        <v>0</v>
      </c>
      <c r="O1180">
        <v>329.02</v>
      </c>
      <c r="P1180">
        <v>348.8777</v>
      </c>
    </row>
    <row r="1181" spans="1:16" x14ac:dyDescent="0.25">
      <c r="A1181" s="20">
        <v>43641</v>
      </c>
      <c r="B1181" t="s">
        <v>1034</v>
      </c>
      <c r="C1181" t="s">
        <v>23</v>
      </c>
      <c r="D1181">
        <v>4000</v>
      </c>
      <c r="E1181">
        <v>274.5</v>
      </c>
      <c r="F1181">
        <v>1098015.7</v>
      </c>
      <c r="G1181" t="s">
        <v>1459</v>
      </c>
      <c r="H1181">
        <v>2019119</v>
      </c>
      <c r="I1181" t="s">
        <v>19</v>
      </c>
      <c r="J1181" t="s">
        <v>20</v>
      </c>
      <c r="K1181" t="s">
        <v>25</v>
      </c>
      <c r="L1181">
        <v>275.16000000000003</v>
      </c>
      <c r="M1181">
        <v>39.53</v>
      </c>
      <c r="N1181">
        <v>95.7</v>
      </c>
      <c r="O1181">
        <v>654.91999999999996</v>
      </c>
      <c r="P1181">
        <v>1065.3088</v>
      </c>
    </row>
    <row r="1182" spans="1:16" x14ac:dyDescent="0.25">
      <c r="A1182" s="20">
        <v>43642</v>
      </c>
      <c r="B1182" t="s">
        <v>1023</v>
      </c>
      <c r="C1182" t="s">
        <v>23</v>
      </c>
      <c r="D1182">
        <v>2500</v>
      </c>
      <c r="E1182">
        <v>28.25</v>
      </c>
      <c r="F1182">
        <v>70625</v>
      </c>
      <c r="G1182" t="s">
        <v>1446</v>
      </c>
      <c r="H1182">
        <v>2019120</v>
      </c>
      <c r="I1182" t="s">
        <v>19</v>
      </c>
      <c r="J1182" t="s">
        <v>20</v>
      </c>
      <c r="K1182" t="s">
        <v>25</v>
      </c>
      <c r="L1182">
        <v>18.11</v>
      </c>
      <c r="M1182">
        <v>2.54</v>
      </c>
      <c r="N1182">
        <v>0</v>
      </c>
      <c r="O1182">
        <v>42.13</v>
      </c>
      <c r="P1182">
        <v>62.782499999999999</v>
      </c>
    </row>
    <row r="1183" spans="1:16" x14ac:dyDescent="0.25">
      <c r="A1183" s="20">
        <v>43642</v>
      </c>
      <c r="B1183" t="s">
        <v>1023</v>
      </c>
      <c r="C1183" t="s">
        <v>23</v>
      </c>
      <c r="D1183">
        <v>5000</v>
      </c>
      <c r="E1183">
        <v>28.5</v>
      </c>
      <c r="F1183">
        <v>142500</v>
      </c>
      <c r="G1183" t="s">
        <v>1447</v>
      </c>
      <c r="H1183">
        <v>2019120</v>
      </c>
      <c r="I1183" t="s">
        <v>19</v>
      </c>
      <c r="J1183" t="s">
        <v>20</v>
      </c>
      <c r="K1183" t="s">
        <v>25</v>
      </c>
      <c r="L1183">
        <v>35.89</v>
      </c>
      <c r="M1183">
        <v>5.13</v>
      </c>
      <c r="N1183">
        <v>0</v>
      </c>
      <c r="O1183">
        <v>85</v>
      </c>
      <c r="P1183">
        <v>126.02</v>
      </c>
    </row>
    <row r="1184" spans="1:16" x14ac:dyDescent="0.25">
      <c r="A1184" s="20">
        <v>43642</v>
      </c>
      <c r="B1184" t="s">
        <v>1023</v>
      </c>
      <c r="C1184" t="s">
        <v>17</v>
      </c>
      <c r="D1184">
        <v>7500</v>
      </c>
      <c r="E1184">
        <v>29</v>
      </c>
      <c r="F1184">
        <v>217500</v>
      </c>
      <c r="G1184" t="s">
        <v>1448</v>
      </c>
      <c r="H1184">
        <v>2019120</v>
      </c>
      <c r="I1184" t="s">
        <v>19</v>
      </c>
      <c r="J1184" t="s">
        <v>20</v>
      </c>
      <c r="K1184" t="s">
        <v>25</v>
      </c>
      <c r="L1184">
        <v>0</v>
      </c>
      <c r="M1184">
        <v>7.83</v>
      </c>
      <c r="N1184">
        <v>13.2</v>
      </c>
      <c r="O1184">
        <v>129.77000000000001</v>
      </c>
      <c r="P1184">
        <v>150.80019999999999</v>
      </c>
    </row>
    <row r="1185" spans="1:16" x14ac:dyDescent="0.25">
      <c r="A1185" s="20">
        <v>43643</v>
      </c>
      <c r="B1185" t="s">
        <v>270</v>
      </c>
      <c r="C1185" t="s">
        <v>17</v>
      </c>
      <c r="D1185">
        <v>1000</v>
      </c>
      <c r="E1185">
        <v>121.65</v>
      </c>
      <c r="F1185">
        <v>121650</v>
      </c>
      <c r="G1185" t="s">
        <v>1443</v>
      </c>
      <c r="H1185">
        <v>2019121</v>
      </c>
      <c r="I1185" t="s">
        <v>19</v>
      </c>
      <c r="J1185" t="s">
        <v>20</v>
      </c>
      <c r="K1185" t="s">
        <v>25</v>
      </c>
      <c r="L1185">
        <v>0</v>
      </c>
      <c r="M1185">
        <v>4.38</v>
      </c>
      <c r="N1185">
        <v>0</v>
      </c>
      <c r="O1185">
        <v>72.56</v>
      </c>
      <c r="P1185">
        <v>76.939400000000006</v>
      </c>
    </row>
    <row r="1186" spans="1:16" x14ac:dyDescent="0.25">
      <c r="A1186" s="20">
        <v>43643</v>
      </c>
      <c r="B1186" t="s">
        <v>270</v>
      </c>
      <c r="C1186" t="s">
        <v>17</v>
      </c>
      <c r="D1186">
        <v>1000</v>
      </c>
      <c r="E1186">
        <v>121.25</v>
      </c>
      <c r="F1186">
        <v>121250</v>
      </c>
      <c r="G1186" t="s">
        <v>1444</v>
      </c>
      <c r="H1186">
        <v>2019121</v>
      </c>
      <c r="I1186" t="s">
        <v>19</v>
      </c>
      <c r="J1186" t="s">
        <v>20</v>
      </c>
      <c r="K1186" t="s">
        <v>25</v>
      </c>
      <c r="L1186">
        <v>0</v>
      </c>
      <c r="M1186">
        <v>4.37</v>
      </c>
      <c r="N1186">
        <v>0</v>
      </c>
      <c r="O1186">
        <v>72.319999999999993</v>
      </c>
      <c r="P1186">
        <v>76.685100000000006</v>
      </c>
    </row>
    <row r="1187" spans="1:16" x14ac:dyDescent="0.25">
      <c r="A1187" s="20">
        <v>43643</v>
      </c>
      <c r="B1187" t="s">
        <v>270</v>
      </c>
      <c r="C1187" t="s">
        <v>23</v>
      </c>
      <c r="D1187">
        <v>2000</v>
      </c>
      <c r="E1187">
        <v>122.05</v>
      </c>
      <c r="F1187">
        <v>244100</v>
      </c>
      <c r="G1187" t="s">
        <v>1445</v>
      </c>
      <c r="H1187">
        <v>2019121</v>
      </c>
      <c r="I1187" t="s">
        <v>19</v>
      </c>
      <c r="J1187" t="s">
        <v>20</v>
      </c>
      <c r="K1187" t="s">
        <v>25</v>
      </c>
      <c r="L1187">
        <v>61</v>
      </c>
      <c r="M1187">
        <v>8.7899999999999991</v>
      </c>
      <c r="N1187">
        <v>14.7</v>
      </c>
      <c r="O1187">
        <v>145.56</v>
      </c>
      <c r="P1187">
        <v>230.04769999999999</v>
      </c>
    </row>
    <row r="1188" spans="1:16" x14ac:dyDescent="0.25">
      <c r="A1188" s="20">
        <v>43644</v>
      </c>
      <c r="B1188" t="s">
        <v>1037</v>
      </c>
      <c r="C1188" t="s">
        <v>17</v>
      </c>
      <c r="D1188">
        <v>100</v>
      </c>
      <c r="E1188">
        <v>622</v>
      </c>
      <c r="F1188">
        <v>62200</v>
      </c>
      <c r="G1188" t="s">
        <v>1430</v>
      </c>
      <c r="H1188">
        <v>2019122</v>
      </c>
      <c r="I1188" t="s">
        <v>19</v>
      </c>
      <c r="J1188" t="s">
        <v>20</v>
      </c>
      <c r="K1188" t="s">
        <v>25</v>
      </c>
      <c r="L1188">
        <v>0</v>
      </c>
      <c r="M1188">
        <v>2.2400000000000002</v>
      </c>
      <c r="N1188">
        <v>0</v>
      </c>
      <c r="O1188">
        <v>37.1</v>
      </c>
      <c r="P1188">
        <v>39.339199999999998</v>
      </c>
    </row>
    <row r="1189" spans="1:16" x14ac:dyDescent="0.25">
      <c r="A1189" s="20">
        <v>43644</v>
      </c>
      <c r="B1189" t="s">
        <v>270</v>
      </c>
      <c r="C1189" t="s">
        <v>17</v>
      </c>
      <c r="D1189">
        <v>1000</v>
      </c>
      <c r="E1189">
        <v>123</v>
      </c>
      <c r="F1189">
        <v>123000</v>
      </c>
      <c r="G1189" t="s">
        <v>1431</v>
      </c>
      <c r="H1189">
        <v>2019122</v>
      </c>
      <c r="I1189" t="s">
        <v>19</v>
      </c>
      <c r="J1189" t="s">
        <v>20</v>
      </c>
      <c r="K1189" t="s">
        <v>25</v>
      </c>
      <c r="L1189">
        <v>0</v>
      </c>
      <c r="M1189">
        <v>4.43</v>
      </c>
      <c r="N1189">
        <v>42.9</v>
      </c>
      <c r="O1189">
        <v>73.37</v>
      </c>
      <c r="P1189">
        <v>120.69799999999999</v>
      </c>
    </row>
    <row r="1190" spans="1:16" x14ac:dyDescent="0.25">
      <c r="A1190" s="20">
        <v>43644</v>
      </c>
      <c r="B1190" t="s">
        <v>1037</v>
      </c>
      <c r="C1190" t="s">
        <v>17</v>
      </c>
      <c r="D1190">
        <v>100</v>
      </c>
      <c r="E1190">
        <v>616.5</v>
      </c>
      <c r="F1190">
        <v>61650</v>
      </c>
      <c r="G1190" t="s">
        <v>1432</v>
      </c>
      <c r="H1190">
        <v>2019122</v>
      </c>
      <c r="I1190" t="s">
        <v>19</v>
      </c>
      <c r="J1190" t="s">
        <v>20</v>
      </c>
      <c r="K1190" t="s">
        <v>25</v>
      </c>
      <c r="L1190">
        <v>0</v>
      </c>
      <c r="M1190">
        <v>2.2200000000000002</v>
      </c>
      <c r="N1190">
        <v>0</v>
      </c>
      <c r="O1190">
        <v>36.770000000000003</v>
      </c>
      <c r="P1190">
        <v>38.9895</v>
      </c>
    </row>
    <row r="1191" spans="1:16" x14ac:dyDescent="0.25">
      <c r="A1191" s="20">
        <v>43644</v>
      </c>
      <c r="B1191" t="s">
        <v>270</v>
      </c>
      <c r="C1191" t="s">
        <v>23</v>
      </c>
      <c r="D1191">
        <v>1000</v>
      </c>
      <c r="E1191">
        <v>123.25</v>
      </c>
      <c r="F1191">
        <v>123250</v>
      </c>
      <c r="G1191" t="s">
        <v>1433</v>
      </c>
      <c r="H1191">
        <v>2019122</v>
      </c>
      <c r="I1191" t="s">
        <v>19</v>
      </c>
      <c r="J1191" t="s">
        <v>20</v>
      </c>
      <c r="K1191" t="s">
        <v>25</v>
      </c>
      <c r="L1191">
        <v>30.82</v>
      </c>
      <c r="M1191">
        <v>4.4400000000000004</v>
      </c>
      <c r="N1191">
        <v>0</v>
      </c>
      <c r="O1191">
        <v>73.52</v>
      </c>
      <c r="P1191">
        <v>108.7771</v>
      </c>
    </row>
    <row r="1192" spans="1:16" x14ac:dyDescent="0.25">
      <c r="A1192" s="20">
        <v>43644</v>
      </c>
      <c r="B1192" t="s">
        <v>270</v>
      </c>
      <c r="C1192" t="s">
        <v>17</v>
      </c>
      <c r="D1192">
        <v>500</v>
      </c>
      <c r="E1192">
        <v>123.4</v>
      </c>
      <c r="F1192">
        <v>61700</v>
      </c>
      <c r="G1192" t="s">
        <v>1434</v>
      </c>
      <c r="H1192">
        <v>2019122</v>
      </c>
      <c r="I1192" t="s">
        <v>19</v>
      </c>
      <c r="J1192" t="s">
        <v>20</v>
      </c>
      <c r="K1192" t="s">
        <v>25</v>
      </c>
      <c r="L1192">
        <v>0</v>
      </c>
      <c r="M1192">
        <v>2.2200000000000002</v>
      </c>
      <c r="N1192">
        <v>0</v>
      </c>
      <c r="O1192">
        <v>36.79</v>
      </c>
      <c r="P1192">
        <v>39.011299999999999</v>
      </c>
    </row>
    <row r="1193" spans="1:16" x14ac:dyDescent="0.25">
      <c r="A1193" s="20">
        <v>43644</v>
      </c>
      <c r="B1193" t="s">
        <v>270</v>
      </c>
      <c r="C1193" t="s">
        <v>23</v>
      </c>
      <c r="D1193">
        <v>500</v>
      </c>
      <c r="E1193">
        <v>123.7</v>
      </c>
      <c r="F1193">
        <v>61850</v>
      </c>
      <c r="G1193" t="s">
        <v>1435</v>
      </c>
      <c r="H1193">
        <v>2019122</v>
      </c>
      <c r="I1193" t="s">
        <v>19</v>
      </c>
      <c r="J1193" t="s">
        <v>20</v>
      </c>
      <c r="K1193" t="s">
        <v>25</v>
      </c>
      <c r="L1193">
        <v>15.41</v>
      </c>
      <c r="M1193">
        <v>2.23</v>
      </c>
      <c r="N1193">
        <v>0</v>
      </c>
      <c r="O1193">
        <v>36.89</v>
      </c>
      <c r="P1193">
        <v>54.526699999999998</v>
      </c>
    </row>
    <row r="1194" spans="1:16" x14ac:dyDescent="0.25">
      <c r="A1194" s="20">
        <v>43644</v>
      </c>
      <c r="B1194" t="s">
        <v>1037</v>
      </c>
      <c r="C1194" t="s">
        <v>17</v>
      </c>
      <c r="D1194">
        <v>100</v>
      </c>
      <c r="E1194">
        <v>613</v>
      </c>
      <c r="F1194">
        <v>61300</v>
      </c>
      <c r="G1194" t="s">
        <v>1436</v>
      </c>
      <c r="H1194">
        <v>2019122</v>
      </c>
      <c r="I1194" t="s">
        <v>19</v>
      </c>
      <c r="J1194" t="s">
        <v>20</v>
      </c>
      <c r="K1194" t="s">
        <v>25</v>
      </c>
      <c r="L1194">
        <v>0</v>
      </c>
      <c r="M1194">
        <v>2.21</v>
      </c>
      <c r="N1194">
        <v>0</v>
      </c>
      <c r="O1194">
        <v>36.56</v>
      </c>
      <c r="P1194">
        <v>38.766800000000003</v>
      </c>
    </row>
    <row r="1195" spans="1:16" x14ac:dyDescent="0.25">
      <c r="A1195" s="20">
        <v>43644</v>
      </c>
      <c r="B1195" t="s">
        <v>1037</v>
      </c>
      <c r="C1195" t="s">
        <v>23</v>
      </c>
      <c r="D1195">
        <v>300</v>
      </c>
      <c r="E1195">
        <v>611</v>
      </c>
      <c r="F1195">
        <v>183300</v>
      </c>
      <c r="G1195" t="s">
        <v>1437</v>
      </c>
      <c r="H1195">
        <v>2019122</v>
      </c>
      <c r="I1195" t="s">
        <v>19</v>
      </c>
      <c r="J1195" t="s">
        <v>20</v>
      </c>
      <c r="K1195" t="s">
        <v>25</v>
      </c>
      <c r="L1195">
        <v>45.72</v>
      </c>
      <c r="M1195">
        <v>6.6</v>
      </c>
      <c r="N1195">
        <v>0</v>
      </c>
      <c r="O1195">
        <v>109.34</v>
      </c>
      <c r="P1195">
        <v>161.65899999999999</v>
      </c>
    </row>
    <row r="1196" spans="1:16" x14ac:dyDescent="0.25">
      <c r="A1196" s="20">
        <v>43644</v>
      </c>
      <c r="B1196" t="s">
        <v>65</v>
      </c>
      <c r="C1196" t="s">
        <v>17</v>
      </c>
      <c r="D1196">
        <v>1000</v>
      </c>
      <c r="E1196">
        <v>81.25</v>
      </c>
      <c r="F1196">
        <v>81250</v>
      </c>
      <c r="G1196" t="s">
        <v>1438</v>
      </c>
      <c r="H1196">
        <v>2019122</v>
      </c>
      <c r="I1196" t="s">
        <v>19</v>
      </c>
      <c r="J1196" t="s">
        <v>20</v>
      </c>
      <c r="K1196" t="s">
        <v>25</v>
      </c>
      <c r="L1196">
        <v>0</v>
      </c>
      <c r="M1196">
        <v>2.93</v>
      </c>
      <c r="N1196">
        <v>0</v>
      </c>
      <c r="O1196">
        <v>48.46</v>
      </c>
      <c r="P1196">
        <v>51.385100000000001</v>
      </c>
    </row>
    <row r="1197" spans="1:16" x14ac:dyDescent="0.25">
      <c r="A1197" s="20">
        <v>43644</v>
      </c>
      <c r="B1197" t="s">
        <v>1037</v>
      </c>
      <c r="C1197" t="s">
        <v>17</v>
      </c>
      <c r="D1197">
        <v>300</v>
      </c>
      <c r="E1197">
        <v>613</v>
      </c>
      <c r="F1197">
        <v>183900</v>
      </c>
      <c r="G1197" t="s">
        <v>1439</v>
      </c>
      <c r="H1197">
        <v>2019122</v>
      </c>
      <c r="I1197" t="s">
        <v>19</v>
      </c>
      <c r="J1197" t="s">
        <v>20</v>
      </c>
      <c r="K1197" t="s">
        <v>25</v>
      </c>
      <c r="L1197">
        <v>0</v>
      </c>
      <c r="M1197">
        <v>6.62</v>
      </c>
      <c r="N1197">
        <v>0</v>
      </c>
      <c r="O1197">
        <v>109.69</v>
      </c>
      <c r="P1197">
        <v>116.3104</v>
      </c>
    </row>
    <row r="1198" spans="1:16" x14ac:dyDescent="0.25">
      <c r="A1198" s="20">
        <v>43644</v>
      </c>
      <c r="B1198" t="s">
        <v>1037</v>
      </c>
      <c r="C1198" t="s">
        <v>23</v>
      </c>
      <c r="D1198">
        <v>300</v>
      </c>
      <c r="E1198">
        <v>607.49</v>
      </c>
      <c r="F1198">
        <v>182247.65</v>
      </c>
      <c r="G1198" t="s">
        <v>1440</v>
      </c>
      <c r="H1198">
        <v>2019122</v>
      </c>
      <c r="I1198" t="s">
        <v>19</v>
      </c>
      <c r="J1198" t="s">
        <v>20</v>
      </c>
      <c r="K1198" t="s">
        <v>25</v>
      </c>
      <c r="L1198">
        <v>45.91</v>
      </c>
      <c r="M1198">
        <v>6.56</v>
      </c>
      <c r="N1198">
        <v>0</v>
      </c>
      <c r="O1198">
        <v>108.71</v>
      </c>
      <c r="P1198">
        <v>161.18100000000001</v>
      </c>
    </row>
    <row r="1199" spans="1:16" x14ac:dyDescent="0.25">
      <c r="A1199" s="20">
        <v>43644</v>
      </c>
      <c r="B1199" t="s">
        <v>65</v>
      </c>
      <c r="C1199" t="s">
        <v>23</v>
      </c>
      <c r="D1199">
        <v>2000</v>
      </c>
      <c r="E1199">
        <v>80.099999999999994</v>
      </c>
      <c r="F1199">
        <v>160200</v>
      </c>
      <c r="G1199" t="s">
        <v>1441</v>
      </c>
      <c r="H1199">
        <v>2019122</v>
      </c>
      <c r="I1199" t="s">
        <v>19</v>
      </c>
      <c r="J1199" t="s">
        <v>20</v>
      </c>
      <c r="K1199" t="s">
        <v>25</v>
      </c>
      <c r="L1199">
        <v>40.14</v>
      </c>
      <c r="M1199">
        <v>5.77</v>
      </c>
      <c r="N1199">
        <v>0</v>
      </c>
      <c r="O1199">
        <v>95.56</v>
      </c>
      <c r="P1199">
        <v>141.46719999999999</v>
      </c>
    </row>
    <row r="1200" spans="1:16" x14ac:dyDescent="0.25">
      <c r="A1200" s="20">
        <v>43644</v>
      </c>
      <c r="B1200" t="s">
        <v>65</v>
      </c>
      <c r="C1200" t="s">
        <v>17</v>
      </c>
      <c r="D1200">
        <v>1000</v>
      </c>
      <c r="E1200">
        <v>79.7</v>
      </c>
      <c r="F1200">
        <v>79700</v>
      </c>
      <c r="G1200" t="s">
        <v>1442</v>
      </c>
      <c r="H1200">
        <v>2019122</v>
      </c>
      <c r="I1200" t="s">
        <v>19</v>
      </c>
      <c r="J1200" t="s">
        <v>20</v>
      </c>
      <c r="K1200" t="s">
        <v>25</v>
      </c>
      <c r="L1200">
        <v>0</v>
      </c>
      <c r="M1200">
        <v>2.87</v>
      </c>
      <c r="N1200">
        <v>0</v>
      </c>
      <c r="O1200">
        <v>47.54</v>
      </c>
      <c r="P1200">
        <v>50.409199999999998</v>
      </c>
    </row>
    <row r="1201" spans="1:16" x14ac:dyDescent="0.25">
      <c r="A1201" s="20">
        <v>43648</v>
      </c>
      <c r="B1201" t="s">
        <v>1105</v>
      </c>
      <c r="C1201" t="s">
        <v>23</v>
      </c>
      <c r="D1201">
        <v>100</v>
      </c>
      <c r="E1201">
        <v>916</v>
      </c>
      <c r="F1201">
        <v>91600</v>
      </c>
      <c r="G1201" t="s">
        <v>1428</v>
      </c>
      <c r="H1201">
        <v>2019124</v>
      </c>
      <c r="I1201" t="s">
        <v>19</v>
      </c>
      <c r="J1201" t="s">
        <v>20</v>
      </c>
      <c r="K1201" t="s">
        <v>25</v>
      </c>
      <c r="L1201">
        <v>23</v>
      </c>
      <c r="M1201">
        <v>3.3</v>
      </c>
      <c r="N1201">
        <v>5.7</v>
      </c>
      <c r="O1201">
        <v>54.64</v>
      </c>
      <c r="P1201">
        <v>86.637600000000006</v>
      </c>
    </row>
    <row r="1202" spans="1:16" x14ac:dyDescent="0.25">
      <c r="A1202" s="20">
        <v>43648</v>
      </c>
      <c r="B1202" t="s">
        <v>1105</v>
      </c>
      <c r="C1202" t="s">
        <v>17</v>
      </c>
      <c r="D1202">
        <v>100</v>
      </c>
      <c r="E1202">
        <v>916.1</v>
      </c>
      <c r="F1202">
        <v>91610</v>
      </c>
      <c r="G1202" t="s">
        <v>1429</v>
      </c>
      <c r="H1202">
        <v>2019124</v>
      </c>
      <c r="I1202" t="s">
        <v>19</v>
      </c>
      <c r="J1202" t="s">
        <v>20</v>
      </c>
      <c r="K1202" t="s">
        <v>25</v>
      </c>
      <c r="L1202">
        <v>0</v>
      </c>
      <c r="M1202">
        <v>3.3</v>
      </c>
      <c r="N1202">
        <v>0</v>
      </c>
      <c r="O1202">
        <v>54.65</v>
      </c>
      <c r="P1202">
        <v>57.947899999999997</v>
      </c>
    </row>
    <row r="1203" spans="1:16" x14ac:dyDescent="0.25">
      <c r="A1203" s="20">
        <v>43649</v>
      </c>
      <c r="B1203" t="s">
        <v>1105</v>
      </c>
      <c r="C1203" t="s">
        <v>23</v>
      </c>
      <c r="D1203">
        <v>50</v>
      </c>
      <c r="E1203">
        <v>930</v>
      </c>
      <c r="F1203">
        <v>46500</v>
      </c>
      <c r="G1203" t="s">
        <v>1420</v>
      </c>
      <c r="H1203">
        <v>2019125</v>
      </c>
      <c r="I1203" t="s">
        <v>19</v>
      </c>
      <c r="J1203" t="s">
        <v>20</v>
      </c>
      <c r="K1203" t="s">
        <v>25</v>
      </c>
      <c r="L1203">
        <v>11.68</v>
      </c>
      <c r="M1203">
        <v>1.67</v>
      </c>
      <c r="N1203">
        <v>0</v>
      </c>
      <c r="O1203">
        <v>29.81</v>
      </c>
      <c r="P1203">
        <v>43.164099999999998</v>
      </c>
    </row>
    <row r="1204" spans="1:16" x14ac:dyDescent="0.25">
      <c r="A1204" s="20">
        <v>43649</v>
      </c>
      <c r="B1204" t="s">
        <v>1105</v>
      </c>
      <c r="C1204" t="s">
        <v>17</v>
      </c>
      <c r="D1204">
        <v>50</v>
      </c>
      <c r="E1204">
        <v>927.3</v>
      </c>
      <c r="F1204">
        <v>46365</v>
      </c>
      <c r="G1204" t="s">
        <v>1421</v>
      </c>
      <c r="H1204">
        <v>2019125</v>
      </c>
      <c r="I1204" t="s">
        <v>19</v>
      </c>
      <c r="J1204" t="s">
        <v>20</v>
      </c>
      <c r="K1204" t="s">
        <v>25</v>
      </c>
      <c r="L1204">
        <v>0</v>
      </c>
      <c r="M1204">
        <v>1.67</v>
      </c>
      <c r="N1204">
        <v>0</v>
      </c>
      <c r="O1204">
        <v>29.8</v>
      </c>
      <c r="P1204">
        <v>31.469200000000001</v>
      </c>
    </row>
    <row r="1205" spans="1:16" x14ac:dyDescent="0.25">
      <c r="A1205" s="20">
        <v>43649</v>
      </c>
      <c r="B1205" t="s">
        <v>1174</v>
      </c>
      <c r="C1205" t="s">
        <v>23</v>
      </c>
      <c r="D1205">
        <v>500</v>
      </c>
      <c r="E1205">
        <v>66.25</v>
      </c>
      <c r="F1205">
        <v>33125</v>
      </c>
      <c r="G1205" t="s">
        <v>1422</v>
      </c>
      <c r="H1205">
        <v>2019125</v>
      </c>
      <c r="I1205" t="s">
        <v>19</v>
      </c>
      <c r="J1205" t="s">
        <v>20</v>
      </c>
      <c r="K1205" t="s">
        <v>25</v>
      </c>
      <c r="L1205">
        <v>8.2200000000000006</v>
      </c>
      <c r="M1205">
        <v>1.19</v>
      </c>
      <c r="N1205">
        <v>0</v>
      </c>
      <c r="O1205">
        <v>29.71</v>
      </c>
      <c r="P1205">
        <v>39.122500000000002</v>
      </c>
    </row>
    <row r="1206" spans="1:16" x14ac:dyDescent="0.25">
      <c r="A1206" s="20">
        <v>43649</v>
      </c>
      <c r="B1206" t="s">
        <v>1174</v>
      </c>
      <c r="C1206" t="s">
        <v>17</v>
      </c>
      <c r="D1206">
        <v>500</v>
      </c>
      <c r="E1206">
        <v>65.25</v>
      </c>
      <c r="F1206">
        <v>32625</v>
      </c>
      <c r="G1206" t="s">
        <v>1423</v>
      </c>
      <c r="H1206">
        <v>2019125</v>
      </c>
      <c r="I1206" t="s">
        <v>19</v>
      </c>
      <c r="J1206" t="s">
        <v>20</v>
      </c>
      <c r="K1206" t="s">
        <v>25</v>
      </c>
      <c r="L1206">
        <v>0</v>
      </c>
      <c r="M1206">
        <v>1.17</v>
      </c>
      <c r="N1206">
        <v>0</v>
      </c>
      <c r="O1206">
        <v>29.71</v>
      </c>
      <c r="P1206">
        <v>30.884499999999999</v>
      </c>
    </row>
    <row r="1207" spans="1:16" x14ac:dyDescent="0.25">
      <c r="A1207" s="20">
        <v>43649</v>
      </c>
      <c r="B1207" t="s">
        <v>16</v>
      </c>
      <c r="C1207" t="s">
        <v>17</v>
      </c>
      <c r="D1207">
        <v>1000</v>
      </c>
      <c r="E1207">
        <v>24.2</v>
      </c>
      <c r="F1207">
        <v>24200</v>
      </c>
      <c r="G1207" t="s">
        <v>1424</v>
      </c>
      <c r="H1207">
        <v>2019125</v>
      </c>
      <c r="I1207" t="s">
        <v>19</v>
      </c>
      <c r="J1207" t="s">
        <v>20</v>
      </c>
      <c r="K1207" t="s">
        <v>25</v>
      </c>
      <c r="L1207">
        <v>0</v>
      </c>
      <c r="M1207">
        <v>0.87</v>
      </c>
      <c r="N1207">
        <v>0</v>
      </c>
      <c r="O1207">
        <v>29.66</v>
      </c>
      <c r="P1207">
        <v>30.531199999999998</v>
      </c>
    </row>
    <row r="1208" spans="1:16" x14ac:dyDescent="0.25">
      <c r="A1208" s="20">
        <v>43649</v>
      </c>
      <c r="B1208" t="s">
        <v>16</v>
      </c>
      <c r="C1208" t="s">
        <v>17</v>
      </c>
      <c r="D1208">
        <v>1500</v>
      </c>
      <c r="E1208">
        <v>24.15</v>
      </c>
      <c r="F1208">
        <v>36225</v>
      </c>
      <c r="G1208" t="s">
        <v>1425</v>
      </c>
      <c r="H1208">
        <v>2019125</v>
      </c>
      <c r="I1208" t="s">
        <v>19</v>
      </c>
      <c r="J1208" t="s">
        <v>20</v>
      </c>
      <c r="K1208" t="s">
        <v>25</v>
      </c>
      <c r="L1208">
        <v>0</v>
      </c>
      <c r="M1208">
        <v>1.3</v>
      </c>
      <c r="N1208">
        <v>8.4</v>
      </c>
      <c r="O1208">
        <v>29.74</v>
      </c>
      <c r="P1208">
        <v>39.444099999999999</v>
      </c>
    </row>
    <row r="1209" spans="1:16" x14ac:dyDescent="0.25">
      <c r="A1209" s="20">
        <v>43649</v>
      </c>
      <c r="B1209" t="s">
        <v>16</v>
      </c>
      <c r="C1209" t="s">
        <v>23</v>
      </c>
      <c r="D1209">
        <v>183</v>
      </c>
      <c r="E1209">
        <v>24.25</v>
      </c>
      <c r="F1209">
        <v>4437.75</v>
      </c>
      <c r="G1209" t="s">
        <v>1426</v>
      </c>
      <c r="H1209">
        <v>2019125</v>
      </c>
      <c r="I1209" t="s">
        <v>19</v>
      </c>
      <c r="J1209" t="s">
        <v>20</v>
      </c>
      <c r="K1209" t="s">
        <v>25</v>
      </c>
      <c r="L1209">
        <v>1.1100000000000001</v>
      </c>
      <c r="M1209">
        <v>0.16</v>
      </c>
      <c r="N1209">
        <v>0</v>
      </c>
      <c r="O1209">
        <v>29.53</v>
      </c>
      <c r="P1209">
        <v>30.799700000000001</v>
      </c>
    </row>
    <row r="1210" spans="1:16" x14ac:dyDescent="0.25">
      <c r="A1210" s="20">
        <v>43649</v>
      </c>
      <c r="B1210" t="s">
        <v>16</v>
      </c>
      <c r="C1210" t="s">
        <v>23</v>
      </c>
      <c r="D1210">
        <v>2317</v>
      </c>
      <c r="E1210">
        <v>24.15</v>
      </c>
      <c r="F1210">
        <v>55955.55</v>
      </c>
      <c r="G1210" t="s">
        <v>1427</v>
      </c>
      <c r="H1210">
        <v>2019125</v>
      </c>
      <c r="I1210" t="s">
        <v>19</v>
      </c>
      <c r="J1210" t="s">
        <v>20</v>
      </c>
      <c r="K1210" t="s">
        <v>25</v>
      </c>
      <c r="L1210">
        <v>14</v>
      </c>
      <c r="M1210">
        <v>2.0099999999999998</v>
      </c>
      <c r="N1210">
        <v>0</v>
      </c>
      <c r="O1210">
        <v>33.380000000000003</v>
      </c>
      <c r="P1210">
        <v>49.394399999999997</v>
      </c>
    </row>
    <row r="1211" spans="1:16" x14ac:dyDescent="0.25">
      <c r="A1211" s="20">
        <v>43650</v>
      </c>
      <c r="B1211" t="s">
        <v>1411</v>
      </c>
      <c r="C1211" t="s">
        <v>23</v>
      </c>
      <c r="D1211">
        <v>250</v>
      </c>
      <c r="E1211">
        <v>147.15</v>
      </c>
      <c r="F1211">
        <v>36787.5</v>
      </c>
      <c r="G1211" t="s">
        <v>1412</v>
      </c>
      <c r="H1211">
        <v>2019126</v>
      </c>
      <c r="I1211" t="s">
        <v>19</v>
      </c>
      <c r="J1211" t="s">
        <v>20</v>
      </c>
      <c r="K1211" t="s">
        <v>25</v>
      </c>
      <c r="L1211">
        <v>9.17</v>
      </c>
      <c r="M1211">
        <v>1.32</v>
      </c>
      <c r="N1211">
        <v>0</v>
      </c>
      <c r="O1211">
        <v>29.74</v>
      </c>
      <c r="P1211">
        <v>40.234400000000001</v>
      </c>
    </row>
    <row r="1212" spans="1:16" x14ac:dyDescent="0.25">
      <c r="A1212" s="20">
        <v>43650</v>
      </c>
      <c r="B1212" t="s">
        <v>1411</v>
      </c>
      <c r="C1212" t="s">
        <v>17</v>
      </c>
      <c r="D1212">
        <v>250</v>
      </c>
      <c r="E1212">
        <v>146.15</v>
      </c>
      <c r="F1212">
        <v>36537.5</v>
      </c>
      <c r="G1212" t="s">
        <v>1413</v>
      </c>
      <c r="H1212">
        <v>2019126</v>
      </c>
      <c r="I1212" t="s">
        <v>19</v>
      </c>
      <c r="J1212" t="s">
        <v>20</v>
      </c>
      <c r="K1212" t="s">
        <v>25</v>
      </c>
      <c r="L1212">
        <v>0</v>
      </c>
      <c r="M1212">
        <v>1.32</v>
      </c>
      <c r="N1212">
        <v>0</v>
      </c>
      <c r="O1212">
        <v>29.74</v>
      </c>
      <c r="P1212">
        <v>31.055399999999999</v>
      </c>
    </row>
    <row r="1213" spans="1:16" x14ac:dyDescent="0.25">
      <c r="A1213" s="20">
        <v>43650</v>
      </c>
      <c r="B1213" t="s">
        <v>270</v>
      </c>
      <c r="C1213" t="s">
        <v>23</v>
      </c>
      <c r="D1213">
        <v>500</v>
      </c>
      <c r="E1213">
        <v>129</v>
      </c>
      <c r="F1213">
        <v>64500</v>
      </c>
      <c r="G1213" t="s">
        <v>1414</v>
      </c>
      <c r="H1213">
        <v>2019126</v>
      </c>
      <c r="I1213" t="s">
        <v>19</v>
      </c>
      <c r="J1213" t="s">
        <v>20</v>
      </c>
      <c r="K1213" t="s">
        <v>25</v>
      </c>
      <c r="L1213">
        <v>16.190000000000001</v>
      </c>
      <c r="M1213">
        <v>2.3199999999999998</v>
      </c>
      <c r="N1213">
        <v>0</v>
      </c>
      <c r="O1213">
        <v>38.47</v>
      </c>
      <c r="P1213">
        <v>56.981999999999999</v>
      </c>
    </row>
    <row r="1214" spans="1:16" x14ac:dyDescent="0.25">
      <c r="A1214" s="20">
        <v>43650</v>
      </c>
      <c r="B1214" t="s">
        <v>270</v>
      </c>
      <c r="C1214" t="s">
        <v>17</v>
      </c>
      <c r="D1214">
        <v>500</v>
      </c>
      <c r="E1214">
        <v>130</v>
      </c>
      <c r="F1214">
        <v>65000</v>
      </c>
      <c r="G1214" t="s">
        <v>1415</v>
      </c>
      <c r="H1214">
        <v>2019126</v>
      </c>
      <c r="I1214" t="s">
        <v>19</v>
      </c>
      <c r="J1214" t="s">
        <v>20</v>
      </c>
      <c r="K1214" t="s">
        <v>25</v>
      </c>
      <c r="L1214">
        <v>0</v>
      </c>
      <c r="M1214">
        <v>2.34</v>
      </c>
      <c r="N1214">
        <v>0</v>
      </c>
      <c r="O1214">
        <v>38.770000000000003</v>
      </c>
      <c r="P1214">
        <v>41.11</v>
      </c>
    </row>
    <row r="1215" spans="1:16" x14ac:dyDescent="0.25">
      <c r="A1215" s="20">
        <v>43650</v>
      </c>
      <c r="B1215" t="s">
        <v>1174</v>
      </c>
      <c r="C1215" t="s">
        <v>23</v>
      </c>
      <c r="D1215">
        <v>1000</v>
      </c>
      <c r="E1215">
        <v>65.5</v>
      </c>
      <c r="F1215">
        <v>65500</v>
      </c>
      <c r="G1215" t="s">
        <v>1416</v>
      </c>
      <c r="H1215">
        <v>2019126</v>
      </c>
      <c r="I1215" t="s">
        <v>19</v>
      </c>
      <c r="J1215" t="s">
        <v>20</v>
      </c>
      <c r="K1215" t="s">
        <v>25</v>
      </c>
      <c r="L1215">
        <v>16.309999999999999</v>
      </c>
      <c r="M1215">
        <v>2.36</v>
      </c>
      <c r="N1215">
        <v>0</v>
      </c>
      <c r="O1215">
        <v>39.07</v>
      </c>
      <c r="P1215">
        <v>57.738</v>
      </c>
    </row>
    <row r="1216" spans="1:16" x14ac:dyDescent="0.25">
      <c r="A1216" s="20">
        <v>43650</v>
      </c>
      <c r="B1216" t="s">
        <v>1174</v>
      </c>
      <c r="C1216" t="s">
        <v>17</v>
      </c>
      <c r="D1216">
        <v>1000</v>
      </c>
      <c r="E1216">
        <v>65</v>
      </c>
      <c r="F1216">
        <v>65000</v>
      </c>
      <c r="G1216" t="s">
        <v>1417</v>
      </c>
      <c r="H1216">
        <v>2019126</v>
      </c>
      <c r="I1216" t="s">
        <v>19</v>
      </c>
      <c r="J1216" t="s">
        <v>20</v>
      </c>
      <c r="K1216" t="s">
        <v>25</v>
      </c>
      <c r="L1216">
        <v>0</v>
      </c>
      <c r="M1216">
        <v>2.34</v>
      </c>
      <c r="N1216">
        <v>0</v>
      </c>
      <c r="O1216">
        <v>38.770000000000003</v>
      </c>
      <c r="P1216">
        <v>41.11</v>
      </c>
    </row>
    <row r="1217" spans="1:16" x14ac:dyDescent="0.25">
      <c r="A1217" s="20">
        <v>43650</v>
      </c>
      <c r="B1217" t="s">
        <v>16</v>
      </c>
      <c r="C1217" t="s">
        <v>17</v>
      </c>
      <c r="D1217">
        <v>2500</v>
      </c>
      <c r="E1217">
        <v>24.15</v>
      </c>
      <c r="F1217">
        <v>60375</v>
      </c>
      <c r="G1217" t="s">
        <v>1418</v>
      </c>
      <c r="H1217">
        <v>2019126</v>
      </c>
      <c r="I1217" t="s">
        <v>19</v>
      </c>
      <c r="J1217" t="s">
        <v>20</v>
      </c>
      <c r="K1217" t="s">
        <v>25</v>
      </c>
      <c r="L1217">
        <v>0</v>
      </c>
      <c r="M1217">
        <v>2.17</v>
      </c>
      <c r="N1217">
        <v>13.8</v>
      </c>
      <c r="O1217">
        <v>36.01</v>
      </c>
      <c r="P1217">
        <v>51.983499999999999</v>
      </c>
    </row>
    <row r="1218" spans="1:16" x14ac:dyDescent="0.25">
      <c r="A1218" s="20">
        <v>43650</v>
      </c>
      <c r="B1218" t="s">
        <v>16</v>
      </c>
      <c r="C1218" t="s">
        <v>23</v>
      </c>
      <c r="D1218">
        <v>2500</v>
      </c>
      <c r="E1218">
        <v>24.2</v>
      </c>
      <c r="F1218">
        <v>60500</v>
      </c>
      <c r="G1218" t="s">
        <v>1419</v>
      </c>
      <c r="H1218">
        <v>2019126</v>
      </c>
      <c r="I1218" t="s">
        <v>19</v>
      </c>
      <c r="J1218" t="s">
        <v>20</v>
      </c>
      <c r="K1218" t="s">
        <v>25</v>
      </c>
      <c r="L1218">
        <v>15.33</v>
      </c>
      <c r="M1218">
        <v>2.1800000000000002</v>
      </c>
      <c r="N1218">
        <v>0</v>
      </c>
      <c r="O1218">
        <v>36.090000000000003</v>
      </c>
      <c r="P1218">
        <v>53.597999999999999</v>
      </c>
    </row>
    <row r="1219" spans="1:16" x14ac:dyDescent="0.25">
      <c r="A1219" s="20">
        <v>43654</v>
      </c>
      <c r="B1219" t="s">
        <v>282</v>
      </c>
      <c r="C1219" t="s">
        <v>17</v>
      </c>
      <c r="D1219" s="32">
        <v>30</v>
      </c>
      <c r="E1219">
        <v>230</v>
      </c>
      <c r="F1219">
        <v>6900</v>
      </c>
      <c r="G1219" t="s">
        <v>1410</v>
      </c>
      <c r="H1219">
        <v>2019128</v>
      </c>
      <c r="I1219" t="s">
        <v>19</v>
      </c>
      <c r="J1219" t="s">
        <v>20</v>
      </c>
      <c r="K1219" t="s">
        <v>25</v>
      </c>
      <c r="L1219">
        <v>7</v>
      </c>
      <c r="M1219">
        <v>0.25</v>
      </c>
      <c r="N1219">
        <v>0.3</v>
      </c>
      <c r="O1219">
        <v>44.83</v>
      </c>
      <c r="P1219">
        <v>52.378399999999999</v>
      </c>
    </row>
    <row r="1220" spans="1:16" x14ac:dyDescent="0.25">
      <c r="A1220" s="20">
        <v>43655</v>
      </c>
      <c r="B1220" t="s">
        <v>1407</v>
      </c>
      <c r="C1220" t="s">
        <v>17</v>
      </c>
      <c r="D1220">
        <v>100</v>
      </c>
      <c r="E1220">
        <v>628</v>
      </c>
      <c r="F1220">
        <v>62800</v>
      </c>
      <c r="G1220" t="s">
        <v>1408</v>
      </c>
      <c r="H1220">
        <v>2019129</v>
      </c>
      <c r="I1220" t="s">
        <v>19</v>
      </c>
      <c r="J1220" t="s">
        <v>20</v>
      </c>
      <c r="K1220" t="s">
        <v>25</v>
      </c>
      <c r="L1220">
        <v>0</v>
      </c>
      <c r="M1220">
        <v>2.2599999999999998</v>
      </c>
      <c r="N1220">
        <v>0</v>
      </c>
      <c r="O1220">
        <v>37.46</v>
      </c>
      <c r="P1220">
        <v>39.720799999999997</v>
      </c>
    </row>
    <row r="1221" spans="1:16" x14ac:dyDescent="0.25">
      <c r="A1221" s="20">
        <v>43655</v>
      </c>
      <c r="B1221" t="s">
        <v>1407</v>
      </c>
      <c r="C1221" t="s">
        <v>23</v>
      </c>
      <c r="D1221">
        <v>100</v>
      </c>
      <c r="E1221">
        <v>627.35</v>
      </c>
      <c r="F1221">
        <v>62735</v>
      </c>
      <c r="G1221" t="s">
        <v>1409</v>
      </c>
      <c r="H1221">
        <v>2019129</v>
      </c>
      <c r="I1221" t="s">
        <v>19</v>
      </c>
      <c r="J1221" t="s">
        <v>20</v>
      </c>
      <c r="K1221" t="s">
        <v>25</v>
      </c>
      <c r="L1221">
        <v>16</v>
      </c>
      <c r="M1221">
        <v>2.2599999999999998</v>
      </c>
      <c r="N1221">
        <v>3.9</v>
      </c>
      <c r="O1221">
        <v>37.450000000000003</v>
      </c>
      <c r="P1221">
        <v>59.6081</v>
      </c>
    </row>
    <row r="1222" spans="1:16" x14ac:dyDescent="0.25">
      <c r="A1222" s="20">
        <v>43661</v>
      </c>
      <c r="B1222" t="s">
        <v>74</v>
      </c>
      <c r="C1222" t="s">
        <v>23</v>
      </c>
      <c r="D1222">
        <v>100</v>
      </c>
      <c r="E1222">
        <v>760</v>
      </c>
      <c r="F1222">
        <v>76000</v>
      </c>
      <c r="G1222" t="s">
        <v>1405</v>
      </c>
      <c r="H1222">
        <v>2019133</v>
      </c>
      <c r="I1222" t="s">
        <v>19</v>
      </c>
      <c r="J1222" t="s">
        <v>20</v>
      </c>
      <c r="K1222" t="s">
        <v>25</v>
      </c>
      <c r="L1222">
        <v>19</v>
      </c>
      <c r="M1222">
        <v>2.74</v>
      </c>
      <c r="N1222">
        <v>4.8</v>
      </c>
      <c r="O1222">
        <v>45.33</v>
      </c>
      <c r="P1222">
        <v>71.866</v>
      </c>
    </row>
    <row r="1223" spans="1:16" x14ac:dyDescent="0.25">
      <c r="A1223" s="20">
        <v>43661</v>
      </c>
      <c r="B1223" t="s">
        <v>74</v>
      </c>
      <c r="C1223" t="s">
        <v>17</v>
      </c>
      <c r="D1223">
        <v>100</v>
      </c>
      <c r="E1223">
        <v>775</v>
      </c>
      <c r="F1223">
        <v>77500</v>
      </c>
      <c r="G1223" t="s">
        <v>1406</v>
      </c>
      <c r="H1223">
        <v>2019133</v>
      </c>
      <c r="I1223" t="s">
        <v>19</v>
      </c>
      <c r="J1223" t="s">
        <v>20</v>
      </c>
      <c r="K1223" t="s">
        <v>25</v>
      </c>
      <c r="L1223">
        <v>0</v>
      </c>
      <c r="M1223">
        <v>2.79</v>
      </c>
      <c r="N1223">
        <v>0</v>
      </c>
      <c r="O1223">
        <v>46.23</v>
      </c>
      <c r="P1223">
        <v>49.02</v>
      </c>
    </row>
    <row r="1224" spans="1:16" x14ac:dyDescent="0.25">
      <c r="A1224" s="20">
        <v>43662</v>
      </c>
      <c r="B1224" t="s">
        <v>74</v>
      </c>
      <c r="C1224" t="s">
        <v>23</v>
      </c>
      <c r="D1224">
        <v>100</v>
      </c>
      <c r="E1224">
        <v>782</v>
      </c>
      <c r="F1224">
        <v>78200</v>
      </c>
      <c r="G1224" t="s">
        <v>1403</v>
      </c>
      <c r="H1224">
        <v>2019134</v>
      </c>
      <c r="I1224" t="s">
        <v>19</v>
      </c>
      <c r="J1224" t="s">
        <v>20</v>
      </c>
      <c r="K1224" t="s">
        <v>25</v>
      </c>
      <c r="L1224">
        <v>20</v>
      </c>
      <c r="M1224">
        <v>2.82</v>
      </c>
      <c r="N1224">
        <v>0</v>
      </c>
      <c r="O1224">
        <v>46.64</v>
      </c>
      <c r="P1224">
        <v>69.455200000000005</v>
      </c>
    </row>
    <row r="1225" spans="1:16" x14ac:dyDescent="0.25">
      <c r="A1225" s="20">
        <v>43662</v>
      </c>
      <c r="B1225" t="s">
        <v>74</v>
      </c>
      <c r="C1225" t="s">
        <v>17</v>
      </c>
      <c r="D1225">
        <v>100</v>
      </c>
      <c r="E1225">
        <v>780.7</v>
      </c>
      <c r="F1225">
        <v>78070</v>
      </c>
      <c r="G1225" t="s">
        <v>1404</v>
      </c>
      <c r="H1225">
        <v>2019134</v>
      </c>
      <c r="I1225" t="s">
        <v>19</v>
      </c>
      <c r="J1225" t="s">
        <v>20</v>
      </c>
      <c r="K1225" t="s">
        <v>25</v>
      </c>
      <c r="L1225">
        <v>0</v>
      </c>
      <c r="M1225">
        <v>2.81</v>
      </c>
      <c r="N1225">
        <v>4.8</v>
      </c>
      <c r="O1225">
        <v>46.57</v>
      </c>
      <c r="P1225">
        <v>54.180599999999998</v>
      </c>
    </row>
    <row r="1226" spans="1:16" x14ac:dyDescent="0.25">
      <c r="A1226" s="20">
        <v>43663</v>
      </c>
      <c r="B1226" t="s">
        <v>279</v>
      </c>
      <c r="C1226" t="s">
        <v>23</v>
      </c>
      <c r="D1226">
        <v>100</v>
      </c>
      <c r="E1226">
        <v>379</v>
      </c>
      <c r="F1226">
        <v>37900</v>
      </c>
      <c r="G1226" t="s">
        <v>1399</v>
      </c>
      <c r="H1226">
        <v>2019135</v>
      </c>
      <c r="I1226" t="s">
        <v>19</v>
      </c>
      <c r="J1226" t="s">
        <v>20</v>
      </c>
      <c r="K1226" t="s">
        <v>25</v>
      </c>
      <c r="L1226">
        <v>9.57</v>
      </c>
      <c r="M1226">
        <v>1.36</v>
      </c>
      <c r="N1226">
        <v>0</v>
      </c>
      <c r="O1226">
        <v>29.75</v>
      </c>
      <c r="P1226">
        <v>40.684399999999997</v>
      </c>
    </row>
    <row r="1227" spans="1:16" x14ac:dyDescent="0.25">
      <c r="A1227" s="20">
        <v>43663</v>
      </c>
      <c r="B1227" t="s">
        <v>279</v>
      </c>
      <c r="C1227" t="s">
        <v>17</v>
      </c>
      <c r="D1227">
        <v>100</v>
      </c>
      <c r="E1227">
        <v>384</v>
      </c>
      <c r="F1227">
        <v>38400</v>
      </c>
      <c r="G1227" t="s">
        <v>1400</v>
      </c>
      <c r="H1227">
        <v>2019135</v>
      </c>
      <c r="I1227" t="s">
        <v>19</v>
      </c>
      <c r="J1227" t="s">
        <v>20</v>
      </c>
      <c r="K1227" t="s">
        <v>25</v>
      </c>
      <c r="L1227">
        <v>0</v>
      </c>
      <c r="M1227">
        <v>1.38</v>
      </c>
      <c r="N1227">
        <v>0</v>
      </c>
      <c r="O1227">
        <v>29.75</v>
      </c>
      <c r="P1227">
        <v>31.132400000000001</v>
      </c>
    </row>
    <row r="1228" spans="1:16" x14ac:dyDescent="0.25">
      <c r="A1228" s="20">
        <v>43663</v>
      </c>
      <c r="B1228" t="s">
        <v>279</v>
      </c>
      <c r="C1228" t="s">
        <v>17</v>
      </c>
      <c r="D1228">
        <v>200</v>
      </c>
      <c r="E1228">
        <v>385</v>
      </c>
      <c r="F1228">
        <v>77000</v>
      </c>
      <c r="G1228" t="s">
        <v>1401</v>
      </c>
      <c r="H1228">
        <v>2019135</v>
      </c>
      <c r="I1228" t="s">
        <v>19</v>
      </c>
      <c r="J1228" t="s">
        <v>20</v>
      </c>
      <c r="K1228" t="s">
        <v>25</v>
      </c>
      <c r="L1228">
        <v>0</v>
      </c>
      <c r="M1228">
        <v>2.77</v>
      </c>
      <c r="N1228">
        <v>6.9</v>
      </c>
      <c r="O1228">
        <v>59.5</v>
      </c>
      <c r="P1228">
        <v>69.172200000000004</v>
      </c>
    </row>
    <row r="1229" spans="1:16" x14ac:dyDescent="0.25">
      <c r="A1229" s="20">
        <v>43663</v>
      </c>
      <c r="B1229" t="s">
        <v>279</v>
      </c>
      <c r="C1229" t="s">
        <v>23</v>
      </c>
      <c r="D1229">
        <v>200</v>
      </c>
      <c r="E1229">
        <v>382.36</v>
      </c>
      <c r="F1229">
        <v>76472</v>
      </c>
      <c r="G1229" t="s">
        <v>1402</v>
      </c>
      <c r="H1229">
        <v>2019135</v>
      </c>
      <c r="I1229" t="s">
        <v>19</v>
      </c>
      <c r="J1229" t="s">
        <v>20</v>
      </c>
      <c r="K1229" t="s">
        <v>25</v>
      </c>
      <c r="L1229">
        <v>19.43</v>
      </c>
      <c r="M1229">
        <v>2.75</v>
      </c>
      <c r="N1229">
        <v>0</v>
      </c>
      <c r="O1229">
        <v>45.61</v>
      </c>
      <c r="P1229">
        <v>67.793099999999995</v>
      </c>
    </row>
    <row r="1230" spans="1:16" x14ac:dyDescent="0.25">
      <c r="A1230" s="20">
        <v>43668</v>
      </c>
      <c r="B1230" t="s">
        <v>205</v>
      </c>
      <c r="C1230" t="s">
        <v>23</v>
      </c>
      <c r="D1230">
        <v>550</v>
      </c>
      <c r="E1230">
        <v>5.9</v>
      </c>
      <c r="F1230">
        <v>3245</v>
      </c>
      <c r="G1230" t="s">
        <v>1398</v>
      </c>
      <c r="H1230">
        <v>2019138</v>
      </c>
      <c r="I1230" t="s">
        <v>19</v>
      </c>
      <c r="J1230" t="s">
        <v>20</v>
      </c>
      <c r="K1230" t="s">
        <v>25</v>
      </c>
      <c r="L1230">
        <v>3</v>
      </c>
      <c r="M1230">
        <v>0.12</v>
      </c>
      <c r="N1230">
        <v>0.3</v>
      </c>
      <c r="O1230">
        <v>41.3</v>
      </c>
      <c r="P1230">
        <v>44.716799999999999</v>
      </c>
    </row>
    <row r="1231" spans="1:16" x14ac:dyDescent="0.25">
      <c r="A1231" s="20">
        <v>43669</v>
      </c>
      <c r="B1231" t="s">
        <v>179</v>
      </c>
      <c r="C1231" t="s">
        <v>17</v>
      </c>
      <c r="D1231">
        <v>100</v>
      </c>
      <c r="E1231">
        <v>30</v>
      </c>
      <c r="F1231">
        <v>3000</v>
      </c>
      <c r="G1231" t="s">
        <v>1397</v>
      </c>
      <c r="H1231">
        <v>2019139</v>
      </c>
      <c r="I1231" t="s">
        <v>19</v>
      </c>
      <c r="J1231" t="s">
        <v>20</v>
      </c>
      <c r="K1231" t="s">
        <v>25</v>
      </c>
      <c r="L1231">
        <v>3</v>
      </c>
      <c r="M1231">
        <v>0.11</v>
      </c>
      <c r="N1231">
        <v>0.3</v>
      </c>
      <c r="O1231">
        <v>41.32</v>
      </c>
      <c r="P1231">
        <v>44.728000000000002</v>
      </c>
    </row>
    <row r="1232" spans="1:16" x14ac:dyDescent="0.25">
      <c r="A1232" s="20">
        <v>43670</v>
      </c>
      <c r="B1232" t="s">
        <v>1394</v>
      </c>
      <c r="C1232" t="s">
        <v>17</v>
      </c>
      <c r="D1232">
        <v>250</v>
      </c>
      <c r="E1232">
        <v>125.5</v>
      </c>
      <c r="F1232">
        <v>31375</v>
      </c>
      <c r="G1232" t="s">
        <v>1395</v>
      </c>
      <c r="H1232">
        <v>2019140</v>
      </c>
      <c r="I1232" t="s">
        <v>19</v>
      </c>
      <c r="J1232" t="s">
        <v>20</v>
      </c>
      <c r="K1232" t="s">
        <v>25</v>
      </c>
      <c r="L1232">
        <v>0</v>
      </c>
      <c r="M1232">
        <v>1.1299999999999999</v>
      </c>
      <c r="N1232">
        <v>0</v>
      </c>
      <c r="O1232">
        <v>29.7</v>
      </c>
      <c r="P1232">
        <v>30.829499999999999</v>
      </c>
    </row>
    <row r="1233" spans="1:16" x14ac:dyDescent="0.25">
      <c r="A1233" s="20">
        <v>43670</v>
      </c>
      <c r="B1233" t="s">
        <v>1394</v>
      </c>
      <c r="C1233" t="s">
        <v>23</v>
      </c>
      <c r="D1233">
        <v>250</v>
      </c>
      <c r="E1233">
        <v>124</v>
      </c>
      <c r="F1233">
        <v>31000</v>
      </c>
      <c r="G1233" t="s">
        <v>1396</v>
      </c>
      <c r="H1233">
        <v>2019140</v>
      </c>
      <c r="I1233" t="s">
        <v>19</v>
      </c>
      <c r="J1233" t="s">
        <v>20</v>
      </c>
      <c r="K1233" t="s">
        <v>25</v>
      </c>
      <c r="L1233">
        <v>8</v>
      </c>
      <c r="M1233">
        <v>1.1200000000000001</v>
      </c>
      <c r="N1233">
        <v>2.1</v>
      </c>
      <c r="O1233">
        <v>29.7</v>
      </c>
      <c r="P1233">
        <v>40.915999999999997</v>
      </c>
    </row>
    <row r="1234" spans="1:16" x14ac:dyDescent="0.25">
      <c r="A1234" s="20">
        <v>43671</v>
      </c>
      <c r="B1234" t="s">
        <v>659</v>
      </c>
      <c r="C1234" t="s">
        <v>23</v>
      </c>
      <c r="D1234" s="32">
        <v>250</v>
      </c>
      <c r="E1234" s="7">
        <v>89.15</v>
      </c>
      <c r="F1234">
        <v>22287.5</v>
      </c>
      <c r="G1234" t="s">
        <v>1392</v>
      </c>
      <c r="H1234">
        <v>2019141</v>
      </c>
      <c r="I1234" t="s">
        <v>19</v>
      </c>
      <c r="J1234" t="s">
        <v>20</v>
      </c>
      <c r="K1234" t="s">
        <v>25</v>
      </c>
      <c r="L1234">
        <v>5</v>
      </c>
      <c r="M1234">
        <v>0.8</v>
      </c>
      <c r="N1234">
        <v>0</v>
      </c>
      <c r="O1234">
        <v>29.64</v>
      </c>
      <c r="P1234">
        <v>35.442399999999999</v>
      </c>
    </row>
    <row r="1235" spans="1:16" x14ac:dyDescent="0.25">
      <c r="A1235" s="20">
        <v>43671</v>
      </c>
      <c r="B1235" t="s">
        <v>659</v>
      </c>
      <c r="C1235" t="s">
        <v>17</v>
      </c>
      <c r="D1235" s="32">
        <v>250</v>
      </c>
      <c r="E1235" s="7">
        <v>86.25</v>
      </c>
      <c r="F1235">
        <v>21562.5</v>
      </c>
      <c r="G1235" t="s">
        <v>1393</v>
      </c>
      <c r="H1235">
        <v>2019141</v>
      </c>
      <c r="I1235" t="s">
        <v>19</v>
      </c>
      <c r="J1235" t="s">
        <v>20</v>
      </c>
      <c r="K1235" t="s">
        <v>25</v>
      </c>
      <c r="L1235">
        <v>0</v>
      </c>
      <c r="M1235">
        <v>0.78</v>
      </c>
      <c r="N1235">
        <v>1.5</v>
      </c>
      <c r="O1235">
        <v>29.64</v>
      </c>
      <c r="P1235">
        <v>31.9163</v>
      </c>
    </row>
    <row r="1236" spans="1:16" x14ac:dyDescent="0.25">
      <c r="A1236" s="20">
        <v>43672</v>
      </c>
      <c r="B1236" t="s">
        <v>321</v>
      </c>
      <c r="C1236" t="s">
        <v>17</v>
      </c>
      <c r="D1236">
        <v>100</v>
      </c>
      <c r="E1236">
        <v>275.95</v>
      </c>
      <c r="F1236">
        <v>27595</v>
      </c>
      <c r="G1236" t="s">
        <v>1390</v>
      </c>
      <c r="H1236">
        <v>2019142</v>
      </c>
      <c r="I1236" t="s">
        <v>19</v>
      </c>
      <c r="J1236" t="s">
        <v>20</v>
      </c>
      <c r="K1236" t="s">
        <v>25</v>
      </c>
      <c r="L1236">
        <v>0</v>
      </c>
      <c r="M1236">
        <v>0.99</v>
      </c>
      <c r="N1236">
        <v>0</v>
      </c>
      <c r="O1236">
        <v>29.68</v>
      </c>
      <c r="P1236">
        <v>30.673400000000001</v>
      </c>
    </row>
    <row r="1237" spans="1:16" x14ac:dyDescent="0.25">
      <c r="A1237" s="20">
        <v>43672</v>
      </c>
      <c r="B1237" t="s">
        <v>321</v>
      </c>
      <c r="C1237" t="s">
        <v>23</v>
      </c>
      <c r="D1237">
        <v>100</v>
      </c>
      <c r="E1237">
        <v>275.39999999999998</v>
      </c>
      <c r="F1237">
        <v>27540</v>
      </c>
      <c r="G1237" t="s">
        <v>1391</v>
      </c>
      <c r="H1237">
        <v>2019142</v>
      </c>
      <c r="I1237" t="s">
        <v>19</v>
      </c>
      <c r="J1237" t="s">
        <v>20</v>
      </c>
      <c r="K1237" t="s">
        <v>25</v>
      </c>
      <c r="L1237">
        <v>7</v>
      </c>
      <c r="M1237">
        <v>0.99</v>
      </c>
      <c r="N1237">
        <v>1.8</v>
      </c>
      <c r="O1237">
        <v>29.68</v>
      </c>
      <c r="P1237">
        <v>39.471400000000003</v>
      </c>
    </row>
    <row r="1238" spans="1:16" x14ac:dyDescent="0.25">
      <c r="A1238" s="20">
        <v>43675</v>
      </c>
      <c r="B1238" t="s">
        <v>981</v>
      </c>
      <c r="C1238" t="s">
        <v>17</v>
      </c>
      <c r="D1238">
        <v>20</v>
      </c>
      <c r="E1238">
        <v>140</v>
      </c>
      <c r="F1238">
        <v>2800</v>
      </c>
      <c r="G1238" t="s">
        <v>1389</v>
      </c>
      <c r="H1238">
        <v>2019143</v>
      </c>
      <c r="I1238" t="s">
        <v>19</v>
      </c>
      <c r="J1238" t="s">
        <v>20</v>
      </c>
      <c r="K1238" t="s">
        <v>25</v>
      </c>
      <c r="L1238">
        <v>3</v>
      </c>
      <c r="M1238">
        <v>0.1</v>
      </c>
      <c r="N1238">
        <v>0.3</v>
      </c>
      <c r="O1238">
        <v>41.32</v>
      </c>
      <c r="P1238">
        <v>44.720799999999997</v>
      </c>
    </row>
    <row r="1239" spans="1:16" x14ac:dyDescent="0.25">
      <c r="A1239" s="20">
        <v>43676</v>
      </c>
      <c r="B1239" t="s">
        <v>659</v>
      </c>
      <c r="C1239" t="s">
        <v>23</v>
      </c>
      <c r="D1239" s="32">
        <v>100</v>
      </c>
      <c r="E1239" s="7">
        <v>93.75</v>
      </c>
      <c r="F1239">
        <v>9375</v>
      </c>
      <c r="G1239" t="s">
        <v>1387</v>
      </c>
      <c r="H1239">
        <v>2019144</v>
      </c>
      <c r="I1239" t="s">
        <v>19</v>
      </c>
      <c r="J1239" t="s">
        <v>20</v>
      </c>
      <c r="K1239" t="s">
        <v>25</v>
      </c>
      <c r="L1239">
        <v>2</v>
      </c>
      <c r="M1239">
        <v>0.34</v>
      </c>
      <c r="N1239">
        <v>0.6</v>
      </c>
      <c r="O1239">
        <v>29.56</v>
      </c>
      <c r="P1239">
        <v>32.497500000000002</v>
      </c>
    </row>
    <row r="1240" spans="1:16" x14ac:dyDescent="0.25">
      <c r="A1240" s="20">
        <v>43676</v>
      </c>
      <c r="B1240" t="s">
        <v>659</v>
      </c>
      <c r="C1240" t="s">
        <v>17</v>
      </c>
      <c r="D1240" s="32">
        <v>100</v>
      </c>
      <c r="E1240" s="7">
        <v>92.1</v>
      </c>
      <c r="F1240">
        <v>9210</v>
      </c>
      <c r="G1240" t="s">
        <v>1388</v>
      </c>
      <c r="H1240">
        <v>2019144</v>
      </c>
      <c r="I1240" t="s">
        <v>19</v>
      </c>
      <c r="J1240" t="s">
        <v>20</v>
      </c>
      <c r="K1240" t="s">
        <v>25</v>
      </c>
      <c r="L1240">
        <v>0</v>
      </c>
      <c r="M1240">
        <v>0.33</v>
      </c>
      <c r="N1240">
        <v>0</v>
      </c>
      <c r="O1240">
        <v>29.56</v>
      </c>
      <c r="P1240">
        <v>29.8916</v>
      </c>
    </row>
    <row r="1241" spans="1:16" x14ac:dyDescent="0.25">
      <c r="A1241" s="20">
        <v>43679</v>
      </c>
      <c r="B1241" t="s">
        <v>179</v>
      </c>
      <c r="C1241" t="s">
        <v>17</v>
      </c>
      <c r="D1241">
        <v>100</v>
      </c>
      <c r="E1241">
        <v>25</v>
      </c>
      <c r="F1241">
        <v>2500</v>
      </c>
      <c r="G1241" t="s">
        <v>1386</v>
      </c>
      <c r="H1241">
        <v>2019147</v>
      </c>
      <c r="I1241" t="s">
        <v>19</v>
      </c>
      <c r="J1241" t="s">
        <v>20</v>
      </c>
      <c r="K1241" t="s">
        <v>25</v>
      </c>
      <c r="L1241">
        <v>3</v>
      </c>
      <c r="M1241">
        <v>0.09</v>
      </c>
      <c r="N1241">
        <v>0.3</v>
      </c>
      <c r="O1241">
        <v>41.32</v>
      </c>
      <c r="P1241">
        <v>44.71</v>
      </c>
    </row>
    <row r="1242" spans="1:16" x14ac:dyDescent="0.25">
      <c r="A1242" s="20">
        <v>43682</v>
      </c>
      <c r="B1242" t="s">
        <v>1034</v>
      </c>
      <c r="C1242" t="s">
        <v>23</v>
      </c>
      <c r="D1242">
        <v>100</v>
      </c>
      <c r="E1242">
        <v>224</v>
      </c>
      <c r="F1242">
        <v>22400</v>
      </c>
      <c r="G1242" t="s">
        <v>1382</v>
      </c>
      <c r="H1242">
        <v>2019148</v>
      </c>
      <c r="I1242" t="s">
        <v>19</v>
      </c>
      <c r="J1242" t="s">
        <v>20</v>
      </c>
      <c r="K1242" t="s">
        <v>25</v>
      </c>
      <c r="L1242">
        <v>5.59</v>
      </c>
      <c r="M1242">
        <v>0.81</v>
      </c>
      <c r="N1242">
        <v>0</v>
      </c>
      <c r="O1242">
        <v>29.65</v>
      </c>
      <c r="P1242">
        <v>36.046399999999998</v>
      </c>
    </row>
    <row r="1243" spans="1:16" x14ac:dyDescent="0.25">
      <c r="A1243" s="20">
        <v>43682</v>
      </c>
      <c r="B1243" t="s">
        <v>1105</v>
      </c>
      <c r="C1243" t="s">
        <v>23</v>
      </c>
      <c r="D1243">
        <v>100</v>
      </c>
      <c r="E1243">
        <v>782.26</v>
      </c>
      <c r="F1243">
        <v>78226.05</v>
      </c>
      <c r="G1243" t="s">
        <v>1383</v>
      </c>
      <c r="H1243">
        <v>2019148</v>
      </c>
      <c r="I1243" t="s">
        <v>19</v>
      </c>
      <c r="J1243" t="s">
        <v>20</v>
      </c>
      <c r="K1243" t="s">
        <v>25</v>
      </c>
      <c r="L1243">
        <v>19.41</v>
      </c>
      <c r="M1243">
        <v>2.82</v>
      </c>
      <c r="N1243">
        <v>0</v>
      </c>
      <c r="O1243">
        <v>46.65</v>
      </c>
      <c r="P1243">
        <v>68.876199999999997</v>
      </c>
    </row>
    <row r="1244" spans="1:16" x14ac:dyDescent="0.25">
      <c r="A1244" s="20">
        <v>43682</v>
      </c>
      <c r="B1244" t="s">
        <v>1034</v>
      </c>
      <c r="C1244" t="s">
        <v>17</v>
      </c>
      <c r="D1244">
        <v>100</v>
      </c>
      <c r="E1244">
        <v>223</v>
      </c>
      <c r="F1244">
        <v>22300</v>
      </c>
      <c r="G1244" t="s">
        <v>1384</v>
      </c>
      <c r="H1244">
        <v>2019148</v>
      </c>
      <c r="I1244" t="s">
        <v>19</v>
      </c>
      <c r="J1244" t="s">
        <v>20</v>
      </c>
      <c r="K1244" t="s">
        <v>25</v>
      </c>
      <c r="L1244">
        <v>0</v>
      </c>
      <c r="M1244">
        <v>0.8</v>
      </c>
      <c r="N1244">
        <v>0</v>
      </c>
      <c r="O1244">
        <v>29.64</v>
      </c>
      <c r="P1244">
        <v>30.442799999999998</v>
      </c>
    </row>
    <row r="1245" spans="1:16" x14ac:dyDescent="0.25">
      <c r="A1245" s="20">
        <v>43682</v>
      </c>
      <c r="B1245" t="s">
        <v>1105</v>
      </c>
      <c r="C1245" t="s">
        <v>17</v>
      </c>
      <c r="D1245">
        <v>100</v>
      </c>
      <c r="E1245">
        <v>778</v>
      </c>
      <c r="F1245">
        <v>77800</v>
      </c>
      <c r="G1245" t="s">
        <v>1385</v>
      </c>
      <c r="H1245">
        <v>2019148</v>
      </c>
      <c r="I1245" t="s">
        <v>19</v>
      </c>
      <c r="J1245" t="s">
        <v>20</v>
      </c>
      <c r="K1245" t="s">
        <v>25</v>
      </c>
      <c r="L1245">
        <v>0</v>
      </c>
      <c r="M1245">
        <v>2.8</v>
      </c>
      <c r="N1245">
        <v>6.3</v>
      </c>
      <c r="O1245">
        <v>46.4</v>
      </c>
      <c r="P1245">
        <v>55.500799999999998</v>
      </c>
    </row>
    <row r="1246" spans="1:16" x14ac:dyDescent="0.25">
      <c r="A1246" s="20">
        <v>43684</v>
      </c>
      <c r="B1246" t="s">
        <v>111</v>
      </c>
      <c r="C1246" t="s">
        <v>17</v>
      </c>
      <c r="D1246">
        <v>100</v>
      </c>
      <c r="E1246">
        <v>427.25</v>
      </c>
      <c r="F1246">
        <v>42725</v>
      </c>
      <c r="G1246" t="s">
        <v>1378</v>
      </c>
      <c r="H1246">
        <v>2019150</v>
      </c>
      <c r="I1246" t="s">
        <v>19</v>
      </c>
      <c r="J1246" t="s">
        <v>20</v>
      </c>
      <c r="K1246" t="s">
        <v>25</v>
      </c>
      <c r="L1246">
        <v>0</v>
      </c>
      <c r="M1246">
        <v>1.54</v>
      </c>
      <c r="N1246">
        <v>7.8</v>
      </c>
      <c r="O1246">
        <v>29.78</v>
      </c>
      <c r="P1246">
        <v>39.118099999999998</v>
      </c>
    </row>
    <row r="1247" spans="1:16" x14ac:dyDescent="0.25">
      <c r="A1247" s="20">
        <v>43684</v>
      </c>
      <c r="B1247" t="s">
        <v>111</v>
      </c>
      <c r="C1247" t="s">
        <v>23</v>
      </c>
      <c r="D1247">
        <v>300</v>
      </c>
      <c r="E1247">
        <v>424.5</v>
      </c>
      <c r="F1247">
        <v>127350</v>
      </c>
      <c r="G1247" t="s">
        <v>1379</v>
      </c>
      <c r="H1247">
        <v>2019150</v>
      </c>
      <c r="I1247" t="s">
        <v>19</v>
      </c>
      <c r="J1247" t="s">
        <v>20</v>
      </c>
      <c r="K1247" t="s">
        <v>25</v>
      </c>
      <c r="L1247">
        <v>31.42</v>
      </c>
      <c r="M1247">
        <v>4.58</v>
      </c>
      <c r="N1247">
        <v>0</v>
      </c>
      <c r="O1247">
        <v>75.959999999999994</v>
      </c>
      <c r="P1247">
        <v>111.96469999999999</v>
      </c>
    </row>
    <row r="1248" spans="1:16" x14ac:dyDescent="0.25">
      <c r="A1248" s="20">
        <v>43684</v>
      </c>
      <c r="B1248" t="s">
        <v>111</v>
      </c>
      <c r="C1248" t="s">
        <v>17</v>
      </c>
      <c r="D1248">
        <v>200</v>
      </c>
      <c r="E1248">
        <v>420.25</v>
      </c>
      <c r="F1248">
        <v>84050</v>
      </c>
      <c r="G1248" t="s">
        <v>1380</v>
      </c>
      <c r="H1248">
        <v>2019150</v>
      </c>
      <c r="I1248" t="s">
        <v>19</v>
      </c>
      <c r="J1248" t="s">
        <v>20</v>
      </c>
      <c r="K1248" t="s">
        <v>25</v>
      </c>
      <c r="L1248">
        <v>0</v>
      </c>
      <c r="M1248">
        <v>3.03</v>
      </c>
      <c r="N1248">
        <v>0</v>
      </c>
      <c r="O1248">
        <v>50.13</v>
      </c>
      <c r="P1248">
        <v>53.155900000000003</v>
      </c>
    </row>
    <row r="1249" spans="1:16" x14ac:dyDescent="0.25">
      <c r="A1249" s="20">
        <v>43684</v>
      </c>
      <c r="B1249" t="s">
        <v>981</v>
      </c>
      <c r="C1249" t="s">
        <v>17</v>
      </c>
      <c r="D1249">
        <v>20</v>
      </c>
      <c r="E1249">
        <v>129</v>
      </c>
      <c r="F1249">
        <v>2580</v>
      </c>
      <c r="G1249" t="s">
        <v>1381</v>
      </c>
      <c r="H1249">
        <v>2019150</v>
      </c>
      <c r="I1249" t="s">
        <v>19</v>
      </c>
      <c r="J1249" t="s">
        <v>20</v>
      </c>
      <c r="K1249" t="s">
        <v>25</v>
      </c>
      <c r="L1249">
        <v>2.58</v>
      </c>
      <c r="M1249">
        <v>0.09</v>
      </c>
      <c r="N1249">
        <v>0</v>
      </c>
      <c r="O1249">
        <v>41.32</v>
      </c>
      <c r="P1249">
        <v>43.992899999999999</v>
      </c>
    </row>
    <row r="1250" spans="1:16" x14ac:dyDescent="0.25">
      <c r="A1250" s="20">
        <v>43685</v>
      </c>
      <c r="B1250" t="s">
        <v>1156</v>
      </c>
      <c r="C1250" t="s">
        <v>23</v>
      </c>
      <c r="D1250">
        <v>2500</v>
      </c>
      <c r="E1250">
        <v>62</v>
      </c>
      <c r="F1250">
        <v>155000</v>
      </c>
      <c r="G1250" t="s">
        <v>1373</v>
      </c>
      <c r="H1250">
        <v>2019151</v>
      </c>
      <c r="I1250" t="s">
        <v>19</v>
      </c>
      <c r="J1250" t="s">
        <v>20</v>
      </c>
      <c r="K1250" t="s">
        <v>25</v>
      </c>
      <c r="L1250">
        <v>39.64</v>
      </c>
      <c r="M1250">
        <v>5.58</v>
      </c>
      <c r="N1250">
        <v>0</v>
      </c>
      <c r="O1250">
        <v>92.45</v>
      </c>
      <c r="P1250">
        <v>137.66999999999999</v>
      </c>
    </row>
    <row r="1251" spans="1:16" x14ac:dyDescent="0.25">
      <c r="A1251" s="20">
        <v>43685</v>
      </c>
      <c r="B1251" t="s">
        <v>1156</v>
      </c>
      <c r="C1251" t="s">
        <v>17</v>
      </c>
      <c r="D1251">
        <v>10000</v>
      </c>
      <c r="E1251">
        <v>63.5</v>
      </c>
      <c r="F1251">
        <v>635000</v>
      </c>
      <c r="G1251" t="s">
        <v>1374</v>
      </c>
      <c r="H1251">
        <v>2019151</v>
      </c>
      <c r="I1251" t="s">
        <v>19</v>
      </c>
      <c r="J1251" t="s">
        <v>20</v>
      </c>
      <c r="K1251" t="s">
        <v>25</v>
      </c>
      <c r="L1251">
        <v>0</v>
      </c>
      <c r="M1251">
        <v>22.86</v>
      </c>
      <c r="N1251">
        <v>0</v>
      </c>
      <c r="O1251">
        <v>378.76</v>
      </c>
      <c r="P1251">
        <v>401.62</v>
      </c>
    </row>
    <row r="1252" spans="1:16" x14ac:dyDescent="0.25">
      <c r="A1252" s="20">
        <v>43685</v>
      </c>
      <c r="B1252" t="s">
        <v>1156</v>
      </c>
      <c r="C1252" t="s">
        <v>23</v>
      </c>
      <c r="D1252">
        <v>2500</v>
      </c>
      <c r="E1252">
        <v>63</v>
      </c>
      <c r="F1252">
        <v>157500</v>
      </c>
      <c r="G1252" t="s">
        <v>1375</v>
      </c>
      <c r="H1252">
        <v>2019151</v>
      </c>
      <c r="I1252" t="s">
        <v>19</v>
      </c>
      <c r="J1252" t="s">
        <v>20</v>
      </c>
      <c r="K1252" t="s">
        <v>25</v>
      </c>
      <c r="L1252">
        <v>39.64</v>
      </c>
      <c r="M1252">
        <v>5.67</v>
      </c>
      <c r="N1252">
        <v>0</v>
      </c>
      <c r="O1252">
        <v>93.95</v>
      </c>
      <c r="P1252">
        <v>139.26</v>
      </c>
    </row>
    <row r="1253" spans="1:16" x14ac:dyDescent="0.25">
      <c r="A1253" s="20">
        <v>43685</v>
      </c>
      <c r="B1253" t="s">
        <v>1156</v>
      </c>
      <c r="C1253" t="s">
        <v>23</v>
      </c>
      <c r="D1253">
        <v>5000</v>
      </c>
      <c r="E1253">
        <v>64.2</v>
      </c>
      <c r="F1253">
        <v>321000</v>
      </c>
      <c r="G1253" t="s">
        <v>1376</v>
      </c>
      <c r="H1253">
        <v>2019151</v>
      </c>
      <c r="I1253" t="s">
        <v>19</v>
      </c>
      <c r="J1253" t="s">
        <v>20</v>
      </c>
      <c r="K1253" t="s">
        <v>25</v>
      </c>
      <c r="L1253">
        <v>78.89</v>
      </c>
      <c r="M1253">
        <v>11.56</v>
      </c>
      <c r="N1253">
        <v>38.4</v>
      </c>
      <c r="O1253">
        <v>191.48</v>
      </c>
      <c r="P1253">
        <v>320.32600000000002</v>
      </c>
    </row>
    <row r="1254" spans="1:16" x14ac:dyDescent="0.25">
      <c r="A1254" s="20">
        <v>43685</v>
      </c>
      <c r="B1254" t="s">
        <v>16</v>
      </c>
      <c r="C1254" t="s">
        <v>17</v>
      </c>
      <c r="D1254">
        <v>100</v>
      </c>
      <c r="E1254">
        <v>18.25</v>
      </c>
      <c r="F1254">
        <v>1825</v>
      </c>
      <c r="G1254" t="s">
        <v>1377</v>
      </c>
      <c r="H1254">
        <v>2019151</v>
      </c>
      <c r="I1254" t="s">
        <v>19</v>
      </c>
      <c r="J1254" t="s">
        <v>20</v>
      </c>
      <c r="K1254" t="s">
        <v>25</v>
      </c>
      <c r="L1254">
        <v>1.83</v>
      </c>
      <c r="M1254">
        <v>7.0000000000000007E-2</v>
      </c>
      <c r="N1254">
        <v>0</v>
      </c>
      <c r="O1254">
        <v>41.31</v>
      </c>
      <c r="P1254">
        <v>43.2057</v>
      </c>
    </row>
    <row r="1255" spans="1:16" x14ac:dyDescent="0.25">
      <c r="A1255" s="20">
        <v>43686</v>
      </c>
      <c r="B1255" t="s">
        <v>1366</v>
      </c>
      <c r="C1255" t="s">
        <v>17</v>
      </c>
      <c r="D1255">
        <v>25</v>
      </c>
      <c r="E1255">
        <v>778.8</v>
      </c>
      <c r="F1255">
        <v>19470</v>
      </c>
      <c r="G1255" t="s">
        <v>1367</v>
      </c>
      <c r="H1255">
        <v>2019152</v>
      </c>
      <c r="I1255" t="s">
        <v>19</v>
      </c>
      <c r="J1255" t="s">
        <v>20</v>
      </c>
      <c r="K1255" t="s">
        <v>25</v>
      </c>
      <c r="L1255">
        <v>0</v>
      </c>
      <c r="M1255">
        <v>0.7</v>
      </c>
      <c r="N1255">
        <v>0</v>
      </c>
      <c r="O1255">
        <v>29.63</v>
      </c>
      <c r="P1255">
        <v>30.331</v>
      </c>
    </row>
    <row r="1256" spans="1:16" x14ac:dyDescent="0.25">
      <c r="A1256" s="20">
        <v>43686</v>
      </c>
      <c r="B1256" t="s">
        <v>1128</v>
      </c>
      <c r="C1256" t="s">
        <v>23</v>
      </c>
      <c r="D1256">
        <v>1000</v>
      </c>
      <c r="E1256">
        <v>111.95</v>
      </c>
      <c r="F1256">
        <v>111950</v>
      </c>
      <c r="G1256" t="s">
        <v>1368</v>
      </c>
      <c r="H1256">
        <v>2019152</v>
      </c>
      <c r="I1256" t="s">
        <v>19</v>
      </c>
      <c r="J1256" t="s">
        <v>20</v>
      </c>
      <c r="K1256" t="s">
        <v>25</v>
      </c>
      <c r="L1256">
        <v>27.73</v>
      </c>
      <c r="M1256">
        <v>4.03</v>
      </c>
      <c r="N1256">
        <v>0</v>
      </c>
      <c r="O1256">
        <v>66.77</v>
      </c>
      <c r="P1256">
        <v>98.530199999999994</v>
      </c>
    </row>
    <row r="1257" spans="1:16" x14ac:dyDescent="0.25">
      <c r="A1257" s="20">
        <v>43686</v>
      </c>
      <c r="B1257" t="s">
        <v>1128</v>
      </c>
      <c r="C1257" t="s">
        <v>17</v>
      </c>
      <c r="D1257">
        <v>1000</v>
      </c>
      <c r="E1257">
        <v>111.15</v>
      </c>
      <c r="F1257">
        <v>111150</v>
      </c>
      <c r="G1257" t="s">
        <v>1369</v>
      </c>
      <c r="H1257">
        <v>2019152</v>
      </c>
      <c r="I1257" t="s">
        <v>19</v>
      </c>
      <c r="J1257" t="s">
        <v>20</v>
      </c>
      <c r="K1257" t="s">
        <v>25</v>
      </c>
      <c r="L1257">
        <v>0</v>
      </c>
      <c r="M1257">
        <v>4</v>
      </c>
      <c r="N1257">
        <v>0</v>
      </c>
      <c r="O1257">
        <v>66.290000000000006</v>
      </c>
      <c r="P1257">
        <v>70.291399999999996</v>
      </c>
    </row>
    <row r="1258" spans="1:16" x14ac:dyDescent="0.25">
      <c r="A1258" s="20">
        <v>43686</v>
      </c>
      <c r="B1258" t="s">
        <v>1366</v>
      </c>
      <c r="C1258" t="s">
        <v>23</v>
      </c>
      <c r="D1258">
        <v>100</v>
      </c>
      <c r="E1258">
        <v>772</v>
      </c>
      <c r="F1258">
        <v>77200</v>
      </c>
      <c r="G1258" t="s">
        <v>1370</v>
      </c>
      <c r="H1258">
        <v>2019152</v>
      </c>
      <c r="I1258" t="s">
        <v>19</v>
      </c>
      <c r="J1258" t="s">
        <v>20</v>
      </c>
      <c r="K1258" t="s">
        <v>25</v>
      </c>
      <c r="L1258">
        <v>19.27</v>
      </c>
      <c r="M1258">
        <v>2.78</v>
      </c>
      <c r="N1258">
        <v>0</v>
      </c>
      <c r="O1258">
        <v>46.05</v>
      </c>
      <c r="P1258">
        <v>68.099199999999996</v>
      </c>
    </row>
    <row r="1259" spans="1:16" x14ac:dyDescent="0.25">
      <c r="A1259" s="20">
        <v>43686</v>
      </c>
      <c r="B1259" t="s">
        <v>1366</v>
      </c>
      <c r="C1259" t="s">
        <v>17</v>
      </c>
      <c r="D1259">
        <v>25</v>
      </c>
      <c r="E1259">
        <v>777</v>
      </c>
      <c r="F1259">
        <v>19425</v>
      </c>
      <c r="G1259" t="s">
        <v>1371</v>
      </c>
      <c r="H1259">
        <v>2019152</v>
      </c>
      <c r="I1259" t="s">
        <v>19</v>
      </c>
      <c r="J1259" t="s">
        <v>20</v>
      </c>
      <c r="K1259" t="s">
        <v>25</v>
      </c>
      <c r="L1259">
        <v>0</v>
      </c>
      <c r="M1259">
        <v>0.7</v>
      </c>
      <c r="N1259">
        <v>11.4</v>
      </c>
      <c r="O1259">
        <v>29.63</v>
      </c>
      <c r="P1259">
        <v>41.729300000000002</v>
      </c>
    </row>
    <row r="1260" spans="1:16" x14ac:dyDescent="0.25">
      <c r="A1260" s="20">
        <v>43686</v>
      </c>
      <c r="B1260" t="s">
        <v>1366</v>
      </c>
      <c r="C1260" t="s">
        <v>17</v>
      </c>
      <c r="D1260">
        <v>50</v>
      </c>
      <c r="E1260">
        <v>762</v>
      </c>
      <c r="F1260">
        <v>38100</v>
      </c>
      <c r="G1260" t="s">
        <v>1372</v>
      </c>
      <c r="H1260">
        <v>2019152</v>
      </c>
      <c r="I1260" t="s">
        <v>19</v>
      </c>
      <c r="J1260" t="s">
        <v>20</v>
      </c>
      <c r="K1260" t="s">
        <v>25</v>
      </c>
      <c r="L1260">
        <v>0</v>
      </c>
      <c r="M1260">
        <v>1.37</v>
      </c>
      <c r="N1260">
        <v>0</v>
      </c>
      <c r="O1260">
        <v>29.75</v>
      </c>
      <c r="P1260">
        <v>31.121600000000001</v>
      </c>
    </row>
    <row r="1261" spans="1:16" x14ac:dyDescent="0.25">
      <c r="A1261" s="20">
        <v>43690</v>
      </c>
      <c r="B1261" t="s">
        <v>1156</v>
      </c>
      <c r="C1261" t="s">
        <v>23</v>
      </c>
      <c r="D1261">
        <v>250</v>
      </c>
      <c r="E1261">
        <v>64.55</v>
      </c>
      <c r="F1261">
        <v>16137.5</v>
      </c>
      <c r="G1261" t="s">
        <v>1363</v>
      </c>
      <c r="H1261">
        <v>2019153</v>
      </c>
      <c r="I1261" t="s">
        <v>19</v>
      </c>
      <c r="J1261" t="s">
        <v>20</v>
      </c>
      <c r="K1261" t="s">
        <v>25</v>
      </c>
      <c r="L1261">
        <v>3.98</v>
      </c>
      <c r="M1261">
        <v>0.36</v>
      </c>
      <c r="N1261">
        <v>2.1</v>
      </c>
      <c r="O1261">
        <v>29.56</v>
      </c>
      <c r="P1261">
        <v>35.994999999999997</v>
      </c>
    </row>
    <row r="1262" spans="1:16" x14ac:dyDescent="0.25">
      <c r="A1262" s="20">
        <v>43690</v>
      </c>
      <c r="B1262" t="s">
        <v>1156</v>
      </c>
      <c r="C1262" t="s">
        <v>23</v>
      </c>
      <c r="D1262">
        <v>250</v>
      </c>
      <c r="E1262">
        <v>65.05</v>
      </c>
      <c r="F1262">
        <v>16262.5</v>
      </c>
      <c r="G1262" t="s">
        <v>1364</v>
      </c>
      <c r="H1262">
        <v>2019153</v>
      </c>
      <c r="I1262" t="s">
        <v>19</v>
      </c>
      <c r="J1262" t="s">
        <v>20</v>
      </c>
      <c r="K1262" t="s">
        <v>25</v>
      </c>
      <c r="L1262">
        <v>4.03</v>
      </c>
      <c r="M1262">
        <v>0.36</v>
      </c>
      <c r="N1262">
        <v>0</v>
      </c>
      <c r="O1262">
        <v>29.56</v>
      </c>
      <c r="P1262">
        <v>33.947800000000001</v>
      </c>
    </row>
    <row r="1263" spans="1:16" x14ac:dyDescent="0.25">
      <c r="A1263" s="20">
        <v>43690</v>
      </c>
      <c r="B1263" t="s">
        <v>1156</v>
      </c>
      <c r="C1263" t="s">
        <v>17</v>
      </c>
      <c r="D1263">
        <v>500</v>
      </c>
      <c r="E1263">
        <v>64</v>
      </c>
      <c r="F1263">
        <v>32000</v>
      </c>
      <c r="G1263" t="s">
        <v>1365</v>
      </c>
      <c r="H1263">
        <v>2019153</v>
      </c>
      <c r="I1263" t="s">
        <v>19</v>
      </c>
      <c r="J1263" t="s">
        <v>20</v>
      </c>
      <c r="K1263" t="s">
        <v>25</v>
      </c>
      <c r="L1263">
        <v>0</v>
      </c>
      <c r="M1263">
        <v>0.7</v>
      </c>
      <c r="N1263">
        <v>0</v>
      </c>
      <c r="O1263">
        <v>29.63</v>
      </c>
      <c r="P1263">
        <v>30.334</v>
      </c>
    </row>
    <row r="1264" spans="1:16" x14ac:dyDescent="0.25">
      <c r="A1264" s="20">
        <v>43691</v>
      </c>
      <c r="B1264" t="s">
        <v>291</v>
      </c>
      <c r="C1264" t="s">
        <v>23</v>
      </c>
      <c r="D1264">
        <v>500</v>
      </c>
      <c r="E1264">
        <v>94.5</v>
      </c>
      <c r="F1264">
        <v>47250</v>
      </c>
      <c r="G1264" t="s">
        <v>1355</v>
      </c>
      <c r="H1264">
        <v>2019154</v>
      </c>
      <c r="I1264" t="s">
        <v>19</v>
      </c>
      <c r="J1264" t="s">
        <v>20</v>
      </c>
      <c r="K1264" t="s">
        <v>25</v>
      </c>
      <c r="L1264">
        <v>11.79</v>
      </c>
      <c r="M1264">
        <v>1.04</v>
      </c>
      <c r="N1264">
        <v>20.399999999999999</v>
      </c>
      <c r="O1264">
        <v>29.69</v>
      </c>
      <c r="P1264">
        <v>62.919600000000003</v>
      </c>
    </row>
    <row r="1265" spans="1:16" x14ac:dyDescent="0.25">
      <c r="A1265" s="20">
        <v>43691</v>
      </c>
      <c r="B1265" t="s">
        <v>291</v>
      </c>
      <c r="C1265" t="s">
        <v>17</v>
      </c>
      <c r="D1265">
        <v>500</v>
      </c>
      <c r="E1265">
        <v>94.15</v>
      </c>
      <c r="F1265">
        <v>47075</v>
      </c>
      <c r="G1265" t="s">
        <v>1356</v>
      </c>
      <c r="H1265">
        <v>2019154</v>
      </c>
      <c r="I1265" t="s">
        <v>19</v>
      </c>
      <c r="J1265" t="s">
        <v>20</v>
      </c>
      <c r="K1265" t="s">
        <v>25</v>
      </c>
      <c r="L1265">
        <v>0</v>
      </c>
      <c r="M1265">
        <v>1.04</v>
      </c>
      <c r="N1265">
        <v>0</v>
      </c>
      <c r="O1265">
        <v>29.69</v>
      </c>
      <c r="P1265">
        <v>30.7256</v>
      </c>
    </row>
    <row r="1266" spans="1:16" x14ac:dyDescent="0.25">
      <c r="A1266" s="20">
        <v>43691</v>
      </c>
      <c r="B1266" t="s">
        <v>1156</v>
      </c>
      <c r="C1266" t="s">
        <v>17</v>
      </c>
      <c r="D1266">
        <v>2095</v>
      </c>
      <c r="E1266">
        <v>63.45</v>
      </c>
      <c r="F1266">
        <v>132927.75</v>
      </c>
      <c r="G1266" t="s">
        <v>1357</v>
      </c>
      <c r="H1266">
        <v>2019154</v>
      </c>
      <c r="I1266" t="s">
        <v>19</v>
      </c>
      <c r="J1266" t="s">
        <v>20</v>
      </c>
      <c r="K1266" t="s">
        <v>25</v>
      </c>
      <c r="L1266">
        <v>0</v>
      </c>
      <c r="M1266">
        <v>2.92</v>
      </c>
      <c r="N1266">
        <v>0</v>
      </c>
      <c r="O1266">
        <v>78.959999999999994</v>
      </c>
      <c r="P1266">
        <v>81.884299999999996</v>
      </c>
    </row>
    <row r="1267" spans="1:16" x14ac:dyDescent="0.25">
      <c r="A1267" s="20">
        <v>43691</v>
      </c>
      <c r="B1267" t="s">
        <v>1156</v>
      </c>
      <c r="C1267" t="s">
        <v>23</v>
      </c>
      <c r="D1267">
        <v>2095</v>
      </c>
      <c r="E1267">
        <v>63.7</v>
      </c>
      <c r="F1267">
        <v>133451.5</v>
      </c>
      <c r="G1267" t="s">
        <v>1358</v>
      </c>
      <c r="H1267">
        <v>2019154</v>
      </c>
      <c r="I1267" t="s">
        <v>19</v>
      </c>
      <c r="J1267" t="s">
        <v>20</v>
      </c>
      <c r="K1267" t="s">
        <v>25</v>
      </c>
      <c r="L1267">
        <v>33.29</v>
      </c>
      <c r="M1267">
        <v>2.94</v>
      </c>
      <c r="N1267">
        <v>0</v>
      </c>
      <c r="O1267">
        <v>79.27</v>
      </c>
      <c r="P1267">
        <v>115.496</v>
      </c>
    </row>
    <row r="1268" spans="1:16" x14ac:dyDescent="0.25">
      <c r="A1268" s="20">
        <v>43691</v>
      </c>
      <c r="B1268" t="s">
        <v>1156</v>
      </c>
      <c r="C1268" t="s">
        <v>23</v>
      </c>
      <c r="D1268">
        <v>1000</v>
      </c>
      <c r="E1268">
        <v>63.5</v>
      </c>
      <c r="F1268">
        <v>63500</v>
      </c>
      <c r="G1268" t="s">
        <v>1359</v>
      </c>
      <c r="H1268">
        <v>2019154</v>
      </c>
      <c r="I1268" t="s">
        <v>19</v>
      </c>
      <c r="J1268" t="s">
        <v>20</v>
      </c>
      <c r="K1268" t="s">
        <v>25</v>
      </c>
      <c r="L1268">
        <v>15.89</v>
      </c>
      <c r="M1268">
        <v>1.4</v>
      </c>
      <c r="N1268">
        <v>0</v>
      </c>
      <c r="O1268">
        <v>37.72</v>
      </c>
      <c r="P1268">
        <v>55.006999999999998</v>
      </c>
    </row>
    <row r="1269" spans="1:16" x14ac:dyDescent="0.25">
      <c r="A1269" s="20">
        <v>43691</v>
      </c>
      <c r="B1269" t="s">
        <v>665</v>
      </c>
      <c r="C1269" t="s">
        <v>23</v>
      </c>
      <c r="D1269">
        <v>2000</v>
      </c>
      <c r="E1269">
        <v>47</v>
      </c>
      <c r="F1269">
        <v>94000</v>
      </c>
      <c r="G1269" t="s">
        <v>1360</v>
      </c>
      <c r="H1269">
        <v>2019154</v>
      </c>
      <c r="I1269" t="s">
        <v>19</v>
      </c>
      <c r="J1269" t="s">
        <v>20</v>
      </c>
      <c r="K1269" t="s">
        <v>25</v>
      </c>
      <c r="L1269">
        <v>23.02</v>
      </c>
      <c r="M1269">
        <v>2.0699999999999998</v>
      </c>
      <c r="N1269">
        <v>0</v>
      </c>
      <c r="O1269">
        <v>55.84</v>
      </c>
      <c r="P1269">
        <v>80.928700000000006</v>
      </c>
    </row>
    <row r="1270" spans="1:16" x14ac:dyDescent="0.25">
      <c r="A1270" s="20">
        <v>43691</v>
      </c>
      <c r="B1270" t="s">
        <v>665</v>
      </c>
      <c r="C1270" t="s">
        <v>17</v>
      </c>
      <c r="D1270">
        <v>2000</v>
      </c>
      <c r="E1270">
        <v>46.25</v>
      </c>
      <c r="F1270">
        <v>92500</v>
      </c>
      <c r="G1270" t="s">
        <v>1361</v>
      </c>
      <c r="H1270">
        <v>2019154</v>
      </c>
      <c r="I1270" t="s">
        <v>19</v>
      </c>
      <c r="J1270" t="s">
        <v>20</v>
      </c>
      <c r="K1270" t="s">
        <v>25</v>
      </c>
      <c r="L1270">
        <v>0</v>
      </c>
      <c r="M1270">
        <v>2.04</v>
      </c>
      <c r="N1270">
        <v>0</v>
      </c>
      <c r="O1270">
        <v>54.94</v>
      </c>
      <c r="P1270">
        <v>56.975000000000001</v>
      </c>
    </row>
    <row r="1271" spans="1:16" x14ac:dyDescent="0.25">
      <c r="A1271" s="20">
        <v>43691</v>
      </c>
      <c r="B1271" t="s">
        <v>1156</v>
      </c>
      <c r="C1271" t="s">
        <v>17</v>
      </c>
      <c r="D1271">
        <v>1000</v>
      </c>
      <c r="E1271">
        <v>63.6</v>
      </c>
      <c r="F1271">
        <v>63600</v>
      </c>
      <c r="G1271" t="s">
        <v>1362</v>
      </c>
      <c r="H1271">
        <v>2019154</v>
      </c>
      <c r="I1271" t="s">
        <v>19</v>
      </c>
      <c r="J1271" t="s">
        <v>20</v>
      </c>
      <c r="K1271" t="s">
        <v>25</v>
      </c>
      <c r="L1271">
        <v>0</v>
      </c>
      <c r="M1271">
        <v>1.4</v>
      </c>
      <c r="N1271">
        <v>0</v>
      </c>
      <c r="O1271">
        <v>37.78</v>
      </c>
      <c r="P1271">
        <v>39.179200000000002</v>
      </c>
    </row>
    <row r="1272" spans="1:16" x14ac:dyDescent="0.25">
      <c r="A1272" s="20">
        <v>43693</v>
      </c>
      <c r="B1272" t="s">
        <v>1156</v>
      </c>
      <c r="C1272" t="s">
        <v>23</v>
      </c>
      <c r="D1272">
        <v>1000</v>
      </c>
      <c r="E1272">
        <v>62.5</v>
      </c>
      <c r="F1272">
        <v>62500</v>
      </c>
      <c r="G1272" t="s">
        <v>1349</v>
      </c>
      <c r="H1272">
        <v>2019155</v>
      </c>
      <c r="I1272" t="s">
        <v>19</v>
      </c>
      <c r="J1272" t="s">
        <v>20</v>
      </c>
      <c r="K1272" t="s">
        <v>25</v>
      </c>
      <c r="L1272">
        <v>16.079999999999998</v>
      </c>
      <c r="M1272">
        <v>1.38</v>
      </c>
      <c r="N1272">
        <v>0</v>
      </c>
      <c r="O1272">
        <v>37.119999999999997</v>
      </c>
      <c r="P1272">
        <v>54.575000000000003</v>
      </c>
    </row>
    <row r="1273" spans="1:16" x14ac:dyDescent="0.25">
      <c r="A1273" s="20">
        <v>43693</v>
      </c>
      <c r="B1273" t="s">
        <v>1156</v>
      </c>
      <c r="C1273" t="s">
        <v>23</v>
      </c>
      <c r="D1273">
        <v>1000</v>
      </c>
      <c r="E1273">
        <v>63.5</v>
      </c>
      <c r="F1273">
        <v>63500</v>
      </c>
      <c r="G1273" t="s">
        <v>1350</v>
      </c>
      <c r="H1273">
        <v>2019155</v>
      </c>
      <c r="I1273" t="s">
        <v>19</v>
      </c>
      <c r="J1273" t="s">
        <v>20</v>
      </c>
      <c r="K1273" t="s">
        <v>25</v>
      </c>
      <c r="L1273">
        <v>16.53</v>
      </c>
      <c r="M1273">
        <v>1.4</v>
      </c>
      <c r="N1273">
        <v>0</v>
      </c>
      <c r="O1273">
        <v>37.72</v>
      </c>
      <c r="P1273">
        <v>55.646999999999998</v>
      </c>
    </row>
    <row r="1274" spans="1:16" x14ac:dyDescent="0.25">
      <c r="A1274" s="20">
        <v>43693</v>
      </c>
      <c r="B1274" t="s">
        <v>1156</v>
      </c>
      <c r="C1274" t="s">
        <v>23</v>
      </c>
      <c r="D1274">
        <v>1000</v>
      </c>
      <c r="E1274">
        <v>64.2</v>
      </c>
      <c r="F1274">
        <v>64200</v>
      </c>
      <c r="G1274" t="s">
        <v>1351</v>
      </c>
      <c r="H1274">
        <v>2019155</v>
      </c>
      <c r="I1274" t="s">
        <v>19</v>
      </c>
      <c r="J1274" t="s">
        <v>20</v>
      </c>
      <c r="K1274" t="s">
        <v>25</v>
      </c>
      <c r="L1274">
        <v>16.079999999999998</v>
      </c>
      <c r="M1274">
        <v>1.41</v>
      </c>
      <c r="N1274">
        <v>0</v>
      </c>
      <c r="O1274">
        <v>38.130000000000003</v>
      </c>
      <c r="P1274">
        <v>55.622399999999999</v>
      </c>
    </row>
    <row r="1275" spans="1:16" x14ac:dyDescent="0.25">
      <c r="A1275" s="20">
        <v>43693</v>
      </c>
      <c r="B1275" t="s">
        <v>1156</v>
      </c>
      <c r="C1275" t="s">
        <v>23</v>
      </c>
      <c r="D1275">
        <v>1000</v>
      </c>
      <c r="E1275">
        <v>64.5</v>
      </c>
      <c r="F1275">
        <v>64500</v>
      </c>
      <c r="G1275" t="s">
        <v>1352</v>
      </c>
      <c r="H1275">
        <v>2019155</v>
      </c>
      <c r="I1275" t="s">
        <v>19</v>
      </c>
      <c r="J1275" t="s">
        <v>20</v>
      </c>
      <c r="K1275" t="s">
        <v>25</v>
      </c>
      <c r="L1275">
        <v>16.079999999999998</v>
      </c>
      <c r="M1275">
        <v>1.42</v>
      </c>
      <c r="N1275">
        <v>0</v>
      </c>
      <c r="O1275">
        <v>38.31</v>
      </c>
      <c r="P1275">
        <v>55.808999999999997</v>
      </c>
    </row>
    <row r="1276" spans="1:16" x14ac:dyDescent="0.25">
      <c r="A1276" s="20">
        <v>43693</v>
      </c>
      <c r="B1276" t="s">
        <v>1156</v>
      </c>
      <c r="C1276" t="s">
        <v>23</v>
      </c>
      <c r="D1276">
        <v>3000</v>
      </c>
      <c r="E1276">
        <v>65</v>
      </c>
      <c r="F1276">
        <v>195000</v>
      </c>
      <c r="G1276" t="s">
        <v>1353</v>
      </c>
      <c r="H1276">
        <v>2019155</v>
      </c>
      <c r="I1276" t="s">
        <v>19</v>
      </c>
      <c r="J1276" t="s">
        <v>20</v>
      </c>
      <c r="K1276" t="s">
        <v>25</v>
      </c>
      <c r="L1276">
        <v>48.23</v>
      </c>
      <c r="M1276">
        <v>4.29</v>
      </c>
      <c r="N1276">
        <v>0</v>
      </c>
      <c r="O1276">
        <v>115.82</v>
      </c>
      <c r="P1276">
        <v>168.34</v>
      </c>
    </row>
    <row r="1277" spans="1:16" x14ac:dyDescent="0.25">
      <c r="A1277" s="20">
        <v>43693</v>
      </c>
      <c r="B1277" t="s">
        <v>1156</v>
      </c>
      <c r="C1277" t="s">
        <v>17</v>
      </c>
      <c r="D1277">
        <v>7000</v>
      </c>
      <c r="E1277">
        <v>64.38</v>
      </c>
      <c r="F1277">
        <v>450680.25</v>
      </c>
      <c r="G1277" t="s">
        <v>1354</v>
      </c>
      <c r="H1277">
        <v>2019155</v>
      </c>
      <c r="I1277" t="s">
        <v>19</v>
      </c>
      <c r="J1277" t="s">
        <v>20</v>
      </c>
      <c r="K1277" t="s">
        <v>25</v>
      </c>
      <c r="L1277">
        <v>0</v>
      </c>
      <c r="M1277">
        <v>9.92</v>
      </c>
      <c r="N1277">
        <v>27.3</v>
      </c>
      <c r="O1277">
        <v>267.7</v>
      </c>
      <c r="P1277">
        <v>304.91520000000003</v>
      </c>
    </row>
    <row r="1278" spans="1:16" x14ac:dyDescent="0.25">
      <c r="A1278" s="20">
        <v>43696</v>
      </c>
      <c r="B1278" t="s">
        <v>1121</v>
      </c>
      <c r="C1278" t="s">
        <v>17</v>
      </c>
      <c r="D1278">
        <v>25</v>
      </c>
      <c r="E1278">
        <v>1610.5</v>
      </c>
      <c r="F1278">
        <v>40262.5</v>
      </c>
      <c r="G1278" t="s">
        <v>1342</v>
      </c>
      <c r="H1278">
        <v>2019156</v>
      </c>
      <c r="I1278" t="s">
        <v>19</v>
      </c>
      <c r="J1278" t="s">
        <v>20</v>
      </c>
      <c r="K1278" t="s">
        <v>25</v>
      </c>
      <c r="L1278">
        <v>0</v>
      </c>
      <c r="M1278">
        <v>0.89</v>
      </c>
      <c r="N1278">
        <v>0</v>
      </c>
      <c r="O1278">
        <v>29.66</v>
      </c>
      <c r="P1278">
        <v>30.5458</v>
      </c>
    </row>
    <row r="1279" spans="1:16" x14ac:dyDescent="0.25">
      <c r="A1279" s="20">
        <v>43696</v>
      </c>
      <c r="B1279" t="s">
        <v>1121</v>
      </c>
      <c r="C1279" t="s">
        <v>23</v>
      </c>
      <c r="D1279">
        <v>25</v>
      </c>
      <c r="E1279">
        <v>1603.36</v>
      </c>
      <c r="F1279">
        <v>40084</v>
      </c>
      <c r="G1279" t="s">
        <v>1343</v>
      </c>
      <c r="H1279">
        <v>2019156</v>
      </c>
      <c r="I1279" t="s">
        <v>19</v>
      </c>
      <c r="J1279" t="s">
        <v>20</v>
      </c>
      <c r="K1279" t="s">
        <v>25</v>
      </c>
      <c r="L1279">
        <v>9.65</v>
      </c>
      <c r="M1279">
        <v>0.88</v>
      </c>
      <c r="N1279">
        <v>10.199999999999999</v>
      </c>
      <c r="O1279">
        <v>29.66</v>
      </c>
      <c r="P1279">
        <v>50.391800000000003</v>
      </c>
    </row>
    <row r="1280" spans="1:16" x14ac:dyDescent="0.25">
      <c r="A1280" s="20">
        <v>43696</v>
      </c>
      <c r="B1280" t="s">
        <v>1156</v>
      </c>
      <c r="C1280" t="s">
        <v>23</v>
      </c>
      <c r="D1280">
        <v>1000</v>
      </c>
      <c r="E1280">
        <v>64.599999999999994</v>
      </c>
      <c r="F1280">
        <v>64600</v>
      </c>
      <c r="G1280" t="s">
        <v>1344</v>
      </c>
      <c r="H1280">
        <v>2019156</v>
      </c>
      <c r="I1280" t="s">
        <v>19</v>
      </c>
      <c r="J1280" t="s">
        <v>20</v>
      </c>
      <c r="K1280" t="s">
        <v>25</v>
      </c>
      <c r="L1280">
        <v>16.079999999999998</v>
      </c>
      <c r="M1280">
        <v>1.42</v>
      </c>
      <c r="N1280">
        <v>0</v>
      </c>
      <c r="O1280">
        <v>38.369999999999997</v>
      </c>
      <c r="P1280">
        <v>55.871200000000002</v>
      </c>
    </row>
    <row r="1281" spans="1:16" x14ac:dyDescent="0.25">
      <c r="A1281" s="20">
        <v>43696</v>
      </c>
      <c r="B1281" t="s">
        <v>1156</v>
      </c>
      <c r="C1281" t="s">
        <v>17</v>
      </c>
      <c r="D1281">
        <v>1000</v>
      </c>
      <c r="E1281">
        <v>64.45</v>
      </c>
      <c r="F1281">
        <v>64450</v>
      </c>
      <c r="G1281" t="s">
        <v>1345</v>
      </c>
      <c r="H1281">
        <v>2019156</v>
      </c>
      <c r="I1281" t="s">
        <v>19</v>
      </c>
      <c r="J1281" t="s">
        <v>20</v>
      </c>
      <c r="K1281" t="s">
        <v>25</v>
      </c>
      <c r="L1281">
        <v>0</v>
      </c>
      <c r="M1281">
        <v>1.42</v>
      </c>
      <c r="N1281">
        <v>0</v>
      </c>
      <c r="O1281">
        <v>38.29</v>
      </c>
      <c r="P1281">
        <v>39.707799999999999</v>
      </c>
    </row>
    <row r="1282" spans="1:16" x14ac:dyDescent="0.25">
      <c r="A1282" s="20">
        <v>43696</v>
      </c>
      <c r="B1282" t="s">
        <v>1156</v>
      </c>
      <c r="C1282" t="s">
        <v>17</v>
      </c>
      <c r="D1282">
        <v>1000</v>
      </c>
      <c r="E1282">
        <v>64.099999999999994</v>
      </c>
      <c r="F1282">
        <v>64100</v>
      </c>
      <c r="G1282" t="s">
        <v>1346</v>
      </c>
      <c r="H1282">
        <v>2019156</v>
      </c>
      <c r="I1282" t="s">
        <v>19</v>
      </c>
      <c r="J1282" t="s">
        <v>20</v>
      </c>
      <c r="K1282" t="s">
        <v>25</v>
      </c>
      <c r="L1282">
        <v>0</v>
      </c>
      <c r="M1282">
        <v>1.41</v>
      </c>
      <c r="N1282">
        <v>0</v>
      </c>
      <c r="O1282">
        <v>38.07</v>
      </c>
      <c r="P1282">
        <v>39.480200000000004</v>
      </c>
    </row>
    <row r="1283" spans="1:16" x14ac:dyDescent="0.25">
      <c r="A1283" s="20">
        <v>43696</v>
      </c>
      <c r="B1283" t="s">
        <v>1156</v>
      </c>
      <c r="C1283" t="s">
        <v>23</v>
      </c>
      <c r="D1283">
        <v>1000</v>
      </c>
      <c r="E1283">
        <v>64.150000000000006</v>
      </c>
      <c r="F1283">
        <v>64150</v>
      </c>
      <c r="G1283" t="s">
        <v>1347</v>
      </c>
      <c r="H1283">
        <v>2019156</v>
      </c>
      <c r="I1283" t="s">
        <v>19</v>
      </c>
      <c r="J1283" t="s">
        <v>20</v>
      </c>
      <c r="K1283" t="s">
        <v>25</v>
      </c>
      <c r="L1283">
        <v>16.079999999999998</v>
      </c>
      <c r="M1283">
        <v>1.41</v>
      </c>
      <c r="N1283">
        <v>0</v>
      </c>
      <c r="O1283">
        <v>38.11</v>
      </c>
      <c r="P1283">
        <v>55.601300000000002</v>
      </c>
    </row>
    <row r="1284" spans="1:16" x14ac:dyDescent="0.25">
      <c r="A1284" s="20">
        <v>43696</v>
      </c>
      <c r="B1284" t="s">
        <v>282</v>
      </c>
      <c r="C1284" t="s">
        <v>17</v>
      </c>
      <c r="D1284" s="32">
        <v>10</v>
      </c>
      <c r="E1284">
        <v>219</v>
      </c>
      <c r="F1284">
        <v>2190</v>
      </c>
      <c r="G1284" t="s">
        <v>1348</v>
      </c>
      <c r="H1284">
        <v>2019156</v>
      </c>
      <c r="I1284" t="s">
        <v>19</v>
      </c>
      <c r="J1284" t="s">
        <v>20</v>
      </c>
      <c r="K1284" t="s">
        <v>25</v>
      </c>
      <c r="L1284">
        <v>2.19</v>
      </c>
      <c r="M1284">
        <v>0.05</v>
      </c>
      <c r="N1284">
        <v>0</v>
      </c>
      <c r="O1284">
        <v>41.31</v>
      </c>
      <c r="P1284">
        <v>43.548200000000001</v>
      </c>
    </row>
    <row r="1285" spans="1:16" x14ac:dyDescent="0.25">
      <c r="A1285" s="20">
        <v>43697</v>
      </c>
      <c r="B1285" t="s">
        <v>1156</v>
      </c>
      <c r="C1285" t="s">
        <v>17</v>
      </c>
      <c r="D1285">
        <v>1000</v>
      </c>
      <c r="E1285">
        <v>62.25</v>
      </c>
      <c r="F1285">
        <v>62250</v>
      </c>
      <c r="G1285" t="s">
        <v>1336</v>
      </c>
      <c r="H1285">
        <v>2019157</v>
      </c>
      <c r="I1285" t="s">
        <v>19</v>
      </c>
      <c r="J1285" t="s">
        <v>20</v>
      </c>
      <c r="K1285" t="s">
        <v>25</v>
      </c>
      <c r="L1285">
        <v>0</v>
      </c>
      <c r="M1285">
        <v>1.37</v>
      </c>
      <c r="N1285">
        <v>0</v>
      </c>
      <c r="O1285">
        <v>36.97</v>
      </c>
      <c r="P1285">
        <v>38.339599999999997</v>
      </c>
    </row>
    <row r="1286" spans="1:16" x14ac:dyDescent="0.25">
      <c r="A1286" s="20">
        <v>43697</v>
      </c>
      <c r="B1286" t="s">
        <v>1156</v>
      </c>
      <c r="C1286" t="s">
        <v>17</v>
      </c>
      <c r="D1286">
        <v>1500</v>
      </c>
      <c r="E1286">
        <v>61.9</v>
      </c>
      <c r="F1286">
        <v>92850</v>
      </c>
      <c r="G1286" t="s">
        <v>1337</v>
      </c>
      <c r="H1286">
        <v>2019157</v>
      </c>
      <c r="I1286" t="s">
        <v>19</v>
      </c>
      <c r="J1286" t="s">
        <v>20</v>
      </c>
      <c r="K1286" t="s">
        <v>25</v>
      </c>
      <c r="L1286">
        <v>0</v>
      </c>
      <c r="M1286">
        <v>2.04</v>
      </c>
      <c r="N1286">
        <v>9.6</v>
      </c>
      <c r="O1286">
        <v>55.15</v>
      </c>
      <c r="P1286">
        <v>66.7928</v>
      </c>
    </row>
    <row r="1287" spans="1:16" x14ac:dyDescent="0.25">
      <c r="A1287" s="20">
        <v>43697</v>
      </c>
      <c r="B1287" t="s">
        <v>1156</v>
      </c>
      <c r="C1287" t="s">
        <v>23</v>
      </c>
      <c r="D1287">
        <v>2500</v>
      </c>
      <c r="E1287">
        <v>61.6</v>
      </c>
      <c r="F1287">
        <v>154000</v>
      </c>
      <c r="G1287" t="s">
        <v>1338</v>
      </c>
      <c r="H1287">
        <v>2019157</v>
      </c>
      <c r="I1287" t="s">
        <v>19</v>
      </c>
      <c r="J1287" t="s">
        <v>20</v>
      </c>
      <c r="K1287" t="s">
        <v>25</v>
      </c>
      <c r="L1287">
        <v>39.04</v>
      </c>
      <c r="M1287">
        <v>3.39</v>
      </c>
      <c r="N1287">
        <v>0</v>
      </c>
      <c r="O1287">
        <v>91.47</v>
      </c>
      <c r="P1287">
        <v>133.898</v>
      </c>
    </row>
    <row r="1288" spans="1:16" x14ac:dyDescent="0.25">
      <c r="A1288" s="20">
        <v>43697</v>
      </c>
      <c r="B1288" t="s">
        <v>288</v>
      </c>
      <c r="C1288" t="s">
        <v>17</v>
      </c>
      <c r="D1288">
        <v>25</v>
      </c>
      <c r="E1288">
        <v>34.5</v>
      </c>
      <c r="F1288">
        <v>862.5</v>
      </c>
      <c r="G1288" t="s">
        <v>1339</v>
      </c>
      <c r="H1288">
        <v>2019157</v>
      </c>
      <c r="I1288" t="s">
        <v>19</v>
      </c>
      <c r="J1288" t="s">
        <v>20</v>
      </c>
      <c r="K1288" t="s">
        <v>25</v>
      </c>
      <c r="L1288">
        <v>0.86</v>
      </c>
      <c r="M1288">
        <v>0.02</v>
      </c>
      <c r="N1288">
        <v>0</v>
      </c>
      <c r="O1288">
        <v>25.45</v>
      </c>
      <c r="P1288">
        <v>26.329000000000001</v>
      </c>
    </row>
    <row r="1289" spans="1:16" x14ac:dyDescent="0.25">
      <c r="A1289" s="20">
        <v>43697</v>
      </c>
      <c r="B1289" t="s">
        <v>288</v>
      </c>
      <c r="C1289" t="s">
        <v>17</v>
      </c>
      <c r="D1289">
        <v>25</v>
      </c>
      <c r="E1289">
        <v>34</v>
      </c>
      <c r="F1289">
        <v>850</v>
      </c>
      <c r="G1289" t="s">
        <v>1340</v>
      </c>
      <c r="H1289">
        <v>2019157</v>
      </c>
      <c r="I1289" t="s">
        <v>19</v>
      </c>
      <c r="J1289" t="s">
        <v>20</v>
      </c>
      <c r="K1289" t="s">
        <v>25</v>
      </c>
      <c r="L1289">
        <v>0.86</v>
      </c>
      <c r="M1289">
        <v>0.02</v>
      </c>
      <c r="N1289">
        <v>0</v>
      </c>
      <c r="O1289">
        <v>25.08</v>
      </c>
      <c r="P1289">
        <v>25.9588</v>
      </c>
    </row>
    <row r="1290" spans="1:16" x14ac:dyDescent="0.25">
      <c r="A1290" s="20">
        <v>43697</v>
      </c>
      <c r="B1290" t="s">
        <v>179</v>
      </c>
      <c r="C1290" t="s">
        <v>17</v>
      </c>
      <c r="D1290">
        <v>50</v>
      </c>
      <c r="E1290">
        <v>25</v>
      </c>
      <c r="F1290">
        <v>1250</v>
      </c>
      <c r="G1290" t="s">
        <v>1341</v>
      </c>
      <c r="H1290">
        <v>2019157</v>
      </c>
      <c r="I1290" t="s">
        <v>19</v>
      </c>
      <c r="J1290" t="s">
        <v>20</v>
      </c>
      <c r="K1290" t="s">
        <v>25</v>
      </c>
      <c r="L1290">
        <v>1.25</v>
      </c>
      <c r="M1290">
        <v>0.03</v>
      </c>
      <c r="N1290">
        <v>0</v>
      </c>
      <c r="O1290">
        <v>36.880000000000003</v>
      </c>
      <c r="P1290">
        <v>38.157600000000002</v>
      </c>
    </row>
    <row r="1291" spans="1:16" x14ac:dyDescent="0.25">
      <c r="A1291" s="20">
        <v>43698</v>
      </c>
      <c r="B1291" t="s">
        <v>1156</v>
      </c>
      <c r="C1291" t="s">
        <v>17</v>
      </c>
      <c r="D1291">
        <v>5000</v>
      </c>
      <c r="E1291">
        <v>61.35</v>
      </c>
      <c r="F1291">
        <v>306750</v>
      </c>
      <c r="G1291" t="s">
        <v>1323</v>
      </c>
      <c r="H1291">
        <v>2019158</v>
      </c>
      <c r="I1291" t="s">
        <v>19</v>
      </c>
      <c r="J1291" t="s">
        <v>20</v>
      </c>
      <c r="K1291" t="s">
        <v>25</v>
      </c>
      <c r="L1291">
        <v>0</v>
      </c>
      <c r="M1291">
        <v>6.75</v>
      </c>
      <c r="N1291">
        <v>0</v>
      </c>
      <c r="O1291">
        <v>182.2</v>
      </c>
      <c r="P1291">
        <v>188.9486</v>
      </c>
    </row>
    <row r="1292" spans="1:16" x14ac:dyDescent="0.25">
      <c r="A1292" s="20">
        <v>43698</v>
      </c>
      <c r="B1292" t="s">
        <v>1156</v>
      </c>
      <c r="C1292" t="s">
        <v>23</v>
      </c>
      <c r="D1292">
        <v>5000</v>
      </c>
      <c r="E1292">
        <v>62</v>
      </c>
      <c r="F1292">
        <v>310000</v>
      </c>
      <c r="G1292" t="s">
        <v>1324</v>
      </c>
      <c r="H1292">
        <v>2019158</v>
      </c>
      <c r="I1292" t="s">
        <v>19</v>
      </c>
      <c r="J1292" t="s">
        <v>20</v>
      </c>
      <c r="K1292" t="s">
        <v>25</v>
      </c>
      <c r="L1292">
        <v>77.09</v>
      </c>
      <c r="M1292">
        <v>6.82</v>
      </c>
      <c r="N1292">
        <v>0</v>
      </c>
      <c r="O1292">
        <v>184.16</v>
      </c>
      <c r="P1292">
        <v>268.07040000000001</v>
      </c>
    </row>
    <row r="1293" spans="1:16" x14ac:dyDescent="0.25">
      <c r="A1293" s="20">
        <v>43698</v>
      </c>
      <c r="B1293" t="s">
        <v>1147</v>
      </c>
      <c r="C1293" t="s">
        <v>17</v>
      </c>
      <c r="D1293">
        <v>500</v>
      </c>
      <c r="E1293">
        <v>192.4</v>
      </c>
      <c r="F1293">
        <v>96200</v>
      </c>
      <c r="G1293" t="s">
        <v>1325</v>
      </c>
      <c r="H1293">
        <v>2019158</v>
      </c>
      <c r="I1293" t="s">
        <v>19</v>
      </c>
      <c r="J1293" t="s">
        <v>1634</v>
      </c>
      <c r="K1293" t="s">
        <v>25</v>
      </c>
      <c r="L1293">
        <v>0</v>
      </c>
      <c r="M1293">
        <v>2.12</v>
      </c>
      <c r="N1293">
        <v>0</v>
      </c>
      <c r="O1293">
        <v>57.14</v>
      </c>
      <c r="P1293">
        <v>59.256399999999999</v>
      </c>
    </row>
    <row r="1294" spans="1:16" x14ac:dyDescent="0.25">
      <c r="A1294" s="20">
        <v>43698</v>
      </c>
      <c r="B1294" t="s">
        <v>1147</v>
      </c>
      <c r="C1294" t="s">
        <v>23</v>
      </c>
      <c r="D1294">
        <v>500</v>
      </c>
      <c r="E1294">
        <v>195</v>
      </c>
      <c r="F1294">
        <v>97500</v>
      </c>
      <c r="G1294" t="s">
        <v>1326</v>
      </c>
      <c r="H1294">
        <v>2019158</v>
      </c>
      <c r="I1294" t="s">
        <v>19</v>
      </c>
      <c r="J1294" t="s">
        <v>1634</v>
      </c>
      <c r="K1294" t="s">
        <v>25</v>
      </c>
      <c r="L1294">
        <v>23.93</v>
      </c>
      <c r="M1294">
        <v>2.15</v>
      </c>
      <c r="N1294">
        <v>0</v>
      </c>
      <c r="O1294">
        <v>57.91</v>
      </c>
      <c r="P1294">
        <v>83.984999999999999</v>
      </c>
    </row>
    <row r="1295" spans="1:16" x14ac:dyDescent="0.25">
      <c r="A1295" s="20">
        <v>43698</v>
      </c>
      <c r="B1295" t="s">
        <v>981</v>
      </c>
      <c r="C1295" t="s">
        <v>17</v>
      </c>
      <c r="D1295">
        <v>10</v>
      </c>
      <c r="E1295">
        <v>122.5</v>
      </c>
      <c r="F1295">
        <v>1225</v>
      </c>
      <c r="G1295" t="s">
        <v>1327</v>
      </c>
      <c r="H1295">
        <v>2019158</v>
      </c>
      <c r="I1295" t="s">
        <v>19</v>
      </c>
      <c r="J1295" t="s">
        <v>20</v>
      </c>
      <c r="K1295" t="s">
        <v>25</v>
      </c>
      <c r="L1295">
        <v>1.23</v>
      </c>
      <c r="M1295">
        <v>0.03</v>
      </c>
      <c r="N1295">
        <v>0</v>
      </c>
      <c r="O1295">
        <v>36.14</v>
      </c>
      <c r="P1295">
        <v>37.396999999999998</v>
      </c>
    </row>
    <row r="1296" spans="1:16" x14ac:dyDescent="0.25">
      <c r="A1296" s="20">
        <v>43698</v>
      </c>
      <c r="B1296" t="s">
        <v>288</v>
      </c>
      <c r="C1296" t="s">
        <v>17</v>
      </c>
      <c r="D1296">
        <v>25</v>
      </c>
      <c r="E1296">
        <v>32</v>
      </c>
      <c r="F1296">
        <v>800</v>
      </c>
      <c r="G1296" t="s">
        <v>1328</v>
      </c>
      <c r="H1296">
        <v>2019158</v>
      </c>
      <c r="I1296" t="s">
        <v>19</v>
      </c>
      <c r="J1296" t="s">
        <v>20</v>
      </c>
      <c r="K1296" t="s">
        <v>25</v>
      </c>
      <c r="L1296">
        <v>0.41</v>
      </c>
      <c r="M1296">
        <v>0.02</v>
      </c>
      <c r="N1296">
        <v>35.1</v>
      </c>
      <c r="O1296">
        <v>23.6</v>
      </c>
      <c r="P1296">
        <v>59.127600000000001</v>
      </c>
    </row>
    <row r="1297" spans="1:16" x14ac:dyDescent="0.25">
      <c r="A1297" s="20">
        <v>43698</v>
      </c>
      <c r="B1297" t="s">
        <v>1329</v>
      </c>
      <c r="C1297" t="s">
        <v>23</v>
      </c>
      <c r="D1297">
        <v>100</v>
      </c>
      <c r="E1297">
        <v>180</v>
      </c>
      <c r="F1297">
        <v>18000</v>
      </c>
      <c r="G1297" t="s">
        <v>1330</v>
      </c>
      <c r="H1297">
        <v>2019158</v>
      </c>
      <c r="I1297" t="s">
        <v>19</v>
      </c>
      <c r="J1297" t="s">
        <v>20</v>
      </c>
      <c r="K1297" t="s">
        <v>25</v>
      </c>
      <c r="L1297">
        <v>4.6500000000000004</v>
      </c>
      <c r="M1297">
        <v>0.4</v>
      </c>
      <c r="N1297">
        <v>0</v>
      </c>
      <c r="O1297">
        <v>29.57</v>
      </c>
      <c r="P1297">
        <v>34.616</v>
      </c>
    </row>
    <row r="1298" spans="1:16" x14ac:dyDescent="0.25">
      <c r="A1298" s="20">
        <v>43698</v>
      </c>
      <c r="B1298" t="s">
        <v>1147</v>
      </c>
      <c r="C1298" t="s">
        <v>17</v>
      </c>
      <c r="D1298">
        <v>250</v>
      </c>
      <c r="E1298">
        <v>192</v>
      </c>
      <c r="F1298">
        <v>48000</v>
      </c>
      <c r="G1298" t="s">
        <v>1331</v>
      </c>
      <c r="H1298">
        <v>2019158</v>
      </c>
      <c r="I1298" t="s">
        <v>19</v>
      </c>
      <c r="J1298" t="s">
        <v>1634</v>
      </c>
      <c r="K1298" t="s">
        <v>25</v>
      </c>
      <c r="L1298">
        <v>47.86</v>
      </c>
      <c r="M1298">
        <v>1.06</v>
      </c>
      <c r="N1298">
        <v>0</v>
      </c>
      <c r="O1298">
        <v>311.70999999999998</v>
      </c>
      <c r="P1298">
        <v>360.62599999999998</v>
      </c>
    </row>
    <row r="1299" spans="1:16" x14ac:dyDescent="0.25">
      <c r="A1299" s="20">
        <v>43698</v>
      </c>
      <c r="B1299" t="s">
        <v>1329</v>
      </c>
      <c r="C1299" t="s">
        <v>17</v>
      </c>
      <c r="D1299">
        <v>300</v>
      </c>
      <c r="E1299">
        <v>187</v>
      </c>
      <c r="F1299">
        <v>56100</v>
      </c>
      <c r="G1299" t="s">
        <v>1332</v>
      </c>
      <c r="H1299">
        <v>2019158</v>
      </c>
      <c r="I1299" t="s">
        <v>19</v>
      </c>
      <c r="J1299" t="s">
        <v>20</v>
      </c>
      <c r="K1299" t="s">
        <v>25</v>
      </c>
      <c r="L1299">
        <v>0</v>
      </c>
      <c r="M1299">
        <v>1.23</v>
      </c>
      <c r="N1299">
        <v>0</v>
      </c>
      <c r="O1299">
        <v>33.32</v>
      </c>
      <c r="P1299">
        <v>34.554200000000002</v>
      </c>
    </row>
    <row r="1300" spans="1:16" x14ac:dyDescent="0.25">
      <c r="A1300" s="20">
        <v>43698</v>
      </c>
      <c r="B1300" t="s">
        <v>1147</v>
      </c>
      <c r="C1300" t="s">
        <v>17</v>
      </c>
      <c r="D1300">
        <v>1000</v>
      </c>
      <c r="E1300">
        <v>189</v>
      </c>
      <c r="F1300">
        <v>189000</v>
      </c>
      <c r="G1300" t="s">
        <v>1333</v>
      </c>
      <c r="H1300">
        <v>2019158</v>
      </c>
      <c r="I1300" t="s">
        <v>19</v>
      </c>
      <c r="J1300" t="s">
        <v>1634</v>
      </c>
      <c r="K1300" t="s">
        <v>25</v>
      </c>
      <c r="L1300">
        <v>191.42</v>
      </c>
      <c r="M1300">
        <v>4.16</v>
      </c>
      <c r="N1300">
        <v>0</v>
      </c>
      <c r="O1300">
        <v>1227.3599999999999</v>
      </c>
      <c r="P1300">
        <v>1422.9380000000001</v>
      </c>
    </row>
    <row r="1301" spans="1:16" x14ac:dyDescent="0.25">
      <c r="A1301" s="20">
        <v>43698</v>
      </c>
      <c r="B1301" t="s">
        <v>1329</v>
      </c>
      <c r="C1301" t="s">
        <v>23</v>
      </c>
      <c r="D1301">
        <v>200</v>
      </c>
      <c r="E1301">
        <v>188</v>
      </c>
      <c r="F1301">
        <v>37600</v>
      </c>
      <c r="G1301" t="s">
        <v>1334</v>
      </c>
      <c r="H1301">
        <v>2019158</v>
      </c>
      <c r="I1301" t="s">
        <v>19</v>
      </c>
      <c r="J1301" t="s">
        <v>20</v>
      </c>
      <c r="K1301" t="s">
        <v>25</v>
      </c>
      <c r="L1301">
        <v>9.31</v>
      </c>
      <c r="M1301">
        <v>0.83</v>
      </c>
      <c r="N1301">
        <v>0</v>
      </c>
      <c r="O1301">
        <v>29.65</v>
      </c>
      <c r="P1301">
        <v>39.787199999999999</v>
      </c>
    </row>
    <row r="1302" spans="1:16" x14ac:dyDescent="0.25">
      <c r="A1302" s="20">
        <v>43698</v>
      </c>
      <c r="B1302" t="s">
        <v>16</v>
      </c>
      <c r="C1302" t="s">
        <v>17</v>
      </c>
      <c r="D1302">
        <v>100</v>
      </c>
      <c r="E1302">
        <v>21</v>
      </c>
      <c r="F1302">
        <v>2100</v>
      </c>
      <c r="G1302" t="s">
        <v>1335</v>
      </c>
      <c r="H1302">
        <v>2019158</v>
      </c>
      <c r="I1302" t="s">
        <v>19</v>
      </c>
      <c r="J1302" t="s">
        <v>20</v>
      </c>
      <c r="K1302" t="s">
        <v>25</v>
      </c>
      <c r="L1302">
        <v>2.1</v>
      </c>
      <c r="M1302">
        <v>0.05</v>
      </c>
      <c r="N1302">
        <v>0</v>
      </c>
      <c r="O1302">
        <v>41.31</v>
      </c>
      <c r="P1302">
        <v>43.456200000000003</v>
      </c>
    </row>
    <row r="1303" spans="1:16" x14ac:dyDescent="0.25">
      <c r="A1303" s="20">
        <v>43699</v>
      </c>
      <c r="B1303" t="s">
        <v>1147</v>
      </c>
      <c r="C1303" t="s">
        <v>23</v>
      </c>
      <c r="D1303">
        <v>1250</v>
      </c>
      <c r="E1303">
        <v>184.5</v>
      </c>
      <c r="F1303">
        <v>230625</v>
      </c>
      <c r="G1303" t="s">
        <v>1322</v>
      </c>
      <c r="H1303">
        <v>2019159</v>
      </c>
      <c r="I1303" t="s">
        <v>19</v>
      </c>
      <c r="J1303" t="s">
        <v>1634</v>
      </c>
      <c r="K1303" t="s">
        <v>25</v>
      </c>
      <c r="L1303">
        <v>231</v>
      </c>
      <c r="M1303">
        <v>5.07</v>
      </c>
      <c r="N1303">
        <v>7.2</v>
      </c>
      <c r="O1303">
        <v>1497.67</v>
      </c>
      <c r="P1303">
        <v>1740.9437</v>
      </c>
    </row>
    <row r="1304" spans="1:16" x14ac:dyDescent="0.25">
      <c r="A1304" s="20">
        <v>43700</v>
      </c>
      <c r="B1304" t="s">
        <v>1156</v>
      </c>
      <c r="C1304" t="s">
        <v>17</v>
      </c>
      <c r="D1304">
        <v>5000</v>
      </c>
      <c r="E1304">
        <v>59.1</v>
      </c>
      <c r="F1304">
        <v>295500</v>
      </c>
      <c r="G1304" t="s">
        <v>1316</v>
      </c>
      <c r="H1304">
        <v>2019160</v>
      </c>
      <c r="I1304" t="s">
        <v>19</v>
      </c>
      <c r="J1304" t="s">
        <v>20</v>
      </c>
      <c r="K1304" t="s">
        <v>25</v>
      </c>
      <c r="L1304">
        <v>0</v>
      </c>
      <c r="M1304">
        <v>6.5</v>
      </c>
      <c r="N1304">
        <v>0</v>
      </c>
      <c r="O1304">
        <v>175.51</v>
      </c>
      <c r="P1304">
        <v>182.011</v>
      </c>
    </row>
    <row r="1305" spans="1:16" x14ac:dyDescent="0.25">
      <c r="A1305" s="20">
        <v>43700</v>
      </c>
      <c r="B1305" t="s">
        <v>1086</v>
      </c>
      <c r="C1305" t="s">
        <v>23</v>
      </c>
      <c r="D1305">
        <v>1000</v>
      </c>
      <c r="E1305">
        <v>52.6</v>
      </c>
      <c r="F1305">
        <v>52600</v>
      </c>
      <c r="G1305" t="s">
        <v>1317</v>
      </c>
      <c r="H1305">
        <v>2019160</v>
      </c>
      <c r="I1305" t="s">
        <v>19</v>
      </c>
      <c r="J1305" t="s">
        <v>20</v>
      </c>
      <c r="K1305" t="s">
        <v>25</v>
      </c>
      <c r="L1305">
        <v>13.87</v>
      </c>
      <c r="M1305">
        <v>1.1599999999999999</v>
      </c>
      <c r="N1305">
        <v>0</v>
      </c>
      <c r="O1305">
        <v>31.24</v>
      </c>
      <c r="P1305">
        <v>46.267200000000003</v>
      </c>
    </row>
    <row r="1306" spans="1:16" x14ac:dyDescent="0.25">
      <c r="A1306" s="20">
        <v>43700</v>
      </c>
      <c r="B1306" t="s">
        <v>1086</v>
      </c>
      <c r="C1306" t="s">
        <v>17</v>
      </c>
      <c r="D1306">
        <v>522</v>
      </c>
      <c r="E1306">
        <v>54.25</v>
      </c>
      <c r="F1306">
        <v>28318.5</v>
      </c>
      <c r="G1306" t="s">
        <v>1318</v>
      </c>
      <c r="H1306">
        <v>2019160</v>
      </c>
      <c r="I1306" t="s">
        <v>19</v>
      </c>
      <c r="J1306" t="s">
        <v>20</v>
      </c>
      <c r="K1306" t="s">
        <v>25</v>
      </c>
      <c r="L1306">
        <v>0</v>
      </c>
      <c r="M1306">
        <v>0.62</v>
      </c>
      <c r="N1306">
        <v>21</v>
      </c>
      <c r="O1306">
        <v>29.61</v>
      </c>
      <c r="P1306">
        <v>51.232999999999997</v>
      </c>
    </row>
    <row r="1307" spans="1:16" x14ac:dyDescent="0.25">
      <c r="A1307" s="20">
        <v>43700</v>
      </c>
      <c r="B1307" t="s">
        <v>1086</v>
      </c>
      <c r="C1307" t="s">
        <v>17</v>
      </c>
      <c r="D1307">
        <v>478</v>
      </c>
      <c r="E1307">
        <v>54.45</v>
      </c>
      <c r="F1307">
        <v>26027.1</v>
      </c>
      <c r="G1307" t="s">
        <v>1319</v>
      </c>
      <c r="H1307">
        <v>2019160</v>
      </c>
      <c r="I1307" t="s">
        <v>19</v>
      </c>
      <c r="J1307" t="s">
        <v>20</v>
      </c>
      <c r="K1307" t="s">
        <v>25</v>
      </c>
      <c r="L1307">
        <v>0</v>
      </c>
      <c r="M1307">
        <v>0.56999999999999995</v>
      </c>
      <c r="N1307">
        <v>0</v>
      </c>
      <c r="O1307">
        <v>29.6</v>
      </c>
      <c r="P1307">
        <v>30.172599999999999</v>
      </c>
    </row>
    <row r="1308" spans="1:16" x14ac:dyDescent="0.25">
      <c r="A1308" s="20">
        <v>43700</v>
      </c>
      <c r="B1308" t="s">
        <v>1156</v>
      </c>
      <c r="C1308" t="s">
        <v>23</v>
      </c>
      <c r="D1308">
        <v>1029</v>
      </c>
      <c r="E1308">
        <v>59.7</v>
      </c>
      <c r="F1308">
        <v>61431.3</v>
      </c>
      <c r="G1308" t="s">
        <v>1320</v>
      </c>
      <c r="H1308">
        <v>2019160</v>
      </c>
      <c r="I1308" t="s">
        <v>19</v>
      </c>
      <c r="J1308" t="s">
        <v>20</v>
      </c>
      <c r="K1308" t="s">
        <v>25</v>
      </c>
      <c r="L1308">
        <v>15.26</v>
      </c>
      <c r="M1308">
        <v>1.35</v>
      </c>
      <c r="N1308">
        <v>0</v>
      </c>
      <c r="O1308">
        <v>36.49</v>
      </c>
      <c r="P1308">
        <v>53.101599999999998</v>
      </c>
    </row>
    <row r="1309" spans="1:16" x14ac:dyDescent="0.25">
      <c r="A1309" s="20">
        <v>43700</v>
      </c>
      <c r="B1309" t="s">
        <v>1156</v>
      </c>
      <c r="C1309" t="s">
        <v>23</v>
      </c>
      <c r="D1309">
        <v>3971</v>
      </c>
      <c r="E1309">
        <v>59.45</v>
      </c>
      <c r="F1309">
        <v>236075.95</v>
      </c>
      <c r="G1309" t="s">
        <v>1321</v>
      </c>
      <c r="H1309">
        <v>2019160</v>
      </c>
      <c r="I1309" t="s">
        <v>19</v>
      </c>
      <c r="J1309" t="s">
        <v>20</v>
      </c>
      <c r="K1309" t="s">
        <v>25</v>
      </c>
      <c r="L1309">
        <v>58.87</v>
      </c>
      <c r="M1309">
        <v>5.19</v>
      </c>
      <c r="N1309">
        <v>0</v>
      </c>
      <c r="O1309">
        <v>140.22</v>
      </c>
      <c r="P1309">
        <v>204.28360000000001</v>
      </c>
    </row>
    <row r="1310" spans="1:16" x14ac:dyDescent="0.25">
      <c r="A1310" s="20">
        <v>43703</v>
      </c>
      <c r="B1310" t="s">
        <v>1156</v>
      </c>
      <c r="C1310" t="s">
        <v>23</v>
      </c>
      <c r="D1310">
        <v>1000</v>
      </c>
      <c r="E1310">
        <v>60.25</v>
      </c>
      <c r="F1310">
        <v>60250</v>
      </c>
      <c r="G1310" t="s">
        <v>1460</v>
      </c>
      <c r="H1310">
        <v>2019161</v>
      </c>
      <c r="I1310" t="s">
        <v>19</v>
      </c>
      <c r="J1310" t="s">
        <v>20</v>
      </c>
      <c r="K1310" t="s">
        <v>25</v>
      </c>
      <c r="L1310">
        <v>15.2</v>
      </c>
      <c r="M1310">
        <v>1.33</v>
      </c>
      <c r="N1310">
        <v>0</v>
      </c>
      <c r="O1310">
        <v>35.78</v>
      </c>
      <c r="P1310">
        <v>52.305500000000002</v>
      </c>
    </row>
    <row r="1311" spans="1:16" x14ac:dyDescent="0.25">
      <c r="A1311" s="20">
        <v>43703</v>
      </c>
      <c r="B1311" t="s">
        <v>1156</v>
      </c>
      <c r="C1311" t="s">
        <v>23</v>
      </c>
      <c r="D1311">
        <v>680</v>
      </c>
      <c r="E1311">
        <v>61</v>
      </c>
      <c r="F1311">
        <v>41480</v>
      </c>
      <c r="G1311" t="s">
        <v>1461</v>
      </c>
      <c r="H1311">
        <v>2019161</v>
      </c>
      <c r="I1311" t="s">
        <v>19</v>
      </c>
      <c r="J1311" t="s">
        <v>20</v>
      </c>
      <c r="K1311" t="s">
        <v>25</v>
      </c>
      <c r="L1311">
        <v>10.33</v>
      </c>
      <c r="M1311">
        <v>0.91</v>
      </c>
      <c r="N1311">
        <v>0</v>
      </c>
      <c r="O1311">
        <v>29.66</v>
      </c>
      <c r="P1311">
        <v>40.9026</v>
      </c>
    </row>
    <row r="1312" spans="1:16" x14ac:dyDescent="0.25">
      <c r="A1312" s="20">
        <v>43703</v>
      </c>
      <c r="B1312" t="s">
        <v>1086</v>
      </c>
      <c r="C1312" t="s">
        <v>23</v>
      </c>
      <c r="D1312">
        <v>2500</v>
      </c>
      <c r="E1312">
        <v>54.5</v>
      </c>
      <c r="F1312">
        <v>136250</v>
      </c>
      <c r="G1312" t="s">
        <v>1462</v>
      </c>
      <c r="H1312">
        <v>2019161</v>
      </c>
      <c r="I1312" t="s">
        <v>19</v>
      </c>
      <c r="J1312" t="s">
        <v>20</v>
      </c>
      <c r="K1312" t="s">
        <v>25</v>
      </c>
      <c r="L1312">
        <v>34.340000000000003</v>
      </c>
      <c r="M1312">
        <v>3</v>
      </c>
      <c r="N1312">
        <v>0</v>
      </c>
      <c r="O1312">
        <v>80.930000000000007</v>
      </c>
      <c r="P1312">
        <v>118.26730000000001</v>
      </c>
    </row>
    <row r="1313" spans="1:16" x14ac:dyDescent="0.25">
      <c r="A1313" s="20">
        <v>43703</v>
      </c>
      <c r="B1313" t="s">
        <v>1086</v>
      </c>
      <c r="C1313" t="s">
        <v>17</v>
      </c>
      <c r="D1313">
        <v>2500</v>
      </c>
      <c r="E1313">
        <v>53.7</v>
      </c>
      <c r="F1313">
        <v>134250</v>
      </c>
      <c r="G1313" t="s">
        <v>1463</v>
      </c>
      <c r="H1313">
        <v>2019161</v>
      </c>
      <c r="I1313" t="s">
        <v>19</v>
      </c>
      <c r="J1313" t="s">
        <v>20</v>
      </c>
      <c r="K1313" t="s">
        <v>25</v>
      </c>
      <c r="L1313">
        <v>0</v>
      </c>
      <c r="M1313">
        <v>2.95</v>
      </c>
      <c r="N1313">
        <v>46.2</v>
      </c>
      <c r="O1313">
        <v>79.73</v>
      </c>
      <c r="P1313">
        <v>128.8836</v>
      </c>
    </row>
    <row r="1314" spans="1:16" x14ac:dyDescent="0.25">
      <c r="A1314" s="20">
        <v>43703</v>
      </c>
      <c r="B1314" t="s">
        <v>1156</v>
      </c>
      <c r="C1314" t="s">
        <v>17</v>
      </c>
      <c r="D1314">
        <v>1680</v>
      </c>
      <c r="E1314">
        <v>60.7</v>
      </c>
      <c r="F1314">
        <v>101976</v>
      </c>
      <c r="G1314" t="s">
        <v>1464</v>
      </c>
      <c r="H1314">
        <v>2019161</v>
      </c>
      <c r="I1314" t="s">
        <v>19</v>
      </c>
      <c r="J1314" t="s">
        <v>20</v>
      </c>
      <c r="K1314" t="s">
        <v>25</v>
      </c>
      <c r="L1314">
        <v>0</v>
      </c>
      <c r="M1314">
        <v>2.2400000000000002</v>
      </c>
      <c r="N1314">
        <v>0</v>
      </c>
      <c r="O1314">
        <v>60.57</v>
      </c>
      <c r="P1314">
        <v>62.813400000000001</v>
      </c>
    </row>
    <row r="1315" spans="1:16" x14ac:dyDescent="0.25">
      <c r="A1315" s="20">
        <v>43703</v>
      </c>
      <c r="B1315" t="s">
        <v>1156</v>
      </c>
      <c r="C1315" t="s">
        <v>17</v>
      </c>
      <c r="D1315">
        <v>2500</v>
      </c>
      <c r="E1315">
        <v>60.6</v>
      </c>
      <c r="F1315">
        <v>151500</v>
      </c>
      <c r="G1315" t="s">
        <v>1465</v>
      </c>
      <c r="H1315">
        <v>2019161</v>
      </c>
      <c r="I1315" t="s">
        <v>19</v>
      </c>
      <c r="J1315" t="s">
        <v>20</v>
      </c>
      <c r="K1315" t="s">
        <v>25</v>
      </c>
      <c r="L1315">
        <v>0</v>
      </c>
      <c r="M1315">
        <v>3.33</v>
      </c>
      <c r="N1315">
        <v>0</v>
      </c>
      <c r="O1315">
        <v>89.99</v>
      </c>
      <c r="P1315">
        <v>93.322999999999993</v>
      </c>
    </row>
    <row r="1316" spans="1:16" x14ac:dyDescent="0.25">
      <c r="A1316" s="20">
        <v>43703</v>
      </c>
      <c r="B1316" t="s">
        <v>1156</v>
      </c>
      <c r="C1316" t="s">
        <v>17</v>
      </c>
      <c r="D1316">
        <v>1000</v>
      </c>
      <c r="E1316">
        <v>60.1</v>
      </c>
      <c r="F1316">
        <v>60100</v>
      </c>
      <c r="G1316" t="s">
        <v>1466</v>
      </c>
      <c r="H1316">
        <v>2019161</v>
      </c>
      <c r="I1316" t="s">
        <v>19</v>
      </c>
      <c r="J1316" t="s">
        <v>20</v>
      </c>
      <c r="K1316" t="s">
        <v>25</v>
      </c>
      <c r="L1316">
        <v>0</v>
      </c>
      <c r="M1316">
        <v>1.32</v>
      </c>
      <c r="N1316">
        <v>0</v>
      </c>
      <c r="O1316">
        <v>35.700000000000003</v>
      </c>
      <c r="P1316">
        <v>37.022199999999998</v>
      </c>
    </row>
    <row r="1317" spans="1:16" x14ac:dyDescent="0.25">
      <c r="A1317" s="20">
        <v>43703</v>
      </c>
      <c r="B1317" t="s">
        <v>1156</v>
      </c>
      <c r="C1317" t="s">
        <v>23</v>
      </c>
      <c r="D1317">
        <v>3500</v>
      </c>
      <c r="E1317">
        <v>61.25</v>
      </c>
      <c r="F1317">
        <v>214375</v>
      </c>
      <c r="G1317" t="s">
        <v>1467</v>
      </c>
      <c r="H1317">
        <v>2019161</v>
      </c>
      <c r="I1317" t="s">
        <v>19</v>
      </c>
      <c r="J1317" t="s">
        <v>20</v>
      </c>
      <c r="K1317" t="s">
        <v>25</v>
      </c>
      <c r="L1317">
        <v>52.83</v>
      </c>
      <c r="M1317">
        <v>4.72</v>
      </c>
      <c r="N1317">
        <v>0</v>
      </c>
      <c r="O1317">
        <v>127.33</v>
      </c>
      <c r="P1317">
        <v>184.87629999999999</v>
      </c>
    </row>
    <row r="1318" spans="1:16" x14ac:dyDescent="0.25">
      <c r="A1318" s="20">
        <v>43703</v>
      </c>
      <c r="B1318" t="s">
        <v>1086</v>
      </c>
      <c r="C1318" t="s">
        <v>23</v>
      </c>
      <c r="D1318">
        <v>1000</v>
      </c>
      <c r="E1318">
        <v>53.5</v>
      </c>
      <c r="F1318">
        <v>53500</v>
      </c>
      <c r="G1318" t="s">
        <v>1468</v>
      </c>
      <c r="H1318">
        <v>2019161</v>
      </c>
      <c r="I1318" t="s">
        <v>19</v>
      </c>
      <c r="J1318" t="s">
        <v>20</v>
      </c>
      <c r="K1318" t="s">
        <v>25</v>
      </c>
      <c r="L1318">
        <v>13.74</v>
      </c>
      <c r="M1318">
        <v>1.18</v>
      </c>
      <c r="N1318">
        <v>0</v>
      </c>
      <c r="O1318">
        <v>31.78</v>
      </c>
      <c r="P1318">
        <v>46.697000000000003</v>
      </c>
    </row>
    <row r="1319" spans="1:16" x14ac:dyDescent="0.25">
      <c r="A1319" s="20">
        <v>43703</v>
      </c>
      <c r="B1319" t="s">
        <v>1086</v>
      </c>
      <c r="C1319" t="s">
        <v>23</v>
      </c>
      <c r="D1319">
        <v>1000</v>
      </c>
      <c r="E1319">
        <v>54.5</v>
      </c>
      <c r="F1319">
        <v>54500</v>
      </c>
      <c r="G1319" t="s">
        <v>1469</v>
      </c>
      <c r="H1319">
        <v>2019161</v>
      </c>
      <c r="I1319" t="s">
        <v>19</v>
      </c>
      <c r="J1319" t="s">
        <v>20</v>
      </c>
      <c r="K1319" t="s">
        <v>25</v>
      </c>
      <c r="L1319">
        <v>13.74</v>
      </c>
      <c r="M1319">
        <v>1.2</v>
      </c>
      <c r="N1319">
        <v>0</v>
      </c>
      <c r="O1319">
        <v>32.369999999999997</v>
      </c>
      <c r="P1319">
        <v>47.308999999999997</v>
      </c>
    </row>
    <row r="1320" spans="1:16" x14ac:dyDescent="0.25">
      <c r="A1320" s="20">
        <v>43703</v>
      </c>
      <c r="B1320" t="s">
        <v>1329</v>
      </c>
      <c r="C1320" t="s">
        <v>17</v>
      </c>
      <c r="D1320">
        <v>200</v>
      </c>
      <c r="E1320">
        <v>193.5</v>
      </c>
      <c r="F1320">
        <v>38700</v>
      </c>
      <c r="G1320" t="s">
        <v>1470</v>
      </c>
      <c r="H1320">
        <v>2019161</v>
      </c>
      <c r="I1320" t="s">
        <v>19</v>
      </c>
      <c r="J1320" t="s">
        <v>20</v>
      </c>
      <c r="K1320" t="s">
        <v>25</v>
      </c>
      <c r="L1320">
        <v>0</v>
      </c>
      <c r="M1320">
        <v>0.85</v>
      </c>
      <c r="N1320">
        <v>0</v>
      </c>
      <c r="O1320">
        <v>29.65</v>
      </c>
      <c r="P1320">
        <v>30.5014</v>
      </c>
    </row>
    <row r="1321" spans="1:16" x14ac:dyDescent="0.25">
      <c r="A1321" s="20">
        <v>43703</v>
      </c>
      <c r="B1321" t="s">
        <v>1086</v>
      </c>
      <c r="C1321" t="s">
        <v>23</v>
      </c>
      <c r="D1321">
        <v>1000</v>
      </c>
      <c r="E1321">
        <v>55</v>
      </c>
      <c r="F1321">
        <v>55000</v>
      </c>
      <c r="G1321" t="s">
        <v>1471</v>
      </c>
      <c r="H1321">
        <v>2019161</v>
      </c>
      <c r="I1321" t="s">
        <v>19</v>
      </c>
      <c r="J1321" t="s">
        <v>20</v>
      </c>
      <c r="K1321" t="s">
        <v>25</v>
      </c>
      <c r="L1321">
        <v>13.74</v>
      </c>
      <c r="M1321">
        <v>1.21</v>
      </c>
      <c r="N1321">
        <v>0</v>
      </c>
      <c r="O1321">
        <v>32.67</v>
      </c>
      <c r="P1321">
        <v>47.62</v>
      </c>
    </row>
    <row r="1322" spans="1:16" x14ac:dyDescent="0.25">
      <c r="A1322" s="20">
        <v>43703</v>
      </c>
      <c r="B1322" t="s">
        <v>1086</v>
      </c>
      <c r="C1322" t="s">
        <v>23</v>
      </c>
      <c r="D1322">
        <v>1000</v>
      </c>
      <c r="E1322">
        <v>55.5</v>
      </c>
      <c r="F1322">
        <v>55500</v>
      </c>
      <c r="G1322" t="s">
        <v>1472</v>
      </c>
      <c r="H1322">
        <v>2019161</v>
      </c>
      <c r="I1322" t="s">
        <v>19</v>
      </c>
      <c r="J1322" t="s">
        <v>20</v>
      </c>
      <c r="K1322" t="s">
        <v>25</v>
      </c>
      <c r="L1322">
        <v>13.74</v>
      </c>
      <c r="M1322">
        <v>1.22</v>
      </c>
      <c r="N1322">
        <v>0</v>
      </c>
      <c r="O1322">
        <v>32.96</v>
      </c>
      <c r="P1322">
        <v>47.920999999999999</v>
      </c>
    </row>
    <row r="1323" spans="1:16" x14ac:dyDescent="0.25">
      <c r="A1323" s="20">
        <v>43703</v>
      </c>
      <c r="B1323" t="s">
        <v>1086</v>
      </c>
      <c r="C1323" t="s">
        <v>23</v>
      </c>
      <c r="D1323">
        <v>1000</v>
      </c>
      <c r="E1323">
        <v>55.7</v>
      </c>
      <c r="F1323">
        <v>55700</v>
      </c>
      <c r="G1323" t="s">
        <v>1473</v>
      </c>
      <c r="H1323">
        <v>2019161</v>
      </c>
      <c r="I1323" t="s">
        <v>19</v>
      </c>
      <c r="J1323" t="s">
        <v>20</v>
      </c>
      <c r="K1323" t="s">
        <v>25</v>
      </c>
      <c r="L1323">
        <v>13.74</v>
      </c>
      <c r="M1323">
        <v>1.23</v>
      </c>
      <c r="N1323">
        <v>0</v>
      </c>
      <c r="O1323">
        <v>33.08</v>
      </c>
      <c r="P1323">
        <v>48.045400000000001</v>
      </c>
    </row>
    <row r="1324" spans="1:16" x14ac:dyDescent="0.25">
      <c r="A1324" s="20">
        <v>43703</v>
      </c>
      <c r="B1324" t="s">
        <v>1086</v>
      </c>
      <c r="C1324" t="s">
        <v>17</v>
      </c>
      <c r="D1324">
        <v>5000</v>
      </c>
      <c r="E1324">
        <v>55.9</v>
      </c>
      <c r="F1324">
        <v>279500</v>
      </c>
      <c r="G1324" t="s">
        <v>1474</v>
      </c>
      <c r="H1324">
        <v>2019161</v>
      </c>
      <c r="I1324" t="s">
        <v>19</v>
      </c>
      <c r="J1324" t="s">
        <v>20</v>
      </c>
      <c r="K1324" t="s">
        <v>25</v>
      </c>
      <c r="L1324">
        <v>0</v>
      </c>
      <c r="M1324">
        <v>6.15</v>
      </c>
      <c r="N1324">
        <v>0</v>
      </c>
      <c r="O1324">
        <v>166.01</v>
      </c>
      <c r="P1324">
        <v>172.15899999999999</v>
      </c>
    </row>
    <row r="1325" spans="1:16" x14ac:dyDescent="0.25">
      <c r="A1325" s="20">
        <v>43703</v>
      </c>
      <c r="B1325" t="s">
        <v>1329</v>
      </c>
      <c r="C1325" t="s">
        <v>23</v>
      </c>
      <c r="D1325">
        <v>200</v>
      </c>
      <c r="E1325">
        <v>191.14</v>
      </c>
      <c r="F1325">
        <v>38228.6</v>
      </c>
      <c r="G1325" t="s">
        <v>1475</v>
      </c>
      <c r="H1325">
        <v>2019161</v>
      </c>
      <c r="I1325" t="s">
        <v>19</v>
      </c>
      <c r="J1325" t="s">
        <v>20</v>
      </c>
      <c r="K1325" t="s">
        <v>25</v>
      </c>
      <c r="L1325">
        <v>9.6199999999999992</v>
      </c>
      <c r="M1325">
        <v>0.84</v>
      </c>
      <c r="N1325">
        <v>0</v>
      </c>
      <c r="O1325">
        <v>29.65</v>
      </c>
      <c r="P1325">
        <v>40.110999999999997</v>
      </c>
    </row>
    <row r="1326" spans="1:16" x14ac:dyDescent="0.25">
      <c r="A1326" s="20">
        <v>43704</v>
      </c>
      <c r="B1326" t="s">
        <v>1086</v>
      </c>
      <c r="C1326" t="s">
        <v>23</v>
      </c>
      <c r="D1326">
        <v>5000</v>
      </c>
      <c r="E1326">
        <v>55.6</v>
      </c>
      <c r="F1326">
        <v>278000</v>
      </c>
      <c r="G1326" t="s">
        <v>1629</v>
      </c>
      <c r="H1326">
        <v>2019162</v>
      </c>
      <c r="I1326" t="s">
        <v>19</v>
      </c>
      <c r="J1326" t="s">
        <v>20</v>
      </c>
      <c r="K1326" t="s">
        <v>25</v>
      </c>
      <c r="L1326">
        <v>72.010000000000005</v>
      </c>
      <c r="M1326">
        <v>6.12</v>
      </c>
      <c r="N1326">
        <v>0</v>
      </c>
      <c r="O1326">
        <v>165.12</v>
      </c>
      <c r="P1326">
        <v>243.24600000000001</v>
      </c>
    </row>
    <row r="1327" spans="1:16" x14ac:dyDescent="0.25">
      <c r="A1327" s="20">
        <v>43704</v>
      </c>
      <c r="B1327" t="s">
        <v>1086</v>
      </c>
      <c r="C1327" t="s">
        <v>17</v>
      </c>
      <c r="D1327">
        <v>2621</v>
      </c>
      <c r="E1327">
        <v>57.4</v>
      </c>
      <c r="F1327">
        <v>150445.4</v>
      </c>
      <c r="G1327" t="s">
        <v>1630</v>
      </c>
      <c r="H1327">
        <v>2019162</v>
      </c>
      <c r="I1327" t="s">
        <v>19</v>
      </c>
      <c r="J1327" t="s">
        <v>20</v>
      </c>
      <c r="K1327" t="s">
        <v>25</v>
      </c>
      <c r="L1327">
        <v>0</v>
      </c>
      <c r="M1327">
        <v>3.31</v>
      </c>
      <c r="N1327">
        <v>34.799999999999997</v>
      </c>
      <c r="O1327">
        <v>89.33</v>
      </c>
      <c r="P1327">
        <v>127.44</v>
      </c>
    </row>
    <row r="1328" spans="1:16" x14ac:dyDescent="0.25">
      <c r="A1328" s="20">
        <v>43704</v>
      </c>
      <c r="B1328" t="s">
        <v>1086</v>
      </c>
      <c r="C1328" t="s">
        <v>17</v>
      </c>
      <c r="D1328">
        <v>2379</v>
      </c>
      <c r="E1328">
        <v>57.45</v>
      </c>
      <c r="F1328">
        <v>136673.54999999999</v>
      </c>
      <c r="G1328" t="s">
        <v>1631</v>
      </c>
      <c r="H1328">
        <v>2019162</v>
      </c>
      <c r="I1328" t="s">
        <v>19</v>
      </c>
      <c r="J1328" t="s">
        <v>20</v>
      </c>
      <c r="K1328" t="s">
        <v>25</v>
      </c>
      <c r="L1328">
        <v>0</v>
      </c>
      <c r="M1328">
        <v>3.01</v>
      </c>
      <c r="N1328">
        <v>0</v>
      </c>
      <c r="O1328">
        <v>81.180000000000007</v>
      </c>
      <c r="P1328">
        <v>84.186800000000005</v>
      </c>
    </row>
    <row r="1329" spans="1:16" x14ac:dyDescent="0.25">
      <c r="A1329" s="20">
        <v>43704</v>
      </c>
      <c r="B1329" t="s">
        <v>1086</v>
      </c>
      <c r="C1329" t="s">
        <v>23</v>
      </c>
      <c r="D1329">
        <v>5000</v>
      </c>
      <c r="E1329">
        <v>58.4</v>
      </c>
      <c r="F1329">
        <v>292000</v>
      </c>
      <c r="G1329" t="s">
        <v>1632</v>
      </c>
      <c r="H1329">
        <v>2019162</v>
      </c>
      <c r="I1329" t="s">
        <v>19</v>
      </c>
      <c r="J1329" t="s">
        <v>20</v>
      </c>
      <c r="K1329" t="s">
        <v>25</v>
      </c>
      <c r="L1329">
        <v>71.989999999999995</v>
      </c>
      <c r="M1329">
        <v>6.42</v>
      </c>
      <c r="N1329">
        <v>0</v>
      </c>
      <c r="O1329">
        <v>173.43</v>
      </c>
      <c r="P1329">
        <v>251.84399999999999</v>
      </c>
    </row>
    <row r="1330" spans="1:16" x14ac:dyDescent="0.25">
      <c r="A1330" s="20">
        <v>43704</v>
      </c>
      <c r="B1330" t="s">
        <v>1086</v>
      </c>
      <c r="C1330" t="s">
        <v>17</v>
      </c>
      <c r="D1330">
        <v>5000</v>
      </c>
      <c r="E1330">
        <v>59</v>
      </c>
      <c r="F1330">
        <v>295000</v>
      </c>
      <c r="G1330" t="s">
        <v>1633</v>
      </c>
      <c r="H1330">
        <v>2019162</v>
      </c>
      <c r="I1330" t="s">
        <v>19</v>
      </c>
      <c r="J1330" t="s">
        <v>20</v>
      </c>
      <c r="K1330" t="s">
        <v>25</v>
      </c>
      <c r="L1330">
        <v>0</v>
      </c>
      <c r="M1330">
        <v>6.49</v>
      </c>
      <c r="N1330">
        <v>0</v>
      </c>
      <c r="O1330">
        <v>175.22</v>
      </c>
      <c r="P1330">
        <v>181.71</v>
      </c>
    </row>
    <row r="1331" spans="1:16" x14ac:dyDescent="0.25">
      <c r="A1331" s="20">
        <v>43707</v>
      </c>
      <c r="B1331" t="s">
        <v>659</v>
      </c>
      <c r="C1331" t="s">
        <v>17</v>
      </c>
      <c r="D1331" s="32">
        <v>1000</v>
      </c>
      <c r="E1331" s="7">
        <v>57.7</v>
      </c>
      <c r="F1331">
        <v>57700</v>
      </c>
      <c r="G1331" t="s">
        <v>1627</v>
      </c>
      <c r="H1331">
        <v>2019165</v>
      </c>
      <c r="I1331" t="s">
        <v>19</v>
      </c>
      <c r="J1331" t="s">
        <v>20</v>
      </c>
      <c r="K1331" t="s">
        <v>25</v>
      </c>
      <c r="L1331">
        <v>0</v>
      </c>
      <c r="M1331">
        <v>1.27</v>
      </c>
      <c r="N1331">
        <v>3.6</v>
      </c>
      <c r="O1331">
        <v>34.270000000000003</v>
      </c>
      <c r="P1331">
        <v>39.139400000000002</v>
      </c>
    </row>
    <row r="1332" spans="1:16" x14ac:dyDescent="0.25">
      <c r="A1332" s="20">
        <v>43707</v>
      </c>
      <c r="B1332" t="s">
        <v>659</v>
      </c>
      <c r="C1332" t="s">
        <v>23</v>
      </c>
      <c r="D1332" s="32">
        <v>1000</v>
      </c>
      <c r="E1332" s="7">
        <v>58</v>
      </c>
      <c r="F1332">
        <v>58000</v>
      </c>
      <c r="G1332" t="s">
        <v>1628</v>
      </c>
      <c r="H1332">
        <v>2019165</v>
      </c>
      <c r="I1332" t="s">
        <v>19</v>
      </c>
      <c r="J1332" t="s">
        <v>20</v>
      </c>
      <c r="K1332" t="s">
        <v>25</v>
      </c>
      <c r="L1332">
        <v>14</v>
      </c>
      <c r="M1332">
        <v>1.28</v>
      </c>
      <c r="N1332">
        <v>0</v>
      </c>
      <c r="O1332">
        <v>34.450000000000003</v>
      </c>
      <c r="P1332">
        <v>49.725999999999999</v>
      </c>
    </row>
    <row r="1333" spans="1:16" x14ac:dyDescent="0.25">
      <c r="A1333" s="20">
        <v>43711</v>
      </c>
      <c r="B1333" t="s">
        <v>1086</v>
      </c>
      <c r="C1333" t="s">
        <v>17</v>
      </c>
      <c r="D1333">
        <v>1000</v>
      </c>
      <c r="E1333">
        <v>55</v>
      </c>
      <c r="F1333">
        <v>55000</v>
      </c>
      <c r="G1333" t="s">
        <v>1623</v>
      </c>
      <c r="H1333">
        <v>2019166</v>
      </c>
      <c r="I1333" t="s">
        <v>19</v>
      </c>
      <c r="J1333" t="s">
        <v>20</v>
      </c>
      <c r="K1333" t="s">
        <v>25</v>
      </c>
      <c r="L1333">
        <v>0</v>
      </c>
      <c r="M1333">
        <v>1.21</v>
      </c>
      <c r="N1333">
        <v>0</v>
      </c>
      <c r="O1333">
        <v>32.67</v>
      </c>
      <c r="P1333">
        <v>33.880000000000003</v>
      </c>
    </row>
    <row r="1334" spans="1:16" x14ac:dyDescent="0.25">
      <c r="A1334" s="20">
        <v>43711</v>
      </c>
      <c r="B1334" t="s">
        <v>1086</v>
      </c>
      <c r="C1334" t="s">
        <v>23</v>
      </c>
      <c r="D1334">
        <v>1000</v>
      </c>
      <c r="E1334">
        <v>55.1</v>
      </c>
      <c r="F1334">
        <v>55100</v>
      </c>
      <c r="G1334" t="s">
        <v>1624</v>
      </c>
      <c r="H1334">
        <v>2019166</v>
      </c>
      <c r="I1334" t="s">
        <v>19</v>
      </c>
      <c r="J1334" t="s">
        <v>20</v>
      </c>
      <c r="K1334" t="s">
        <v>25</v>
      </c>
      <c r="L1334">
        <v>13.3</v>
      </c>
      <c r="M1334">
        <v>1.21</v>
      </c>
      <c r="N1334">
        <v>0</v>
      </c>
      <c r="O1334">
        <v>32.729999999999997</v>
      </c>
      <c r="P1334">
        <v>47.242199999999997</v>
      </c>
    </row>
    <row r="1335" spans="1:16" x14ac:dyDescent="0.25">
      <c r="A1335" s="20">
        <v>43711</v>
      </c>
      <c r="B1335" t="s">
        <v>1086</v>
      </c>
      <c r="C1335" t="s">
        <v>17</v>
      </c>
      <c r="D1335">
        <v>1000</v>
      </c>
      <c r="E1335">
        <v>55</v>
      </c>
      <c r="F1335">
        <v>55000</v>
      </c>
      <c r="G1335" t="s">
        <v>1625</v>
      </c>
      <c r="H1335">
        <v>2019166</v>
      </c>
      <c r="I1335" t="s">
        <v>19</v>
      </c>
      <c r="J1335" t="s">
        <v>20</v>
      </c>
      <c r="K1335" t="s">
        <v>25</v>
      </c>
      <c r="L1335">
        <v>0</v>
      </c>
      <c r="M1335">
        <v>1.21</v>
      </c>
      <c r="N1335">
        <v>6.6</v>
      </c>
      <c r="O1335">
        <v>32.659999999999997</v>
      </c>
      <c r="P1335">
        <v>40.47</v>
      </c>
    </row>
    <row r="1336" spans="1:16" x14ac:dyDescent="0.25">
      <c r="A1336" s="20">
        <v>43711</v>
      </c>
      <c r="B1336" t="s">
        <v>1086</v>
      </c>
      <c r="C1336" t="s">
        <v>23</v>
      </c>
      <c r="D1336">
        <v>1000</v>
      </c>
      <c r="E1336">
        <v>54.1</v>
      </c>
      <c r="F1336">
        <v>54100</v>
      </c>
      <c r="G1336" t="s">
        <v>1626</v>
      </c>
      <c r="H1336">
        <v>2019166</v>
      </c>
      <c r="I1336" t="s">
        <v>19</v>
      </c>
      <c r="J1336" t="s">
        <v>20</v>
      </c>
      <c r="K1336" t="s">
        <v>25</v>
      </c>
      <c r="L1336">
        <v>13.7</v>
      </c>
      <c r="M1336">
        <v>1.19</v>
      </c>
      <c r="N1336">
        <v>0</v>
      </c>
      <c r="O1336">
        <v>32.130000000000003</v>
      </c>
      <c r="P1336">
        <v>47.020200000000003</v>
      </c>
    </row>
    <row r="1337" spans="1:16" x14ac:dyDescent="0.25">
      <c r="A1337" s="20">
        <v>43727</v>
      </c>
      <c r="B1337" t="s">
        <v>659</v>
      </c>
      <c r="C1337" t="s">
        <v>17</v>
      </c>
      <c r="D1337" s="32">
        <v>10</v>
      </c>
      <c r="E1337" s="7">
        <v>54</v>
      </c>
      <c r="F1337">
        <v>540</v>
      </c>
      <c r="G1337" t="s">
        <v>1622</v>
      </c>
      <c r="H1337">
        <v>2019177</v>
      </c>
      <c r="I1337" t="s">
        <v>19</v>
      </c>
      <c r="J1337" t="s">
        <v>20</v>
      </c>
      <c r="K1337" t="s">
        <v>25</v>
      </c>
      <c r="L1337">
        <v>1</v>
      </c>
      <c r="M1337">
        <v>0.01</v>
      </c>
      <c r="N1337">
        <v>0.3</v>
      </c>
      <c r="O1337">
        <v>15.93</v>
      </c>
      <c r="P1337">
        <v>17.241800000000001</v>
      </c>
    </row>
    <row r="1338" spans="1:16" x14ac:dyDescent="0.25">
      <c r="A1338" s="20">
        <v>43732</v>
      </c>
      <c r="B1338" t="s">
        <v>226</v>
      </c>
      <c r="C1338" t="s">
        <v>23</v>
      </c>
      <c r="D1338">
        <v>100</v>
      </c>
      <c r="E1338">
        <v>276.26</v>
      </c>
      <c r="F1338">
        <v>27625.9</v>
      </c>
      <c r="G1338" t="s">
        <v>1619</v>
      </c>
      <c r="H1338">
        <v>2019180</v>
      </c>
      <c r="I1338" t="s">
        <v>19</v>
      </c>
      <c r="J1338" t="s">
        <v>20</v>
      </c>
      <c r="K1338" t="s">
        <v>25</v>
      </c>
      <c r="L1338">
        <v>7</v>
      </c>
      <c r="M1338">
        <v>0.61</v>
      </c>
      <c r="N1338">
        <v>1.8</v>
      </c>
      <c r="O1338">
        <v>29.62</v>
      </c>
      <c r="P1338">
        <v>39.027799999999999</v>
      </c>
    </row>
    <row r="1339" spans="1:16" x14ac:dyDescent="0.25">
      <c r="A1339" s="20">
        <v>43732</v>
      </c>
      <c r="B1339" t="s">
        <v>226</v>
      </c>
      <c r="C1339" t="s">
        <v>17</v>
      </c>
      <c r="D1339">
        <v>100</v>
      </c>
      <c r="E1339">
        <v>274</v>
      </c>
      <c r="F1339">
        <v>27400</v>
      </c>
      <c r="G1339" t="s">
        <v>1620</v>
      </c>
      <c r="H1339">
        <v>2019180</v>
      </c>
      <c r="I1339" t="s">
        <v>19</v>
      </c>
      <c r="J1339" t="s">
        <v>20</v>
      </c>
      <c r="K1339" t="s">
        <v>25</v>
      </c>
      <c r="L1339">
        <v>0</v>
      </c>
      <c r="M1339">
        <v>0.6</v>
      </c>
      <c r="N1339">
        <v>0</v>
      </c>
      <c r="O1339">
        <v>29.61</v>
      </c>
      <c r="P1339">
        <v>30.212800000000001</v>
      </c>
    </row>
    <row r="1340" spans="1:16" x14ac:dyDescent="0.25">
      <c r="A1340" s="20">
        <v>43732</v>
      </c>
      <c r="B1340" t="s">
        <v>288</v>
      </c>
      <c r="C1340" t="s">
        <v>17</v>
      </c>
      <c r="D1340">
        <v>100</v>
      </c>
      <c r="E1340">
        <v>30</v>
      </c>
      <c r="F1340">
        <v>3000</v>
      </c>
      <c r="G1340" t="s">
        <v>1621</v>
      </c>
      <c r="H1340">
        <v>2019180</v>
      </c>
      <c r="I1340" t="s">
        <v>19</v>
      </c>
      <c r="J1340" t="s">
        <v>20</v>
      </c>
      <c r="K1340" t="s">
        <v>25</v>
      </c>
      <c r="L1340">
        <v>3</v>
      </c>
      <c r="M1340">
        <v>7.0000000000000007E-2</v>
      </c>
      <c r="N1340">
        <v>0</v>
      </c>
      <c r="O1340">
        <v>41.31</v>
      </c>
      <c r="P1340">
        <v>44.375999999999998</v>
      </c>
    </row>
    <row r="1341" spans="1:16" x14ac:dyDescent="0.25">
      <c r="A1341" s="20">
        <v>43733</v>
      </c>
      <c r="B1341" t="s">
        <v>282</v>
      </c>
      <c r="C1341" t="s">
        <v>17</v>
      </c>
      <c r="D1341" s="32">
        <v>10</v>
      </c>
      <c r="E1341">
        <v>218</v>
      </c>
      <c r="F1341">
        <v>2180</v>
      </c>
      <c r="G1341" t="s">
        <v>1618</v>
      </c>
      <c r="H1341">
        <v>2019181</v>
      </c>
      <c r="I1341" t="s">
        <v>19</v>
      </c>
      <c r="J1341" t="s">
        <v>20</v>
      </c>
      <c r="K1341" t="s">
        <v>25</v>
      </c>
      <c r="L1341">
        <v>2</v>
      </c>
      <c r="M1341">
        <v>0.05</v>
      </c>
      <c r="N1341">
        <v>0.3</v>
      </c>
      <c r="O1341">
        <v>41.31</v>
      </c>
      <c r="P1341">
        <v>43.658000000000001</v>
      </c>
    </row>
    <row r="1342" spans="1:16" x14ac:dyDescent="0.25">
      <c r="A1342" s="20">
        <v>43735</v>
      </c>
      <c r="B1342" t="s">
        <v>659</v>
      </c>
      <c r="C1342" t="s">
        <v>17</v>
      </c>
      <c r="D1342" s="32">
        <v>10</v>
      </c>
      <c r="E1342" s="7">
        <v>49</v>
      </c>
      <c r="F1342">
        <v>490</v>
      </c>
      <c r="G1342" t="s">
        <v>1617</v>
      </c>
      <c r="H1342">
        <v>2019183</v>
      </c>
      <c r="I1342" t="s">
        <v>19</v>
      </c>
      <c r="J1342" t="s">
        <v>20</v>
      </c>
      <c r="K1342" t="s">
        <v>25</v>
      </c>
      <c r="L1342">
        <v>0</v>
      </c>
      <c r="M1342">
        <v>0.01</v>
      </c>
      <c r="N1342">
        <v>0.3</v>
      </c>
      <c r="O1342">
        <v>14.46</v>
      </c>
      <c r="P1342">
        <v>14.770799999999999</v>
      </c>
    </row>
    <row r="1343" spans="1:16" x14ac:dyDescent="0.25">
      <c r="A1343" s="20">
        <v>43738</v>
      </c>
      <c r="B1343" t="s">
        <v>659</v>
      </c>
      <c r="C1343" t="s">
        <v>17</v>
      </c>
      <c r="D1343" s="32">
        <v>30</v>
      </c>
      <c r="E1343" s="7">
        <v>44.5</v>
      </c>
      <c r="F1343">
        <v>1335</v>
      </c>
      <c r="G1343" t="s">
        <v>1616</v>
      </c>
      <c r="H1343">
        <v>2019184</v>
      </c>
      <c r="I1343" t="s">
        <v>19</v>
      </c>
      <c r="J1343" t="s">
        <v>20</v>
      </c>
      <c r="K1343" t="s">
        <v>25</v>
      </c>
      <c r="L1343">
        <v>1</v>
      </c>
      <c r="M1343">
        <v>0.03</v>
      </c>
      <c r="N1343">
        <v>0.3</v>
      </c>
      <c r="O1343">
        <v>39.39</v>
      </c>
      <c r="P1343">
        <v>40.719299999999997</v>
      </c>
    </row>
    <row r="1344" spans="1:16" x14ac:dyDescent="0.25">
      <c r="A1344" s="20">
        <v>43739</v>
      </c>
      <c r="B1344" t="s">
        <v>1086</v>
      </c>
      <c r="C1344" t="s">
        <v>23</v>
      </c>
      <c r="D1344">
        <v>500</v>
      </c>
      <c r="E1344">
        <v>56.15</v>
      </c>
      <c r="F1344">
        <v>28075</v>
      </c>
      <c r="G1344" t="s">
        <v>1611</v>
      </c>
      <c r="H1344">
        <v>2019185</v>
      </c>
      <c r="I1344" t="s">
        <v>19</v>
      </c>
      <c r="J1344" t="s">
        <v>20</v>
      </c>
      <c r="K1344" t="s">
        <v>25</v>
      </c>
      <c r="L1344">
        <v>7.43</v>
      </c>
      <c r="M1344">
        <v>0.62</v>
      </c>
      <c r="N1344">
        <v>2.1</v>
      </c>
      <c r="O1344">
        <v>29.62</v>
      </c>
      <c r="P1344">
        <v>39.767699999999998</v>
      </c>
    </row>
    <row r="1345" spans="1:16" x14ac:dyDescent="0.25">
      <c r="A1345" s="20">
        <v>43739</v>
      </c>
      <c r="B1345" t="s">
        <v>1086</v>
      </c>
      <c r="C1345" t="s">
        <v>17</v>
      </c>
      <c r="D1345">
        <v>500</v>
      </c>
      <c r="E1345">
        <v>54.8</v>
      </c>
      <c r="F1345">
        <v>27400</v>
      </c>
      <c r="G1345" t="s">
        <v>1612</v>
      </c>
      <c r="H1345">
        <v>2019185</v>
      </c>
      <c r="I1345" t="s">
        <v>19</v>
      </c>
      <c r="J1345" t="s">
        <v>20</v>
      </c>
      <c r="K1345" t="s">
        <v>25</v>
      </c>
      <c r="L1345">
        <v>0</v>
      </c>
      <c r="M1345">
        <v>0.6</v>
      </c>
      <c r="N1345">
        <v>0</v>
      </c>
      <c r="O1345">
        <v>29.61</v>
      </c>
      <c r="P1345">
        <v>30.212800000000001</v>
      </c>
    </row>
    <row r="1346" spans="1:16" x14ac:dyDescent="0.25">
      <c r="A1346" s="20">
        <v>43739</v>
      </c>
      <c r="B1346" t="s">
        <v>288</v>
      </c>
      <c r="C1346" t="s">
        <v>17</v>
      </c>
      <c r="D1346">
        <v>50</v>
      </c>
      <c r="E1346">
        <v>30</v>
      </c>
      <c r="F1346">
        <v>1500</v>
      </c>
      <c r="G1346" t="s">
        <v>1613</v>
      </c>
      <c r="H1346">
        <v>2019185</v>
      </c>
      <c r="I1346" t="s">
        <v>19</v>
      </c>
      <c r="J1346" t="s">
        <v>20</v>
      </c>
      <c r="K1346" t="s">
        <v>25</v>
      </c>
      <c r="L1346">
        <v>1.5</v>
      </c>
      <c r="M1346">
        <v>0.03</v>
      </c>
      <c r="N1346">
        <v>0</v>
      </c>
      <c r="O1346">
        <v>41.31</v>
      </c>
      <c r="P1346">
        <v>42.843000000000004</v>
      </c>
    </row>
    <row r="1347" spans="1:16" x14ac:dyDescent="0.25">
      <c r="A1347" s="20">
        <v>43739</v>
      </c>
      <c r="B1347" t="s">
        <v>659</v>
      </c>
      <c r="C1347" t="s">
        <v>17</v>
      </c>
      <c r="D1347" s="32">
        <v>100</v>
      </c>
      <c r="E1347" s="7">
        <v>31</v>
      </c>
      <c r="F1347">
        <v>3100</v>
      </c>
      <c r="G1347" t="s">
        <v>1614</v>
      </c>
      <c r="H1347">
        <v>2019185</v>
      </c>
      <c r="I1347" t="s">
        <v>19</v>
      </c>
      <c r="J1347" t="s">
        <v>20</v>
      </c>
      <c r="K1347" t="s">
        <v>25</v>
      </c>
      <c r="L1347">
        <v>3.26</v>
      </c>
      <c r="M1347">
        <v>7.0000000000000007E-2</v>
      </c>
      <c r="N1347">
        <v>0</v>
      </c>
      <c r="O1347">
        <v>41.31</v>
      </c>
      <c r="P1347">
        <v>44.638199999999998</v>
      </c>
    </row>
    <row r="1348" spans="1:16" x14ac:dyDescent="0.25">
      <c r="A1348" s="20">
        <v>43739</v>
      </c>
      <c r="B1348" t="s">
        <v>659</v>
      </c>
      <c r="C1348" t="s">
        <v>17</v>
      </c>
      <c r="D1348" s="32">
        <v>25</v>
      </c>
      <c r="E1348" s="7">
        <v>39</v>
      </c>
      <c r="F1348">
        <v>975</v>
      </c>
      <c r="G1348" t="s">
        <v>1615</v>
      </c>
      <c r="H1348">
        <v>2019185</v>
      </c>
      <c r="I1348" t="s">
        <v>19</v>
      </c>
      <c r="J1348" t="s">
        <v>20</v>
      </c>
      <c r="K1348" t="s">
        <v>25</v>
      </c>
      <c r="L1348">
        <v>0.82</v>
      </c>
      <c r="M1348">
        <v>0.02</v>
      </c>
      <c r="N1348">
        <v>0</v>
      </c>
      <c r="O1348">
        <v>28.77</v>
      </c>
      <c r="P1348">
        <v>29.611499999999999</v>
      </c>
    </row>
    <row r="1349" spans="1:16" x14ac:dyDescent="0.25">
      <c r="A1349" s="20">
        <v>43741</v>
      </c>
      <c r="B1349" t="s">
        <v>268</v>
      </c>
      <c r="C1349" t="s">
        <v>17</v>
      </c>
      <c r="D1349">
        <v>500</v>
      </c>
      <c r="E1349">
        <v>257</v>
      </c>
      <c r="F1349">
        <v>128500</v>
      </c>
      <c r="G1349" t="s">
        <v>1606</v>
      </c>
      <c r="H1349">
        <v>2019186</v>
      </c>
      <c r="I1349" t="s">
        <v>19</v>
      </c>
      <c r="J1349" t="s">
        <v>20</v>
      </c>
      <c r="K1349" t="s">
        <v>25</v>
      </c>
      <c r="L1349">
        <v>0</v>
      </c>
      <c r="M1349">
        <v>2.83</v>
      </c>
      <c r="N1349">
        <v>0</v>
      </c>
      <c r="O1349">
        <v>76.319999999999993</v>
      </c>
      <c r="P1349">
        <v>79.147000000000006</v>
      </c>
    </row>
    <row r="1350" spans="1:16" x14ac:dyDescent="0.25">
      <c r="A1350" s="20">
        <v>43741</v>
      </c>
      <c r="B1350" t="s">
        <v>268</v>
      </c>
      <c r="C1350" t="s">
        <v>23</v>
      </c>
      <c r="D1350">
        <v>500</v>
      </c>
      <c r="E1350">
        <v>259.5</v>
      </c>
      <c r="F1350">
        <v>129750</v>
      </c>
      <c r="G1350" t="s">
        <v>1607</v>
      </c>
      <c r="H1350">
        <v>2019186</v>
      </c>
      <c r="I1350" t="s">
        <v>19</v>
      </c>
      <c r="J1350" t="s">
        <v>20</v>
      </c>
      <c r="K1350" t="s">
        <v>25</v>
      </c>
      <c r="L1350">
        <v>31.94</v>
      </c>
      <c r="M1350">
        <v>2.85</v>
      </c>
      <c r="N1350">
        <v>0</v>
      </c>
      <c r="O1350">
        <v>77.069999999999993</v>
      </c>
      <c r="P1350">
        <v>111.86450000000001</v>
      </c>
    </row>
    <row r="1351" spans="1:16" x14ac:dyDescent="0.25">
      <c r="A1351" s="20">
        <v>43741</v>
      </c>
      <c r="B1351" t="s">
        <v>268</v>
      </c>
      <c r="C1351" t="s">
        <v>17</v>
      </c>
      <c r="D1351">
        <v>500</v>
      </c>
      <c r="E1351">
        <v>257</v>
      </c>
      <c r="F1351">
        <v>128500</v>
      </c>
      <c r="G1351" t="s">
        <v>1608</v>
      </c>
      <c r="H1351">
        <v>2019186</v>
      </c>
      <c r="I1351" t="s">
        <v>19</v>
      </c>
      <c r="J1351" t="s">
        <v>20</v>
      </c>
      <c r="K1351" t="s">
        <v>25</v>
      </c>
      <c r="L1351">
        <v>0</v>
      </c>
      <c r="M1351">
        <v>2.83</v>
      </c>
      <c r="N1351">
        <v>0</v>
      </c>
      <c r="O1351">
        <v>76.319999999999993</v>
      </c>
      <c r="P1351">
        <v>79.147000000000006</v>
      </c>
    </row>
    <row r="1352" spans="1:16" x14ac:dyDescent="0.25">
      <c r="A1352" s="20">
        <v>43741</v>
      </c>
      <c r="B1352" t="s">
        <v>268</v>
      </c>
      <c r="C1352" t="s">
        <v>17</v>
      </c>
      <c r="D1352">
        <v>500</v>
      </c>
      <c r="E1352">
        <v>252</v>
      </c>
      <c r="F1352">
        <v>126000</v>
      </c>
      <c r="G1352" t="s">
        <v>1609</v>
      </c>
      <c r="H1352">
        <v>2019186</v>
      </c>
      <c r="I1352" t="s">
        <v>19</v>
      </c>
      <c r="J1352" t="s">
        <v>20</v>
      </c>
      <c r="K1352" t="s">
        <v>25</v>
      </c>
      <c r="L1352">
        <v>0</v>
      </c>
      <c r="M1352">
        <v>2.77</v>
      </c>
      <c r="N1352">
        <v>23.1</v>
      </c>
      <c r="O1352">
        <v>74.84</v>
      </c>
      <c r="P1352">
        <v>100.712</v>
      </c>
    </row>
    <row r="1353" spans="1:16" x14ac:dyDescent="0.25">
      <c r="A1353" s="20">
        <v>43741</v>
      </c>
      <c r="B1353" t="s">
        <v>268</v>
      </c>
      <c r="C1353" t="s">
        <v>23</v>
      </c>
      <c r="D1353">
        <v>1000</v>
      </c>
      <c r="E1353">
        <v>253.7</v>
      </c>
      <c r="F1353">
        <v>253700</v>
      </c>
      <c r="G1353" t="s">
        <v>1610</v>
      </c>
      <c r="H1353">
        <v>2019186</v>
      </c>
      <c r="I1353" t="s">
        <v>19</v>
      </c>
      <c r="J1353" t="s">
        <v>20</v>
      </c>
      <c r="K1353" t="s">
        <v>25</v>
      </c>
      <c r="L1353">
        <v>64.06</v>
      </c>
      <c r="M1353">
        <v>5.58</v>
      </c>
      <c r="N1353">
        <v>0</v>
      </c>
      <c r="O1353">
        <v>150.69</v>
      </c>
      <c r="P1353">
        <v>220.3314</v>
      </c>
    </row>
    <row r="1354" spans="1:16" x14ac:dyDescent="0.25">
      <c r="A1354" s="20">
        <v>43742</v>
      </c>
      <c r="B1354" t="s">
        <v>268</v>
      </c>
      <c r="C1354" t="s">
        <v>23</v>
      </c>
      <c r="D1354">
        <v>1000</v>
      </c>
      <c r="E1354">
        <v>259.10000000000002</v>
      </c>
      <c r="F1354">
        <v>259100</v>
      </c>
      <c r="G1354" t="s">
        <v>1604</v>
      </c>
      <c r="H1354">
        <v>2019187</v>
      </c>
      <c r="I1354" t="s">
        <v>19</v>
      </c>
      <c r="J1354" t="s">
        <v>20</v>
      </c>
      <c r="K1354" t="s">
        <v>25</v>
      </c>
      <c r="L1354">
        <v>64</v>
      </c>
      <c r="M1354">
        <v>5.7</v>
      </c>
      <c r="N1354">
        <v>15.6</v>
      </c>
      <c r="O1354">
        <v>153.88999999999999</v>
      </c>
      <c r="P1354">
        <v>239.1902</v>
      </c>
    </row>
    <row r="1355" spans="1:16" x14ac:dyDescent="0.25">
      <c r="A1355" s="20">
        <v>43742</v>
      </c>
      <c r="B1355" t="s">
        <v>268</v>
      </c>
      <c r="C1355" t="s">
        <v>17</v>
      </c>
      <c r="D1355">
        <v>1000</v>
      </c>
      <c r="E1355">
        <v>252</v>
      </c>
      <c r="F1355">
        <v>252000</v>
      </c>
      <c r="G1355" t="s">
        <v>1605</v>
      </c>
      <c r="H1355">
        <v>2019187</v>
      </c>
      <c r="I1355" t="s">
        <v>19</v>
      </c>
      <c r="J1355" t="s">
        <v>20</v>
      </c>
      <c r="K1355" t="s">
        <v>25</v>
      </c>
      <c r="L1355">
        <v>0</v>
      </c>
      <c r="M1355">
        <v>5.54</v>
      </c>
      <c r="N1355">
        <v>0</v>
      </c>
      <c r="O1355">
        <v>149.69</v>
      </c>
      <c r="P1355">
        <v>155.23400000000001</v>
      </c>
    </row>
    <row r="1356" spans="1:16" x14ac:dyDescent="0.25">
      <c r="A1356" s="20">
        <v>43745</v>
      </c>
      <c r="B1356" t="s">
        <v>268</v>
      </c>
      <c r="C1356" t="s">
        <v>17</v>
      </c>
      <c r="D1356">
        <v>500</v>
      </c>
      <c r="E1356">
        <v>250.55</v>
      </c>
      <c r="F1356">
        <v>125275</v>
      </c>
      <c r="G1356" t="s">
        <v>1600</v>
      </c>
      <c r="H1356">
        <v>2019188</v>
      </c>
      <c r="I1356" t="s">
        <v>19</v>
      </c>
      <c r="J1356" t="s">
        <v>20</v>
      </c>
      <c r="K1356" t="s">
        <v>25</v>
      </c>
      <c r="L1356">
        <v>0</v>
      </c>
      <c r="M1356">
        <v>2.76</v>
      </c>
      <c r="N1356">
        <v>0</v>
      </c>
      <c r="O1356">
        <v>74.41</v>
      </c>
      <c r="P1356">
        <v>77.1661</v>
      </c>
    </row>
    <row r="1357" spans="1:16" x14ac:dyDescent="0.25">
      <c r="A1357" s="20">
        <v>43745</v>
      </c>
      <c r="B1357" t="s">
        <v>268</v>
      </c>
      <c r="C1357" t="s">
        <v>17</v>
      </c>
      <c r="D1357">
        <v>500</v>
      </c>
      <c r="E1357">
        <v>248</v>
      </c>
      <c r="F1357">
        <v>124000</v>
      </c>
      <c r="G1357" t="s">
        <v>1601</v>
      </c>
      <c r="H1357">
        <v>2019188</v>
      </c>
      <c r="I1357" t="s">
        <v>19</v>
      </c>
      <c r="J1357" t="s">
        <v>20</v>
      </c>
      <c r="K1357" t="s">
        <v>25</v>
      </c>
      <c r="L1357">
        <v>0</v>
      </c>
      <c r="M1357">
        <v>2.73</v>
      </c>
      <c r="N1357">
        <v>15.3</v>
      </c>
      <c r="O1357">
        <v>73.650000000000006</v>
      </c>
      <c r="P1357">
        <v>91.677999999999997</v>
      </c>
    </row>
    <row r="1358" spans="1:16" x14ac:dyDescent="0.25">
      <c r="A1358" s="20">
        <v>43745</v>
      </c>
      <c r="B1358" t="s">
        <v>268</v>
      </c>
      <c r="C1358" t="s">
        <v>23</v>
      </c>
      <c r="D1358">
        <v>1000</v>
      </c>
      <c r="E1358">
        <v>250</v>
      </c>
      <c r="F1358">
        <v>250000</v>
      </c>
      <c r="G1358" t="s">
        <v>1602</v>
      </c>
      <c r="H1358">
        <v>2019188</v>
      </c>
      <c r="I1358" t="s">
        <v>19</v>
      </c>
      <c r="J1358" t="s">
        <v>20</v>
      </c>
      <c r="K1358" t="s">
        <v>25</v>
      </c>
      <c r="L1358">
        <v>62.6</v>
      </c>
      <c r="M1358">
        <v>5.5</v>
      </c>
      <c r="N1358">
        <v>0</v>
      </c>
      <c r="O1358">
        <v>148.5</v>
      </c>
      <c r="P1358">
        <v>216.60059999999999</v>
      </c>
    </row>
    <row r="1359" spans="1:16" x14ac:dyDescent="0.25">
      <c r="A1359" s="20">
        <v>43745</v>
      </c>
      <c r="B1359" t="s">
        <v>288</v>
      </c>
      <c r="C1359" t="s">
        <v>17</v>
      </c>
      <c r="D1359">
        <v>50</v>
      </c>
      <c r="E1359">
        <v>28</v>
      </c>
      <c r="F1359">
        <v>1400</v>
      </c>
      <c r="G1359" t="s">
        <v>1603</v>
      </c>
      <c r="H1359">
        <v>2019188</v>
      </c>
      <c r="I1359" t="s">
        <v>19</v>
      </c>
      <c r="J1359" t="s">
        <v>20</v>
      </c>
      <c r="K1359" t="s">
        <v>25</v>
      </c>
      <c r="L1359">
        <v>1.4</v>
      </c>
      <c r="M1359">
        <v>0.03</v>
      </c>
      <c r="N1359">
        <v>0</v>
      </c>
      <c r="O1359">
        <v>41.31</v>
      </c>
      <c r="P1359">
        <v>42.7408</v>
      </c>
    </row>
    <row r="1360" spans="1:16" x14ac:dyDescent="0.25">
      <c r="A1360" s="20">
        <v>43747</v>
      </c>
      <c r="B1360" t="s">
        <v>268</v>
      </c>
      <c r="C1360" t="s">
        <v>17</v>
      </c>
      <c r="D1360">
        <v>1000</v>
      </c>
      <c r="E1360">
        <v>249.69</v>
      </c>
      <c r="F1360">
        <v>249686.15</v>
      </c>
      <c r="G1360" t="s">
        <v>1594</v>
      </c>
      <c r="H1360">
        <v>2019189</v>
      </c>
      <c r="I1360" t="s">
        <v>19</v>
      </c>
      <c r="J1360" t="s">
        <v>20</v>
      </c>
      <c r="K1360" t="s">
        <v>25</v>
      </c>
      <c r="L1360">
        <v>0</v>
      </c>
      <c r="M1360">
        <v>5.49</v>
      </c>
      <c r="N1360">
        <v>0</v>
      </c>
      <c r="O1360">
        <v>148.30000000000001</v>
      </c>
      <c r="P1360">
        <v>153.79300000000001</v>
      </c>
    </row>
    <row r="1361" spans="1:16" x14ac:dyDescent="0.25">
      <c r="A1361" s="20">
        <v>43747</v>
      </c>
      <c r="B1361" t="s">
        <v>268</v>
      </c>
      <c r="C1361" t="s">
        <v>17</v>
      </c>
      <c r="D1361">
        <v>500</v>
      </c>
      <c r="E1361">
        <v>246.2</v>
      </c>
      <c r="F1361">
        <v>123100</v>
      </c>
      <c r="G1361" t="s">
        <v>1595</v>
      </c>
      <c r="H1361">
        <v>2019189</v>
      </c>
      <c r="I1361" t="s">
        <v>19</v>
      </c>
      <c r="J1361" t="s">
        <v>20</v>
      </c>
      <c r="K1361" t="s">
        <v>25</v>
      </c>
      <c r="L1361">
        <v>0</v>
      </c>
      <c r="M1361">
        <v>2.71</v>
      </c>
      <c r="N1361">
        <v>0</v>
      </c>
      <c r="O1361">
        <v>73.12</v>
      </c>
      <c r="P1361">
        <v>75.828199999999995</v>
      </c>
    </row>
    <row r="1362" spans="1:16" x14ac:dyDescent="0.25">
      <c r="A1362" s="20">
        <v>43747</v>
      </c>
      <c r="B1362" t="s">
        <v>268</v>
      </c>
      <c r="C1362" t="s">
        <v>23</v>
      </c>
      <c r="D1362">
        <v>1500</v>
      </c>
      <c r="E1362">
        <v>251</v>
      </c>
      <c r="F1362">
        <v>376500</v>
      </c>
      <c r="G1362" t="s">
        <v>1596</v>
      </c>
      <c r="H1362">
        <v>2019189</v>
      </c>
      <c r="I1362" t="s">
        <v>19</v>
      </c>
      <c r="J1362" t="s">
        <v>20</v>
      </c>
      <c r="K1362" t="s">
        <v>25</v>
      </c>
      <c r="L1362">
        <v>93.66</v>
      </c>
      <c r="M1362">
        <v>8.2799999999999994</v>
      </c>
      <c r="N1362">
        <v>0</v>
      </c>
      <c r="O1362">
        <v>223.63</v>
      </c>
      <c r="P1362">
        <v>325.57299999999998</v>
      </c>
    </row>
    <row r="1363" spans="1:16" x14ac:dyDescent="0.25">
      <c r="A1363" s="20">
        <v>43747</v>
      </c>
      <c r="B1363" t="s">
        <v>237</v>
      </c>
      <c r="C1363" t="s">
        <v>17</v>
      </c>
      <c r="D1363">
        <v>500</v>
      </c>
      <c r="E1363">
        <v>212.45</v>
      </c>
      <c r="F1363">
        <v>106225</v>
      </c>
      <c r="G1363" t="s">
        <v>1597</v>
      </c>
      <c r="H1363">
        <v>2019189</v>
      </c>
      <c r="I1363" t="s">
        <v>19</v>
      </c>
      <c r="J1363" t="s">
        <v>20</v>
      </c>
      <c r="K1363" t="s">
        <v>25</v>
      </c>
      <c r="L1363">
        <v>0</v>
      </c>
      <c r="M1363">
        <v>2.34</v>
      </c>
      <c r="N1363">
        <v>0</v>
      </c>
      <c r="O1363">
        <v>63.09</v>
      </c>
      <c r="P1363">
        <v>65.426900000000003</v>
      </c>
    </row>
    <row r="1364" spans="1:16" x14ac:dyDescent="0.25">
      <c r="A1364" s="20">
        <v>43747</v>
      </c>
      <c r="B1364" t="s">
        <v>237</v>
      </c>
      <c r="C1364" t="s">
        <v>23</v>
      </c>
      <c r="D1364">
        <v>500</v>
      </c>
      <c r="E1364">
        <v>213.5</v>
      </c>
      <c r="F1364">
        <v>106750</v>
      </c>
      <c r="G1364" t="s">
        <v>1598</v>
      </c>
      <c r="H1364">
        <v>2019189</v>
      </c>
      <c r="I1364" t="s">
        <v>19</v>
      </c>
      <c r="J1364" t="s">
        <v>20</v>
      </c>
      <c r="K1364" t="s">
        <v>25</v>
      </c>
      <c r="L1364">
        <v>26.62</v>
      </c>
      <c r="M1364">
        <v>2.35</v>
      </c>
      <c r="N1364">
        <v>0</v>
      </c>
      <c r="O1364">
        <v>63.4</v>
      </c>
      <c r="P1364">
        <v>92.368600000000001</v>
      </c>
    </row>
    <row r="1365" spans="1:16" x14ac:dyDescent="0.25">
      <c r="A1365" s="20">
        <v>43747</v>
      </c>
      <c r="B1365" t="s">
        <v>288</v>
      </c>
      <c r="C1365" t="s">
        <v>17</v>
      </c>
      <c r="D1365">
        <v>100</v>
      </c>
      <c r="E1365">
        <v>26</v>
      </c>
      <c r="F1365">
        <v>2600</v>
      </c>
      <c r="G1365" t="s">
        <v>1599</v>
      </c>
      <c r="H1365">
        <v>2019189</v>
      </c>
      <c r="I1365" t="s">
        <v>19</v>
      </c>
      <c r="J1365" t="s">
        <v>20</v>
      </c>
      <c r="K1365" t="s">
        <v>25</v>
      </c>
      <c r="L1365">
        <v>2.72</v>
      </c>
      <c r="M1365">
        <v>0.06</v>
      </c>
      <c r="N1365">
        <v>29.1</v>
      </c>
      <c r="O1365">
        <v>41.31</v>
      </c>
      <c r="P1365">
        <v>73.187200000000004</v>
      </c>
    </row>
    <row r="1366" spans="1:16" x14ac:dyDescent="0.25">
      <c r="A1366" s="20">
        <v>43748</v>
      </c>
      <c r="B1366" t="s">
        <v>1476</v>
      </c>
      <c r="C1366" t="s">
        <v>23</v>
      </c>
      <c r="D1366">
        <v>250</v>
      </c>
      <c r="E1366">
        <v>240</v>
      </c>
      <c r="F1366">
        <v>60000</v>
      </c>
      <c r="G1366" t="s">
        <v>1585</v>
      </c>
      <c r="H1366">
        <v>2019190</v>
      </c>
      <c r="I1366" t="s">
        <v>19</v>
      </c>
      <c r="J1366" t="s">
        <v>20</v>
      </c>
      <c r="K1366" t="s">
        <v>25</v>
      </c>
      <c r="L1366">
        <v>12.97</v>
      </c>
      <c r="M1366">
        <v>1.32</v>
      </c>
      <c r="N1366">
        <v>19.8</v>
      </c>
      <c r="O1366">
        <v>35.64</v>
      </c>
      <c r="P1366">
        <v>69.73</v>
      </c>
    </row>
    <row r="1367" spans="1:16" x14ac:dyDescent="0.25">
      <c r="A1367" s="20">
        <v>43748</v>
      </c>
      <c r="B1367" t="s">
        <v>226</v>
      </c>
      <c r="C1367" t="s">
        <v>23</v>
      </c>
      <c r="D1367">
        <v>100</v>
      </c>
      <c r="E1367">
        <v>247</v>
      </c>
      <c r="F1367">
        <v>24700</v>
      </c>
      <c r="G1367" t="s">
        <v>1586</v>
      </c>
      <c r="H1367">
        <v>2019190</v>
      </c>
      <c r="I1367" t="s">
        <v>19</v>
      </c>
      <c r="J1367" t="s">
        <v>20</v>
      </c>
      <c r="K1367" t="s">
        <v>25</v>
      </c>
      <c r="L1367">
        <v>6.14</v>
      </c>
      <c r="M1367">
        <v>0.54</v>
      </c>
      <c r="N1367">
        <v>0</v>
      </c>
      <c r="O1367">
        <v>29.6</v>
      </c>
      <c r="P1367">
        <v>36.2834</v>
      </c>
    </row>
    <row r="1368" spans="1:16" x14ac:dyDescent="0.25">
      <c r="A1368" s="20">
        <v>43748</v>
      </c>
      <c r="B1368" t="s">
        <v>1476</v>
      </c>
      <c r="C1368" t="s">
        <v>17</v>
      </c>
      <c r="D1368">
        <v>250</v>
      </c>
      <c r="E1368">
        <v>212.47</v>
      </c>
      <c r="F1368">
        <v>53116.95</v>
      </c>
      <c r="G1368" t="s">
        <v>1587</v>
      </c>
      <c r="H1368">
        <v>2019190</v>
      </c>
      <c r="I1368" t="s">
        <v>19</v>
      </c>
      <c r="J1368" t="s">
        <v>20</v>
      </c>
      <c r="K1368" t="s">
        <v>25</v>
      </c>
      <c r="L1368">
        <v>0</v>
      </c>
      <c r="M1368">
        <v>1.17</v>
      </c>
      <c r="N1368">
        <v>0</v>
      </c>
      <c r="O1368">
        <v>31.54</v>
      </c>
      <c r="P1368">
        <v>32.7087</v>
      </c>
    </row>
    <row r="1369" spans="1:16" x14ac:dyDescent="0.25">
      <c r="A1369" s="20">
        <v>43748</v>
      </c>
      <c r="B1369" t="s">
        <v>226</v>
      </c>
      <c r="C1369" t="s">
        <v>17</v>
      </c>
      <c r="D1369">
        <v>500</v>
      </c>
      <c r="E1369">
        <v>245.3</v>
      </c>
      <c r="F1369">
        <v>122650</v>
      </c>
      <c r="G1369" t="s">
        <v>1588</v>
      </c>
      <c r="H1369">
        <v>2019190</v>
      </c>
      <c r="I1369" t="s">
        <v>19</v>
      </c>
      <c r="J1369" t="s">
        <v>20</v>
      </c>
      <c r="K1369" t="s">
        <v>25</v>
      </c>
      <c r="L1369">
        <v>0</v>
      </c>
      <c r="M1369">
        <v>2.7</v>
      </c>
      <c r="N1369">
        <v>0</v>
      </c>
      <c r="O1369">
        <v>87.88</v>
      </c>
      <c r="P1369">
        <v>90.578299999999999</v>
      </c>
    </row>
    <row r="1370" spans="1:16" x14ac:dyDescent="0.25">
      <c r="A1370" s="20">
        <v>43748</v>
      </c>
      <c r="B1370" t="s">
        <v>226</v>
      </c>
      <c r="C1370" t="s">
        <v>23</v>
      </c>
      <c r="D1370">
        <v>400</v>
      </c>
      <c r="E1370">
        <v>245.2</v>
      </c>
      <c r="F1370">
        <v>98080</v>
      </c>
      <c r="G1370" t="s">
        <v>1589</v>
      </c>
      <c r="H1370">
        <v>2019190</v>
      </c>
      <c r="I1370" t="s">
        <v>19</v>
      </c>
      <c r="J1370" t="s">
        <v>20</v>
      </c>
      <c r="K1370" t="s">
        <v>25</v>
      </c>
      <c r="L1370">
        <v>24.54</v>
      </c>
      <c r="M1370">
        <v>2.16</v>
      </c>
      <c r="N1370">
        <v>0</v>
      </c>
      <c r="O1370">
        <v>58.26</v>
      </c>
      <c r="P1370">
        <v>84.957800000000006</v>
      </c>
    </row>
    <row r="1371" spans="1:16" x14ac:dyDescent="0.25">
      <c r="A1371" s="20">
        <v>43748</v>
      </c>
      <c r="B1371" t="s">
        <v>1476</v>
      </c>
      <c r="C1371" t="s">
        <v>17</v>
      </c>
      <c r="D1371">
        <v>500</v>
      </c>
      <c r="E1371">
        <v>201.38</v>
      </c>
      <c r="F1371">
        <v>100691.95</v>
      </c>
      <c r="G1371" t="s">
        <v>1590</v>
      </c>
      <c r="H1371">
        <v>2019190</v>
      </c>
      <c r="I1371" t="s">
        <v>19</v>
      </c>
      <c r="J1371" t="s">
        <v>20</v>
      </c>
      <c r="K1371" t="s">
        <v>25</v>
      </c>
      <c r="L1371">
        <v>0</v>
      </c>
      <c r="M1371">
        <v>2.2200000000000002</v>
      </c>
      <c r="N1371">
        <v>0</v>
      </c>
      <c r="O1371">
        <v>59.8</v>
      </c>
      <c r="P1371">
        <v>62.015300000000003</v>
      </c>
    </row>
    <row r="1372" spans="1:16" x14ac:dyDescent="0.25">
      <c r="A1372" s="20">
        <v>43748</v>
      </c>
      <c r="B1372" t="s">
        <v>1476</v>
      </c>
      <c r="C1372" t="s">
        <v>17</v>
      </c>
      <c r="D1372">
        <v>250</v>
      </c>
      <c r="E1372">
        <v>195</v>
      </c>
      <c r="F1372">
        <v>48750</v>
      </c>
      <c r="G1372" t="s">
        <v>1591</v>
      </c>
      <c r="H1372">
        <v>2019190</v>
      </c>
      <c r="I1372" t="s">
        <v>19</v>
      </c>
      <c r="J1372" t="s">
        <v>20</v>
      </c>
      <c r="K1372" t="s">
        <v>25</v>
      </c>
      <c r="L1372">
        <v>0</v>
      </c>
      <c r="M1372">
        <v>1.07</v>
      </c>
      <c r="N1372">
        <v>0</v>
      </c>
      <c r="O1372">
        <v>29.69</v>
      </c>
      <c r="P1372">
        <v>30.762599999999999</v>
      </c>
    </row>
    <row r="1373" spans="1:16" x14ac:dyDescent="0.25">
      <c r="A1373" s="20">
        <v>43748</v>
      </c>
      <c r="B1373" t="s">
        <v>1476</v>
      </c>
      <c r="C1373" t="s">
        <v>23</v>
      </c>
      <c r="D1373">
        <v>366</v>
      </c>
      <c r="E1373">
        <v>193.13</v>
      </c>
      <c r="F1373">
        <v>70685.850000000006</v>
      </c>
      <c r="G1373" t="s">
        <v>1592</v>
      </c>
      <c r="H1373">
        <v>2019190</v>
      </c>
      <c r="I1373" t="s">
        <v>19</v>
      </c>
      <c r="J1373" t="s">
        <v>20</v>
      </c>
      <c r="K1373" t="s">
        <v>25</v>
      </c>
      <c r="L1373">
        <v>18.72</v>
      </c>
      <c r="M1373">
        <v>1.56</v>
      </c>
      <c r="N1373">
        <v>0</v>
      </c>
      <c r="O1373">
        <v>41.99</v>
      </c>
      <c r="P1373">
        <v>62.265099999999997</v>
      </c>
    </row>
    <row r="1374" spans="1:16" x14ac:dyDescent="0.25">
      <c r="A1374" s="20">
        <v>43748</v>
      </c>
      <c r="B1374" t="s">
        <v>1476</v>
      </c>
      <c r="C1374" t="s">
        <v>23</v>
      </c>
      <c r="D1374">
        <v>384</v>
      </c>
      <c r="E1374">
        <v>197.5</v>
      </c>
      <c r="F1374">
        <v>75840</v>
      </c>
      <c r="G1374" t="s">
        <v>1593</v>
      </c>
      <c r="H1374">
        <v>2019190</v>
      </c>
      <c r="I1374" t="s">
        <v>19</v>
      </c>
      <c r="J1374" t="s">
        <v>20</v>
      </c>
      <c r="K1374" t="s">
        <v>25</v>
      </c>
      <c r="L1374">
        <v>19.64</v>
      </c>
      <c r="M1374">
        <v>1.67</v>
      </c>
      <c r="N1374">
        <v>0</v>
      </c>
      <c r="O1374">
        <v>45.05</v>
      </c>
      <c r="P1374">
        <v>66.358400000000003</v>
      </c>
    </row>
    <row r="1375" spans="1:16" x14ac:dyDescent="0.25">
      <c r="A1375" s="20">
        <v>43749</v>
      </c>
      <c r="B1375" t="s">
        <v>1476</v>
      </c>
      <c r="C1375" t="s">
        <v>17</v>
      </c>
      <c r="D1375">
        <v>250</v>
      </c>
      <c r="E1375">
        <v>185</v>
      </c>
      <c r="F1375">
        <v>46250</v>
      </c>
      <c r="G1375" t="s">
        <v>1580</v>
      </c>
      <c r="H1375">
        <v>2019191</v>
      </c>
      <c r="I1375" t="s">
        <v>19</v>
      </c>
      <c r="J1375" t="s">
        <v>20</v>
      </c>
      <c r="K1375" t="s">
        <v>25</v>
      </c>
      <c r="L1375">
        <v>0</v>
      </c>
      <c r="M1375">
        <v>1.02</v>
      </c>
      <c r="N1375">
        <v>0</v>
      </c>
      <c r="O1375">
        <v>29.68</v>
      </c>
      <c r="P1375">
        <v>30.697600000000001</v>
      </c>
    </row>
    <row r="1376" spans="1:16" x14ac:dyDescent="0.25">
      <c r="A1376" s="20">
        <v>43749</v>
      </c>
      <c r="B1376" t="s">
        <v>268</v>
      </c>
      <c r="C1376" t="s">
        <v>23</v>
      </c>
      <c r="D1376">
        <v>261</v>
      </c>
      <c r="E1376">
        <v>258.8</v>
      </c>
      <c r="F1376">
        <v>67546.8</v>
      </c>
      <c r="G1376" t="s">
        <v>1581</v>
      </c>
      <c r="H1376">
        <v>2019191</v>
      </c>
      <c r="I1376" t="s">
        <v>19</v>
      </c>
      <c r="J1376" t="s">
        <v>20</v>
      </c>
      <c r="K1376" t="s">
        <v>25</v>
      </c>
      <c r="L1376">
        <v>16.809999999999999</v>
      </c>
      <c r="M1376">
        <v>1.49</v>
      </c>
      <c r="N1376">
        <v>0</v>
      </c>
      <c r="O1376">
        <v>40.119999999999997</v>
      </c>
      <c r="P1376">
        <v>58.415999999999997</v>
      </c>
    </row>
    <row r="1377" spans="1:16" x14ac:dyDescent="0.25">
      <c r="A1377" s="20">
        <v>43749</v>
      </c>
      <c r="B1377" t="s">
        <v>268</v>
      </c>
      <c r="C1377" t="s">
        <v>17</v>
      </c>
      <c r="D1377">
        <v>261</v>
      </c>
      <c r="E1377">
        <v>256.5</v>
      </c>
      <c r="F1377">
        <v>66946.5</v>
      </c>
      <c r="G1377" t="s">
        <v>1582</v>
      </c>
      <c r="H1377">
        <v>2019191</v>
      </c>
      <c r="I1377" t="s">
        <v>19</v>
      </c>
      <c r="J1377" t="s">
        <v>20</v>
      </c>
      <c r="K1377" t="s">
        <v>25</v>
      </c>
      <c r="L1377">
        <v>0</v>
      </c>
      <c r="M1377">
        <v>1.47</v>
      </c>
      <c r="N1377">
        <v>0</v>
      </c>
      <c r="O1377">
        <v>39.76</v>
      </c>
      <c r="P1377">
        <v>41.232799999999997</v>
      </c>
    </row>
    <row r="1378" spans="1:16" x14ac:dyDescent="0.25">
      <c r="A1378" s="20">
        <v>43749</v>
      </c>
      <c r="B1378" t="s">
        <v>1476</v>
      </c>
      <c r="C1378" t="s">
        <v>23</v>
      </c>
      <c r="D1378">
        <v>250</v>
      </c>
      <c r="E1378">
        <v>205</v>
      </c>
      <c r="F1378">
        <v>51250</v>
      </c>
      <c r="G1378" t="s">
        <v>1583</v>
      </c>
      <c r="H1378">
        <v>2019191</v>
      </c>
      <c r="I1378" t="s">
        <v>19</v>
      </c>
      <c r="J1378" t="s">
        <v>20</v>
      </c>
      <c r="K1378" t="s">
        <v>25</v>
      </c>
      <c r="L1378">
        <v>11.96</v>
      </c>
      <c r="M1378">
        <v>1.1299999999999999</v>
      </c>
      <c r="N1378">
        <v>7.2</v>
      </c>
      <c r="O1378">
        <v>30.44</v>
      </c>
      <c r="P1378">
        <v>50.727600000000002</v>
      </c>
    </row>
    <row r="1379" spans="1:16" x14ac:dyDescent="0.25">
      <c r="A1379" s="20">
        <v>43749</v>
      </c>
      <c r="B1379" t="s">
        <v>288</v>
      </c>
      <c r="C1379" t="s">
        <v>17</v>
      </c>
      <c r="D1379">
        <v>250</v>
      </c>
      <c r="E1379">
        <v>24.9</v>
      </c>
      <c r="F1379">
        <v>6225</v>
      </c>
      <c r="G1379" t="s">
        <v>1584</v>
      </c>
      <c r="H1379">
        <v>2019191</v>
      </c>
      <c r="I1379" t="s">
        <v>19</v>
      </c>
      <c r="J1379" t="s">
        <v>20</v>
      </c>
      <c r="K1379" t="s">
        <v>25</v>
      </c>
      <c r="L1379">
        <v>6.23</v>
      </c>
      <c r="M1379">
        <v>0.14000000000000001</v>
      </c>
      <c r="N1379">
        <v>0</v>
      </c>
      <c r="O1379">
        <v>41.32</v>
      </c>
      <c r="P1379">
        <v>47.686900000000001</v>
      </c>
    </row>
    <row r="1380" spans="1:16" x14ac:dyDescent="0.25">
      <c r="A1380" s="20">
        <v>43752</v>
      </c>
      <c r="B1380" t="s">
        <v>738</v>
      </c>
      <c r="C1380" t="s">
        <v>23</v>
      </c>
      <c r="D1380">
        <v>250</v>
      </c>
      <c r="E1380">
        <v>430</v>
      </c>
      <c r="F1380">
        <v>107500</v>
      </c>
      <c r="G1380" t="s">
        <v>1577</v>
      </c>
      <c r="H1380">
        <v>2019192</v>
      </c>
      <c r="I1380" t="s">
        <v>19</v>
      </c>
      <c r="J1380" t="s">
        <v>20</v>
      </c>
      <c r="K1380" t="s">
        <v>25</v>
      </c>
      <c r="L1380">
        <v>27.13</v>
      </c>
      <c r="M1380">
        <v>2.37</v>
      </c>
      <c r="N1380">
        <v>12.9</v>
      </c>
      <c r="O1380">
        <v>63.85</v>
      </c>
      <c r="P1380">
        <v>106.245</v>
      </c>
    </row>
    <row r="1381" spans="1:16" x14ac:dyDescent="0.25">
      <c r="A1381" s="20">
        <v>43752</v>
      </c>
      <c r="B1381" t="s">
        <v>738</v>
      </c>
      <c r="C1381" t="s">
        <v>17</v>
      </c>
      <c r="D1381">
        <v>500</v>
      </c>
      <c r="E1381">
        <v>429.5</v>
      </c>
      <c r="F1381">
        <v>214750</v>
      </c>
      <c r="G1381" t="s">
        <v>1578</v>
      </c>
      <c r="H1381">
        <v>2019192</v>
      </c>
      <c r="I1381" t="s">
        <v>19</v>
      </c>
      <c r="J1381" t="s">
        <v>20</v>
      </c>
      <c r="K1381" t="s">
        <v>25</v>
      </c>
      <c r="L1381">
        <v>0</v>
      </c>
      <c r="M1381">
        <v>4.72</v>
      </c>
      <c r="N1381">
        <v>0</v>
      </c>
      <c r="O1381">
        <v>127.55</v>
      </c>
      <c r="P1381">
        <v>132.27459999999999</v>
      </c>
    </row>
    <row r="1382" spans="1:16" x14ac:dyDescent="0.25">
      <c r="A1382" s="20">
        <v>43752</v>
      </c>
      <c r="B1382" t="s">
        <v>738</v>
      </c>
      <c r="C1382" t="s">
        <v>23</v>
      </c>
      <c r="D1382">
        <v>250</v>
      </c>
      <c r="E1382">
        <v>431</v>
      </c>
      <c r="F1382">
        <v>107750</v>
      </c>
      <c r="G1382" t="s">
        <v>1579</v>
      </c>
      <c r="H1382">
        <v>2019192</v>
      </c>
      <c r="I1382" t="s">
        <v>19</v>
      </c>
      <c r="J1382" t="s">
        <v>20</v>
      </c>
      <c r="K1382" t="s">
        <v>25</v>
      </c>
      <c r="L1382">
        <v>26.88</v>
      </c>
      <c r="M1382">
        <v>2.37</v>
      </c>
      <c r="N1382">
        <v>0</v>
      </c>
      <c r="O1382">
        <v>64</v>
      </c>
      <c r="P1382">
        <v>93.250600000000006</v>
      </c>
    </row>
    <row r="1383" spans="1:16" x14ac:dyDescent="0.25">
      <c r="A1383" s="20">
        <v>43753</v>
      </c>
      <c r="B1383" t="s">
        <v>247</v>
      </c>
      <c r="C1383" t="s">
        <v>23</v>
      </c>
      <c r="D1383">
        <v>250</v>
      </c>
      <c r="E1383">
        <v>320.01</v>
      </c>
      <c r="F1383">
        <v>80002.100000000006</v>
      </c>
      <c r="G1383" t="s">
        <v>1575</v>
      </c>
      <c r="H1383">
        <v>2019193</v>
      </c>
      <c r="I1383" t="s">
        <v>19</v>
      </c>
      <c r="J1383" t="s">
        <v>20</v>
      </c>
      <c r="K1383" t="s">
        <v>25</v>
      </c>
      <c r="L1383">
        <v>20</v>
      </c>
      <c r="M1383">
        <v>1.76</v>
      </c>
      <c r="N1383">
        <v>4.8</v>
      </c>
      <c r="O1383">
        <v>47.51</v>
      </c>
      <c r="P1383">
        <v>74.070099999999996</v>
      </c>
    </row>
    <row r="1384" spans="1:16" x14ac:dyDescent="0.25">
      <c r="A1384" s="20">
        <v>43753</v>
      </c>
      <c r="B1384" t="s">
        <v>247</v>
      </c>
      <c r="C1384" t="s">
        <v>17</v>
      </c>
      <c r="D1384">
        <v>250</v>
      </c>
      <c r="E1384">
        <v>319.26</v>
      </c>
      <c r="F1384">
        <v>79814.5</v>
      </c>
      <c r="G1384" t="s">
        <v>1576</v>
      </c>
      <c r="H1384">
        <v>2019193</v>
      </c>
      <c r="I1384" t="s">
        <v>19</v>
      </c>
      <c r="J1384" t="s">
        <v>20</v>
      </c>
      <c r="K1384" t="s">
        <v>25</v>
      </c>
      <c r="L1384">
        <v>0</v>
      </c>
      <c r="M1384">
        <v>1.76</v>
      </c>
      <c r="N1384">
        <v>0</v>
      </c>
      <c r="O1384">
        <v>47.4</v>
      </c>
      <c r="P1384">
        <v>49.155900000000003</v>
      </c>
    </row>
    <row r="1385" spans="1:16" x14ac:dyDescent="0.25">
      <c r="A1385" s="20">
        <v>43754</v>
      </c>
      <c r="B1385" t="s">
        <v>1522</v>
      </c>
      <c r="C1385" t="s">
        <v>23</v>
      </c>
      <c r="D1385">
        <v>100</v>
      </c>
      <c r="E1385">
        <v>710</v>
      </c>
      <c r="F1385">
        <v>71000</v>
      </c>
      <c r="G1385" t="s">
        <v>1571</v>
      </c>
      <c r="H1385">
        <v>2019194</v>
      </c>
      <c r="I1385" t="s">
        <v>19</v>
      </c>
      <c r="J1385" t="s">
        <v>20</v>
      </c>
      <c r="K1385" t="s">
        <v>25</v>
      </c>
      <c r="L1385">
        <v>17.75</v>
      </c>
      <c r="M1385">
        <v>1.56</v>
      </c>
      <c r="N1385">
        <v>6.9</v>
      </c>
      <c r="O1385">
        <v>42.17</v>
      </c>
      <c r="P1385">
        <v>68.382199999999997</v>
      </c>
    </row>
    <row r="1386" spans="1:16" x14ac:dyDescent="0.25">
      <c r="A1386" s="20">
        <v>43754</v>
      </c>
      <c r="B1386" t="s">
        <v>1522</v>
      </c>
      <c r="C1386" t="s">
        <v>17</v>
      </c>
      <c r="D1386">
        <v>100</v>
      </c>
      <c r="E1386">
        <v>704</v>
      </c>
      <c r="F1386">
        <v>70400</v>
      </c>
      <c r="G1386" t="s">
        <v>1572</v>
      </c>
      <c r="H1386">
        <v>2019194</v>
      </c>
      <c r="I1386" t="s">
        <v>19</v>
      </c>
      <c r="J1386" t="s">
        <v>20</v>
      </c>
      <c r="K1386" t="s">
        <v>25</v>
      </c>
      <c r="L1386">
        <v>0</v>
      </c>
      <c r="M1386">
        <v>1.55</v>
      </c>
      <c r="N1386">
        <v>0</v>
      </c>
      <c r="O1386">
        <v>41.81</v>
      </c>
      <c r="P1386">
        <v>43.358800000000002</v>
      </c>
    </row>
    <row r="1387" spans="1:16" x14ac:dyDescent="0.25">
      <c r="A1387" s="20">
        <v>43754</v>
      </c>
      <c r="B1387" t="s">
        <v>480</v>
      </c>
      <c r="C1387" t="s">
        <v>23</v>
      </c>
      <c r="D1387">
        <v>500</v>
      </c>
      <c r="E1387">
        <v>81.5</v>
      </c>
      <c r="F1387">
        <v>40750</v>
      </c>
      <c r="G1387" t="s">
        <v>1573</v>
      </c>
      <c r="H1387">
        <v>2019194</v>
      </c>
      <c r="I1387" t="s">
        <v>19</v>
      </c>
      <c r="J1387" t="s">
        <v>20</v>
      </c>
      <c r="K1387" t="s">
        <v>25</v>
      </c>
      <c r="L1387">
        <v>10.25</v>
      </c>
      <c r="M1387">
        <v>0.9</v>
      </c>
      <c r="N1387">
        <v>0</v>
      </c>
      <c r="O1387">
        <v>29.66</v>
      </c>
      <c r="P1387">
        <v>40.806600000000003</v>
      </c>
    </row>
    <row r="1388" spans="1:16" x14ac:dyDescent="0.25">
      <c r="A1388" s="20">
        <v>43754</v>
      </c>
      <c r="B1388" t="s">
        <v>480</v>
      </c>
      <c r="C1388" t="s">
        <v>17</v>
      </c>
      <c r="D1388">
        <v>500</v>
      </c>
      <c r="E1388">
        <v>82.5</v>
      </c>
      <c r="F1388">
        <v>41250</v>
      </c>
      <c r="G1388" t="s">
        <v>1574</v>
      </c>
      <c r="H1388">
        <v>2019194</v>
      </c>
      <c r="I1388" t="s">
        <v>19</v>
      </c>
      <c r="J1388" t="s">
        <v>20</v>
      </c>
      <c r="K1388" t="s">
        <v>25</v>
      </c>
      <c r="L1388">
        <v>0</v>
      </c>
      <c r="M1388">
        <v>0.91</v>
      </c>
      <c r="N1388">
        <v>0</v>
      </c>
      <c r="O1388">
        <v>29.66</v>
      </c>
      <c r="P1388">
        <v>30.567599999999999</v>
      </c>
    </row>
    <row r="1389" spans="1:16" x14ac:dyDescent="0.25">
      <c r="A1389" s="20">
        <v>43755</v>
      </c>
      <c r="B1389" t="s">
        <v>247</v>
      </c>
      <c r="C1389" t="s">
        <v>23</v>
      </c>
      <c r="D1389">
        <v>100</v>
      </c>
      <c r="E1389">
        <v>324</v>
      </c>
      <c r="F1389">
        <v>32400</v>
      </c>
      <c r="G1389" t="s">
        <v>1564</v>
      </c>
      <c r="H1389">
        <v>2019195</v>
      </c>
      <c r="I1389" t="s">
        <v>19</v>
      </c>
      <c r="J1389" t="s">
        <v>20</v>
      </c>
      <c r="K1389" t="s">
        <v>25</v>
      </c>
      <c r="L1389">
        <v>7.68</v>
      </c>
      <c r="M1389">
        <v>0.71</v>
      </c>
      <c r="N1389">
        <v>0</v>
      </c>
      <c r="O1389">
        <v>29.63</v>
      </c>
      <c r="P1389">
        <v>38.022799999999997</v>
      </c>
    </row>
    <row r="1390" spans="1:16" x14ac:dyDescent="0.25">
      <c r="A1390" s="20">
        <v>43755</v>
      </c>
      <c r="B1390" t="s">
        <v>247</v>
      </c>
      <c r="C1390" t="s">
        <v>23</v>
      </c>
      <c r="D1390">
        <v>102</v>
      </c>
      <c r="E1390">
        <v>326</v>
      </c>
      <c r="F1390">
        <v>33252</v>
      </c>
      <c r="G1390" t="s">
        <v>1565</v>
      </c>
      <c r="H1390">
        <v>2019195</v>
      </c>
      <c r="I1390" t="s">
        <v>19</v>
      </c>
      <c r="J1390" t="s">
        <v>20</v>
      </c>
      <c r="K1390" t="s">
        <v>25</v>
      </c>
      <c r="L1390">
        <v>7.88</v>
      </c>
      <c r="M1390">
        <v>0.73</v>
      </c>
      <c r="N1390">
        <v>9.6</v>
      </c>
      <c r="O1390">
        <v>29.63</v>
      </c>
      <c r="P1390">
        <v>47.8414</v>
      </c>
    </row>
    <row r="1391" spans="1:16" x14ac:dyDescent="0.25">
      <c r="A1391" s="20">
        <v>43755</v>
      </c>
      <c r="B1391" t="s">
        <v>480</v>
      </c>
      <c r="C1391" t="s">
        <v>23</v>
      </c>
      <c r="D1391">
        <v>250</v>
      </c>
      <c r="E1391">
        <v>83.55</v>
      </c>
      <c r="F1391">
        <v>20887.5</v>
      </c>
      <c r="G1391" t="s">
        <v>1566</v>
      </c>
      <c r="H1391">
        <v>2019195</v>
      </c>
      <c r="I1391" t="s">
        <v>19</v>
      </c>
      <c r="J1391" t="s">
        <v>20</v>
      </c>
      <c r="K1391" t="s">
        <v>25</v>
      </c>
      <c r="L1391">
        <v>5.24</v>
      </c>
      <c r="M1391">
        <v>0.46</v>
      </c>
      <c r="N1391">
        <v>0</v>
      </c>
      <c r="O1391">
        <v>29.58</v>
      </c>
      <c r="P1391">
        <v>35.279499999999999</v>
      </c>
    </row>
    <row r="1392" spans="1:16" x14ac:dyDescent="0.25">
      <c r="A1392" s="20">
        <v>43755</v>
      </c>
      <c r="B1392" t="s">
        <v>480</v>
      </c>
      <c r="C1392" t="s">
        <v>17</v>
      </c>
      <c r="D1392">
        <v>250</v>
      </c>
      <c r="E1392">
        <v>84.2</v>
      </c>
      <c r="F1392">
        <v>21050</v>
      </c>
      <c r="G1392" t="s">
        <v>1567</v>
      </c>
      <c r="H1392">
        <v>2019195</v>
      </c>
      <c r="I1392" t="s">
        <v>19</v>
      </c>
      <c r="J1392" t="s">
        <v>20</v>
      </c>
      <c r="K1392" t="s">
        <v>25</v>
      </c>
      <c r="L1392">
        <v>0</v>
      </c>
      <c r="M1392">
        <v>0.46</v>
      </c>
      <c r="N1392">
        <v>0</v>
      </c>
      <c r="O1392">
        <v>29.58</v>
      </c>
      <c r="P1392">
        <v>30.043199999999999</v>
      </c>
    </row>
    <row r="1393" spans="1:16" x14ac:dyDescent="0.25">
      <c r="A1393" s="20">
        <v>43755</v>
      </c>
      <c r="B1393" t="s">
        <v>247</v>
      </c>
      <c r="C1393" t="s">
        <v>17</v>
      </c>
      <c r="D1393">
        <v>202</v>
      </c>
      <c r="E1393">
        <v>301</v>
      </c>
      <c r="F1393">
        <v>60802</v>
      </c>
      <c r="G1393" t="s">
        <v>1568</v>
      </c>
      <c r="H1393">
        <v>2019195</v>
      </c>
      <c r="I1393" t="s">
        <v>19</v>
      </c>
      <c r="J1393" t="s">
        <v>20</v>
      </c>
      <c r="K1393" t="s">
        <v>25</v>
      </c>
      <c r="L1393">
        <v>0</v>
      </c>
      <c r="M1393">
        <v>1.34</v>
      </c>
      <c r="N1393">
        <v>0</v>
      </c>
      <c r="O1393">
        <v>36.11</v>
      </c>
      <c r="P1393">
        <v>37.447600000000001</v>
      </c>
    </row>
    <row r="1394" spans="1:16" x14ac:dyDescent="0.25">
      <c r="A1394" s="20">
        <v>43755</v>
      </c>
      <c r="B1394" t="s">
        <v>247</v>
      </c>
      <c r="C1394" t="s">
        <v>17</v>
      </c>
      <c r="D1394">
        <v>250</v>
      </c>
      <c r="E1394">
        <v>298.99</v>
      </c>
      <c r="F1394">
        <v>74746.45</v>
      </c>
      <c r="G1394" t="s">
        <v>1569</v>
      </c>
      <c r="H1394">
        <v>2019195</v>
      </c>
      <c r="I1394" t="s">
        <v>19</v>
      </c>
      <c r="J1394" t="s">
        <v>20</v>
      </c>
      <c r="K1394" t="s">
        <v>25</v>
      </c>
      <c r="L1394">
        <v>0</v>
      </c>
      <c r="M1394">
        <v>1.64</v>
      </c>
      <c r="N1394">
        <v>0</v>
      </c>
      <c r="O1394">
        <v>44.39</v>
      </c>
      <c r="P1394">
        <v>46.034399999999998</v>
      </c>
    </row>
    <row r="1395" spans="1:16" x14ac:dyDescent="0.25">
      <c r="A1395" s="20">
        <v>43755</v>
      </c>
      <c r="B1395" t="s">
        <v>247</v>
      </c>
      <c r="C1395" t="s">
        <v>23</v>
      </c>
      <c r="D1395">
        <v>250</v>
      </c>
      <c r="E1395">
        <v>306</v>
      </c>
      <c r="F1395">
        <v>76500</v>
      </c>
      <c r="G1395" t="s">
        <v>1570</v>
      </c>
      <c r="H1395">
        <v>2019195</v>
      </c>
      <c r="I1395" t="s">
        <v>19</v>
      </c>
      <c r="J1395" t="s">
        <v>20</v>
      </c>
      <c r="K1395" t="s">
        <v>25</v>
      </c>
      <c r="L1395">
        <v>19.2</v>
      </c>
      <c r="M1395">
        <v>1.68</v>
      </c>
      <c r="N1395">
        <v>0</v>
      </c>
      <c r="O1395">
        <v>45.44</v>
      </c>
      <c r="P1395">
        <v>66.322999999999993</v>
      </c>
    </row>
    <row r="1396" spans="1:16" x14ac:dyDescent="0.25">
      <c r="A1396" s="20">
        <v>43756</v>
      </c>
      <c r="B1396" t="s">
        <v>247</v>
      </c>
      <c r="C1396" t="s">
        <v>23</v>
      </c>
      <c r="D1396">
        <v>50</v>
      </c>
      <c r="E1396">
        <v>346.25</v>
      </c>
      <c r="F1396">
        <v>17312.5</v>
      </c>
      <c r="G1396" t="s">
        <v>1556</v>
      </c>
      <c r="H1396">
        <v>2019196</v>
      </c>
      <c r="I1396" t="s">
        <v>19</v>
      </c>
      <c r="J1396" t="s">
        <v>20</v>
      </c>
      <c r="K1396" t="s">
        <v>25</v>
      </c>
      <c r="L1396">
        <v>4.43</v>
      </c>
      <c r="M1396">
        <v>0.38</v>
      </c>
      <c r="N1396">
        <v>12.6</v>
      </c>
      <c r="O1396">
        <v>29.56</v>
      </c>
      <c r="P1396">
        <v>46.970999999999997</v>
      </c>
    </row>
    <row r="1397" spans="1:16" x14ac:dyDescent="0.25">
      <c r="A1397" s="20">
        <v>43756</v>
      </c>
      <c r="B1397" t="s">
        <v>1522</v>
      </c>
      <c r="C1397" t="s">
        <v>23</v>
      </c>
      <c r="D1397">
        <v>50</v>
      </c>
      <c r="E1397">
        <v>730</v>
      </c>
      <c r="F1397">
        <v>36500</v>
      </c>
      <c r="G1397" t="s">
        <v>1557</v>
      </c>
      <c r="H1397">
        <v>2019196</v>
      </c>
      <c r="I1397" t="s">
        <v>19</v>
      </c>
      <c r="J1397" t="s">
        <v>20</v>
      </c>
      <c r="K1397" t="s">
        <v>25</v>
      </c>
      <c r="L1397">
        <v>9.51</v>
      </c>
      <c r="M1397">
        <v>0.8</v>
      </c>
      <c r="N1397">
        <v>0</v>
      </c>
      <c r="O1397">
        <v>29.64</v>
      </c>
      <c r="P1397">
        <v>39.953000000000003</v>
      </c>
    </row>
    <row r="1398" spans="1:16" x14ac:dyDescent="0.25">
      <c r="A1398" s="20">
        <v>43756</v>
      </c>
      <c r="B1398" t="s">
        <v>1522</v>
      </c>
      <c r="C1398" t="s">
        <v>17</v>
      </c>
      <c r="D1398">
        <v>50</v>
      </c>
      <c r="E1398">
        <v>725</v>
      </c>
      <c r="F1398">
        <v>36250</v>
      </c>
      <c r="G1398" t="s">
        <v>1558</v>
      </c>
      <c r="H1398">
        <v>2019196</v>
      </c>
      <c r="I1398" t="s">
        <v>19</v>
      </c>
      <c r="J1398" t="s">
        <v>20</v>
      </c>
      <c r="K1398" t="s">
        <v>25</v>
      </c>
      <c r="L1398">
        <v>0</v>
      </c>
      <c r="M1398">
        <v>0.8</v>
      </c>
      <c r="N1398">
        <v>0</v>
      </c>
      <c r="O1398">
        <v>29.64</v>
      </c>
      <c r="P1398">
        <v>30.4376</v>
      </c>
    </row>
    <row r="1399" spans="1:16" x14ac:dyDescent="0.25">
      <c r="A1399" s="20">
        <v>43756</v>
      </c>
      <c r="B1399" t="s">
        <v>1522</v>
      </c>
      <c r="C1399" t="s">
        <v>23</v>
      </c>
      <c r="D1399">
        <v>100</v>
      </c>
      <c r="E1399">
        <v>742</v>
      </c>
      <c r="F1399">
        <v>74200</v>
      </c>
      <c r="G1399" t="s">
        <v>1559</v>
      </c>
      <c r="H1399">
        <v>2019196</v>
      </c>
      <c r="I1399" t="s">
        <v>19</v>
      </c>
      <c r="J1399" t="s">
        <v>20</v>
      </c>
      <c r="K1399" t="s">
        <v>25</v>
      </c>
      <c r="L1399">
        <v>19.03</v>
      </c>
      <c r="M1399">
        <v>1.63</v>
      </c>
      <c r="N1399">
        <v>0</v>
      </c>
      <c r="O1399">
        <v>44.07</v>
      </c>
      <c r="P1399">
        <v>64.732399999999998</v>
      </c>
    </row>
    <row r="1400" spans="1:16" x14ac:dyDescent="0.25">
      <c r="A1400" s="20">
        <v>43756</v>
      </c>
      <c r="B1400" t="s">
        <v>1522</v>
      </c>
      <c r="C1400" t="s">
        <v>23</v>
      </c>
      <c r="D1400">
        <v>50</v>
      </c>
      <c r="E1400">
        <v>772.85</v>
      </c>
      <c r="F1400">
        <v>38642.5</v>
      </c>
      <c r="G1400" t="s">
        <v>1560</v>
      </c>
      <c r="H1400">
        <v>2019196</v>
      </c>
      <c r="I1400" t="s">
        <v>19</v>
      </c>
      <c r="J1400" t="s">
        <v>20</v>
      </c>
      <c r="K1400" t="s">
        <v>25</v>
      </c>
      <c r="L1400">
        <v>9.51</v>
      </c>
      <c r="M1400">
        <v>0.85</v>
      </c>
      <c r="N1400">
        <v>0</v>
      </c>
      <c r="O1400">
        <v>29.65</v>
      </c>
      <c r="P1400">
        <v>40.010100000000001</v>
      </c>
    </row>
    <row r="1401" spans="1:16" x14ac:dyDescent="0.25">
      <c r="A1401" s="20">
        <v>43756</v>
      </c>
      <c r="B1401" t="s">
        <v>1522</v>
      </c>
      <c r="C1401" t="s">
        <v>23</v>
      </c>
      <c r="D1401">
        <v>50</v>
      </c>
      <c r="E1401">
        <v>779.1</v>
      </c>
      <c r="F1401">
        <v>38955</v>
      </c>
      <c r="G1401" t="s">
        <v>1561</v>
      </c>
      <c r="H1401">
        <v>2019196</v>
      </c>
      <c r="I1401" t="s">
        <v>19</v>
      </c>
      <c r="J1401" t="s">
        <v>20</v>
      </c>
      <c r="K1401" t="s">
        <v>25</v>
      </c>
      <c r="L1401">
        <v>9.51</v>
      </c>
      <c r="M1401">
        <v>0.86</v>
      </c>
      <c r="N1401">
        <v>0</v>
      </c>
      <c r="O1401">
        <v>29.65</v>
      </c>
      <c r="P1401">
        <v>40.017099999999999</v>
      </c>
    </row>
    <row r="1402" spans="1:16" x14ac:dyDescent="0.25">
      <c r="A1402" s="20">
        <v>43756</v>
      </c>
      <c r="B1402" t="s">
        <v>247</v>
      </c>
      <c r="C1402" t="s">
        <v>17</v>
      </c>
      <c r="D1402">
        <v>50</v>
      </c>
      <c r="E1402">
        <v>338.88</v>
      </c>
      <c r="F1402">
        <v>16943.849999999999</v>
      </c>
      <c r="G1402" t="s">
        <v>1562</v>
      </c>
      <c r="H1402">
        <v>2019196</v>
      </c>
      <c r="I1402" t="s">
        <v>19</v>
      </c>
      <c r="J1402" t="s">
        <v>20</v>
      </c>
      <c r="K1402" t="s">
        <v>25</v>
      </c>
      <c r="L1402">
        <v>0</v>
      </c>
      <c r="M1402">
        <v>0.37</v>
      </c>
      <c r="N1402">
        <v>0</v>
      </c>
      <c r="O1402">
        <v>29.57</v>
      </c>
      <c r="P1402">
        <v>29.942900000000002</v>
      </c>
    </row>
    <row r="1403" spans="1:16" x14ac:dyDescent="0.25">
      <c r="A1403" s="20">
        <v>43756</v>
      </c>
      <c r="B1403" t="s">
        <v>1522</v>
      </c>
      <c r="C1403" t="s">
        <v>17</v>
      </c>
      <c r="D1403">
        <v>200</v>
      </c>
      <c r="E1403">
        <v>779.9</v>
      </c>
      <c r="F1403">
        <v>155980</v>
      </c>
      <c r="G1403" t="s">
        <v>1563</v>
      </c>
      <c r="H1403">
        <v>2019196</v>
      </c>
      <c r="I1403" t="s">
        <v>19</v>
      </c>
      <c r="J1403" t="s">
        <v>20</v>
      </c>
      <c r="K1403" t="s">
        <v>25</v>
      </c>
      <c r="L1403">
        <v>0</v>
      </c>
      <c r="M1403">
        <v>3.43</v>
      </c>
      <c r="N1403">
        <v>0</v>
      </c>
      <c r="O1403">
        <v>92.65</v>
      </c>
      <c r="P1403">
        <v>96.081599999999995</v>
      </c>
    </row>
    <row r="1404" spans="1:16" x14ac:dyDescent="0.25">
      <c r="A1404" s="20">
        <v>43760</v>
      </c>
      <c r="B1404" t="s">
        <v>1407</v>
      </c>
      <c r="C1404" t="s">
        <v>17</v>
      </c>
      <c r="D1404">
        <v>100</v>
      </c>
      <c r="E1404">
        <v>290</v>
      </c>
      <c r="F1404">
        <v>29000</v>
      </c>
      <c r="G1404" t="s">
        <v>1554</v>
      </c>
      <c r="H1404">
        <v>2019197</v>
      </c>
      <c r="I1404" t="s">
        <v>19</v>
      </c>
      <c r="J1404" t="s">
        <v>20</v>
      </c>
      <c r="K1404" t="s">
        <v>25</v>
      </c>
      <c r="L1404">
        <v>0</v>
      </c>
      <c r="M1404">
        <v>0.64</v>
      </c>
      <c r="N1404">
        <v>0</v>
      </c>
      <c r="O1404">
        <v>29.61</v>
      </c>
      <c r="P1404">
        <v>30.248000000000001</v>
      </c>
    </row>
    <row r="1405" spans="1:16" x14ac:dyDescent="0.25">
      <c r="A1405" s="20">
        <v>43760</v>
      </c>
      <c r="B1405" t="s">
        <v>1407</v>
      </c>
      <c r="C1405" t="s">
        <v>23</v>
      </c>
      <c r="D1405">
        <v>100</v>
      </c>
      <c r="E1405">
        <v>286.3</v>
      </c>
      <c r="F1405">
        <v>28629.8</v>
      </c>
      <c r="G1405" t="s">
        <v>1555</v>
      </c>
      <c r="H1405">
        <v>2019197</v>
      </c>
      <c r="I1405" t="s">
        <v>19</v>
      </c>
      <c r="J1405" t="s">
        <v>20</v>
      </c>
      <c r="K1405" t="s">
        <v>25</v>
      </c>
      <c r="L1405">
        <v>7</v>
      </c>
      <c r="M1405">
        <v>0.63</v>
      </c>
      <c r="N1405">
        <v>1.8</v>
      </c>
      <c r="O1405">
        <v>29.61</v>
      </c>
      <c r="P1405">
        <v>39.0398</v>
      </c>
    </row>
    <row r="1406" spans="1:16" x14ac:dyDescent="0.25">
      <c r="A1406" s="20">
        <v>43761</v>
      </c>
      <c r="B1406" t="s">
        <v>16</v>
      </c>
      <c r="C1406" t="s">
        <v>17</v>
      </c>
      <c r="D1406">
        <v>50</v>
      </c>
      <c r="E1406">
        <v>23.5</v>
      </c>
      <c r="F1406">
        <v>1175</v>
      </c>
      <c r="G1406" t="s">
        <v>1553</v>
      </c>
      <c r="H1406">
        <v>2019198</v>
      </c>
      <c r="I1406" t="s">
        <v>19</v>
      </c>
      <c r="J1406" t="s">
        <v>20</v>
      </c>
      <c r="K1406" t="s">
        <v>25</v>
      </c>
      <c r="L1406">
        <v>1</v>
      </c>
      <c r="M1406">
        <v>0.03</v>
      </c>
      <c r="N1406">
        <v>0.3</v>
      </c>
      <c r="O1406">
        <v>34.67</v>
      </c>
      <c r="P1406">
        <v>35.995899999999999</v>
      </c>
    </row>
    <row r="1407" spans="1:16" x14ac:dyDescent="0.25">
      <c r="A1407" s="20">
        <v>43762</v>
      </c>
      <c r="B1407" t="s">
        <v>74</v>
      </c>
      <c r="C1407" t="s">
        <v>17</v>
      </c>
      <c r="D1407">
        <v>5</v>
      </c>
      <c r="E1407">
        <v>640</v>
      </c>
      <c r="F1407">
        <v>3200</v>
      </c>
      <c r="G1407" t="s">
        <v>1545</v>
      </c>
      <c r="H1407">
        <v>2019199</v>
      </c>
      <c r="I1407" t="s">
        <v>19</v>
      </c>
      <c r="J1407" t="s">
        <v>20</v>
      </c>
      <c r="K1407" t="s">
        <v>25</v>
      </c>
      <c r="L1407">
        <v>3.2</v>
      </c>
      <c r="M1407">
        <v>7.0000000000000007E-2</v>
      </c>
      <c r="N1407">
        <v>0</v>
      </c>
      <c r="O1407">
        <v>41.31</v>
      </c>
      <c r="P1407">
        <v>44.580399999999997</v>
      </c>
    </row>
    <row r="1408" spans="1:16" x14ac:dyDescent="0.25">
      <c r="A1408" s="20">
        <v>43762</v>
      </c>
      <c r="B1408" t="s">
        <v>282</v>
      </c>
      <c r="C1408" t="s">
        <v>17</v>
      </c>
      <c r="D1408" s="32">
        <v>250</v>
      </c>
      <c r="E1408">
        <v>246</v>
      </c>
      <c r="F1408">
        <v>61500</v>
      </c>
      <c r="G1408" t="s">
        <v>1546</v>
      </c>
      <c r="H1408">
        <v>2019199</v>
      </c>
      <c r="I1408" t="s">
        <v>19</v>
      </c>
      <c r="J1408" t="s">
        <v>20</v>
      </c>
      <c r="K1408" t="s">
        <v>25</v>
      </c>
      <c r="L1408">
        <v>0</v>
      </c>
      <c r="M1408">
        <v>1.35</v>
      </c>
      <c r="N1408">
        <v>0</v>
      </c>
      <c r="O1408">
        <v>36.53</v>
      </c>
      <c r="P1408">
        <v>37.883000000000003</v>
      </c>
    </row>
    <row r="1409" spans="1:16" x14ac:dyDescent="0.25">
      <c r="A1409" s="20">
        <v>43762</v>
      </c>
      <c r="B1409" t="s">
        <v>282</v>
      </c>
      <c r="C1409" t="s">
        <v>17</v>
      </c>
      <c r="D1409" s="32">
        <v>250</v>
      </c>
      <c r="E1409">
        <v>243</v>
      </c>
      <c r="F1409">
        <v>60750</v>
      </c>
      <c r="G1409" t="s">
        <v>1547</v>
      </c>
      <c r="H1409">
        <v>2019199</v>
      </c>
      <c r="I1409" t="s">
        <v>19</v>
      </c>
      <c r="J1409" t="s">
        <v>20</v>
      </c>
      <c r="K1409" t="s">
        <v>25</v>
      </c>
      <c r="L1409">
        <v>0</v>
      </c>
      <c r="M1409">
        <v>1.34</v>
      </c>
      <c r="N1409">
        <v>0</v>
      </c>
      <c r="O1409">
        <v>36.08</v>
      </c>
      <c r="P1409">
        <v>37.416600000000003</v>
      </c>
    </row>
    <row r="1410" spans="1:16" x14ac:dyDescent="0.25">
      <c r="A1410" s="20">
        <v>43762</v>
      </c>
      <c r="B1410" t="s">
        <v>1037</v>
      </c>
      <c r="C1410" t="s">
        <v>17</v>
      </c>
      <c r="D1410">
        <v>100</v>
      </c>
      <c r="E1410">
        <v>469</v>
      </c>
      <c r="F1410">
        <v>46900</v>
      </c>
      <c r="G1410" t="s">
        <v>1548</v>
      </c>
      <c r="H1410">
        <v>2019199</v>
      </c>
      <c r="I1410" t="s">
        <v>19</v>
      </c>
      <c r="J1410" t="s">
        <v>20</v>
      </c>
      <c r="K1410" t="s">
        <v>25</v>
      </c>
      <c r="L1410">
        <v>0</v>
      </c>
      <c r="M1410">
        <v>1.03</v>
      </c>
      <c r="N1410">
        <v>0</v>
      </c>
      <c r="O1410">
        <v>29.69</v>
      </c>
      <c r="P1410">
        <v>30.721800000000002</v>
      </c>
    </row>
    <row r="1411" spans="1:16" x14ac:dyDescent="0.25">
      <c r="A1411" s="20">
        <v>43762</v>
      </c>
      <c r="B1411" t="s">
        <v>1037</v>
      </c>
      <c r="C1411" t="s">
        <v>23</v>
      </c>
      <c r="D1411">
        <v>100</v>
      </c>
      <c r="E1411">
        <v>472</v>
      </c>
      <c r="F1411">
        <v>47200</v>
      </c>
      <c r="G1411" t="s">
        <v>1549</v>
      </c>
      <c r="H1411">
        <v>2019199</v>
      </c>
      <c r="I1411" t="s">
        <v>19</v>
      </c>
      <c r="J1411" t="s">
        <v>20</v>
      </c>
      <c r="K1411" t="s">
        <v>25</v>
      </c>
      <c r="L1411">
        <v>11.43</v>
      </c>
      <c r="M1411">
        <v>1.04</v>
      </c>
      <c r="N1411">
        <v>19.2</v>
      </c>
      <c r="O1411">
        <v>29.69</v>
      </c>
      <c r="P1411">
        <v>61.358400000000003</v>
      </c>
    </row>
    <row r="1412" spans="1:16" x14ac:dyDescent="0.25">
      <c r="A1412" s="20">
        <v>43762</v>
      </c>
      <c r="B1412" t="s">
        <v>282</v>
      </c>
      <c r="C1412" t="s">
        <v>23</v>
      </c>
      <c r="D1412" s="32">
        <v>500</v>
      </c>
      <c r="E1412">
        <v>246.88</v>
      </c>
      <c r="F1412">
        <v>123441.4</v>
      </c>
      <c r="G1412" t="s">
        <v>1550</v>
      </c>
      <c r="H1412">
        <v>2019199</v>
      </c>
      <c r="I1412" t="s">
        <v>19</v>
      </c>
      <c r="J1412" t="s">
        <v>20</v>
      </c>
      <c r="K1412" t="s">
        <v>25</v>
      </c>
      <c r="L1412">
        <v>30.71</v>
      </c>
      <c r="M1412">
        <v>2.72</v>
      </c>
      <c r="N1412">
        <v>0</v>
      </c>
      <c r="O1412">
        <v>73.319999999999993</v>
      </c>
      <c r="P1412">
        <v>106.74550000000001</v>
      </c>
    </row>
    <row r="1413" spans="1:16" x14ac:dyDescent="0.25">
      <c r="A1413" s="20">
        <v>43762</v>
      </c>
      <c r="B1413" t="s">
        <v>871</v>
      </c>
      <c r="C1413" t="s">
        <v>23</v>
      </c>
      <c r="D1413">
        <v>1000</v>
      </c>
      <c r="E1413">
        <v>147.03</v>
      </c>
      <c r="F1413">
        <v>147025</v>
      </c>
      <c r="G1413" t="s">
        <v>1551</v>
      </c>
      <c r="H1413">
        <v>2019199</v>
      </c>
      <c r="I1413" t="s">
        <v>19</v>
      </c>
      <c r="J1413" t="s">
        <v>20</v>
      </c>
      <c r="K1413" t="s">
        <v>25</v>
      </c>
      <c r="L1413">
        <v>36.659999999999997</v>
      </c>
      <c r="M1413">
        <v>3.23</v>
      </c>
      <c r="N1413">
        <v>0</v>
      </c>
      <c r="O1413">
        <v>87.33</v>
      </c>
      <c r="P1413">
        <v>127.2244</v>
      </c>
    </row>
    <row r="1414" spans="1:16" x14ac:dyDescent="0.25">
      <c r="A1414" s="20">
        <v>43762</v>
      </c>
      <c r="B1414" t="s">
        <v>871</v>
      </c>
      <c r="C1414" t="s">
        <v>17</v>
      </c>
      <c r="D1414">
        <v>1000</v>
      </c>
      <c r="E1414">
        <v>146.25</v>
      </c>
      <c r="F1414">
        <v>146250</v>
      </c>
      <c r="G1414" t="s">
        <v>1552</v>
      </c>
      <c r="H1414">
        <v>2019199</v>
      </c>
      <c r="I1414" t="s">
        <v>19</v>
      </c>
      <c r="J1414" t="s">
        <v>20</v>
      </c>
      <c r="K1414" t="s">
        <v>25</v>
      </c>
      <c r="L1414">
        <v>0</v>
      </c>
      <c r="M1414">
        <v>3.22</v>
      </c>
      <c r="N1414">
        <v>0</v>
      </c>
      <c r="O1414">
        <v>86.86</v>
      </c>
      <c r="P1414">
        <v>90.077500000000001</v>
      </c>
    </row>
    <row r="1415" spans="1:16" x14ac:dyDescent="0.25">
      <c r="A1415" s="20">
        <v>43763</v>
      </c>
      <c r="B1415" t="s">
        <v>981</v>
      </c>
      <c r="C1415" t="s">
        <v>17</v>
      </c>
      <c r="D1415">
        <v>500</v>
      </c>
      <c r="E1415">
        <v>141.5</v>
      </c>
      <c r="F1415">
        <v>70750</v>
      </c>
      <c r="G1415" t="s">
        <v>1536</v>
      </c>
      <c r="H1415">
        <v>2019200</v>
      </c>
      <c r="I1415" t="s">
        <v>19</v>
      </c>
      <c r="J1415" t="s">
        <v>20</v>
      </c>
      <c r="K1415" t="s">
        <v>25</v>
      </c>
      <c r="L1415">
        <v>0</v>
      </c>
      <c r="M1415">
        <v>1.56</v>
      </c>
      <c r="N1415">
        <v>0</v>
      </c>
      <c r="O1415">
        <v>42.02</v>
      </c>
      <c r="P1415">
        <v>43.576599999999999</v>
      </c>
    </row>
    <row r="1416" spans="1:16" x14ac:dyDescent="0.25">
      <c r="A1416" s="20">
        <v>43763</v>
      </c>
      <c r="B1416" t="s">
        <v>981</v>
      </c>
      <c r="C1416" t="s">
        <v>23</v>
      </c>
      <c r="D1416">
        <v>500</v>
      </c>
      <c r="E1416">
        <v>144</v>
      </c>
      <c r="F1416">
        <v>72000</v>
      </c>
      <c r="G1416" t="s">
        <v>1537</v>
      </c>
      <c r="H1416">
        <v>2019200</v>
      </c>
      <c r="I1416" t="s">
        <v>19</v>
      </c>
      <c r="J1416" t="s">
        <v>20</v>
      </c>
      <c r="K1416" t="s">
        <v>25</v>
      </c>
      <c r="L1416">
        <v>17.84</v>
      </c>
      <c r="M1416">
        <v>1.58</v>
      </c>
      <c r="N1416">
        <v>0</v>
      </c>
      <c r="O1416">
        <v>42.77</v>
      </c>
      <c r="P1416">
        <v>62.194000000000003</v>
      </c>
    </row>
    <row r="1417" spans="1:16" x14ac:dyDescent="0.25">
      <c r="A1417" s="20">
        <v>43763</v>
      </c>
      <c r="B1417" t="s">
        <v>268</v>
      </c>
      <c r="C1417" t="s">
        <v>23</v>
      </c>
      <c r="D1417">
        <v>100</v>
      </c>
      <c r="E1417">
        <v>271</v>
      </c>
      <c r="F1417">
        <v>27100</v>
      </c>
      <c r="G1417" t="s">
        <v>1538</v>
      </c>
      <c r="H1417">
        <v>2019200</v>
      </c>
      <c r="I1417" t="s">
        <v>19</v>
      </c>
      <c r="J1417" t="s">
        <v>20</v>
      </c>
      <c r="K1417" t="s">
        <v>25</v>
      </c>
      <c r="L1417">
        <v>6.65</v>
      </c>
      <c r="M1417">
        <v>0.6</v>
      </c>
      <c r="N1417">
        <v>0</v>
      </c>
      <c r="O1417">
        <v>29.61</v>
      </c>
      <c r="P1417">
        <v>36.856200000000001</v>
      </c>
    </row>
    <row r="1418" spans="1:16" x14ac:dyDescent="0.25">
      <c r="A1418" s="20">
        <v>43763</v>
      </c>
      <c r="B1418" t="s">
        <v>1539</v>
      </c>
      <c r="C1418" t="s">
        <v>17</v>
      </c>
      <c r="D1418">
        <v>25</v>
      </c>
      <c r="E1418">
        <v>1471.34</v>
      </c>
      <c r="F1418">
        <v>36783.449999999997</v>
      </c>
      <c r="G1418" t="s">
        <v>1540</v>
      </c>
      <c r="H1418">
        <v>2019200</v>
      </c>
      <c r="I1418" t="s">
        <v>19</v>
      </c>
      <c r="J1418" t="s">
        <v>20</v>
      </c>
      <c r="K1418" t="s">
        <v>25</v>
      </c>
      <c r="L1418">
        <v>0</v>
      </c>
      <c r="M1418">
        <v>0.81</v>
      </c>
      <c r="N1418">
        <v>15</v>
      </c>
      <c r="O1418">
        <v>29.66</v>
      </c>
      <c r="P1418">
        <v>45.469299999999997</v>
      </c>
    </row>
    <row r="1419" spans="1:16" x14ac:dyDescent="0.25">
      <c r="A1419" s="20">
        <v>43763</v>
      </c>
      <c r="B1419" t="s">
        <v>1539</v>
      </c>
      <c r="C1419" t="s">
        <v>23</v>
      </c>
      <c r="D1419">
        <v>25</v>
      </c>
      <c r="E1419">
        <v>1552.8</v>
      </c>
      <c r="F1419">
        <v>38820</v>
      </c>
      <c r="G1419" t="s">
        <v>1541</v>
      </c>
      <c r="H1419">
        <v>2019200</v>
      </c>
      <c r="I1419" t="s">
        <v>19</v>
      </c>
      <c r="J1419" t="s">
        <v>20</v>
      </c>
      <c r="K1419" t="s">
        <v>25</v>
      </c>
      <c r="L1419">
        <v>9.4499999999999993</v>
      </c>
      <c r="M1419">
        <v>0.85</v>
      </c>
      <c r="N1419">
        <v>0</v>
      </c>
      <c r="O1419">
        <v>29.65</v>
      </c>
      <c r="P1419">
        <v>39.954000000000001</v>
      </c>
    </row>
    <row r="1420" spans="1:16" x14ac:dyDescent="0.25">
      <c r="A1420" s="20">
        <v>43763</v>
      </c>
      <c r="B1420" t="s">
        <v>268</v>
      </c>
      <c r="C1420" t="s">
        <v>23</v>
      </c>
      <c r="D1420">
        <v>150</v>
      </c>
      <c r="E1420">
        <v>278</v>
      </c>
      <c r="F1420">
        <v>41700</v>
      </c>
      <c r="G1420" t="s">
        <v>1542</v>
      </c>
      <c r="H1420">
        <v>2019200</v>
      </c>
      <c r="I1420" t="s">
        <v>19</v>
      </c>
      <c r="J1420" t="s">
        <v>20</v>
      </c>
      <c r="K1420" t="s">
        <v>25</v>
      </c>
      <c r="L1420">
        <v>10.52</v>
      </c>
      <c r="M1420">
        <v>0.92</v>
      </c>
      <c r="N1420">
        <v>0</v>
      </c>
      <c r="O1420">
        <v>29.66</v>
      </c>
      <c r="P1420">
        <v>41.0976</v>
      </c>
    </row>
    <row r="1421" spans="1:16" x14ac:dyDescent="0.25">
      <c r="A1421" s="20">
        <v>43763</v>
      </c>
      <c r="B1421" t="s">
        <v>268</v>
      </c>
      <c r="C1421" t="s">
        <v>23</v>
      </c>
      <c r="D1421">
        <v>250</v>
      </c>
      <c r="E1421">
        <v>284</v>
      </c>
      <c r="F1421">
        <v>71000</v>
      </c>
      <c r="G1421" t="s">
        <v>1543</v>
      </c>
      <c r="H1421">
        <v>2019200</v>
      </c>
      <c r="I1421" t="s">
        <v>19</v>
      </c>
      <c r="J1421" t="s">
        <v>20</v>
      </c>
      <c r="K1421" t="s">
        <v>25</v>
      </c>
      <c r="L1421">
        <v>17.53</v>
      </c>
      <c r="M1421">
        <v>1.56</v>
      </c>
      <c r="N1421">
        <v>0</v>
      </c>
      <c r="O1421">
        <v>42.17</v>
      </c>
      <c r="P1421">
        <v>61.262</v>
      </c>
    </row>
    <row r="1422" spans="1:16" x14ac:dyDescent="0.25">
      <c r="A1422" s="20">
        <v>43763</v>
      </c>
      <c r="B1422" t="s">
        <v>268</v>
      </c>
      <c r="C1422" t="s">
        <v>17</v>
      </c>
      <c r="D1422">
        <v>500</v>
      </c>
      <c r="E1422">
        <v>281.5</v>
      </c>
      <c r="F1422">
        <v>140750</v>
      </c>
      <c r="G1422" t="s">
        <v>1544</v>
      </c>
      <c r="H1422">
        <v>2019200</v>
      </c>
      <c r="I1422" t="s">
        <v>19</v>
      </c>
      <c r="J1422" t="s">
        <v>20</v>
      </c>
      <c r="K1422" t="s">
        <v>25</v>
      </c>
      <c r="L1422">
        <v>0</v>
      </c>
      <c r="M1422">
        <v>3.1</v>
      </c>
      <c r="N1422">
        <v>0</v>
      </c>
      <c r="O1422">
        <v>83.6</v>
      </c>
      <c r="P1422">
        <v>86.696399999999997</v>
      </c>
    </row>
    <row r="1423" spans="1:16" x14ac:dyDescent="0.25">
      <c r="A1423" s="20">
        <v>43765</v>
      </c>
      <c r="B1423" t="s">
        <v>480</v>
      </c>
      <c r="C1423" t="s">
        <v>17</v>
      </c>
      <c r="D1423">
        <v>2500</v>
      </c>
      <c r="E1423">
        <v>81.400000000000006</v>
      </c>
      <c r="F1423">
        <v>203500</v>
      </c>
      <c r="G1423" t="s">
        <v>1532</v>
      </c>
      <c r="H1423">
        <v>2019201</v>
      </c>
      <c r="I1423" t="s">
        <v>19</v>
      </c>
      <c r="J1423" t="s">
        <v>20</v>
      </c>
      <c r="K1423" t="s">
        <v>25</v>
      </c>
      <c r="L1423">
        <v>0</v>
      </c>
      <c r="M1423">
        <v>4.4800000000000004</v>
      </c>
      <c r="N1423">
        <v>17.100000000000001</v>
      </c>
      <c r="O1423">
        <v>120.87</v>
      </c>
      <c r="P1423">
        <v>142.447</v>
      </c>
    </row>
    <row r="1424" spans="1:16" x14ac:dyDescent="0.25">
      <c r="A1424" s="20">
        <v>43765</v>
      </c>
      <c r="B1424" t="s">
        <v>480</v>
      </c>
      <c r="C1424" t="s">
        <v>17</v>
      </c>
      <c r="D1424">
        <v>1000</v>
      </c>
      <c r="E1424">
        <v>81</v>
      </c>
      <c r="F1424">
        <v>81000</v>
      </c>
      <c r="G1424" t="s">
        <v>1533</v>
      </c>
      <c r="H1424">
        <v>2019201</v>
      </c>
      <c r="I1424" t="s">
        <v>19</v>
      </c>
      <c r="J1424" t="s">
        <v>20</v>
      </c>
      <c r="K1424" t="s">
        <v>25</v>
      </c>
      <c r="L1424">
        <v>0</v>
      </c>
      <c r="M1424">
        <v>1.78</v>
      </c>
      <c r="N1424">
        <v>0</v>
      </c>
      <c r="O1424">
        <v>48.11</v>
      </c>
      <c r="P1424">
        <v>49.892000000000003</v>
      </c>
    </row>
    <row r="1425" spans="1:16" x14ac:dyDescent="0.25">
      <c r="A1425" s="20">
        <v>43765</v>
      </c>
      <c r="B1425" t="s">
        <v>480</v>
      </c>
      <c r="C1425" t="s">
        <v>23</v>
      </c>
      <c r="D1425">
        <v>3500</v>
      </c>
      <c r="E1425">
        <v>80.849999999999994</v>
      </c>
      <c r="F1425">
        <v>282975</v>
      </c>
      <c r="G1425" t="s">
        <v>1534</v>
      </c>
      <c r="H1425">
        <v>2019201</v>
      </c>
      <c r="I1425" t="s">
        <v>19</v>
      </c>
      <c r="J1425" t="s">
        <v>20</v>
      </c>
      <c r="K1425" t="s">
        <v>25</v>
      </c>
      <c r="L1425">
        <v>70.930000000000007</v>
      </c>
      <c r="M1425">
        <v>6.23</v>
      </c>
      <c r="N1425">
        <v>0</v>
      </c>
      <c r="O1425">
        <v>168.08</v>
      </c>
      <c r="P1425">
        <v>245.23560000000001</v>
      </c>
    </row>
    <row r="1426" spans="1:16" x14ac:dyDescent="0.25">
      <c r="A1426" s="20">
        <v>43765</v>
      </c>
      <c r="B1426" t="s">
        <v>282</v>
      </c>
      <c r="C1426" t="s">
        <v>17</v>
      </c>
      <c r="D1426" s="32">
        <v>5</v>
      </c>
      <c r="E1426">
        <v>242.5</v>
      </c>
      <c r="F1426">
        <v>1212.5</v>
      </c>
      <c r="G1426" t="s">
        <v>1535</v>
      </c>
      <c r="H1426">
        <v>2019201</v>
      </c>
      <c r="I1426" t="s">
        <v>19</v>
      </c>
      <c r="J1426" t="s">
        <v>20</v>
      </c>
      <c r="K1426" t="s">
        <v>25</v>
      </c>
      <c r="L1426">
        <v>1.07</v>
      </c>
      <c r="M1426">
        <v>0.03</v>
      </c>
      <c r="N1426">
        <v>0</v>
      </c>
      <c r="O1426">
        <v>35.770000000000003</v>
      </c>
      <c r="P1426">
        <v>36.866700000000002</v>
      </c>
    </row>
    <row r="1427" spans="1:16" x14ac:dyDescent="0.25">
      <c r="A1427" s="20">
        <v>43767</v>
      </c>
      <c r="B1427" t="s">
        <v>282</v>
      </c>
      <c r="C1427" t="s">
        <v>17</v>
      </c>
      <c r="D1427" s="32">
        <v>250</v>
      </c>
      <c r="E1427">
        <v>242</v>
      </c>
      <c r="F1427">
        <v>60500</v>
      </c>
      <c r="G1427" t="s">
        <v>1530</v>
      </c>
      <c r="H1427">
        <v>2019202</v>
      </c>
      <c r="I1427" t="s">
        <v>19</v>
      </c>
      <c r="J1427" t="s">
        <v>20</v>
      </c>
      <c r="K1427" t="s">
        <v>25</v>
      </c>
      <c r="L1427">
        <v>0</v>
      </c>
      <c r="M1427">
        <v>1.33</v>
      </c>
      <c r="N1427">
        <v>0</v>
      </c>
      <c r="O1427">
        <v>35.93</v>
      </c>
      <c r="P1427">
        <v>37.261000000000003</v>
      </c>
    </row>
    <row r="1428" spans="1:16" x14ac:dyDescent="0.25">
      <c r="A1428" s="20">
        <v>43767</v>
      </c>
      <c r="B1428" t="s">
        <v>282</v>
      </c>
      <c r="C1428" t="s">
        <v>23</v>
      </c>
      <c r="D1428" s="32">
        <v>250</v>
      </c>
      <c r="E1428">
        <v>246</v>
      </c>
      <c r="F1428">
        <v>61500</v>
      </c>
      <c r="G1428" t="s">
        <v>1531</v>
      </c>
      <c r="H1428">
        <v>2019202</v>
      </c>
      <c r="I1428" t="s">
        <v>19</v>
      </c>
      <c r="J1428" t="s">
        <v>20</v>
      </c>
      <c r="K1428" t="s">
        <v>25</v>
      </c>
      <c r="L1428">
        <v>15</v>
      </c>
      <c r="M1428">
        <v>1.35</v>
      </c>
      <c r="N1428">
        <v>3.9</v>
      </c>
      <c r="O1428">
        <v>36.53</v>
      </c>
      <c r="P1428">
        <v>56.783000000000001</v>
      </c>
    </row>
    <row r="1429" spans="1:16" x14ac:dyDescent="0.25">
      <c r="A1429" s="20">
        <v>43768</v>
      </c>
      <c r="B1429" t="s">
        <v>268</v>
      </c>
      <c r="C1429" t="s">
        <v>23</v>
      </c>
      <c r="D1429">
        <v>100</v>
      </c>
      <c r="E1429">
        <v>283</v>
      </c>
      <c r="F1429">
        <v>28300</v>
      </c>
      <c r="G1429" t="s">
        <v>1521</v>
      </c>
      <c r="H1429">
        <v>2019203</v>
      </c>
      <c r="I1429" t="s">
        <v>19</v>
      </c>
      <c r="J1429" t="s">
        <v>20</v>
      </c>
      <c r="K1429" t="s">
        <v>25</v>
      </c>
      <c r="L1429">
        <v>7.21</v>
      </c>
      <c r="M1429">
        <v>0.62</v>
      </c>
      <c r="N1429">
        <v>0</v>
      </c>
      <c r="O1429">
        <v>29.61</v>
      </c>
      <c r="P1429">
        <v>37.442599999999999</v>
      </c>
    </row>
    <row r="1430" spans="1:16" x14ac:dyDescent="0.25">
      <c r="A1430" s="20">
        <v>43768</v>
      </c>
      <c r="B1430" t="s">
        <v>1522</v>
      </c>
      <c r="C1430" t="s">
        <v>23</v>
      </c>
      <c r="D1430">
        <v>50</v>
      </c>
      <c r="E1430">
        <v>895</v>
      </c>
      <c r="F1430">
        <v>44750</v>
      </c>
      <c r="G1430" t="s">
        <v>1523</v>
      </c>
      <c r="H1430">
        <v>2019203</v>
      </c>
      <c r="I1430" t="s">
        <v>19</v>
      </c>
      <c r="J1430" t="s">
        <v>20</v>
      </c>
      <c r="K1430" t="s">
        <v>25</v>
      </c>
      <c r="L1430">
        <v>11.7</v>
      </c>
      <c r="M1430">
        <v>0.98</v>
      </c>
      <c r="N1430">
        <v>14.1</v>
      </c>
      <c r="O1430">
        <v>29.68</v>
      </c>
      <c r="P1430">
        <v>56.464599999999997</v>
      </c>
    </row>
    <row r="1431" spans="1:16" x14ac:dyDescent="0.25">
      <c r="A1431" s="20">
        <v>43768</v>
      </c>
      <c r="B1431" t="s">
        <v>1522</v>
      </c>
      <c r="C1431" t="s">
        <v>23</v>
      </c>
      <c r="D1431">
        <v>50</v>
      </c>
      <c r="E1431">
        <v>915</v>
      </c>
      <c r="F1431">
        <v>45750</v>
      </c>
      <c r="G1431" t="s">
        <v>1524</v>
      </c>
      <c r="H1431">
        <v>2019203</v>
      </c>
      <c r="I1431" t="s">
        <v>19</v>
      </c>
      <c r="J1431" t="s">
        <v>20</v>
      </c>
      <c r="K1431" t="s">
        <v>25</v>
      </c>
      <c r="L1431">
        <v>11.25</v>
      </c>
      <c r="M1431">
        <v>1.01</v>
      </c>
      <c r="N1431">
        <v>0</v>
      </c>
      <c r="O1431">
        <v>29.68</v>
      </c>
      <c r="P1431">
        <v>41.936599999999999</v>
      </c>
    </row>
    <row r="1432" spans="1:16" x14ac:dyDescent="0.25">
      <c r="A1432" s="20">
        <v>43768</v>
      </c>
      <c r="B1432" t="s">
        <v>268</v>
      </c>
      <c r="C1432" t="s">
        <v>23</v>
      </c>
      <c r="D1432">
        <v>100</v>
      </c>
      <c r="E1432">
        <v>285</v>
      </c>
      <c r="F1432">
        <v>28500</v>
      </c>
      <c r="G1432" t="s">
        <v>1525</v>
      </c>
      <c r="H1432">
        <v>2019203</v>
      </c>
      <c r="I1432" t="s">
        <v>19</v>
      </c>
      <c r="J1432" t="s">
        <v>20</v>
      </c>
      <c r="K1432" t="s">
        <v>25</v>
      </c>
      <c r="L1432">
        <v>7.21</v>
      </c>
      <c r="M1432">
        <v>0.63</v>
      </c>
      <c r="N1432">
        <v>0</v>
      </c>
      <c r="O1432">
        <v>29.61</v>
      </c>
      <c r="P1432">
        <v>37.447000000000003</v>
      </c>
    </row>
    <row r="1433" spans="1:16" x14ac:dyDescent="0.25">
      <c r="A1433" s="20">
        <v>43768</v>
      </c>
      <c r="B1433" t="s">
        <v>1522</v>
      </c>
      <c r="C1433" t="s">
        <v>17</v>
      </c>
      <c r="D1433">
        <v>100</v>
      </c>
      <c r="E1433">
        <v>895</v>
      </c>
      <c r="F1433">
        <v>89500</v>
      </c>
      <c r="G1433" t="s">
        <v>1526</v>
      </c>
      <c r="H1433">
        <v>2019203</v>
      </c>
      <c r="I1433" t="s">
        <v>19</v>
      </c>
      <c r="J1433" t="s">
        <v>20</v>
      </c>
      <c r="K1433" t="s">
        <v>25</v>
      </c>
      <c r="L1433">
        <v>0</v>
      </c>
      <c r="M1433">
        <v>1.97</v>
      </c>
      <c r="N1433">
        <v>0</v>
      </c>
      <c r="O1433">
        <v>53.16</v>
      </c>
      <c r="P1433">
        <v>55.128999999999998</v>
      </c>
    </row>
    <row r="1434" spans="1:16" x14ac:dyDescent="0.25">
      <c r="A1434" s="20">
        <v>43768</v>
      </c>
      <c r="B1434" t="s">
        <v>268</v>
      </c>
      <c r="C1434" t="s">
        <v>23</v>
      </c>
      <c r="D1434">
        <v>100</v>
      </c>
      <c r="E1434">
        <v>288</v>
      </c>
      <c r="F1434">
        <v>28800</v>
      </c>
      <c r="G1434" t="s">
        <v>1527</v>
      </c>
      <c r="H1434">
        <v>2019203</v>
      </c>
      <c r="I1434" t="s">
        <v>19</v>
      </c>
      <c r="J1434" t="s">
        <v>20</v>
      </c>
      <c r="K1434" t="s">
        <v>25</v>
      </c>
      <c r="L1434">
        <v>7.21</v>
      </c>
      <c r="M1434">
        <v>0.63</v>
      </c>
      <c r="N1434">
        <v>0</v>
      </c>
      <c r="O1434">
        <v>29.61</v>
      </c>
      <c r="P1434">
        <v>37.453600000000002</v>
      </c>
    </row>
    <row r="1435" spans="1:16" x14ac:dyDescent="0.25">
      <c r="A1435" s="20">
        <v>43768</v>
      </c>
      <c r="B1435" t="s">
        <v>268</v>
      </c>
      <c r="C1435" t="s">
        <v>23</v>
      </c>
      <c r="D1435">
        <v>200</v>
      </c>
      <c r="E1435">
        <v>288.5</v>
      </c>
      <c r="F1435">
        <v>57700</v>
      </c>
      <c r="G1435" t="s">
        <v>1528</v>
      </c>
      <c r="H1435">
        <v>2019203</v>
      </c>
      <c r="I1435" t="s">
        <v>19</v>
      </c>
      <c r="J1435" t="s">
        <v>20</v>
      </c>
      <c r="K1435" t="s">
        <v>25</v>
      </c>
      <c r="L1435">
        <v>14.42</v>
      </c>
      <c r="M1435">
        <v>1.27</v>
      </c>
      <c r="N1435">
        <v>0</v>
      </c>
      <c r="O1435">
        <v>34.28</v>
      </c>
      <c r="P1435">
        <v>49.9694</v>
      </c>
    </row>
    <row r="1436" spans="1:16" x14ac:dyDescent="0.25">
      <c r="A1436" s="20">
        <v>43768</v>
      </c>
      <c r="B1436" t="s">
        <v>268</v>
      </c>
      <c r="C1436" t="s">
        <v>17</v>
      </c>
      <c r="D1436">
        <v>500</v>
      </c>
      <c r="E1436">
        <v>290.2</v>
      </c>
      <c r="F1436">
        <v>145100</v>
      </c>
      <c r="G1436" t="s">
        <v>1529</v>
      </c>
      <c r="H1436">
        <v>2019203</v>
      </c>
      <c r="I1436" t="s">
        <v>19</v>
      </c>
      <c r="J1436" t="s">
        <v>20</v>
      </c>
      <c r="K1436" t="s">
        <v>25</v>
      </c>
      <c r="L1436">
        <v>0</v>
      </c>
      <c r="M1436">
        <v>3.19</v>
      </c>
      <c r="N1436">
        <v>0</v>
      </c>
      <c r="O1436">
        <v>86.18</v>
      </c>
      <c r="P1436">
        <v>89.372200000000007</v>
      </c>
    </row>
    <row r="1437" spans="1:16" x14ac:dyDescent="0.25">
      <c r="A1437" s="20">
        <v>43769</v>
      </c>
      <c r="B1437" t="s">
        <v>98</v>
      </c>
      <c r="C1437" t="s">
        <v>17</v>
      </c>
      <c r="D1437">
        <v>5000</v>
      </c>
      <c r="E1437">
        <v>22</v>
      </c>
      <c r="F1437">
        <v>110000</v>
      </c>
      <c r="G1437" t="s">
        <v>1516</v>
      </c>
      <c r="H1437">
        <v>2019204</v>
      </c>
      <c r="I1437" t="s">
        <v>19</v>
      </c>
      <c r="J1437" t="s">
        <v>20</v>
      </c>
      <c r="K1437" t="s">
        <v>25</v>
      </c>
      <c r="L1437">
        <v>0</v>
      </c>
      <c r="M1437">
        <v>2.42</v>
      </c>
      <c r="N1437">
        <v>16.2</v>
      </c>
      <c r="O1437">
        <v>65.33</v>
      </c>
      <c r="P1437">
        <v>83.95</v>
      </c>
    </row>
    <row r="1438" spans="1:16" x14ac:dyDescent="0.25">
      <c r="A1438" s="20">
        <v>43769</v>
      </c>
      <c r="B1438" t="s">
        <v>98</v>
      </c>
      <c r="C1438" t="s">
        <v>23</v>
      </c>
      <c r="D1438">
        <v>5000</v>
      </c>
      <c r="E1438">
        <v>23.61</v>
      </c>
      <c r="F1438">
        <v>118072.75</v>
      </c>
      <c r="G1438" t="s">
        <v>1517</v>
      </c>
      <c r="H1438">
        <v>2019204</v>
      </c>
      <c r="I1438" t="s">
        <v>19</v>
      </c>
      <c r="J1438" t="s">
        <v>20</v>
      </c>
      <c r="K1438" t="s">
        <v>25</v>
      </c>
      <c r="L1438">
        <v>28.51</v>
      </c>
      <c r="M1438">
        <v>2.6</v>
      </c>
      <c r="N1438">
        <v>0</v>
      </c>
      <c r="O1438">
        <v>70.14</v>
      </c>
      <c r="P1438">
        <v>101.2475</v>
      </c>
    </row>
    <row r="1439" spans="1:16" x14ac:dyDescent="0.25">
      <c r="A1439" s="20">
        <v>43769</v>
      </c>
      <c r="B1439" t="s">
        <v>659</v>
      </c>
      <c r="C1439" t="s">
        <v>17</v>
      </c>
      <c r="D1439" s="32">
        <v>25</v>
      </c>
      <c r="E1439" s="7">
        <v>56.5</v>
      </c>
      <c r="F1439">
        <v>1412.5</v>
      </c>
      <c r="G1439" t="s">
        <v>1518</v>
      </c>
      <c r="H1439">
        <v>2019204</v>
      </c>
      <c r="I1439" t="s">
        <v>19</v>
      </c>
      <c r="J1439" t="s">
        <v>20</v>
      </c>
      <c r="K1439" t="s">
        <v>25</v>
      </c>
      <c r="L1439">
        <v>1.41</v>
      </c>
      <c r="M1439">
        <v>0.03</v>
      </c>
      <c r="N1439">
        <v>0</v>
      </c>
      <c r="O1439">
        <v>41.31</v>
      </c>
      <c r="P1439">
        <v>42.751100000000001</v>
      </c>
    </row>
    <row r="1440" spans="1:16" x14ac:dyDescent="0.25">
      <c r="A1440" s="20">
        <v>43769</v>
      </c>
      <c r="B1440" t="s">
        <v>268</v>
      </c>
      <c r="C1440" t="s">
        <v>23</v>
      </c>
      <c r="D1440">
        <v>500</v>
      </c>
      <c r="E1440">
        <v>302</v>
      </c>
      <c r="F1440">
        <v>151000</v>
      </c>
      <c r="G1440" t="s">
        <v>1519</v>
      </c>
      <c r="H1440">
        <v>2019204</v>
      </c>
      <c r="I1440" t="s">
        <v>19</v>
      </c>
      <c r="J1440" t="s">
        <v>20</v>
      </c>
      <c r="K1440" t="s">
        <v>25</v>
      </c>
      <c r="L1440">
        <v>38.08</v>
      </c>
      <c r="M1440">
        <v>3.32</v>
      </c>
      <c r="N1440">
        <v>0</v>
      </c>
      <c r="O1440">
        <v>89.68</v>
      </c>
      <c r="P1440">
        <v>131.08199999999999</v>
      </c>
    </row>
    <row r="1441" spans="1:16" x14ac:dyDescent="0.25">
      <c r="A1441" s="20">
        <v>43769</v>
      </c>
      <c r="B1441" t="s">
        <v>268</v>
      </c>
      <c r="C1441" t="s">
        <v>17</v>
      </c>
      <c r="D1441">
        <v>500</v>
      </c>
      <c r="E1441">
        <v>304.88</v>
      </c>
      <c r="F1441">
        <v>152440.20000000001</v>
      </c>
      <c r="G1441" t="s">
        <v>1520</v>
      </c>
      <c r="H1441">
        <v>2019204</v>
      </c>
      <c r="I1441" t="s">
        <v>19</v>
      </c>
      <c r="J1441" t="s">
        <v>20</v>
      </c>
      <c r="K1441" t="s">
        <v>25</v>
      </c>
      <c r="L1441">
        <v>0</v>
      </c>
      <c r="M1441">
        <v>3.35</v>
      </c>
      <c r="N1441">
        <v>0</v>
      </c>
      <c r="O1441">
        <v>90.54</v>
      </c>
      <c r="P1441">
        <v>93.893600000000006</v>
      </c>
    </row>
    <row r="1442" spans="1:16" x14ac:dyDescent="0.25">
      <c r="A1442" s="20">
        <v>43770</v>
      </c>
      <c r="B1442" t="s">
        <v>268</v>
      </c>
      <c r="C1442" t="s">
        <v>23</v>
      </c>
      <c r="D1442">
        <v>500</v>
      </c>
      <c r="E1442">
        <v>313.5</v>
      </c>
      <c r="F1442">
        <v>156750</v>
      </c>
      <c r="G1442" t="s">
        <v>1513</v>
      </c>
      <c r="H1442">
        <v>2019205</v>
      </c>
      <c r="I1442" t="s">
        <v>19</v>
      </c>
      <c r="J1442" t="s">
        <v>20</v>
      </c>
      <c r="K1442" t="s">
        <v>25</v>
      </c>
      <c r="L1442">
        <v>38.78</v>
      </c>
      <c r="M1442">
        <v>3.45</v>
      </c>
      <c r="N1442">
        <v>0</v>
      </c>
      <c r="O1442">
        <v>93.1</v>
      </c>
      <c r="P1442">
        <v>135.32859999999999</v>
      </c>
    </row>
    <row r="1443" spans="1:16" x14ac:dyDescent="0.25">
      <c r="A1443" s="20">
        <v>43770</v>
      </c>
      <c r="B1443" t="s">
        <v>268</v>
      </c>
      <c r="C1443" t="s">
        <v>17</v>
      </c>
      <c r="D1443">
        <v>1000</v>
      </c>
      <c r="E1443">
        <v>313.98</v>
      </c>
      <c r="F1443">
        <v>313983.59999999998</v>
      </c>
      <c r="G1443" t="s">
        <v>1514</v>
      </c>
      <c r="H1443">
        <v>2019205</v>
      </c>
      <c r="I1443" t="s">
        <v>19</v>
      </c>
      <c r="J1443" t="s">
        <v>20</v>
      </c>
      <c r="K1443" t="s">
        <v>25</v>
      </c>
      <c r="L1443">
        <v>0</v>
      </c>
      <c r="M1443">
        <v>6.91</v>
      </c>
      <c r="N1443">
        <v>18.899999999999999</v>
      </c>
      <c r="O1443">
        <v>186.49</v>
      </c>
      <c r="P1443">
        <v>212.29769999999999</v>
      </c>
    </row>
    <row r="1444" spans="1:16" x14ac:dyDescent="0.25">
      <c r="A1444" s="20">
        <v>43770</v>
      </c>
      <c r="B1444" t="s">
        <v>268</v>
      </c>
      <c r="C1444" t="s">
        <v>23</v>
      </c>
      <c r="D1444">
        <v>500</v>
      </c>
      <c r="E1444">
        <v>313.5</v>
      </c>
      <c r="F1444">
        <v>156750</v>
      </c>
      <c r="G1444" t="s">
        <v>1515</v>
      </c>
      <c r="H1444">
        <v>2019205</v>
      </c>
      <c r="I1444" t="s">
        <v>19</v>
      </c>
      <c r="J1444" t="s">
        <v>20</v>
      </c>
      <c r="K1444" t="s">
        <v>25</v>
      </c>
      <c r="L1444">
        <v>39.22</v>
      </c>
      <c r="M1444">
        <v>3.45</v>
      </c>
      <c r="N1444">
        <v>0</v>
      </c>
      <c r="O1444">
        <v>93.1</v>
      </c>
      <c r="P1444">
        <v>135.76859999999999</v>
      </c>
    </row>
    <row r="1445" spans="1:16" x14ac:dyDescent="0.25">
      <c r="A1445" s="20">
        <v>43773</v>
      </c>
      <c r="B1445" t="s">
        <v>268</v>
      </c>
      <c r="C1445" t="s">
        <v>17</v>
      </c>
      <c r="D1445">
        <v>1000</v>
      </c>
      <c r="E1445">
        <v>316.3</v>
      </c>
      <c r="F1445">
        <v>316300</v>
      </c>
      <c r="G1445" t="s">
        <v>1507</v>
      </c>
      <c r="H1445">
        <v>2019206</v>
      </c>
      <c r="I1445" t="s">
        <v>19</v>
      </c>
      <c r="J1445" t="s">
        <v>20</v>
      </c>
      <c r="K1445" t="s">
        <v>25</v>
      </c>
      <c r="L1445">
        <v>0</v>
      </c>
      <c r="M1445">
        <v>6.96</v>
      </c>
      <c r="N1445">
        <v>113.4</v>
      </c>
      <c r="O1445">
        <v>187.88</v>
      </c>
      <c r="P1445">
        <v>308.23840000000001</v>
      </c>
    </row>
    <row r="1446" spans="1:16" x14ac:dyDescent="0.25">
      <c r="A1446" s="20">
        <v>43773</v>
      </c>
      <c r="B1446" t="s">
        <v>268</v>
      </c>
      <c r="C1446" t="s">
        <v>23</v>
      </c>
      <c r="D1446">
        <v>1000</v>
      </c>
      <c r="E1446">
        <v>313</v>
      </c>
      <c r="F1446">
        <v>313000</v>
      </c>
      <c r="G1446" t="s">
        <v>1508</v>
      </c>
      <c r="H1446">
        <v>2019206</v>
      </c>
      <c r="I1446" t="s">
        <v>19</v>
      </c>
      <c r="J1446" t="s">
        <v>20</v>
      </c>
      <c r="K1446" t="s">
        <v>25</v>
      </c>
      <c r="L1446">
        <v>78.739999999999995</v>
      </c>
      <c r="M1446">
        <v>6.89</v>
      </c>
      <c r="N1446">
        <v>0</v>
      </c>
      <c r="O1446">
        <v>185.91</v>
      </c>
      <c r="P1446">
        <v>271.536</v>
      </c>
    </row>
    <row r="1447" spans="1:16" x14ac:dyDescent="0.25">
      <c r="A1447" s="20">
        <v>43773</v>
      </c>
      <c r="B1447" t="s">
        <v>268</v>
      </c>
      <c r="C1447" t="s">
        <v>23</v>
      </c>
      <c r="D1447">
        <v>2500</v>
      </c>
      <c r="E1447">
        <v>313.26</v>
      </c>
      <c r="F1447">
        <v>783153</v>
      </c>
      <c r="G1447" t="s">
        <v>1509</v>
      </c>
      <c r="H1447">
        <v>2019206</v>
      </c>
      <c r="I1447" t="s">
        <v>19</v>
      </c>
      <c r="J1447" t="s">
        <v>20</v>
      </c>
      <c r="K1447" t="s">
        <v>25</v>
      </c>
      <c r="L1447">
        <v>196.35</v>
      </c>
      <c r="M1447">
        <v>17.23</v>
      </c>
      <c r="N1447">
        <v>0</v>
      </c>
      <c r="O1447">
        <v>465.16</v>
      </c>
      <c r="P1447">
        <v>678.73950000000002</v>
      </c>
    </row>
    <row r="1448" spans="1:16" x14ac:dyDescent="0.25">
      <c r="A1448" s="20">
        <v>43773</v>
      </c>
      <c r="B1448" t="s">
        <v>268</v>
      </c>
      <c r="C1448" t="s">
        <v>17</v>
      </c>
      <c r="D1448">
        <v>5000</v>
      </c>
      <c r="E1448">
        <v>314</v>
      </c>
      <c r="F1448">
        <v>1570000</v>
      </c>
      <c r="G1448" t="s">
        <v>1510</v>
      </c>
      <c r="H1448">
        <v>2019206</v>
      </c>
      <c r="I1448" t="s">
        <v>19</v>
      </c>
      <c r="J1448" t="s">
        <v>20</v>
      </c>
      <c r="K1448" t="s">
        <v>25</v>
      </c>
      <c r="L1448">
        <v>0</v>
      </c>
      <c r="M1448">
        <v>34.54</v>
      </c>
      <c r="N1448">
        <v>0</v>
      </c>
      <c r="O1448">
        <v>932.52</v>
      </c>
      <c r="P1448">
        <v>967.06</v>
      </c>
    </row>
    <row r="1449" spans="1:16" x14ac:dyDescent="0.25">
      <c r="A1449" s="20">
        <v>43773</v>
      </c>
      <c r="B1449" t="s">
        <v>268</v>
      </c>
      <c r="C1449" t="s">
        <v>23</v>
      </c>
      <c r="D1449">
        <v>2500</v>
      </c>
      <c r="E1449">
        <v>315</v>
      </c>
      <c r="F1449">
        <v>787500</v>
      </c>
      <c r="G1449" t="s">
        <v>1511</v>
      </c>
      <c r="H1449">
        <v>2019206</v>
      </c>
      <c r="I1449" t="s">
        <v>19</v>
      </c>
      <c r="J1449" t="s">
        <v>20</v>
      </c>
      <c r="K1449" t="s">
        <v>25</v>
      </c>
      <c r="L1449">
        <v>196.35</v>
      </c>
      <c r="M1449">
        <v>17.329999999999998</v>
      </c>
      <c r="N1449">
        <v>0</v>
      </c>
      <c r="O1449">
        <v>467.74</v>
      </c>
      <c r="P1449">
        <v>681.41499999999996</v>
      </c>
    </row>
    <row r="1450" spans="1:16" x14ac:dyDescent="0.25">
      <c r="A1450" s="20">
        <v>43773</v>
      </c>
      <c r="B1450" t="s">
        <v>74</v>
      </c>
      <c r="C1450" t="s">
        <v>17</v>
      </c>
      <c r="D1450">
        <v>5</v>
      </c>
      <c r="E1450">
        <v>710.55</v>
      </c>
      <c r="F1450">
        <v>3552.75</v>
      </c>
      <c r="G1450" t="s">
        <v>1512</v>
      </c>
      <c r="H1450">
        <v>2019206</v>
      </c>
      <c r="I1450" t="s">
        <v>19</v>
      </c>
      <c r="J1450" t="s">
        <v>20</v>
      </c>
      <c r="K1450" t="s">
        <v>25</v>
      </c>
      <c r="L1450">
        <v>3.55</v>
      </c>
      <c r="M1450">
        <v>0.08</v>
      </c>
      <c r="N1450">
        <v>0</v>
      </c>
      <c r="O1450">
        <v>41.31</v>
      </c>
      <c r="P1450">
        <v>44.938200000000002</v>
      </c>
    </row>
    <row r="1451" spans="1:16" x14ac:dyDescent="0.25">
      <c r="A1451" s="20">
        <v>43774</v>
      </c>
      <c r="B1451" t="s">
        <v>16</v>
      </c>
      <c r="C1451" t="s">
        <v>17</v>
      </c>
      <c r="D1451">
        <v>5000</v>
      </c>
      <c r="E1451">
        <v>25.25</v>
      </c>
      <c r="F1451">
        <v>126250</v>
      </c>
      <c r="G1451" t="s">
        <v>1501</v>
      </c>
      <c r="H1451">
        <v>2019207</v>
      </c>
      <c r="I1451" t="s">
        <v>19</v>
      </c>
      <c r="J1451" t="s">
        <v>20</v>
      </c>
      <c r="K1451" t="s">
        <v>25</v>
      </c>
      <c r="L1451">
        <v>0</v>
      </c>
      <c r="M1451">
        <v>2.78</v>
      </c>
      <c r="N1451">
        <v>84</v>
      </c>
      <c r="O1451">
        <v>74.989999999999995</v>
      </c>
      <c r="P1451">
        <v>161.76750000000001</v>
      </c>
    </row>
    <row r="1452" spans="1:16" x14ac:dyDescent="0.25">
      <c r="A1452" s="20">
        <v>43774</v>
      </c>
      <c r="B1452" t="s">
        <v>268</v>
      </c>
      <c r="C1452" t="s">
        <v>23</v>
      </c>
      <c r="D1452">
        <v>2500</v>
      </c>
      <c r="E1452">
        <v>314</v>
      </c>
      <c r="F1452">
        <v>785000</v>
      </c>
      <c r="G1452" t="s">
        <v>1502</v>
      </c>
      <c r="H1452">
        <v>2019207</v>
      </c>
      <c r="I1452" t="s">
        <v>19</v>
      </c>
      <c r="J1452" t="s">
        <v>20</v>
      </c>
      <c r="K1452" t="s">
        <v>25</v>
      </c>
      <c r="L1452">
        <v>198.52</v>
      </c>
      <c r="M1452">
        <v>17.27</v>
      </c>
      <c r="N1452">
        <v>0</v>
      </c>
      <c r="O1452">
        <v>466.26</v>
      </c>
      <c r="P1452">
        <v>682.05</v>
      </c>
    </row>
    <row r="1453" spans="1:16" x14ac:dyDescent="0.25">
      <c r="A1453" s="20">
        <v>43774</v>
      </c>
      <c r="B1453" t="s">
        <v>268</v>
      </c>
      <c r="C1453" t="s">
        <v>17</v>
      </c>
      <c r="D1453">
        <v>1412</v>
      </c>
      <c r="E1453">
        <v>317.93</v>
      </c>
      <c r="F1453">
        <v>448920.4</v>
      </c>
      <c r="G1453" t="s">
        <v>1503</v>
      </c>
      <c r="H1453">
        <v>2019207</v>
      </c>
      <c r="I1453" t="s">
        <v>19</v>
      </c>
      <c r="J1453" t="s">
        <v>20</v>
      </c>
      <c r="K1453" t="s">
        <v>25</v>
      </c>
      <c r="L1453">
        <v>0</v>
      </c>
      <c r="M1453">
        <v>9.8800000000000008</v>
      </c>
      <c r="N1453">
        <v>0</v>
      </c>
      <c r="O1453">
        <v>266.64</v>
      </c>
      <c r="P1453">
        <v>276.51639999999998</v>
      </c>
    </row>
    <row r="1454" spans="1:16" x14ac:dyDescent="0.25">
      <c r="A1454" s="20">
        <v>43774</v>
      </c>
      <c r="B1454" t="s">
        <v>268</v>
      </c>
      <c r="C1454" t="s">
        <v>23</v>
      </c>
      <c r="D1454">
        <v>1500</v>
      </c>
      <c r="E1454">
        <v>321</v>
      </c>
      <c r="F1454">
        <v>481500</v>
      </c>
      <c r="G1454" t="s">
        <v>1504</v>
      </c>
      <c r="H1454">
        <v>2019207</v>
      </c>
      <c r="I1454" t="s">
        <v>19</v>
      </c>
      <c r="J1454" t="s">
        <v>20</v>
      </c>
      <c r="K1454" t="s">
        <v>25</v>
      </c>
      <c r="L1454">
        <v>119.31</v>
      </c>
      <c r="M1454">
        <v>10.59</v>
      </c>
      <c r="N1454">
        <v>0</v>
      </c>
      <c r="O1454">
        <v>285.99</v>
      </c>
      <c r="P1454">
        <v>415.89299999999997</v>
      </c>
    </row>
    <row r="1455" spans="1:16" x14ac:dyDescent="0.25">
      <c r="A1455" s="20">
        <v>43774</v>
      </c>
      <c r="B1455" t="s">
        <v>268</v>
      </c>
      <c r="C1455" t="s">
        <v>17</v>
      </c>
      <c r="D1455">
        <v>2588</v>
      </c>
      <c r="E1455">
        <v>319</v>
      </c>
      <c r="F1455">
        <v>825572</v>
      </c>
      <c r="G1455" t="s">
        <v>1505</v>
      </c>
      <c r="H1455">
        <v>2019207</v>
      </c>
      <c r="I1455" t="s">
        <v>19</v>
      </c>
      <c r="J1455" t="s">
        <v>20</v>
      </c>
      <c r="K1455" t="s">
        <v>25</v>
      </c>
      <c r="L1455">
        <v>0</v>
      </c>
      <c r="M1455">
        <v>18.16</v>
      </c>
      <c r="N1455">
        <v>0</v>
      </c>
      <c r="O1455">
        <v>490.36</v>
      </c>
      <c r="P1455">
        <v>508.52260000000001</v>
      </c>
    </row>
    <row r="1456" spans="1:16" x14ac:dyDescent="0.25">
      <c r="A1456" s="20">
        <v>43774</v>
      </c>
      <c r="B1456" t="s">
        <v>16</v>
      </c>
      <c r="C1456" t="s">
        <v>23</v>
      </c>
      <c r="D1456">
        <v>5000</v>
      </c>
      <c r="E1456">
        <v>24.62</v>
      </c>
      <c r="F1456">
        <v>123116.2</v>
      </c>
      <c r="G1456" t="s">
        <v>1506</v>
      </c>
      <c r="H1456">
        <v>2019207</v>
      </c>
      <c r="I1456" t="s">
        <v>19</v>
      </c>
      <c r="J1456" t="s">
        <v>20</v>
      </c>
      <c r="K1456" t="s">
        <v>25</v>
      </c>
      <c r="L1456">
        <v>31.17</v>
      </c>
      <c r="M1456">
        <v>2.71</v>
      </c>
      <c r="N1456">
        <v>0</v>
      </c>
      <c r="O1456">
        <v>73.09</v>
      </c>
      <c r="P1456">
        <v>106.968</v>
      </c>
    </row>
    <row r="1457" spans="1:16" x14ac:dyDescent="0.25">
      <c r="A1457" s="20">
        <v>43775</v>
      </c>
      <c r="B1457" t="s">
        <v>268</v>
      </c>
      <c r="C1457" t="s">
        <v>23</v>
      </c>
      <c r="D1457">
        <v>2500</v>
      </c>
      <c r="E1457">
        <v>318.5</v>
      </c>
      <c r="F1457">
        <v>796250</v>
      </c>
      <c r="G1457" t="s">
        <v>1492</v>
      </c>
      <c r="H1457">
        <v>2019208</v>
      </c>
      <c r="I1457" t="s">
        <v>19</v>
      </c>
      <c r="J1457" t="s">
        <v>20</v>
      </c>
      <c r="K1457" t="s">
        <v>25</v>
      </c>
      <c r="L1457">
        <v>198.05</v>
      </c>
      <c r="M1457">
        <v>17.52</v>
      </c>
      <c r="N1457">
        <v>0</v>
      </c>
      <c r="O1457">
        <v>472.94</v>
      </c>
      <c r="P1457">
        <v>688.50800000000004</v>
      </c>
    </row>
    <row r="1458" spans="1:16" x14ac:dyDescent="0.25">
      <c r="A1458" s="20">
        <v>43775</v>
      </c>
      <c r="B1458" t="s">
        <v>268</v>
      </c>
      <c r="C1458" t="s">
        <v>17</v>
      </c>
      <c r="D1458">
        <v>2500</v>
      </c>
      <c r="E1458">
        <v>315.39999999999998</v>
      </c>
      <c r="F1458">
        <v>788500</v>
      </c>
      <c r="G1458" t="s">
        <v>1493</v>
      </c>
      <c r="H1458">
        <v>2019208</v>
      </c>
      <c r="I1458" t="s">
        <v>19</v>
      </c>
      <c r="J1458" t="s">
        <v>20</v>
      </c>
      <c r="K1458" t="s">
        <v>25</v>
      </c>
      <c r="L1458">
        <v>0</v>
      </c>
      <c r="M1458">
        <v>17.350000000000001</v>
      </c>
      <c r="N1458">
        <v>0</v>
      </c>
      <c r="O1458">
        <v>468.34</v>
      </c>
      <c r="P1458">
        <v>485.68700000000001</v>
      </c>
    </row>
    <row r="1459" spans="1:16" x14ac:dyDescent="0.25">
      <c r="A1459" s="20">
        <v>43775</v>
      </c>
      <c r="B1459" t="s">
        <v>268</v>
      </c>
      <c r="C1459" t="s">
        <v>17</v>
      </c>
      <c r="D1459">
        <v>500</v>
      </c>
      <c r="E1459">
        <v>315.5</v>
      </c>
      <c r="F1459">
        <v>157750</v>
      </c>
      <c r="G1459" t="s">
        <v>1494</v>
      </c>
      <c r="H1459">
        <v>2019208</v>
      </c>
      <c r="I1459" t="s">
        <v>19</v>
      </c>
      <c r="J1459" t="s">
        <v>20</v>
      </c>
      <c r="K1459" t="s">
        <v>25</v>
      </c>
      <c r="L1459">
        <v>0</v>
      </c>
      <c r="M1459">
        <v>3.47</v>
      </c>
      <c r="N1459">
        <v>0</v>
      </c>
      <c r="O1459">
        <v>93.7</v>
      </c>
      <c r="P1459">
        <v>97.170599999999993</v>
      </c>
    </row>
    <row r="1460" spans="1:16" x14ac:dyDescent="0.25">
      <c r="A1460" s="20">
        <v>43775</v>
      </c>
      <c r="B1460" t="s">
        <v>268</v>
      </c>
      <c r="C1460" t="s">
        <v>23</v>
      </c>
      <c r="D1460">
        <v>500</v>
      </c>
      <c r="E1460">
        <v>317.5</v>
      </c>
      <c r="F1460">
        <v>158750</v>
      </c>
      <c r="G1460" t="s">
        <v>1495</v>
      </c>
      <c r="H1460">
        <v>2019208</v>
      </c>
      <c r="I1460" t="s">
        <v>19</v>
      </c>
      <c r="J1460" t="s">
        <v>20</v>
      </c>
      <c r="K1460" t="s">
        <v>25</v>
      </c>
      <c r="L1460">
        <v>39.61</v>
      </c>
      <c r="M1460">
        <v>3.49</v>
      </c>
      <c r="N1460">
        <v>0</v>
      </c>
      <c r="O1460">
        <v>94.29</v>
      </c>
      <c r="P1460">
        <v>137.39259999999999</v>
      </c>
    </row>
    <row r="1461" spans="1:16" x14ac:dyDescent="0.25">
      <c r="A1461" s="20">
        <v>43775</v>
      </c>
      <c r="B1461" t="s">
        <v>16</v>
      </c>
      <c r="C1461" t="s">
        <v>17</v>
      </c>
      <c r="D1461">
        <v>10000</v>
      </c>
      <c r="E1461">
        <v>25</v>
      </c>
      <c r="F1461">
        <v>250000</v>
      </c>
      <c r="G1461" t="s">
        <v>1496</v>
      </c>
      <c r="H1461">
        <v>2019208</v>
      </c>
      <c r="I1461" t="s">
        <v>19</v>
      </c>
      <c r="J1461" t="s">
        <v>20</v>
      </c>
      <c r="K1461" t="s">
        <v>25</v>
      </c>
      <c r="L1461">
        <v>0</v>
      </c>
      <c r="M1461">
        <v>5.5</v>
      </c>
      <c r="N1461">
        <v>72.3</v>
      </c>
      <c r="O1461">
        <v>148.47</v>
      </c>
      <c r="P1461">
        <v>226.2698</v>
      </c>
    </row>
    <row r="1462" spans="1:16" x14ac:dyDescent="0.25">
      <c r="A1462" s="20">
        <v>43775</v>
      </c>
      <c r="B1462" t="s">
        <v>256</v>
      </c>
      <c r="C1462" t="s">
        <v>17</v>
      </c>
      <c r="D1462">
        <v>100</v>
      </c>
      <c r="E1462">
        <v>35.700000000000003</v>
      </c>
      <c r="F1462">
        <v>3570</v>
      </c>
      <c r="G1462" t="s">
        <v>1497</v>
      </c>
      <c r="H1462">
        <v>2019208</v>
      </c>
      <c r="I1462" t="s">
        <v>19</v>
      </c>
      <c r="J1462" t="s">
        <v>20</v>
      </c>
      <c r="K1462" t="s">
        <v>25</v>
      </c>
      <c r="L1462">
        <v>3.57</v>
      </c>
      <c r="M1462">
        <v>0.08</v>
      </c>
      <c r="N1462">
        <v>0</v>
      </c>
      <c r="O1462">
        <v>41.31</v>
      </c>
      <c r="P1462">
        <v>44.958599999999997</v>
      </c>
    </row>
    <row r="1463" spans="1:16" x14ac:dyDescent="0.25">
      <c r="A1463" s="20">
        <v>43775</v>
      </c>
      <c r="B1463" t="s">
        <v>16</v>
      </c>
      <c r="C1463" t="s">
        <v>23</v>
      </c>
      <c r="D1463">
        <v>2074</v>
      </c>
      <c r="E1463">
        <v>24.9</v>
      </c>
      <c r="F1463">
        <v>51642.6</v>
      </c>
      <c r="G1463" t="s">
        <v>1498</v>
      </c>
      <c r="H1463">
        <v>2019208</v>
      </c>
      <c r="I1463" t="s">
        <v>19</v>
      </c>
      <c r="J1463" t="s">
        <v>20</v>
      </c>
      <c r="K1463" t="s">
        <v>25</v>
      </c>
      <c r="L1463">
        <v>12.91</v>
      </c>
      <c r="M1463">
        <v>1.1399999999999999</v>
      </c>
      <c r="N1463">
        <v>0</v>
      </c>
      <c r="O1463">
        <v>30.67</v>
      </c>
      <c r="P1463">
        <v>44.716099999999997</v>
      </c>
    </row>
    <row r="1464" spans="1:16" x14ac:dyDescent="0.25">
      <c r="A1464" s="20">
        <v>43775</v>
      </c>
      <c r="B1464" t="s">
        <v>16</v>
      </c>
      <c r="C1464" t="s">
        <v>23</v>
      </c>
      <c r="D1464">
        <v>2417</v>
      </c>
      <c r="E1464">
        <v>24.85</v>
      </c>
      <c r="F1464">
        <v>60062.45</v>
      </c>
      <c r="G1464" t="s">
        <v>1499</v>
      </c>
      <c r="H1464">
        <v>2019208</v>
      </c>
      <c r="I1464" t="s">
        <v>19</v>
      </c>
      <c r="J1464" t="s">
        <v>20</v>
      </c>
      <c r="K1464" t="s">
        <v>25</v>
      </c>
      <c r="L1464">
        <v>14.57</v>
      </c>
      <c r="M1464">
        <v>1.32</v>
      </c>
      <c r="N1464">
        <v>0</v>
      </c>
      <c r="O1464">
        <v>35.67</v>
      </c>
      <c r="P1464">
        <v>51.561500000000002</v>
      </c>
    </row>
    <row r="1465" spans="1:16" x14ac:dyDescent="0.25">
      <c r="A1465" s="20">
        <v>43775</v>
      </c>
      <c r="B1465" t="s">
        <v>16</v>
      </c>
      <c r="C1465" t="s">
        <v>23</v>
      </c>
      <c r="D1465">
        <v>5509</v>
      </c>
      <c r="E1465">
        <v>24.74</v>
      </c>
      <c r="F1465">
        <v>136318.85</v>
      </c>
      <c r="G1465" t="s">
        <v>1500</v>
      </c>
      <c r="H1465">
        <v>2019208</v>
      </c>
      <c r="I1465" t="s">
        <v>19</v>
      </c>
      <c r="J1465" t="s">
        <v>20</v>
      </c>
      <c r="K1465" t="s">
        <v>25</v>
      </c>
      <c r="L1465">
        <v>34.299999999999997</v>
      </c>
      <c r="M1465">
        <v>3</v>
      </c>
      <c r="N1465">
        <v>0</v>
      </c>
      <c r="O1465">
        <v>80.95</v>
      </c>
      <c r="P1465">
        <v>118.2491</v>
      </c>
    </row>
    <row r="1466" spans="1:16" x14ac:dyDescent="0.25">
      <c r="A1466" s="20">
        <v>43776</v>
      </c>
      <c r="B1466" t="s">
        <v>16</v>
      </c>
      <c r="C1466" t="s">
        <v>17</v>
      </c>
      <c r="D1466">
        <v>10000</v>
      </c>
      <c r="E1466">
        <v>25</v>
      </c>
      <c r="F1466">
        <v>250000</v>
      </c>
      <c r="G1466" t="s">
        <v>1484</v>
      </c>
      <c r="H1466">
        <v>2019209</v>
      </c>
      <c r="I1466" t="s">
        <v>19</v>
      </c>
      <c r="J1466" t="s">
        <v>20</v>
      </c>
      <c r="K1466" t="s">
        <v>25</v>
      </c>
      <c r="L1466">
        <v>0</v>
      </c>
      <c r="M1466">
        <v>5.5</v>
      </c>
      <c r="N1466">
        <v>0</v>
      </c>
      <c r="O1466">
        <v>148.47999999999999</v>
      </c>
      <c r="P1466">
        <v>153.97980000000001</v>
      </c>
    </row>
    <row r="1467" spans="1:16" x14ac:dyDescent="0.25">
      <c r="A1467" s="20">
        <v>43776</v>
      </c>
      <c r="B1467" t="s">
        <v>270</v>
      </c>
      <c r="C1467" t="s">
        <v>23</v>
      </c>
      <c r="D1467">
        <v>1000</v>
      </c>
      <c r="E1467">
        <v>98.6</v>
      </c>
      <c r="F1467">
        <v>98600</v>
      </c>
      <c r="G1467" t="s">
        <v>1485</v>
      </c>
      <c r="H1467">
        <v>2019209</v>
      </c>
      <c r="I1467" t="s">
        <v>19</v>
      </c>
      <c r="J1467" t="s">
        <v>20</v>
      </c>
      <c r="K1467" t="s">
        <v>25</v>
      </c>
      <c r="L1467">
        <v>24.48</v>
      </c>
      <c r="M1467">
        <v>2.17</v>
      </c>
      <c r="N1467">
        <v>0</v>
      </c>
      <c r="O1467">
        <v>58.56</v>
      </c>
      <c r="P1467">
        <v>85.209199999999996</v>
      </c>
    </row>
    <row r="1468" spans="1:16" x14ac:dyDescent="0.25">
      <c r="A1468" s="20">
        <v>43776</v>
      </c>
      <c r="B1468" t="s">
        <v>268</v>
      </c>
      <c r="C1468" t="s">
        <v>23</v>
      </c>
      <c r="D1468">
        <v>1000</v>
      </c>
      <c r="E1468">
        <v>320</v>
      </c>
      <c r="F1468">
        <v>320000</v>
      </c>
      <c r="G1468" t="s">
        <v>1486</v>
      </c>
      <c r="H1468">
        <v>2019209</v>
      </c>
      <c r="I1468" t="s">
        <v>19</v>
      </c>
      <c r="J1468" t="s">
        <v>20</v>
      </c>
      <c r="K1468" t="s">
        <v>25</v>
      </c>
      <c r="L1468">
        <v>79.72</v>
      </c>
      <c r="M1468">
        <v>7.04</v>
      </c>
      <c r="N1468">
        <v>0</v>
      </c>
      <c r="O1468">
        <v>190.07</v>
      </c>
      <c r="P1468">
        <v>276.83</v>
      </c>
    </row>
    <row r="1469" spans="1:16" x14ac:dyDescent="0.25">
      <c r="A1469" s="20">
        <v>43776</v>
      </c>
      <c r="B1469" t="s">
        <v>268</v>
      </c>
      <c r="C1469" t="s">
        <v>17</v>
      </c>
      <c r="D1469">
        <v>1000</v>
      </c>
      <c r="E1469">
        <v>318</v>
      </c>
      <c r="F1469">
        <v>318000</v>
      </c>
      <c r="G1469" t="s">
        <v>1487</v>
      </c>
      <c r="H1469">
        <v>2019209</v>
      </c>
      <c r="I1469" t="s">
        <v>19</v>
      </c>
      <c r="J1469" t="s">
        <v>20</v>
      </c>
      <c r="K1469" t="s">
        <v>25</v>
      </c>
      <c r="L1469">
        <v>0</v>
      </c>
      <c r="M1469">
        <v>7</v>
      </c>
      <c r="N1469">
        <v>0</v>
      </c>
      <c r="O1469">
        <v>188.88</v>
      </c>
      <c r="P1469">
        <v>195.876</v>
      </c>
    </row>
    <row r="1470" spans="1:16" x14ac:dyDescent="0.25">
      <c r="A1470" s="20">
        <v>43776</v>
      </c>
      <c r="B1470" t="s">
        <v>270</v>
      </c>
      <c r="C1470" t="s">
        <v>17</v>
      </c>
      <c r="D1470">
        <v>1000</v>
      </c>
      <c r="E1470">
        <v>97.25</v>
      </c>
      <c r="F1470">
        <v>97250</v>
      </c>
      <c r="G1470" t="s">
        <v>1488</v>
      </c>
      <c r="H1470">
        <v>2019209</v>
      </c>
      <c r="I1470" t="s">
        <v>19</v>
      </c>
      <c r="J1470" t="s">
        <v>20</v>
      </c>
      <c r="K1470" t="s">
        <v>25</v>
      </c>
      <c r="L1470">
        <v>0</v>
      </c>
      <c r="M1470">
        <v>2.14</v>
      </c>
      <c r="N1470">
        <v>0</v>
      </c>
      <c r="O1470">
        <v>57.76</v>
      </c>
      <c r="P1470">
        <v>59.8996</v>
      </c>
    </row>
    <row r="1471" spans="1:16" x14ac:dyDescent="0.25">
      <c r="A1471" s="20">
        <v>43776</v>
      </c>
      <c r="B1471" t="s">
        <v>268</v>
      </c>
      <c r="C1471" t="s">
        <v>23</v>
      </c>
      <c r="D1471">
        <v>1000</v>
      </c>
      <c r="E1471">
        <v>318.5</v>
      </c>
      <c r="F1471">
        <v>318500</v>
      </c>
      <c r="G1471" t="s">
        <v>1489</v>
      </c>
      <c r="H1471">
        <v>2019209</v>
      </c>
      <c r="I1471" t="s">
        <v>19</v>
      </c>
      <c r="J1471" t="s">
        <v>20</v>
      </c>
      <c r="K1471" t="s">
        <v>25</v>
      </c>
      <c r="L1471">
        <v>79.72</v>
      </c>
      <c r="M1471">
        <v>7.01</v>
      </c>
      <c r="N1471">
        <v>0</v>
      </c>
      <c r="O1471">
        <v>189.18</v>
      </c>
      <c r="P1471">
        <v>275.90699999999998</v>
      </c>
    </row>
    <row r="1472" spans="1:16" x14ac:dyDescent="0.25">
      <c r="A1472" s="20">
        <v>43776</v>
      </c>
      <c r="B1472" t="s">
        <v>268</v>
      </c>
      <c r="C1472" t="s">
        <v>17</v>
      </c>
      <c r="D1472">
        <v>1000</v>
      </c>
      <c r="E1472">
        <v>319</v>
      </c>
      <c r="F1472">
        <v>319000</v>
      </c>
      <c r="G1472" t="s">
        <v>1490</v>
      </c>
      <c r="H1472">
        <v>2019209</v>
      </c>
      <c r="I1472" t="s">
        <v>19</v>
      </c>
      <c r="J1472" t="s">
        <v>20</v>
      </c>
      <c r="K1472" t="s">
        <v>25</v>
      </c>
      <c r="L1472">
        <v>0</v>
      </c>
      <c r="M1472">
        <v>7.02</v>
      </c>
      <c r="N1472">
        <v>0</v>
      </c>
      <c r="O1472">
        <v>189.47</v>
      </c>
      <c r="P1472">
        <v>196.488</v>
      </c>
    </row>
    <row r="1473" spans="1:16" x14ac:dyDescent="0.25">
      <c r="A1473" s="20">
        <v>43776</v>
      </c>
      <c r="B1473" t="s">
        <v>16</v>
      </c>
      <c r="C1473" t="s">
        <v>23</v>
      </c>
      <c r="D1473">
        <v>10000</v>
      </c>
      <c r="E1473">
        <v>24.79</v>
      </c>
      <c r="F1473">
        <v>247921.7</v>
      </c>
      <c r="G1473" t="s">
        <v>1491</v>
      </c>
      <c r="H1473">
        <v>2019209</v>
      </c>
      <c r="I1473" t="s">
        <v>19</v>
      </c>
      <c r="J1473" t="s">
        <v>20</v>
      </c>
      <c r="K1473" t="s">
        <v>25</v>
      </c>
      <c r="L1473">
        <v>62.08</v>
      </c>
      <c r="M1473">
        <v>5.45</v>
      </c>
      <c r="N1473">
        <v>59.1</v>
      </c>
      <c r="O1473">
        <v>147.26</v>
      </c>
      <c r="P1473">
        <v>273.89429999999999</v>
      </c>
    </row>
    <row r="1474" spans="1:16" x14ac:dyDescent="0.25">
      <c r="A1474" s="20">
        <v>43777</v>
      </c>
      <c r="B1474" t="s">
        <v>1476</v>
      </c>
      <c r="C1474" t="s">
        <v>23</v>
      </c>
      <c r="D1474">
        <v>250</v>
      </c>
      <c r="E1474">
        <v>240</v>
      </c>
      <c r="F1474">
        <v>60000</v>
      </c>
      <c r="G1474" t="s">
        <v>1477</v>
      </c>
      <c r="H1474">
        <v>2019210</v>
      </c>
      <c r="I1474" t="s">
        <v>19</v>
      </c>
      <c r="J1474" t="s">
        <v>20</v>
      </c>
      <c r="K1474" t="s">
        <v>25</v>
      </c>
      <c r="L1474">
        <v>15.45</v>
      </c>
      <c r="M1474">
        <v>1.32</v>
      </c>
      <c r="N1474">
        <v>0</v>
      </c>
      <c r="O1474">
        <v>35.64</v>
      </c>
      <c r="P1474">
        <v>52.41</v>
      </c>
    </row>
    <row r="1475" spans="1:16" x14ac:dyDescent="0.25">
      <c r="A1475" s="20">
        <v>43777</v>
      </c>
      <c r="B1475" t="s">
        <v>1476</v>
      </c>
      <c r="C1475" t="s">
        <v>23</v>
      </c>
      <c r="D1475">
        <v>250</v>
      </c>
      <c r="E1475">
        <v>234.15</v>
      </c>
      <c r="F1475">
        <v>58537.5</v>
      </c>
      <c r="G1475" t="s">
        <v>1478</v>
      </c>
      <c r="H1475">
        <v>2019210</v>
      </c>
      <c r="I1475" t="s">
        <v>19</v>
      </c>
      <c r="J1475" t="s">
        <v>20</v>
      </c>
      <c r="K1475" t="s">
        <v>25</v>
      </c>
      <c r="L1475">
        <v>15.45</v>
      </c>
      <c r="M1475">
        <v>1.29</v>
      </c>
      <c r="N1475">
        <v>0</v>
      </c>
      <c r="O1475">
        <v>34.770000000000003</v>
      </c>
      <c r="P1475">
        <v>51.507800000000003</v>
      </c>
    </row>
    <row r="1476" spans="1:16" x14ac:dyDescent="0.25">
      <c r="A1476" s="20">
        <v>43777</v>
      </c>
      <c r="B1476" t="s">
        <v>268</v>
      </c>
      <c r="C1476" t="s">
        <v>17</v>
      </c>
      <c r="D1476">
        <v>2500</v>
      </c>
      <c r="E1476">
        <v>316.5</v>
      </c>
      <c r="F1476">
        <v>791250</v>
      </c>
      <c r="G1476" t="s">
        <v>1479</v>
      </c>
      <c r="H1476">
        <v>2019210</v>
      </c>
      <c r="I1476" t="s">
        <v>19</v>
      </c>
      <c r="J1476" t="s">
        <v>20</v>
      </c>
      <c r="K1476" t="s">
        <v>25</v>
      </c>
      <c r="L1476">
        <v>0</v>
      </c>
      <c r="M1476">
        <v>17.41</v>
      </c>
      <c r="N1476">
        <v>0</v>
      </c>
      <c r="O1476">
        <v>469.97</v>
      </c>
      <c r="P1476">
        <v>487.37759999999997</v>
      </c>
    </row>
    <row r="1477" spans="1:16" x14ac:dyDescent="0.25">
      <c r="A1477" s="20">
        <v>43777</v>
      </c>
      <c r="B1477" t="s">
        <v>1476</v>
      </c>
      <c r="C1477" t="s">
        <v>17</v>
      </c>
      <c r="D1477">
        <v>500</v>
      </c>
      <c r="E1477">
        <v>240</v>
      </c>
      <c r="F1477">
        <v>120000</v>
      </c>
      <c r="G1477" t="s">
        <v>1480</v>
      </c>
      <c r="H1477">
        <v>2019210</v>
      </c>
      <c r="I1477" t="s">
        <v>19</v>
      </c>
      <c r="J1477" t="s">
        <v>20</v>
      </c>
      <c r="K1477" t="s">
        <v>25</v>
      </c>
      <c r="L1477">
        <v>0</v>
      </c>
      <c r="M1477">
        <v>2.64</v>
      </c>
      <c r="N1477">
        <v>0</v>
      </c>
      <c r="O1477">
        <v>71.28</v>
      </c>
      <c r="P1477">
        <v>73.92</v>
      </c>
    </row>
    <row r="1478" spans="1:16" x14ac:dyDescent="0.25">
      <c r="A1478" s="20">
        <v>43777</v>
      </c>
      <c r="B1478" t="s">
        <v>1476</v>
      </c>
      <c r="C1478" t="s">
        <v>17</v>
      </c>
      <c r="D1478">
        <v>1000</v>
      </c>
      <c r="E1478">
        <v>248</v>
      </c>
      <c r="F1478">
        <v>248000</v>
      </c>
      <c r="G1478" t="s">
        <v>1481</v>
      </c>
      <c r="H1478">
        <v>2019210</v>
      </c>
      <c r="I1478" t="s">
        <v>19</v>
      </c>
      <c r="J1478" t="s">
        <v>20</v>
      </c>
      <c r="K1478" t="s">
        <v>25</v>
      </c>
      <c r="L1478">
        <v>0</v>
      </c>
      <c r="M1478">
        <v>5.46</v>
      </c>
      <c r="N1478">
        <v>70.2</v>
      </c>
      <c r="O1478">
        <v>147.30000000000001</v>
      </c>
      <c r="P1478">
        <v>222.95590000000001</v>
      </c>
    </row>
    <row r="1479" spans="1:16" x14ac:dyDescent="0.25">
      <c r="A1479" s="20">
        <v>43777</v>
      </c>
      <c r="B1479" t="s">
        <v>1476</v>
      </c>
      <c r="C1479" t="s">
        <v>23</v>
      </c>
      <c r="D1479">
        <v>1000</v>
      </c>
      <c r="E1479">
        <v>255</v>
      </c>
      <c r="F1479">
        <v>255000</v>
      </c>
      <c r="G1479" t="s">
        <v>1482</v>
      </c>
      <c r="H1479">
        <v>2019210</v>
      </c>
      <c r="I1479" t="s">
        <v>19</v>
      </c>
      <c r="J1479" t="s">
        <v>20</v>
      </c>
      <c r="K1479" t="s">
        <v>25</v>
      </c>
      <c r="L1479">
        <v>61.79</v>
      </c>
      <c r="M1479">
        <v>5.61</v>
      </c>
      <c r="N1479">
        <v>0</v>
      </c>
      <c r="O1479">
        <v>151.46</v>
      </c>
      <c r="P1479">
        <v>218.86</v>
      </c>
    </row>
    <row r="1480" spans="1:16" x14ac:dyDescent="0.25">
      <c r="A1480" s="20">
        <v>43777</v>
      </c>
      <c r="B1480" t="s">
        <v>268</v>
      </c>
      <c r="C1480" t="s">
        <v>23</v>
      </c>
      <c r="D1480">
        <v>2500</v>
      </c>
      <c r="E1480">
        <v>319.5</v>
      </c>
      <c r="F1480">
        <v>798750</v>
      </c>
      <c r="G1480" t="s">
        <v>1483</v>
      </c>
      <c r="H1480">
        <v>2019210</v>
      </c>
      <c r="I1480" t="s">
        <v>19</v>
      </c>
      <c r="J1480" t="s">
        <v>20</v>
      </c>
      <c r="K1480" t="s">
        <v>25</v>
      </c>
      <c r="L1480">
        <v>198.31</v>
      </c>
      <c r="M1480">
        <v>17.57</v>
      </c>
      <c r="N1480">
        <v>0</v>
      </c>
      <c r="O1480">
        <v>474.42</v>
      </c>
      <c r="P1480">
        <v>690.30250000000001</v>
      </c>
    </row>
    <row r="1481" spans="1:16" x14ac:dyDescent="0.25">
      <c r="A1481" s="20">
        <v>43780</v>
      </c>
      <c r="B1481" t="s">
        <v>1476</v>
      </c>
      <c r="C1481" t="s">
        <v>17</v>
      </c>
      <c r="D1481">
        <v>500</v>
      </c>
      <c r="E1481">
        <v>253.5</v>
      </c>
      <c r="F1481">
        <v>126750</v>
      </c>
      <c r="G1481" t="s">
        <v>1746</v>
      </c>
      <c r="H1481">
        <v>2019211</v>
      </c>
      <c r="I1481" t="s">
        <v>19</v>
      </c>
      <c r="J1481" t="s">
        <v>20</v>
      </c>
      <c r="K1481" t="s">
        <v>25</v>
      </c>
      <c r="L1481">
        <v>0</v>
      </c>
      <c r="M1481">
        <v>2.79</v>
      </c>
      <c r="N1481">
        <v>0</v>
      </c>
      <c r="O1481">
        <v>75.290000000000006</v>
      </c>
      <c r="P1481">
        <v>78.078599999999994</v>
      </c>
    </row>
    <row r="1482" spans="1:16" x14ac:dyDescent="0.25">
      <c r="A1482" s="20">
        <v>43780</v>
      </c>
      <c r="B1482" t="s">
        <v>1476</v>
      </c>
      <c r="C1482" t="s">
        <v>23</v>
      </c>
      <c r="D1482">
        <v>1000</v>
      </c>
      <c r="E1482">
        <v>249</v>
      </c>
      <c r="F1482">
        <v>249000</v>
      </c>
      <c r="G1482" t="s">
        <v>1747</v>
      </c>
      <c r="H1482">
        <v>2019211</v>
      </c>
      <c r="I1482" t="s">
        <v>19</v>
      </c>
      <c r="J1482" t="s">
        <v>20</v>
      </c>
      <c r="K1482" t="s">
        <v>25</v>
      </c>
      <c r="L1482">
        <v>62.03</v>
      </c>
      <c r="M1482">
        <v>5.48</v>
      </c>
      <c r="N1482">
        <v>0</v>
      </c>
      <c r="O1482">
        <v>147.9</v>
      </c>
      <c r="P1482">
        <v>215.4083</v>
      </c>
    </row>
    <row r="1483" spans="1:16" x14ac:dyDescent="0.25">
      <c r="A1483" s="20">
        <v>43780</v>
      </c>
      <c r="B1483" t="s">
        <v>1476</v>
      </c>
      <c r="C1483" t="s">
        <v>17</v>
      </c>
      <c r="D1483">
        <v>500</v>
      </c>
      <c r="E1483">
        <v>251.5</v>
      </c>
      <c r="F1483">
        <v>125750</v>
      </c>
      <c r="G1483" t="s">
        <v>1748</v>
      </c>
      <c r="H1483">
        <v>2019211</v>
      </c>
      <c r="I1483" t="s">
        <v>19</v>
      </c>
      <c r="J1483" t="s">
        <v>20</v>
      </c>
      <c r="K1483" t="s">
        <v>25</v>
      </c>
      <c r="L1483">
        <v>0</v>
      </c>
      <c r="M1483">
        <v>2.77</v>
      </c>
      <c r="N1483">
        <v>0</v>
      </c>
      <c r="O1483">
        <v>74.69</v>
      </c>
      <c r="P1483">
        <v>77.456599999999995</v>
      </c>
    </row>
    <row r="1484" spans="1:16" x14ac:dyDescent="0.25">
      <c r="A1484" s="20">
        <v>43780</v>
      </c>
      <c r="B1484" t="s">
        <v>1476</v>
      </c>
      <c r="C1484" t="s">
        <v>23</v>
      </c>
      <c r="D1484">
        <v>1000</v>
      </c>
      <c r="E1484">
        <v>249</v>
      </c>
      <c r="F1484">
        <v>249000</v>
      </c>
      <c r="G1484" t="s">
        <v>1749</v>
      </c>
      <c r="H1484">
        <v>2019211</v>
      </c>
      <c r="I1484" t="s">
        <v>19</v>
      </c>
      <c r="J1484" t="s">
        <v>20</v>
      </c>
      <c r="K1484" t="s">
        <v>25</v>
      </c>
      <c r="L1484">
        <v>62.46</v>
      </c>
      <c r="M1484">
        <v>5.48</v>
      </c>
      <c r="N1484">
        <v>78.900000000000006</v>
      </c>
      <c r="O1484">
        <v>147.9</v>
      </c>
      <c r="P1484">
        <v>294.738</v>
      </c>
    </row>
    <row r="1485" spans="1:16" x14ac:dyDescent="0.25">
      <c r="A1485" s="20">
        <v>43780</v>
      </c>
      <c r="B1485" t="s">
        <v>1476</v>
      </c>
      <c r="C1485" t="s">
        <v>17</v>
      </c>
      <c r="D1485">
        <v>1000</v>
      </c>
      <c r="E1485">
        <v>248.5</v>
      </c>
      <c r="F1485">
        <v>248500</v>
      </c>
      <c r="G1485" t="s">
        <v>1750</v>
      </c>
      <c r="H1485">
        <v>2019211</v>
      </c>
      <c r="I1485" t="s">
        <v>19</v>
      </c>
      <c r="J1485" t="s">
        <v>20</v>
      </c>
      <c r="K1485" t="s">
        <v>25</v>
      </c>
      <c r="L1485">
        <v>0</v>
      </c>
      <c r="M1485">
        <v>5.47</v>
      </c>
      <c r="N1485">
        <v>0</v>
      </c>
      <c r="O1485">
        <v>147.6</v>
      </c>
      <c r="P1485">
        <v>153.06729999999999</v>
      </c>
    </row>
    <row r="1486" spans="1:16" x14ac:dyDescent="0.25">
      <c r="A1486" s="20">
        <v>43780</v>
      </c>
      <c r="B1486" t="s">
        <v>1476</v>
      </c>
      <c r="C1486" t="s">
        <v>17</v>
      </c>
      <c r="D1486">
        <v>1000</v>
      </c>
      <c r="E1486">
        <v>248.95</v>
      </c>
      <c r="F1486">
        <v>248950</v>
      </c>
      <c r="G1486" t="s">
        <v>1751</v>
      </c>
      <c r="H1486">
        <v>2019211</v>
      </c>
      <c r="I1486" t="s">
        <v>19</v>
      </c>
      <c r="J1486" t="s">
        <v>20</v>
      </c>
      <c r="K1486" t="s">
        <v>25</v>
      </c>
      <c r="L1486">
        <v>0</v>
      </c>
      <c r="M1486">
        <v>5.48</v>
      </c>
      <c r="N1486">
        <v>0</v>
      </c>
      <c r="O1486">
        <v>147.86000000000001</v>
      </c>
      <c r="P1486">
        <v>153.33690000000001</v>
      </c>
    </row>
    <row r="1487" spans="1:16" x14ac:dyDescent="0.25">
      <c r="A1487" s="20">
        <v>43780</v>
      </c>
      <c r="B1487" t="s">
        <v>1476</v>
      </c>
      <c r="C1487" t="s">
        <v>23</v>
      </c>
      <c r="D1487">
        <v>1000</v>
      </c>
      <c r="E1487">
        <v>245.8</v>
      </c>
      <c r="F1487">
        <v>245800</v>
      </c>
      <c r="G1487" t="s">
        <v>1752</v>
      </c>
      <c r="H1487">
        <v>2019211</v>
      </c>
      <c r="I1487" t="s">
        <v>19</v>
      </c>
      <c r="J1487" t="s">
        <v>20</v>
      </c>
      <c r="K1487" t="s">
        <v>25</v>
      </c>
      <c r="L1487">
        <v>62.03</v>
      </c>
      <c r="M1487">
        <v>5.41</v>
      </c>
      <c r="N1487">
        <v>0</v>
      </c>
      <c r="O1487">
        <v>146</v>
      </c>
      <c r="P1487">
        <v>213.4376</v>
      </c>
    </row>
    <row r="1488" spans="1:16" x14ac:dyDescent="0.25">
      <c r="A1488" s="20">
        <v>43780</v>
      </c>
      <c r="B1488" t="s">
        <v>1476</v>
      </c>
      <c r="C1488" t="s">
        <v>23</v>
      </c>
      <c r="D1488">
        <v>1000</v>
      </c>
      <c r="E1488">
        <v>245.8</v>
      </c>
      <c r="F1488">
        <v>245800</v>
      </c>
      <c r="G1488" t="s">
        <v>1753</v>
      </c>
      <c r="H1488">
        <v>2019211</v>
      </c>
      <c r="I1488" t="s">
        <v>19</v>
      </c>
      <c r="J1488" t="s">
        <v>20</v>
      </c>
      <c r="K1488" t="s">
        <v>25</v>
      </c>
      <c r="L1488">
        <v>62.03</v>
      </c>
      <c r="M1488">
        <v>5.41</v>
      </c>
      <c r="N1488">
        <v>0</v>
      </c>
      <c r="O1488">
        <v>146</v>
      </c>
      <c r="P1488">
        <v>213.43770000000001</v>
      </c>
    </row>
    <row r="1489" spans="1:16" x14ac:dyDescent="0.25">
      <c r="A1489" s="20">
        <v>43780</v>
      </c>
      <c r="B1489" t="s">
        <v>1476</v>
      </c>
      <c r="C1489" t="s">
        <v>17</v>
      </c>
      <c r="D1489">
        <v>1000</v>
      </c>
      <c r="E1489">
        <v>245.5</v>
      </c>
      <c r="F1489">
        <v>245500</v>
      </c>
      <c r="G1489" t="s">
        <v>1754</v>
      </c>
      <c r="H1489">
        <v>2019211</v>
      </c>
      <c r="I1489" t="s">
        <v>19</v>
      </c>
      <c r="J1489" t="s">
        <v>20</v>
      </c>
      <c r="K1489" t="s">
        <v>25</v>
      </c>
      <c r="L1489">
        <v>0</v>
      </c>
      <c r="M1489">
        <v>5.4</v>
      </c>
      <c r="N1489">
        <v>0</v>
      </c>
      <c r="O1489">
        <v>145.82</v>
      </c>
      <c r="P1489">
        <v>151.221</v>
      </c>
    </row>
    <row r="1490" spans="1:16" x14ac:dyDescent="0.25">
      <c r="A1490" s="20">
        <v>43780</v>
      </c>
      <c r="B1490" t="s">
        <v>268</v>
      </c>
      <c r="C1490" t="s">
        <v>17</v>
      </c>
      <c r="D1490">
        <v>1000</v>
      </c>
      <c r="E1490">
        <v>318</v>
      </c>
      <c r="F1490">
        <v>318000</v>
      </c>
      <c r="G1490" t="s">
        <v>1755</v>
      </c>
      <c r="H1490">
        <v>2019211</v>
      </c>
      <c r="I1490" t="s">
        <v>19</v>
      </c>
      <c r="J1490" t="s">
        <v>20</v>
      </c>
      <c r="K1490" t="s">
        <v>25</v>
      </c>
      <c r="L1490">
        <v>0</v>
      </c>
      <c r="M1490">
        <v>7</v>
      </c>
      <c r="N1490">
        <v>0</v>
      </c>
      <c r="O1490">
        <v>188.88</v>
      </c>
      <c r="P1490">
        <v>195.876</v>
      </c>
    </row>
    <row r="1491" spans="1:16" x14ac:dyDescent="0.25">
      <c r="A1491" s="20">
        <v>43780</v>
      </c>
      <c r="B1491" t="s">
        <v>268</v>
      </c>
      <c r="C1491" t="s">
        <v>23</v>
      </c>
      <c r="D1491">
        <v>1000</v>
      </c>
      <c r="E1491">
        <v>317.5</v>
      </c>
      <c r="F1491">
        <v>317500</v>
      </c>
      <c r="G1491" t="s">
        <v>1756</v>
      </c>
      <c r="H1491">
        <v>2019211</v>
      </c>
      <c r="I1491" t="s">
        <v>19</v>
      </c>
      <c r="J1491" t="s">
        <v>20</v>
      </c>
      <c r="K1491" t="s">
        <v>25</v>
      </c>
      <c r="L1491">
        <v>79.44</v>
      </c>
      <c r="M1491">
        <v>6.99</v>
      </c>
      <c r="N1491">
        <v>0</v>
      </c>
      <c r="O1491">
        <v>188.58</v>
      </c>
      <c r="P1491">
        <v>275.005</v>
      </c>
    </row>
    <row r="1492" spans="1:16" x14ac:dyDescent="0.25">
      <c r="A1492" s="20">
        <v>43782</v>
      </c>
      <c r="B1492" t="s">
        <v>100</v>
      </c>
      <c r="C1492" t="s">
        <v>23</v>
      </c>
      <c r="D1492">
        <v>2500</v>
      </c>
      <c r="E1492">
        <v>78.25</v>
      </c>
      <c r="F1492">
        <v>195625</v>
      </c>
      <c r="G1492" t="s">
        <v>1738</v>
      </c>
      <c r="H1492">
        <v>2019212</v>
      </c>
      <c r="I1492" t="s">
        <v>19</v>
      </c>
      <c r="J1492" t="s">
        <v>20</v>
      </c>
      <c r="K1492" t="s">
        <v>25</v>
      </c>
      <c r="L1492">
        <v>50.4</v>
      </c>
      <c r="M1492">
        <v>4.3</v>
      </c>
      <c r="N1492">
        <v>0</v>
      </c>
      <c r="O1492">
        <v>116.19</v>
      </c>
      <c r="P1492">
        <v>170.8937</v>
      </c>
    </row>
    <row r="1493" spans="1:16" x14ac:dyDescent="0.25">
      <c r="A1493" s="20">
        <v>43782</v>
      </c>
      <c r="B1493" t="s">
        <v>480</v>
      </c>
      <c r="C1493" t="s">
        <v>23</v>
      </c>
      <c r="D1493">
        <v>5000</v>
      </c>
      <c r="E1493">
        <v>83.4</v>
      </c>
      <c r="F1493">
        <v>417000</v>
      </c>
      <c r="G1493" t="s">
        <v>1739</v>
      </c>
      <c r="H1493">
        <v>2019212</v>
      </c>
      <c r="I1493" t="s">
        <v>19</v>
      </c>
      <c r="J1493" t="s">
        <v>20</v>
      </c>
      <c r="K1493" t="s">
        <v>25</v>
      </c>
      <c r="L1493">
        <v>103.84</v>
      </c>
      <c r="M1493">
        <v>9.17</v>
      </c>
      <c r="N1493">
        <v>0</v>
      </c>
      <c r="O1493">
        <v>247.68</v>
      </c>
      <c r="P1493">
        <v>360.69400000000002</v>
      </c>
    </row>
    <row r="1494" spans="1:16" x14ac:dyDescent="0.25">
      <c r="A1494" s="20">
        <v>43782</v>
      </c>
      <c r="B1494" t="s">
        <v>100</v>
      </c>
      <c r="C1494" t="s">
        <v>23</v>
      </c>
      <c r="D1494">
        <v>2500</v>
      </c>
      <c r="E1494">
        <v>79.400000000000006</v>
      </c>
      <c r="F1494">
        <v>198500</v>
      </c>
      <c r="G1494" t="s">
        <v>1740</v>
      </c>
      <c r="H1494">
        <v>2019212</v>
      </c>
      <c r="I1494" t="s">
        <v>19</v>
      </c>
      <c r="J1494" t="s">
        <v>20</v>
      </c>
      <c r="K1494" t="s">
        <v>25</v>
      </c>
      <c r="L1494">
        <v>50.54</v>
      </c>
      <c r="M1494">
        <v>4.37</v>
      </c>
      <c r="N1494">
        <v>85.5</v>
      </c>
      <c r="O1494">
        <v>117.9</v>
      </c>
      <c r="P1494">
        <v>258.30700000000002</v>
      </c>
    </row>
    <row r="1495" spans="1:16" x14ac:dyDescent="0.25">
      <c r="A1495" s="20">
        <v>43782</v>
      </c>
      <c r="B1495" t="s">
        <v>100</v>
      </c>
      <c r="C1495" t="s">
        <v>23</v>
      </c>
      <c r="D1495">
        <v>2500</v>
      </c>
      <c r="E1495">
        <v>80.349999999999994</v>
      </c>
      <c r="F1495">
        <v>200875</v>
      </c>
      <c r="G1495" t="s">
        <v>1741</v>
      </c>
      <c r="H1495">
        <v>2019212</v>
      </c>
      <c r="I1495" t="s">
        <v>19</v>
      </c>
      <c r="J1495" t="s">
        <v>20</v>
      </c>
      <c r="K1495" t="s">
        <v>25</v>
      </c>
      <c r="L1495">
        <v>50.4</v>
      </c>
      <c r="M1495">
        <v>4.42</v>
      </c>
      <c r="N1495">
        <v>0</v>
      </c>
      <c r="O1495">
        <v>119.3</v>
      </c>
      <c r="P1495">
        <v>174.1191</v>
      </c>
    </row>
    <row r="1496" spans="1:16" x14ac:dyDescent="0.25">
      <c r="A1496" s="20">
        <v>43782</v>
      </c>
      <c r="B1496" t="s">
        <v>100</v>
      </c>
      <c r="C1496" t="s">
        <v>17</v>
      </c>
      <c r="D1496">
        <v>3920</v>
      </c>
      <c r="E1496">
        <v>81.75</v>
      </c>
      <c r="F1496">
        <v>320460</v>
      </c>
      <c r="G1496" t="s">
        <v>1742</v>
      </c>
      <c r="H1496">
        <v>2019212</v>
      </c>
      <c r="I1496" t="s">
        <v>19</v>
      </c>
      <c r="J1496" t="s">
        <v>20</v>
      </c>
      <c r="K1496" t="s">
        <v>25</v>
      </c>
      <c r="L1496">
        <v>0</v>
      </c>
      <c r="M1496">
        <v>7.05</v>
      </c>
      <c r="N1496">
        <v>0</v>
      </c>
      <c r="O1496">
        <v>190.34</v>
      </c>
      <c r="P1496">
        <v>197.39019999999999</v>
      </c>
    </row>
    <row r="1497" spans="1:16" x14ac:dyDescent="0.25">
      <c r="A1497" s="20">
        <v>43782</v>
      </c>
      <c r="B1497" t="s">
        <v>100</v>
      </c>
      <c r="C1497" t="s">
        <v>23</v>
      </c>
      <c r="D1497">
        <v>5000</v>
      </c>
      <c r="E1497">
        <v>82</v>
      </c>
      <c r="F1497">
        <v>410000</v>
      </c>
      <c r="G1497" t="s">
        <v>1743</v>
      </c>
      <c r="H1497">
        <v>2019212</v>
      </c>
      <c r="I1497" t="s">
        <v>19</v>
      </c>
      <c r="J1497" t="s">
        <v>20</v>
      </c>
      <c r="K1497" t="s">
        <v>25</v>
      </c>
      <c r="L1497">
        <v>100.81</v>
      </c>
      <c r="M1497">
        <v>9.02</v>
      </c>
      <c r="N1497">
        <v>0</v>
      </c>
      <c r="O1497">
        <v>243.52</v>
      </c>
      <c r="P1497">
        <v>353.35</v>
      </c>
    </row>
    <row r="1498" spans="1:16" x14ac:dyDescent="0.25">
      <c r="A1498" s="20">
        <v>43782</v>
      </c>
      <c r="B1498" t="s">
        <v>480</v>
      </c>
      <c r="C1498" t="s">
        <v>17</v>
      </c>
      <c r="D1498">
        <v>5000</v>
      </c>
      <c r="E1498">
        <v>82.75</v>
      </c>
      <c r="F1498">
        <v>413750</v>
      </c>
      <c r="G1498" t="s">
        <v>1744</v>
      </c>
      <c r="H1498">
        <v>2019212</v>
      </c>
      <c r="I1498" t="s">
        <v>19</v>
      </c>
      <c r="J1498" t="s">
        <v>20</v>
      </c>
      <c r="K1498" t="s">
        <v>25</v>
      </c>
      <c r="L1498">
        <v>0</v>
      </c>
      <c r="M1498">
        <v>9.1</v>
      </c>
      <c r="N1498">
        <v>0</v>
      </c>
      <c r="O1498">
        <v>245.75</v>
      </c>
      <c r="P1498">
        <v>254.8526</v>
      </c>
    </row>
    <row r="1499" spans="1:16" x14ac:dyDescent="0.25">
      <c r="A1499" s="20">
        <v>43782</v>
      </c>
      <c r="B1499" t="s">
        <v>100</v>
      </c>
      <c r="C1499" t="s">
        <v>17</v>
      </c>
      <c r="D1499">
        <v>8580</v>
      </c>
      <c r="E1499">
        <v>80.5</v>
      </c>
      <c r="F1499">
        <v>690690</v>
      </c>
      <c r="G1499" t="s">
        <v>1745</v>
      </c>
      <c r="H1499">
        <v>2019212</v>
      </c>
      <c r="I1499" t="s">
        <v>19</v>
      </c>
      <c r="J1499" t="s">
        <v>20</v>
      </c>
      <c r="K1499" t="s">
        <v>25</v>
      </c>
      <c r="L1499">
        <v>0</v>
      </c>
      <c r="M1499">
        <v>15.2</v>
      </c>
      <c r="N1499">
        <v>0</v>
      </c>
      <c r="O1499">
        <v>410.24</v>
      </c>
      <c r="P1499">
        <v>425.43520000000001</v>
      </c>
    </row>
    <row r="1500" spans="1:16" x14ac:dyDescent="0.25">
      <c r="A1500" s="20">
        <v>43783</v>
      </c>
      <c r="B1500" t="s">
        <v>268</v>
      </c>
      <c r="C1500" t="s">
        <v>17</v>
      </c>
      <c r="D1500">
        <v>250</v>
      </c>
      <c r="E1500">
        <v>303</v>
      </c>
      <c r="F1500">
        <v>75750</v>
      </c>
      <c r="G1500" t="s">
        <v>1736</v>
      </c>
      <c r="H1500">
        <v>2019213</v>
      </c>
      <c r="I1500" t="s">
        <v>19</v>
      </c>
      <c r="J1500" t="s">
        <v>20</v>
      </c>
      <c r="K1500" t="s">
        <v>25</v>
      </c>
      <c r="L1500">
        <v>0</v>
      </c>
      <c r="M1500">
        <v>1.67</v>
      </c>
      <c r="N1500">
        <v>0</v>
      </c>
      <c r="O1500">
        <v>45</v>
      </c>
      <c r="P1500">
        <v>46.666400000000003</v>
      </c>
    </row>
    <row r="1501" spans="1:16" x14ac:dyDescent="0.25">
      <c r="A1501" s="20">
        <v>43783</v>
      </c>
      <c r="B1501" t="s">
        <v>268</v>
      </c>
      <c r="C1501" t="s">
        <v>23</v>
      </c>
      <c r="D1501">
        <v>250</v>
      </c>
      <c r="E1501">
        <v>304.5</v>
      </c>
      <c r="F1501">
        <v>76125</v>
      </c>
      <c r="G1501" t="s">
        <v>1737</v>
      </c>
      <c r="H1501">
        <v>2019213</v>
      </c>
      <c r="I1501" t="s">
        <v>19</v>
      </c>
      <c r="J1501" t="s">
        <v>20</v>
      </c>
      <c r="K1501" t="s">
        <v>25</v>
      </c>
      <c r="L1501">
        <v>19</v>
      </c>
      <c r="M1501">
        <v>1.67</v>
      </c>
      <c r="N1501">
        <v>4.8</v>
      </c>
      <c r="O1501">
        <v>45.22</v>
      </c>
      <c r="P1501">
        <v>70.694699999999997</v>
      </c>
    </row>
    <row r="1502" spans="1:16" x14ac:dyDescent="0.25">
      <c r="A1502" s="20">
        <v>43784</v>
      </c>
      <c r="B1502" t="s">
        <v>268</v>
      </c>
      <c r="C1502" t="s">
        <v>23</v>
      </c>
      <c r="D1502">
        <v>250</v>
      </c>
      <c r="E1502">
        <v>312</v>
      </c>
      <c r="F1502">
        <v>78000</v>
      </c>
      <c r="G1502" t="s">
        <v>1727</v>
      </c>
      <c r="H1502">
        <v>2019214</v>
      </c>
      <c r="I1502" t="s">
        <v>19</v>
      </c>
      <c r="J1502" t="s">
        <v>20</v>
      </c>
      <c r="K1502" t="s">
        <v>25</v>
      </c>
      <c r="L1502">
        <v>19.809999999999999</v>
      </c>
      <c r="M1502">
        <v>1.72</v>
      </c>
      <c r="N1502">
        <v>0</v>
      </c>
      <c r="O1502">
        <v>46.33</v>
      </c>
      <c r="P1502">
        <v>67.855999999999995</v>
      </c>
    </row>
    <row r="1503" spans="1:16" x14ac:dyDescent="0.25">
      <c r="A1503" s="20">
        <v>43784</v>
      </c>
      <c r="B1503" t="s">
        <v>268</v>
      </c>
      <c r="C1503" t="s">
        <v>23</v>
      </c>
      <c r="D1503">
        <v>250</v>
      </c>
      <c r="E1503">
        <v>315</v>
      </c>
      <c r="F1503">
        <v>78750</v>
      </c>
      <c r="G1503" t="s">
        <v>1728</v>
      </c>
      <c r="H1503">
        <v>2019214</v>
      </c>
      <c r="I1503" t="s">
        <v>19</v>
      </c>
      <c r="J1503" t="s">
        <v>20</v>
      </c>
      <c r="K1503" t="s">
        <v>25</v>
      </c>
      <c r="L1503">
        <v>19.809999999999999</v>
      </c>
      <c r="M1503">
        <v>1.73</v>
      </c>
      <c r="N1503">
        <v>0</v>
      </c>
      <c r="O1503">
        <v>46.77</v>
      </c>
      <c r="P1503">
        <v>68.312600000000003</v>
      </c>
    </row>
    <row r="1504" spans="1:16" x14ac:dyDescent="0.25">
      <c r="A1504" s="20">
        <v>43784</v>
      </c>
      <c r="B1504" t="s">
        <v>268</v>
      </c>
      <c r="C1504" t="s">
        <v>17</v>
      </c>
      <c r="D1504">
        <v>500</v>
      </c>
      <c r="E1504">
        <v>314.7</v>
      </c>
      <c r="F1504">
        <v>157350</v>
      </c>
      <c r="G1504" t="s">
        <v>1729</v>
      </c>
      <c r="H1504">
        <v>2019214</v>
      </c>
      <c r="I1504" t="s">
        <v>19</v>
      </c>
      <c r="J1504" t="s">
        <v>20</v>
      </c>
      <c r="K1504" t="s">
        <v>25</v>
      </c>
      <c r="L1504">
        <v>0</v>
      </c>
      <c r="M1504">
        <v>3.46</v>
      </c>
      <c r="N1504">
        <v>0</v>
      </c>
      <c r="O1504">
        <v>93.46</v>
      </c>
      <c r="P1504">
        <v>96.921800000000005</v>
      </c>
    </row>
    <row r="1505" spans="1:16" x14ac:dyDescent="0.25">
      <c r="A1505" s="20">
        <v>43784</v>
      </c>
      <c r="B1505" t="s">
        <v>268</v>
      </c>
      <c r="C1505" t="s">
        <v>17</v>
      </c>
      <c r="D1505">
        <v>500</v>
      </c>
      <c r="E1505">
        <v>314.5</v>
      </c>
      <c r="F1505">
        <v>157250</v>
      </c>
      <c r="G1505" t="s">
        <v>1730</v>
      </c>
      <c r="H1505">
        <v>2019214</v>
      </c>
      <c r="I1505" t="s">
        <v>19</v>
      </c>
      <c r="J1505" t="s">
        <v>20</v>
      </c>
      <c r="K1505" t="s">
        <v>25</v>
      </c>
      <c r="L1505">
        <v>0</v>
      </c>
      <c r="M1505">
        <v>3.46</v>
      </c>
      <c r="N1505">
        <v>28.8</v>
      </c>
      <c r="O1505">
        <v>93.4</v>
      </c>
      <c r="P1505">
        <v>125.6596</v>
      </c>
    </row>
    <row r="1506" spans="1:16" x14ac:dyDescent="0.25">
      <c r="A1506" s="20">
        <v>43784</v>
      </c>
      <c r="B1506" t="s">
        <v>268</v>
      </c>
      <c r="C1506" t="s">
        <v>23</v>
      </c>
      <c r="D1506">
        <v>500</v>
      </c>
      <c r="E1506">
        <v>317.5</v>
      </c>
      <c r="F1506">
        <v>158750</v>
      </c>
      <c r="G1506" t="s">
        <v>1731</v>
      </c>
      <c r="H1506">
        <v>2019214</v>
      </c>
      <c r="I1506" t="s">
        <v>19</v>
      </c>
      <c r="J1506" t="s">
        <v>20</v>
      </c>
      <c r="K1506" t="s">
        <v>25</v>
      </c>
      <c r="L1506">
        <v>40.020000000000003</v>
      </c>
      <c r="M1506">
        <v>3.49</v>
      </c>
      <c r="N1506">
        <v>0</v>
      </c>
      <c r="O1506">
        <v>94.29</v>
      </c>
      <c r="P1506">
        <v>137.80250000000001</v>
      </c>
    </row>
    <row r="1507" spans="1:16" x14ac:dyDescent="0.25">
      <c r="A1507" s="20">
        <v>43784</v>
      </c>
      <c r="B1507" t="s">
        <v>268</v>
      </c>
      <c r="C1507" t="s">
        <v>23</v>
      </c>
      <c r="D1507">
        <v>250</v>
      </c>
      <c r="E1507">
        <v>317.5</v>
      </c>
      <c r="F1507">
        <v>79375</v>
      </c>
      <c r="G1507" t="s">
        <v>1732</v>
      </c>
      <c r="H1507">
        <v>2019214</v>
      </c>
      <c r="I1507" t="s">
        <v>19</v>
      </c>
      <c r="J1507" t="s">
        <v>20</v>
      </c>
      <c r="K1507" t="s">
        <v>25</v>
      </c>
      <c r="L1507">
        <v>19.809999999999999</v>
      </c>
      <c r="M1507">
        <v>1.75</v>
      </c>
      <c r="N1507">
        <v>0</v>
      </c>
      <c r="O1507">
        <v>47.15</v>
      </c>
      <c r="P1507">
        <v>68.706299999999999</v>
      </c>
    </row>
    <row r="1508" spans="1:16" x14ac:dyDescent="0.25">
      <c r="A1508" s="20">
        <v>43784</v>
      </c>
      <c r="B1508" t="s">
        <v>268</v>
      </c>
      <c r="C1508" t="s">
        <v>23</v>
      </c>
      <c r="D1508">
        <v>250</v>
      </c>
      <c r="E1508">
        <v>320.5</v>
      </c>
      <c r="F1508">
        <v>80125</v>
      </c>
      <c r="G1508" t="s">
        <v>1733</v>
      </c>
      <c r="H1508">
        <v>2019214</v>
      </c>
      <c r="I1508" t="s">
        <v>19</v>
      </c>
      <c r="J1508" t="s">
        <v>20</v>
      </c>
      <c r="K1508" t="s">
        <v>25</v>
      </c>
      <c r="L1508">
        <v>19.809999999999999</v>
      </c>
      <c r="M1508">
        <v>1.76</v>
      </c>
      <c r="N1508">
        <v>0</v>
      </c>
      <c r="O1508">
        <v>47.59</v>
      </c>
      <c r="P1508">
        <v>69.162700000000001</v>
      </c>
    </row>
    <row r="1509" spans="1:16" x14ac:dyDescent="0.25">
      <c r="A1509" s="20">
        <v>43784</v>
      </c>
      <c r="B1509" t="s">
        <v>268</v>
      </c>
      <c r="C1509" t="s">
        <v>17</v>
      </c>
      <c r="D1509">
        <v>500</v>
      </c>
      <c r="E1509">
        <v>322.2</v>
      </c>
      <c r="F1509">
        <v>161100</v>
      </c>
      <c r="G1509" t="s">
        <v>1734</v>
      </c>
      <c r="H1509">
        <v>2019214</v>
      </c>
      <c r="I1509" t="s">
        <v>19</v>
      </c>
      <c r="J1509" t="s">
        <v>20</v>
      </c>
      <c r="K1509" t="s">
        <v>25</v>
      </c>
      <c r="L1509">
        <v>0</v>
      </c>
      <c r="M1509">
        <v>3.54</v>
      </c>
      <c r="N1509">
        <v>0</v>
      </c>
      <c r="O1509">
        <v>95.69</v>
      </c>
      <c r="P1509">
        <v>99.234200000000001</v>
      </c>
    </row>
    <row r="1510" spans="1:16" x14ac:dyDescent="0.25">
      <c r="A1510" s="20">
        <v>43784</v>
      </c>
      <c r="B1510" t="s">
        <v>1721</v>
      </c>
      <c r="C1510" t="s">
        <v>17</v>
      </c>
      <c r="D1510">
        <v>1000</v>
      </c>
      <c r="E1510">
        <v>3.75</v>
      </c>
      <c r="F1510">
        <v>3750</v>
      </c>
      <c r="G1510" t="s">
        <v>1735</v>
      </c>
      <c r="H1510">
        <v>2019214</v>
      </c>
      <c r="I1510" t="s">
        <v>19</v>
      </c>
      <c r="J1510" t="s">
        <v>20</v>
      </c>
      <c r="K1510" t="s">
        <v>25</v>
      </c>
      <c r="L1510">
        <v>3.75</v>
      </c>
      <c r="M1510">
        <v>0.08</v>
      </c>
      <c r="N1510">
        <v>0</v>
      </c>
      <c r="O1510">
        <v>59.01</v>
      </c>
      <c r="P1510">
        <v>62.842599999999997</v>
      </c>
    </row>
    <row r="1511" spans="1:16" x14ac:dyDescent="0.25">
      <c r="A1511" s="20">
        <v>43788</v>
      </c>
      <c r="B1511" t="s">
        <v>480</v>
      </c>
      <c r="C1511" t="s">
        <v>23</v>
      </c>
      <c r="D1511">
        <v>1000</v>
      </c>
      <c r="E1511">
        <v>86.5</v>
      </c>
      <c r="F1511">
        <v>86500</v>
      </c>
      <c r="G1511" t="s">
        <v>1723</v>
      </c>
      <c r="H1511">
        <v>2019216</v>
      </c>
      <c r="I1511" t="s">
        <v>19</v>
      </c>
      <c r="J1511" t="s">
        <v>20</v>
      </c>
      <c r="K1511" t="s">
        <v>25</v>
      </c>
      <c r="L1511">
        <v>21.57</v>
      </c>
      <c r="M1511">
        <v>1.9</v>
      </c>
      <c r="N1511">
        <v>0</v>
      </c>
      <c r="O1511">
        <v>51.38</v>
      </c>
      <c r="P1511">
        <v>74.852999999999994</v>
      </c>
    </row>
    <row r="1512" spans="1:16" x14ac:dyDescent="0.25">
      <c r="A1512" s="20">
        <v>43788</v>
      </c>
      <c r="B1512" t="s">
        <v>268</v>
      </c>
      <c r="C1512" t="s">
        <v>23</v>
      </c>
      <c r="D1512">
        <v>250</v>
      </c>
      <c r="E1512">
        <v>323</v>
      </c>
      <c r="F1512">
        <v>80750</v>
      </c>
      <c r="G1512" t="s">
        <v>1724</v>
      </c>
      <c r="H1512">
        <v>2019216</v>
      </c>
      <c r="I1512" t="s">
        <v>19</v>
      </c>
      <c r="J1512" t="s">
        <v>20</v>
      </c>
      <c r="K1512" t="s">
        <v>25</v>
      </c>
      <c r="L1512">
        <v>20.43</v>
      </c>
      <c r="M1512">
        <v>1.78</v>
      </c>
      <c r="N1512">
        <v>0</v>
      </c>
      <c r="O1512">
        <v>47.96</v>
      </c>
      <c r="P1512">
        <v>70.166600000000003</v>
      </c>
    </row>
    <row r="1513" spans="1:16" x14ac:dyDescent="0.25">
      <c r="A1513" s="20">
        <v>43788</v>
      </c>
      <c r="B1513" t="s">
        <v>480</v>
      </c>
      <c r="C1513" t="s">
        <v>17</v>
      </c>
      <c r="D1513">
        <v>1000</v>
      </c>
      <c r="E1513">
        <v>88</v>
      </c>
      <c r="F1513">
        <v>88000</v>
      </c>
      <c r="G1513" t="s">
        <v>1725</v>
      </c>
      <c r="H1513">
        <v>2019216</v>
      </c>
      <c r="I1513" t="s">
        <v>19</v>
      </c>
      <c r="J1513" t="s">
        <v>20</v>
      </c>
      <c r="K1513" t="s">
        <v>25</v>
      </c>
      <c r="L1513">
        <v>0</v>
      </c>
      <c r="M1513">
        <v>1.94</v>
      </c>
      <c r="N1513">
        <v>10.199999999999999</v>
      </c>
      <c r="O1513">
        <v>52.27</v>
      </c>
      <c r="P1513">
        <v>64.406000000000006</v>
      </c>
    </row>
    <row r="1514" spans="1:16" x14ac:dyDescent="0.25">
      <c r="A1514" s="20">
        <v>43788</v>
      </c>
      <c r="B1514" t="s">
        <v>268</v>
      </c>
      <c r="C1514" t="s">
        <v>17</v>
      </c>
      <c r="D1514">
        <v>250</v>
      </c>
      <c r="E1514">
        <v>330.65</v>
      </c>
      <c r="F1514">
        <v>82661.600000000006</v>
      </c>
      <c r="G1514" t="s">
        <v>1726</v>
      </c>
      <c r="H1514">
        <v>2019216</v>
      </c>
      <c r="I1514" t="s">
        <v>19</v>
      </c>
      <c r="J1514" t="s">
        <v>20</v>
      </c>
      <c r="K1514" t="s">
        <v>25</v>
      </c>
      <c r="L1514">
        <v>0</v>
      </c>
      <c r="M1514">
        <v>1.82</v>
      </c>
      <c r="N1514">
        <v>0</v>
      </c>
      <c r="O1514">
        <v>49.09</v>
      </c>
      <c r="P1514">
        <v>50.9086</v>
      </c>
    </row>
    <row r="1515" spans="1:16" x14ac:dyDescent="0.25">
      <c r="A1515" s="20">
        <v>43789</v>
      </c>
      <c r="B1515" t="s">
        <v>1721</v>
      </c>
      <c r="C1515" t="s">
        <v>23</v>
      </c>
      <c r="D1515">
        <v>1000</v>
      </c>
      <c r="E1515">
        <v>7.5</v>
      </c>
      <c r="F1515">
        <v>7500</v>
      </c>
      <c r="G1515" t="s">
        <v>1722</v>
      </c>
      <c r="H1515">
        <v>2019217</v>
      </c>
      <c r="I1515" t="s">
        <v>19</v>
      </c>
      <c r="J1515" t="s">
        <v>20</v>
      </c>
      <c r="K1515" t="s">
        <v>25</v>
      </c>
      <c r="L1515">
        <v>8</v>
      </c>
      <c r="M1515">
        <v>0.17</v>
      </c>
      <c r="N1515">
        <v>0.3</v>
      </c>
      <c r="O1515">
        <v>59.03</v>
      </c>
      <c r="P1515">
        <v>67.495000000000005</v>
      </c>
    </row>
    <row r="1516" spans="1:16" x14ac:dyDescent="0.25">
      <c r="A1516" s="20">
        <v>43790</v>
      </c>
      <c r="B1516" t="s">
        <v>1407</v>
      </c>
      <c r="C1516" t="s">
        <v>17</v>
      </c>
      <c r="D1516">
        <v>250</v>
      </c>
      <c r="E1516">
        <v>340.7</v>
      </c>
      <c r="F1516">
        <v>85175</v>
      </c>
      <c r="G1516" t="s">
        <v>1719</v>
      </c>
      <c r="H1516">
        <v>2019218</v>
      </c>
      <c r="I1516" t="s">
        <v>19</v>
      </c>
      <c r="J1516" t="s">
        <v>20</v>
      </c>
      <c r="K1516" t="s">
        <v>25</v>
      </c>
      <c r="L1516">
        <v>0</v>
      </c>
      <c r="M1516">
        <v>1.87</v>
      </c>
      <c r="N1516">
        <v>0</v>
      </c>
      <c r="O1516">
        <v>50.58</v>
      </c>
      <c r="P1516">
        <v>52.453899999999997</v>
      </c>
    </row>
    <row r="1517" spans="1:16" x14ac:dyDescent="0.25">
      <c r="A1517" s="20">
        <v>43790</v>
      </c>
      <c r="B1517" t="s">
        <v>1407</v>
      </c>
      <c r="C1517" t="s">
        <v>23</v>
      </c>
      <c r="D1517">
        <v>250</v>
      </c>
      <c r="E1517">
        <v>342</v>
      </c>
      <c r="F1517">
        <v>85500</v>
      </c>
      <c r="G1517" t="s">
        <v>1720</v>
      </c>
      <c r="H1517">
        <v>2019218</v>
      </c>
      <c r="I1517" t="s">
        <v>19</v>
      </c>
      <c r="J1517" t="s">
        <v>20</v>
      </c>
      <c r="K1517" t="s">
        <v>25</v>
      </c>
      <c r="L1517">
        <v>21</v>
      </c>
      <c r="M1517">
        <v>1.88</v>
      </c>
      <c r="N1517">
        <v>5.4</v>
      </c>
      <c r="O1517">
        <v>50.78</v>
      </c>
      <c r="P1517">
        <v>79.061000000000007</v>
      </c>
    </row>
    <row r="1518" spans="1:16" x14ac:dyDescent="0.25">
      <c r="A1518" s="20">
        <v>43791</v>
      </c>
      <c r="B1518" t="s">
        <v>111</v>
      </c>
      <c r="C1518" t="s">
        <v>17</v>
      </c>
      <c r="D1518">
        <v>500</v>
      </c>
      <c r="E1518">
        <v>456.5</v>
      </c>
      <c r="F1518">
        <v>228250</v>
      </c>
      <c r="G1518" t="s">
        <v>1710</v>
      </c>
      <c r="H1518">
        <v>2019219</v>
      </c>
      <c r="I1518" t="s">
        <v>19</v>
      </c>
      <c r="J1518" t="s">
        <v>20</v>
      </c>
      <c r="K1518" t="s">
        <v>25</v>
      </c>
      <c r="L1518">
        <v>0</v>
      </c>
      <c r="M1518">
        <v>5.0199999999999996</v>
      </c>
      <c r="N1518">
        <v>0</v>
      </c>
      <c r="O1518">
        <v>135.57</v>
      </c>
      <c r="P1518">
        <v>140.5916</v>
      </c>
    </row>
    <row r="1519" spans="1:16" x14ac:dyDescent="0.25">
      <c r="A1519" s="20">
        <v>43791</v>
      </c>
      <c r="B1519" t="s">
        <v>111</v>
      </c>
      <c r="C1519" t="s">
        <v>23</v>
      </c>
      <c r="D1519">
        <v>500</v>
      </c>
      <c r="E1519">
        <v>461</v>
      </c>
      <c r="F1519">
        <v>230500</v>
      </c>
      <c r="G1519" t="s">
        <v>1711</v>
      </c>
      <c r="H1519">
        <v>2019219</v>
      </c>
      <c r="I1519" t="s">
        <v>19</v>
      </c>
      <c r="J1519" t="s">
        <v>20</v>
      </c>
      <c r="K1519" t="s">
        <v>25</v>
      </c>
      <c r="L1519">
        <v>56.92</v>
      </c>
      <c r="M1519">
        <v>5.07</v>
      </c>
      <c r="N1519">
        <v>0</v>
      </c>
      <c r="O1519">
        <v>136.91</v>
      </c>
      <c r="P1519">
        <v>198.90100000000001</v>
      </c>
    </row>
    <row r="1520" spans="1:16" x14ac:dyDescent="0.25">
      <c r="A1520" s="20">
        <v>43791</v>
      </c>
      <c r="B1520" t="s">
        <v>111</v>
      </c>
      <c r="C1520" t="s">
        <v>17</v>
      </c>
      <c r="D1520">
        <v>100</v>
      </c>
      <c r="E1520">
        <v>455.99</v>
      </c>
      <c r="F1520">
        <v>45599.3</v>
      </c>
      <c r="G1520" t="s">
        <v>1712</v>
      </c>
      <c r="H1520">
        <v>2019219</v>
      </c>
      <c r="I1520" t="s">
        <v>19</v>
      </c>
      <c r="J1520" t="s">
        <v>20</v>
      </c>
      <c r="K1520" t="s">
        <v>25</v>
      </c>
      <c r="L1520">
        <v>0</v>
      </c>
      <c r="M1520">
        <v>1</v>
      </c>
      <c r="N1520">
        <v>0</v>
      </c>
      <c r="O1520">
        <v>29.67</v>
      </c>
      <c r="P1520">
        <v>30.673300000000001</v>
      </c>
    </row>
    <row r="1521" spans="1:16" x14ac:dyDescent="0.25">
      <c r="A1521" s="20">
        <v>43791</v>
      </c>
      <c r="B1521" t="s">
        <v>282</v>
      </c>
      <c r="C1521" t="s">
        <v>17</v>
      </c>
      <c r="D1521">
        <v>250</v>
      </c>
      <c r="E1521">
        <v>256</v>
      </c>
      <c r="F1521">
        <v>64000</v>
      </c>
      <c r="G1521" t="s">
        <v>1713</v>
      </c>
      <c r="H1521">
        <v>2019219</v>
      </c>
      <c r="I1521" t="s">
        <v>19</v>
      </c>
      <c r="J1521" t="s">
        <v>20</v>
      </c>
      <c r="K1521" t="s">
        <v>25</v>
      </c>
      <c r="L1521">
        <v>0</v>
      </c>
      <c r="M1521">
        <v>1.41</v>
      </c>
      <c r="N1521">
        <v>0</v>
      </c>
      <c r="O1521">
        <v>38.020000000000003</v>
      </c>
      <c r="P1521">
        <v>39.427999999999997</v>
      </c>
    </row>
    <row r="1522" spans="1:16" x14ac:dyDescent="0.25">
      <c r="A1522" s="20">
        <v>43791</v>
      </c>
      <c r="B1522" t="s">
        <v>282</v>
      </c>
      <c r="C1522" t="s">
        <v>23</v>
      </c>
      <c r="D1522">
        <v>250</v>
      </c>
      <c r="E1522">
        <v>257</v>
      </c>
      <c r="F1522">
        <v>64250</v>
      </c>
      <c r="G1522" t="s">
        <v>1714</v>
      </c>
      <c r="H1522">
        <v>2019219</v>
      </c>
      <c r="I1522" t="s">
        <v>19</v>
      </c>
      <c r="J1522" t="s">
        <v>20</v>
      </c>
      <c r="K1522" t="s">
        <v>25</v>
      </c>
      <c r="L1522">
        <v>16.170000000000002</v>
      </c>
      <c r="M1522">
        <v>1.41</v>
      </c>
      <c r="N1522">
        <v>31.2</v>
      </c>
      <c r="O1522">
        <v>38.159999999999997</v>
      </c>
      <c r="P1522">
        <v>86.9435</v>
      </c>
    </row>
    <row r="1523" spans="1:16" x14ac:dyDescent="0.25">
      <c r="A1523" s="20">
        <v>43791</v>
      </c>
      <c r="B1523" t="s">
        <v>111</v>
      </c>
      <c r="C1523" t="s">
        <v>17</v>
      </c>
      <c r="D1523">
        <v>100</v>
      </c>
      <c r="E1523">
        <v>453</v>
      </c>
      <c r="F1523">
        <v>45300</v>
      </c>
      <c r="G1523" t="s">
        <v>1715</v>
      </c>
      <c r="H1523">
        <v>2019219</v>
      </c>
      <c r="I1523" t="s">
        <v>19</v>
      </c>
      <c r="J1523" t="s">
        <v>20</v>
      </c>
      <c r="K1523" t="s">
        <v>25</v>
      </c>
      <c r="L1523">
        <v>0</v>
      </c>
      <c r="M1523">
        <v>1</v>
      </c>
      <c r="N1523">
        <v>0</v>
      </c>
      <c r="O1523">
        <v>29.68</v>
      </c>
      <c r="P1523">
        <v>30.676600000000001</v>
      </c>
    </row>
    <row r="1524" spans="1:16" x14ac:dyDescent="0.25">
      <c r="A1524" s="20">
        <v>43791</v>
      </c>
      <c r="B1524" t="s">
        <v>111</v>
      </c>
      <c r="C1524" t="s">
        <v>17</v>
      </c>
      <c r="D1524">
        <v>100</v>
      </c>
      <c r="E1524">
        <v>452</v>
      </c>
      <c r="F1524">
        <v>45200</v>
      </c>
      <c r="G1524" t="s">
        <v>1716</v>
      </c>
      <c r="H1524">
        <v>2019219</v>
      </c>
      <c r="I1524" t="s">
        <v>19</v>
      </c>
      <c r="J1524" t="s">
        <v>20</v>
      </c>
      <c r="K1524" t="s">
        <v>25</v>
      </c>
      <c r="L1524">
        <v>0</v>
      </c>
      <c r="M1524">
        <v>0.99</v>
      </c>
      <c r="N1524">
        <v>0</v>
      </c>
      <c r="O1524">
        <v>29.68</v>
      </c>
      <c r="P1524">
        <v>30.674399999999999</v>
      </c>
    </row>
    <row r="1525" spans="1:16" x14ac:dyDescent="0.25">
      <c r="A1525" s="20">
        <v>43791</v>
      </c>
      <c r="B1525" t="s">
        <v>111</v>
      </c>
      <c r="C1525" t="s">
        <v>17</v>
      </c>
      <c r="D1525">
        <v>200</v>
      </c>
      <c r="E1525">
        <v>448</v>
      </c>
      <c r="F1525">
        <v>89600</v>
      </c>
      <c r="G1525" t="s">
        <v>1717</v>
      </c>
      <c r="H1525">
        <v>2019219</v>
      </c>
      <c r="I1525" t="s">
        <v>19</v>
      </c>
      <c r="J1525" t="s">
        <v>20</v>
      </c>
      <c r="K1525" t="s">
        <v>25</v>
      </c>
      <c r="L1525">
        <v>0</v>
      </c>
      <c r="M1525">
        <v>1.97</v>
      </c>
      <c r="N1525">
        <v>0</v>
      </c>
      <c r="O1525">
        <v>53.22</v>
      </c>
      <c r="P1525">
        <v>55.191200000000002</v>
      </c>
    </row>
    <row r="1526" spans="1:16" x14ac:dyDescent="0.25">
      <c r="A1526" s="20">
        <v>43791</v>
      </c>
      <c r="B1526" t="s">
        <v>111</v>
      </c>
      <c r="C1526" t="s">
        <v>23</v>
      </c>
      <c r="D1526">
        <v>500</v>
      </c>
      <c r="E1526">
        <v>452.4</v>
      </c>
      <c r="F1526">
        <v>226200</v>
      </c>
      <c r="G1526" t="s">
        <v>1718</v>
      </c>
      <c r="H1526">
        <v>2019219</v>
      </c>
      <c r="I1526" t="s">
        <v>19</v>
      </c>
      <c r="J1526" t="s">
        <v>20</v>
      </c>
      <c r="K1526" t="s">
        <v>25</v>
      </c>
      <c r="L1526">
        <v>56.92</v>
      </c>
      <c r="M1526">
        <v>4.9800000000000004</v>
      </c>
      <c r="N1526">
        <v>0</v>
      </c>
      <c r="O1526">
        <v>134.36000000000001</v>
      </c>
      <c r="P1526">
        <v>196.25649999999999</v>
      </c>
    </row>
    <row r="1527" spans="1:16" x14ac:dyDescent="0.25">
      <c r="A1527" s="20">
        <v>43794</v>
      </c>
      <c r="B1527" t="s">
        <v>111</v>
      </c>
      <c r="C1527" t="s">
        <v>17</v>
      </c>
      <c r="D1527">
        <v>100</v>
      </c>
      <c r="E1527">
        <v>454.5</v>
      </c>
      <c r="F1527">
        <v>45450</v>
      </c>
      <c r="G1527" t="s">
        <v>1701</v>
      </c>
      <c r="H1527">
        <v>2019220</v>
      </c>
      <c r="I1527" t="s">
        <v>19</v>
      </c>
      <c r="J1527" t="s">
        <v>20</v>
      </c>
      <c r="K1527" t="s">
        <v>25</v>
      </c>
      <c r="L1527">
        <v>0</v>
      </c>
      <c r="M1527">
        <v>1</v>
      </c>
      <c r="N1527">
        <v>0</v>
      </c>
      <c r="O1527">
        <v>29.68</v>
      </c>
      <c r="P1527">
        <v>30.68</v>
      </c>
    </row>
    <row r="1528" spans="1:16" x14ac:dyDescent="0.25">
      <c r="A1528" s="20">
        <v>43794</v>
      </c>
      <c r="B1528" t="s">
        <v>111</v>
      </c>
      <c r="C1528" t="s">
        <v>23</v>
      </c>
      <c r="D1528">
        <v>100</v>
      </c>
      <c r="E1528">
        <v>460</v>
      </c>
      <c r="F1528">
        <v>46000</v>
      </c>
      <c r="G1528" t="s">
        <v>1702</v>
      </c>
      <c r="H1528">
        <v>2019220</v>
      </c>
      <c r="I1528" t="s">
        <v>19</v>
      </c>
      <c r="J1528" t="s">
        <v>20</v>
      </c>
      <c r="K1528" t="s">
        <v>25</v>
      </c>
      <c r="L1528">
        <v>11.78</v>
      </c>
      <c r="M1528">
        <v>1.01</v>
      </c>
      <c r="N1528">
        <v>0</v>
      </c>
      <c r="O1528">
        <v>29.68</v>
      </c>
      <c r="P1528">
        <v>42.472000000000001</v>
      </c>
    </row>
    <row r="1529" spans="1:16" x14ac:dyDescent="0.25">
      <c r="A1529" s="20">
        <v>43794</v>
      </c>
      <c r="B1529" t="s">
        <v>111</v>
      </c>
      <c r="C1529" t="s">
        <v>23</v>
      </c>
      <c r="D1529">
        <v>250</v>
      </c>
      <c r="E1529">
        <v>458.6</v>
      </c>
      <c r="F1529">
        <v>114650</v>
      </c>
      <c r="G1529" t="s">
        <v>1703</v>
      </c>
      <c r="H1529">
        <v>2019220</v>
      </c>
      <c r="I1529" t="s">
        <v>19</v>
      </c>
      <c r="J1529" t="s">
        <v>20</v>
      </c>
      <c r="K1529" t="s">
        <v>25</v>
      </c>
      <c r="L1529">
        <v>28.6</v>
      </c>
      <c r="M1529">
        <v>2.52</v>
      </c>
      <c r="N1529">
        <v>0</v>
      </c>
      <c r="O1529">
        <v>68.099999999999994</v>
      </c>
      <c r="P1529">
        <v>99.222399999999993</v>
      </c>
    </row>
    <row r="1530" spans="1:16" x14ac:dyDescent="0.25">
      <c r="A1530" s="20">
        <v>43794</v>
      </c>
      <c r="B1530" t="s">
        <v>111</v>
      </c>
      <c r="C1530" t="s">
        <v>17</v>
      </c>
      <c r="D1530">
        <v>250</v>
      </c>
      <c r="E1530">
        <v>457</v>
      </c>
      <c r="F1530">
        <v>114250</v>
      </c>
      <c r="G1530" t="s">
        <v>1704</v>
      </c>
      <c r="H1530">
        <v>2019220</v>
      </c>
      <c r="I1530" t="s">
        <v>19</v>
      </c>
      <c r="J1530" t="s">
        <v>20</v>
      </c>
      <c r="K1530" t="s">
        <v>25</v>
      </c>
      <c r="L1530">
        <v>0</v>
      </c>
      <c r="M1530">
        <v>2.5099999999999998</v>
      </c>
      <c r="N1530">
        <v>0</v>
      </c>
      <c r="O1530">
        <v>67.86</v>
      </c>
      <c r="P1530">
        <v>70.373599999999996</v>
      </c>
    </row>
    <row r="1531" spans="1:16" x14ac:dyDescent="0.25">
      <c r="A1531" s="20">
        <v>43794</v>
      </c>
      <c r="B1531" t="s">
        <v>1476</v>
      </c>
      <c r="C1531" t="s">
        <v>23</v>
      </c>
      <c r="D1531">
        <v>500</v>
      </c>
      <c r="E1531">
        <v>240</v>
      </c>
      <c r="F1531">
        <v>120000</v>
      </c>
      <c r="G1531" t="s">
        <v>1705</v>
      </c>
      <c r="H1531">
        <v>2019220</v>
      </c>
      <c r="I1531" t="s">
        <v>19</v>
      </c>
      <c r="J1531" t="s">
        <v>20</v>
      </c>
      <c r="K1531" t="s">
        <v>25</v>
      </c>
      <c r="L1531">
        <v>32.049999999999997</v>
      </c>
      <c r="M1531">
        <v>2.64</v>
      </c>
      <c r="N1531">
        <v>0</v>
      </c>
      <c r="O1531">
        <v>71.28</v>
      </c>
      <c r="P1531">
        <v>105.97</v>
      </c>
    </row>
    <row r="1532" spans="1:16" x14ac:dyDescent="0.25">
      <c r="A1532" s="20">
        <v>43794</v>
      </c>
      <c r="B1532" t="s">
        <v>1476</v>
      </c>
      <c r="C1532" t="s">
        <v>17</v>
      </c>
      <c r="D1532">
        <v>500</v>
      </c>
      <c r="E1532">
        <v>252.47</v>
      </c>
      <c r="F1532">
        <v>126234.3</v>
      </c>
      <c r="G1532" t="s">
        <v>1706</v>
      </c>
      <c r="H1532">
        <v>2019220</v>
      </c>
      <c r="I1532" t="s">
        <v>19</v>
      </c>
      <c r="J1532" t="s">
        <v>20</v>
      </c>
      <c r="K1532" t="s">
        <v>25</v>
      </c>
      <c r="L1532">
        <v>0</v>
      </c>
      <c r="M1532">
        <v>2.78</v>
      </c>
      <c r="N1532">
        <v>102</v>
      </c>
      <c r="O1532">
        <v>74.98</v>
      </c>
      <c r="P1532">
        <v>179.75710000000001</v>
      </c>
    </row>
    <row r="1533" spans="1:16" x14ac:dyDescent="0.25">
      <c r="A1533" s="20">
        <v>43794</v>
      </c>
      <c r="B1533" t="s">
        <v>1476</v>
      </c>
      <c r="C1533" t="s">
        <v>17</v>
      </c>
      <c r="D1533">
        <v>500</v>
      </c>
      <c r="E1533">
        <v>253.3</v>
      </c>
      <c r="F1533">
        <v>126650</v>
      </c>
      <c r="G1533" t="s">
        <v>1707</v>
      </c>
      <c r="H1533">
        <v>2019220</v>
      </c>
      <c r="I1533" t="s">
        <v>19</v>
      </c>
      <c r="J1533" t="s">
        <v>20</v>
      </c>
      <c r="K1533" t="s">
        <v>25</v>
      </c>
      <c r="L1533">
        <v>0</v>
      </c>
      <c r="M1533">
        <v>2.79</v>
      </c>
      <c r="N1533">
        <v>0</v>
      </c>
      <c r="O1533">
        <v>75.22</v>
      </c>
      <c r="P1533">
        <v>78.006299999999996</v>
      </c>
    </row>
    <row r="1534" spans="1:16" x14ac:dyDescent="0.25">
      <c r="A1534" s="20">
        <v>43794</v>
      </c>
      <c r="B1534" t="s">
        <v>1476</v>
      </c>
      <c r="C1534" t="s">
        <v>17</v>
      </c>
      <c r="D1534">
        <v>5000</v>
      </c>
      <c r="E1534">
        <v>255.91</v>
      </c>
      <c r="F1534">
        <v>1279537.8500000001</v>
      </c>
      <c r="G1534" t="s">
        <v>1708</v>
      </c>
      <c r="H1534">
        <v>2019220</v>
      </c>
      <c r="I1534" t="s">
        <v>19</v>
      </c>
      <c r="J1534" t="s">
        <v>20</v>
      </c>
      <c r="K1534" t="s">
        <v>25</v>
      </c>
      <c r="L1534">
        <v>0</v>
      </c>
      <c r="M1534">
        <v>28.15</v>
      </c>
      <c r="N1534">
        <v>0</v>
      </c>
      <c r="O1534">
        <v>759.99</v>
      </c>
      <c r="P1534">
        <v>788.14</v>
      </c>
    </row>
    <row r="1535" spans="1:16" x14ac:dyDescent="0.25">
      <c r="A1535" s="20">
        <v>43794</v>
      </c>
      <c r="B1535" t="s">
        <v>1476</v>
      </c>
      <c r="C1535" t="s">
        <v>23</v>
      </c>
      <c r="D1535">
        <v>5500</v>
      </c>
      <c r="E1535">
        <v>259</v>
      </c>
      <c r="F1535">
        <v>1424500</v>
      </c>
      <c r="G1535" t="s">
        <v>1709</v>
      </c>
      <c r="H1535">
        <v>2019220</v>
      </c>
      <c r="I1535" t="s">
        <v>19</v>
      </c>
      <c r="J1535" t="s">
        <v>20</v>
      </c>
      <c r="K1535" t="s">
        <v>25</v>
      </c>
      <c r="L1535">
        <v>352.56</v>
      </c>
      <c r="M1535">
        <v>31.34</v>
      </c>
      <c r="N1535">
        <v>0</v>
      </c>
      <c r="O1535">
        <v>846.09</v>
      </c>
      <c r="P1535">
        <v>1229.989</v>
      </c>
    </row>
    <row r="1536" spans="1:16" x14ac:dyDescent="0.25">
      <c r="A1536" s="20">
        <v>43795</v>
      </c>
      <c r="B1536" t="s">
        <v>16</v>
      </c>
      <c r="C1536" t="s">
        <v>17</v>
      </c>
      <c r="D1536">
        <v>100</v>
      </c>
      <c r="E1536">
        <v>22.1</v>
      </c>
      <c r="F1536">
        <v>2210</v>
      </c>
      <c r="G1536" t="s">
        <v>1695</v>
      </c>
      <c r="H1536">
        <v>2019221</v>
      </c>
      <c r="I1536" t="s">
        <v>19</v>
      </c>
      <c r="J1536" t="s">
        <v>20</v>
      </c>
      <c r="K1536" t="s">
        <v>25</v>
      </c>
      <c r="L1536">
        <v>2.1</v>
      </c>
      <c r="M1536">
        <v>0.05</v>
      </c>
      <c r="N1536">
        <v>16.2</v>
      </c>
      <c r="O1536">
        <v>41.31</v>
      </c>
      <c r="P1536">
        <v>59.6586</v>
      </c>
    </row>
    <row r="1537" spans="1:16" x14ac:dyDescent="0.25">
      <c r="A1537" s="20">
        <v>43795</v>
      </c>
      <c r="B1537" t="s">
        <v>1476</v>
      </c>
      <c r="C1537" t="s">
        <v>17</v>
      </c>
      <c r="D1537">
        <v>500</v>
      </c>
      <c r="E1537">
        <v>272.14999999999998</v>
      </c>
      <c r="F1537">
        <v>136075</v>
      </c>
      <c r="G1537" t="s">
        <v>1696</v>
      </c>
      <c r="H1537">
        <v>2019221</v>
      </c>
      <c r="I1537" t="s">
        <v>19</v>
      </c>
      <c r="J1537" t="s">
        <v>20</v>
      </c>
      <c r="K1537" t="s">
        <v>25</v>
      </c>
      <c r="L1537">
        <v>0</v>
      </c>
      <c r="M1537">
        <v>2.99</v>
      </c>
      <c r="N1537">
        <v>0</v>
      </c>
      <c r="O1537">
        <v>80.819999999999993</v>
      </c>
      <c r="P1537">
        <v>83.813699999999997</v>
      </c>
    </row>
    <row r="1538" spans="1:16" x14ac:dyDescent="0.25">
      <c r="A1538" s="20">
        <v>43795</v>
      </c>
      <c r="B1538" t="s">
        <v>1476</v>
      </c>
      <c r="C1538" t="s">
        <v>23</v>
      </c>
      <c r="D1538">
        <v>253</v>
      </c>
      <c r="E1538">
        <v>263.64</v>
      </c>
      <c r="F1538">
        <v>66701.149999999994</v>
      </c>
      <c r="G1538" t="s">
        <v>1697</v>
      </c>
      <c r="H1538">
        <v>2019221</v>
      </c>
      <c r="I1538" t="s">
        <v>19</v>
      </c>
      <c r="J1538" t="s">
        <v>20</v>
      </c>
      <c r="K1538" t="s">
        <v>25</v>
      </c>
      <c r="L1538">
        <v>16.93</v>
      </c>
      <c r="M1538">
        <v>1.47</v>
      </c>
      <c r="N1538">
        <v>0</v>
      </c>
      <c r="O1538">
        <v>39.619999999999997</v>
      </c>
      <c r="P1538">
        <v>58.017400000000002</v>
      </c>
    </row>
    <row r="1539" spans="1:16" x14ac:dyDescent="0.25">
      <c r="A1539" s="20">
        <v>43795</v>
      </c>
      <c r="B1539" t="s">
        <v>1476</v>
      </c>
      <c r="C1539" t="s">
        <v>23</v>
      </c>
      <c r="D1539">
        <v>247</v>
      </c>
      <c r="E1539">
        <v>265.45</v>
      </c>
      <c r="F1539">
        <v>65566.149999999994</v>
      </c>
      <c r="G1539" t="s">
        <v>1698</v>
      </c>
      <c r="H1539">
        <v>2019221</v>
      </c>
      <c r="I1539" t="s">
        <v>19</v>
      </c>
      <c r="J1539" t="s">
        <v>20</v>
      </c>
      <c r="K1539" t="s">
        <v>25</v>
      </c>
      <c r="L1539">
        <v>16.52</v>
      </c>
      <c r="M1539">
        <v>1.44</v>
      </c>
      <c r="N1539">
        <v>0</v>
      </c>
      <c r="O1539">
        <v>38.94</v>
      </c>
      <c r="P1539">
        <v>56.9024</v>
      </c>
    </row>
    <row r="1540" spans="1:16" x14ac:dyDescent="0.25">
      <c r="A1540" s="20">
        <v>43795</v>
      </c>
      <c r="B1540" t="s">
        <v>1476</v>
      </c>
      <c r="C1540" t="s">
        <v>23</v>
      </c>
      <c r="D1540">
        <v>500</v>
      </c>
      <c r="E1540">
        <v>267</v>
      </c>
      <c r="F1540">
        <v>133500</v>
      </c>
      <c r="G1540" t="s">
        <v>1699</v>
      </c>
      <c r="H1540">
        <v>2019221</v>
      </c>
      <c r="I1540" t="s">
        <v>19</v>
      </c>
      <c r="J1540" t="s">
        <v>20</v>
      </c>
      <c r="K1540" t="s">
        <v>25</v>
      </c>
      <c r="L1540">
        <v>33.450000000000003</v>
      </c>
      <c r="M1540">
        <v>2.94</v>
      </c>
      <c r="N1540">
        <v>0</v>
      </c>
      <c r="O1540">
        <v>79.290000000000006</v>
      </c>
      <c r="P1540">
        <v>115.67700000000001</v>
      </c>
    </row>
    <row r="1541" spans="1:16" x14ac:dyDescent="0.25">
      <c r="A1541" s="20">
        <v>43795</v>
      </c>
      <c r="B1541" t="s">
        <v>1476</v>
      </c>
      <c r="C1541" t="s">
        <v>17</v>
      </c>
      <c r="D1541">
        <v>500</v>
      </c>
      <c r="E1541">
        <v>266.7</v>
      </c>
      <c r="F1541">
        <v>133350</v>
      </c>
      <c r="G1541" t="s">
        <v>1700</v>
      </c>
      <c r="H1541">
        <v>2019221</v>
      </c>
      <c r="I1541" t="s">
        <v>19</v>
      </c>
      <c r="J1541" t="s">
        <v>20</v>
      </c>
      <c r="K1541" t="s">
        <v>25</v>
      </c>
      <c r="L1541">
        <v>0</v>
      </c>
      <c r="M1541">
        <v>2.93</v>
      </c>
      <c r="N1541">
        <v>0</v>
      </c>
      <c r="O1541">
        <v>79.2</v>
      </c>
      <c r="P1541">
        <v>82.133799999999994</v>
      </c>
    </row>
    <row r="1542" spans="1:16" x14ac:dyDescent="0.25">
      <c r="A1542" s="20">
        <v>43796</v>
      </c>
      <c r="B1542" t="s">
        <v>282</v>
      </c>
      <c r="C1542" t="s">
        <v>17</v>
      </c>
      <c r="D1542">
        <v>700</v>
      </c>
      <c r="E1542">
        <v>273.27999999999997</v>
      </c>
      <c r="F1542">
        <v>191292.5</v>
      </c>
      <c r="G1542" t="s">
        <v>1693</v>
      </c>
      <c r="H1542">
        <v>2019222</v>
      </c>
      <c r="I1542" t="s">
        <v>19</v>
      </c>
      <c r="J1542" t="s">
        <v>20</v>
      </c>
      <c r="K1542" t="s">
        <v>25</v>
      </c>
      <c r="L1542">
        <v>0</v>
      </c>
      <c r="M1542">
        <v>4.21</v>
      </c>
      <c r="N1542">
        <v>11.7</v>
      </c>
      <c r="O1542">
        <v>113.62</v>
      </c>
      <c r="P1542">
        <v>129.52850000000001</v>
      </c>
    </row>
    <row r="1543" spans="1:16" x14ac:dyDescent="0.25">
      <c r="A1543" s="20">
        <v>43796</v>
      </c>
      <c r="B1543" t="s">
        <v>282</v>
      </c>
      <c r="C1543" t="s">
        <v>23</v>
      </c>
      <c r="D1543">
        <v>700</v>
      </c>
      <c r="E1543">
        <v>276.89999999999998</v>
      </c>
      <c r="F1543">
        <v>193830</v>
      </c>
      <c r="G1543" t="s">
        <v>1694</v>
      </c>
      <c r="H1543">
        <v>2019222</v>
      </c>
      <c r="I1543" t="s">
        <v>19</v>
      </c>
      <c r="J1543" t="s">
        <v>20</v>
      </c>
      <c r="K1543" t="s">
        <v>25</v>
      </c>
      <c r="L1543">
        <v>48</v>
      </c>
      <c r="M1543">
        <v>4.26</v>
      </c>
      <c r="N1543">
        <v>0</v>
      </c>
      <c r="O1543">
        <v>115.13</v>
      </c>
      <c r="P1543">
        <v>167.39420000000001</v>
      </c>
    </row>
    <row r="1544" spans="1:16" x14ac:dyDescent="0.25">
      <c r="A1544" s="20">
        <v>43797</v>
      </c>
      <c r="B1544" t="s">
        <v>1476</v>
      </c>
      <c r="C1544" t="s">
        <v>23</v>
      </c>
      <c r="D1544">
        <v>500</v>
      </c>
      <c r="E1544">
        <v>305.12</v>
      </c>
      <c r="F1544">
        <v>152560.35</v>
      </c>
      <c r="G1544" t="s">
        <v>1691</v>
      </c>
      <c r="H1544">
        <v>2019223</v>
      </c>
      <c r="I1544" t="s">
        <v>19</v>
      </c>
      <c r="J1544" t="s">
        <v>20</v>
      </c>
      <c r="K1544" t="s">
        <v>25</v>
      </c>
      <c r="L1544">
        <v>38</v>
      </c>
      <c r="M1544">
        <v>3.36</v>
      </c>
      <c r="N1544">
        <v>9.3000000000000007</v>
      </c>
      <c r="O1544">
        <v>90.63</v>
      </c>
      <c r="P1544">
        <v>141.28639999999999</v>
      </c>
    </row>
    <row r="1545" spans="1:16" x14ac:dyDescent="0.25">
      <c r="A1545" s="20">
        <v>43797</v>
      </c>
      <c r="B1545" t="s">
        <v>1476</v>
      </c>
      <c r="C1545" t="s">
        <v>17</v>
      </c>
      <c r="D1545">
        <v>500</v>
      </c>
      <c r="E1545">
        <v>298</v>
      </c>
      <c r="F1545">
        <v>149000</v>
      </c>
      <c r="G1545" t="s">
        <v>1692</v>
      </c>
      <c r="H1545">
        <v>2019223</v>
      </c>
      <c r="I1545" t="s">
        <v>19</v>
      </c>
      <c r="J1545" t="s">
        <v>20</v>
      </c>
      <c r="K1545" t="s">
        <v>25</v>
      </c>
      <c r="L1545">
        <v>0</v>
      </c>
      <c r="M1545">
        <v>3.28</v>
      </c>
      <c r="N1545">
        <v>0</v>
      </c>
      <c r="O1545">
        <v>88.5</v>
      </c>
      <c r="P1545">
        <v>91.778000000000006</v>
      </c>
    </row>
    <row r="1546" spans="1:16" x14ac:dyDescent="0.25">
      <c r="A1546" s="20">
        <v>43798</v>
      </c>
      <c r="B1546" t="s">
        <v>480</v>
      </c>
      <c r="C1546" t="s">
        <v>23</v>
      </c>
      <c r="D1546">
        <v>1000</v>
      </c>
      <c r="E1546">
        <v>91.1</v>
      </c>
      <c r="F1546">
        <v>91100</v>
      </c>
      <c r="G1546" t="s">
        <v>1687</v>
      </c>
      <c r="H1546">
        <v>2019224</v>
      </c>
      <c r="I1546" t="s">
        <v>19</v>
      </c>
      <c r="J1546" t="s">
        <v>20</v>
      </c>
      <c r="K1546" t="s">
        <v>25</v>
      </c>
      <c r="L1546">
        <v>22.79</v>
      </c>
      <c r="M1546">
        <v>2</v>
      </c>
      <c r="N1546">
        <v>0</v>
      </c>
      <c r="O1546">
        <v>54.11</v>
      </c>
      <c r="P1546">
        <v>78.904200000000003</v>
      </c>
    </row>
    <row r="1547" spans="1:16" x14ac:dyDescent="0.25">
      <c r="A1547" s="20">
        <v>43798</v>
      </c>
      <c r="B1547" t="s">
        <v>1476</v>
      </c>
      <c r="C1547" t="s">
        <v>17</v>
      </c>
      <c r="D1547">
        <v>200</v>
      </c>
      <c r="E1547">
        <v>364</v>
      </c>
      <c r="F1547">
        <v>72800</v>
      </c>
      <c r="G1547" t="s">
        <v>1688</v>
      </c>
      <c r="H1547">
        <v>2019224</v>
      </c>
      <c r="I1547" t="s">
        <v>19</v>
      </c>
      <c r="J1547" t="s">
        <v>20</v>
      </c>
      <c r="K1547" t="s">
        <v>25</v>
      </c>
      <c r="L1547">
        <v>0</v>
      </c>
      <c r="M1547">
        <v>1.6</v>
      </c>
      <c r="N1547">
        <v>9.9</v>
      </c>
      <c r="O1547">
        <v>43.24</v>
      </c>
      <c r="P1547">
        <v>54.741599999999998</v>
      </c>
    </row>
    <row r="1548" spans="1:16" x14ac:dyDescent="0.25">
      <c r="A1548" s="20">
        <v>43798</v>
      </c>
      <c r="B1548" t="s">
        <v>1476</v>
      </c>
      <c r="C1548" t="s">
        <v>23</v>
      </c>
      <c r="D1548">
        <v>200</v>
      </c>
      <c r="E1548">
        <v>364.25</v>
      </c>
      <c r="F1548">
        <v>72850</v>
      </c>
      <c r="G1548" t="s">
        <v>1689</v>
      </c>
      <c r="H1548">
        <v>2019224</v>
      </c>
      <c r="I1548" t="s">
        <v>19</v>
      </c>
      <c r="J1548" t="s">
        <v>20</v>
      </c>
      <c r="K1548" t="s">
        <v>25</v>
      </c>
      <c r="L1548">
        <v>18.21</v>
      </c>
      <c r="M1548">
        <v>1.6</v>
      </c>
      <c r="N1548">
        <v>0</v>
      </c>
      <c r="O1548">
        <v>43.27</v>
      </c>
      <c r="P1548">
        <v>63.082700000000003</v>
      </c>
    </row>
    <row r="1549" spans="1:16" x14ac:dyDescent="0.25">
      <c r="A1549" s="20">
        <v>43798</v>
      </c>
      <c r="B1549" t="s">
        <v>480</v>
      </c>
      <c r="C1549" t="s">
        <v>17</v>
      </c>
      <c r="D1549">
        <v>1000</v>
      </c>
      <c r="E1549">
        <v>89</v>
      </c>
      <c r="F1549">
        <v>89000</v>
      </c>
      <c r="G1549" t="s">
        <v>1690</v>
      </c>
      <c r="H1549">
        <v>2019224</v>
      </c>
      <c r="I1549" t="s">
        <v>19</v>
      </c>
      <c r="J1549" t="s">
        <v>20</v>
      </c>
      <c r="K1549" t="s">
        <v>25</v>
      </c>
      <c r="L1549">
        <v>0</v>
      </c>
      <c r="M1549">
        <v>1.96</v>
      </c>
      <c r="N1549">
        <v>0</v>
      </c>
      <c r="O1549">
        <v>52.86</v>
      </c>
      <c r="P1549">
        <v>54.817999999999998</v>
      </c>
    </row>
    <row r="1550" spans="1:16" x14ac:dyDescent="0.25">
      <c r="A1550" s="20">
        <v>43801</v>
      </c>
      <c r="B1550" t="s">
        <v>1476</v>
      </c>
      <c r="C1550" t="s">
        <v>17</v>
      </c>
      <c r="D1550">
        <v>100</v>
      </c>
      <c r="E1550">
        <v>293.61</v>
      </c>
      <c r="F1550">
        <v>29361.45</v>
      </c>
      <c r="G1550" t="s">
        <v>1682</v>
      </c>
      <c r="H1550">
        <v>2019225</v>
      </c>
      <c r="I1550" t="s">
        <v>19</v>
      </c>
      <c r="J1550" t="s">
        <v>20</v>
      </c>
      <c r="K1550" t="s">
        <v>25</v>
      </c>
      <c r="L1550">
        <v>0</v>
      </c>
      <c r="M1550">
        <v>0.65</v>
      </c>
      <c r="N1550">
        <v>0</v>
      </c>
      <c r="O1550">
        <v>29.61</v>
      </c>
      <c r="P1550">
        <v>30.2559</v>
      </c>
    </row>
    <row r="1551" spans="1:16" x14ac:dyDescent="0.25">
      <c r="A1551" s="20">
        <v>43801</v>
      </c>
      <c r="B1551" t="s">
        <v>1476</v>
      </c>
      <c r="C1551" t="s">
        <v>17</v>
      </c>
      <c r="D1551">
        <v>100</v>
      </c>
      <c r="E1551">
        <v>284.39999999999998</v>
      </c>
      <c r="F1551">
        <v>28440</v>
      </c>
      <c r="G1551" t="s">
        <v>1683</v>
      </c>
      <c r="H1551">
        <v>2019225</v>
      </c>
      <c r="I1551" t="s">
        <v>19</v>
      </c>
      <c r="J1551" t="s">
        <v>20</v>
      </c>
      <c r="K1551" t="s">
        <v>25</v>
      </c>
      <c r="L1551">
        <v>0</v>
      </c>
      <c r="M1551">
        <v>0.63</v>
      </c>
      <c r="N1551">
        <v>8.6999999999999993</v>
      </c>
      <c r="O1551">
        <v>29.62</v>
      </c>
      <c r="P1551">
        <v>38.945599999999999</v>
      </c>
    </row>
    <row r="1552" spans="1:16" x14ac:dyDescent="0.25">
      <c r="A1552" s="20">
        <v>43801</v>
      </c>
      <c r="B1552" t="s">
        <v>1476</v>
      </c>
      <c r="C1552" t="s">
        <v>23</v>
      </c>
      <c r="D1552">
        <v>200</v>
      </c>
      <c r="E1552">
        <v>291.35000000000002</v>
      </c>
      <c r="F1552">
        <v>58270</v>
      </c>
      <c r="G1552" t="s">
        <v>1684</v>
      </c>
      <c r="H1552">
        <v>2019225</v>
      </c>
      <c r="I1552" t="s">
        <v>19</v>
      </c>
      <c r="J1552" t="s">
        <v>20</v>
      </c>
      <c r="K1552" t="s">
        <v>25</v>
      </c>
      <c r="L1552">
        <v>14.88</v>
      </c>
      <c r="M1552">
        <v>1.28</v>
      </c>
      <c r="N1552">
        <v>0</v>
      </c>
      <c r="O1552">
        <v>34.61</v>
      </c>
      <c r="P1552">
        <v>50.771999999999998</v>
      </c>
    </row>
    <row r="1553" spans="1:16" x14ac:dyDescent="0.25">
      <c r="A1553" s="20">
        <v>43801</v>
      </c>
      <c r="B1553" t="s">
        <v>268</v>
      </c>
      <c r="C1553" t="s">
        <v>23</v>
      </c>
      <c r="D1553">
        <v>250</v>
      </c>
      <c r="E1553">
        <v>339</v>
      </c>
      <c r="F1553">
        <v>84750</v>
      </c>
      <c r="G1553" t="s">
        <v>1685</v>
      </c>
      <c r="H1553">
        <v>2019225</v>
      </c>
      <c r="I1553" t="s">
        <v>19</v>
      </c>
      <c r="J1553" t="s">
        <v>20</v>
      </c>
      <c r="K1553" t="s">
        <v>25</v>
      </c>
      <c r="L1553">
        <v>21.13</v>
      </c>
      <c r="M1553">
        <v>1.86</v>
      </c>
      <c r="N1553">
        <v>0</v>
      </c>
      <c r="O1553">
        <v>50.34</v>
      </c>
      <c r="P1553">
        <v>73.334599999999995</v>
      </c>
    </row>
    <row r="1554" spans="1:16" x14ac:dyDescent="0.25">
      <c r="A1554" s="20">
        <v>43801</v>
      </c>
      <c r="B1554" t="s">
        <v>268</v>
      </c>
      <c r="C1554" t="s">
        <v>17</v>
      </c>
      <c r="D1554">
        <v>250</v>
      </c>
      <c r="E1554">
        <v>337</v>
      </c>
      <c r="F1554">
        <v>84250</v>
      </c>
      <c r="G1554" t="s">
        <v>1686</v>
      </c>
      <c r="H1554">
        <v>2019225</v>
      </c>
      <c r="I1554" t="s">
        <v>19</v>
      </c>
      <c r="J1554" t="s">
        <v>20</v>
      </c>
      <c r="K1554" t="s">
        <v>25</v>
      </c>
      <c r="L1554">
        <v>0</v>
      </c>
      <c r="M1554">
        <v>1.85</v>
      </c>
      <c r="N1554">
        <v>0</v>
      </c>
      <c r="O1554">
        <v>50.04</v>
      </c>
      <c r="P1554">
        <v>51.893599999999999</v>
      </c>
    </row>
    <row r="1555" spans="1:16" x14ac:dyDescent="0.25">
      <c r="A1555" s="20">
        <v>43802</v>
      </c>
      <c r="B1555" t="s">
        <v>1407</v>
      </c>
      <c r="C1555" t="s">
        <v>23</v>
      </c>
      <c r="D1555">
        <v>250</v>
      </c>
      <c r="E1555">
        <v>378.11</v>
      </c>
      <c r="F1555">
        <v>94527.5</v>
      </c>
      <c r="G1555" t="s">
        <v>1677</v>
      </c>
      <c r="H1555">
        <v>2019226</v>
      </c>
      <c r="I1555" t="s">
        <v>19</v>
      </c>
      <c r="J1555" t="s">
        <v>20</v>
      </c>
      <c r="K1555" t="s">
        <v>25</v>
      </c>
      <c r="L1555">
        <v>23.46</v>
      </c>
      <c r="M1555">
        <v>2.08</v>
      </c>
      <c r="N1555">
        <v>0</v>
      </c>
      <c r="O1555">
        <v>56.14</v>
      </c>
      <c r="P1555">
        <v>81.679699999999997</v>
      </c>
    </row>
    <row r="1556" spans="1:16" x14ac:dyDescent="0.25">
      <c r="A1556" s="20">
        <v>43802</v>
      </c>
      <c r="B1556" t="s">
        <v>1407</v>
      </c>
      <c r="C1556" t="s">
        <v>17</v>
      </c>
      <c r="D1556">
        <v>250</v>
      </c>
      <c r="E1556">
        <v>372.64</v>
      </c>
      <c r="F1556">
        <v>93161.2</v>
      </c>
      <c r="G1556" t="s">
        <v>1678</v>
      </c>
      <c r="H1556">
        <v>2019226</v>
      </c>
      <c r="I1556" t="s">
        <v>19</v>
      </c>
      <c r="J1556" t="s">
        <v>20</v>
      </c>
      <c r="K1556" t="s">
        <v>25</v>
      </c>
      <c r="L1556">
        <v>0</v>
      </c>
      <c r="M1556">
        <v>2.0499999999999998</v>
      </c>
      <c r="N1556">
        <v>0</v>
      </c>
      <c r="O1556">
        <v>55.33</v>
      </c>
      <c r="P1556">
        <v>57.379399999999997</v>
      </c>
    </row>
    <row r="1557" spans="1:16" x14ac:dyDescent="0.25">
      <c r="A1557" s="20">
        <v>43802</v>
      </c>
      <c r="B1557" t="s">
        <v>268</v>
      </c>
      <c r="C1557" t="s">
        <v>23</v>
      </c>
      <c r="D1557">
        <v>250</v>
      </c>
      <c r="E1557">
        <v>342</v>
      </c>
      <c r="F1557">
        <v>85500</v>
      </c>
      <c r="G1557" t="s">
        <v>1679</v>
      </c>
      <c r="H1557">
        <v>2019226</v>
      </c>
      <c r="I1557" t="s">
        <v>19</v>
      </c>
      <c r="J1557" t="s">
        <v>20</v>
      </c>
      <c r="K1557" t="s">
        <v>25</v>
      </c>
      <c r="L1557">
        <v>21.19</v>
      </c>
      <c r="M1557">
        <v>1.88</v>
      </c>
      <c r="N1557">
        <v>0</v>
      </c>
      <c r="O1557">
        <v>50.78</v>
      </c>
      <c r="P1557">
        <v>73.850999999999999</v>
      </c>
    </row>
    <row r="1558" spans="1:16" x14ac:dyDescent="0.25">
      <c r="A1558" s="20">
        <v>43802</v>
      </c>
      <c r="B1558" t="s">
        <v>268</v>
      </c>
      <c r="C1558" t="s">
        <v>17</v>
      </c>
      <c r="D1558">
        <v>250</v>
      </c>
      <c r="E1558">
        <v>336</v>
      </c>
      <c r="F1558">
        <v>84000</v>
      </c>
      <c r="G1558" t="s">
        <v>1680</v>
      </c>
      <c r="H1558">
        <v>2019226</v>
      </c>
      <c r="I1558" t="s">
        <v>19</v>
      </c>
      <c r="J1558" t="s">
        <v>20</v>
      </c>
      <c r="K1558" t="s">
        <v>25</v>
      </c>
      <c r="L1558">
        <v>0</v>
      </c>
      <c r="M1558">
        <v>1.85</v>
      </c>
      <c r="N1558">
        <v>0</v>
      </c>
      <c r="O1558">
        <v>49.89</v>
      </c>
      <c r="P1558">
        <v>51.738</v>
      </c>
    </row>
    <row r="1559" spans="1:16" x14ac:dyDescent="0.25">
      <c r="A1559" s="20">
        <v>43802</v>
      </c>
      <c r="B1559" t="s">
        <v>1645</v>
      </c>
      <c r="C1559" t="s">
        <v>17</v>
      </c>
      <c r="D1559">
        <v>1000</v>
      </c>
      <c r="E1559">
        <v>60.14</v>
      </c>
      <c r="F1559">
        <v>60142.35</v>
      </c>
      <c r="G1559" t="s">
        <v>1681</v>
      </c>
      <c r="H1559">
        <v>2019226</v>
      </c>
      <c r="I1559" t="s">
        <v>19</v>
      </c>
      <c r="J1559" t="s">
        <v>1660</v>
      </c>
      <c r="K1559" t="s">
        <v>25</v>
      </c>
      <c r="L1559">
        <v>60.35</v>
      </c>
      <c r="M1559">
        <v>1.32</v>
      </c>
      <c r="N1559">
        <v>12.6</v>
      </c>
      <c r="O1559">
        <v>390.56</v>
      </c>
      <c r="P1559">
        <v>464.8331</v>
      </c>
    </row>
    <row r="1560" spans="1:16" x14ac:dyDescent="0.25">
      <c r="A1560" s="20">
        <v>43803</v>
      </c>
      <c r="B1560" t="s">
        <v>268</v>
      </c>
      <c r="C1560" t="s">
        <v>17</v>
      </c>
      <c r="D1560">
        <v>250</v>
      </c>
      <c r="E1560">
        <v>337</v>
      </c>
      <c r="F1560">
        <v>84250</v>
      </c>
      <c r="G1560" t="s">
        <v>1675</v>
      </c>
      <c r="H1560">
        <v>2019227</v>
      </c>
      <c r="I1560" t="s">
        <v>19</v>
      </c>
      <c r="J1560" t="s">
        <v>20</v>
      </c>
      <c r="K1560" t="s">
        <v>25</v>
      </c>
      <c r="L1560">
        <v>0</v>
      </c>
      <c r="M1560">
        <v>1.85</v>
      </c>
      <c r="N1560">
        <v>5.0999999999999996</v>
      </c>
      <c r="O1560">
        <v>50.05</v>
      </c>
      <c r="P1560">
        <v>57.003399999999999</v>
      </c>
    </row>
    <row r="1561" spans="1:16" x14ac:dyDescent="0.25">
      <c r="A1561" s="20">
        <v>43803</v>
      </c>
      <c r="B1561" t="s">
        <v>268</v>
      </c>
      <c r="C1561" t="s">
        <v>23</v>
      </c>
      <c r="D1561">
        <v>250</v>
      </c>
      <c r="E1561">
        <v>339.5</v>
      </c>
      <c r="F1561">
        <v>84875</v>
      </c>
      <c r="G1561" t="s">
        <v>1676</v>
      </c>
      <c r="H1561">
        <v>2019227</v>
      </c>
      <c r="I1561" t="s">
        <v>19</v>
      </c>
      <c r="J1561" t="s">
        <v>20</v>
      </c>
      <c r="K1561" t="s">
        <v>25</v>
      </c>
      <c r="L1561">
        <v>21</v>
      </c>
      <c r="M1561">
        <v>1.87</v>
      </c>
      <c r="N1561">
        <v>0</v>
      </c>
      <c r="O1561">
        <v>50.41</v>
      </c>
      <c r="P1561">
        <v>73.277299999999997</v>
      </c>
    </row>
    <row r="1562" spans="1:16" x14ac:dyDescent="0.25">
      <c r="A1562" s="20">
        <v>43804</v>
      </c>
      <c r="B1562" t="s">
        <v>1666</v>
      </c>
      <c r="C1562" t="s">
        <v>17</v>
      </c>
      <c r="D1562">
        <v>500</v>
      </c>
      <c r="E1562">
        <v>457.69</v>
      </c>
      <c r="F1562">
        <v>228843.25</v>
      </c>
      <c r="G1562" t="s">
        <v>1667</v>
      </c>
      <c r="H1562">
        <v>2019228</v>
      </c>
      <c r="I1562" t="s">
        <v>19</v>
      </c>
      <c r="J1562" t="s">
        <v>20</v>
      </c>
      <c r="K1562" t="s">
        <v>25</v>
      </c>
      <c r="L1562">
        <v>0</v>
      </c>
      <c r="M1562">
        <v>5.03</v>
      </c>
      <c r="N1562">
        <v>0</v>
      </c>
      <c r="O1562">
        <v>135.94</v>
      </c>
      <c r="P1562">
        <v>140.97470000000001</v>
      </c>
    </row>
    <row r="1563" spans="1:16" x14ac:dyDescent="0.25">
      <c r="A1563" s="20">
        <v>43804</v>
      </c>
      <c r="B1563" t="s">
        <v>1666</v>
      </c>
      <c r="C1563" t="s">
        <v>17</v>
      </c>
      <c r="D1563">
        <v>500</v>
      </c>
      <c r="E1563">
        <v>453.45</v>
      </c>
      <c r="F1563">
        <v>226725</v>
      </c>
      <c r="G1563" t="s">
        <v>1668</v>
      </c>
      <c r="H1563">
        <v>2019228</v>
      </c>
      <c r="I1563" t="s">
        <v>19</v>
      </c>
      <c r="J1563" t="s">
        <v>20</v>
      </c>
      <c r="K1563" t="s">
        <v>25</v>
      </c>
      <c r="L1563">
        <v>0</v>
      </c>
      <c r="M1563">
        <v>4.99</v>
      </c>
      <c r="N1563">
        <v>0</v>
      </c>
      <c r="O1563">
        <v>134.66999999999999</v>
      </c>
      <c r="P1563">
        <v>139.65790000000001</v>
      </c>
    </row>
    <row r="1564" spans="1:16" x14ac:dyDescent="0.25">
      <c r="A1564" s="20">
        <v>43804</v>
      </c>
      <c r="B1564" t="s">
        <v>1666</v>
      </c>
      <c r="C1564" t="s">
        <v>23</v>
      </c>
      <c r="D1564">
        <v>392</v>
      </c>
      <c r="E1564">
        <v>449.69</v>
      </c>
      <c r="F1564">
        <v>176276.55</v>
      </c>
      <c r="G1564" t="s">
        <v>1669</v>
      </c>
      <c r="H1564">
        <v>2019228</v>
      </c>
      <c r="I1564" t="s">
        <v>19</v>
      </c>
      <c r="J1564" t="s">
        <v>20</v>
      </c>
      <c r="K1564" t="s">
        <v>25</v>
      </c>
      <c r="L1564">
        <v>44.17</v>
      </c>
      <c r="M1564">
        <v>3.88</v>
      </c>
      <c r="N1564">
        <v>0</v>
      </c>
      <c r="O1564">
        <v>104.71</v>
      </c>
      <c r="P1564">
        <v>152.75800000000001</v>
      </c>
    </row>
    <row r="1565" spans="1:16" x14ac:dyDescent="0.25">
      <c r="A1565" s="20">
        <v>43804</v>
      </c>
      <c r="B1565" t="s">
        <v>1666</v>
      </c>
      <c r="C1565" t="s">
        <v>17</v>
      </c>
      <c r="D1565">
        <v>500</v>
      </c>
      <c r="E1565">
        <v>450</v>
      </c>
      <c r="F1565">
        <v>225000</v>
      </c>
      <c r="G1565" t="s">
        <v>1670</v>
      </c>
      <c r="H1565">
        <v>2019228</v>
      </c>
      <c r="I1565" t="s">
        <v>19</v>
      </c>
      <c r="J1565" t="s">
        <v>20</v>
      </c>
      <c r="K1565" t="s">
        <v>25</v>
      </c>
      <c r="L1565">
        <v>0</v>
      </c>
      <c r="M1565">
        <v>4.95</v>
      </c>
      <c r="N1565">
        <v>0</v>
      </c>
      <c r="O1565">
        <v>133.63999999999999</v>
      </c>
      <c r="P1565">
        <v>138.59</v>
      </c>
    </row>
    <row r="1566" spans="1:16" x14ac:dyDescent="0.25">
      <c r="A1566" s="20">
        <v>43804</v>
      </c>
      <c r="B1566" t="s">
        <v>1666</v>
      </c>
      <c r="C1566" t="s">
        <v>17</v>
      </c>
      <c r="D1566">
        <v>250</v>
      </c>
      <c r="E1566">
        <v>451.3</v>
      </c>
      <c r="F1566">
        <v>112825</v>
      </c>
      <c r="G1566" t="s">
        <v>1671</v>
      </c>
      <c r="H1566">
        <v>2019228</v>
      </c>
      <c r="I1566" t="s">
        <v>19</v>
      </c>
      <c r="J1566" t="s">
        <v>20</v>
      </c>
      <c r="K1566" t="s">
        <v>25</v>
      </c>
      <c r="L1566">
        <v>0</v>
      </c>
      <c r="M1566">
        <v>2.48</v>
      </c>
      <c r="N1566">
        <v>0</v>
      </c>
      <c r="O1566">
        <v>67.010000000000005</v>
      </c>
      <c r="P1566">
        <v>69.492099999999994</v>
      </c>
    </row>
    <row r="1567" spans="1:16" x14ac:dyDescent="0.25">
      <c r="A1567" s="20">
        <v>43804</v>
      </c>
      <c r="B1567" t="s">
        <v>1666</v>
      </c>
      <c r="C1567" t="s">
        <v>23</v>
      </c>
      <c r="D1567">
        <v>1358</v>
      </c>
      <c r="E1567">
        <v>450.91</v>
      </c>
      <c r="F1567">
        <v>612335.6</v>
      </c>
      <c r="G1567" t="s">
        <v>1672</v>
      </c>
      <c r="H1567">
        <v>2019228</v>
      </c>
      <c r="I1567" t="s">
        <v>19</v>
      </c>
      <c r="J1567" t="s">
        <v>20</v>
      </c>
      <c r="K1567" t="s">
        <v>25</v>
      </c>
      <c r="L1567">
        <v>153.46</v>
      </c>
      <c r="M1567">
        <v>13.47</v>
      </c>
      <c r="N1567">
        <v>101.7</v>
      </c>
      <c r="O1567">
        <v>363.7</v>
      </c>
      <c r="P1567">
        <v>632.33140000000003</v>
      </c>
    </row>
    <row r="1568" spans="1:16" x14ac:dyDescent="0.25">
      <c r="A1568" s="20">
        <v>43804</v>
      </c>
      <c r="B1568" t="s">
        <v>1666</v>
      </c>
      <c r="C1568" t="s">
        <v>23</v>
      </c>
      <c r="D1568">
        <v>2000</v>
      </c>
      <c r="E1568">
        <v>451.24</v>
      </c>
      <c r="F1568">
        <v>902482.9</v>
      </c>
      <c r="G1568" t="s">
        <v>1673</v>
      </c>
      <c r="H1568">
        <v>2019228</v>
      </c>
      <c r="I1568" t="s">
        <v>19</v>
      </c>
      <c r="J1568" t="s">
        <v>20</v>
      </c>
      <c r="K1568" t="s">
        <v>25</v>
      </c>
      <c r="L1568">
        <v>225.37</v>
      </c>
      <c r="M1568">
        <v>19.850000000000001</v>
      </c>
      <c r="N1568">
        <v>0</v>
      </c>
      <c r="O1568">
        <v>536.04</v>
      </c>
      <c r="P1568">
        <v>781.26469999999995</v>
      </c>
    </row>
    <row r="1569" spans="1:16" x14ac:dyDescent="0.25">
      <c r="A1569" s="20">
        <v>43804</v>
      </c>
      <c r="B1569" t="s">
        <v>1666</v>
      </c>
      <c r="C1569" t="s">
        <v>17</v>
      </c>
      <c r="D1569">
        <v>2000</v>
      </c>
      <c r="E1569">
        <v>448</v>
      </c>
      <c r="F1569">
        <v>896000</v>
      </c>
      <c r="G1569" t="s">
        <v>1674</v>
      </c>
      <c r="H1569">
        <v>2019228</v>
      </c>
      <c r="I1569" t="s">
        <v>19</v>
      </c>
      <c r="J1569" t="s">
        <v>20</v>
      </c>
      <c r="K1569" t="s">
        <v>25</v>
      </c>
      <c r="L1569">
        <v>0</v>
      </c>
      <c r="M1569">
        <v>19.71</v>
      </c>
      <c r="N1569">
        <v>0</v>
      </c>
      <c r="O1569">
        <v>532.19000000000005</v>
      </c>
      <c r="P1569">
        <v>551.90200000000004</v>
      </c>
    </row>
    <row r="1570" spans="1:16" x14ac:dyDescent="0.25">
      <c r="A1570" s="20">
        <v>43805</v>
      </c>
      <c r="B1570" t="s">
        <v>433</v>
      </c>
      <c r="C1570" t="s">
        <v>17</v>
      </c>
      <c r="D1570">
        <v>5000</v>
      </c>
      <c r="E1570">
        <v>1.2</v>
      </c>
      <c r="F1570">
        <v>6000</v>
      </c>
      <c r="G1570" t="s">
        <v>1665</v>
      </c>
      <c r="H1570">
        <v>2019229</v>
      </c>
      <c r="I1570" t="s">
        <v>19</v>
      </c>
      <c r="J1570" t="s">
        <v>20</v>
      </c>
      <c r="K1570" t="s">
        <v>25</v>
      </c>
      <c r="L1570">
        <v>6</v>
      </c>
      <c r="M1570">
        <v>0.13</v>
      </c>
      <c r="N1570">
        <v>0.3</v>
      </c>
      <c r="O1570">
        <v>295.02</v>
      </c>
      <c r="P1570">
        <v>301.452</v>
      </c>
    </row>
    <row r="1571" spans="1:16" x14ac:dyDescent="0.25">
      <c r="A1571" s="20">
        <v>43808</v>
      </c>
      <c r="B1571" t="s">
        <v>268</v>
      </c>
      <c r="C1571" t="s">
        <v>17</v>
      </c>
      <c r="D1571">
        <v>2500</v>
      </c>
      <c r="E1571">
        <v>318.05</v>
      </c>
      <c r="F1571">
        <v>795125</v>
      </c>
      <c r="G1571" t="s">
        <v>1657</v>
      </c>
      <c r="H1571">
        <v>2019230</v>
      </c>
      <c r="I1571" t="s">
        <v>19</v>
      </c>
      <c r="J1571" t="s">
        <v>20</v>
      </c>
      <c r="K1571" t="s">
        <v>25</v>
      </c>
      <c r="L1571">
        <v>0</v>
      </c>
      <c r="M1571">
        <v>17.489999999999998</v>
      </c>
      <c r="N1571">
        <v>0</v>
      </c>
      <c r="O1571">
        <v>472.28</v>
      </c>
      <c r="P1571">
        <v>489.77269999999999</v>
      </c>
    </row>
    <row r="1572" spans="1:16" x14ac:dyDescent="0.25">
      <c r="A1572" s="20">
        <v>43808</v>
      </c>
      <c r="B1572" t="s">
        <v>268</v>
      </c>
      <c r="C1572" t="s">
        <v>23</v>
      </c>
      <c r="D1572">
        <v>2500</v>
      </c>
      <c r="E1572">
        <v>320</v>
      </c>
      <c r="F1572">
        <v>800000</v>
      </c>
      <c r="G1572" t="s">
        <v>1658</v>
      </c>
      <c r="H1572">
        <v>2019230</v>
      </c>
      <c r="I1572" t="s">
        <v>19</v>
      </c>
      <c r="J1572" t="s">
        <v>20</v>
      </c>
      <c r="K1572" t="s">
        <v>25</v>
      </c>
      <c r="L1572">
        <v>199.39</v>
      </c>
      <c r="M1572">
        <v>17.600000000000001</v>
      </c>
      <c r="N1572">
        <v>0</v>
      </c>
      <c r="O1572">
        <v>475.17</v>
      </c>
      <c r="P1572">
        <v>692.15980000000002</v>
      </c>
    </row>
    <row r="1573" spans="1:16" x14ac:dyDescent="0.25">
      <c r="A1573" s="20">
        <v>43808</v>
      </c>
      <c r="B1573" t="s">
        <v>1645</v>
      </c>
      <c r="C1573" t="s">
        <v>23</v>
      </c>
      <c r="D1573">
        <v>1000</v>
      </c>
      <c r="E1573">
        <v>61.5</v>
      </c>
      <c r="F1573">
        <v>61500</v>
      </c>
      <c r="G1573" t="s">
        <v>1659</v>
      </c>
      <c r="H1573">
        <v>2019230</v>
      </c>
      <c r="I1573" t="s">
        <v>19</v>
      </c>
      <c r="J1573" t="s">
        <v>1660</v>
      </c>
      <c r="K1573" t="s">
        <v>25</v>
      </c>
      <c r="L1573">
        <v>14.63</v>
      </c>
      <c r="M1573">
        <v>1.35</v>
      </c>
      <c r="N1573">
        <v>0</v>
      </c>
      <c r="O1573">
        <v>0.24</v>
      </c>
      <c r="P1573">
        <v>16.222999999999999</v>
      </c>
    </row>
    <row r="1574" spans="1:16" x14ac:dyDescent="0.25">
      <c r="A1574" s="20">
        <v>43808</v>
      </c>
      <c r="B1574" t="s">
        <v>1645</v>
      </c>
      <c r="C1574" t="s">
        <v>17</v>
      </c>
      <c r="D1574">
        <v>701</v>
      </c>
      <c r="E1574">
        <v>61</v>
      </c>
      <c r="F1574">
        <v>42761</v>
      </c>
      <c r="G1574" t="s">
        <v>1661</v>
      </c>
      <c r="H1574">
        <v>2019230</v>
      </c>
      <c r="I1574" t="s">
        <v>19</v>
      </c>
      <c r="J1574" t="s">
        <v>1660</v>
      </c>
      <c r="K1574" t="s">
        <v>25</v>
      </c>
      <c r="L1574">
        <v>0</v>
      </c>
      <c r="M1574">
        <v>0.94</v>
      </c>
      <c r="N1574">
        <v>53.4</v>
      </c>
      <c r="O1574">
        <v>277.69</v>
      </c>
      <c r="P1574">
        <v>332.0308</v>
      </c>
    </row>
    <row r="1575" spans="1:16" x14ac:dyDescent="0.25">
      <c r="A1575" s="20">
        <v>43808</v>
      </c>
      <c r="B1575" t="s">
        <v>1645</v>
      </c>
      <c r="C1575" t="s">
        <v>17</v>
      </c>
      <c r="D1575">
        <v>699</v>
      </c>
      <c r="E1575">
        <v>58.94</v>
      </c>
      <c r="F1575">
        <v>41200.949999999997</v>
      </c>
      <c r="G1575" t="s">
        <v>1662</v>
      </c>
      <c r="H1575">
        <v>2019230</v>
      </c>
      <c r="I1575" t="s">
        <v>19</v>
      </c>
      <c r="J1575" t="s">
        <v>1660</v>
      </c>
      <c r="K1575" t="s">
        <v>25</v>
      </c>
      <c r="L1575">
        <v>23.99</v>
      </c>
      <c r="M1575">
        <v>0.91</v>
      </c>
      <c r="N1575">
        <v>0</v>
      </c>
      <c r="O1575">
        <v>267.55</v>
      </c>
      <c r="P1575">
        <v>292.44630000000001</v>
      </c>
    </row>
    <row r="1576" spans="1:16" x14ac:dyDescent="0.25">
      <c r="A1576" s="20">
        <v>43808</v>
      </c>
      <c r="B1576" t="s">
        <v>1645</v>
      </c>
      <c r="C1576" t="s">
        <v>17</v>
      </c>
      <c r="D1576">
        <v>100</v>
      </c>
      <c r="E1576">
        <v>58.45</v>
      </c>
      <c r="F1576">
        <v>5845</v>
      </c>
      <c r="G1576" t="s">
        <v>1663</v>
      </c>
      <c r="H1576">
        <v>2019230</v>
      </c>
      <c r="I1576" t="s">
        <v>19</v>
      </c>
      <c r="J1576" t="s">
        <v>1660</v>
      </c>
      <c r="K1576" t="s">
        <v>25</v>
      </c>
      <c r="L1576">
        <v>6</v>
      </c>
      <c r="M1576">
        <v>0.13</v>
      </c>
      <c r="N1576">
        <v>0</v>
      </c>
      <c r="O1576">
        <v>41.32</v>
      </c>
      <c r="P1576">
        <v>47.448599999999999</v>
      </c>
    </row>
    <row r="1577" spans="1:16" x14ac:dyDescent="0.25">
      <c r="A1577" s="20">
        <v>43808</v>
      </c>
      <c r="B1577" t="s">
        <v>1645</v>
      </c>
      <c r="C1577" t="s">
        <v>17</v>
      </c>
      <c r="D1577">
        <v>500</v>
      </c>
      <c r="E1577">
        <v>57.25</v>
      </c>
      <c r="F1577">
        <v>28625</v>
      </c>
      <c r="G1577" t="s">
        <v>1664</v>
      </c>
      <c r="H1577">
        <v>2019230</v>
      </c>
      <c r="I1577" t="s">
        <v>19</v>
      </c>
      <c r="J1577" t="s">
        <v>1660</v>
      </c>
      <c r="K1577" t="s">
        <v>25</v>
      </c>
      <c r="L1577">
        <v>29.99</v>
      </c>
      <c r="M1577">
        <v>0.63</v>
      </c>
      <c r="N1577">
        <v>0</v>
      </c>
      <c r="O1577">
        <v>185.89</v>
      </c>
      <c r="P1577">
        <v>216.50970000000001</v>
      </c>
    </row>
    <row r="1578" spans="1:16" x14ac:dyDescent="0.25">
      <c r="A1578" s="20">
        <v>43812</v>
      </c>
      <c r="B1578" t="s">
        <v>1645</v>
      </c>
      <c r="C1578" t="s">
        <v>17</v>
      </c>
      <c r="D1578">
        <v>2500</v>
      </c>
      <c r="E1578">
        <v>56.29</v>
      </c>
      <c r="F1578">
        <v>140714.79999999999</v>
      </c>
      <c r="G1578" t="s">
        <v>1646</v>
      </c>
      <c r="H1578">
        <v>2019234</v>
      </c>
      <c r="I1578" t="s">
        <v>19</v>
      </c>
      <c r="J1578" t="s">
        <v>20</v>
      </c>
      <c r="K1578" t="s">
        <v>25</v>
      </c>
      <c r="L1578">
        <v>0</v>
      </c>
      <c r="M1578">
        <v>3.1</v>
      </c>
      <c r="N1578">
        <v>0</v>
      </c>
      <c r="O1578">
        <v>83.57</v>
      </c>
      <c r="P1578">
        <v>86.665800000000004</v>
      </c>
    </row>
    <row r="1579" spans="1:16" x14ac:dyDescent="0.25">
      <c r="A1579" s="20">
        <v>43812</v>
      </c>
      <c r="B1579" t="s">
        <v>1476</v>
      </c>
      <c r="C1579" t="s">
        <v>17</v>
      </c>
      <c r="D1579">
        <v>500</v>
      </c>
      <c r="E1579">
        <v>297</v>
      </c>
      <c r="F1579">
        <v>148500</v>
      </c>
      <c r="G1579" t="s">
        <v>1647</v>
      </c>
      <c r="H1579">
        <v>2019234</v>
      </c>
      <c r="I1579" t="s">
        <v>19</v>
      </c>
      <c r="J1579" t="s">
        <v>20</v>
      </c>
      <c r="K1579" t="s">
        <v>25</v>
      </c>
      <c r="L1579">
        <v>0</v>
      </c>
      <c r="M1579">
        <v>3.27</v>
      </c>
      <c r="N1579">
        <v>0</v>
      </c>
      <c r="O1579">
        <v>88.21</v>
      </c>
      <c r="P1579">
        <v>91.477000000000004</v>
      </c>
    </row>
    <row r="1580" spans="1:16" x14ac:dyDescent="0.25">
      <c r="A1580" s="20">
        <v>43812</v>
      </c>
      <c r="B1580" t="s">
        <v>1476</v>
      </c>
      <c r="C1580" t="s">
        <v>23</v>
      </c>
      <c r="D1580">
        <v>500</v>
      </c>
      <c r="E1580">
        <v>299.5</v>
      </c>
      <c r="F1580">
        <v>149750</v>
      </c>
      <c r="G1580" t="s">
        <v>1648</v>
      </c>
      <c r="H1580">
        <v>2019234</v>
      </c>
      <c r="I1580" t="s">
        <v>19</v>
      </c>
      <c r="J1580" t="s">
        <v>20</v>
      </c>
      <c r="K1580" t="s">
        <v>25</v>
      </c>
      <c r="L1580">
        <v>38.020000000000003</v>
      </c>
      <c r="M1580">
        <v>3.29</v>
      </c>
      <c r="N1580">
        <v>0</v>
      </c>
      <c r="O1580">
        <v>88.95</v>
      </c>
      <c r="P1580">
        <v>130.2646</v>
      </c>
    </row>
    <row r="1581" spans="1:16" x14ac:dyDescent="0.25">
      <c r="A1581" s="20">
        <v>43812</v>
      </c>
      <c r="B1581" t="s">
        <v>1645</v>
      </c>
      <c r="C1581" t="s">
        <v>17</v>
      </c>
      <c r="D1581">
        <v>2500</v>
      </c>
      <c r="E1581">
        <v>56.3</v>
      </c>
      <c r="F1581">
        <v>140746.35</v>
      </c>
      <c r="G1581" t="s">
        <v>1649</v>
      </c>
      <c r="H1581">
        <v>2019234</v>
      </c>
      <c r="I1581" t="s">
        <v>19</v>
      </c>
      <c r="J1581" t="s">
        <v>20</v>
      </c>
      <c r="K1581" t="s">
        <v>25</v>
      </c>
      <c r="L1581">
        <v>0</v>
      </c>
      <c r="M1581">
        <v>3.1</v>
      </c>
      <c r="N1581">
        <v>0</v>
      </c>
      <c r="O1581">
        <v>83.6</v>
      </c>
      <c r="P1581">
        <v>86.696299999999994</v>
      </c>
    </row>
    <row r="1582" spans="1:16" x14ac:dyDescent="0.25">
      <c r="A1582" s="20">
        <v>43812</v>
      </c>
      <c r="B1582" t="s">
        <v>1476</v>
      </c>
      <c r="C1582" t="s">
        <v>23</v>
      </c>
      <c r="D1582">
        <v>2500</v>
      </c>
      <c r="E1582">
        <v>298</v>
      </c>
      <c r="F1582">
        <v>745000</v>
      </c>
      <c r="G1582" t="s">
        <v>1650</v>
      </c>
      <c r="H1582">
        <v>2019234</v>
      </c>
      <c r="I1582" t="s">
        <v>19</v>
      </c>
      <c r="J1582" t="s">
        <v>20</v>
      </c>
      <c r="K1582" t="s">
        <v>25</v>
      </c>
      <c r="L1582">
        <v>190.18</v>
      </c>
      <c r="M1582">
        <v>16.39</v>
      </c>
      <c r="N1582">
        <v>0</v>
      </c>
      <c r="O1582">
        <v>442.5</v>
      </c>
      <c r="P1582">
        <v>649.07000000000005</v>
      </c>
    </row>
    <row r="1583" spans="1:16" x14ac:dyDescent="0.25">
      <c r="A1583" s="20">
        <v>43812</v>
      </c>
      <c r="B1583" t="s">
        <v>1476</v>
      </c>
      <c r="C1583" t="s">
        <v>17</v>
      </c>
      <c r="D1583">
        <v>2500</v>
      </c>
      <c r="E1583">
        <v>304.5</v>
      </c>
      <c r="F1583">
        <v>761250</v>
      </c>
      <c r="G1583" t="s">
        <v>1651</v>
      </c>
      <c r="H1583">
        <v>2019234</v>
      </c>
      <c r="I1583" t="s">
        <v>19</v>
      </c>
      <c r="J1583" t="s">
        <v>20</v>
      </c>
      <c r="K1583" t="s">
        <v>25</v>
      </c>
      <c r="L1583">
        <v>0</v>
      </c>
      <c r="M1583">
        <v>16.75</v>
      </c>
      <c r="N1583">
        <v>0</v>
      </c>
      <c r="O1583">
        <v>452.15</v>
      </c>
      <c r="P1583">
        <v>468.89769999999999</v>
      </c>
    </row>
    <row r="1584" spans="1:16" x14ac:dyDescent="0.25">
      <c r="A1584" s="20">
        <v>43812</v>
      </c>
      <c r="B1584" t="s">
        <v>1476</v>
      </c>
      <c r="C1584" t="s">
        <v>23</v>
      </c>
      <c r="D1584">
        <v>2500</v>
      </c>
      <c r="E1584">
        <v>303.81</v>
      </c>
      <c r="F1584">
        <v>759533</v>
      </c>
      <c r="G1584" t="s">
        <v>1652</v>
      </c>
      <c r="H1584">
        <v>2019234</v>
      </c>
      <c r="I1584" t="s">
        <v>19</v>
      </c>
      <c r="J1584" t="s">
        <v>20</v>
      </c>
      <c r="K1584" t="s">
        <v>25</v>
      </c>
      <c r="L1584">
        <v>190.09</v>
      </c>
      <c r="M1584">
        <v>16.71</v>
      </c>
      <c r="N1584">
        <v>0</v>
      </c>
      <c r="O1584">
        <v>451.15</v>
      </c>
      <c r="P1584">
        <v>657.95</v>
      </c>
    </row>
    <row r="1585" spans="1:16" x14ac:dyDescent="0.25">
      <c r="A1585" s="20">
        <v>43812</v>
      </c>
      <c r="B1585" t="s">
        <v>1476</v>
      </c>
      <c r="C1585" t="s">
        <v>17</v>
      </c>
      <c r="D1585">
        <v>2500</v>
      </c>
      <c r="E1585">
        <v>306.26</v>
      </c>
      <c r="F1585">
        <v>765642.65</v>
      </c>
      <c r="G1585" t="s">
        <v>1653</v>
      </c>
      <c r="H1585">
        <v>2019234</v>
      </c>
      <c r="I1585" t="s">
        <v>19</v>
      </c>
      <c r="J1585" t="s">
        <v>20</v>
      </c>
      <c r="K1585" t="s">
        <v>25</v>
      </c>
      <c r="L1585">
        <v>0</v>
      </c>
      <c r="M1585">
        <v>16.84</v>
      </c>
      <c r="N1585">
        <v>163.19999999999999</v>
      </c>
      <c r="O1585">
        <v>454.76</v>
      </c>
      <c r="P1585">
        <v>634.80409999999995</v>
      </c>
    </row>
    <row r="1586" spans="1:16" x14ac:dyDescent="0.25">
      <c r="A1586" s="20">
        <v>43812</v>
      </c>
      <c r="B1586" t="s">
        <v>1476</v>
      </c>
      <c r="C1586" t="s">
        <v>17</v>
      </c>
      <c r="D1586">
        <v>2500</v>
      </c>
      <c r="E1586">
        <v>305.64999999999998</v>
      </c>
      <c r="F1586">
        <v>764136.25</v>
      </c>
      <c r="G1586" t="s">
        <v>1654</v>
      </c>
      <c r="H1586">
        <v>2019234</v>
      </c>
      <c r="I1586" t="s">
        <v>19</v>
      </c>
      <c r="J1586" t="s">
        <v>20</v>
      </c>
      <c r="K1586" t="s">
        <v>25</v>
      </c>
      <c r="L1586">
        <v>0</v>
      </c>
      <c r="M1586">
        <v>16.809999999999999</v>
      </c>
      <c r="N1586">
        <v>0</v>
      </c>
      <c r="O1586">
        <v>453.88</v>
      </c>
      <c r="P1586">
        <v>470.69110000000001</v>
      </c>
    </row>
    <row r="1587" spans="1:16" x14ac:dyDescent="0.25">
      <c r="A1587" s="20">
        <v>43812</v>
      </c>
      <c r="B1587" t="s">
        <v>1476</v>
      </c>
      <c r="C1587" t="s">
        <v>23</v>
      </c>
      <c r="D1587">
        <v>2500</v>
      </c>
      <c r="E1587">
        <v>309</v>
      </c>
      <c r="F1587">
        <v>772500</v>
      </c>
      <c r="G1587" t="s">
        <v>1655</v>
      </c>
      <c r="H1587">
        <v>2019234</v>
      </c>
      <c r="I1587" t="s">
        <v>19</v>
      </c>
      <c r="J1587" t="s">
        <v>20</v>
      </c>
      <c r="K1587" t="s">
        <v>25</v>
      </c>
      <c r="L1587">
        <v>190.09</v>
      </c>
      <c r="M1587">
        <v>17</v>
      </c>
      <c r="N1587">
        <v>0</v>
      </c>
      <c r="O1587">
        <v>458.84</v>
      </c>
      <c r="P1587">
        <v>665.92520000000002</v>
      </c>
    </row>
    <row r="1588" spans="1:16" x14ac:dyDescent="0.25">
      <c r="A1588" s="20">
        <v>43812</v>
      </c>
      <c r="B1588" t="s">
        <v>1645</v>
      </c>
      <c r="C1588" t="s">
        <v>23</v>
      </c>
      <c r="D1588">
        <v>5000</v>
      </c>
      <c r="E1588">
        <v>56.7</v>
      </c>
      <c r="F1588">
        <v>283477.25</v>
      </c>
      <c r="G1588" t="s">
        <v>1656</v>
      </c>
      <c r="H1588">
        <v>2019234</v>
      </c>
      <c r="I1588" t="s">
        <v>19</v>
      </c>
      <c r="J1588" t="s">
        <v>20</v>
      </c>
      <c r="K1588" t="s">
        <v>25</v>
      </c>
      <c r="L1588">
        <v>70.62</v>
      </c>
      <c r="M1588">
        <v>6.24</v>
      </c>
      <c r="N1588">
        <v>0</v>
      </c>
      <c r="O1588">
        <v>168.37</v>
      </c>
      <c r="P1588">
        <v>245.22659999999999</v>
      </c>
    </row>
    <row r="1589" spans="1:16" x14ac:dyDescent="0.25">
      <c r="A1589" s="20">
        <v>43815</v>
      </c>
      <c r="B1589" t="s">
        <v>1476</v>
      </c>
      <c r="C1589" t="s">
        <v>23</v>
      </c>
      <c r="D1589">
        <v>2500</v>
      </c>
      <c r="E1589">
        <v>317.8</v>
      </c>
      <c r="F1589">
        <v>794511.75</v>
      </c>
      <c r="G1589" t="s">
        <v>1643</v>
      </c>
      <c r="H1589">
        <v>2019235</v>
      </c>
      <c r="I1589" t="s">
        <v>19</v>
      </c>
      <c r="J1589" t="s">
        <v>20</v>
      </c>
      <c r="K1589" t="s">
        <v>25</v>
      </c>
      <c r="L1589">
        <v>196</v>
      </c>
      <c r="M1589">
        <v>17.48</v>
      </c>
      <c r="N1589">
        <v>47.1</v>
      </c>
      <c r="O1589">
        <v>471.92</v>
      </c>
      <c r="P1589">
        <v>732.49950000000001</v>
      </c>
    </row>
    <row r="1590" spans="1:16" x14ac:dyDescent="0.25">
      <c r="A1590" s="20">
        <v>43815</v>
      </c>
      <c r="B1590" t="s">
        <v>1476</v>
      </c>
      <c r="C1590" t="s">
        <v>17</v>
      </c>
      <c r="D1590">
        <v>2500</v>
      </c>
      <c r="E1590">
        <v>309</v>
      </c>
      <c r="F1590">
        <v>772500</v>
      </c>
      <c r="G1590" t="s">
        <v>1644</v>
      </c>
      <c r="H1590">
        <v>2019235</v>
      </c>
      <c r="I1590" t="s">
        <v>19</v>
      </c>
      <c r="J1590" t="s">
        <v>20</v>
      </c>
      <c r="K1590" t="s">
        <v>25</v>
      </c>
      <c r="L1590">
        <v>0</v>
      </c>
      <c r="M1590">
        <v>17</v>
      </c>
      <c r="N1590">
        <v>0</v>
      </c>
      <c r="O1590">
        <v>458.84</v>
      </c>
      <c r="P1590">
        <v>475.83569999999997</v>
      </c>
    </row>
    <row r="1591" spans="1:16" x14ac:dyDescent="0.25">
      <c r="A1591" s="20">
        <v>43816</v>
      </c>
      <c r="B1591" t="s">
        <v>237</v>
      </c>
      <c r="C1591" t="s">
        <v>17</v>
      </c>
      <c r="D1591">
        <v>2500</v>
      </c>
      <c r="E1591">
        <v>261</v>
      </c>
      <c r="F1591">
        <v>652500</v>
      </c>
      <c r="G1591" t="s">
        <v>1641</v>
      </c>
      <c r="H1591">
        <v>2019236</v>
      </c>
      <c r="I1591" t="s">
        <v>19</v>
      </c>
      <c r="J1591" t="s">
        <v>20</v>
      </c>
      <c r="K1591" t="s">
        <v>25</v>
      </c>
      <c r="L1591">
        <v>0</v>
      </c>
      <c r="M1591">
        <v>14.36</v>
      </c>
      <c r="N1591">
        <v>0</v>
      </c>
      <c r="O1591">
        <v>387.56</v>
      </c>
      <c r="P1591">
        <v>401.91500000000002</v>
      </c>
    </row>
    <row r="1592" spans="1:16" x14ac:dyDescent="0.25">
      <c r="A1592" s="20">
        <v>43816</v>
      </c>
      <c r="B1592" t="s">
        <v>237</v>
      </c>
      <c r="C1592" t="s">
        <v>23</v>
      </c>
      <c r="D1592">
        <v>2500</v>
      </c>
      <c r="E1592">
        <v>258.89999999999998</v>
      </c>
      <c r="F1592">
        <v>647250</v>
      </c>
      <c r="G1592" t="s">
        <v>1642</v>
      </c>
      <c r="H1592">
        <v>2019236</v>
      </c>
      <c r="I1592" t="s">
        <v>19</v>
      </c>
      <c r="J1592" t="s">
        <v>20</v>
      </c>
      <c r="K1592" t="s">
        <v>25</v>
      </c>
      <c r="L1592">
        <v>162</v>
      </c>
      <c r="M1592">
        <v>14.24</v>
      </c>
      <c r="N1592">
        <v>39</v>
      </c>
      <c r="O1592">
        <v>384.46</v>
      </c>
      <c r="P1592">
        <v>599.69939999999997</v>
      </c>
    </row>
    <row r="1593" spans="1:16" x14ac:dyDescent="0.25">
      <c r="A1593" s="20">
        <v>43817</v>
      </c>
      <c r="B1593" t="s">
        <v>237</v>
      </c>
      <c r="C1593" t="s">
        <v>23</v>
      </c>
      <c r="D1593">
        <v>2500</v>
      </c>
      <c r="E1593">
        <v>257.5</v>
      </c>
      <c r="F1593">
        <v>643750</v>
      </c>
      <c r="G1593" t="s">
        <v>1635</v>
      </c>
      <c r="H1593">
        <v>2019237</v>
      </c>
      <c r="I1593" t="s">
        <v>19</v>
      </c>
      <c r="J1593" t="s">
        <v>20</v>
      </c>
      <c r="K1593" t="s">
        <v>25</v>
      </c>
      <c r="L1593">
        <v>163.62</v>
      </c>
      <c r="M1593">
        <v>14.16</v>
      </c>
      <c r="N1593">
        <v>0</v>
      </c>
      <c r="O1593">
        <v>382.36</v>
      </c>
      <c r="P1593">
        <v>560.14260000000002</v>
      </c>
    </row>
    <row r="1594" spans="1:16" x14ac:dyDescent="0.25">
      <c r="A1594" s="20">
        <v>43817</v>
      </c>
      <c r="B1594" t="s">
        <v>237</v>
      </c>
      <c r="C1594" t="s">
        <v>17</v>
      </c>
      <c r="D1594">
        <v>1036</v>
      </c>
      <c r="E1594">
        <v>260.93</v>
      </c>
      <c r="F1594">
        <v>270322.40000000002</v>
      </c>
      <c r="G1594" t="s">
        <v>1636</v>
      </c>
      <c r="H1594">
        <v>2019237</v>
      </c>
      <c r="I1594" t="s">
        <v>19</v>
      </c>
      <c r="J1594" t="s">
        <v>20</v>
      </c>
      <c r="K1594" t="s">
        <v>25</v>
      </c>
      <c r="L1594">
        <v>0</v>
      </c>
      <c r="M1594">
        <v>5.95</v>
      </c>
      <c r="N1594">
        <v>70.8</v>
      </c>
      <c r="O1594">
        <v>160.56</v>
      </c>
      <c r="P1594">
        <v>237.30709999999999</v>
      </c>
    </row>
    <row r="1595" spans="1:16" x14ac:dyDescent="0.25">
      <c r="A1595" s="20">
        <v>43817</v>
      </c>
      <c r="B1595" t="s">
        <v>237</v>
      </c>
      <c r="C1595" t="s">
        <v>23</v>
      </c>
      <c r="D1595">
        <v>1000</v>
      </c>
      <c r="E1595">
        <v>263</v>
      </c>
      <c r="F1595">
        <v>263000</v>
      </c>
      <c r="G1595" t="s">
        <v>1637</v>
      </c>
      <c r="H1595">
        <v>2019237</v>
      </c>
      <c r="I1595" t="s">
        <v>19</v>
      </c>
      <c r="J1595" t="s">
        <v>20</v>
      </c>
      <c r="K1595" t="s">
        <v>25</v>
      </c>
      <c r="L1595">
        <v>65.94</v>
      </c>
      <c r="M1595">
        <v>5.79</v>
      </c>
      <c r="N1595">
        <v>0</v>
      </c>
      <c r="O1595">
        <v>156.21</v>
      </c>
      <c r="P1595">
        <v>227.93600000000001</v>
      </c>
    </row>
    <row r="1596" spans="1:16" x14ac:dyDescent="0.25">
      <c r="A1596" s="20">
        <v>43817</v>
      </c>
      <c r="B1596" t="s">
        <v>237</v>
      </c>
      <c r="C1596" t="s">
        <v>23</v>
      </c>
      <c r="D1596">
        <v>1000</v>
      </c>
      <c r="E1596">
        <v>262.5</v>
      </c>
      <c r="F1596">
        <v>262500</v>
      </c>
      <c r="G1596" t="s">
        <v>1638</v>
      </c>
      <c r="H1596">
        <v>2019237</v>
      </c>
      <c r="I1596" t="s">
        <v>19</v>
      </c>
      <c r="J1596" t="s">
        <v>20</v>
      </c>
      <c r="K1596" t="s">
        <v>25</v>
      </c>
      <c r="L1596">
        <v>65.45</v>
      </c>
      <c r="M1596">
        <v>5.78</v>
      </c>
      <c r="N1596">
        <v>0</v>
      </c>
      <c r="O1596">
        <v>155.91</v>
      </c>
      <c r="P1596">
        <v>227.13499999999999</v>
      </c>
    </row>
    <row r="1597" spans="1:16" x14ac:dyDescent="0.25">
      <c r="A1597" s="20">
        <v>43817</v>
      </c>
      <c r="B1597" t="s">
        <v>237</v>
      </c>
      <c r="C1597" t="s">
        <v>17</v>
      </c>
      <c r="D1597">
        <v>1445</v>
      </c>
      <c r="E1597">
        <v>265.45</v>
      </c>
      <c r="F1597">
        <v>383575.25</v>
      </c>
      <c r="G1597" t="s">
        <v>1639</v>
      </c>
      <c r="H1597">
        <v>2019237</v>
      </c>
      <c r="I1597" t="s">
        <v>19</v>
      </c>
      <c r="J1597" t="s">
        <v>20</v>
      </c>
      <c r="K1597" t="s">
        <v>25</v>
      </c>
      <c r="L1597">
        <v>0</v>
      </c>
      <c r="M1597">
        <v>8.44</v>
      </c>
      <c r="N1597">
        <v>0</v>
      </c>
      <c r="O1597">
        <v>227.82</v>
      </c>
      <c r="P1597">
        <v>236.2586</v>
      </c>
    </row>
    <row r="1598" spans="1:16" x14ac:dyDescent="0.25">
      <c r="A1598" s="20">
        <v>43817</v>
      </c>
      <c r="B1598" t="s">
        <v>237</v>
      </c>
      <c r="C1598" t="s">
        <v>17</v>
      </c>
      <c r="D1598">
        <v>2019</v>
      </c>
      <c r="E1598">
        <v>263.95</v>
      </c>
      <c r="F1598">
        <v>532915.05000000005</v>
      </c>
      <c r="G1598" t="s">
        <v>1640</v>
      </c>
      <c r="H1598">
        <v>2019237</v>
      </c>
      <c r="I1598" t="s">
        <v>19</v>
      </c>
      <c r="J1598" t="s">
        <v>20</v>
      </c>
      <c r="K1598" t="s">
        <v>25</v>
      </c>
      <c r="L1598">
        <v>0</v>
      </c>
      <c r="M1598">
        <v>11.72</v>
      </c>
      <c r="N1598">
        <v>0</v>
      </c>
      <c r="O1598">
        <v>316.54000000000002</v>
      </c>
      <c r="P1598">
        <v>328.26409999999998</v>
      </c>
    </row>
    <row r="1599" spans="1:16" x14ac:dyDescent="0.25">
      <c r="A1599" s="20">
        <v>43818</v>
      </c>
      <c r="B1599" t="s">
        <v>379</v>
      </c>
      <c r="C1599" t="s">
        <v>23</v>
      </c>
      <c r="D1599">
        <v>1000</v>
      </c>
      <c r="E1599">
        <v>146.5</v>
      </c>
      <c r="F1599">
        <v>146500</v>
      </c>
      <c r="G1599" t="s">
        <v>1785</v>
      </c>
      <c r="H1599">
        <v>2019238</v>
      </c>
      <c r="I1599" t="s">
        <v>19</v>
      </c>
      <c r="J1599" t="s">
        <v>20</v>
      </c>
      <c r="K1599" t="s">
        <v>25</v>
      </c>
      <c r="L1599">
        <v>36.31</v>
      </c>
      <c r="M1599">
        <v>3.22</v>
      </c>
      <c r="N1599">
        <v>0</v>
      </c>
      <c r="O1599">
        <v>87.02</v>
      </c>
      <c r="P1599">
        <v>126.5528</v>
      </c>
    </row>
    <row r="1600" spans="1:16" x14ac:dyDescent="0.25">
      <c r="A1600" s="20">
        <v>43818</v>
      </c>
      <c r="B1600" t="s">
        <v>379</v>
      </c>
      <c r="C1600" t="s">
        <v>17</v>
      </c>
      <c r="D1600">
        <v>1000</v>
      </c>
      <c r="E1600">
        <v>144</v>
      </c>
      <c r="F1600">
        <v>144000</v>
      </c>
      <c r="G1600" t="s">
        <v>1786</v>
      </c>
      <c r="H1600">
        <v>2019238</v>
      </c>
      <c r="I1600" t="s">
        <v>19</v>
      </c>
      <c r="J1600" t="s">
        <v>20</v>
      </c>
      <c r="K1600" t="s">
        <v>25</v>
      </c>
      <c r="L1600">
        <v>0</v>
      </c>
      <c r="M1600">
        <v>3.17</v>
      </c>
      <c r="N1600">
        <v>0</v>
      </c>
      <c r="O1600">
        <v>85.53</v>
      </c>
      <c r="P1600">
        <v>88.697900000000004</v>
      </c>
    </row>
    <row r="1601" spans="1:16" x14ac:dyDescent="0.25">
      <c r="A1601" s="20">
        <v>43818</v>
      </c>
      <c r="B1601" t="s">
        <v>268</v>
      </c>
      <c r="C1601" t="s">
        <v>17</v>
      </c>
      <c r="D1601">
        <v>1000</v>
      </c>
      <c r="E1601">
        <v>327</v>
      </c>
      <c r="F1601">
        <v>327000</v>
      </c>
      <c r="G1601" t="s">
        <v>1787</v>
      </c>
      <c r="H1601">
        <v>2019238</v>
      </c>
      <c r="I1601" t="s">
        <v>19</v>
      </c>
      <c r="J1601" t="s">
        <v>20</v>
      </c>
      <c r="K1601" t="s">
        <v>25</v>
      </c>
      <c r="L1601">
        <v>0</v>
      </c>
      <c r="M1601">
        <v>7.19</v>
      </c>
      <c r="N1601">
        <v>46.8</v>
      </c>
      <c r="O1601">
        <v>194.22</v>
      </c>
      <c r="P1601">
        <v>248.2141</v>
      </c>
    </row>
    <row r="1602" spans="1:16" x14ac:dyDescent="0.25">
      <c r="A1602" s="20">
        <v>43818</v>
      </c>
      <c r="B1602" t="s">
        <v>268</v>
      </c>
      <c r="C1602" t="s">
        <v>17</v>
      </c>
      <c r="D1602">
        <v>500</v>
      </c>
      <c r="E1602">
        <v>326.91000000000003</v>
      </c>
      <c r="F1602">
        <v>163454.6</v>
      </c>
      <c r="G1602" t="s">
        <v>1788</v>
      </c>
      <c r="H1602">
        <v>2019238</v>
      </c>
      <c r="I1602" t="s">
        <v>19</v>
      </c>
      <c r="J1602" t="s">
        <v>20</v>
      </c>
      <c r="K1602" t="s">
        <v>25</v>
      </c>
      <c r="L1602">
        <v>0</v>
      </c>
      <c r="M1602">
        <v>3.6</v>
      </c>
      <c r="N1602">
        <v>0</v>
      </c>
      <c r="O1602">
        <v>97.09</v>
      </c>
      <c r="P1602">
        <v>100.6861</v>
      </c>
    </row>
    <row r="1603" spans="1:16" x14ac:dyDescent="0.25">
      <c r="A1603" s="20">
        <v>43818</v>
      </c>
      <c r="B1603" t="s">
        <v>268</v>
      </c>
      <c r="C1603" t="s">
        <v>23</v>
      </c>
      <c r="D1603">
        <v>1500</v>
      </c>
      <c r="E1603">
        <v>328.1</v>
      </c>
      <c r="F1603">
        <v>492150</v>
      </c>
      <c r="G1603" t="s">
        <v>1789</v>
      </c>
      <c r="H1603">
        <v>2019238</v>
      </c>
      <c r="I1603" t="s">
        <v>19</v>
      </c>
      <c r="J1603" t="s">
        <v>20</v>
      </c>
      <c r="K1603" t="s">
        <v>25</v>
      </c>
      <c r="L1603">
        <v>122.83</v>
      </c>
      <c r="M1603">
        <v>10.83</v>
      </c>
      <c r="N1603">
        <v>0</v>
      </c>
      <c r="O1603">
        <v>292.32</v>
      </c>
      <c r="P1603">
        <v>425.97739999999999</v>
      </c>
    </row>
    <row r="1604" spans="1:16" x14ac:dyDescent="0.25">
      <c r="A1604" s="20">
        <v>43818</v>
      </c>
      <c r="B1604" t="s">
        <v>1790</v>
      </c>
      <c r="C1604" t="s">
        <v>17</v>
      </c>
      <c r="D1604">
        <v>10</v>
      </c>
      <c r="E1604">
        <v>2208.9499999999998</v>
      </c>
      <c r="F1604">
        <v>22089.5</v>
      </c>
      <c r="G1604" t="s">
        <v>1791</v>
      </c>
      <c r="H1604">
        <v>2019238</v>
      </c>
      <c r="I1604" t="s">
        <v>19</v>
      </c>
      <c r="J1604" t="s">
        <v>20</v>
      </c>
      <c r="K1604" t="s">
        <v>25</v>
      </c>
      <c r="L1604">
        <v>0</v>
      </c>
      <c r="M1604">
        <v>0.49</v>
      </c>
      <c r="N1604">
        <v>0</v>
      </c>
      <c r="O1604">
        <v>29.59</v>
      </c>
      <c r="P1604">
        <v>30.076000000000001</v>
      </c>
    </row>
    <row r="1605" spans="1:16" x14ac:dyDescent="0.25">
      <c r="A1605" s="20">
        <v>43818</v>
      </c>
      <c r="B1605" t="s">
        <v>659</v>
      </c>
      <c r="C1605" t="s">
        <v>17</v>
      </c>
      <c r="D1605" s="32">
        <v>5000</v>
      </c>
      <c r="E1605" s="7">
        <v>48.45</v>
      </c>
      <c r="F1605">
        <v>242250</v>
      </c>
      <c r="G1605" t="s">
        <v>1792</v>
      </c>
      <c r="H1605">
        <v>2019238</v>
      </c>
      <c r="I1605" t="s">
        <v>19</v>
      </c>
      <c r="J1605" t="s">
        <v>1660</v>
      </c>
      <c r="K1605" t="s">
        <v>25</v>
      </c>
      <c r="L1605">
        <v>242.32</v>
      </c>
      <c r="M1605">
        <v>5.33</v>
      </c>
      <c r="N1605">
        <v>0</v>
      </c>
      <c r="O1605">
        <v>1573.15</v>
      </c>
      <c r="P1605">
        <v>1820.7997</v>
      </c>
    </row>
    <row r="1606" spans="1:16" x14ac:dyDescent="0.25">
      <c r="A1606" s="20">
        <v>43818</v>
      </c>
      <c r="B1606" t="s">
        <v>1790</v>
      </c>
      <c r="C1606" t="s">
        <v>23</v>
      </c>
      <c r="D1606">
        <v>10</v>
      </c>
      <c r="E1606">
        <v>2227.15</v>
      </c>
      <c r="F1606">
        <v>22271.5</v>
      </c>
      <c r="G1606" t="s">
        <v>1793</v>
      </c>
      <c r="H1606">
        <v>2019238</v>
      </c>
      <c r="I1606" t="s">
        <v>19</v>
      </c>
      <c r="J1606" t="s">
        <v>20</v>
      </c>
      <c r="K1606" t="s">
        <v>25</v>
      </c>
      <c r="L1606">
        <v>5.55</v>
      </c>
      <c r="M1606">
        <v>0.49</v>
      </c>
      <c r="N1606">
        <v>0</v>
      </c>
      <c r="O1606">
        <v>29.59</v>
      </c>
      <c r="P1606">
        <v>35.630000000000003</v>
      </c>
    </row>
    <row r="1607" spans="1:16" x14ac:dyDescent="0.25">
      <c r="A1607" s="20">
        <v>43822</v>
      </c>
      <c r="B1607" t="s">
        <v>871</v>
      </c>
      <c r="C1607" t="s">
        <v>23</v>
      </c>
      <c r="D1607">
        <v>1000</v>
      </c>
      <c r="E1607">
        <v>147.5</v>
      </c>
      <c r="F1607">
        <v>147500</v>
      </c>
      <c r="G1607" t="s">
        <v>1769</v>
      </c>
      <c r="H1607">
        <v>2019240</v>
      </c>
      <c r="I1607" t="s">
        <v>19</v>
      </c>
      <c r="J1607" t="s">
        <v>20</v>
      </c>
      <c r="K1607" t="s">
        <v>25</v>
      </c>
      <c r="L1607">
        <v>36.83</v>
      </c>
      <c r="M1607">
        <v>3.25</v>
      </c>
      <c r="N1607">
        <v>0</v>
      </c>
      <c r="O1607">
        <v>87.61</v>
      </c>
      <c r="P1607">
        <v>127.685</v>
      </c>
    </row>
    <row r="1608" spans="1:16" x14ac:dyDescent="0.25">
      <c r="A1608" s="20">
        <v>43822</v>
      </c>
      <c r="B1608" t="s">
        <v>659</v>
      </c>
      <c r="C1608" t="s">
        <v>23</v>
      </c>
      <c r="D1608" s="32">
        <v>5000</v>
      </c>
      <c r="E1608" s="7">
        <v>51.85</v>
      </c>
      <c r="F1608">
        <v>259250</v>
      </c>
      <c r="G1608" t="s">
        <v>1770</v>
      </c>
      <c r="H1608">
        <v>2019240</v>
      </c>
      <c r="I1608" t="s">
        <v>19</v>
      </c>
      <c r="J1608" t="s">
        <v>20</v>
      </c>
      <c r="K1608" t="s">
        <v>25</v>
      </c>
      <c r="L1608">
        <v>256</v>
      </c>
      <c r="M1608">
        <v>5.7</v>
      </c>
      <c r="N1608">
        <v>0</v>
      </c>
      <c r="O1608">
        <v>153.97999999999999</v>
      </c>
      <c r="P1608">
        <v>415.68360000000001</v>
      </c>
    </row>
    <row r="1609" spans="1:16" x14ac:dyDescent="0.25">
      <c r="A1609" s="20">
        <v>43822</v>
      </c>
      <c r="B1609" t="s">
        <v>659</v>
      </c>
      <c r="C1609" t="s">
        <v>17</v>
      </c>
      <c r="D1609" s="32">
        <v>5000</v>
      </c>
      <c r="E1609" s="7">
        <v>51.5</v>
      </c>
      <c r="F1609">
        <v>257500</v>
      </c>
      <c r="G1609" t="s">
        <v>1771</v>
      </c>
      <c r="H1609">
        <v>2019240</v>
      </c>
      <c r="I1609" t="s">
        <v>19</v>
      </c>
      <c r="J1609" t="s">
        <v>20</v>
      </c>
      <c r="K1609" t="s">
        <v>25</v>
      </c>
      <c r="L1609">
        <v>0</v>
      </c>
      <c r="M1609">
        <v>5.67</v>
      </c>
      <c r="N1609">
        <v>0</v>
      </c>
      <c r="O1609">
        <v>152.94</v>
      </c>
      <c r="P1609">
        <v>158.60499999999999</v>
      </c>
    </row>
    <row r="1610" spans="1:16" x14ac:dyDescent="0.25">
      <c r="A1610" s="20">
        <v>43822</v>
      </c>
      <c r="B1610" t="s">
        <v>871</v>
      </c>
      <c r="C1610" t="s">
        <v>17</v>
      </c>
      <c r="D1610">
        <v>1000</v>
      </c>
      <c r="E1610">
        <v>146.97999999999999</v>
      </c>
      <c r="F1610">
        <v>146979.35</v>
      </c>
      <c r="G1610" t="s">
        <v>1772</v>
      </c>
      <c r="H1610">
        <v>2019240</v>
      </c>
      <c r="I1610" t="s">
        <v>19</v>
      </c>
      <c r="J1610" t="s">
        <v>20</v>
      </c>
      <c r="K1610" t="s">
        <v>25</v>
      </c>
      <c r="L1610">
        <v>0</v>
      </c>
      <c r="M1610">
        <v>3.23</v>
      </c>
      <c r="N1610">
        <v>0</v>
      </c>
      <c r="O1610">
        <v>87.3</v>
      </c>
      <c r="P1610">
        <v>90.533799999999999</v>
      </c>
    </row>
    <row r="1611" spans="1:16" x14ac:dyDescent="0.25">
      <c r="A1611" s="20">
        <v>43822</v>
      </c>
      <c r="B1611" t="s">
        <v>282</v>
      </c>
      <c r="C1611" t="s">
        <v>23</v>
      </c>
      <c r="D1611">
        <v>1000</v>
      </c>
      <c r="E1611">
        <v>288.10000000000002</v>
      </c>
      <c r="F1611">
        <v>288100</v>
      </c>
      <c r="G1611" t="s">
        <v>1773</v>
      </c>
      <c r="H1611">
        <v>2019240</v>
      </c>
      <c r="I1611" t="s">
        <v>19</v>
      </c>
      <c r="J1611" t="s">
        <v>20</v>
      </c>
      <c r="K1611" t="s">
        <v>25</v>
      </c>
      <c r="L1611">
        <v>71.760000000000005</v>
      </c>
      <c r="M1611">
        <v>6.34</v>
      </c>
      <c r="N1611">
        <v>0</v>
      </c>
      <c r="O1611">
        <v>171.12</v>
      </c>
      <c r="P1611">
        <v>249.2182</v>
      </c>
    </row>
    <row r="1612" spans="1:16" x14ac:dyDescent="0.25">
      <c r="A1612" s="20">
        <v>43822</v>
      </c>
      <c r="B1612" t="s">
        <v>871</v>
      </c>
      <c r="C1612" t="s">
        <v>23</v>
      </c>
      <c r="D1612">
        <v>1000</v>
      </c>
      <c r="E1612">
        <v>146.84</v>
      </c>
      <c r="F1612">
        <v>146837.15</v>
      </c>
      <c r="G1612" t="s">
        <v>1774</v>
      </c>
      <c r="H1612">
        <v>2019240</v>
      </c>
      <c r="I1612" t="s">
        <v>19</v>
      </c>
      <c r="J1612" t="s">
        <v>20</v>
      </c>
      <c r="K1612" t="s">
        <v>25</v>
      </c>
      <c r="L1612">
        <v>36.83</v>
      </c>
      <c r="M1612">
        <v>3.23</v>
      </c>
      <c r="N1612">
        <v>0</v>
      </c>
      <c r="O1612">
        <v>87.22</v>
      </c>
      <c r="P1612">
        <v>127.2804</v>
      </c>
    </row>
    <row r="1613" spans="1:16" x14ac:dyDescent="0.25">
      <c r="A1613" s="20">
        <v>43822</v>
      </c>
      <c r="B1613" t="s">
        <v>16</v>
      </c>
      <c r="C1613" t="s">
        <v>17</v>
      </c>
      <c r="D1613">
        <v>200</v>
      </c>
      <c r="E1613">
        <v>20</v>
      </c>
      <c r="F1613">
        <v>4000</v>
      </c>
      <c r="G1613" t="s">
        <v>1775</v>
      </c>
      <c r="H1613">
        <v>2019240</v>
      </c>
      <c r="I1613" t="s">
        <v>19</v>
      </c>
      <c r="J1613" t="s">
        <v>20</v>
      </c>
      <c r="K1613" t="s">
        <v>25</v>
      </c>
      <c r="L1613">
        <v>4</v>
      </c>
      <c r="M1613">
        <v>0.09</v>
      </c>
      <c r="N1613">
        <v>0</v>
      </c>
      <c r="O1613">
        <v>41.32</v>
      </c>
      <c r="P1613">
        <v>45.408000000000001</v>
      </c>
    </row>
    <row r="1614" spans="1:16" x14ac:dyDescent="0.25">
      <c r="A1614" s="20">
        <v>43822</v>
      </c>
      <c r="B1614" t="s">
        <v>1476</v>
      </c>
      <c r="C1614" t="s">
        <v>23</v>
      </c>
      <c r="D1614">
        <v>1000</v>
      </c>
      <c r="E1614">
        <v>298.55</v>
      </c>
      <c r="F1614">
        <v>298550</v>
      </c>
      <c r="G1614" t="s">
        <v>1776</v>
      </c>
      <c r="H1614">
        <v>2019240</v>
      </c>
      <c r="I1614" t="s">
        <v>19</v>
      </c>
      <c r="J1614" t="s">
        <v>20</v>
      </c>
      <c r="K1614" t="s">
        <v>25</v>
      </c>
      <c r="L1614">
        <v>74.349999999999994</v>
      </c>
      <c r="M1614">
        <v>6.57</v>
      </c>
      <c r="N1614">
        <v>0</v>
      </c>
      <c r="O1614">
        <v>177.32</v>
      </c>
      <c r="P1614">
        <v>258.23820000000001</v>
      </c>
    </row>
    <row r="1615" spans="1:16" x14ac:dyDescent="0.25">
      <c r="A1615" s="20">
        <v>43822</v>
      </c>
      <c r="B1615" t="s">
        <v>1476</v>
      </c>
      <c r="C1615" t="s">
        <v>23</v>
      </c>
      <c r="D1615">
        <v>1000</v>
      </c>
      <c r="E1615">
        <v>299</v>
      </c>
      <c r="F1615">
        <v>299000</v>
      </c>
      <c r="G1615" t="s">
        <v>1777</v>
      </c>
      <c r="H1615">
        <v>2019240</v>
      </c>
      <c r="I1615" t="s">
        <v>19</v>
      </c>
      <c r="J1615" t="s">
        <v>20</v>
      </c>
      <c r="K1615" t="s">
        <v>25</v>
      </c>
      <c r="L1615">
        <v>74.069999999999993</v>
      </c>
      <c r="M1615">
        <v>6.58</v>
      </c>
      <c r="N1615">
        <v>138</v>
      </c>
      <c r="O1615">
        <v>177.59</v>
      </c>
      <c r="P1615">
        <v>396.23809999999997</v>
      </c>
    </row>
    <row r="1616" spans="1:16" x14ac:dyDescent="0.25">
      <c r="A1616" s="20">
        <v>43822</v>
      </c>
      <c r="B1616" t="s">
        <v>1476</v>
      </c>
      <c r="C1616" t="s">
        <v>17</v>
      </c>
      <c r="D1616">
        <v>2000</v>
      </c>
      <c r="E1616">
        <v>296</v>
      </c>
      <c r="F1616">
        <v>592000</v>
      </c>
      <c r="G1616" t="s">
        <v>1778</v>
      </c>
      <c r="H1616">
        <v>2019240</v>
      </c>
      <c r="I1616" t="s">
        <v>19</v>
      </c>
      <c r="J1616" t="s">
        <v>20</v>
      </c>
      <c r="K1616" t="s">
        <v>25</v>
      </c>
      <c r="L1616">
        <v>0</v>
      </c>
      <c r="M1616">
        <v>13.02</v>
      </c>
      <c r="N1616">
        <v>0</v>
      </c>
      <c r="O1616">
        <v>351.62</v>
      </c>
      <c r="P1616">
        <v>364.64400000000001</v>
      </c>
    </row>
    <row r="1617" spans="1:16" x14ac:dyDescent="0.25">
      <c r="A1617" s="20">
        <v>43822</v>
      </c>
      <c r="B1617" t="s">
        <v>226</v>
      </c>
      <c r="C1617" t="s">
        <v>17</v>
      </c>
      <c r="D1617">
        <v>1000</v>
      </c>
      <c r="E1617">
        <v>295.25</v>
      </c>
      <c r="F1617">
        <v>295250</v>
      </c>
      <c r="G1617" t="s">
        <v>1779</v>
      </c>
      <c r="H1617">
        <v>2019240</v>
      </c>
      <c r="I1617" t="s">
        <v>19</v>
      </c>
      <c r="J1617" t="s">
        <v>20</v>
      </c>
      <c r="K1617" t="s">
        <v>25</v>
      </c>
      <c r="L1617">
        <v>0</v>
      </c>
      <c r="M1617">
        <v>6.5</v>
      </c>
      <c r="N1617">
        <v>0</v>
      </c>
      <c r="O1617">
        <v>175.36</v>
      </c>
      <c r="P1617">
        <v>181.85550000000001</v>
      </c>
    </row>
    <row r="1618" spans="1:16" x14ac:dyDescent="0.25">
      <c r="A1618" s="20">
        <v>43822</v>
      </c>
      <c r="B1618" t="s">
        <v>282</v>
      </c>
      <c r="C1618" t="s">
        <v>17</v>
      </c>
      <c r="D1618">
        <v>1000</v>
      </c>
      <c r="E1618">
        <v>286</v>
      </c>
      <c r="F1618">
        <v>286000</v>
      </c>
      <c r="G1618" t="s">
        <v>1780</v>
      </c>
      <c r="H1618">
        <v>2019240</v>
      </c>
      <c r="I1618" t="s">
        <v>19</v>
      </c>
      <c r="J1618" t="s">
        <v>20</v>
      </c>
      <c r="K1618" t="s">
        <v>25</v>
      </c>
      <c r="L1618">
        <v>0</v>
      </c>
      <c r="M1618">
        <v>6.29</v>
      </c>
      <c r="N1618">
        <v>0</v>
      </c>
      <c r="O1618">
        <v>169.87</v>
      </c>
      <c r="P1618">
        <v>176.16200000000001</v>
      </c>
    </row>
    <row r="1619" spans="1:16" x14ac:dyDescent="0.25">
      <c r="A1619" s="20">
        <v>43822</v>
      </c>
      <c r="B1619" t="s">
        <v>226</v>
      </c>
      <c r="C1619" t="s">
        <v>17</v>
      </c>
      <c r="D1619">
        <v>1500</v>
      </c>
      <c r="E1619">
        <v>293.42</v>
      </c>
      <c r="F1619">
        <v>440134.85</v>
      </c>
      <c r="G1619" t="s">
        <v>1781</v>
      </c>
      <c r="H1619">
        <v>2019240</v>
      </c>
      <c r="I1619" t="s">
        <v>19</v>
      </c>
      <c r="J1619" t="s">
        <v>20</v>
      </c>
      <c r="K1619" t="s">
        <v>25</v>
      </c>
      <c r="L1619">
        <v>0</v>
      </c>
      <c r="M1619">
        <v>9.68</v>
      </c>
      <c r="N1619">
        <v>0</v>
      </c>
      <c r="O1619">
        <v>261.42</v>
      </c>
      <c r="P1619">
        <v>271.10309999999998</v>
      </c>
    </row>
    <row r="1620" spans="1:16" x14ac:dyDescent="0.25">
      <c r="A1620" s="20">
        <v>43822</v>
      </c>
      <c r="B1620" t="s">
        <v>226</v>
      </c>
      <c r="C1620" t="s">
        <v>23</v>
      </c>
      <c r="D1620">
        <v>2500</v>
      </c>
      <c r="E1620">
        <v>295.17</v>
      </c>
      <c r="F1620">
        <v>737924.15</v>
      </c>
      <c r="G1620" t="s">
        <v>1782</v>
      </c>
      <c r="H1620">
        <v>2019240</v>
      </c>
      <c r="I1620" t="s">
        <v>19</v>
      </c>
      <c r="J1620" t="s">
        <v>20</v>
      </c>
      <c r="K1620" t="s">
        <v>25</v>
      </c>
      <c r="L1620">
        <v>184.16</v>
      </c>
      <c r="M1620">
        <v>16.23</v>
      </c>
      <c r="N1620">
        <v>0</v>
      </c>
      <c r="O1620">
        <v>438.3</v>
      </c>
      <c r="P1620">
        <v>638.69439999999997</v>
      </c>
    </row>
    <row r="1621" spans="1:16" x14ac:dyDescent="0.25">
      <c r="A1621" s="20">
        <v>43822</v>
      </c>
      <c r="B1621" t="s">
        <v>871</v>
      </c>
      <c r="C1621" t="s">
        <v>17</v>
      </c>
      <c r="D1621">
        <v>1000</v>
      </c>
      <c r="E1621">
        <v>147.94999999999999</v>
      </c>
      <c r="F1621">
        <v>147950</v>
      </c>
      <c r="G1621" t="s">
        <v>1783</v>
      </c>
      <c r="H1621">
        <v>2019240</v>
      </c>
      <c r="I1621" t="s">
        <v>19</v>
      </c>
      <c r="J1621" t="s">
        <v>20</v>
      </c>
      <c r="K1621" t="s">
        <v>25</v>
      </c>
      <c r="L1621">
        <v>0</v>
      </c>
      <c r="M1621">
        <v>3.25</v>
      </c>
      <c r="N1621">
        <v>0</v>
      </c>
      <c r="O1621">
        <v>87.88</v>
      </c>
      <c r="P1621">
        <v>91.134900000000002</v>
      </c>
    </row>
    <row r="1622" spans="1:16" x14ac:dyDescent="0.25">
      <c r="A1622" s="20">
        <v>43822</v>
      </c>
      <c r="B1622" t="s">
        <v>659</v>
      </c>
      <c r="C1622" t="s">
        <v>23</v>
      </c>
      <c r="D1622" s="32">
        <v>5000</v>
      </c>
      <c r="E1622" s="7">
        <v>50.25</v>
      </c>
      <c r="F1622">
        <v>251250</v>
      </c>
      <c r="G1622" t="s">
        <v>1784</v>
      </c>
      <c r="H1622">
        <v>2019240</v>
      </c>
      <c r="I1622" t="s">
        <v>19</v>
      </c>
      <c r="J1622" t="s">
        <v>1660</v>
      </c>
      <c r="K1622" t="s">
        <v>25</v>
      </c>
      <c r="L1622">
        <v>64</v>
      </c>
      <c r="M1622">
        <v>5.53</v>
      </c>
      <c r="N1622">
        <v>0</v>
      </c>
      <c r="O1622">
        <v>1631.6</v>
      </c>
      <c r="P1622">
        <v>1701.1276</v>
      </c>
    </row>
    <row r="1623" spans="1:16" x14ac:dyDescent="0.25">
      <c r="A1623" s="20">
        <v>43823</v>
      </c>
      <c r="B1623" t="s">
        <v>1666</v>
      </c>
      <c r="C1623" t="s">
        <v>17</v>
      </c>
      <c r="D1623">
        <v>1000</v>
      </c>
      <c r="E1623">
        <v>455.4</v>
      </c>
      <c r="F1623">
        <v>455400</v>
      </c>
      <c r="G1623" t="s">
        <v>1761</v>
      </c>
      <c r="H1623">
        <v>2019241</v>
      </c>
      <c r="I1623" t="s">
        <v>19</v>
      </c>
      <c r="J1623" t="s">
        <v>20</v>
      </c>
      <c r="K1623" t="s">
        <v>25</v>
      </c>
      <c r="L1623">
        <v>0</v>
      </c>
      <c r="M1623">
        <v>10.02</v>
      </c>
      <c r="N1623">
        <v>0</v>
      </c>
      <c r="O1623">
        <v>270.49</v>
      </c>
      <c r="P1623">
        <v>280.50880000000001</v>
      </c>
    </row>
    <row r="1624" spans="1:16" x14ac:dyDescent="0.25">
      <c r="A1624" s="20">
        <v>43823</v>
      </c>
      <c r="B1624" t="s">
        <v>1666</v>
      </c>
      <c r="C1624" t="s">
        <v>23</v>
      </c>
      <c r="D1624">
        <v>2500</v>
      </c>
      <c r="E1624">
        <v>454.68</v>
      </c>
      <c r="F1624">
        <v>1136711.75</v>
      </c>
      <c r="G1624" t="s">
        <v>1762</v>
      </c>
      <c r="H1624">
        <v>2019241</v>
      </c>
      <c r="I1624" t="s">
        <v>19</v>
      </c>
      <c r="J1624" t="s">
        <v>20</v>
      </c>
      <c r="K1624" t="s">
        <v>25</v>
      </c>
      <c r="L1624">
        <v>285.49</v>
      </c>
      <c r="M1624">
        <v>25.01</v>
      </c>
      <c r="N1624">
        <v>0</v>
      </c>
      <c r="O1624">
        <v>675.15</v>
      </c>
      <c r="P1624">
        <v>985.64739999999995</v>
      </c>
    </row>
    <row r="1625" spans="1:16" x14ac:dyDescent="0.25">
      <c r="A1625" s="20">
        <v>43823</v>
      </c>
      <c r="B1625" t="s">
        <v>1666</v>
      </c>
      <c r="C1625" t="s">
        <v>23</v>
      </c>
      <c r="D1625">
        <v>1000</v>
      </c>
      <c r="E1625">
        <v>456</v>
      </c>
      <c r="F1625">
        <v>456000</v>
      </c>
      <c r="G1625" t="s">
        <v>1763</v>
      </c>
      <c r="H1625">
        <v>2019241</v>
      </c>
      <c r="I1625" t="s">
        <v>19</v>
      </c>
      <c r="J1625" t="s">
        <v>20</v>
      </c>
      <c r="K1625" t="s">
        <v>25</v>
      </c>
      <c r="L1625">
        <v>114.2</v>
      </c>
      <c r="M1625">
        <v>10.029999999999999</v>
      </c>
      <c r="N1625">
        <v>0</v>
      </c>
      <c r="O1625">
        <v>270.85000000000002</v>
      </c>
      <c r="P1625">
        <v>395.08199999999999</v>
      </c>
    </row>
    <row r="1626" spans="1:16" x14ac:dyDescent="0.25">
      <c r="A1626" s="20">
        <v>43823</v>
      </c>
      <c r="B1626" t="s">
        <v>226</v>
      </c>
      <c r="C1626" t="s">
        <v>23</v>
      </c>
      <c r="D1626">
        <v>1500</v>
      </c>
      <c r="E1626">
        <v>299</v>
      </c>
      <c r="F1626">
        <v>448500</v>
      </c>
      <c r="G1626" t="s">
        <v>1764</v>
      </c>
      <c r="H1626">
        <v>2019241</v>
      </c>
      <c r="I1626" t="s">
        <v>19</v>
      </c>
      <c r="J1626" t="s">
        <v>20</v>
      </c>
      <c r="K1626" t="s">
        <v>25</v>
      </c>
      <c r="L1626">
        <v>111.96</v>
      </c>
      <c r="M1626">
        <v>9.8699999999999992</v>
      </c>
      <c r="N1626">
        <v>0</v>
      </c>
      <c r="O1626">
        <v>266.39</v>
      </c>
      <c r="P1626">
        <v>388.21699999999998</v>
      </c>
    </row>
    <row r="1627" spans="1:16" x14ac:dyDescent="0.25">
      <c r="A1627" s="20">
        <v>43823</v>
      </c>
      <c r="B1627" t="s">
        <v>226</v>
      </c>
      <c r="C1627" t="s">
        <v>17</v>
      </c>
      <c r="D1627">
        <v>1500</v>
      </c>
      <c r="E1627">
        <v>298.10000000000002</v>
      </c>
      <c r="F1627">
        <v>447150</v>
      </c>
      <c r="G1627" t="s">
        <v>1765</v>
      </c>
      <c r="H1627">
        <v>2019241</v>
      </c>
      <c r="I1627" t="s">
        <v>19</v>
      </c>
      <c r="J1627" t="s">
        <v>20</v>
      </c>
      <c r="K1627" t="s">
        <v>25</v>
      </c>
      <c r="L1627">
        <v>0</v>
      </c>
      <c r="M1627">
        <v>9.84</v>
      </c>
      <c r="N1627">
        <v>0</v>
      </c>
      <c r="O1627">
        <v>265.60000000000002</v>
      </c>
      <c r="P1627">
        <v>275.4375</v>
      </c>
    </row>
    <row r="1628" spans="1:16" x14ac:dyDescent="0.25">
      <c r="A1628" s="20">
        <v>43823</v>
      </c>
      <c r="B1628" t="s">
        <v>1666</v>
      </c>
      <c r="C1628" t="s">
        <v>23</v>
      </c>
      <c r="D1628">
        <v>2500</v>
      </c>
      <c r="E1628">
        <v>458.25</v>
      </c>
      <c r="F1628">
        <v>1145625</v>
      </c>
      <c r="G1628" t="s">
        <v>1766</v>
      </c>
      <c r="H1628">
        <v>2019241</v>
      </c>
      <c r="I1628" t="s">
        <v>19</v>
      </c>
      <c r="J1628" t="s">
        <v>20</v>
      </c>
      <c r="K1628" t="s">
        <v>25</v>
      </c>
      <c r="L1628">
        <v>285.31</v>
      </c>
      <c r="M1628">
        <v>25.2</v>
      </c>
      <c r="N1628">
        <v>191.4</v>
      </c>
      <c r="O1628">
        <v>680.45</v>
      </c>
      <c r="P1628">
        <v>1182.3635999999999</v>
      </c>
    </row>
    <row r="1629" spans="1:16" x14ac:dyDescent="0.25">
      <c r="A1629" s="20">
        <v>43823</v>
      </c>
      <c r="B1629" t="s">
        <v>1666</v>
      </c>
      <c r="C1629" t="s">
        <v>17</v>
      </c>
      <c r="D1629">
        <v>5000</v>
      </c>
      <c r="E1629">
        <v>457.53</v>
      </c>
      <c r="F1629">
        <v>2287654.2999999998</v>
      </c>
      <c r="G1629" t="s">
        <v>1767</v>
      </c>
      <c r="H1629">
        <v>2019241</v>
      </c>
      <c r="I1629" t="s">
        <v>19</v>
      </c>
      <c r="J1629" t="s">
        <v>20</v>
      </c>
      <c r="K1629" t="s">
        <v>25</v>
      </c>
      <c r="L1629">
        <v>0</v>
      </c>
      <c r="M1629">
        <v>50.33</v>
      </c>
      <c r="N1629">
        <v>0</v>
      </c>
      <c r="O1629">
        <v>1358.77</v>
      </c>
      <c r="P1629">
        <v>1409.0987</v>
      </c>
    </row>
    <row r="1630" spans="1:16" x14ac:dyDescent="0.25">
      <c r="A1630" s="20">
        <v>43823</v>
      </c>
      <c r="B1630" t="s">
        <v>288</v>
      </c>
      <c r="C1630" t="s">
        <v>17</v>
      </c>
      <c r="D1630">
        <v>50</v>
      </c>
      <c r="E1630">
        <v>41</v>
      </c>
      <c r="F1630">
        <v>2050</v>
      </c>
      <c r="G1630" t="s">
        <v>1768</v>
      </c>
      <c r="H1630">
        <v>2019241</v>
      </c>
      <c r="I1630" t="s">
        <v>19</v>
      </c>
      <c r="J1630" t="s">
        <v>20</v>
      </c>
      <c r="K1630" t="s">
        <v>25</v>
      </c>
      <c r="L1630">
        <v>2.0499999999999998</v>
      </c>
      <c r="M1630">
        <v>0.05</v>
      </c>
      <c r="N1630">
        <v>0</v>
      </c>
      <c r="O1630">
        <v>41.31</v>
      </c>
      <c r="P1630">
        <v>43.405200000000001</v>
      </c>
    </row>
    <row r="1631" spans="1:16" x14ac:dyDescent="0.25">
      <c r="A1631" s="20">
        <v>43825</v>
      </c>
      <c r="B1631" t="s">
        <v>237</v>
      </c>
      <c r="C1631" t="s">
        <v>17</v>
      </c>
      <c r="D1631">
        <v>100</v>
      </c>
      <c r="E1631">
        <v>269</v>
      </c>
      <c r="F1631">
        <v>26900</v>
      </c>
      <c r="G1631" t="s">
        <v>1873</v>
      </c>
      <c r="H1631">
        <v>2019242</v>
      </c>
      <c r="I1631" t="s">
        <v>19</v>
      </c>
      <c r="J1631" t="s">
        <v>1660</v>
      </c>
      <c r="K1631" t="s">
        <v>25</v>
      </c>
      <c r="L1631">
        <v>27</v>
      </c>
      <c r="M1631">
        <v>0.59</v>
      </c>
      <c r="N1631">
        <v>0.9</v>
      </c>
      <c r="O1631">
        <v>174.69</v>
      </c>
      <c r="P1631">
        <v>203.18180000000001</v>
      </c>
    </row>
    <row r="1632" spans="1:16" x14ac:dyDescent="0.25">
      <c r="A1632" s="20">
        <v>43826</v>
      </c>
      <c r="B1632" t="s">
        <v>1862</v>
      </c>
      <c r="C1632" t="s">
        <v>23</v>
      </c>
      <c r="D1632">
        <v>30</v>
      </c>
      <c r="E1632">
        <v>128.75</v>
      </c>
      <c r="F1632">
        <v>3862.5</v>
      </c>
      <c r="G1632" t="s">
        <v>1863</v>
      </c>
      <c r="H1632">
        <v>2019243</v>
      </c>
      <c r="I1632" t="s">
        <v>19</v>
      </c>
      <c r="J1632" t="s">
        <v>20</v>
      </c>
      <c r="K1632" t="s">
        <v>25</v>
      </c>
      <c r="L1632">
        <v>0.96</v>
      </c>
      <c r="M1632">
        <v>0.09</v>
      </c>
      <c r="N1632">
        <v>0</v>
      </c>
      <c r="O1632">
        <v>29.52</v>
      </c>
      <c r="P1632">
        <v>30.565000000000001</v>
      </c>
    </row>
    <row r="1633" spans="1:16" x14ac:dyDescent="0.25">
      <c r="A1633" s="20">
        <v>43826</v>
      </c>
      <c r="B1633" t="s">
        <v>1666</v>
      </c>
      <c r="C1633" t="s">
        <v>17</v>
      </c>
      <c r="D1633">
        <v>2500</v>
      </c>
      <c r="E1633">
        <v>451</v>
      </c>
      <c r="F1633">
        <v>1127500</v>
      </c>
      <c r="G1633" t="s">
        <v>1864</v>
      </c>
      <c r="H1633">
        <v>2019243</v>
      </c>
      <c r="I1633" t="s">
        <v>19</v>
      </c>
      <c r="J1633" t="s">
        <v>20</v>
      </c>
      <c r="K1633" t="s">
        <v>25</v>
      </c>
      <c r="L1633">
        <v>0</v>
      </c>
      <c r="M1633">
        <v>24.81</v>
      </c>
      <c r="N1633">
        <v>0</v>
      </c>
      <c r="O1633">
        <v>669.69</v>
      </c>
      <c r="P1633">
        <v>694.495</v>
      </c>
    </row>
    <row r="1634" spans="1:16" x14ac:dyDescent="0.25">
      <c r="A1634" s="20">
        <v>43826</v>
      </c>
      <c r="B1634" t="s">
        <v>1666</v>
      </c>
      <c r="C1634" t="s">
        <v>23</v>
      </c>
      <c r="D1634">
        <v>2500</v>
      </c>
      <c r="E1634">
        <v>452.55</v>
      </c>
      <c r="F1634">
        <v>1131375</v>
      </c>
      <c r="G1634" t="s">
        <v>1865</v>
      </c>
      <c r="H1634">
        <v>2019243</v>
      </c>
      <c r="I1634" t="s">
        <v>19</v>
      </c>
      <c r="J1634" t="s">
        <v>20</v>
      </c>
      <c r="K1634" t="s">
        <v>25</v>
      </c>
      <c r="L1634">
        <v>282.36</v>
      </c>
      <c r="M1634">
        <v>24.89</v>
      </c>
      <c r="N1634">
        <v>0</v>
      </c>
      <c r="O1634">
        <v>671.99</v>
      </c>
      <c r="P1634">
        <v>979.24030000000005</v>
      </c>
    </row>
    <row r="1635" spans="1:16" x14ac:dyDescent="0.25">
      <c r="A1635" s="20">
        <v>43826</v>
      </c>
      <c r="B1635" t="s">
        <v>1034</v>
      </c>
      <c r="C1635" t="s">
        <v>17</v>
      </c>
      <c r="D1635">
        <v>1000</v>
      </c>
      <c r="E1635">
        <v>227.25</v>
      </c>
      <c r="F1635">
        <v>227250</v>
      </c>
      <c r="G1635" t="s">
        <v>1866</v>
      </c>
      <c r="H1635">
        <v>2019243</v>
      </c>
      <c r="I1635" t="s">
        <v>19</v>
      </c>
      <c r="J1635" t="s">
        <v>20</v>
      </c>
      <c r="K1635" t="s">
        <v>25</v>
      </c>
      <c r="L1635">
        <v>0</v>
      </c>
      <c r="M1635">
        <v>5</v>
      </c>
      <c r="N1635">
        <v>0</v>
      </c>
      <c r="O1635">
        <v>134.97999999999999</v>
      </c>
      <c r="P1635">
        <v>139.9796</v>
      </c>
    </row>
    <row r="1636" spans="1:16" x14ac:dyDescent="0.25">
      <c r="A1636" s="20">
        <v>43826</v>
      </c>
      <c r="B1636" t="s">
        <v>282</v>
      </c>
      <c r="C1636" t="s">
        <v>17</v>
      </c>
      <c r="D1636">
        <v>5000</v>
      </c>
      <c r="E1636">
        <v>289.10000000000002</v>
      </c>
      <c r="F1636">
        <v>1445500</v>
      </c>
      <c r="G1636" t="s">
        <v>1867</v>
      </c>
      <c r="H1636">
        <v>2019243</v>
      </c>
      <c r="I1636" t="s">
        <v>19</v>
      </c>
      <c r="J1636" t="s">
        <v>20</v>
      </c>
      <c r="K1636" t="s">
        <v>25</v>
      </c>
      <c r="L1636">
        <v>0</v>
      </c>
      <c r="M1636">
        <v>31.8</v>
      </c>
      <c r="N1636">
        <v>0</v>
      </c>
      <c r="O1636">
        <v>858.57</v>
      </c>
      <c r="P1636">
        <v>890.37099999999998</v>
      </c>
    </row>
    <row r="1637" spans="1:16" x14ac:dyDescent="0.25">
      <c r="A1637" s="20">
        <v>43826</v>
      </c>
      <c r="B1637" t="s">
        <v>282</v>
      </c>
      <c r="C1637" t="s">
        <v>23</v>
      </c>
      <c r="D1637">
        <v>5000</v>
      </c>
      <c r="E1637">
        <v>291</v>
      </c>
      <c r="F1637">
        <v>1455000</v>
      </c>
      <c r="G1637" t="s">
        <v>1868</v>
      </c>
      <c r="H1637">
        <v>2019243</v>
      </c>
      <c r="I1637" t="s">
        <v>19</v>
      </c>
      <c r="J1637" t="s">
        <v>20</v>
      </c>
      <c r="K1637" t="s">
        <v>25</v>
      </c>
      <c r="L1637">
        <v>362.56</v>
      </c>
      <c r="M1637">
        <v>32.01</v>
      </c>
      <c r="N1637">
        <v>0</v>
      </c>
      <c r="O1637">
        <v>864.21</v>
      </c>
      <c r="P1637">
        <v>1258.78</v>
      </c>
    </row>
    <row r="1638" spans="1:16" x14ac:dyDescent="0.25">
      <c r="A1638" s="20">
        <v>43826</v>
      </c>
      <c r="B1638" t="s">
        <v>1034</v>
      </c>
      <c r="C1638" t="s">
        <v>17</v>
      </c>
      <c r="D1638">
        <v>1500</v>
      </c>
      <c r="E1638">
        <v>226.14</v>
      </c>
      <c r="F1638">
        <v>339210.5</v>
      </c>
      <c r="G1638" t="s">
        <v>1869</v>
      </c>
      <c r="H1638">
        <v>2019243</v>
      </c>
      <c r="I1638" t="s">
        <v>19</v>
      </c>
      <c r="J1638" t="s">
        <v>20</v>
      </c>
      <c r="K1638" t="s">
        <v>25</v>
      </c>
      <c r="L1638">
        <v>0</v>
      </c>
      <c r="M1638">
        <v>7.46</v>
      </c>
      <c r="N1638">
        <v>222.6</v>
      </c>
      <c r="O1638">
        <v>201.48</v>
      </c>
      <c r="P1638">
        <v>431.54270000000002</v>
      </c>
    </row>
    <row r="1639" spans="1:16" x14ac:dyDescent="0.25">
      <c r="A1639" s="20">
        <v>43826</v>
      </c>
      <c r="B1639" t="s">
        <v>1034</v>
      </c>
      <c r="C1639" t="s">
        <v>17</v>
      </c>
      <c r="D1639">
        <v>2500</v>
      </c>
      <c r="E1639">
        <v>224.25</v>
      </c>
      <c r="F1639">
        <v>560625</v>
      </c>
      <c r="G1639" t="s">
        <v>1870</v>
      </c>
      <c r="H1639">
        <v>2019243</v>
      </c>
      <c r="I1639" t="s">
        <v>19</v>
      </c>
      <c r="J1639" t="s">
        <v>20</v>
      </c>
      <c r="K1639" t="s">
        <v>25</v>
      </c>
      <c r="L1639">
        <v>0</v>
      </c>
      <c r="M1639">
        <v>12.33</v>
      </c>
      <c r="N1639">
        <v>0</v>
      </c>
      <c r="O1639">
        <v>332.99</v>
      </c>
      <c r="P1639">
        <v>345.32369999999997</v>
      </c>
    </row>
    <row r="1640" spans="1:16" x14ac:dyDescent="0.25">
      <c r="A1640" s="20">
        <v>43826</v>
      </c>
      <c r="B1640" t="s">
        <v>1862</v>
      </c>
      <c r="C1640" t="s">
        <v>17</v>
      </c>
      <c r="D1640">
        <v>30</v>
      </c>
      <c r="E1640">
        <v>128.05000000000001</v>
      </c>
      <c r="F1640">
        <v>3841.5</v>
      </c>
      <c r="G1640" t="s">
        <v>1871</v>
      </c>
      <c r="H1640">
        <v>2019243</v>
      </c>
      <c r="I1640" t="s">
        <v>19</v>
      </c>
      <c r="J1640" t="s">
        <v>20</v>
      </c>
      <c r="K1640" t="s">
        <v>25</v>
      </c>
      <c r="L1640">
        <v>0</v>
      </c>
      <c r="M1640">
        <v>0.08</v>
      </c>
      <c r="N1640">
        <v>0</v>
      </c>
      <c r="O1640">
        <v>29.52</v>
      </c>
      <c r="P1640">
        <v>29.604500000000002</v>
      </c>
    </row>
    <row r="1641" spans="1:16" x14ac:dyDescent="0.25">
      <c r="A1641" s="20">
        <v>43826</v>
      </c>
      <c r="B1641" t="s">
        <v>1034</v>
      </c>
      <c r="C1641" t="s">
        <v>23</v>
      </c>
      <c r="D1641">
        <v>5000</v>
      </c>
      <c r="E1641">
        <v>223.85</v>
      </c>
      <c r="F1641">
        <v>1119250</v>
      </c>
      <c r="G1641" t="s">
        <v>1872</v>
      </c>
      <c r="H1641">
        <v>2019243</v>
      </c>
      <c r="I1641" t="s">
        <v>19</v>
      </c>
      <c r="J1641" t="s">
        <v>20</v>
      </c>
      <c r="K1641" t="s">
        <v>25</v>
      </c>
      <c r="L1641">
        <v>281.11</v>
      </c>
      <c r="M1641">
        <v>24.62</v>
      </c>
      <c r="N1641">
        <v>0</v>
      </c>
      <c r="O1641">
        <v>664.78</v>
      </c>
      <c r="P1641">
        <v>970.51350000000002</v>
      </c>
    </row>
    <row r="1642" spans="1:16" x14ac:dyDescent="0.25">
      <c r="A1642" s="20">
        <v>43829</v>
      </c>
      <c r="B1642" t="s">
        <v>1034</v>
      </c>
      <c r="C1642" t="s">
        <v>23</v>
      </c>
      <c r="D1642">
        <v>2500</v>
      </c>
      <c r="E1642">
        <v>223.59</v>
      </c>
      <c r="F1642">
        <v>558962.80000000005</v>
      </c>
      <c r="G1642" t="s">
        <v>1855</v>
      </c>
      <c r="H1642">
        <v>2019244</v>
      </c>
      <c r="I1642" t="s">
        <v>19</v>
      </c>
      <c r="J1642" t="s">
        <v>20</v>
      </c>
      <c r="K1642" t="s">
        <v>25</v>
      </c>
      <c r="L1642">
        <v>138.9</v>
      </c>
      <c r="M1642">
        <v>12.3</v>
      </c>
      <c r="N1642">
        <v>0</v>
      </c>
      <c r="O1642">
        <v>331.99</v>
      </c>
      <c r="P1642">
        <v>483.18729999999999</v>
      </c>
    </row>
    <row r="1643" spans="1:16" x14ac:dyDescent="0.25">
      <c r="A1643" s="20">
        <v>43829</v>
      </c>
      <c r="B1643" t="s">
        <v>1034</v>
      </c>
      <c r="C1643" t="s">
        <v>17</v>
      </c>
      <c r="D1643">
        <v>2500</v>
      </c>
      <c r="E1643">
        <v>220.9</v>
      </c>
      <c r="F1643">
        <v>552250</v>
      </c>
      <c r="G1643" t="s">
        <v>1856</v>
      </c>
      <c r="H1643">
        <v>2019244</v>
      </c>
      <c r="I1643" t="s">
        <v>19</v>
      </c>
      <c r="J1643" t="s">
        <v>20</v>
      </c>
      <c r="K1643" t="s">
        <v>25</v>
      </c>
      <c r="L1643">
        <v>0</v>
      </c>
      <c r="M1643">
        <v>12.15</v>
      </c>
      <c r="N1643">
        <v>141.6</v>
      </c>
      <c r="O1643">
        <v>328.03</v>
      </c>
      <c r="P1643">
        <v>481.77949999999998</v>
      </c>
    </row>
    <row r="1644" spans="1:16" x14ac:dyDescent="0.25">
      <c r="A1644" s="20">
        <v>43829</v>
      </c>
      <c r="B1644" t="s">
        <v>480</v>
      </c>
      <c r="C1644" t="s">
        <v>17</v>
      </c>
      <c r="D1644">
        <v>5000</v>
      </c>
      <c r="E1644">
        <v>87.35</v>
      </c>
      <c r="F1644">
        <v>436750</v>
      </c>
      <c r="G1644" t="s">
        <v>1857</v>
      </c>
      <c r="H1644">
        <v>2019244</v>
      </c>
      <c r="I1644" t="s">
        <v>19</v>
      </c>
      <c r="J1644" t="s">
        <v>20</v>
      </c>
      <c r="K1644" t="s">
        <v>25</v>
      </c>
      <c r="L1644">
        <v>0</v>
      </c>
      <c r="M1644">
        <v>9.61</v>
      </c>
      <c r="N1644">
        <v>0</v>
      </c>
      <c r="O1644">
        <v>259.41000000000003</v>
      </c>
      <c r="P1644">
        <v>269.01859999999999</v>
      </c>
    </row>
    <row r="1645" spans="1:16" x14ac:dyDescent="0.25">
      <c r="A1645" s="20">
        <v>43829</v>
      </c>
      <c r="B1645" t="s">
        <v>738</v>
      </c>
      <c r="C1645" t="s">
        <v>17</v>
      </c>
      <c r="D1645">
        <v>1000</v>
      </c>
      <c r="E1645">
        <v>544.29999999999995</v>
      </c>
      <c r="F1645">
        <v>544300</v>
      </c>
      <c r="G1645" t="s">
        <v>1858</v>
      </c>
      <c r="H1645">
        <v>2019244</v>
      </c>
      <c r="I1645" t="s">
        <v>19</v>
      </c>
      <c r="J1645" t="s">
        <v>20</v>
      </c>
      <c r="K1645" t="s">
        <v>25</v>
      </c>
      <c r="L1645">
        <v>0</v>
      </c>
      <c r="M1645">
        <v>11.97</v>
      </c>
      <c r="N1645">
        <v>0</v>
      </c>
      <c r="O1645">
        <v>323.29000000000002</v>
      </c>
      <c r="P1645">
        <v>335.26459999999997</v>
      </c>
    </row>
    <row r="1646" spans="1:16" x14ac:dyDescent="0.25">
      <c r="A1646" s="20">
        <v>43829</v>
      </c>
      <c r="B1646" t="s">
        <v>738</v>
      </c>
      <c r="C1646" t="s">
        <v>17</v>
      </c>
      <c r="D1646">
        <v>1500</v>
      </c>
      <c r="E1646">
        <v>544.15</v>
      </c>
      <c r="F1646">
        <v>816225</v>
      </c>
      <c r="G1646" t="s">
        <v>1859</v>
      </c>
      <c r="H1646">
        <v>2019244</v>
      </c>
      <c r="I1646" t="s">
        <v>19</v>
      </c>
      <c r="J1646" t="s">
        <v>20</v>
      </c>
      <c r="K1646" t="s">
        <v>25</v>
      </c>
      <c r="L1646">
        <v>0</v>
      </c>
      <c r="M1646">
        <v>17.96</v>
      </c>
      <c r="N1646">
        <v>0</v>
      </c>
      <c r="O1646">
        <v>484.8</v>
      </c>
      <c r="P1646">
        <v>502.75709999999998</v>
      </c>
    </row>
    <row r="1647" spans="1:16" x14ac:dyDescent="0.25">
      <c r="A1647" s="20">
        <v>43829</v>
      </c>
      <c r="B1647" t="s">
        <v>738</v>
      </c>
      <c r="C1647" t="s">
        <v>23</v>
      </c>
      <c r="D1647">
        <v>2500</v>
      </c>
      <c r="E1647">
        <v>545.4</v>
      </c>
      <c r="F1647">
        <v>1363500</v>
      </c>
      <c r="G1647" t="s">
        <v>1860</v>
      </c>
      <c r="H1647">
        <v>2019244</v>
      </c>
      <c r="I1647" t="s">
        <v>19</v>
      </c>
      <c r="J1647" t="s">
        <v>20</v>
      </c>
      <c r="K1647" t="s">
        <v>25</v>
      </c>
      <c r="L1647">
        <v>340.5</v>
      </c>
      <c r="M1647">
        <v>30</v>
      </c>
      <c r="N1647">
        <v>0</v>
      </c>
      <c r="O1647">
        <v>809.87</v>
      </c>
      <c r="P1647">
        <v>1180.367</v>
      </c>
    </row>
    <row r="1648" spans="1:16" x14ac:dyDescent="0.25">
      <c r="A1648" s="20">
        <v>43829</v>
      </c>
      <c r="B1648" t="s">
        <v>480</v>
      </c>
      <c r="C1648" t="s">
        <v>23</v>
      </c>
      <c r="D1648">
        <v>5000</v>
      </c>
      <c r="E1648">
        <v>88</v>
      </c>
      <c r="F1648">
        <v>440000</v>
      </c>
      <c r="G1648" t="s">
        <v>1861</v>
      </c>
      <c r="H1648">
        <v>2019244</v>
      </c>
      <c r="I1648" t="s">
        <v>19</v>
      </c>
      <c r="J1648" t="s">
        <v>20</v>
      </c>
      <c r="K1648" t="s">
        <v>25</v>
      </c>
      <c r="L1648">
        <v>109.59</v>
      </c>
      <c r="M1648">
        <v>9.68</v>
      </c>
      <c r="N1648">
        <v>0</v>
      </c>
      <c r="O1648">
        <v>261.35000000000002</v>
      </c>
      <c r="P1648">
        <v>380.62009999999998</v>
      </c>
    </row>
    <row r="1649" spans="1:16" x14ac:dyDescent="0.25">
      <c r="A1649" s="20">
        <v>43830</v>
      </c>
      <c r="B1649" t="s">
        <v>1407</v>
      </c>
      <c r="C1649" t="s">
        <v>23</v>
      </c>
      <c r="D1649">
        <v>500</v>
      </c>
      <c r="E1649">
        <v>341.97</v>
      </c>
      <c r="F1649">
        <v>170987.35</v>
      </c>
      <c r="G1649" t="s">
        <v>1843</v>
      </c>
      <c r="H1649">
        <v>2019245</v>
      </c>
      <c r="I1649" t="s">
        <v>19</v>
      </c>
      <c r="J1649" t="s">
        <v>20</v>
      </c>
      <c r="K1649" t="s">
        <v>25</v>
      </c>
      <c r="L1649">
        <v>42.94</v>
      </c>
      <c r="M1649">
        <v>3.76</v>
      </c>
      <c r="N1649">
        <v>0</v>
      </c>
      <c r="O1649">
        <v>101.56</v>
      </c>
      <c r="P1649">
        <v>148.26179999999999</v>
      </c>
    </row>
    <row r="1650" spans="1:16" x14ac:dyDescent="0.25">
      <c r="A1650" s="20">
        <v>43830</v>
      </c>
      <c r="B1650" t="s">
        <v>1666</v>
      </c>
      <c r="C1650" t="s">
        <v>17</v>
      </c>
      <c r="D1650">
        <v>1000</v>
      </c>
      <c r="E1650">
        <v>460.65</v>
      </c>
      <c r="F1650">
        <v>460649.85</v>
      </c>
      <c r="G1650" t="s">
        <v>1844</v>
      </c>
      <c r="H1650">
        <v>2019245</v>
      </c>
      <c r="I1650" t="s">
        <v>19</v>
      </c>
      <c r="J1650" t="s">
        <v>20</v>
      </c>
      <c r="K1650" t="s">
        <v>25</v>
      </c>
      <c r="L1650">
        <v>0</v>
      </c>
      <c r="M1650">
        <v>10.130000000000001</v>
      </c>
      <c r="N1650">
        <v>0</v>
      </c>
      <c r="O1650">
        <v>273.60000000000002</v>
      </c>
      <c r="P1650">
        <v>283.73439999999999</v>
      </c>
    </row>
    <row r="1651" spans="1:16" x14ac:dyDescent="0.25">
      <c r="A1651" s="20">
        <v>43830</v>
      </c>
      <c r="B1651" t="s">
        <v>1666</v>
      </c>
      <c r="C1651" t="s">
        <v>17</v>
      </c>
      <c r="D1651">
        <v>1500</v>
      </c>
      <c r="E1651">
        <v>460.2</v>
      </c>
      <c r="F1651">
        <v>690300</v>
      </c>
      <c r="G1651" t="s">
        <v>1845</v>
      </c>
      <c r="H1651">
        <v>2019245</v>
      </c>
      <c r="I1651" t="s">
        <v>19</v>
      </c>
      <c r="J1651" t="s">
        <v>20</v>
      </c>
      <c r="K1651" t="s">
        <v>25</v>
      </c>
      <c r="L1651">
        <v>0</v>
      </c>
      <c r="M1651">
        <v>15.19</v>
      </c>
      <c r="N1651">
        <v>0</v>
      </c>
      <c r="O1651">
        <v>410.02</v>
      </c>
      <c r="P1651">
        <v>425.20659999999998</v>
      </c>
    </row>
    <row r="1652" spans="1:16" x14ac:dyDescent="0.25">
      <c r="A1652" s="20">
        <v>43830</v>
      </c>
      <c r="B1652" t="s">
        <v>1407</v>
      </c>
      <c r="C1652" t="s">
        <v>17</v>
      </c>
      <c r="D1652">
        <v>1000</v>
      </c>
      <c r="E1652">
        <v>343</v>
      </c>
      <c r="F1652">
        <v>343000</v>
      </c>
      <c r="G1652" t="s">
        <v>1846</v>
      </c>
      <c r="H1652">
        <v>2019245</v>
      </c>
      <c r="I1652" t="s">
        <v>19</v>
      </c>
      <c r="J1652" t="s">
        <v>20</v>
      </c>
      <c r="K1652" t="s">
        <v>25</v>
      </c>
      <c r="L1652">
        <v>0</v>
      </c>
      <c r="M1652">
        <v>7.55</v>
      </c>
      <c r="N1652">
        <v>0</v>
      </c>
      <c r="O1652">
        <v>203.72</v>
      </c>
      <c r="P1652">
        <v>211.26599999999999</v>
      </c>
    </row>
    <row r="1653" spans="1:16" x14ac:dyDescent="0.25">
      <c r="A1653" s="20">
        <v>43830</v>
      </c>
      <c r="B1653" t="s">
        <v>738</v>
      </c>
      <c r="C1653" t="s">
        <v>17</v>
      </c>
      <c r="D1653">
        <v>1000</v>
      </c>
      <c r="E1653">
        <v>540.91999999999996</v>
      </c>
      <c r="F1653">
        <v>540917.15</v>
      </c>
      <c r="G1653" t="s">
        <v>1847</v>
      </c>
      <c r="H1653">
        <v>2019245</v>
      </c>
      <c r="I1653" t="s">
        <v>19</v>
      </c>
      <c r="J1653" t="s">
        <v>20</v>
      </c>
      <c r="K1653" t="s">
        <v>25</v>
      </c>
      <c r="L1653">
        <v>0</v>
      </c>
      <c r="M1653">
        <v>11.9</v>
      </c>
      <c r="N1653">
        <v>189</v>
      </c>
      <c r="O1653">
        <v>321.36</v>
      </c>
      <c r="P1653">
        <v>522.2604</v>
      </c>
    </row>
    <row r="1654" spans="1:16" x14ac:dyDescent="0.25">
      <c r="A1654" s="20">
        <v>43830</v>
      </c>
      <c r="B1654" t="s">
        <v>1034</v>
      </c>
      <c r="C1654" t="s">
        <v>17</v>
      </c>
      <c r="D1654">
        <v>1500</v>
      </c>
      <c r="E1654">
        <v>221.67</v>
      </c>
      <c r="F1654">
        <v>332500.5</v>
      </c>
      <c r="G1654" t="s">
        <v>1848</v>
      </c>
      <c r="H1654">
        <v>2019245</v>
      </c>
      <c r="I1654" t="s">
        <v>19</v>
      </c>
      <c r="J1654" t="s">
        <v>20</v>
      </c>
      <c r="K1654" t="s">
        <v>25</v>
      </c>
      <c r="L1654">
        <v>0</v>
      </c>
      <c r="M1654">
        <v>7.31</v>
      </c>
      <c r="N1654">
        <v>0</v>
      </c>
      <c r="O1654">
        <v>197.49</v>
      </c>
      <c r="P1654">
        <v>204.8047</v>
      </c>
    </row>
    <row r="1655" spans="1:16" x14ac:dyDescent="0.25">
      <c r="A1655" s="20">
        <v>43830</v>
      </c>
      <c r="B1655" t="s">
        <v>1034</v>
      </c>
      <c r="C1655" t="s">
        <v>23</v>
      </c>
      <c r="D1655">
        <v>1500</v>
      </c>
      <c r="E1655">
        <v>223</v>
      </c>
      <c r="F1655">
        <v>334500</v>
      </c>
      <c r="G1655" t="s">
        <v>1849</v>
      </c>
      <c r="H1655">
        <v>2019245</v>
      </c>
      <c r="I1655" t="s">
        <v>19</v>
      </c>
      <c r="J1655" t="s">
        <v>20</v>
      </c>
      <c r="K1655" t="s">
        <v>25</v>
      </c>
      <c r="L1655">
        <v>83.38</v>
      </c>
      <c r="M1655">
        <v>7.36</v>
      </c>
      <c r="N1655">
        <v>0</v>
      </c>
      <c r="O1655">
        <v>198.68</v>
      </c>
      <c r="P1655">
        <v>289.41899999999998</v>
      </c>
    </row>
    <row r="1656" spans="1:16" x14ac:dyDescent="0.25">
      <c r="A1656" s="20">
        <v>43830</v>
      </c>
      <c r="B1656" t="s">
        <v>1407</v>
      </c>
      <c r="C1656" t="s">
        <v>23</v>
      </c>
      <c r="D1656">
        <v>500</v>
      </c>
      <c r="E1656">
        <v>346</v>
      </c>
      <c r="F1656">
        <v>173000</v>
      </c>
      <c r="G1656" t="s">
        <v>1850</v>
      </c>
      <c r="H1656">
        <v>2019245</v>
      </c>
      <c r="I1656" t="s">
        <v>19</v>
      </c>
      <c r="J1656" t="s">
        <v>20</v>
      </c>
      <c r="K1656" t="s">
        <v>25</v>
      </c>
      <c r="L1656">
        <v>42.94</v>
      </c>
      <c r="M1656">
        <v>3.81</v>
      </c>
      <c r="N1656">
        <v>0</v>
      </c>
      <c r="O1656">
        <v>102.76</v>
      </c>
      <c r="P1656">
        <v>149.506</v>
      </c>
    </row>
    <row r="1657" spans="1:16" x14ac:dyDescent="0.25">
      <c r="A1657" s="20">
        <v>43830</v>
      </c>
      <c r="B1657" t="s">
        <v>1666</v>
      </c>
      <c r="C1657" t="s">
        <v>23</v>
      </c>
      <c r="D1657">
        <v>2500</v>
      </c>
      <c r="E1657">
        <v>458</v>
      </c>
      <c r="F1657">
        <v>1145000</v>
      </c>
      <c r="G1657" t="s">
        <v>1851</v>
      </c>
      <c r="H1657">
        <v>2019245</v>
      </c>
      <c r="I1657" t="s">
        <v>19</v>
      </c>
      <c r="J1657" t="s">
        <v>20</v>
      </c>
      <c r="K1657" t="s">
        <v>25</v>
      </c>
      <c r="L1657">
        <v>286.99</v>
      </c>
      <c r="M1657">
        <v>25.19</v>
      </c>
      <c r="N1657">
        <v>0</v>
      </c>
      <c r="O1657">
        <v>680.09</v>
      </c>
      <c r="P1657">
        <v>992.27</v>
      </c>
    </row>
    <row r="1658" spans="1:16" x14ac:dyDescent="0.25">
      <c r="A1658" s="20">
        <v>43830</v>
      </c>
      <c r="B1658" t="s">
        <v>1476</v>
      </c>
      <c r="C1658" t="s">
        <v>23</v>
      </c>
      <c r="D1658">
        <v>2500</v>
      </c>
      <c r="E1658">
        <v>314</v>
      </c>
      <c r="F1658">
        <v>785000</v>
      </c>
      <c r="G1658" t="s">
        <v>1852</v>
      </c>
      <c r="H1658">
        <v>2019245</v>
      </c>
      <c r="I1658" t="s">
        <v>19</v>
      </c>
      <c r="J1658" t="s">
        <v>20</v>
      </c>
      <c r="K1658" t="s">
        <v>25</v>
      </c>
      <c r="L1658">
        <v>195.89</v>
      </c>
      <c r="M1658">
        <v>17.27</v>
      </c>
      <c r="N1658">
        <v>0</v>
      </c>
      <c r="O1658">
        <v>466.27</v>
      </c>
      <c r="P1658">
        <v>679.43010000000004</v>
      </c>
    </row>
    <row r="1659" spans="1:16" x14ac:dyDescent="0.25">
      <c r="A1659" s="20">
        <v>43830</v>
      </c>
      <c r="B1659" t="s">
        <v>1476</v>
      </c>
      <c r="C1659" t="s">
        <v>17</v>
      </c>
      <c r="D1659">
        <v>2500</v>
      </c>
      <c r="E1659">
        <v>313.58999999999997</v>
      </c>
      <c r="F1659">
        <v>783962.75</v>
      </c>
      <c r="G1659" t="s">
        <v>1853</v>
      </c>
      <c r="H1659">
        <v>2019245</v>
      </c>
      <c r="I1659" t="s">
        <v>19</v>
      </c>
      <c r="J1659" t="s">
        <v>20</v>
      </c>
      <c r="K1659" t="s">
        <v>25</v>
      </c>
      <c r="L1659">
        <v>0</v>
      </c>
      <c r="M1659">
        <v>17.25</v>
      </c>
      <c r="N1659">
        <v>0</v>
      </c>
      <c r="O1659">
        <v>465.64</v>
      </c>
      <c r="P1659">
        <v>482.88720000000001</v>
      </c>
    </row>
    <row r="1660" spans="1:16" x14ac:dyDescent="0.25">
      <c r="A1660" s="20">
        <v>43830</v>
      </c>
      <c r="B1660" t="s">
        <v>738</v>
      </c>
      <c r="C1660" t="s">
        <v>23</v>
      </c>
      <c r="D1660">
        <v>1000</v>
      </c>
      <c r="E1660">
        <v>538.04999999999995</v>
      </c>
      <c r="F1660">
        <v>538050</v>
      </c>
      <c r="G1660" t="s">
        <v>1854</v>
      </c>
      <c r="H1660">
        <v>2019245</v>
      </c>
      <c r="I1660" t="s">
        <v>19</v>
      </c>
      <c r="J1660" t="s">
        <v>20</v>
      </c>
      <c r="K1660" t="s">
        <v>25</v>
      </c>
      <c r="L1660">
        <v>134.87</v>
      </c>
      <c r="M1660">
        <v>11.84</v>
      </c>
      <c r="N1660">
        <v>0</v>
      </c>
      <c r="O1660">
        <v>319.58999999999997</v>
      </c>
      <c r="P1660">
        <v>466.29719999999998</v>
      </c>
    </row>
    <row r="1661" spans="1:16" x14ac:dyDescent="0.25">
      <c r="A1661" s="20">
        <v>43832</v>
      </c>
      <c r="B1661" t="s">
        <v>1666</v>
      </c>
      <c r="C1661" t="s">
        <v>17</v>
      </c>
      <c r="D1661">
        <v>500</v>
      </c>
      <c r="E1661">
        <v>457.56</v>
      </c>
      <c r="F1661">
        <v>228782</v>
      </c>
      <c r="G1661" t="s">
        <v>1837</v>
      </c>
      <c r="H1661">
        <v>2020002</v>
      </c>
      <c r="I1661" t="s">
        <v>19</v>
      </c>
      <c r="J1661" t="s">
        <v>20</v>
      </c>
      <c r="K1661" t="s">
        <v>25</v>
      </c>
      <c r="L1661">
        <v>0</v>
      </c>
      <c r="M1661">
        <v>5.03</v>
      </c>
      <c r="N1661">
        <v>0</v>
      </c>
      <c r="O1661">
        <v>41.4</v>
      </c>
      <c r="P1661">
        <v>46.433300000000003</v>
      </c>
    </row>
    <row r="1662" spans="1:16" x14ac:dyDescent="0.25">
      <c r="A1662" s="20">
        <v>43832</v>
      </c>
      <c r="B1662" t="s">
        <v>1476</v>
      </c>
      <c r="C1662" t="s">
        <v>23</v>
      </c>
      <c r="D1662">
        <v>250</v>
      </c>
      <c r="E1662">
        <v>311.95</v>
      </c>
      <c r="F1662">
        <v>77987.5</v>
      </c>
      <c r="G1662" t="s">
        <v>1838</v>
      </c>
      <c r="H1662">
        <v>2020002</v>
      </c>
      <c r="I1662" t="s">
        <v>19</v>
      </c>
      <c r="J1662" t="s">
        <v>20</v>
      </c>
      <c r="K1662" t="s">
        <v>25</v>
      </c>
      <c r="L1662">
        <v>19.61</v>
      </c>
      <c r="M1662">
        <v>1.72</v>
      </c>
      <c r="N1662">
        <v>0</v>
      </c>
      <c r="O1662">
        <v>18.010000000000002</v>
      </c>
      <c r="P1662">
        <v>39.335700000000003</v>
      </c>
    </row>
    <row r="1663" spans="1:16" x14ac:dyDescent="0.25">
      <c r="A1663" s="20">
        <v>43832</v>
      </c>
      <c r="B1663" t="s">
        <v>1476</v>
      </c>
      <c r="C1663" t="s">
        <v>17</v>
      </c>
      <c r="D1663">
        <v>750</v>
      </c>
      <c r="E1663">
        <v>313</v>
      </c>
      <c r="F1663">
        <v>234750</v>
      </c>
      <c r="G1663" t="s">
        <v>1839</v>
      </c>
      <c r="H1663">
        <v>2020002</v>
      </c>
      <c r="I1663" t="s">
        <v>19</v>
      </c>
      <c r="J1663" t="s">
        <v>20</v>
      </c>
      <c r="K1663" t="s">
        <v>25</v>
      </c>
      <c r="L1663">
        <v>0</v>
      </c>
      <c r="M1663">
        <v>5.16</v>
      </c>
      <c r="N1663">
        <v>0</v>
      </c>
      <c r="O1663">
        <v>46.33</v>
      </c>
      <c r="P1663">
        <v>51.494599999999998</v>
      </c>
    </row>
    <row r="1664" spans="1:16" x14ac:dyDescent="0.25">
      <c r="A1664" s="20">
        <v>43832</v>
      </c>
      <c r="B1664" t="s">
        <v>1476</v>
      </c>
      <c r="C1664" t="s">
        <v>23</v>
      </c>
      <c r="D1664">
        <v>500</v>
      </c>
      <c r="E1664">
        <v>316</v>
      </c>
      <c r="F1664">
        <v>158000</v>
      </c>
      <c r="G1664" t="s">
        <v>1840</v>
      </c>
      <c r="H1664">
        <v>2020002</v>
      </c>
      <c r="I1664" t="s">
        <v>19</v>
      </c>
      <c r="J1664" t="s">
        <v>20</v>
      </c>
      <c r="K1664" t="s">
        <v>25</v>
      </c>
      <c r="L1664">
        <v>39.229999999999997</v>
      </c>
      <c r="M1664">
        <v>3.48</v>
      </c>
      <c r="N1664">
        <v>0</v>
      </c>
      <c r="O1664">
        <v>28.59</v>
      </c>
      <c r="P1664">
        <v>71.296000000000006</v>
      </c>
    </row>
    <row r="1665" spans="1:16" x14ac:dyDescent="0.25">
      <c r="A1665" s="20">
        <v>43832</v>
      </c>
      <c r="B1665" t="s">
        <v>65</v>
      </c>
      <c r="C1665" t="s">
        <v>17</v>
      </c>
      <c r="D1665">
        <v>1000</v>
      </c>
      <c r="E1665">
        <v>66.099999999999994</v>
      </c>
      <c r="F1665">
        <v>66100</v>
      </c>
      <c r="G1665" t="s">
        <v>1841</v>
      </c>
      <c r="H1665">
        <v>2020002</v>
      </c>
      <c r="I1665" t="s">
        <v>19</v>
      </c>
      <c r="J1665" t="s">
        <v>1660</v>
      </c>
      <c r="K1665" t="s">
        <v>25</v>
      </c>
      <c r="L1665">
        <v>66.099999999999994</v>
      </c>
      <c r="M1665">
        <v>1.45</v>
      </c>
      <c r="N1665">
        <v>0</v>
      </c>
      <c r="O1665">
        <v>117.26</v>
      </c>
      <c r="P1665">
        <v>184.8142</v>
      </c>
    </row>
    <row r="1666" spans="1:16" x14ac:dyDescent="0.25">
      <c r="A1666" s="20">
        <v>43832</v>
      </c>
      <c r="B1666" t="s">
        <v>1666</v>
      </c>
      <c r="C1666" t="s">
        <v>23</v>
      </c>
      <c r="D1666">
        <v>500</v>
      </c>
      <c r="E1666">
        <v>455.1</v>
      </c>
      <c r="F1666">
        <v>227550</v>
      </c>
      <c r="G1666" t="s">
        <v>1842</v>
      </c>
      <c r="H1666">
        <v>2020002</v>
      </c>
      <c r="I1666" t="s">
        <v>19</v>
      </c>
      <c r="J1666" t="s">
        <v>20</v>
      </c>
      <c r="K1666" t="s">
        <v>25</v>
      </c>
      <c r="L1666">
        <v>57.06</v>
      </c>
      <c r="M1666">
        <v>5.01</v>
      </c>
      <c r="N1666">
        <v>30</v>
      </c>
      <c r="O1666">
        <v>41.18</v>
      </c>
      <c r="P1666">
        <v>133.24610000000001</v>
      </c>
    </row>
    <row r="1667" spans="1:16" x14ac:dyDescent="0.25">
      <c r="A1667" s="20">
        <v>43836</v>
      </c>
      <c r="B1667" t="s">
        <v>268</v>
      </c>
      <c r="C1667" t="s">
        <v>17</v>
      </c>
      <c r="D1667">
        <v>1000</v>
      </c>
      <c r="E1667">
        <v>322.95</v>
      </c>
      <c r="F1667">
        <v>322950</v>
      </c>
      <c r="G1667" t="s">
        <v>1833</v>
      </c>
      <c r="H1667">
        <v>2020004</v>
      </c>
      <c r="I1667" t="s">
        <v>19</v>
      </c>
      <c r="J1667" t="s">
        <v>20</v>
      </c>
      <c r="K1667" t="s">
        <v>25</v>
      </c>
      <c r="L1667">
        <v>0</v>
      </c>
      <c r="M1667">
        <v>7.1</v>
      </c>
      <c r="N1667">
        <v>0</v>
      </c>
      <c r="O1667">
        <v>58.45</v>
      </c>
      <c r="P1667">
        <v>65.5548</v>
      </c>
    </row>
    <row r="1668" spans="1:16" x14ac:dyDescent="0.25">
      <c r="A1668" s="20">
        <v>43836</v>
      </c>
      <c r="B1668" t="s">
        <v>268</v>
      </c>
      <c r="C1668" t="s">
        <v>23</v>
      </c>
      <c r="D1668">
        <v>1000</v>
      </c>
      <c r="E1668">
        <v>324.10000000000002</v>
      </c>
      <c r="F1668">
        <v>324100</v>
      </c>
      <c r="G1668" t="s">
        <v>1834</v>
      </c>
      <c r="H1668">
        <v>2020004</v>
      </c>
      <c r="I1668" t="s">
        <v>19</v>
      </c>
      <c r="J1668" t="s">
        <v>20</v>
      </c>
      <c r="K1668" t="s">
        <v>25</v>
      </c>
      <c r="L1668">
        <v>80.88</v>
      </c>
      <c r="M1668">
        <v>7.13</v>
      </c>
      <c r="N1668">
        <v>0</v>
      </c>
      <c r="O1668">
        <v>58.65</v>
      </c>
      <c r="P1668">
        <v>146.6602</v>
      </c>
    </row>
    <row r="1669" spans="1:16" x14ac:dyDescent="0.25">
      <c r="A1669" s="20">
        <v>43836</v>
      </c>
      <c r="B1669" t="s">
        <v>480</v>
      </c>
      <c r="C1669" t="s">
        <v>17</v>
      </c>
      <c r="D1669">
        <v>1000</v>
      </c>
      <c r="E1669">
        <v>88.05</v>
      </c>
      <c r="F1669">
        <v>88050</v>
      </c>
      <c r="G1669" t="s">
        <v>1835</v>
      </c>
      <c r="H1669">
        <v>2020004</v>
      </c>
      <c r="I1669" t="s">
        <v>19</v>
      </c>
      <c r="J1669" t="s">
        <v>20</v>
      </c>
      <c r="K1669" t="s">
        <v>25</v>
      </c>
      <c r="L1669">
        <v>0</v>
      </c>
      <c r="M1669">
        <v>1.94</v>
      </c>
      <c r="N1669">
        <v>24.9</v>
      </c>
      <c r="O1669">
        <v>18.05</v>
      </c>
      <c r="P1669">
        <v>44.8872</v>
      </c>
    </row>
    <row r="1670" spans="1:16" x14ac:dyDescent="0.25">
      <c r="A1670" s="20">
        <v>43836</v>
      </c>
      <c r="B1670" t="s">
        <v>480</v>
      </c>
      <c r="C1670" t="s">
        <v>23</v>
      </c>
      <c r="D1670">
        <v>1000</v>
      </c>
      <c r="E1670">
        <v>87.5</v>
      </c>
      <c r="F1670">
        <v>87500</v>
      </c>
      <c r="G1670" t="s">
        <v>1836</v>
      </c>
      <c r="H1670">
        <v>2020004</v>
      </c>
      <c r="I1670" t="s">
        <v>19</v>
      </c>
      <c r="J1670" t="s">
        <v>20</v>
      </c>
      <c r="K1670" t="s">
        <v>25</v>
      </c>
      <c r="L1670">
        <v>22.12</v>
      </c>
      <c r="M1670">
        <v>1.93</v>
      </c>
      <c r="N1670">
        <v>0</v>
      </c>
      <c r="O1670">
        <v>18.05</v>
      </c>
      <c r="P1670">
        <v>42.095199999999998</v>
      </c>
    </row>
    <row r="1671" spans="1:16" x14ac:dyDescent="0.25">
      <c r="A1671" s="20">
        <v>43837</v>
      </c>
      <c r="B1671" t="s">
        <v>268</v>
      </c>
      <c r="C1671" t="s">
        <v>23</v>
      </c>
      <c r="D1671">
        <v>1000</v>
      </c>
      <c r="E1671">
        <v>325.7</v>
      </c>
      <c r="F1671">
        <v>325700</v>
      </c>
      <c r="G1671" t="s">
        <v>1812</v>
      </c>
      <c r="H1671">
        <v>2020005</v>
      </c>
      <c r="I1671" t="s">
        <v>19</v>
      </c>
      <c r="J1671" t="s">
        <v>20</v>
      </c>
      <c r="K1671" t="s">
        <v>25</v>
      </c>
      <c r="L1671">
        <v>80.709999999999994</v>
      </c>
      <c r="M1671">
        <v>7.17</v>
      </c>
      <c r="N1671">
        <v>0</v>
      </c>
      <c r="O1671">
        <v>58.94</v>
      </c>
      <c r="P1671">
        <v>146.81540000000001</v>
      </c>
    </row>
    <row r="1672" spans="1:16" x14ac:dyDescent="0.25">
      <c r="A1672" s="20">
        <v>43837</v>
      </c>
      <c r="B1672" t="s">
        <v>282</v>
      </c>
      <c r="C1672" t="s">
        <v>23</v>
      </c>
      <c r="D1672">
        <v>1000</v>
      </c>
      <c r="E1672">
        <v>284</v>
      </c>
      <c r="F1672">
        <v>284000</v>
      </c>
      <c r="G1672" t="s">
        <v>1813</v>
      </c>
      <c r="H1672">
        <v>2020005</v>
      </c>
      <c r="I1672" t="s">
        <v>19</v>
      </c>
      <c r="J1672" t="s">
        <v>20</v>
      </c>
      <c r="K1672" t="s">
        <v>25</v>
      </c>
      <c r="L1672">
        <v>70.88</v>
      </c>
      <c r="M1672">
        <v>6.25</v>
      </c>
      <c r="N1672">
        <v>0</v>
      </c>
      <c r="O1672">
        <v>51.39</v>
      </c>
      <c r="P1672">
        <v>128.518</v>
      </c>
    </row>
    <row r="1673" spans="1:16" x14ac:dyDescent="0.25">
      <c r="A1673" s="20">
        <v>43837</v>
      </c>
      <c r="B1673" t="s">
        <v>282</v>
      </c>
      <c r="C1673" t="s">
        <v>23</v>
      </c>
      <c r="D1673">
        <v>1500</v>
      </c>
      <c r="E1673">
        <v>285</v>
      </c>
      <c r="F1673">
        <v>427500</v>
      </c>
      <c r="G1673" t="s">
        <v>1814</v>
      </c>
      <c r="H1673">
        <v>2020005</v>
      </c>
      <c r="I1673" t="s">
        <v>19</v>
      </c>
      <c r="J1673" t="s">
        <v>20</v>
      </c>
      <c r="K1673" t="s">
        <v>25</v>
      </c>
      <c r="L1673">
        <v>106.32</v>
      </c>
      <c r="M1673">
        <v>9.41</v>
      </c>
      <c r="N1673">
        <v>0</v>
      </c>
      <c r="O1673">
        <v>77.36</v>
      </c>
      <c r="P1673">
        <v>193.08500000000001</v>
      </c>
    </row>
    <row r="1674" spans="1:16" x14ac:dyDescent="0.25">
      <c r="A1674" s="20">
        <v>43837</v>
      </c>
      <c r="B1674" t="s">
        <v>279</v>
      </c>
      <c r="C1674" t="s">
        <v>23</v>
      </c>
      <c r="D1674">
        <v>1785</v>
      </c>
      <c r="E1674">
        <v>390.5</v>
      </c>
      <c r="F1674">
        <v>697042.5</v>
      </c>
      <c r="G1674" t="s">
        <v>1815</v>
      </c>
      <c r="H1674">
        <v>2020005</v>
      </c>
      <c r="I1674" t="s">
        <v>19</v>
      </c>
      <c r="J1674" t="s">
        <v>20</v>
      </c>
      <c r="K1674" t="s">
        <v>25</v>
      </c>
      <c r="L1674">
        <v>173.62</v>
      </c>
      <c r="M1674">
        <v>15.33</v>
      </c>
      <c r="N1674">
        <v>0</v>
      </c>
      <c r="O1674">
        <v>126.14</v>
      </c>
      <c r="P1674">
        <v>315.0949</v>
      </c>
    </row>
    <row r="1675" spans="1:16" x14ac:dyDescent="0.25">
      <c r="A1675" s="20">
        <v>43837</v>
      </c>
      <c r="B1675" t="s">
        <v>282</v>
      </c>
      <c r="C1675" t="s">
        <v>17</v>
      </c>
      <c r="D1675">
        <v>2500</v>
      </c>
      <c r="E1675">
        <v>281.98</v>
      </c>
      <c r="F1675">
        <v>704948.5</v>
      </c>
      <c r="G1675" t="s">
        <v>1816</v>
      </c>
      <c r="H1675">
        <v>2020005</v>
      </c>
      <c r="I1675" t="s">
        <v>19</v>
      </c>
      <c r="J1675" t="s">
        <v>20</v>
      </c>
      <c r="K1675" t="s">
        <v>25</v>
      </c>
      <c r="L1675">
        <v>0</v>
      </c>
      <c r="M1675">
        <v>15.51</v>
      </c>
      <c r="N1675">
        <v>313.5</v>
      </c>
      <c r="O1675">
        <v>127.57</v>
      </c>
      <c r="P1675">
        <v>456.57900000000001</v>
      </c>
    </row>
    <row r="1676" spans="1:16" x14ac:dyDescent="0.25">
      <c r="A1676" s="20">
        <v>43837</v>
      </c>
      <c r="B1676" t="s">
        <v>268</v>
      </c>
      <c r="C1676" t="s">
        <v>17</v>
      </c>
      <c r="D1676">
        <v>1000</v>
      </c>
      <c r="E1676">
        <v>320</v>
      </c>
      <c r="F1676">
        <v>320000</v>
      </c>
      <c r="G1676" t="s">
        <v>1817</v>
      </c>
      <c r="H1676">
        <v>2020005</v>
      </c>
      <c r="I1676" t="s">
        <v>19</v>
      </c>
      <c r="J1676" t="s">
        <v>20</v>
      </c>
      <c r="K1676" t="s">
        <v>25</v>
      </c>
      <c r="L1676">
        <v>0</v>
      </c>
      <c r="M1676">
        <v>7.04</v>
      </c>
      <c r="N1676">
        <v>0</v>
      </c>
      <c r="O1676">
        <v>57.91</v>
      </c>
      <c r="P1676">
        <v>64.95</v>
      </c>
    </row>
    <row r="1677" spans="1:16" x14ac:dyDescent="0.25">
      <c r="A1677" s="20">
        <v>43837</v>
      </c>
      <c r="B1677" t="s">
        <v>282</v>
      </c>
      <c r="C1677" t="s">
        <v>17</v>
      </c>
      <c r="D1677">
        <v>2500</v>
      </c>
      <c r="E1677">
        <v>282.5</v>
      </c>
      <c r="F1677">
        <v>706240</v>
      </c>
      <c r="G1677" t="s">
        <v>1818</v>
      </c>
      <c r="H1677">
        <v>2020005</v>
      </c>
      <c r="I1677" t="s">
        <v>19</v>
      </c>
      <c r="J1677" t="s">
        <v>20</v>
      </c>
      <c r="K1677" t="s">
        <v>25</v>
      </c>
      <c r="L1677">
        <v>0</v>
      </c>
      <c r="M1677">
        <v>15.54</v>
      </c>
      <c r="N1677">
        <v>0</v>
      </c>
      <c r="O1677">
        <v>127.8</v>
      </c>
      <c r="P1677">
        <v>143.3372</v>
      </c>
    </row>
    <row r="1678" spans="1:16" x14ac:dyDescent="0.25">
      <c r="A1678" s="20">
        <v>43837</v>
      </c>
      <c r="B1678" t="s">
        <v>282</v>
      </c>
      <c r="C1678" t="s">
        <v>23</v>
      </c>
      <c r="D1678">
        <v>2500</v>
      </c>
      <c r="E1678">
        <v>285</v>
      </c>
      <c r="F1678">
        <v>712500</v>
      </c>
      <c r="G1678" t="s">
        <v>1819</v>
      </c>
      <c r="H1678">
        <v>2020005</v>
      </c>
      <c r="I1678" t="s">
        <v>19</v>
      </c>
      <c r="J1678" t="s">
        <v>20</v>
      </c>
      <c r="K1678" t="s">
        <v>25</v>
      </c>
      <c r="L1678">
        <v>177.2</v>
      </c>
      <c r="M1678">
        <v>15.68</v>
      </c>
      <c r="N1678">
        <v>0</v>
      </c>
      <c r="O1678">
        <v>128.93</v>
      </c>
      <c r="P1678">
        <v>321.80500000000001</v>
      </c>
    </row>
    <row r="1679" spans="1:16" x14ac:dyDescent="0.25">
      <c r="A1679" s="20">
        <v>43837</v>
      </c>
      <c r="B1679" t="s">
        <v>279</v>
      </c>
      <c r="C1679" t="s">
        <v>17</v>
      </c>
      <c r="D1679">
        <v>442</v>
      </c>
      <c r="E1679">
        <v>388</v>
      </c>
      <c r="F1679">
        <v>171496</v>
      </c>
      <c r="G1679" t="s">
        <v>1820</v>
      </c>
      <c r="H1679">
        <v>2020005</v>
      </c>
      <c r="I1679" t="s">
        <v>19</v>
      </c>
      <c r="J1679" t="s">
        <v>20</v>
      </c>
      <c r="K1679" t="s">
        <v>25</v>
      </c>
      <c r="L1679">
        <v>0</v>
      </c>
      <c r="M1679">
        <v>3.77</v>
      </c>
      <c r="N1679">
        <v>0</v>
      </c>
      <c r="O1679">
        <v>31.03</v>
      </c>
      <c r="P1679">
        <v>34.802999999999997</v>
      </c>
    </row>
    <row r="1680" spans="1:16" x14ac:dyDescent="0.25">
      <c r="A1680" s="20">
        <v>43837</v>
      </c>
      <c r="B1680" t="s">
        <v>1407</v>
      </c>
      <c r="C1680" t="s">
        <v>23</v>
      </c>
      <c r="D1680">
        <v>1500</v>
      </c>
      <c r="E1680">
        <v>346.22</v>
      </c>
      <c r="F1680">
        <v>519324.8</v>
      </c>
      <c r="G1680" t="s">
        <v>1821</v>
      </c>
      <c r="H1680">
        <v>2020005</v>
      </c>
      <c r="I1680" t="s">
        <v>19</v>
      </c>
      <c r="J1680" t="s">
        <v>20</v>
      </c>
      <c r="K1680" t="s">
        <v>25</v>
      </c>
      <c r="L1680">
        <v>128.65</v>
      </c>
      <c r="M1680">
        <v>11.42</v>
      </c>
      <c r="N1680">
        <v>0</v>
      </c>
      <c r="O1680">
        <v>93.97</v>
      </c>
      <c r="P1680">
        <v>234.04490000000001</v>
      </c>
    </row>
    <row r="1681" spans="1:16" x14ac:dyDescent="0.25">
      <c r="A1681" s="20">
        <v>43837</v>
      </c>
      <c r="B1681" t="s">
        <v>1407</v>
      </c>
      <c r="C1681" t="s">
        <v>17</v>
      </c>
      <c r="D1681">
        <v>1500</v>
      </c>
      <c r="E1681">
        <v>344.1</v>
      </c>
      <c r="F1681">
        <v>516150</v>
      </c>
      <c r="G1681" t="s">
        <v>1822</v>
      </c>
      <c r="H1681">
        <v>2020005</v>
      </c>
      <c r="I1681" t="s">
        <v>19</v>
      </c>
      <c r="J1681" t="s">
        <v>20</v>
      </c>
      <c r="K1681" t="s">
        <v>25</v>
      </c>
      <c r="L1681">
        <v>0</v>
      </c>
      <c r="M1681">
        <v>11.36</v>
      </c>
      <c r="N1681">
        <v>0</v>
      </c>
      <c r="O1681">
        <v>93.41</v>
      </c>
      <c r="P1681">
        <v>104.7651</v>
      </c>
    </row>
    <row r="1682" spans="1:16" x14ac:dyDescent="0.25">
      <c r="A1682" s="20">
        <v>43837</v>
      </c>
      <c r="B1682" t="s">
        <v>279</v>
      </c>
      <c r="C1682" t="s">
        <v>17</v>
      </c>
      <c r="D1682">
        <v>1343</v>
      </c>
      <c r="E1682">
        <v>387.5</v>
      </c>
      <c r="F1682">
        <v>520412.5</v>
      </c>
      <c r="G1682" t="s">
        <v>1823</v>
      </c>
      <c r="H1682">
        <v>2020005</v>
      </c>
      <c r="I1682" t="s">
        <v>19</v>
      </c>
      <c r="J1682" t="s">
        <v>20</v>
      </c>
      <c r="K1682" t="s">
        <v>25</v>
      </c>
      <c r="L1682">
        <v>0</v>
      </c>
      <c r="M1682">
        <v>11.45</v>
      </c>
      <c r="N1682">
        <v>0</v>
      </c>
      <c r="O1682">
        <v>94.17</v>
      </c>
      <c r="P1682">
        <v>105.6191</v>
      </c>
    </row>
    <row r="1683" spans="1:16" x14ac:dyDescent="0.25">
      <c r="A1683" s="20">
        <v>43837</v>
      </c>
      <c r="B1683" t="s">
        <v>871</v>
      </c>
      <c r="C1683" t="s">
        <v>23</v>
      </c>
      <c r="D1683">
        <v>5000</v>
      </c>
      <c r="E1683">
        <v>155.82</v>
      </c>
      <c r="F1683">
        <v>779099.2</v>
      </c>
      <c r="G1683" t="s">
        <v>1824</v>
      </c>
      <c r="H1683">
        <v>2020005</v>
      </c>
      <c r="I1683" t="s">
        <v>19</v>
      </c>
      <c r="J1683" t="s">
        <v>20</v>
      </c>
      <c r="K1683" t="s">
        <v>25</v>
      </c>
      <c r="L1683">
        <v>194.2</v>
      </c>
      <c r="M1683">
        <v>17.14</v>
      </c>
      <c r="N1683">
        <v>0</v>
      </c>
      <c r="O1683">
        <v>140.97999999999999</v>
      </c>
      <c r="P1683">
        <v>352.32010000000002</v>
      </c>
    </row>
    <row r="1684" spans="1:16" x14ac:dyDescent="0.25">
      <c r="A1684" s="20">
        <v>43837</v>
      </c>
      <c r="B1684" t="s">
        <v>871</v>
      </c>
      <c r="C1684" t="s">
        <v>17</v>
      </c>
      <c r="D1684">
        <v>5000</v>
      </c>
      <c r="E1684">
        <v>154.9</v>
      </c>
      <c r="F1684">
        <v>774500</v>
      </c>
      <c r="G1684" t="s">
        <v>1825</v>
      </c>
      <c r="H1684">
        <v>2020005</v>
      </c>
      <c r="I1684" t="s">
        <v>19</v>
      </c>
      <c r="J1684" t="s">
        <v>20</v>
      </c>
      <c r="K1684" t="s">
        <v>25</v>
      </c>
      <c r="L1684">
        <v>0</v>
      </c>
      <c r="M1684">
        <v>17.04</v>
      </c>
      <c r="N1684">
        <v>0</v>
      </c>
      <c r="O1684">
        <v>140.13</v>
      </c>
      <c r="P1684">
        <v>157.16890000000001</v>
      </c>
    </row>
    <row r="1685" spans="1:16" x14ac:dyDescent="0.25">
      <c r="A1685" s="20">
        <v>43837</v>
      </c>
      <c r="B1685" t="s">
        <v>1077</v>
      </c>
      <c r="C1685" t="s">
        <v>23</v>
      </c>
      <c r="D1685">
        <v>250</v>
      </c>
      <c r="E1685">
        <v>125.1</v>
      </c>
      <c r="F1685">
        <v>31275</v>
      </c>
      <c r="G1685" t="s">
        <v>1826</v>
      </c>
      <c r="H1685">
        <v>2020005</v>
      </c>
      <c r="I1685" t="s">
        <v>19</v>
      </c>
      <c r="J1685" t="s">
        <v>20</v>
      </c>
      <c r="K1685" t="s">
        <v>25</v>
      </c>
      <c r="L1685">
        <v>7.97</v>
      </c>
      <c r="M1685">
        <v>0.69</v>
      </c>
      <c r="N1685">
        <v>0</v>
      </c>
      <c r="O1685">
        <v>17.82</v>
      </c>
      <c r="P1685">
        <v>26.478100000000001</v>
      </c>
    </row>
    <row r="1686" spans="1:16" x14ac:dyDescent="0.25">
      <c r="A1686" s="20">
        <v>43837</v>
      </c>
      <c r="B1686" t="s">
        <v>1077</v>
      </c>
      <c r="C1686" t="s">
        <v>23</v>
      </c>
      <c r="D1686">
        <v>2250</v>
      </c>
      <c r="E1686">
        <v>125.5</v>
      </c>
      <c r="F1686">
        <v>282375</v>
      </c>
      <c r="G1686" t="s">
        <v>1827</v>
      </c>
      <c r="H1686">
        <v>2020005</v>
      </c>
      <c r="I1686" t="s">
        <v>19</v>
      </c>
      <c r="J1686" t="s">
        <v>20</v>
      </c>
      <c r="K1686" t="s">
        <v>25</v>
      </c>
      <c r="L1686">
        <v>71.760000000000005</v>
      </c>
      <c r="M1686">
        <v>6.21</v>
      </c>
      <c r="N1686">
        <v>0</v>
      </c>
      <c r="O1686">
        <v>51.1</v>
      </c>
      <c r="P1686">
        <v>129.07230000000001</v>
      </c>
    </row>
    <row r="1687" spans="1:16" x14ac:dyDescent="0.25">
      <c r="A1687" s="20">
        <v>43837</v>
      </c>
      <c r="B1687" t="s">
        <v>1407</v>
      </c>
      <c r="C1687" t="s">
        <v>17</v>
      </c>
      <c r="D1687">
        <v>1000</v>
      </c>
      <c r="E1687">
        <v>342.48</v>
      </c>
      <c r="F1687">
        <v>342475.2</v>
      </c>
      <c r="G1687" t="s">
        <v>1828</v>
      </c>
      <c r="H1687">
        <v>2020005</v>
      </c>
      <c r="I1687" t="s">
        <v>19</v>
      </c>
      <c r="J1687" t="s">
        <v>20</v>
      </c>
      <c r="K1687" t="s">
        <v>25</v>
      </c>
      <c r="L1687">
        <v>0</v>
      </c>
      <c r="M1687">
        <v>7.53</v>
      </c>
      <c r="N1687">
        <v>0</v>
      </c>
      <c r="O1687">
        <v>61.98</v>
      </c>
      <c r="P1687">
        <v>69.514700000000005</v>
      </c>
    </row>
    <row r="1688" spans="1:16" x14ac:dyDescent="0.25">
      <c r="A1688" s="20">
        <v>43837</v>
      </c>
      <c r="B1688" t="s">
        <v>1407</v>
      </c>
      <c r="C1688" t="s">
        <v>17</v>
      </c>
      <c r="D1688">
        <v>1500</v>
      </c>
      <c r="E1688">
        <v>341</v>
      </c>
      <c r="F1688">
        <v>511500</v>
      </c>
      <c r="G1688" t="s">
        <v>1829</v>
      </c>
      <c r="H1688">
        <v>2020005</v>
      </c>
      <c r="I1688" t="s">
        <v>19</v>
      </c>
      <c r="J1688" t="s">
        <v>20</v>
      </c>
      <c r="K1688" t="s">
        <v>25</v>
      </c>
      <c r="L1688">
        <v>0</v>
      </c>
      <c r="M1688">
        <v>11.25</v>
      </c>
      <c r="N1688">
        <v>0</v>
      </c>
      <c r="O1688">
        <v>92.56</v>
      </c>
      <c r="P1688">
        <v>103.81310000000001</v>
      </c>
    </row>
    <row r="1689" spans="1:16" x14ac:dyDescent="0.25">
      <c r="A1689" s="20">
        <v>43837</v>
      </c>
      <c r="B1689" t="s">
        <v>1407</v>
      </c>
      <c r="C1689" t="s">
        <v>23</v>
      </c>
      <c r="D1689">
        <v>2500</v>
      </c>
      <c r="E1689">
        <v>342</v>
      </c>
      <c r="F1689">
        <v>855000</v>
      </c>
      <c r="G1689" t="s">
        <v>1830</v>
      </c>
      <c r="H1689">
        <v>2020005</v>
      </c>
      <c r="I1689" t="s">
        <v>19</v>
      </c>
      <c r="J1689" t="s">
        <v>20</v>
      </c>
      <c r="K1689" t="s">
        <v>25</v>
      </c>
      <c r="L1689">
        <v>213.97</v>
      </c>
      <c r="M1689">
        <v>18.809999999999999</v>
      </c>
      <c r="N1689">
        <v>0</v>
      </c>
      <c r="O1689">
        <v>154.72</v>
      </c>
      <c r="P1689">
        <v>387.50009999999997</v>
      </c>
    </row>
    <row r="1690" spans="1:16" x14ac:dyDescent="0.25">
      <c r="A1690" s="20">
        <v>43837</v>
      </c>
      <c r="B1690" t="s">
        <v>1077</v>
      </c>
      <c r="C1690" t="s">
        <v>23</v>
      </c>
      <c r="D1690">
        <v>2500</v>
      </c>
      <c r="E1690">
        <v>128</v>
      </c>
      <c r="F1690">
        <v>320000</v>
      </c>
      <c r="G1690" t="s">
        <v>1831</v>
      </c>
      <c r="H1690">
        <v>2020005</v>
      </c>
      <c r="I1690" t="s">
        <v>19</v>
      </c>
      <c r="J1690" t="s">
        <v>20</v>
      </c>
      <c r="K1690" t="s">
        <v>25</v>
      </c>
      <c r="L1690">
        <v>79.73</v>
      </c>
      <c r="M1690">
        <v>7.04</v>
      </c>
      <c r="N1690">
        <v>0</v>
      </c>
      <c r="O1690">
        <v>57.91</v>
      </c>
      <c r="P1690">
        <v>144.68</v>
      </c>
    </row>
    <row r="1691" spans="1:16" x14ac:dyDescent="0.25">
      <c r="A1691" s="20">
        <v>43837</v>
      </c>
      <c r="B1691" t="s">
        <v>1077</v>
      </c>
      <c r="C1691" t="s">
        <v>17</v>
      </c>
      <c r="D1691">
        <v>5000</v>
      </c>
      <c r="E1691">
        <v>128.4</v>
      </c>
      <c r="F1691">
        <v>642000</v>
      </c>
      <c r="G1691" t="s">
        <v>1832</v>
      </c>
      <c r="H1691">
        <v>2020005</v>
      </c>
      <c r="I1691" t="s">
        <v>19</v>
      </c>
      <c r="J1691" t="s">
        <v>20</v>
      </c>
      <c r="K1691" t="s">
        <v>25</v>
      </c>
      <c r="L1691">
        <v>0</v>
      </c>
      <c r="M1691">
        <v>14.12</v>
      </c>
      <c r="N1691">
        <v>0</v>
      </c>
      <c r="O1691">
        <v>116.18</v>
      </c>
      <c r="P1691">
        <v>130.304</v>
      </c>
    </row>
    <row r="1692" spans="1:16" x14ac:dyDescent="0.25">
      <c r="A1692" s="20">
        <v>43838</v>
      </c>
      <c r="B1692" t="s">
        <v>74</v>
      </c>
      <c r="C1692" t="s">
        <v>17</v>
      </c>
      <c r="D1692">
        <v>250</v>
      </c>
      <c r="E1692">
        <v>715.31</v>
      </c>
      <c r="F1692">
        <v>178828.6</v>
      </c>
      <c r="G1692" t="s">
        <v>1807</v>
      </c>
      <c r="H1692">
        <v>2020006</v>
      </c>
      <c r="I1692" t="s">
        <v>19</v>
      </c>
      <c r="J1692" t="s">
        <v>1660</v>
      </c>
      <c r="K1692" t="s">
        <v>25</v>
      </c>
      <c r="L1692">
        <v>178.83</v>
      </c>
      <c r="M1692">
        <v>3.93</v>
      </c>
      <c r="N1692">
        <v>0</v>
      </c>
      <c r="O1692">
        <v>317.22000000000003</v>
      </c>
      <c r="P1692">
        <v>499.98410000000001</v>
      </c>
    </row>
    <row r="1693" spans="1:16" x14ac:dyDescent="0.25">
      <c r="A1693" s="20">
        <v>43838</v>
      </c>
      <c r="B1693" t="s">
        <v>480</v>
      </c>
      <c r="C1693" t="s">
        <v>23</v>
      </c>
      <c r="D1693">
        <v>5000</v>
      </c>
      <c r="E1693">
        <v>86.25</v>
      </c>
      <c r="F1693">
        <v>431250</v>
      </c>
      <c r="G1693" t="s">
        <v>1808</v>
      </c>
      <c r="H1693">
        <v>2020006</v>
      </c>
      <c r="I1693" t="s">
        <v>19</v>
      </c>
      <c r="J1693" t="s">
        <v>20</v>
      </c>
      <c r="K1693" t="s">
        <v>25</v>
      </c>
      <c r="L1693">
        <v>108.54</v>
      </c>
      <c r="M1693">
        <v>9.49</v>
      </c>
      <c r="N1693">
        <v>0</v>
      </c>
      <c r="O1693">
        <v>78.010000000000005</v>
      </c>
      <c r="P1693">
        <v>196.03639999999999</v>
      </c>
    </row>
    <row r="1694" spans="1:16" x14ac:dyDescent="0.25">
      <c r="A1694" s="20">
        <v>43838</v>
      </c>
      <c r="B1694" t="s">
        <v>480</v>
      </c>
      <c r="C1694" t="s">
        <v>23</v>
      </c>
      <c r="D1694">
        <v>5000</v>
      </c>
      <c r="E1694">
        <v>86.75</v>
      </c>
      <c r="F1694">
        <v>433750</v>
      </c>
      <c r="G1694" t="s">
        <v>1809</v>
      </c>
      <c r="H1694">
        <v>2020006</v>
      </c>
      <c r="I1694" t="s">
        <v>19</v>
      </c>
      <c r="J1694" t="s">
        <v>20</v>
      </c>
      <c r="K1694" t="s">
        <v>25</v>
      </c>
      <c r="L1694">
        <v>108.54</v>
      </c>
      <c r="M1694">
        <v>9.5399999999999991</v>
      </c>
      <c r="N1694">
        <v>0</v>
      </c>
      <c r="O1694">
        <v>78.55</v>
      </c>
      <c r="P1694">
        <v>196.63300000000001</v>
      </c>
    </row>
    <row r="1695" spans="1:16" x14ac:dyDescent="0.25">
      <c r="A1695" s="20">
        <v>43838</v>
      </c>
      <c r="B1695" t="s">
        <v>480</v>
      </c>
      <c r="C1695" t="s">
        <v>17</v>
      </c>
      <c r="D1695">
        <v>10000</v>
      </c>
      <c r="E1695">
        <v>87.17</v>
      </c>
      <c r="F1695">
        <v>871724.8</v>
      </c>
      <c r="G1695" t="s">
        <v>1810</v>
      </c>
      <c r="H1695">
        <v>2020006</v>
      </c>
      <c r="I1695" t="s">
        <v>19</v>
      </c>
      <c r="J1695" t="s">
        <v>20</v>
      </c>
      <c r="K1695" t="s">
        <v>25</v>
      </c>
      <c r="L1695">
        <v>0</v>
      </c>
      <c r="M1695">
        <v>19.18</v>
      </c>
      <c r="N1695">
        <v>57.9</v>
      </c>
      <c r="O1695">
        <v>157.76</v>
      </c>
      <c r="P1695">
        <v>234.8382</v>
      </c>
    </row>
    <row r="1696" spans="1:16" x14ac:dyDescent="0.25">
      <c r="A1696" s="20">
        <v>43838</v>
      </c>
      <c r="B1696" t="s">
        <v>282</v>
      </c>
      <c r="C1696" t="s">
        <v>17</v>
      </c>
      <c r="D1696" s="32">
        <v>25</v>
      </c>
      <c r="E1696">
        <v>280</v>
      </c>
      <c r="F1696">
        <v>7000</v>
      </c>
      <c r="G1696" t="s">
        <v>1811</v>
      </c>
      <c r="H1696">
        <v>2020006</v>
      </c>
      <c r="I1696" t="s">
        <v>19</v>
      </c>
      <c r="J1696" t="s">
        <v>20</v>
      </c>
      <c r="K1696" t="s">
        <v>25</v>
      </c>
      <c r="L1696">
        <v>7.08</v>
      </c>
      <c r="M1696">
        <v>0.15</v>
      </c>
      <c r="N1696">
        <v>0</v>
      </c>
      <c r="O1696">
        <v>29.53</v>
      </c>
      <c r="P1696">
        <v>36.764000000000003</v>
      </c>
    </row>
    <row r="1697" spans="1:16" x14ac:dyDescent="0.25">
      <c r="A1697" s="20">
        <v>43839</v>
      </c>
      <c r="B1697" t="s">
        <v>1666</v>
      </c>
      <c r="C1697" t="s">
        <v>23</v>
      </c>
      <c r="D1697">
        <v>1000</v>
      </c>
      <c r="E1697">
        <v>471.24</v>
      </c>
      <c r="F1697">
        <v>471235.2</v>
      </c>
      <c r="G1697" t="s">
        <v>1803</v>
      </c>
      <c r="H1697">
        <v>2020007</v>
      </c>
      <c r="I1697" t="s">
        <v>19</v>
      </c>
      <c r="J1697" t="s">
        <v>20</v>
      </c>
      <c r="K1697" t="s">
        <v>25</v>
      </c>
      <c r="L1697">
        <v>116.26</v>
      </c>
      <c r="M1697">
        <v>10.37</v>
      </c>
      <c r="N1697">
        <v>0</v>
      </c>
      <c r="O1697">
        <v>85.26</v>
      </c>
      <c r="P1697">
        <v>211.88720000000001</v>
      </c>
    </row>
    <row r="1698" spans="1:16" x14ac:dyDescent="0.25">
      <c r="A1698" s="20">
        <v>43839</v>
      </c>
      <c r="B1698" t="s">
        <v>1666</v>
      </c>
      <c r="C1698" t="s">
        <v>17</v>
      </c>
      <c r="D1698">
        <v>1000</v>
      </c>
      <c r="E1698">
        <v>469.02</v>
      </c>
      <c r="F1698">
        <v>469024.8</v>
      </c>
      <c r="G1698" t="s">
        <v>1804</v>
      </c>
      <c r="H1698">
        <v>2020007</v>
      </c>
      <c r="I1698" t="s">
        <v>19</v>
      </c>
      <c r="J1698" t="s">
        <v>20</v>
      </c>
      <c r="K1698" t="s">
        <v>25</v>
      </c>
      <c r="L1698">
        <v>0</v>
      </c>
      <c r="M1698">
        <v>10.32</v>
      </c>
      <c r="N1698">
        <v>0</v>
      </c>
      <c r="O1698">
        <v>84.88</v>
      </c>
      <c r="P1698">
        <v>95.198499999999996</v>
      </c>
    </row>
    <row r="1699" spans="1:16" x14ac:dyDescent="0.25">
      <c r="A1699" s="20">
        <v>43839</v>
      </c>
      <c r="B1699" t="s">
        <v>1666</v>
      </c>
      <c r="C1699" t="s">
        <v>23</v>
      </c>
      <c r="D1699">
        <v>1500</v>
      </c>
      <c r="E1699">
        <v>463.28</v>
      </c>
      <c r="F1699">
        <v>694926</v>
      </c>
      <c r="G1699" t="s">
        <v>1805</v>
      </c>
      <c r="H1699">
        <v>2020007</v>
      </c>
      <c r="I1699" t="s">
        <v>19</v>
      </c>
      <c r="J1699" t="s">
        <v>20</v>
      </c>
      <c r="K1699" t="s">
        <v>25</v>
      </c>
      <c r="L1699">
        <v>174.74</v>
      </c>
      <c r="M1699">
        <v>15.29</v>
      </c>
      <c r="N1699">
        <v>69.900000000000006</v>
      </c>
      <c r="O1699">
        <v>125.75</v>
      </c>
      <c r="P1699">
        <v>385.6782</v>
      </c>
    </row>
    <row r="1700" spans="1:16" x14ac:dyDescent="0.25">
      <c r="A1700" s="20">
        <v>43839</v>
      </c>
      <c r="B1700" t="s">
        <v>1666</v>
      </c>
      <c r="C1700" t="s">
        <v>17</v>
      </c>
      <c r="D1700">
        <v>1500</v>
      </c>
      <c r="E1700">
        <v>459.95</v>
      </c>
      <c r="F1700">
        <v>689925</v>
      </c>
      <c r="G1700" t="s">
        <v>1806</v>
      </c>
      <c r="H1700">
        <v>2020007</v>
      </c>
      <c r="I1700" t="s">
        <v>19</v>
      </c>
      <c r="J1700" t="s">
        <v>20</v>
      </c>
      <c r="K1700" t="s">
        <v>25</v>
      </c>
      <c r="L1700">
        <v>0</v>
      </c>
      <c r="M1700">
        <v>15.18</v>
      </c>
      <c r="N1700">
        <v>0</v>
      </c>
      <c r="O1700">
        <v>124.85</v>
      </c>
      <c r="P1700">
        <v>140.0283</v>
      </c>
    </row>
    <row r="1701" spans="1:16" x14ac:dyDescent="0.25">
      <c r="A1701" s="20">
        <v>43840</v>
      </c>
      <c r="B1701" t="s">
        <v>1666</v>
      </c>
      <c r="C1701" t="s">
        <v>23</v>
      </c>
      <c r="D1701">
        <v>1500</v>
      </c>
      <c r="E1701">
        <v>465</v>
      </c>
      <c r="F1701">
        <v>697500</v>
      </c>
      <c r="G1701" t="s">
        <v>1794</v>
      </c>
      <c r="H1701">
        <v>2020008</v>
      </c>
      <c r="I1701" t="s">
        <v>19</v>
      </c>
      <c r="J1701" t="s">
        <v>20</v>
      </c>
      <c r="K1701" t="s">
        <v>25</v>
      </c>
      <c r="L1701">
        <v>172.09</v>
      </c>
      <c r="M1701">
        <v>15.35</v>
      </c>
      <c r="N1701">
        <v>0</v>
      </c>
      <c r="O1701">
        <v>126.22</v>
      </c>
      <c r="P1701">
        <v>313.65499999999997</v>
      </c>
    </row>
    <row r="1702" spans="1:16" x14ac:dyDescent="0.25">
      <c r="A1702" s="20">
        <v>43840</v>
      </c>
      <c r="B1702" t="s">
        <v>480</v>
      </c>
      <c r="C1702" t="s">
        <v>23</v>
      </c>
      <c r="D1702">
        <v>5000</v>
      </c>
      <c r="E1702">
        <v>89.8</v>
      </c>
      <c r="F1702">
        <v>449000</v>
      </c>
      <c r="G1702" t="s">
        <v>1795</v>
      </c>
      <c r="H1702">
        <v>2020008</v>
      </c>
      <c r="I1702" t="s">
        <v>19</v>
      </c>
      <c r="J1702" t="s">
        <v>20</v>
      </c>
      <c r="K1702" t="s">
        <v>25</v>
      </c>
      <c r="L1702">
        <v>112.47</v>
      </c>
      <c r="M1702">
        <v>9.8800000000000008</v>
      </c>
      <c r="N1702">
        <v>0</v>
      </c>
      <c r="O1702">
        <v>81.25</v>
      </c>
      <c r="P1702">
        <v>203.59800000000001</v>
      </c>
    </row>
    <row r="1703" spans="1:16" x14ac:dyDescent="0.25">
      <c r="A1703" s="20">
        <v>43840</v>
      </c>
      <c r="B1703" t="s">
        <v>1098</v>
      </c>
      <c r="C1703" t="s">
        <v>23</v>
      </c>
      <c r="D1703">
        <v>100</v>
      </c>
      <c r="E1703">
        <v>1757.2</v>
      </c>
      <c r="F1703">
        <v>175720.45</v>
      </c>
      <c r="G1703" t="s">
        <v>1796</v>
      </c>
      <c r="H1703">
        <v>2020008</v>
      </c>
      <c r="I1703" t="s">
        <v>19</v>
      </c>
      <c r="J1703" t="s">
        <v>20</v>
      </c>
      <c r="K1703" t="s">
        <v>25</v>
      </c>
      <c r="L1703">
        <v>43.6</v>
      </c>
      <c r="M1703">
        <v>3.87</v>
      </c>
      <c r="N1703">
        <v>0</v>
      </c>
      <c r="O1703">
        <v>31.8</v>
      </c>
      <c r="P1703">
        <v>79.265900000000002</v>
      </c>
    </row>
    <row r="1704" spans="1:16" x14ac:dyDescent="0.25">
      <c r="A1704" s="20">
        <v>43840</v>
      </c>
      <c r="B1704" t="s">
        <v>1666</v>
      </c>
      <c r="C1704" t="s">
        <v>17</v>
      </c>
      <c r="D1704">
        <v>1500</v>
      </c>
      <c r="E1704">
        <v>460.3</v>
      </c>
      <c r="F1704">
        <v>690450</v>
      </c>
      <c r="G1704" t="s">
        <v>1797</v>
      </c>
      <c r="H1704">
        <v>2020008</v>
      </c>
      <c r="I1704" t="s">
        <v>19</v>
      </c>
      <c r="J1704" t="s">
        <v>20</v>
      </c>
      <c r="K1704" t="s">
        <v>25</v>
      </c>
      <c r="L1704">
        <v>0</v>
      </c>
      <c r="M1704">
        <v>15.19</v>
      </c>
      <c r="N1704">
        <v>0</v>
      </c>
      <c r="O1704">
        <v>124.94</v>
      </c>
      <c r="P1704">
        <v>140.12989999999999</v>
      </c>
    </row>
    <row r="1705" spans="1:16" x14ac:dyDescent="0.25">
      <c r="A1705" s="20">
        <v>43840</v>
      </c>
      <c r="B1705" t="s">
        <v>480</v>
      </c>
      <c r="C1705" t="s">
        <v>17</v>
      </c>
      <c r="D1705">
        <v>5000</v>
      </c>
      <c r="E1705">
        <v>90.15</v>
      </c>
      <c r="F1705">
        <v>450750</v>
      </c>
      <c r="G1705" t="s">
        <v>1798</v>
      </c>
      <c r="H1705">
        <v>2020008</v>
      </c>
      <c r="I1705" t="s">
        <v>19</v>
      </c>
      <c r="J1705" t="s">
        <v>20</v>
      </c>
      <c r="K1705" t="s">
        <v>25</v>
      </c>
      <c r="L1705">
        <v>0</v>
      </c>
      <c r="M1705">
        <v>9.92</v>
      </c>
      <c r="N1705">
        <v>0</v>
      </c>
      <c r="O1705">
        <v>81.59</v>
      </c>
      <c r="P1705">
        <v>91.507000000000005</v>
      </c>
    </row>
    <row r="1706" spans="1:16" x14ac:dyDescent="0.25">
      <c r="A1706" s="20">
        <v>43840</v>
      </c>
      <c r="B1706" t="s">
        <v>1799</v>
      </c>
      <c r="C1706" t="s">
        <v>17</v>
      </c>
      <c r="D1706">
        <v>250</v>
      </c>
      <c r="E1706">
        <v>163.5</v>
      </c>
      <c r="F1706">
        <v>40875</v>
      </c>
      <c r="G1706" t="s">
        <v>1800</v>
      </c>
      <c r="H1706">
        <v>2020008</v>
      </c>
      <c r="I1706" t="s">
        <v>19</v>
      </c>
      <c r="J1706" t="s">
        <v>1660</v>
      </c>
      <c r="K1706" t="s">
        <v>25</v>
      </c>
      <c r="L1706">
        <v>40.880000000000003</v>
      </c>
      <c r="M1706">
        <v>0.9</v>
      </c>
      <c r="N1706">
        <v>0</v>
      </c>
      <c r="O1706">
        <v>72.510000000000005</v>
      </c>
      <c r="P1706">
        <v>114.2893</v>
      </c>
    </row>
    <row r="1707" spans="1:16" x14ac:dyDescent="0.25">
      <c r="A1707" s="20">
        <v>43840</v>
      </c>
      <c r="B1707" t="s">
        <v>1098</v>
      </c>
      <c r="C1707" t="s">
        <v>17</v>
      </c>
      <c r="D1707">
        <v>100</v>
      </c>
      <c r="E1707">
        <v>1731.18</v>
      </c>
      <c r="F1707">
        <v>173118.35</v>
      </c>
      <c r="G1707" t="s">
        <v>1801</v>
      </c>
      <c r="H1707">
        <v>2020008</v>
      </c>
      <c r="I1707" t="s">
        <v>19</v>
      </c>
      <c r="J1707" t="s">
        <v>20</v>
      </c>
      <c r="K1707" t="s">
        <v>25</v>
      </c>
      <c r="L1707">
        <v>0</v>
      </c>
      <c r="M1707">
        <v>3.81</v>
      </c>
      <c r="N1707">
        <v>0</v>
      </c>
      <c r="O1707">
        <v>31.33</v>
      </c>
      <c r="P1707">
        <v>35.138500000000001</v>
      </c>
    </row>
    <row r="1708" spans="1:16" x14ac:dyDescent="0.25">
      <c r="A1708" s="20">
        <v>43840</v>
      </c>
      <c r="B1708" t="s">
        <v>1666</v>
      </c>
      <c r="C1708" t="s">
        <v>17</v>
      </c>
      <c r="D1708">
        <v>2500</v>
      </c>
      <c r="E1708">
        <v>456.5</v>
      </c>
      <c r="F1708">
        <v>1141250</v>
      </c>
      <c r="G1708" t="s">
        <v>1897</v>
      </c>
      <c r="H1708">
        <v>2020008</v>
      </c>
      <c r="I1708" t="s">
        <v>19</v>
      </c>
      <c r="J1708" t="s">
        <v>20</v>
      </c>
      <c r="K1708" t="s">
        <v>25</v>
      </c>
      <c r="L1708">
        <v>0</v>
      </c>
      <c r="M1708">
        <v>25.11</v>
      </c>
      <c r="N1708">
        <v>154.5</v>
      </c>
      <c r="O1708">
        <v>206.51</v>
      </c>
      <c r="P1708">
        <v>386.11720000000003</v>
      </c>
    </row>
    <row r="1709" spans="1:16" x14ac:dyDescent="0.25">
      <c r="A1709" s="20">
        <v>43840</v>
      </c>
      <c r="B1709" t="s">
        <v>1666</v>
      </c>
      <c r="C1709" t="s">
        <v>23</v>
      </c>
      <c r="D1709">
        <v>2500</v>
      </c>
      <c r="E1709">
        <v>457</v>
      </c>
      <c r="F1709">
        <v>1142500</v>
      </c>
      <c r="G1709" t="s">
        <v>1898</v>
      </c>
      <c r="H1709">
        <v>2020008</v>
      </c>
      <c r="I1709" t="s">
        <v>19</v>
      </c>
      <c r="J1709" t="s">
        <v>20</v>
      </c>
      <c r="K1709" t="s">
        <v>25</v>
      </c>
      <c r="L1709">
        <v>286.85000000000002</v>
      </c>
      <c r="M1709">
        <v>25.14</v>
      </c>
      <c r="N1709">
        <v>0</v>
      </c>
      <c r="O1709">
        <v>206.75</v>
      </c>
      <c r="P1709">
        <v>518.73559999999998</v>
      </c>
    </row>
    <row r="1710" spans="1:16" x14ac:dyDescent="0.25">
      <c r="A1710" s="20">
        <v>43840</v>
      </c>
      <c r="B1710" t="s">
        <v>74</v>
      </c>
      <c r="C1710" t="s">
        <v>23</v>
      </c>
      <c r="D1710">
        <v>250</v>
      </c>
      <c r="E1710">
        <v>740.45</v>
      </c>
      <c r="F1710">
        <v>185112.5</v>
      </c>
      <c r="G1710" t="s">
        <v>1802</v>
      </c>
      <c r="H1710">
        <v>2020008</v>
      </c>
      <c r="I1710" t="s">
        <v>19</v>
      </c>
      <c r="J1710" t="s">
        <v>1660</v>
      </c>
      <c r="K1710" t="s">
        <v>25</v>
      </c>
      <c r="L1710">
        <v>185.11</v>
      </c>
      <c r="M1710">
        <v>4.07</v>
      </c>
      <c r="N1710">
        <v>0</v>
      </c>
      <c r="O1710">
        <v>328.38</v>
      </c>
      <c r="P1710">
        <v>517.5625</v>
      </c>
    </row>
    <row r="1711" spans="1:16" x14ac:dyDescent="0.25">
      <c r="A1711" s="20">
        <v>43843</v>
      </c>
      <c r="B1711" t="s">
        <v>1666</v>
      </c>
      <c r="C1711" t="s">
        <v>23</v>
      </c>
      <c r="D1711">
        <v>500</v>
      </c>
      <c r="E1711">
        <v>458.6</v>
      </c>
      <c r="F1711">
        <v>229300</v>
      </c>
      <c r="G1711" t="s">
        <v>1887</v>
      </c>
      <c r="H1711">
        <v>2020009</v>
      </c>
      <c r="I1711" t="s">
        <v>19</v>
      </c>
      <c r="J1711" t="s">
        <v>20</v>
      </c>
      <c r="K1711" t="s">
        <v>25</v>
      </c>
      <c r="L1711">
        <v>58.13</v>
      </c>
      <c r="M1711">
        <v>5.04</v>
      </c>
      <c r="N1711">
        <v>0</v>
      </c>
      <c r="O1711">
        <v>41.49</v>
      </c>
      <c r="P1711">
        <v>104.66459999999999</v>
      </c>
    </row>
    <row r="1712" spans="1:16" x14ac:dyDescent="0.25">
      <c r="A1712" s="20">
        <v>43843</v>
      </c>
      <c r="B1712" t="s">
        <v>1666</v>
      </c>
      <c r="C1712" t="s">
        <v>23</v>
      </c>
      <c r="D1712">
        <v>500</v>
      </c>
      <c r="E1712">
        <v>461</v>
      </c>
      <c r="F1712">
        <v>230500</v>
      </c>
      <c r="G1712" t="s">
        <v>1888</v>
      </c>
      <c r="H1712">
        <v>2020009</v>
      </c>
      <c r="I1712" t="s">
        <v>19</v>
      </c>
      <c r="J1712" t="s">
        <v>20</v>
      </c>
      <c r="K1712" t="s">
        <v>25</v>
      </c>
      <c r="L1712">
        <v>57.75</v>
      </c>
      <c r="M1712">
        <v>5.07</v>
      </c>
      <c r="N1712">
        <v>136.80000000000001</v>
      </c>
      <c r="O1712">
        <v>41.7</v>
      </c>
      <c r="P1712">
        <v>241.321</v>
      </c>
    </row>
    <row r="1713" spans="1:16" x14ac:dyDescent="0.25">
      <c r="A1713" s="20">
        <v>43843</v>
      </c>
      <c r="B1713" t="s">
        <v>282</v>
      </c>
      <c r="C1713" t="s">
        <v>17</v>
      </c>
      <c r="D1713">
        <v>2500</v>
      </c>
      <c r="E1713">
        <v>282.14999999999998</v>
      </c>
      <c r="F1713">
        <v>705375</v>
      </c>
      <c r="G1713" t="s">
        <v>1889</v>
      </c>
      <c r="H1713">
        <v>2020009</v>
      </c>
      <c r="I1713" t="s">
        <v>19</v>
      </c>
      <c r="J1713" t="s">
        <v>20</v>
      </c>
      <c r="K1713" t="s">
        <v>25</v>
      </c>
      <c r="L1713">
        <v>0</v>
      </c>
      <c r="M1713">
        <v>15.52</v>
      </c>
      <c r="N1713">
        <v>0</v>
      </c>
      <c r="O1713">
        <v>127.64</v>
      </c>
      <c r="P1713">
        <v>143.1583</v>
      </c>
    </row>
    <row r="1714" spans="1:16" x14ac:dyDescent="0.25">
      <c r="A1714" s="20">
        <v>43843</v>
      </c>
      <c r="B1714" t="s">
        <v>1666</v>
      </c>
      <c r="C1714" t="s">
        <v>17</v>
      </c>
      <c r="D1714">
        <v>500</v>
      </c>
      <c r="E1714">
        <v>459.1</v>
      </c>
      <c r="F1714">
        <v>229547.85</v>
      </c>
      <c r="G1714" t="s">
        <v>1890</v>
      </c>
      <c r="H1714">
        <v>2020009</v>
      </c>
      <c r="I1714" t="s">
        <v>19</v>
      </c>
      <c r="J1714" t="s">
        <v>20</v>
      </c>
      <c r="K1714" t="s">
        <v>25</v>
      </c>
      <c r="L1714">
        <v>0</v>
      </c>
      <c r="M1714">
        <v>5.05</v>
      </c>
      <c r="N1714">
        <v>0</v>
      </c>
      <c r="O1714">
        <v>41.54</v>
      </c>
      <c r="P1714">
        <v>46.5899</v>
      </c>
    </row>
    <row r="1715" spans="1:16" x14ac:dyDescent="0.25">
      <c r="A1715" s="20">
        <v>43843</v>
      </c>
      <c r="B1715" t="s">
        <v>282</v>
      </c>
      <c r="C1715" t="s">
        <v>23</v>
      </c>
      <c r="D1715">
        <v>2500</v>
      </c>
      <c r="E1715">
        <v>282.25</v>
      </c>
      <c r="F1715">
        <v>705625</v>
      </c>
      <c r="G1715" t="s">
        <v>1891</v>
      </c>
      <c r="H1715">
        <v>2020009</v>
      </c>
      <c r="I1715" t="s">
        <v>19</v>
      </c>
      <c r="J1715" t="s">
        <v>20</v>
      </c>
      <c r="K1715" t="s">
        <v>25</v>
      </c>
      <c r="L1715">
        <v>176.38</v>
      </c>
      <c r="M1715">
        <v>15.52</v>
      </c>
      <c r="N1715">
        <v>0</v>
      </c>
      <c r="O1715">
        <v>127.68</v>
      </c>
      <c r="P1715">
        <v>319.58350000000002</v>
      </c>
    </row>
    <row r="1716" spans="1:16" x14ac:dyDescent="0.25">
      <c r="A1716" s="20">
        <v>43843</v>
      </c>
      <c r="B1716" t="s">
        <v>1098</v>
      </c>
      <c r="C1716" t="s">
        <v>23</v>
      </c>
      <c r="D1716">
        <v>100</v>
      </c>
      <c r="E1716">
        <v>1757</v>
      </c>
      <c r="F1716">
        <v>175700</v>
      </c>
      <c r="G1716" t="s">
        <v>1892</v>
      </c>
      <c r="H1716">
        <v>2020009</v>
      </c>
      <c r="I1716" t="s">
        <v>19</v>
      </c>
      <c r="J1716" t="s">
        <v>20</v>
      </c>
      <c r="K1716" t="s">
        <v>25</v>
      </c>
      <c r="L1716">
        <v>44.1</v>
      </c>
      <c r="M1716">
        <v>3.87</v>
      </c>
      <c r="N1716">
        <v>0</v>
      </c>
      <c r="O1716">
        <v>31.79</v>
      </c>
      <c r="P1716">
        <v>79.755399999999995</v>
      </c>
    </row>
    <row r="1717" spans="1:16" x14ac:dyDescent="0.25">
      <c r="A1717" s="20">
        <v>43843</v>
      </c>
      <c r="B1717" t="s">
        <v>659</v>
      </c>
      <c r="C1717" t="s">
        <v>17</v>
      </c>
      <c r="D1717" s="32">
        <v>50</v>
      </c>
      <c r="E1717" s="7">
        <v>42</v>
      </c>
      <c r="F1717">
        <v>2100</v>
      </c>
      <c r="G1717" t="s">
        <v>1893</v>
      </c>
      <c r="H1717">
        <v>2020009</v>
      </c>
      <c r="I1717" t="s">
        <v>19</v>
      </c>
      <c r="J1717" t="s">
        <v>20</v>
      </c>
      <c r="K1717" t="s">
        <v>25</v>
      </c>
      <c r="L1717">
        <v>2.1</v>
      </c>
      <c r="M1717">
        <v>0.05</v>
      </c>
      <c r="N1717">
        <v>0</v>
      </c>
      <c r="O1717">
        <v>29.51</v>
      </c>
      <c r="P1717">
        <v>31.656199999999998</v>
      </c>
    </row>
    <row r="1718" spans="1:16" x14ac:dyDescent="0.25">
      <c r="A1718" s="20">
        <v>43843</v>
      </c>
      <c r="B1718" t="s">
        <v>1666</v>
      </c>
      <c r="C1718" t="s">
        <v>17</v>
      </c>
      <c r="D1718">
        <v>2500</v>
      </c>
      <c r="E1718">
        <v>465.25</v>
      </c>
      <c r="F1718">
        <v>1163125</v>
      </c>
      <c r="G1718" t="s">
        <v>1894</v>
      </c>
      <c r="H1718">
        <v>2020009</v>
      </c>
      <c r="I1718" t="s">
        <v>19</v>
      </c>
      <c r="J1718" t="s">
        <v>20</v>
      </c>
      <c r="K1718" t="s">
        <v>25</v>
      </c>
      <c r="L1718">
        <v>0</v>
      </c>
      <c r="M1718">
        <v>25.59</v>
      </c>
      <c r="N1718">
        <v>0</v>
      </c>
      <c r="O1718">
        <v>210.47</v>
      </c>
      <c r="P1718">
        <v>236.05869999999999</v>
      </c>
    </row>
    <row r="1719" spans="1:16" x14ac:dyDescent="0.25">
      <c r="A1719" s="20">
        <v>43843</v>
      </c>
      <c r="B1719" t="s">
        <v>1666</v>
      </c>
      <c r="C1719" t="s">
        <v>23</v>
      </c>
      <c r="D1719">
        <v>2000</v>
      </c>
      <c r="E1719">
        <v>469</v>
      </c>
      <c r="F1719">
        <v>938000</v>
      </c>
      <c r="G1719" t="s">
        <v>1895</v>
      </c>
      <c r="H1719">
        <v>2020009</v>
      </c>
      <c r="I1719" t="s">
        <v>19</v>
      </c>
      <c r="J1719" t="s">
        <v>20</v>
      </c>
      <c r="K1719" t="s">
        <v>25</v>
      </c>
      <c r="L1719">
        <v>232.54</v>
      </c>
      <c r="M1719">
        <v>20.64</v>
      </c>
      <c r="N1719">
        <v>0</v>
      </c>
      <c r="O1719">
        <v>169.74</v>
      </c>
      <c r="P1719">
        <v>422.916</v>
      </c>
    </row>
    <row r="1720" spans="1:16" x14ac:dyDescent="0.25">
      <c r="A1720" s="20">
        <v>43843</v>
      </c>
      <c r="B1720" t="s">
        <v>1098</v>
      </c>
      <c r="C1720" t="s">
        <v>17</v>
      </c>
      <c r="D1720">
        <v>100</v>
      </c>
      <c r="E1720">
        <v>1770.66</v>
      </c>
      <c r="F1720">
        <v>177065.75</v>
      </c>
      <c r="G1720" t="s">
        <v>1896</v>
      </c>
      <c r="H1720">
        <v>2020009</v>
      </c>
      <c r="I1720" t="s">
        <v>19</v>
      </c>
      <c r="J1720" t="s">
        <v>20</v>
      </c>
      <c r="K1720" t="s">
        <v>25</v>
      </c>
      <c r="L1720">
        <v>0</v>
      </c>
      <c r="M1720">
        <v>3.9</v>
      </c>
      <c r="N1720">
        <v>0</v>
      </c>
      <c r="O1720">
        <v>32.04</v>
      </c>
      <c r="P1720">
        <v>35.935499999999998</v>
      </c>
    </row>
    <row r="1721" spans="1:16" x14ac:dyDescent="0.25">
      <c r="A1721" s="20">
        <v>43844</v>
      </c>
      <c r="B1721" t="s">
        <v>1098</v>
      </c>
      <c r="C1721" t="s">
        <v>23</v>
      </c>
      <c r="D1721">
        <v>100</v>
      </c>
      <c r="E1721">
        <v>1772.55</v>
      </c>
      <c r="F1721">
        <v>177255</v>
      </c>
      <c r="G1721" t="s">
        <v>1874</v>
      </c>
      <c r="H1721">
        <v>2020010</v>
      </c>
      <c r="I1721" t="s">
        <v>19</v>
      </c>
      <c r="J1721" t="s">
        <v>20</v>
      </c>
      <c r="K1721" t="s">
        <v>25</v>
      </c>
      <c r="L1721">
        <v>44.84</v>
      </c>
      <c r="M1721">
        <v>3.9</v>
      </c>
      <c r="N1721">
        <v>0</v>
      </c>
      <c r="O1721">
        <v>32.08</v>
      </c>
      <c r="P1721">
        <v>80.819699999999997</v>
      </c>
    </row>
    <row r="1722" spans="1:16" x14ac:dyDescent="0.25">
      <c r="A1722" s="20">
        <v>43844</v>
      </c>
      <c r="B1722" t="s">
        <v>480</v>
      </c>
      <c r="C1722" t="s">
        <v>23</v>
      </c>
      <c r="D1722">
        <v>5000</v>
      </c>
      <c r="E1722">
        <v>90</v>
      </c>
      <c r="F1722">
        <v>450000</v>
      </c>
      <c r="G1722" t="s">
        <v>1875</v>
      </c>
      <c r="H1722">
        <v>2020010</v>
      </c>
      <c r="I1722" t="s">
        <v>19</v>
      </c>
      <c r="J1722" t="s">
        <v>20</v>
      </c>
      <c r="K1722" t="s">
        <v>25</v>
      </c>
      <c r="L1722">
        <v>113.31</v>
      </c>
      <c r="M1722">
        <v>9.9</v>
      </c>
      <c r="N1722">
        <v>0</v>
      </c>
      <c r="O1722">
        <v>81.430000000000007</v>
      </c>
      <c r="P1722">
        <v>204.64</v>
      </c>
    </row>
    <row r="1723" spans="1:16" x14ac:dyDescent="0.25">
      <c r="A1723" s="20">
        <v>43844</v>
      </c>
      <c r="B1723" t="s">
        <v>1147</v>
      </c>
      <c r="C1723" t="s">
        <v>23</v>
      </c>
      <c r="D1723">
        <v>1000</v>
      </c>
      <c r="E1723">
        <v>211.05</v>
      </c>
      <c r="F1723">
        <v>211050</v>
      </c>
      <c r="G1723" t="s">
        <v>1876</v>
      </c>
      <c r="H1723">
        <v>2020010</v>
      </c>
      <c r="I1723" t="s">
        <v>19</v>
      </c>
      <c r="J1723" t="s">
        <v>20</v>
      </c>
      <c r="K1723" t="s">
        <v>25</v>
      </c>
      <c r="L1723">
        <v>53.03</v>
      </c>
      <c r="M1723">
        <v>4.6399999999999997</v>
      </c>
      <c r="N1723">
        <v>0</v>
      </c>
      <c r="O1723">
        <v>38.19</v>
      </c>
      <c r="P1723">
        <v>95.863</v>
      </c>
    </row>
    <row r="1724" spans="1:16" x14ac:dyDescent="0.25">
      <c r="A1724" s="20">
        <v>43844</v>
      </c>
      <c r="B1724" t="s">
        <v>1098</v>
      </c>
      <c r="C1724" t="s">
        <v>17</v>
      </c>
      <c r="D1724">
        <v>400</v>
      </c>
      <c r="E1724">
        <v>1789.97</v>
      </c>
      <c r="F1724">
        <v>715988.6</v>
      </c>
      <c r="G1724" t="s">
        <v>1877</v>
      </c>
      <c r="H1724">
        <v>2020010</v>
      </c>
      <c r="I1724" t="s">
        <v>19</v>
      </c>
      <c r="J1724" t="s">
        <v>20</v>
      </c>
      <c r="K1724" t="s">
        <v>25</v>
      </c>
      <c r="L1724">
        <v>0</v>
      </c>
      <c r="M1724">
        <v>15.75</v>
      </c>
      <c r="N1724">
        <v>0</v>
      </c>
      <c r="O1724">
        <v>129.57</v>
      </c>
      <c r="P1724">
        <v>145.32169999999999</v>
      </c>
    </row>
    <row r="1725" spans="1:16" x14ac:dyDescent="0.25">
      <c r="A1725" s="20">
        <v>43844</v>
      </c>
      <c r="B1725" t="s">
        <v>659</v>
      </c>
      <c r="C1725" t="s">
        <v>17</v>
      </c>
      <c r="D1725" s="32">
        <v>50</v>
      </c>
      <c r="E1725" s="7">
        <v>39</v>
      </c>
      <c r="F1725">
        <v>1950</v>
      </c>
      <c r="G1725" t="s">
        <v>1878</v>
      </c>
      <c r="H1725">
        <v>2020010</v>
      </c>
      <c r="I1725" t="s">
        <v>19</v>
      </c>
      <c r="J1725" t="s">
        <v>20</v>
      </c>
      <c r="K1725" t="s">
        <v>25</v>
      </c>
      <c r="L1725">
        <v>1.95</v>
      </c>
      <c r="M1725">
        <v>0.04</v>
      </c>
      <c r="N1725">
        <v>0</v>
      </c>
      <c r="O1725">
        <v>29.51</v>
      </c>
      <c r="P1725">
        <v>31.503</v>
      </c>
    </row>
    <row r="1726" spans="1:16" x14ac:dyDescent="0.25">
      <c r="A1726" s="20">
        <v>43844</v>
      </c>
      <c r="B1726" t="s">
        <v>1098</v>
      </c>
      <c r="C1726" t="s">
        <v>23</v>
      </c>
      <c r="D1726">
        <v>300</v>
      </c>
      <c r="E1726">
        <v>1805</v>
      </c>
      <c r="F1726">
        <v>541501</v>
      </c>
      <c r="G1726" t="s">
        <v>1879</v>
      </c>
      <c r="H1726">
        <v>2020010</v>
      </c>
      <c r="I1726" t="s">
        <v>19</v>
      </c>
      <c r="J1726" t="s">
        <v>20</v>
      </c>
      <c r="K1726" t="s">
        <v>25</v>
      </c>
      <c r="L1726">
        <v>134.51</v>
      </c>
      <c r="M1726">
        <v>11.91</v>
      </c>
      <c r="N1726">
        <v>0</v>
      </c>
      <c r="O1726">
        <v>97.99</v>
      </c>
      <c r="P1726">
        <v>244.41319999999999</v>
      </c>
    </row>
    <row r="1727" spans="1:16" x14ac:dyDescent="0.25">
      <c r="A1727" s="20">
        <v>43844</v>
      </c>
      <c r="B1727" t="s">
        <v>56</v>
      </c>
      <c r="C1727" t="s">
        <v>23</v>
      </c>
      <c r="D1727">
        <v>250</v>
      </c>
      <c r="E1727">
        <v>860</v>
      </c>
      <c r="F1727">
        <v>215000</v>
      </c>
      <c r="G1727" t="s">
        <v>1880</v>
      </c>
      <c r="H1727">
        <v>2020010</v>
      </c>
      <c r="I1727" t="s">
        <v>19</v>
      </c>
      <c r="J1727" t="s">
        <v>20</v>
      </c>
      <c r="K1727" t="s">
        <v>25</v>
      </c>
      <c r="L1727">
        <v>54.05</v>
      </c>
      <c r="M1727">
        <v>4.7300000000000004</v>
      </c>
      <c r="N1727">
        <v>0</v>
      </c>
      <c r="O1727">
        <v>38.909999999999997</v>
      </c>
      <c r="P1727">
        <v>97.69</v>
      </c>
    </row>
    <row r="1728" spans="1:16" x14ac:dyDescent="0.25">
      <c r="A1728" s="20">
        <v>43844</v>
      </c>
      <c r="B1728" t="s">
        <v>1666</v>
      </c>
      <c r="C1728" t="s">
        <v>23</v>
      </c>
      <c r="D1728">
        <v>100</v>
      </c>
      <c r="E1728">
        <v>469.55</v>
      </c>
      <c r="F1728">
        <v>46955</v>
      </c>
      <c r="G1728" t="s">
        <v>1881</v>
      </c>
      <c r="H1728">
        <v>2020010</v>
      </c>
      <c r="I1728" t="s">
        <v>19</v>
      </c>
      <c r="J1728" t="s">
        <v>20</v>
      </c>
      <c r="K1728" t="s">
        <v>25</v>
      </c>
      <c r="L1728">
        <v>11.27</v>
      </c>
      <c r="M1728">
        <v>1.03</v>
      </c>
      <c r="N1728">
        <v>111.9</v>
      </c>
      <c r="O1728">
        <v>17.89</v>
      </c>
      <c r="P1728">
        <v>142.09309999999999</v>
      </c>
    </row>
    <row r="1729" spans="1:16" x14ac:dyDescent="0.25">
      <c r="A1729" s="20">
        <v>43844</v>
      </c>
      <c r="B1729" t="s">
        <v>1666</v>
      </c>
      <c r="C1729" t="s">
        <v>17</v>
      </c>
      <c r="D1729">
        <v>100</v>
      </c>
      <c r="E1729">
        <v>468.5</v>
      </c>
      <c r="F1729">
        <v>46850</v>
      </c>
      <c r="G1729" t="s">
        <v>1882</v>
      </c>
      <c r="H1729">
        <v>2020010</v>
      </c>
      <c r="I1729" t="s">
        <v>19</v>
      </c>
      <c r="J1729" t="s">
        <v>20</v>
      </c>
      <c r="K1729" t="s">
        <v>25</v>
      </c>
      <c r="L1729">
        <v>0</v>
      </c>
      <c r="M1729">
        <v>1.03</v>
      </c>
      <c r="N1729">
        <v>0</v>
      </c>
      <c r="O1729">
        <v>17.89</v>
      </c>
      <c r="P1729">
        <v>18.9206</v>
      </c>
    </row>
    <row r="1730" spans="1:16" x14ac:dyDescent="0.25">
      <c r="A1730" s="20">
        <v>43844</v>
      </c>
      <c r="B1730" t="s">
        <v>56</v>
      </c>
      <c r="C1730" t="s">
        <v>17</v>
      </c>
      <c r="D1730">
        <v>500</v>
      </c>
      <c r="E1730">
        <v>868</v>
      </c>
      <c r="F1730">
        <v>434000</v>
      </c>
      <c r="G1730" t="s">
        <v>1883</v>
      </c>
      <c r="H1730">
        <v>2020010</v>
      </c>
      <c r="I1730" t="s">
        <v>19</v>
      </c>
      <c r="J1730" t="s">
        <v>20</v>
      </c>
      <c r="K1730" t="s">
        <v>25</v>
      </c>
      <c r="L1730">
        <v>0</v>
      </c>
      <c r="M1730">
        <v>9.5500000000000007</v>
      </c>
      <c r="N1730">
        <v>0</v>
      </c>
      <c r="O1730">
        <v>78.540000000000006</v>
      </c>
      <c r="P1730">
        <v>88.087999999999994</v>
      </c>
    </row>
    <row r="1731" spans="1:16" x14ac:dyDescent="0.25">
      <c r="A1731" s="20">
        <v>43844</v>
      </c>
      <c r="B1731" t="s">
        <v>480</v>
      </c>
      <c r="C1731" t="s">
        <v>17</v>
      </c>
      <c r="D1731">
        <v>5000</v>
      </c>
      <c r="E1731">
        <v>91.3</v>
      </c>
      <c r="F1731">
        <v>456488.85</v>
      </c>
      <c r="G1731" t="s">
        <v>1884</v>
      </c>
      <c r="H1731">
        <v>2020010</v>
      </c>
      <c r="I1731" t="s">
        <v>19</v>
      </c>
      <c r="J1731" t="s">
        <v>20</v>
      </c>
      <c r="K1731" t="s">
        <v>25</v>
      </c>
      <c r="L1731">
        <v>0</v>
      </c>
      <c r="M1731">
        <v>10.039999999999999</v>
      </c>
      <c r="N1731">
        <v>0</v>
      </c>
      <c r="O1731">
        <v>82.6</v>
      </c>
      <c r="P1731">
        <v>92.642600000000002</v>
      </c>
    </row>
    <row r="1732" spans="1:16" x14ac:dyDescent="0.25">
      <c r="A1732" s="20">
        <v>43844</v>
      </c>
      <c r="B1732" t="s">
        <v>56</v>
      </c>
      <c r="C1732" t="s">
        <v>23</v>
      </c>
      <c r="D1732">
        <v>250</v>
      </c>
      <c r="E1732">
        <v>863.35</v>
      </c>
      <c r="F1732">
        <v>215837.5</v>
      </c>
      <c r="G1732" t="s">
        <v>1885</v>
      </c>
      <c r="H1732">
        <v>2020010</v>
      </c>
      <c r="I1732" t="s">
        <v>19</v>
      </c>
      <c r="J1732" t="s">
        <v>20</v>
      </c>
      <c r="K1732" t="s">
        <v>25</v>
      </c>
      <c r="L1732">
        <v>54.05</v>
      </c>
      <c r="M1732">
        <v>4.75</v>
      </c>
      <c r="N1732">
        <v>0</v>
      </c>
      <c r="O1732">
        <v>39.07</v>
      </c>
      <c r="P1732">
        <v>97.868399999999994</v>
      </c>
    </row>
    <row r="1733" spans="1:16" x14ac:dyDescent="0.25">
      <c r="A1733" s="20">
        <v>43844</v>
      </c>
      <c r="B1733" t="s">
        <v>1147</v>
      </c>
      <c r="C1733" t="s">
        <v>17</v>
      </c>
      <c r="D1733">
        <v>1000</v>
      </c>
      <c r="E1733">
        <v>213.15</v>
      </c>
      <c r="F1733">
        <v>213150</v>
      </c>
      <c r="G1733" t="s">
        <v>1886</v>
      </c>
      <c r="H1733">
        <v>2020010</v>
      </c>
      <c r="I1733" t="s">
        <v>19</v>
      </c>
      <c r="J1733" t="s">
        <v>20</v>
      </c>
      <c r="K1733" t="s">
        <v>25</v>
      </c>
      <c r="L1733">
        <v>0</v>
      </c>
      <c r="M1733">
        <v>4.6900000000000004</v>
      </c>
      <c r="N1733">
        <v>0</v>
      </c>
      <c r="O1733">
        <v>38.57</v>
      </c>
      <c r="P1733">
        <v>43.2592</v>
      </c>
    </row>
    <row r="1734" spans="1:16" x14ac:dyDescent="0.25">
      <c r="A1734" s="20">
        <v>43845</v>
      </c>
      <c r="B1734" t="s">
        <v>480</v>
      </c>
      <c r="C1734" t="s">
        <v>23</v>
      </c>
      <c r="D1734">
        <v>5000</v>
      </c>
      <c r="E1734">
        <v>91.15</v>
      </c>
      <c r="F1734">
        <v>455750</v>
      </c>
      <c r="G1734" t="s">
        <v>2103</v>
      </c>
      <c r="H1734">
        <v>2020011</v>
      </c>
      <c r="I1734" t="s">
        <v>19</v>
      </c>
      <c r="J1734" t="s">
        <v>20</v>
      </c>
      <c r="K1734" t="s">
        <v>25</v>
      </c>
      <c r="L1734">
        <v>114</v>
      </c>
      <c r="M1734">
        <v>10.029999999999999</v>
      </c>
      <c r="N1734">
        <v>0</v>
      </c>
      <c r="O1734">
        <v>82.47</v>
      </c>
      <c r="P1734">
        <v>206.49639999999999</v>
      </c>
    </row>
    <row r="1735" spans="1:16" x14ac:dyDescent="0.25">
      <c r="A1735" s="20">
        <v>43845</v>
      </c>
      <c r="B1735" t="s">
        <v>480</v>
      </c>
      <c r="C1735" t="s">
        <v>17</v>
      </c>
      <c r="D1735">
        <v>5000</v>
      </c>
      <c r="E1735">
        <v>90.6</v>
      </c>
      <c r="F1735">
        <v>453000</v>
      </c>
      <c r="G1735" t="s">
        <v>2104</v>
      </c>
      <c r="H1735">
        <v>2020011</v>
      </c>
      <c r="I1735" t="s">
        <v>19</v>
      </c>
      <c r="J1735" t="s">
        <v>20</v>
      </c>
      <c r="K1735" t="s">
        <v>25</v>
      </c>
      <c r="L1735">
        <v>0</v>
      </c>
      <c r="M1735">
        <v>9.9700000000000006</v>
      </c>
      <c r="N1735">
        <v>27.3</v>
      </c>
      <c r="O1735">
        <v>81.98</v>
      </c>
      <c r="P1735">
        <v>119.246</v>
      </c>
    </row>
    <row r="1736" spans="1:16" x14ac:dyDescent="0.25">
      <c r="A1736" s="20">
        <v>43846</v>
      </c>
      <c r="B1736" t="s">
        <v>800</v>
      </c>
      <c r="C1736" t="s">
        <v>17</v>
      </c>
      <c r="D1736">
        <v>2500</v>
      </c>
      <c r="E1736">
        <v>249.25</v>
      </c>
      <c r="F1736">
        <v>623125</v>
      </c>
      <c r="G1736" t="s">
        <v>2101</v>
      </c>
      <c r="H1736">
        <v>2020012</v>
      </c>
      <c r="I1736" t="s">
        <v>19</v>
      </c>
      <c r="J1736" t="s">
        <v>20</v>
      </c>
      <c r="K1736" t="s">
        <v>25</v>
      </c>
      <c r="L1736">
        <v>0</v>
      </c>
      <c r="M1736">
        <v>13.71</v>
      </c>
      <c r="N1736">
        <v>37.5</v>
      </c>
      <c r="O1736">
        <v>112.76</v>
      </c>
      <c r="P1736">
        <v>163.96870000000001</v>
      </c>
    </row>
    <row r="1737" spans="1:16" x14ac:dyDescent="0.25">
      <c r="A1737" s="20">
        <v>43846</v>
      </c>
      <c r="B1737" t="s">
        <v>800</v>
      </c>
      <c r="C1737" t="s">
        <v>23</v>
      </c>
      <c r="D1737">
        <v>2500</v>
      </c>
      <c r="E1737">
        <v>249.7</v>
      </c>
      <c r="F1737">
        <v>624250</v>
      </c>
      <c r="G1737" t="s">
        <v>2102</v>
      </c>
      <c r="H1737">
        <v>2020012</v>
      </c>
      <c r="I1737" t="s">
        <v>19</v>
      </c>
      <c r="J1737" t="s">
        <v>20</v>
      </c>
      <c r="K1737" t="s">
        <v>25</v>
      </c>
      <c r="L1737">
        <v>156</v>
      </c>
      <c r="M1737">
        <v>13.73</v>
      </c>
      <c r="N1737">
        <v>0</v>
      </c>
      <c r="O1737">
        <v>112.96</v>
      </c>
      <c r="P1737">
        <v>282.6936</v>
      </c>
    </row>
    <row r="1738" spans="1:16" x14ac:dyDescent="0.25">
      <c r="A1738" s="20">
        <v>43847</v>
      </c>
      <c r="B1738" t="s">
        <v>1666</v>
      </c>
      <c r="C1738" t="s">
        <v>17</v>
      </c>
      <c r="D1738">
        <v>2500</v>
      </c>
      <c r="E1738">
        <v>493.11</v>
      </c>
      <c r="F1738">
        <v>1232782.45</v>
      </c>
      <c r="G1738" t="s">
        <v>2099</v>
      </c>
      <c r="H1738">
        <v>2020013</v>
      </c>
      <c r="I1738" t="s">
        <v>19</v>
      </c>
      <c r="J1738" t="s">
        <v>20</v>
      </c>
      <c r="K1738" t="s">
        <v>25</v>
      </c>
      <c r="L1738">
        <v>0</v>
      </c>
      <c r="M1738">
        <v>27.12</v>
      </c>
      <c r="N1738">
        <v>74.400000000000006</v>
      </c>
      <c r="O1738">
        <v>223.09</v>
      </c>
      <c r="P1738">
        <v>324.61130000000003</v>
      </c>
    </row>
    <row r="1739" spans="1:16" x14ac:dyDescent="0.25">
      <c r="A1739" s="20">
        <v>43847</v>
      </c>
      <c r="B1739" t="s">
        <v>1666</v>
      </c>
      <c r="C1739" t="s">
        <v>23</v>
      </c>
      <c r="D1739">
        <v>2500</v>
      </c>
      <c r="E1739">
        <v>496.5</v>
      </c>
      <c r="F1739">
        <v>1241250</v>
      </c>
      <c r="G1739" t="s">
        <v>2100</v>
      </c>
      <c r="H1739">
        <v>2020013</v>
      </c>
      <c r="I1739" t="s">
        <v>19</v>
      </c>
      <c r="J1739" t="s">
        <v>20</v>
      </c>
      <c r="K1739" t="s">
        <v>25</v>
      </c>
      <c r="L1739">
        <v>309</v>
      </c>
      <c r="M1739">
        <v>27.31</v>
      </c>
      <c r="N1739">
        <v>0</v>
      </c>
      <c r="O1739">
        <v>224.61</v>
      </c>
      <c r="P1739">
        <v>560.91759999999999</v>
      </c>
    </row>
    <row r="1740" spans="1:16" x14ac:dyDescent="0.25">
      <c r="A1740" s="20">
        <v>43850</v>
      </c>
      <c r="B1740" t="s">
        <v>480</v>
      </c>
      <c r="C1740" t="s">
        <v>23</v>
      </c>
      <c r="D1740">
        <v>10000</v>
      </c>
      <c r="E1740">
        <v>92.11</v>
      </c>
      <c r="F1740">
        <v>921055.75</v>
      </c>
      <c r="G1740" t="s">
        <v>2097</v>
      </c>
      <c r="H1740">
        <v>2020014</v>
      </c>
      <c r="I1740" t="s">
        <v>19</v>
      </c>
      <c r="J1740" t="s">
        <v>20</v>
      </c>
      <c r="K1740" t="s">
        <v>25</v>
      </c>
      <c r="L1740">
        <v>226</v>
      </c>
      <c r="M1740">
        <v>20.260000000000002</v>
      </c>
      <c r="N1740">
        <v>54.6</v>
      </c>
      <c r="O1740">
        <v>166.67</v>
      </c>
      <c r="P1740">
        <v>467.53309999999999</v>
      </c>
    </row>
    <row r="1741" spans="1:16" x14ac:dyDescent="0.25">
      <c r="A1741" s="20">
        <v>43850</v>
      </c>
      <c r="B1741" t="s">
        <v>480</v>
      </c>
      <c r="C1741" t="s">
        <v>17</v>
      </c>
      <c r="D1741">
        <v>10000</v>
      </c>
      <c r="E1741">
        <v>89</v>
      </c>
      <c r="F1741">
        <v>890000</v>
      </c>
      <c r="G1741" t="s">
        <v>2098</v>
      </c>
      <c r="H1741">
        <v>2020014</v>
      </c>
      <c r="I1741" t="s">
        <v>19</v>
      </c>
      <c r="J1741" t="s">
        <v>20</v>
      </c>
      <c r="K1741" t="s">
        <v>25</v>
      </c>
      <c r="L1741">
        <v>0</v>
      </c>
      <c r="M1741">
        <v>19.579999999999998</v>
      </c>
      <c r="N1741">
        <v>0</v>
      </c>
      <c r="O1741">
        <v>161.01</v>
      </c>
      <c r="P1741">
        <v>180.58969999999999</v>
      </c>
    </row>
    <row r="1742" spans="1:16" x14ac:dyDescent="0.25">
      <c r="A1742" s="20">
        <v>43851</v>
      </c>
      <c r="B1742" t="s">
        <v>480</v>
      </c>
      <c r="C1742" t="s">
        <v>23</v>
      </c>
      <c r="D1742">
        <v>5000</v>
      </c>
      <c r="E1742">
        <v>94.55</v>
      </c>
      <c r="F1742">
        <v>472750</v>
      </c>
      <c r="G1742" t="s">
        <v>2086</v>
      </c>
      <c r="H1742">
        <v>2020015</v>
      </c>
      <c r="I1742" t="s">
        <v>19</v>
      </c>
      <c r="J1742" t="s">
        <v>20</v>
      </c>
      <c r="K1742" t="s">
        <v>25</v>
      </c>
      <c r="L1742">
        <v>118.19</v>
      </c>
      <c r="M1742">
        <v>10.4</v>
      </c>
      <c r="N1742">
        <v>0</v>
      </c>
      <c r="O1742">
        <v>85.55</v>
      </c>
      <c r="P1742">
        <v>214.14060000000001</v>
      </c>
    </row>
    <row r="1743" spans="1:16" x14ac:dyDescent="0.25">
      <c r="A1743" s="20">
        <v>43851</v>
      </c>
      <c r="B1743" t="s">
        <v>480</v>
      </c>
      <c r="C1743" t="s">
        <v>17</v>
      </c>
      <c r="D1743">
        <v>5000</v>
      </c>
      <c r="E1743">
        <v>95</v>
      </c>
      <c r="F1743">
        <v>475000</v>
      </c>
      <c r="G1743" t="s">
        <v>2087</v>
      </c>
      <c r="H1743">
        <v>2020015</v>
      </c>
      <c r="I1743" t="s">
        <v>19</v>
      </c>
      <c r="J1743" t="s">
        <v>20</v>
      </c>
      <c r="K1743" t="s">
        <v>25</v>
      </c>
      <c r="L1743">
        <v>0</v>
      </c>
      <c r="M1743">
        <v>10.45</v>
      </c>
      <c r="N1743">
        <v>0</v>
      </c>
      <c r="O1743">
        <v>85.96</v>
      </c>
      <c r="P1743">
        <v>96.41</v>
      </c>
    </row>
    <row r="1744" spans="1:16" x14ac:dyDescent="0.25">
      <c r="A1744" s="20">
        <v>43851</v>
      </c>
      <c r="B1744" t="s">
        <v>65</v>
      </c>
      <c r="C1744" t="s">
        <v>17</v>
      </c>
      <c r="D1744">
        <v>10000</v>
      </c>
      <c r="E1744">
        <v>62.1</v>
      </c>
      <c r="F1744">
        <v>621000</v>
      </c>
      <c r="G1744" t="s">
        <v>2088</v>
      </c>
      <c r="H1744">
        <v>2020015</v>
      </c>
      <c r="I1744" t="s">
        <v>19</v>
      </c>
      <c r="J1744" t="s">
        <v>20</v>
      </c>
      <c r="K1744" t="s">
        <v>25</v>
      </c>
      <c r="L1744">
        <v>0</v>
      </c>
      <c r="M1744">
        <v>13.66</v>
      </c>
      <c r="N1744">
        <v>0</v>
      </c>
      <c r="O1744">
        <v>112.39</v>
      </c>
      <c r="P1744">
        <v>126.0521</v>
      </c>
    </row>
    <row r="1745" spans="1:16" x14ac:dyDescent="0.25">
      <c r="A1745" s="20">
        <v>43851</v>
      </c>
      <c r="B1745" t="s">
        <v>65</v>
      </c>
      <c r="C1745" t="s">
        <v>23</v>
      </c>
      <c r="D1745">
        <v>10000</v>
      </c>
      <c r="E1745">
        <v>61.5</v>
      </c>
      <c r="F1745">
        <v>615000</v>
      </c>
      <c r="G1745" t="s">
        <v>2089</v>
      </c>
      <c r="H1745">
        <v>2020015</v>
      </c>
      <c r="I1745" t="s">
        <v>19</v>
      </c>
      <c r="J1745" t="s">
        <v>20</v>
      </c>
      <c r="K1745" t="s">
        <v>25</v>
      </c>
      <c r="L1745">
        <v>154.5</v>
      </c>
      <c r="M1745">
        <v>13.53</v>
      </c>
      <c r="N1745">
        <v>0</v>
      </c>
      <c r="O1745">
        <v>111.29</v>
      </c>
      <c r="P1745">
        <v>279.32</v>
      </c>
    </row>
    <row r="1746" spans="1:16" x14ac:dyDescent="0.25">
      <c r="A1746" s="20">
        <v>43851</v>
      </c>
      <c r="B1746" t="s">
        <v>480</v>
      </c>
      <c r="C1746" t="s">
        <v>23</v>
      </c>
      <c r="D1746">
        <v>10000</v>
      </c>
      <c r="E1746">
        <v>93.8</v>
      </c>
      <c r="F1746">
        <v>938000</v>
      </c>
      <c r="G1746" t="s">
        <v>2090</v>
      </c>
      <c r="H1746">
        <v>2020015</v>
      </c>
      <c r="I1746" t="s">
        <v>19</v>
      </c>
      <c r="J1746" t="s">
        <v>20</v>
      </c>
      <c r="K1746" t="s">
        <v>25</v>
      </c>
      <c r="L1746">
        <v>236.39</v>
      </c>
      <c r="M1746">
        <v>20.64</v>
      </c>
      <c r="N1746">
        <v>0</v>
      </c>
      <c r="O1746">
        <v>169.73</v>
      </c>
      <c r="P1746">
        <v>426.7561</v>
      </c>
    </row>
    <row r="1747" spans="1:16" x14ac:dyDescent="0.25">
      <c r="A1747" s="20">
        <v>43851</v>
      </c>
      <c r="B1747" t="s">
        <v>480</v>
      </c>
      <c r="C1747" t="s">
        <v>17</v>
      </c>
      <c r="D1747">
        <v>10000</v>
      </c>
      <c r="E1747">
        <v>95.15</v>
      </c>
      <c r="F1747">
        <v>951500</v>
      </c>
      <c r="G1747" t="s">
        <v>2091</v>
      </c>
      <c r="H1747">
        <v>2020015</v>
      </c>
      <c r="I1747" t="s">
        <v>19</v>
      </c>
      <c r="J1747" t="s">
        <v>20</v>
      </c>
      <c r="K1747" t="s">
        <v>25</v>
      </c>
      <c r="L1747">
        <v>0</v>
      </c>
      <c r="M1747">
        <v>20.93</v>
      </c>
      <c r="N1747">
        <v>0</v>
      </c>
      <c r="O1747">
        <v>172.19</v>
      </c>
      <c r="P1747">
        <v>193.12289999999999</v>
      </c>
    </row>
    <row r="1748" spans="1:16" x14ac:dyDescent="0.25">
      <c r="A1748" s="20">
        <v>43851</v>
      </c>
      <c r="B1748" t="s">
        <v>480</v>
      </c>
      <c r="C1748" t="s">
        <v>23</v>
      </c>
      <c r="D1748">
        <v>10000</v>
      </c>
      <c r="E1748">
        <v>94.4</v>
      </c>
      <c r="F1748">
        <v>944000</v>
      </c>
      <c r="G1748" t="s">
        <v>2092</v>
      </c>
      <c r="H1748">
        <v>2020015</v>
      </c>
      <c r="I1748" t="s">
        <v>19</v>
      </c>
      <c r="J1748" t="s">
        <v>20</v>
      </c>
      <c r="K1748" t="s">
        <v>25</v>
      </c>
      <c r="L1748">
        <v>236.42</v>
      </c>
      <c r="M1748">
        <v>20.77</v>
      </c>
      <c r="N1748">
        <v>219.3</v>
      </c>
      <c r="O1748">
        <v>170.83</v>
      </c>
      <c r="P1748">
        <v>647.31780000000003</v>
      </c>
    </row>
    <row r="1749" spans="1:16" x14ac:dyDescent="0.25">
      <c r="A1749" s="20">
        <v>43851</v>
      </c>
      <c r="B1749" t="s">
        <v>237</v>
      </c>
      <c r="C1749" t="s">
        <v>17</v>
      </c>
      <c r="D1749">
        <v>2500</v>
      </c>
      <c r="E1749">
        <v>267.2</v>
      </c>
      <c r="F1749">
        <v>668000</v>
      </c>
      <c r="G1749" t="s">
        <v>2093</v>
      </c>
      <c r="H1749">
        <v>2020015</v>
      </c>
      <c r="I1749" t="s">
        <v>19</v>
      </c>
      <c r="J1749" t="s">
        <v>20</v>
      </c>
      <c r="K1749" t="s">
        <v>25</v>
      </c>
      <c r="L1749">
        <v>0</v>
      </c>
      <c r="M1749">
        <v>14.7</v>
      </c>
      <c r="N1749">
        <v>0</v>
      </c>
      <c r="O1749">
        <v>120.9</v>
      </c>
      <c r="P1749">
        <v>135.59620000000001</v>
      </c>
    </row>
    <row r="1750" spans="1:16" x14ac:dyDescent="0.25">
      <c r="A1750" s="20">
        <v>43851</v>
      </c>
      <c r="B1750" t="s">
        <v>480</v>
      </c>
      <c r="C1750" t="s">
        <v>17</v>
      </c>
      <c r="D1750">
        <v>10000</v>
      </c>
      <c r="E1750">
        <v>94.65</v>
      </c>
      <c r="F1750">
        <v>946500</v>
      </c>
      <c r="G1750" t="s">
        <v>2094</v>
      </c>
      <c r="H1750">
        <v>2020015</v>
      </c>
      <c r="I1750" t="s">
        <v>19</v>
      </c>
      <c r="J1750" t="s">
        <v>20</v>
      </c>
      <c r="K1750" t="s">
        <v>25</v>
      </c>
      <c r="L1750">
        <v>0</v>
      </c>
      <c r="M1750">
        <v>20.82</v>
      </c>
      <c r="N1750">
        <v>0</v>
      </c>
      <c r="O1750">
        <v>171.28</v>
      </c>
      <c r="P1750">
        <v>192.10319999999999</v>
      </c>
    </row>
    <row r="1751" spans="1:16" x14ac:dyDescent="0.25">
      <c r="A1751" s="20">
        <v>43851</v>
      </c>
      <c r="B1751" t="s">
        <v>237</v>
      </c>
      <c r="C1751" t="s">
        <v>23</v>
      </c>
      <c r="D1751">
        <v>2500</v>
      </c>
      <c r="E1751">
        <v>267.35000000000002</v>
      </c>
      <c r="F1751">
        <v>668375</v>
      </c>
      <c r="G1751" t="s">
        <v>2095</v>
      </c>
      <c r="H1751">
        <v>2020015</v>
      </c>
      <c r="I1751" t="s">
        <v>19</v>
      </c>
      <c r="J1751" t="s">
        <v>20</v>
      </c>
      <c r="K1751" t="s">
        <v>25</v>
      </c>
      <c r="L1751">
        <v>167.05</v>
      </c>
      <c r="M1751">
        <v>14.7</v>
      </c>
      <c r="N1751">
        <v>0</v>
      </c>
      <c r="O1751">
        <v>120.94</v>
      </c>
      <c r="P1751">
        <v>302.69420000000002</v>
      </c>
    </row>
    <row r="1752" spans="1:16" x14ac:dyDescent="0.25">
      <c r="A1752" s="20">
        <v>43851</v>
      </c>
      <c r="B1752" t="s">
        <v>981</v>
      </c>
      <c r="C1752" t="s">
        <v>17</v>
      </c>
      <c r="D1752">
        <v>30</v>
      </c>
      <c r="E1752">
        <v>115</v>
      </c>
      <c r="F1752">
        <v>3450</v>
      </c>
      <c r="G1752" t="s">
        <v>2096</v>
      </c>
      <c r="H1752">
        <v>2020015</v>
      </c>
      <c r="I1752" t="s">
        <v>19</v>
      </c>
      <c r="J1752" t="s">
        <v>20</v>
      </c>
      <c r="K1752" t="s">
        <v>25</v>
      </c>
      <c r="L1752">
        <v>3.45</v>
      </c>
      <c r="M1752">
        <v>0.08</v>
      </c>
      <c r="N1752">
        <v>0</v>
      </c>
      <c r="O1752">
        <v>29.51</v>
      </c>
      <c r="P1752">
        <v>33.036000000000001</v>
      </c>
    </row>
    <row r="1753" spans="1:16" x14ac:dyDescent="0.25">
      <c r="A1753" s="20">
        <v>43852</v>
      </c>
      <c r="B1753" t="s">
        <v>237</v>
      </c>
      <c r="C1753" t="s">
        <v>17</v>
      </c>
      <c r="D1753">
        <v>2500</v>
      </c>
      <c r="E1753">
        <v>268.25</v>
      </c>
      <c r="F1753">
        <v>670625</v>
      </c>
      <c r="G1753" t="s">
        <v>2084</v>
      </c>
      <c r="H1753">
        <v>2020016</v>
      </c>
      <c r="I1753" t="s">
        <v>19</v>
      </c>
      <c r="J1753" t="s">
        <v>20</v>
      </c>
      <c r="K1753" t="s">
        <v>25</v>
      </c>
      <c r="L1753">
        <v>0</v>
      </c>
      <c r="M1753">
        <v>14.75</v>
      </c>
      <c r="N1753">
        <v>0</v>
      </c>
      <c r="O1753">
        <v>121.36</v>
      </c>
      <c r="P1753">
        <v>136.11369999999999</v>
      </c>
    </row>
    <row r="1754" spans="1:16" x14ac:dyDescent="0.25">
      <c r="A1754" s="20">
        <v>43852</v>
      </c>
      <c r="B1754" t="s">
        <v>237</v>
      </c>
      <c r="C1754" t="s">
        <v>23</v>
      </c>
      <c r="D1754">
        <v>2500</v>
      </c>
      <c r="E1754">
        <v>266</v>
      </c>
      <c r="F1754">
        <v>665000</v>
      </c>
      <c r="G1754" t="s">
        <v>2085</v>
      </c>
      <c r="H1754">
        <v>2020016</v>
      </c>
      <c r="I1754" t="s">
        <v>19</v>
      </c>
      <c r="J1754" t="s">
        <v>20</v>
      </c>
      <c r="K1754" t="s">
        <v>25</v>
      </c>
      <c r="L1754">
        <v>167</v>
      </c>
      <c r="M1754">
        <v>14.63</v>
      </c>
      <c r="N1754">
        <v>40.200000000000003</v>
      </c>
      <c r="O1754">
        <v>120.35</v>
      </c>
      <c r="P1754">
        <v>342.18</v>
      </c>
    </row>
    <row r="1755" spans="1:16" x14ac:dyDescent="0.25">
      <c r="A1755" s="20">
        <v>43853</v>
      </c>
      <c r="B1755" t="s">
        <v>1799</v>
      </c>
      <c r="C1755" t="s">
        <v>17</v>
      </c>
      <c r="D1755">
        <v>5000</v>
      </c>
      <c r="E1755">
        <v>158.84</v>
      </c>
      <c r="F1755">
        <v>794206.65</v>
      </c>
      <c r="G1755" t="s">
        <v>2081</v>
      </c>
      <c r="H1755">
        <v>2020017</v>
      </c>
      <c r="I1755" t="s">
        <v>19</v>
      </c>
      <c r="J1755" t="s">
        <v>20</v>
      </c>
      <c r="K1755" t="s">
        <v>25</v>
      </c>
      <c r="L1755">
        <v>0</v>
      </c>
      <c r="M1755">
        <v>17.47</v>
      </c>
      <c r="N1755">
        <v>0</v>
      </c>
      <c r="O1755">
        <v>143.74</v>
      </c>
      <c r="P1755">
        <v>161.21270000000001</v>
      </c>
    </row>
    <row r="1756" spans="1:16" x14ac:dyDescent="0.25">
      <c r="A1756" s="20">
        <v>43853</v>
      </c>
      <c r="B1756" t="s">
        <v>1799</v>
      </c>
      <c r="C1756" t="s">
        <v>23</v>
      </c>
      <c r="D1756">
        <v>5000</v>
      </c>
      <c r="E1756">
        <v>165.01</v>
      </c>
      <c r="F1756">
        <v>825028.7</v>
      </c>
      <c r="G1756" t="s">
        <v>2082</v>
      </c>
      <c r="H1756">
        <v>2020017</v>
      </c>
      <c r="I1756" t="s">
        <v>19</v>
      </c>
      <c r="J1756" t="s">
        <v>20</v>
      </c>
      <c r="K1756" t="s">
        <v>25</v>
      </c>
      <c r="L1756">
        <v>202.33</v>
      </c>
      <c r="M1756">
        <v>18.149999999999999</v>
      </c>
      <c r="N1756">
        <v>49.2</v>
      </c>
      <c r="O1756">
        <v>149.37</v>
      </c>
      <c r="P1756">
        <v>419.05189999999999</v>
      </c>
    </row>
    <row r="1757" spans="1:16" x14ac:dyDescent="0.25">
      <c r="A1757" s="20">
        <v>43853</v>
      </c>
      <c r="B1757" t="s">
        <v>2054</v>
      </c>
      <c r="C1757" t="s">
        <v>17</v>
      </c>
      <c r="D1757">
        <v>100</v>
      </c>
      <c r="E1757">
        <v>156.75</v>
      </c>
      <c r="F1757">
        <v>15675</v>
      </c>
      <c r="G1757" t="s">
        <v>2083</v>
      </c>
      <c r="H1757">
        <v>2020017</v>
      </c>
      <c r="I1757" t="s">
        <v>19</v>
      </c>
      <c r="J1757" t="s">
        <v>20</v>
      </c>
      <c r="K1757" t="s">
        <v>25</v>
      </c>
      <c r="L1757">
        <v>15.68</v>
      </c>
      <c r="M1757">
        <v>0.34</v>
      </c>
      <c r="N1757">
        <v>0</v>
      </c>
      <c r="O1757">
        <v>29.56</v>
      </c>
      <c r="P1757">
        <v>45.584899999999998</v>
      </c>
    </row>
    <row r="1758" spans="1:16" x14ac:dyDescent="0.25">
      <c r="A1758" s="20">
        <v>43854</v>
      </c>
      <c r="B1758" t="s">
        <v>282</v>
      </c>
      <c r="C1758" t="s">
        <v>23</v>
      </c>
      <c r="D1758">
        <v>2500</v>
      </c>
      <c r="E1758">
        <v>283.70999999999998</v>
      </c>
      <c r="F1758">
        <v>709269.8</v>
      </c>
      <c r="G1758" t="s">
        <v>2075</v>
      </c>
      <c r="H1758">
        <v>2020018</v>
      </c>
      <c r="I1758" t="s">
        <v>19</v>
      </c>
      <c r="J1758" t="s">
        <v>20</v>
      </c>
      <c r="K1758" t="s">
        <v>25</v>
      </c>
      <c r="L1758">
        <v>181.19</v>
      </c>
      <c r="M1758">
        <v>15.6</v>
      </c>
      <c r="N1758">
        <v>0</v>
      </c>
      <c r="O1758">
        <v>128.34</v>
      </c>
      <c r="P1758">
        <v>325.13409999999999</v>
      </c>
    </row>
    <row r="1759" spans="1:16" x14ac:dyDescent="0.25">
      <c r="A1759" s="20">
        <v>43854</v>
      </c>
      <c r="B1759" t="s">
        <v>282</v>
      </c>
      <c r="C1759" t="s">
        <v>17</v>
      </c>
      <c r="D1759">
        <v>5000</v>
      </c>
      <c r="E1759">
        <v>286.99</v>
      </c>
      <c r="F1759">
        <v>1434956.55</v>
      </c>
      <c r="G1759" t="s">
        <v>2076</v>
      </c>
      <c r="H1759">
        <v>2020018</v>
      </c>
      <c r="I1759" t="s">
        <v>19</v>
      </c>
      <c r="J1759" t="s">
        <v>20</v>
      </c>
      <c r="K1759" t="s">
        <v>25</v>
      </c>
      <c r="L1759">
        <v>0</v>
      </c>
      <c r="M1759">
        <v>31.57</v>
      </c>
      <c r="N1759">
        <v>123.3</v>
      </c>
      <c r="O1759">
        <v>259.68</v>
      </c>
      <c r="P1759">
        <v>414.54919999999998</v>
      </c>
    </row>
    <row r="1760" spans="1:16" x14ac:dyDescent="0.25">
      <c r="A1760" s="20">
        <v>43854</v>
      </c>
      <c r="B1760" t="s">
        <v>282</v>
      </c>
      <c r="C1760" t="s">
        <v>23</v>
      </c>
      <c r="D1760">
        <v>2500</v>
      </c>
      <c r="E1760">
        <v>293.44</v>
      </c>
      <c r="F1760">
        <v>733609.05</v>
      </c>
      <c r="G1760" t="s">
        <v>2077</v>
      </c>
      <c r="H1760">
        <v>2020018</v>
      </c>
      <c r="I1760" t="s">
        <v>19</v>
      </c>
      <c r="J1760" t="s">
        <v>20</v>
      </c>
      <c r="K1760" t="s">
        <v>25</v>
      </c>
      <c r="L1760">
        <v>180.88</v>
      </c>
      <c r="M1760">
        <v>16.14</v>
      </c>
      <c r="N1760">
        <v>0</v>
      </c>
      <c r="O1760">
        <v>132.75</v>
      </c>
      <c r="P1760">
        <v>329.76929999999999</v>
      </c>
    </row>
    <row r="1761" spans="1:16" x14ac:dyDescent="0.25">
      <c r="A1761" s="20">
        <v>43854</v>
      </c>
      <c r="B1761" t="s">
        <v>282</v>
      </c>
      <c r="C1761" t="s">
        <v>23</v>
      </c>
      <c r="D1761">
        <v>1099</v>
      </c>
      <c r="E1761">
        <v>293.08</v>
      </c>
      <c r="F1761">
        <v>322092.34999999998</v>
      </c>
      <c r="G1761" t="s">
        <v>2078</v>
      </c>
      <c r="H1761">
        <v>2020018</v>
      </c>
      <c r="I1761" t="s">
        <v>19</v>
      </c>
      <c r="J1761" t="s">
        <v>20</v>
      </c>
      <c r="K1761" t="s">
        <v>25</v>
      </c>
      <c r="L1761">
        <v>79.510000000000005</v>
      </c>
      <c r="M1761">
        <v>7.09</v>
      </c>
      <c r="N1761">
        <v>0</v>
      </c>
      <c r="O1761">
        <v>58.28</v>
      </c>
      <c r="P1761">
        <v>144.8759</v>
      </c>
    </row>
    <row r="1762" spans="1:16" x14ac:dyDescent="0.25">
      <c r="A1762" s="20">
        <v>43854</v>
      </c>
      <c r="B1762" t="s">
        <v>282</v>
      </c>
      <c r="C1762" t="s">
        <v>23</v>
      </c>
      <c r="D1762">
        <v>1001</v>
      </c>
      <c r="E1762">
        <v>294</v>
      </c>
      <c r="F1762">
        <v>294294</v>
      </c>
      <c r="G1762" t="s">
        <v>2079</v>
      </c>
      <c r="H1762">
        <v>2020018</v>
      </c>
      <c r="I1762" t="s">
        <v>19</v>
      </c>
      <c r="J1762" t="s">
        <v>20</v>
      </c>
      <c r="K1762" t="s">
        <v>25</v>
      </c>
      <c r="L1762">
        <v>72.42</v>
      </c>
      <c r="M1762">
        <v>6.47</v>
      </c>
      <c r="N1762">
        <v>0</v>
      </c>
      <c r="O1762">
        <v>53.25</v>
      </c>
      <c r="P1762">
        <v>132.14439999999999</v>
      </c>
    </row>
    <row r="1763" spans="1:16" x14ac:dyDescent="0.25">
      <c r="A1763" s="20">
        <v>43854</v>
      </c>
      <c r="B1763" t="s">
        <v>282</v>
      </c>
      <c r="C1763" t="s">
        <v>17</v>
      </c>
      <c r="D1763">
        <v>2100</v>
      </c>
      <c r="E1763">
        <v>293</v>
      </c>
      <c r="F1763">
        <v>615300</v>
      </c>
      <c r="G1763" t="s">
        <v>2080</v>
      </c>
      <c r="H1763">
        <v>2020018</v>
      </c>
      <c r="I1763" t="s">
        <v>19</v>
      </c>
      <c r="J1763" t="s">
        <v>20</v>
      </c>
      <c r="K1763" t="s">
        <v>25</v>
      </c>
      <c r="L1763">
        <v>0</v>
      </c>
      <c r="M1763">
        <v>13.54</v>
      </c>
      <c r="N1763">
        <v>0</v>
      </c>
      <c r="O1763">
        <v>111.34</v>
      </c>
      <c r="P1763">
        <v>124.8766</v>
      </c>
    </row>
    <row r="1764" spans="1:16" x14ac:dyDescent="0.25">
      <c r="A1764" s="20">
        <v>43857</v>
      </c>
      <c r="B1764" t="s">
        <v>282</v>
      </c>
      <c r="C1764" t="s">
        <v>23</v>
      </c>
      <c r="D1764">
        <v>1000</v>
      </c>
      <c r="E1764">
        <v>286.45999999999998</v>
      </c>
      <c r="F1764">
        <v>286463.5</v>
      </c>
      <c r="G1764" t="s">
        <v>2066</v>
      </c>
      <c r="H1764">
        <v>2020019</v>
      </c>
      <c r="I1764" t="s">
        <v>19</v>
      </c>
      <c r="J1764" t="s">
        <v>20</v>
      </c>
      <c r="K1764" t="s">
        <v>25</v>
      </c>
      <c r="L1764">
        <v>73.569999999999993</v>
      </c>
      <c r="M1764">
        <v>6.3</v>
      </c>
      <c r="N1764">
        <v>0</v>
      </c>
      <c r="O1764">
        <v>51.83</v>
      </c>
      <c r="P1764">
        <v>131.7022</v>
      </c>
    </row>
    <row r="1765" spans="1:16" x14ac:dyDescent="0.25">
      <c r="A1765" s="20">
        <v>43857</v>
      </c>
      <c r="B1765" t="s">
        <v>282</v>
      </c>
      <c r="C1765" t="s">
        <v>23</v>
      </c>
      <c r="D1765">
        <v>1000</v>
      </c>
      <c r="E1765">
        <v>289</v>
      </c>
      <c r="F1765">
        <v>289000</v>
      </c>
      <c r="G1765" t="s">
        <v>2067</v>
      </c>
      <c r="H1765">
        <v>2020019</v>
      </c>
      <c r="I1765" t="s">
        <v>19</v>
      </c>
      <c r="J1765" t="s">
        <v>20</v>
      </c>
      <c r="K1765" t="s">
        <v>25</v>
      </c>
      <c r="L1765">
        <v>73.569999999999993</v>
      </c>
      <c r="M1765">
        <v>6.36</v>
      </c>
      <c r="N1765">
        <v>0</v>
      </c>
      <c r="O1765">
        <v>52.3</v>
      </c>
      <c r="P1765">
        <v>132.22800000000001</v>
      </c>
    </row>
    <row r="1766" spans="1:16" x14ac:dyDescent="0.25">
      <c r="A1766" s="20">
        <v>43857</v>
      </c>
      <c r="B1766" t="s">
        <v>282</v>
      </c>
      <c r="C1766" t="s">
        <v>23</v>
      </c>
      <c r="D1766">
        <v>1000</v>
      </c>
      <c r="E1766">
        <v>292</v>
      </c>
      <c r="F1766">
        <v>292000</v>
      </c>
      <c r="G1766" t="s">
        <v>2068</v>
      </c>
      <c r="H1766">
        <v>2020019</v>
      </c>
      <c r="I1766" t="s">
        <v>19</v>
      </c>
      <c r="J1766" t="s">
        <v>20</v>
      </c>
      <c r="K1766" t="s">
        <v>25</v>
      </c>
      <c r="L1766">
        <v>73.569999999999993</v>
      </c>
      <c r="M1766">
        <v>6.42</v>
      </c>
      <c r="N1766">
        <v>0</v>
      </c>
      <c r="O1766">
        <v>52.84</v>
      </c>
      <c r="P1766">
        <v>132.834</v>
      </c>
    </row>
    <row r="1767" spans="1:16" x14ac:dyDescent="0.25">
      <c r="A1767" s="20">
        <v>43857</v>
      </c>
      <c r="B1767" t="s">
        <v>282</v>
      </c>
      <c r="C1767" t="s">
        <v>23</v>
      </c>
      <c r="D1767">
        <v>2000</v>
      </c>
      <c r="E1767">
        <v>293.89999999999998</v>
      </c>
      <c r="F1767">
        <v>587800</v>
      </c>
      <c r="G1767" t="s">
        <v>2069</v>
      </c>
      <c r="H1767">
        <v>2020019</v>
      </c>
      <c r="I1767" t="s">
        <v>19</v>
      </c>
      <c r="J1767" t="s">
        <v>20</v>
      </c>
      <c r="K1767" t="s">
        <v>25</v>
      </c>
      <c r="L1767">
        <v>147.15</v>
      </c>
      <c r="M1767">
        <v>12.93</v>
      </c>
      <c r="N1767">
        <v>0</v>
      </c>
      <c r="O1767">
        <v>106.37</v>
      </c>
      <c r="P1767">
        <v>266.45159999999998</v>
      </c>
    </row>
    <row r="1768" spans="1:16" x14ac:dyDescent="0.25">
      <c r="A1768" s="20">
        <v>43857</v>
      </c>
      <c r="B1768" t="s">
        <v>282</v>
      </c>
      <c r="C1768" t="s">
        <v>17</v>
      </c>
      <c r="D1768">
        <v>5000</v>
      </c>
      <c r="E1768">
        <v>295.39999999999998</v>
      </c>
      <c r="F1768">
        <v>1477000</v>
      </c>
      <c r="G1768" t="s">
        <v>2070</v>
      </c>
      <c r="H1768">
        <v>2020019</v>
      </c>
      <c r="I1768" t="s">
        <v>19</v>
      </c>
      <c r="J1768" t="s">
        <v>20</v>
      </c>
      <c r="K1768" t="s">
        <v>25</v>
      </c>
      <c r="L1768">
        <v>0</v>
      </c>
      <c r="M1768">
        <v>32.49</v>
      </c>
      <c r="N1768">
        <v>0</v>
      </c>
      <c r="O1768">
        <v>267.26</v>
      </c>
      <c r="P1768">
        <v>299.75409999999999</v>
      </c>
    </row>
    <row r="1769" spans="1:16" x14ac:dyDescent="0.25">
      <c r="A1769" s="20">
        <v>43857</v>
      </c>
      <c r="B1769" t="s">
        <v>282</v>
      </c>
      <c r="C1769" t="s">
        <v>17</v>
      </c>
      <c r="D1769">
        <v>5000</v>
      </c>
      <c r="E1769">
        <v>295.17</v>
      </c>
      <c r="F1769">
        <v>1475825.4</v>
      </c>
      <c r="G1769" t="s">
        <v>2071</v>
      </c>
      <c r="H1769">
        <v>2020019</v>
      </c>
      <c r="I1769" t="s">
        <v>19</v>
      </c>
      <c r="J1769" t="s">
        <v>20</v>
      </c>
      <c r="K1769" t="s">
        <v>25</v>
      </c>
      <c r="L1769">
        <v>0</v>
      </c>
      <c r="M1769">
        <v>32.47</v>
      </c>
      <c r="N1769">
        <v>0</v>
      </c>
      <c r="O1769">
        <v>267.05</v>
      </c>
      <c r="P1769">
        <v>299.51799999999997</v>
      </c>
    </row>
    <row r="1770" spans="1:16" x14ac:dyDescent="0.25">
      <c r="A1770" s="20">
        <v>43857</v>
      </c>
      <c r="B1770" t="s">
        <v>282</v>
      </c>
      <c r="C1770" t="s">
        <v>23</v>
      </c>
      <c r="D1770">
        <v>5000</v>
      </c>
      <c r="E1770">
        <v>295.5</v>
      </c>
      <c r="F1770">
        <v>1477500</v>
      </c>
      <c r="G1770" t="s">
        <v>2072</v>
      </c>
      <c r="H1770">
        <v>2020019</v>
      </c>
      <c r="I1770" t="s">
        <v>19</v>
      </c>
      <c r="J1770" t="s">
        <v>20</v>
      </c>
      <c r="K1770" t="s">
        <v>25</v>
      </c>
      <c r="L1770">
        <v>367.87</v>
      </c>
      <c r="M1770">
        <v>32.51</v>
      </c>
      <c r="N1770">
        <v>0</v>
      </c>
      <c r="O1770">
        <v>267.37</v>
      </c>
      <c r="P1770">
        <v>667.745</v>
      </c>
    </row>
    <row r="1771" spans="1:16" x14ac:dyDescent="0.25">
      <c r="A1771" s="20">
        <v>43857</v>
      </c>
      <c r="B1771" t="s">
        <v>282</v>
      </c>
      <c r="C1771" t="s">
        <v>17</v>
      </c>
      <c r="D1771">
        <v>5900</v>
      </c>
      <c r="E1771">
        <v>297</v>
      </c>
      <c r="F1771">
        <v>1752300</v>
      </c>
      <c r="G1771" t="s">
        <v>2073</v>
      </c>
      <c r="H1771">
        <v>2020019</v>
      </c>
      <c r="I1771" t="s">
        <v>19</v>
      </c>
      <c r="J1771" t="s">
        <v>20</v>
      </c>
      <c r="K1771" t="s">
        <v>25</v>
      </c>
      <c r="L1771">
        <v>0</v>
      </c>
      <c r="M1771">
        <v>38.549999999999997</v>
      </c>
      <c r="N1771">
        <v>280.8</v>
      </c>
      <c r="O1771">
        <v>317.08</v>
      </c>
      <c r="P1771">
        <v>636.43050000000005</v>
      </c>
    </row>
    <row r="1772" spans="1:16" x14ac:dyDescent="0.25">
      <c r="A1772" s="20">
        <v>43857</v>
      </c>
      <c r="B1772" t="s">
        <v>282</v>
      </c>
      <c r="C1772" t="s">
        <v>23</v>
      </c>
      <c r="D1772">
        <v>5900</v>
      </c>
      <c r="E1772">
        <v>291.64</v>
      </c>
      <c r="F1772">
        <v>1720664.75</v>
      </c>
      <c r="G1772" t="s">
        <v>2074</v>
      </c>
      <c r="H1772">
        <v>2020019</v>
      </c>
      <c r="I1772" t="s">
        <v>19</v>
      </c>
      <c r="J1772" t="s">
        <v>20</v>
      </c>
      <c r="K1772" t="s">
        <v>25</v>
      </c>
      <c r="L1772">
        <v>434.26</v>
      </c>
      <c r="M1772">
        <v>37.85</v>
      </c>
      <c r="N1772">
        <v>0</v>
      </c>
      <c r="O1772">
        <v>311.39</v>
      </c>
      <c r="P1772">
        <v>783.50469999999996</v>
      </c>
    </row>
    <row r="1773" spans="1:16" x14ac:dyDescent="0.25">
      <c r="A1773" s="20">
        <v>43858</v>
      </c>
      <c r="B1773" t="s">
        <v>871</v>
      </c>
      <c r="C1773" t="s">
        <v>23</v>
      </c>
      <c r="D1773">
        <v>2500</v>
      </c>
      <c r="E1773">
        <v>145.1</v>
      </c>
      <c r="F1773">
        <v>362750</v>
      </c>
      <c r="G1773" t="s">
        <v>2053</v>
      </c>
      <c r="H1773">
        <v>2020020</v>
      </c>
      <c r="I1773" t="s">
        <v>19</v>
      </c>
      <c r="J1773" t="s">
        <v>20</v>
      </c>
      <c r="K1773" t="s">
        <v>25</v>
      </c>
      <c r="L1773">
        <v>90.5</v>
      </c>
      <c r="M1773">
        <v>7.98</v>
      </c>
      <c r="N1773">
        <v>0</v>
      </c>
      <c r="O1773">
        <v>65.64</v>
      </c>
      <c r="P1773">
        <v>164.1206</v>
      </c>
    </row>
    <row r="1774" spans="1:16" x14ac:dyDescent="0.25">
      <c r="A1774" s="20">
        <v>43858</v>
      </c>
      <c r="B1774" t="s">
        <v>2054</v>
      </c>
      <c r="C1774" t="s">
        <v>23</v>
      </c>
      <c r="D1774">
        <v>5000</v>
      </c>
      <c r="E1774">
        <v>151.9</v>
      </c>
      <c r="F1774">
        <v>759501.5</v>
      </c>
      <c r="G1774" t="s">
        <v>2055</v>
      </c>
      <c r="H1774">
        <v>2020020</v>
      </c>
      <c r="I1774" t="s">
        <v>19</v>
      </c>
      <c r="J1774" t="s">
        <v>20</v>
      </c>
      <c r="K1774" t="s">
        <v>25</v>
      </c>
      <c r="L1774">
        <v>189.65</v>
      </c>
      <c r="M1774">
        <v>16.71</v>
      </c>
      <c r="N1774">
        <v>0</v>
      </c>
      <c r="O1774">
        <v>137.43</v>
      </c>
      <c r="P1774">
        <v>343.78890000000001</v>
      </c>
    </row>
    <row r="1775" spans="1:16" x14ac:dyDescent="0.25">
      <c r="A1775" s="20">
        <v>43858</v>
      </c>
      <c r="B1775" t="s">
        <v>871</v>
      </c>
      <c r="C1775" t="s">
        <v>17</v>
      </c>
      <c r="D1775">
        <v>2500</v>
      </c>
      <c r="E1775">
        <v>144.49</v>
      </c>
      <c r="F1775">
        <v>361219.05</v>
      </c>
      <c r="G1775" t="s">
        <v>2056</v>
      </c>
      <c r="H1775">
        <v>2020020</v>
      </c>
      <c r="I1775" t="s">
        <v>19</v>
      </c>
      <c r="J1775" t="s">
        <v>20</v>
      </c>
      <c r="K1775" t="s">
        <v>25</v>
      </c>
      <c r="L1775">
        <v>0</v>
      </c>
      <c r="M1775">
        <v>7.95</v>
      </c>
      <c r="N1775">
        <v>152.69999999999999</v>
      </c>
      <c r="O1775">
        <v>65.41</v>
      </c>
      <c r="P1775">
        <v>226.0573</v>
      </c>
    </row>
    <row r="1776" spans="1:16" x14ac:dyDescent="0.25">
      <c r="A1776" s="20">
        <v>43858</v>
      </c>
      <c r="B1776" t="s">
        <v>2054</v>
      </c>
      <c r="C1776" t="s">
        <v>17</v>
      </c>
      <c r="D1776">
        <v>180</v>
      </c>
      <c r="E1776">
        <v>152.5</v>
      </c>
      <c r="F1776">
        <v>27450</v>
      </c>
      <c r="G1776" t="s">
        <v>2057</v>
      </c>
      <c r="H1776">
        <v>2020020</v>
      </c>
      <c r="I1776" t="s">
        <v>19</v>
      </c>
      <c r="J1776" t="s">
        <v>20</v>
      </c>
      <c r="K1776" t="s">
        <v>25</v>
      </c>
      <c r="L1776">
        <v>0</v>
      </c>
      <c r="M1776">
        <v>0.6</v>
      </c>
      <c r="N1776">
        <v>0</v>
      </c>
      <c r="O1776">
        <v>17.809999999999999</v>
      </c>
      <c r="P1776">
        <v>18.414000000000001</v>
      </c>
    </row>
    <row r="1777" spans="1:16" x14ac:dyDescent="0.25">
      <c r="A1777" s="20">
        <v>43858</v>
      </c>
      <c r="B1777" t="s">
        <v>268</v>
      </c>
      <c r="C1777" t="s">
        <v>23</v>
      </c>
      <c r="D1777">
        <v>1500</v>
      </c>
      <c r="E1777">
        <v>318</v>
      </c>
      <c r="F1777">
        <v>477000</v>
      </c>
      <c r="G1777" t="s">
        <v>2058</v>
      </c>
      <c r="H1777">
        <v>2020020</v>
      </c>
      <c r="I1777" t="s">
        <v>19</v>
      </c>
      <c r="J1777" t="s">
        <v>20</v>
      </c>
      <c r="K1777" t="s">
        <v>25</v>
      </c>
      <c r="L1777">
        <v>118.76</v>
      </c>
      <c r="M1777">
        <v>10.49</v>
      </c>
      <c r="N1777">
        <v>0</v>
      </c>
      <c r="O1777">
        <v>86.32</v>
      </c>
      <c r="P1777">
        <v>215.57400000000001</v>
      </c>
    </row>
    <row r="1778" spans="1:16" x14ac:dyDescent="0.25">
      <c r="A1778" s="20">
        <v>43858</v>
      </c>
      <c r="B1778" t="s">
        <v>1407</v>
      </c>
      <c r="C1778" t="s">
        <v>23</v>
      </c>
      <c r="D1778">
        <v>1000</v>
      </c>
      <c r="E1778">
        <v>339.4</v>
      </c>
      <c r="F1778">
        <v>339400</v>
      </c>
      <c r="G1778" t="s">
        <v>2059</v>
      </c>
      <c r="H1778">
        <v>2020020</v>
      </c>
      <c r="I1778" t="s">
        <v>19</v>
      </c>
      <c r="J1778" t="s">
        <v>20</v>
      </c>
      <c r="K1778" t="s">
        <v>25</v>
      </c>
      <c r="L1778">
        <v>84.84</v>
      </c>
      <c r="M1778">
        <v>7.47</v>
      </c>
      <c r="N1778">
        <v>0</v>
      </c>
      <c r="O1778">
        <v>61.42</v>
      </c>
      <c r="P1778">
        <v>153.7268</v>
      </c>
    </row>
    <row r="1779" spans="1:16" x14ac:dyDescent="0.25">
      <c r="A1779" s="20">
        <v>43858</v>
      </c>
      <c r="B1779" t="s">
        <v>2054</v>
      </c>
      <c r="C1779" t="s">
        <v>17</v>
      </c>
      <c r="D1779">
        <v>4820</v>
      </c>
      <c r="E1779">
        <v>151.5</v>
      </c>
      <c r="F1779">
        <v>730230</v>
      </c>
      <c r="G1779" t="s">
        <v>2060</v>
      </c>
      <c r="H1779">
        <v>2020020</v>
      </c>
      <c r="I1779" t="s">
        <v>19</v>
      </c>
      <c r="J1779" t="s">
        <v>20</v>
      </c>
      <c r="K1779" t="s">
        <v>25</v>
      </c>
      <c r="L1779">
        <v>0</v>
      </c>
      <c r="M1779">
        <v>16.07</v>
      </c>
      <c r="N1779">
        <v>0</v>
      </c>
      <c r="O1779">
        <v>132.15</v>
      </c>
      <c r="P1779">
        <v>148.215</v>
      </c>
    </row>
    <row r="1780" spans="1:16" x14ac:dyDescent="0.25">
      <c r="A1780" s="20">
        <v>43858</v>
      </c>
      <c r="B1780" t="s">
        <v>268</v>
      </c>
      <c r="C1780" t="s">
        <v>17</v>
      </c>
      <c r="D1780">
        <v>1500</v>
      </c>
      <c r="E1780">
        <v>317.25</v>
      </c>
      <c r="F1780">
        <v>475875</v>
      </c>
      <c r="G1780" t="s">
        <v>2061</v>
      </c>
      <c r="H1780">
        <v>2020020</v>
      </c>
      <c r="I1780" t="s">
        <v>19</v>
      </c>
      <c r="J1780" t="s">
        <v>20</v>
      </c>
      <c r="K1780" t="s">
        <v>25</v>
      </c>
      <c r="L1780">
        <v>0</v>
      </c>
      <c r="M1780">
        <v>10.47</v>
      </c>
      <c r="N1780">
        <v>0</v>
      </c>
      <c r="O1780">
        <v>86.11</v>
      </c>
      <c r="P1780">
        <v>96.579300000000003</v>
      </c>
    </row>
    <row r="1781" spans="1:16" x14ac:dyDescent="0.25">
      <c r="A1781" s="20">
        <v>43858</v>
      </c>
      <c r="B1781" t="s">
        <v>1407</v>
      </c>
      <c r="C1781" t="s">
        <v>23</v>
      </c>
      <c r="D1781">
        <v>1500</v>
      </c>
      <c r="E1781">
        <v>339.9</v>
      </c>
      <c r="F1781">
        <v>509850</v>
      </c>
      <c r="G1781" t="s">
        <v>2062</v>
      </c>
      <c r="H1781">
        <v>2020020</v>
      </c>
      <c r="I1781" t="s">
        <v>19</v>
      </c>
      <c r="J1781" t="s">
        <v>20</v>
      </c>
      <c r="K1781" t="s">
        <v>25</v>
      </c>
      <c r="L1781">
        <v>127.26</v>
      </c>
      <c r="M1781">
        <v>11.22</v>
      </c>
      <c r="N1781">
        <v>0</v>
      </c>
      <c r="O1781">
        <v>92.26</v>
      </c>
      <c r="P1781">
        <v>230.73670000000001</v>
      </c>
    </row>
    <row r="1782" spans="1:16" x14ac:dyDescent="0.25">
      <c r="A1782" s="20">
        <v>43858</v>
      </c>
      <c r="B1782" t="s">
        <v>1407</v>
      </c>
      <c r="C1782" t="s">
        <v>17</v>
      </c>
      <c r="D1782">
        <v>2500</v>
      </c>
      <c r="E1782">
        <v>339</v>
      </c>
      <c r="F1782">
        <v>847500</v>
      </c>
      <c r="G1782" t="s">
        <v>2063</v>
      </c>
      <c r="H1782">
        <v>2020020</v>
      </c>
      <c r="I1782" t="s">
        <v>19</v>
      </c>
      <c r="J1782" t="s">
        <v>20</v>
      </c>
      <c r="K1782" t="s">
        <v>25</v>
      </c>
      <c r="L1782">
        <v>0</v>
      </c>
      <c r="M1782">
        <v>18.649999999999999</v>
      </c>
      <c r="N1782">
        <v>0</v>
      </c>
      <c r="O1782">
        <v>153.37</v>
      </c>
      <c r="P1782">
        <v>172.01519999999999</v>
      </c>
    </row>
    <row r="1783" spans="1:16" x14ac:dyDescent="0.25">
      <c r="A1783" s="20">
        <v>43858</v>
      </c>
      <c r="B1783" t="s">
        <v>65</v>
      </c>
      <c r="C1783" t="s">
        <v>17</v>
      </c>
      <c r="D1783">
        <v>2500</v>
      </c>
      <c r="E1783">
        <v>60.6</v>
      </c>
      <c r="F1783">
        <v>151500</v>
      </c>
      <c r="G1783" t="s">
        <v>2064</v>
      </c>
      <c r="H1783">
        <v>2020020</v>
      </c>
      <c r="I1783" t="s">
        <v>19</v>
      </c>
      <c r="J1783" t="s">
        <v>1660</v>
      </c>
      <c r="K1783" t="s">
        <v>25</v>
      </c>
      <c r="L1783">
        <v>151.5</v>
      </c>
      <c r="M1783">
        <v>3.33</v>
      </c>
      <c r="N1783">
        <v>0</v>
      </c>
      <c r="O1783">
        <v>268.75</v>
      </c>
      <c r="P1783">
        <v>423.58300000000003</v>
      </c>
    </row>
    <row r="1784" spans="1:16" x14ac:dyDescent="0.25">
      <c r="A1784" s="20">
        <v>43858</v>
      </c>
      <c r="B1784" t="s">
        <v>1799</v>
      </c>
      <c r="C1784" t="s">
        <v>23</v>
      </c>
      <c r="D1784">
        <v>250</v>
      </c>
      <c r="E1784">
        <v>170</v>
      </c>
      <c r="F1784">
        <v>42500</v>
      </c>
      <c r="G1784" t="s">
        <v>2065</v>
      </c>
      <c r="H1784">
        <v>2020020</v>
      </c>
      <c r="I1784" t="s">
        <v>19</v>
      </c>
      <c r="J1784" t="s">
        <v>20</v>
      </c>
      <c r="K1784" t="s">
        <v>25</v>
      </c>
      <c r="L1784">
        <v>42.5</v>
      </c>
      <c r="M1784">
        <v>0.94</v>
      </c>
      <c r="N1784">
        <v>0</v>
      </c>
      <c r="O1784">
        <v>75.39</v>
      </c>
      <c r="P1784">
        <v>118.825</v>
      </c>
    </row>
    <row r="1785" spans="1:16" x14ac:dyDescent="0.25">
      <c r="A1785" s="20">
        <v>43859</v>
      </c>
      <c r="B1785" t="s">
        <v>65</v>
      </c>
      <c r="C1785" t="s">
        <v>17</v>
      </c>
      <c r="D1785">
        <v>15000</v>
      </c>
      <c r="E1785">
        <v>61.1</v>
      </c>
      <c r="F1785">
        <v>916500</v>
      </c>
      <c r="G1785" t="s">
        <v>2051</v>
      </c>
      <c r="H1785">
        <v>2020021</v>
      </c>
      <c r="I1785" t="s">
        <v>19</v>
      </c>
      <c r="J1785" t="s">
        <v>20</v>
      </c>
      <c r="K1785" t="s">
        <v>25</v>
      </c>
      <c r="L1785">
        <v>0</v>
      </c>
      <c r="M1785">
        <v>20.16</v>
      </c>
      <c r="N1785">
        <v>0</v>
      </c>
      <c r="O1785">
        <v>165.84</v>
      </c>
      <c r="P1785">
        <v>186.00280000000001</v>
      </c>
    </row>
    <row r="1786" spans="1:16" x14ac:dyDescent="0.25">
      <c r="A1786" s="20">
        <v>43859</v>
      </c>
      <c r="B1786" t="s">
        <v>65</v>
      </c>
      <c r="C1786" t="s">
        <v>23</v>
      </c>
      <c r="D1786">
        <v>15000</v>
      </c>
      <c r="E1786">
        <v>61.1</v>
      </c>
      <c r="F1786">
        <v>916500</v>
      </c>
      <c r="G1786" t="s">
        <v>2052</v>
      </c>
      <c r="H1786">
        <v>2020021</v>
      </c>
      <c r="I1786" t="s">
        <v>19</v>
      </c>
      <c r="J1786" t="s">
        <v>20</v>
      </c>
      <c r="K1786" t="s">
        <v>25</v>
      </c>
      <c r="L1786">
        <v>229</v>
      </c>
      <c r="M1786">
        <v>20.16</v>
      </c>
      <c r="N1786">
        <v>55.2</v>
      </c>
      <c r="O1786">
        <v>165.85</v>
      </c>
      <c r="P1786">
        <v>470.21300000000002</v>
      </c>
    </row>
    <row r="1787" spans="1:16" x14ac:dyDescent="0.25">
      <c r="A1787" s="20">
        <v>43862</v>
      </c>
      <c r="B1787" t="s">
        <v>268</v>
      </c>
      <c r="C1787" t="s">
        <v>23</v>
      </c>
      <c r="D1787">
        <v>250</v>
      </c>
      <c r="E1787">
        <v>316.77999999999997</v>
      </c>
      <c r="F1787">
        <v>79195.5</v>
      </c>
      <c r="G1787" t="s">
        <v>2039</v>
      </c>
      <c r="H1787">
        <v>2020024</v>
      </c>
      <c r="I1787" t="s">
        <v>19</v>
      </c>
      <c r="J1787" t="s">
        <v>20</v>
      </c>
      <c r="K1787" t="s">
        <v>25</v>
      </c>
      <c r="L1787">
        <v>19.27</v>
      </c>
      <c r="M1787">
        <v>1.74</v>
      </c>
      <c r="N1787">
        <v>0</v>
      </c>
      <c r="O1787">
        <v>18.02</v>
      </c>
      <c r="P1787">
        <v>39.032200000000003</v>
      </c>
    </row>
    <row r="1788" spans="1:16" x14ac:dyDescent="0.25">
      <c r="A1788" s="20">
        <v>43862</v>
      </c>
      <c r="B1788" t="s">
        <v>268</v>
      </c>
      <c r="C1788" t="s">
        <v>23</v>
      </c>
      <c r="D1788">
        <v>250</v>
      </c>
      <c r="E1788">
        <v>320</v>
      </c>
      <c r="F1788">
        <v>80000</v>
      </c>
      <c r="G1788" t="s">
        <v>2040</v>
      </c>
      <c r="H1788">
        <v>2020024</v>
      </c>
      <c r="I1788" t="s">
        <v>19</v>
      </c>
      <c r="J1788" t="s">
        <v>20</v>
      </c>
      <c r="K1788" t="s">
        <v>25</v>
      </c>
      <c r="L1788">
        <v>19.27</v>
      </c>
      <c r="M1788">
        <v>1.76</v>
      </c>
      <c r="N1788">
        <v>0</v>
      </c>
      <c r="O1788">
        <v>18.02</v>
      </c>
      <c r="P1788">
        <v>39.049999999999997</v>
      </c>
    </row>
    <row r="1789" spans="1:16" x14ac:dyDescent="0.25">
      <c r="A1789" s="20">
        <v>43862</v>
      </c>
      <c r="B1789" t="s">
        <v>268</v>
      </c>
      <c r="C1789" t="s">
        <v>23</v>
      </c>
      <c r="D1789">
        <v>250</v>
      </c>
      <c r="E1789">
        <v>320</v>
      </c>
      <c r="F1789">
        <v>80000</v>
      </c>
      <c r="G1789" t="s">
        <v>2041</v>
      </c>
      <c r="H1789">
        <v>2020024</v>
      </c>
      <c r="I1789" t="s">
        <v>19</v>
      </c>
      <c r="J1789" t="s">
        <v>20</v>
      </c>
      <c r="K1789" t="s">
        <v>25</v>
      </c>
      <c r="L1789">
        <v>19.27</v>
      </c>
      <c r="M1789">
        <v>1.76</v>
      </c>
      <c r="N1789">
        <v>0</v>
      </c>
      <c r="O1789">
        <v>18.02</v>
      </c>
      <c r="P1789">
        <v>39.049999999999997</v>
      </c>
    </row>
    <row r="1790" spans="1:16" x14ac:dyDescent="0.25">
      <c r="A1790" s="20">
        <v>43862</v>
      </c>
      <c r="B1790" t="s">
        <v>871</v>
      </c>
      <c r="C1790" t="s">
        <v>17</v>
      </c>
      <c r="D1790">
        <v>250</v>
      </c>
      <c r="E1790">
        <v>136.55000000000001</v>
      </c>
      <c r="F1790">
        <v>34137.5</v>
      </c>
      <c r="G1790" t="s">
        <v>2042</v>
      </c>
      <c r="H1790">
        <v>2020024</v>
      </c>
      <c r="I1790" t="s">
        <v>19</v>
      </c>
      <c r="J1790" t="s">
        <v>20</v>
      </c>
      <c r="K1790" t="s">
        <v>25</v>
      </c>
      <c r="L1790">
        <v>0</v>
      </c>
      <c r="M1790">
        <v>0.75</v>
      </c>
      <c r="N1790">
        <v>0</v>
      </c>
      <c r="O1790">
        <v>17.84</v>
      </c>
      <c r="P1790">
        <v>18.591000000000001</v>
      </c>
    </row>
    <row r="1791" spans="1:16" x14ac:dyDescent="0.25">
      <c r="A1791" s="20">
        <v>43862</v>
      </c>
      <c r="B1791" t="s">
        <v>871</v>
      </c>
      <c r="C1791" t="s">
        <v>17</v>
      </c>
      <c r="D1791">
        <v>5000</v>
      </c>
      <c r="E1791">
        <v>137.19999999999999</v>
      </c>
      <c r="F1791">
        <v>686000</v>
      </c>
      <c r="G1791" t="s">
        <v>2043</v>
      </c>
      <c r="H1791">
        <v>2020024</v>
      </c>
      <c r="I1791" t="s">
        <v>19</v>
      </c>
      <c r="J1791" t="s">
        <v>20</v>
      </c>
      <c r="K1791" t="s">
        <v>25</v>
      </c>
      <c r="L1791">
        <v>0</v>
      </c>
      <c r="M1791">
        <v>15.09</v>
      </c>
      <c r="N1791">
        <v>0</v>
      </c>
      <c r="O1791">
        <v>124.14</v>
      </c>
      <c r="P1791">
        <v>139.2319</v>
      </c>
    </row>
    <row r="1792" spans="1:16" x14ac:dyDescent="0.25">
      <c r="A1792" s="20">
        <v>43862</v>
      </c>
      <c r="B1792" t="s">
        <v>268</v>
      </c>
      <c r="C1792" t="s">
        <v>17</v>
      </c>
      <c r="D1792">
        <v>750</v>
      </c>
      <c r="E1792">
        <v>320.5</v>
      </c>
      <c r="F1792">
        <v>240375</v>
      </c>
      <c r="G1792" t="s">
        <v>2044</v>
      </c>
      <c r="H1792">
        <v>2020024</v>
      </c>
      <c r="I1792" t="s">
        <v>19</v>
      </c>
      <c r="J1792" t="s">
        <v>20</v>
      </c>
      <c r="K1792" t="s">
        <v>25</v>
      </c>
      <c r="L1792">
        <v>0</v>
      </c>
      <c r="M1792">
        <v>5.29</v>
      </c>
      <c r="N1792">
        <v>174</v>
      </c>
      <c r="O1792">
        <v>43.5</v>
      </c>
      <c r="P1792">
        <v>222.78829999999999</v>
      </c>
    </row>
    <row r="1793" spans="1:16" x14ac:dyDescent="0.25">
      <c r="A1793" s="20">
        <v>43862</v>
      </c>
      <c r="B1793" t="s">
        <v>871</v>
      </c>
      <c r="C1793" t="s">
        <v>23</v>
      </c>
      <c r="D1793">
        <v>5250</v>
      </c>
      <c r="E1793">
        <v>137.5</v>
      </c>
      <c r="F1793">
        <v>721875</v>
      </c>
      <c r="G1793" t="s">
        <v>2045</v>
      </c>
      <c r="H1793">
        <v>2020024</v>
      </c>
      <c r="I1793" t="s">
        <v>19</v>
      </c>
      <c r="J1793" t="s">
        <v>20</v>
      </c>
      <c r="K1793" t="s">
        <v>25</v>
      </c>
      <c r="L1793">
        <v>180.25</v>
      </c>
      <c r="M1793">
        <v>15.88</v>
      </c>
      <c r="N1793">
        <v>0</v>
      </c>
      <c r="O1793">
        <v>130.63</v>
      </c>
      <c r="P1793">
        <v>326.76130000000001</v>
      </c>
    </row>
    <row r="1794" spans="1:16" x14ac:dyDescent="0.25">
      <c r="A1794" s="20">
        <v>43862</v>
      </c>
      <c r="B1794" t="s">
        <v>268</v>
      </c>
      <c r="C1794" t="s">
        <v>17</v>
      </c>
      <c r="D1794">
        <v>1000</v>
      </c>
      <c r="E1794">
        <v>316</v>
      </c>
      <c r="F1794">
        <v>316000</v>
      </c>
      <c r="G1794" t="s">
        <v>2046</v>
      </c>
      <c r="H1794">
        <v>2020024</v>
      </c>
      <c r="I1794" t="s">
        <v>19</v>
      </c>
      <c r="J1794" t="s">
        <v>20</v>
      </c>
      <c r="K1794" t="s">
        <v>25</v>
      </c>
      <c r="L1794">
        <v>0</v>
      </c>
      <c r="M1794">
        <v>6.95</v>
      </c>
      <c r="N1794">
        <v>0</v>
      </c>
      <c r="O1794">
        <v>57.18</v>
      </c>
      <c r="P1794">
        <v>64.132000000000005</v>
      </c>
    </row>
    <row r="1795" spans="1:16" x14ac:dyDescent="0.25">
      <c r="A1795" s="20">
        <v>43862</v>
      </c>
      <c r="B1795" t="s">
        <v>268</v>
      </c>
      <c r="C1795" t="s">
        <v>17</v>
      </c>
      <c r="D1795">
        <v>5090</v>
      </c>
      <c r="E1795">
        <v>309.88</v>
      </c>
      <c r="F1795">
        <v>1577279.55</v>
      </c>
      <c r="G1795" t="s">
        <v>2047</v>
      </c>
      <c r="H1795">
        <v>2020024</v>
      </c>
      <c r="I1795" t="s">
        <v>19</v>
      </c>
      <c r="J1795" t="s">
        <v>20</v>
      </c>
      <c r="K1795" t="s">
        <v>25</v>
      </c>
      <c r="L1795">
        <v>0</v>
      </c>
      <c r="M1795">
        <v>34.700000000000003</v>
      </c>
      <c r="N1795">
        <v>0</v>
      </c>
      <c r="O1795">
        <v>285.41000000000003</v>
      </c>
      <c r="P1795">
        <v>320.11020000000002</v>
      </c>
    </row>
    <row r="1796" spans="1:16" x14ac:dyDescent="0.25">
      <c r="A1796" s="20">
        <v>43862</v>
      </c>
      <c r="B1796" t="s">
        <v>268</v>
      </c>
      <c r="C1796" t="s">
        <v>23</v>
      </c>
      <c r="D1796">
        <v>3613</v>
      </c>
      <c r="E1796">
        <v>303.92</v>
      </c>
      <c r="F1796">
        <v>1098072.5</v>
      </c>
      <c r="G1796" t="s">
        <v>2048</v>
      </c>
      <c r="H1796">
        <v>2020024</v>
      </c>
      <c r="I1796" t="s">
        <v>19</v>
      </c>
      <c r="J1796" t="s">
        <v>20</v>
      </c>
      <c r="K1796" t="s">
        <v>25</v>
      </c>
      <c r="L1796">
        <v>278.99</v>
      </c>
      <c r="M1796">
        <v>24.16</v>
      </c>
      <c r="N1796">
        <v>0</v>
      </c>
      <c r="O1796">
        <v>198.7</v>
      </c>
      <c r="P1796">
        <v>501.84739999999999</v>
      </c>
    </row>
    <row r="1797" spans="1:16" x14ac:dyDescent="0.25">
      <c r="A1797" s="20">
        <v>43862</v>
      </c>
      <c r="B1797" t="s">
        <v>268</v>
      </c>
      <c r="C1797" t="s">
        <v>23</v>
      </c>
      <c r="D1797">
        <v>2477</v>
      </c>
      <c r="E1797">
        <v>301.75</v>
      </c>
      <c r="F1797">
        <v>747434.75</v>
      </c>
      <c r="G1797" t="s">
        <v>2049</v>
      </c>
      <c r="H1797">
        <v>2020024</v>
      </c>
      <c r="I1797" t="s">
        <v>19</v>
      </c>
      <c r="J1797" t="s">
        <v>20</v>
      </c>
      <c r="K1797" t="s">
        <v>25</v>
      </c>
      <c r="L1797">
        <v>190.95</v>
      </c>
      <c r="M1797">
        <v>16.440000000000001</v>
      </c>
      <c r="N1797">
        <v>0</v>
      </c>
      <c r="O1797">
        <v>135.26</v>
      </c>
      <c r="P1797">
        <v>342.65350000000001</v>
      </c>
    </row>
    <row r="1798" spans="1:16" x14ac:dyDescent="0.25">
      <c r="A1798" s="20">
        <v>43862</v>
      </c>
      <c r="B1798" t="s">
        <v>1645</v>
      </c>
      <c r="C1798" t="s">
        <v>23</v>
      </c>
      <c r="D1798">
        <v>2000</v>
      </c>
      <c r="E1798">
        <v>66.989999999999995</v>
      </c>
      <c r="F1798">
        <v>133989</v>
      </c>
      <c r="G1798" t="s">
        <v>2050</v>
      </c>
      <c r="H1798">
        <v>2020024</v>
      </c>
      <c r="I1798" t="s">
        <v>19</v>
      </c>
      <c r="J1798" t="s">
        <v>20</v>
      </c>
      <c r="K1798" t="s">
        <v>25</v>
      </c>
      <c r="L1798">
        <v>133.99</v>
      </c>
      <c r="M1798">
        <v>2.95</v>
      </c>
      <c r="N1798">
        <v>0</v>
      </c>
      <c r="O1798">
        <v>237.68</v>
      </c>
      <c r="P1798">
        <v>374.61779999999999</v>
      </c>
    </row>
    <row r="1799" spans="1:16" x14ac:dyDescent="0.25">
      <c r="A1799" s="20">
        <v>43864</v>
      </c>
      <c r="B1799" t="s">
        <v>65</v>
      </c>
      <c r="C1799" t="s">
        <v>17</v>
      </c>
      <c r="D1799">
        <v>15000</v>
      </c>
      <c r="E1799">
        <v>58.96</v>
      </c>
      <c r="F1799">
        <v>884459.55</v>
      </c>
      <c r="G1799" t="s">
        <v>2035</v>
      </c>
      <c r="H1799">
        <v>2020025</v>
      </c>
      <c r="I1799" t="s">
        <v>19</v>
      </c>
      <c r="J1799" t="s">
        <v>20</v>
      </c>
      <c r="K1799" t="s">
        <v>25</v>
      </c>
      <c r="L1799">
        <v>0</v>
      </c>
      <c r="M1799">
        <v>19.46</v>
      </c>
      <c r="N1799">
        <v>0</v>
      </c>
      <c r="O1799">
        <v>160.06</v>
      </c>
      <c r="P1799">
        <v>179.51849999999999</v>
      </c>
    </row>
    <row r="1800" spans="1:16" x14ac:dyDescent="0.25">
      <c r="A1800" s="20">
        <v>43864</v>
      </c>
      <c r="B1800" t="s">
        <v>65</v>
      </c>
      <c r="C1800" t="s">
        <v>17</v>
      </c>
      <c r="D1800">
        <v>15000</v>
      </c>
      <c r="E1800">
        <v>57.65</v>
      </c>
      <c r="F1800">
        <v>864750</v>
      </c>
      <c r="G1800" t="s">
        <v>2036</v>
      </c>
      <c r="H1800">
        <v>2020025</v>
      </c>
      <c r="I1800" t="s">
        <v>19</v>
      </c>
      <c r="J1800" t="s">
        <v>20</v>
      </c>
      <c r="K1800" t="s">
        <v>25</v>
      </c>
      <c r="L1800">
        <v>0</v>
      </c>
      <c r="M1800">
        <v>19.02</v>
      </c>
      <c r="N1800">
        <v>0</v>
      </c>
      <c r="O1800">
        <v>156.49</v>
      </c>
      <c r="P1800">
        <v>175.5146</v>
      </c>
    </row>
    <row r="1801" spans="1:16" x14ac:dyDescent="0.25">
      <c r="A1801" s="20">
        <v>43864</v>
      </c>
      <c r="B1801" t="s">
        <v>65</v>
      </c>
      <c r="C1801" t="s">
        <v>23</v>
      </c>
      <c r="D1801">
        <v>30000</v>
      </c>
      <c r="E1801">
        <v>57.5</v>
      </c>
      <c r="F1801">
        <v>1725000</v>
      </c>
      <c r="G1801" t="s">
        <v>2037</v>
      </c>
      <c r="H1801">
        <v>2020025</v>
      </c>
      <c r="I1801" t="s">
        <v>19</v>
      </c>
      <c r="J1801" t="s">
        <v>20</v>
      </c>
      <c r="K1801" t="s">
        <v>25</v>
      </c>
      <c r="L1801">
        <v>434.31</v>
      </c>
      <c r="M1801">
        <v>37.950000000000003</v>
      </c>
      <c r="N1801">
        <v>108.6</v>
      </c>
      <c r="O1801">
        <v>312.14</v>
      </c>
      <c r="P1801">
        <v>893.00120000000004</v>
      </c>
    </row>
    <row r="1802" spans="1:16" x14ac:dyDescent="0.25">
      <c r="A1802" s="20">
        <v>43864</v>
      </c>
      <c r="B1802" t="s">
        <v>65</v>
      </c>
      <c r="C1802" t="s">
        <v>23</v>
      </c>
      <c r="D1802">
        <v>2500</v>
      </c>
      <c r="E1802">
        <v>57.2</v>
      </c>
      <c r="F1802">
        <v>143000</v>
      </c>
      <c r="G1802" t="s">
        <v>2038</v>
      </c>
      <c r="H1802">
        <v>2020025</v>
      </c>
      <c r="I1802" t="s">
        <v>19</v>
      </c>
      <c r="J1802" t="s">
        <v>1660</v>
      </c>
      <c r="K1802" t="s">
        <v>25</v>
      </c>
      <c r="L1802">
        <v>144.69</v>
      </c>
      <c r="M1802">
        <v>3.15</v>
      </c>
      <c r="N1802">
        <v>0</v>
      </c>
      <c r="O1802">
        <v>253.67</v>
      </c>
      <c r="P1802">
        <v>401.50580000000002</v>
      </c>
    </row>
    <row r="1803" spans="1:16" x14ac:dyDescent="0.25">
      <c r="A1803" s="20">
        <v>43866</v>
      </c>
      <c r="B1803" t="s">
        <v>226</v>
      </c>
      <c r="C1803" t="s">
        <v>23</v>
      </c>
      <c r="D1803">
        <v>5000</v>
      </c>
      <c r="E1803">
        <v>238.13</v>
      </c>
      <c r="F1803">
        <v>1190658.7</v>
      </c>
      <c r="G1803" t="s">
        <v>2028</v>
      </c>
      <c r="H1803">
        <v>2020027</v>
      </c>
      <c r="I1803" t="s">
        <v>19</v>
      </c>
      <c r="J1803" t="s">
        <v>20</v>
      </c>
      <c r="K1803" t="s">
        <v>25</v>
      </c>
      <c r="L1803">
        <v>295.08</v>
      </c>
      <c r="M1803">
        <v>26.2</v>
      </c>
      <c r="N1803">
        <v>0</v>
      </c>
      <c r="O1803">
        <v>215.45</v>
      </c>
      <c r="P1803">
        <v>536.72500000000002</v>
      </c>
    </row>
    <row r="1804" spans="1:16" x14ac:dyDescent="0.25">
      <c r="A1804" s="20">
        <v>43866</v>
      </c>
      <c r="B1804" t="s">
        <v>226</v>
      </c>
      <c r="C1804" t="s">
        <v>17</v>
      </c>
      <c r="D1804">
        <v>2009</v>
      </c>
      <c r="E1804">
        <v>241.43</v>
      </c>
      <c r="F1804">
        <v>485039</v>
      </c>
      <c r="G1804" t="s">
        <v>2029</v>
      </c>
      <c r="H1804">
        <v>2020027</v>
      </c>
      <c r="I1804" t="s">
        <v>19</v>
      </c>
      <c r="J1804" t="s">
        <v>20</v>
      </c>
      <c r="K1804" t="s">
        <v>25</v>
      </c>
      <c r="L1804">
        <v>0</v>
      </c>
      <c r="M1804">
        <v>10.67</v>
      </c>
      <c r="N1804">
        <v>0</v>
      </c>
      <c r="O1804">
        <v>87.78</v>
      </c>
      <c r="P1804">
        <v>98.450900000000004</v>
      </c>
    </row>
    <row r="1805" spans="1:16" x14ac:dyDescent="0.25">
      <c r="A1805" s="20">
        <v>43866</v>
      </c>
      <c r="B1805" t="s">
        <v>226</v>
      </c>
      <c r="C1805" t="s">
        <v>23</v>
      </c>
      <c r="D1805">
        <v>5000</v>
      </c>
      <c r="E1805">
        <v>240.73</v>
      </c>
      <c r="F1805">
        <v>1203653.8999999999</v>
      </c>
      <c r="G1805" t="s">
        <v>2030</v>
      </c>
      <c r="H1805">
        <v>2020027</v>
      </c>
      <c r="I1805" t="s">
        <v>19</v>
      </c>
      <c r="J1805" t="s">
        <v>20</v>
      </c>
      <c r="K1805" t="s">
        <v>25</v>
      </c>
      <c r="L1805">
        <v>295.33999999999997</v>
      </c>
      <c r="M1805">
        <v>26.48</v>
      </c>
      <c r="N1805">
        <v>142.19999999999999</v>
      </c>
      <c r="O1805">
        <v>217.84</v>
      </c>
      <c r="P1805">
        <v>681.86040000000003</v>
      </c>
    </row>
    <row r="1806" spans="1:16" x14ac:dyDescent="0.25">
      <c r="A1806" s="20">
        <v>43866</v>
      </c>
      <c r="B1806" t="s">
        <v>226</v>
      </c>
      <c r="C1806" t="s">
        <v>17</v>
      </c>
      <c r="D1806">
        <v>7991</v>
      </c>
      <c r="E1806">
        <v>230.5</v>
      </c>
      <c r="F1806">
        <v>1841925.5</v>
      </c>
      <c r="G1806" t="s">
        <v>2031</v>
      </c>
      <c r="H1806">
        <v>2020027</v>
      </c>
      <c r="I1806" t="s">
        <v>19</v>
      </c>
      <c r="J1806" t="s">
        <v>20</v>
      </c>
      <c r="K1806" t="s">
        <v>25</v>
      </c>
      <c r="L1806">
        <v>0</v>
      </c>
      <c r="M1806">
        <v>40.520000000000003</v>
      </c>
      <c r="N1806">
        <v>0</v>
      </c>
      <c r="O1806">
        <v>333.31</v>
      </c>
      <c r="P1806">
        <v>373.83240000000001</v>
      </c>
    </row>
    <row r="1807" spans="1:16" x14ac:dyDescent="0.25">
      <c r="A1807" s="20">
        <v>43866</v>
      </c>
      <c r="B1807" t="s">
        <v>179</v>
      </c>
      <c r="C1807" t="s">
        <v>17</v>
      </c>
      <c r="D1807">
        <v>100</v>
      </c>
      <c r="E1807">
        <v>29.07</v>
      </c>
      <c r="F1807">
        <v>2907</v>
      </c>
      <c r="G1807" t="s">
        <v>2032</v>
      </c>
      <c r="H1807">
        <v>2020027</v>
      </c>
      <c r="I1807" t="s">
        <v>19</v>
      </c>
      <c r="J1807" t="s">
        <v>20</v>
      </c>
      <c r="K1807" t="s">
        <v>25</v>
      </c>
      <c r="L1807">
        <v>2.91</v>
      </c>
      <c r="M1807">
        <v>0.06</v>
      </c>
      <c r="N1807">
        <v>0</v>
      </c>
      <c r="O1807">
        <v>29.51</v>
      </c>
      <c r="P1807">
        <v>32.483899999999998</v>
      </c>
    </row>
    <row r="1808" spans="1:16" x14ac:dyDescent="0.25">
      <c r="A1808" s="20">
        <v>43866</v>
      </c>
      <c r="B1808" t="s">
        <v>256</v>
      </c>
      <c r="C1808" t="s">
        <v>17</v>
      </c>
      <c r="D1808">
        <v>150</v>
      </c>
      <c r="E1808">
        <v>20.5</v>
      </c>
      <c r="F1808">
        <v>3075</v>
      </c>
      <c r="G1808" t="s">
        <v>2033</v>
      </c>
      <c r="H1808">
        <v>2020027</v>
      </c>
      <c r="I1808" t="s">
        <v>19</v>
      </c>
      <c r="J1808" t="s">
        <v>20</v>
      </c>
      <c r="K1808" t="s">
        <v>25</v>
      </c>
      <c r="L1808">
        <v>3.08</v>
      </c>
      <c r="M1808">
        <v>7.0000000000000007E-2</v>
      </c>
      <c r="N1808">
        <v>0</v>
      </c>
      <c r="O1808">
        <v>29.51</v>
      </c>
      <c r="P1808">
        <v>32.657600000000002</v>
      </c>
    </row>
    <row r="1809" spans="1:16" x14ac:dyDescent="0.25">
      <c r="A1809" s="20">
        <v>43866</v>
      </c>
      <c r="B1809" t="s">
        <v>659</v>
      </c>
      <c r="C1809" t="s">
        <v>17</v>
      </c>
      <c r="D1809" s="32">
        <v>200</v>
      </c>
      <c r="E1809" s="7">
        <v>38</v>
      </c>
      <c r="F1809">
        <v>7600</v>
      </c>
      <c r="G1809" t="s">
        <v>2034</v>
      </c>
      <c r="H1809">
        <v>2020027</v>
      </c>
      <c r="I1809" t="s">
        <v>19</v>
      </c>
      <c r="J1809" t="s">
        <v>20</v>
      </c>
      <c r="K1809" t="s">
        <v>25</v>
      </c>
      <c r="L1809">
        <v>7.6</v>
      </c>
      <c r="M1809">
        <v>0.17</v>
      </c>
      <c r="N1809">
        <v>0</v>
      </c>
      <c r="O1809">
        <v>29.53</v>
      </c>
      <c r="P1809">
        <v>37.297199999999997</v>
      </c>
    </row>
    <row r="1810" spans="1:16" x14ac:dyDescent="0.25">
      <c r="A1810" s="20">
        <v>43867</v>
      </c>
      <c r="B1810" t="s">
        <v>226</v>
      </c>
      <c r="C1810" t="s">
        <v>23</v>
      </c>
      <c r="D1810">
        <v>250</v>
      </c>
      <c r="E1810">
        <v>234.54</v>
      </c>
      <c r="F1810">
        <v>58634.8</v>
      </c>
      <c r="G1810" t="s">
        <v>2023</v>
      </c>
      <c r="H1810">
        <v>2020028</v>
      </c>
      <c r="I1810" t="s">
        <v>19</v>
      </c>
      <c r="J1810" t="s">
        <v>20</v>
      </c>
      <c r="K1810" t="s">
        <v>25</v>
      </c>
      <c r="L1810">
        <v>14.71</v>
      </c>
      <c r="M1810">
        <v>1.29</v>
      </c>
      <c r="N1810">
        <v>0</v>
      </c>
      <c r="O1810">
        <v>17.93</v>
      </c>
      <c r="P1810">
        <v>33.93</v>
      </c>
    </row>
    <row r="1811" spans="1:16" x14ac:dyDescent="0.25">
      <c r="A1811" s="20">
        <v>43867</v>
      </c>
      <c r="B1811" t="s">
        <v>268</v>
      </c>
      <c r="C1811" t="s">
        <v>17</v>
      </c>
      <c r="D1811">
        <v>2500</v>
      </c>
      <c r="E1811">
        <v>317.60000000000002</v>
      </c>
      <c r="F1811">
        <v>794000</v>
      </c>
      <c r="G1811" t="s">
        <v>2024</v>
      </c>
      <c r="H1811">
        <v>2020028</v>
      </c>
      <c r="I1811" t="s">
        <v>19</v>
      </c>
      <c r="J1811" t="s">
        <v>20</v>
      </c>
      <c r="K1811" t="s">
        <v>25</v>
      </c>
      <c r="L1811">
        <v>0</v>
      </c>
      <c r="M1811">
        <v>17.47</v>
      </c>
      <c r="N1811">
        <v>0</v>
      </c>
      <c r="O1811">
        <v>143.69</v>
      </c>
      <c r="P1811">
        <v>161.15780000000001</v>
      </c>
    </row>
    <row r="1812" spans="1:16" x14ac:dyDescent="0.25">
      <c r="A1812" s="20">
        <v>43867</v>
      </c>
      <c r="B1812" t="s">
        <v>268</v>
      </c>
      <c r="C1812" t="s">
        <v>23</v>
      </c>
      <c r="D1812">
        <v>2500</v>
      </c>
      <c r="E1812">
        <v>323</v>
      </c>
      <c r="F1812">
        <v>807500</v>
      </c>
      <c r="G1812" t="s">
        <v>2025</v>
      </c>
      <c r="H1812">
        <v>2020028</v>
      </c>
      <c r="I1812" t="s">
        <v>19</v>
      </c>
      <c r="J1812" t="s">
        <v>20</v>
      </c>
      <c r="K1812" t="s">
        <v>25</v>
      </c>
      <c r="L1812">
        <v>200.17</v>
      </c>
      <c r="M1812">
        <v>17.77</v>
      </c>
      <c r="N1812">
        <v>52.2</v>
      </c>
      <c r="O1812">
        <v>146.13</v>
      </c>
      <c r="P1812">
        <v>416.26499999999999</v>
      </c>
    </row>
    <row r="1813" spans="1:16" x14ac:dyDescent="0.25">
      <c r="A1813" s="20">
        <v>43867</v>
      </c>
      <c r="B1813" t="s">
        <v>1086</v>
      </c>
      <c r="C1813" t="s">
        <v>17</v>
      </c>
      <c r="D1813">
        <v>250</v>
      </c>
      <c r="E1813">
        <v>52.5</v>
      </c>
      <c r="F1813">
        <v>13125</v>
      </c>
      <c r="G1813" t="s">
        <v>2026</v>
      </c>
      <c r="H1813">
        <v>2020028</v>
      </c>
      <c r="I1813" t="s">
        <v>19</v>
      </c>
      <c r="J1813" t="s">
        <v>20</v>
      </c>
      <c r="K1813" t="s">
        <v>25</v>
      </c>
      <c r="L1813">
        <v>13.13</v>
      </c>
      <c r="M1813">
        <v>0.28999999999999998</v>
      </c>
      <c r="N1813">
        <v>0</v>
      </c>
      <c r="O1813">
        <v>29.55</v>
      </c>
      <c r="P1813">
        <v>42.968699999999998</v>
      </c>
    </row>
    <row r="1814" spans="1:16" x14ac:dyDescent="0.25">
      <c r="A1814" s="20">
        <v>43867</v>
      </c>
      <c r="B1814" t="s">
        <v>226</v>
      </c>
      <c r="C1814" t="s">
        <v>17</v>
      </c>
      <c r="D1814">
        <v>250</v>
      </c>
      <c r="E1814">
        <v>236.05</v>
      </c>
      <c r="F1814">
        <v>59012.5</v>
      </c>
      <c r="G1814" t="s">
        <v>2027</v>
      </c>
      <c r="H1814">
        <v>2020028</v>
      </c>
      <c r="I1814" t="s">
        <v>19</v>
      </c>
      <c r="J1814" t="s">
        <v>20</v>
      </c>
      <c r="K1814" t="s">
        <v>25</v>
      </c>
      <c r="L1814">
        <v>0</v>
      </c>
      <c r="M1814">
        <v>1.3</v>
      </c>
      <c r="N1814">
        <v>0</v>
      </c>
      <c r="O1814">
        <v>17.93</v>
      </c>
      <c r="P1814">
        <v>19.228300000000001</v>
      </c>
    </row>
    <row r="1815" spans="1:16" x14ac:dyDescent="0.25">
      <c r="A1815" s="20">
        <v>43871</v>
      </c>
      <c r="B1815" t="s">
        <v>226</v>
      </c>
      <c r="C1815" t="s">
        <v>17</v>
      </c>
      <c r="D1815">
        <v>500</v>
      </c>
      <c r="E1815">
        <v>243.7</v>
      </c>
      <c r="F1815">
        <v>121850</v>
      </c>
      <c r="G1815" t="s">
        <v>2018</v>
      </c>
      <c r="H1815">
        <v>2020030</v>
      </c>
      <c r="I1815" t="s">
        <v>19</v>
      </c>
      <c r="J1815" t="s">
        <v>20</v>
      </c>
      <c r="K1815" t="s">
        <v>25</v>
      </c>
      <c r="L1815">
        <v>0</v>
      </c>
      <c r="M1815">
        <v>2.68</v>
      </c>
      <c r="N1815">
        <v>0</v>
      </c>
      <c r="O1815">
        <v>22.05</v>
      </c>
      <c r="P1815">
        <v>24.730799999999999</v>
      </c>
    </row>
    <row r="1816" spans="1:16" x14ac:dyDescent="0.25">
      <c r="A1816" s="20">
        <v>43871</v>
      </c>
      <c r="B1816" t="s">
        <v>226</v>
      </c>
      <c r="C1816" t="s">
        <v>23</v>
      </c>
      <c r="D1816">
        <v>2500</v>
      </c>
      <c r="E1816">
        <v>238.5</v>
      </c>
      <c r="F1816">
        <v>596250</v>
      </c>
      <c r="G1816" t="s">
        <v>2019</v>
      </c>
      <c r="H1816">
        <v>2020030</v>
      </c>
      <c r="I1816" t="s">
        <v>19</v>
      </c>
      <c r="J1816" t="s">
        <v>20</v>
      </c>
      <c r="K1816" t="s">
        <v>25</v>
      </c>
      <c r="L1816">
        <v>148.51</v>
      </c>
      <c r="M1816">
        <v>13.12</v>
      </c>
      <c r="N1816">
        <v>0</v>
      </c>
      <c r="O1816">
        <v>107.89</v>
      </c>
      <c r="P1816">
        <v>269.51740000000001</v>
      </c>
    </row>
    <row r="1817" spans="1:16" x14ac:dyDescent="0.25">
      <c r="A1817" s="20">
        <v>43871</v>
      </c>
      <c r="B1817" t="s">
        <v>226</v>
      </c>
      <c r="C1817" t="s">
        <v>17</v>
      </c>
      <c r="D1817">
        <v>2000</v>
      </c>
      <c r="E1817">
        <v>234.99</v>
      </c>
      <c r="F1817">
        <v>469981.2</v>
      </c>
      <c r="G1817" t="s">
        <v>2020</v>
      </c>
      <c r="H1817">
        <v>2020030</v>
      </c>
      <c r="I1817" t="s">
        <v>19</v>
      </c>
      <c r="J1817" t="s">
        <v>20</v>
      </c>
      <c r="K1817" t="s">
        <v>25</v>
      </c>
      <c r="L1817">
        <v>0</v>
      </c>
      <c r="M1817">
        <v>10.34</v>
      </c>
      <c r="N1817">
        <v>0</v>
      </c>
      <c r="O1817">
        <v>85.04</v>
      </c>
      <c r="P1817">
        <v>95.379499999999993</v>
      </c>
    </row>
    <row r="1818" spans="1:16" x14ac:dyDescent="0.25">
      <c r="A1818" s="20">
        <v>43871</v>
      </c>
      <c r="B1818" t="s">
        <v>1086</v>
      </c>
      <c r="C1818" t="s">
        <v>17</v>
      </c>
      <c r="D1818">
        <v>50</v>
      </c>
      <c r="E1818">
        <v>49</v>
      </c>
      <c r="F1818">
        <v>2450</v>
      </c>
      <c r="G1818" t="s">
        <v>2021</v>
      </c>
      <c r="H1818">
        <v>2020030</v>
      </c>
      <c r="I1818" t="s">
        <v>19</v>
      </c>
      <c r="J1818" t="s">
        <v>20</v>
      </c>
      <c r="K1818" t="s">
        <v>25</v>
      </c>
      <c r="L1818">
        <v>2.29</v>
      </c>
      <c r="M1818">
        <v>0.05</v>
      </c>
      <c r="N1818">
        <v>36</v>
      </c>
      <c r="O1818">
        <v>29.51</v>
      </c>
      <c r="P1818">
        <v>67.853999999999999</v>
      </c>
    </row>
    <row r="1819" spans="1:16" x14ac:dyDescent="0.25">
      <c r="A1819" s="20">
        <v>43871</v>
      </c>
      <c r="B1819" t="s">
        <v>288</v>
      </c>
      <c r="C1819" t="s">
        <v>17</v>
      </c>
      <c r="D1819">
        <v>50</v>
      </c>
      <c r="E1819">
        <v>44</v>
      </c>
      <c r="F1819">
        <v>2200</v>
      </c>
      <c r="G1819" t="s">
        <v>2022</v>
      </c>
      <c r="H1819">
        <v>2020030</v>
      </c>
      <c r="I1819" t="s">
        <v>19</v>
      </c>
      <c r="J1819" t="s">
        <v>20</v>
      </c>
      <c r="K1819" t="s">
        <v>25</v>
      </c>
      <c r="L1819">
        <v>2.2000000000000002</v>
      </c>
      <c r="M1819">
        <v>0.05</v>
      </c>
      <c r="N1819">
        <v>0</v>
      </c>
      <c r="O1819">
        <v>29.51</v>
      </c>
      <c r="P1819">
        <v>31.758400000000002</v>
      </c>
    </row>
    <row r="1820" spans="1:16" x14ac:dyDescent="0.25">
      <c r="A1820" s="20">
        <v>43872</v>
      </c>
      <c r="B1820" t="s">
        <v>1147</v>
      </c>
      <c r="C1820" t="s">
        <v>17</v>
      </c>
      <c r="D1820">
        <v>2500</v>
      </c>
      <c r="E1820">
        <v>179.4</v>
      </c>
      <c r="F1820">
        <v>448500</v>
      </c>
      <c r="G1820" t="s">
        <v>2015</v>
      </c>
      <c r="H1820">
        <v>2020031</v>
      </c>
      <c r="I1820" t="s">
        <v>19</v>
      </c>
      <c r="J1820" t="s">
        <v>20</v>
      </c>
      <c r="K1820" t="s">
        <v>25</v>
      </c>
      <c r="L1820">
        <v>0</v>
      </c>
      <c r="M1820">
        <v>9.8699999999999992</v>
      </c>
      <c r="N1820">
        <v>0</v>
      </c>
      <c r="O1820">
        <v>81.16</v>
      </c>
      <c r="P1820">
        <v>91.027000000000001</v>
      </c>
    </row>
    <row r="1821" spans="1:16" x14ac:dyDescent="0.25">
      <c r="A1821" s="20">
        <v>43872</v>
      </c>
      <c r="B1821" t="s">
        <v>1147</v>
      </c>
      <c r="C1821" t="s">
        <v>17</v>
      </c>
      <c r="D1821">
        <v>2500</v>
      </c>
      <c r="E1821">
        <v>178.5</v>
      </c>
      <c r="F1821">
        <v>446249.9</v>
      </c>
      <c r="G1821" t="s">
        <v>2016</v>
      </c>
      <c r="H1821">
        <v>2020031</v>
      </c>
      <c r="I1821" t="s">
        <v>19</v>
      </c>
      <c r="J1821" t="s">
        <v>20</v>
      </c>
      <c r="K1821" t="s">
        <v>25</v>
      </c>
      <c r="L1821">
        <v>0</v>
      </c>
      <c r="M1821">
        <v>9.82</v>
      </c>
      <c r="N1821">
        <v>54</v>
      </c>
      <c r="O1821">
        <v>80.75</v>
      </c>
      <c r="P1821">
        <v>144.5675</v>
      </c>
    </row>
    <row r="1822" spans="1:16" x14ac:dyDescent="0.25">
      <c r="A1822" s="20">
        <v>43872</v>
      </c>
      <c r="B1822" t="s">
        <v>1147</v>
      </c>
      <c r="C1822" t="s">
        <v>23</v>
      </c>
      <c r="D1822">
        <v>5000</v>
      </c>
      <c r="E1822">
        <v>179.15</v>
      </c>
      <c r="F1822">
        <v>895750</v>
      </c>
      <c r="G1822" t="s">
        <v>2017</v>
      </c>
      <c r="H1822">
        <v>2020031</v>
      </c>
      <c r="I1822" t="s">
        <v>19</v>
      </c>
      <c r="J1822" t="s">
        <v>20</v>
      </c>
      <c r="K1822" t="s">
        <v>25</v>
      </c>
      <c r="L1822">
        <v>224</v>
      </c>
      <c r="M1822">
        <v>19.71</v>
      </c>
      <c r="N1822">
        <v>0</v>
      </c>
      <c r="O1822">
        <v>162.09</v>
      </c>
      <c r="P1822">
        <v>405.79660000000001</v>
      </c>
    </row>
    <row r="1823" spans="1:16" x14ac:dyDescent="0.25">
      <c r="A1823" s="20">
        <v>43873</v>
      </c>
      <c r="B1823" t="s">
        <v>100</v>
      </c>
      <c r="C1823" t="s">
        <v>23</v>
      </c>
      <c r="D1823">
        <v>2500</v>
      </c>
      <c r="E1823">
        <v>82.05</v>
      </c>
      <c r="F1823">
        <v>205125</v>
      </c>
      <c r="G1823" t="s">
        <v>2005</v>
      </c>
      <c r="H1823">
        <v>2020032</v>
      </c>
      <c r="I1823" t="s">
        <v>19</v>
      </c>
      <c r="J1823" t="s">
        <v>20</v>
      </c>
      <c r="K1823" t="s">
        <v>25</v>
      </c>
      <c r="L1823">
        <v>51.06</v>
      </c>
      <c r="M1823">
        <v>4.51</v>
      </c>
      <c r="N1823">
        <v>0</v>
      </c>
      <c r="O1823">
        <v>37.11</v>
      </c>
      <c r="P1823">
        <v>92.682699999999997</v>
      </c>
    </row>
    <row r="1824" spans="1:16" x14ac:dyDescent="0.25">
      <c r="A1824" s="20">
        <v>43873</v>
      </c>
      <c r="B1824" t="s">
        <v>1996</v>
      </c>
      <c r="C1824" t="s">
        <v>23</v>
      </c>
      <c r="D1824">
        <v>100</v>
      </c>
      <c r="E1824">
        <v>2457.08</v>
      </c>
      <c r="F1824">
        <v>245708.25</v>
      </c>
      <c r="G1824" t="s">
        <v>2006</v>
      </c>
      <c r="H1824">
        <v>2020032</v>
      </c>
      <c r="I1824" t="s">
        <v>19</v>
      </c>
      <c r="J1824" t="s">
        <v>20</v>
      </c>
      <c r="K1824" t="s">
        <v>25</v>
      </c>
      <c r="L1824">
        <v>61.59</v>
      </c>
      <c r="M1824">
        <v>5.41</v>
      </c>
      <c r="N1824">
        <v>0</v>
      </c>
      <c r="O1824">
        <v>44.47</v>
      </c>
      <c r="P1824">
        <v>111.4659</v>
      </c>
    </row>
    <row r="1825" spans="1:16" x14ac:dyDescent="0.25">
      <c r="A1825" s="20">
        <v>43873</v>
      </c>
      <c r="B1825" t="s">
        <v>1996</v>
      </c>
      <c r="C1825" t="s">
        <v>23</v>
      </c>
      <c r="D1825">
        <v>100</v>
      </c>
      <c r="E1825">
        <v>2487</v>
      </c>
      <c r="F1825">
        <v>248700</v>
      </c>
      <c r="G1825" t="s">
        <v>2007</v>
      </c>
      <c r="H1825">
        <v>2020032</v>
      </c>
      <c r="I1825" t="s">
        <v>19</v>
      </c>
      <c r="J1825" t="s">
        <v>20</v>
      </c>
      <c r="K1825" t="s">
        <v>25</v>
      </c>
      <c r="L1825">
        <v>61.95</v>
      </c>
      <c r="M1825">
        <v>5.47</v>
      </c>
      <c r="N1825">
        <v>0</v>
      </c>
      <c r="O1825">
        <v>45</v>
      </c>
      <c r="P1825">
        <v>112.42140000000001</v>
      </c>
    </row>
    <row r="1826" spans="1:16" x14ac:dyDescent="0.25">
      <c r="A1826" s="20">
        <v>43873</v>
      </c>
      <c r="B1826" t="s">
        <v>1476</v>
      </c>
      <c r="C1826" t="s">
        <v>23</v>
      </c>
      <c r="D1826">
        <v>500</v>
      </c>
      <c r="E1826">
        <v>326.75</v>
      </c>
      <c r="F1826">
        <v>163375.75</v>
      </c>
      <c r="G1826" t="s">
        <v>2008</v>
      </c>
      <c r="H1826">
        <v>2020032</v>
      </c>
      <c r="I1826" t="s">
        <v>19</v>
      </c>
      <c r="J1826" t="s">
        <v>20</v>
      </c>
      <c r="K1826" t="s">
        <v>25</v>
      </c>
      <c r="L1826">
        <v>41.6</v>
      </c>
      <c r="M1826">
        <v>3.59</v>
      </c>
      <c r="N1826">
        <v>0</v>
      </c>
      <c r="O1826">
        <v>29.57</v>
      </c>
      <c r="P1826">
        <v>74.764200000000002</v>
      </c>
    </row>
    <row r="1827" spans="1:16" x14ac:dyDescent="0.25">
      <c r="A1827" s="20">
        <v>43873</v>
      </c>
      <c r="B1827" t="s">
        <v>100</v>
      </c>
      <c r="C1827" t="s">
        <v>17</v>
      </c>
      <c r="D1827">
        <v>2500</v>
      </c>
      <c r="E1827">
        <v>81.349999999999994</v>
      </c>
      <c r="F1827">
        <v>203375</v>
      </c>
      <c r="G1827" t="s">
        <v>2009</v>
      </c>
      <c r="H1827">
        <v>2020032</v>
      </c>
      <c r="I1827" t="s">
        <v>19</v>
      </c>
      <c r="J1827" t="s">
        <v>20</v>
      </c>
      <c r="K1827" t="s">
        <v>25</v>
      </c>
      <c r="L1827">
        <v>0</v>
      </c>
      <c r="M1827">
        <v>4.47</v>
      </c>
      <c r="N1827">
        <v>0</v>
      </c>
      <c r="O1827">
        <v>36.799999999999997</v>
      </c>
      <c r="P1827">
        <v>41.2742</v>
      </c>
    </row>
    <row r="1828" spans="1:16" x14ac:dyDescent="0.25">
      <c r="A1828" s="20">
        <v>43873</v>
      </c>
      <c r="B1828" t="s">
        <v>1476</v>
      </c>
      <c r="C1828" t="s">
        <v>23</v>
      </c>
      <c r="D1828">
        <v>500</v>
      </c>
      <c r="E1828">
        <v>328</v>
      </c>
      <c r="F1828">
        <v>164000</v>
      </c>
      <c r="G1828" t="s">
        <v>2010</v>
      </c>
      <c r="H1828">
        <v>2020032</v>
      </c>
      <c r="I1828" t="s">
        <v>19</v>
      </c>
      <c r="J1828" t="s">
        <v>20</v>
      </c>
      <c r="K1828" t="s">
        <v>25</v>
      </c>
      <c r="L1828">
        <v>41.6</v>
      </c>
      <c r="M1828">
        <v>3.61</v>
      </c>
      <c r="N1828">
        <v>0</v>
      </c>
      <c r="O1828">
        <v>29.68</v>
      </c>
      <c r="P1828">
        <v>74.888000000000005</v>
      </c>
    </row>
    <row r="1829" spans="1:16" x14ac:dyDescent="0.25">
      <c r="A1829" s="20">
        <v>43873</v>
      </c>
      <c r="B1829" t="s">
        <v>1476</v>
      </c>
      <c r="C1829" t="s">
        <v>17</v>
      </c>
      <c r="D1829">
        <v>1000</v>
      </c>
      <c r="E1829">
        <v>332.4</v>
      </c>
      <c r="F1829">
        <v>332400</v>
      </c>
      <c r="G1829" t="s">
        <v>2011</v>
      </c>
      <c r="H1829">
        <v>2020032</v>
      </c>
      <c r="I1829" t="s">
        <v>19</v>
      </c>
      <c r="J1829" t="s">
        <v>20</v>
      </c>
      <c r="K1829" t="s">
        <v>25</v>
      </c>
      <c r="L1829">
        <v>0</v>
      </c>
      <c r="M1829">
        <v>7.31</v>
      </c>
      <c r="N1829">
        <v>0</v>
      </c>
      <c r="O1829">
        <v>60.15</v>
      </c>
      <c r="P1829">
        <v>67.462800000000001</v>
      </c>
    </row>
    <row r="1830" spans="1:16" x14ac:dyDescent="0.25">
      <c r="A1830" s="20">
        <v>43873</v>
      </c>
      <c r="B1830" t="s">
        <v>1476</v>
      </c>
      <c r="C1830" t="s">
        <v>17</v>
      </c>
      <c r="D1830">
        <v>1000</v>
      </c>
      <c r="E1830">
        <v>334.9</v>
      </c>
      <c r="F1830">
        <v>334900</v>
      </c>
      <c r="G1830" t="s">
        <v>2012</v>
      </c>
      <c r="H1830">
        <v>2020032</v>
      </c>
      <c r="I1830" t="s">
        <v>19</v>
      </c>
      <c r="J1830" t="s">
        <v>20</v>
      </c>
      <c r="K1830" t="s">
        <v>25</v>
      </c>
      <c r="L1830">
        <v>0</v>
      </c>
      <c r="M1830">
        <v>7.37</v>
      </c>
      <c r="N1830">
        <v>82.2</v>
      </c>
      <c r="O1830">
        <v>60.6</v>
      </c>
      <c r="P1830">
        <v>150.1677</v>
      </c>
    </row>
    <row r="1831" spans="1:16" x14ac:dyDescent="0.25">
      <c r="A1831" s="20">
        <v>43873</v>
      </c>
      <c r="B1831" t="s">
        <v>1476</v>
      </c>
      <c r="C1831" t="s">
        <v>23</v>
      </c>
      <c r="D1831">
        <v>1000</v>
      </c>
      <c r="E1831">
        <v>336.5</v>
      </c>
      <c r="F1831">
        <v>336500</v>
      </c>
      <c r="G1831" t="s">
        <v>2013</v>
      </c>
      <c r="H1831">
        <v>2020032</v>
      </c>
      <c r="I1831" t="s">
        <v>19</v>
      </c>
      <c r="J1831" t="s">
        <v>20</v>
      </c>
      <c r="K1831" t="s">
        <v>25</v>
      </c>
      <c r="L1831">
        <v>83.2</v>
      </c>
      <c r="M1831">
        <v>7.4</v>
      </c>
      <c r="N1831">
        <v>0</v>
      </c>
      <c r="O1831">
        <v>60.89</v>
      </c>
      <c r="P1831">
        <v>151.49299999999999</v>
      </c>
    </row>
    <row r="1832" spans="1:16" x14ac:dyDescent="0.25">
      <c r="A1832" s="20">
        <v>43873</v>
      </c>
      <c r="B1832" t="s">
        <v>1996</v>
      </c>
      <c r="C1832" t="s">
        <v>17</v>
      </c>
      <c r="D1832">
        <v>200</v>
      </c>
      <c r="E1832">
        <v>2483.67</v>
      </c>
      <c r="F1832">
        <v>496734.4</v>
      </c>
      <c r="G1832" t="s">
        <v>2014</v>
      </c>
      <c r="H1832">
        <v>2020032</v>
      </c>
      <c r="I1832" t="s">
        <v>19</v>
      </c>
      <c r="J1832" t="s">
        <v>20</v>
      </c>
      <c r="K1832" t="s">
        <v>25</v>
      </c>
      <c r="L1832">
        <v>0</v>
      </c>
      <c r="M1832">
        <v>10.93</v>
      </c>
      <c r="N1832">
        <v>0</v>
      </c>
      <c r="O1832">
        <v>89.89</v>
      </c>
      <c r="P1832">
        <v>100.8181</v>
      </c>
    </row>
    <row r="1833" spans="1:16" x14ac:dyDescent="0.25">
      <c r="A1833" s="20">
        <v>43874</v>
      </c>
      <c r="B1833" t="s">
        <v>1996</v>
      </c>
      <c r="C1833" t="s">
        <v>23</v>
      </c>
      <c r="D1833">
        <v>100</v>
      </c>
      <c r="E1833">
        <v>2490</v>
      </c>
      <c r="F1833">
        <v>249000</v>
      </c>
      <c r="G1833" t="s">
        <v>1999</v>
      </c>
      <c r="H1833">
        <v>2020033</v>
      </c>
      <c r="I1833" t="s">
        <v>19</v>
      </c>
      <c r="J1833" t="s">
        <v>20</v>
      </c>
      <c r="K1833" t="s">
        <v>25</v>
      </c>
      <c r="L1833">
        <v>63.33</v>
      </c>
      <c r="M1833">
        <v>5.48</v>
      </c>
      <c r="N1833">
        <v>0</v>
      </c>
      <c r="O1833">
        <v>45.06</v>
      </c>
      <c r="P1833">
        <v>113.86799999999999</v>
      </c>
    </row>
    <row r="1834" spans="1:16" x14ac:dyDescent="0.25">
      <c r="A1834" s="20">
        <v>43874</v>
      </c>
      <c r="B1834" t="s">
        <v>268</v>
      </c>
      <c r="C1834" t="s">
        <v>23</v>
      </c>
      <c r="D1834">
        <v>2500</v>
      </c>
      <c r="E1834">
        <v>327.5</v>
      </c>
      <c r="F1834">
        <v>818750</v>
      </c>
      <c r="G1834" t="s">
        <v>2000</v>
      </c>
      <c r="H1834">
        <v>2020033</v>
      </c>
      <c r="I1834" t="s">
        <v>19</v>
      </c>
      <c r="J1834" t="s">
        <v>20</v>
      </c>
      <c r="K1834" t="s">
        <v>25</v>
      </c>
      <c r="L1834">
        <v>205.41</v>
      </c>
      <c r="M1834">
        <v>18.010000000000002</v>
      </c>
      <c r="N1834">
        <v>0</v>
      </c>
      <c r="O1834">
        <v>148.16</v>
      </c>
      <c r="P1834">
        <v>371.58260000000001</v>
      </c>
    </row>
    <row r="1835" spans="1:16" x14ac:dyDescent="0.25">
      <c r="A1835" s="20">
        <v>43874</v>
      </c>
      <c r="B1835" t="s">
        <v>268</v>
      </c>
      <c r="C1835" t="s">
        <v>17</v>
      </c>
      <c r="D1835">
        <v>5000</v>
      </c>
      <c r="E1835">
        <v>328.99</v>
      </c>
      <c r="F1835">
        <v>1644925</v>
      </c>
      <c r="G1835" t="s">
        <v>2001</v>
      </c>
      <c r="H1835">
        <v>2020033</v>
      </c>
      <c r="I1835" t="s">
        <v>19</v>
      </c>
      <c r="J1835" t="s">
        <v>20</v>
      </c>
      <c r="K1835" t="s">
        <v>25</v>
      </c>
      <c r="L1835">
        <v>0</v>
      </c>
      <c r="M1835">
        <v>36.19</v>
      </c>
      <c r="N1835">
        <v>0</v>
      </c>
      <c r="O1835">
        <v>297.67</v>
      </c>
      <c r="P1835">
        <v>333.85860000000002</v>
      </c>
    </row>
    <row r="1836" spans="1:16" x14ac:dyDescent="0.25">
      <c r="A1836" s="20">
        <v>43874</v>
      </c>
      <c r="B1836" t="s">
        <v>268</v>
      </c>
      <c r="C1836" t="s">
        <v>23</v>
      </c>
      <c r="D1836">
        <v>2500</v>
      </c>
      <c r="E1836">
        <v>329.18</v>
      </c>
      <c r="F1836">
        <v>822948.1</v>
      </c>
      <c r="G1836" t="s">
        <v>2002</v>
      </c>
      <c r="H1836">
        <v>2020033</v>
      </c>
      <c r="I1836" t="s">
        <v>19</v>
      </c>
      <c r="J1836" t="s">
        <v>20</v>
      </c>
      <c r="K1836" t="s">
        <v>25</v>
      </c>
      <c r="L1836">
        <v>205.27</v>
      </c>
      <c r="M1836">
        <v>18.100000000000001</v>
      </c>
      <c r="N1836">
        <v>136.80000000000001</v>
      </c>
      <c r="O1836">
        <v>148.93</v>
      </c>
      <c r="P1836">
        <v>509.10480000000001</v>
      </c>
    </row>
    <row r="1837" spans="1:16" x14ac:dyDescent="0.25">
      <c r="A1837" s="20">
        <v>43874</v>
      </c>
      <c r="B1837" t="s">
        <v>1996</v>
      </c>
      <c r="C1837" t="s">
        <v>23</v>
      </c>
      <c r="D1837">
        <v>150</v>
      </c>
      <c r="E1837">
        <v>2534</v>
      </c>
      <c r="F1837">
        <v>380100</v>
      </c>
      <c r="G1837" t="s">
        <v>2003</v>
      </c>
      <c r="H1837">
        <v>2020033</v>
      </c>
      <c r="I1837" t="s">
        <v>19</v>
      </c>
      <c r="J1837" t="s">
        <v>20</v>
      </c>
      <c r="K1837" t="s">
        <v>25</v>
      </c>
      <c r="L1837">
        <v>94.99</v>
      </c>
      <c r="M1837">
        <v>8.36</v>
      </c>
      <c r="N1837">
        <v>0</v>
      </c>
      <c r="O1837">
        <v>68.78</v>
      </c>
      <c r="P1837">
        <v>172.13220000000001</v>
      </c>
    </row>
    <row r="1838" spans="1:16" x14ac:dyDescent="0.25">
      <c r="A1838" s="20">
        <v>43874</v>
      </c>
      <c r="B1838" t="s">
        <v>1996</v>
      </c>
      <c r="C1838" t="s">
        <v>17</v>
      </c>
      <c r="D1838">
        <v>250</v>
      </c>
      <c r="E1838">
        <v>2549.81</v>
      </c>
      <c r="F1838">
        <v>637452.94999999995</v>
      </c>
      <c r="G1838" t="s">
        <v>2004</v>
      </c>
      <c r="H1838">
        <v>2020033</v>
      </c>
      <c r="I1838" t="s">
        <v>19</v>
      </c>
      <c r="J1838" t="s">
        <v>20</v>
      </c>
      <c r="K1838" t="s">
        <v>25</v>
      </c>
      <c r="L1838">
        <v>0</v>
      </c>
      <c r="M1838">
        <v>14.02</v>
      </c>
      <c r="N1838">
        <v>0</v>
      </c>
      <c r="O1838">
        <v>115.36</v>
      </c>
      <c r="P1838">
        <v>129.38399999999999</v>
      </c>
    </row>
    <row r="1839" spans="1:16" x14ac:dyDescent="0.25">
      <c r="A1839" s="20">
        <v>43875</v>
      </c>
      <c r="B1839" t="s">
        <v>1996</v>
      </c>
      <c r="C1839" t="s">
        <v>17</v>
      </c>
      <c r="D1839">
        <v>300</v>
      </c>
      <c r="E1839">
        <v>2488.9699999999998</v>
      </c>
      <c r="F1839">
        <v>746692</v>
      </c>
      <c r="G1839" t="s">
        <v>1997</v>
      </c>
      <c r="H1839">
        <v>2020034</v>
      </c>
      <c r="I1839" t="s">
        <v>19</v>
      </c>
      <c r="J1839" t="s">
        <v>20</v>
      </c>
      <c r="K1839" t="s">
        <v>25</v>
      </c>
      <c r="L1839">
        <v>0</v>
      </c>
      <c r="M1839">
        <v>16.43</v>
      </c>
      <c r="N1839">
        <v>44.4</v>
      </c>
      <c r="O1839">
        <v>135.11000000000001</v>
      </c>
      <c r="P1839">
        <v>195.93729999999999</v>
      </c>
    </row>
    <row r="1840" spans="1:16" x14ac:dyDescent="0.25">
      <c r="A1840" s="20">
        <v>43875</v>
      </c>
      <c r="B1840" t="s">
        <v>1996</v>
      </c>
      <c r="C1840" t="s">
        <v>23</v>
      </c>
      <c r="D1840">
        <v>300</v>
      </c>
      <c r="E1840">
        <v>2442.64</v>
      </c>
      <c r="F1840">
        <v>732791</v>
      </c>
      <c r="G1840" t="s">
        <v>1998</v>
      </c>
      <c r="H1840">
        <v>2020034</v>
      </c>
      <c r="I1840" t="s">
        <v>19</v>
      </c>
      <c r="J1840" t="s">
        <v>20</v>
      </c>
      <c r="K1840" t="s">
        <v>25</v>
      </c>
      <c r="L1840">
        <v>185</v>
      </c>
      <c r="M1840">
        <v>16.12</v>
      </c>
      <c r="N1840">
        <v>0</v>
      </c>
      <c r="O1840">
        <v>132.61000000000001</v>
      </c>
      <c r="P1840">
        <v>333.73129999999998</v>
      </c>
    </row>
    <row r="1841" spans="1:16" x14ac:dyDescent="0.25">
      <c r="A1841" s="20">
        <v>43879</v>
      </c>
      <c r="B1841" t="s">
        <v>1086</v>
      </c>
      <c r="C1841" t="s">
        <v>17</v>
      </c>
      <c r="D1841">
        <v>100</v>
      </c>
      <c r="E1841">
        <v>40</v>
      </c>
      <c r="F1841">
        <v>4000</v>
      </c>
      <c r="G1841" t="s">
        <v>1994</v>
      </c>
      <c r="H1841">
        <v>2020036</v>
      </c>
      <c r="I1841" t="s">
        <v>19</v>
      </c>
      <c r="J1841" t="s">
        <v>20</v>
      </c>
      <c r="K1841" t="s">
        <v>25</v>
      </c>
      <c r="L1841">
        <v>4</v>
      </c>
      <c r="M1841">
        <v>0.09</v>
      </c>
      <c r="N1841">
        <v>0</v>
      </c>
      <c r="O1841">
        <v>29.52</v>
      </c>
      <c r="P1841">
        <v>33.607999999999997</v>
      </c>
    </row>
    <row r="1842" spans="1:16" x14ac:dyDescent="0.25">
      <c r="A1842" s="20">
        <v>43879</v>
      </c>
      <c r="B1842" t="s">
        <v>179</v>
      </c>
      <c r="C1842" t="s">
        <v>17</v>
      </c>
      <c r="D1842">
        <v>100</v>
      </c>
      <c r="E1842">
        <v>25</v>
      </c>
      <c r="F1842">
        <v>2500</v>
      </c>
      <c r="G1842" t="s">
        <v>1995</v>
      </c>
      <c r="H1842">
        <v>2020036</v>
      </c>
      <c r="I1842" t="s">
        <v>19</v>
      </c>
      <c r="J1842" t="s">
        <v>20</v>
      </c>
      <c r="K1842" t="s">
        <v>25</v>
      </c>
      <c r="L1842">
        <v>3</v>
      </c>
      <c r="M1842">
        <v>0.06</v>
      </c>
      <c r="N1842">
        <v>0.3</v>
      </c>
      <c r="O1842">
        <v>29.51</v>
      </c>
      <c r="P1842">
        <v>32.865000000000002</v>
      </c>
    </row>
    <row r="1843" spans="1:16" x14ac:dyDescent="0.25">
      <c r="A1843" s="20">
        <v>43889</v>
      </c>
      <c r="B1843" t="s">
        <v>282</v>
      </c>
      <c r="C1843" t="s">
        <v>17</v>
      </c>
      <c r="D1843" s="32">
        <v>25</v>
      </c>
      <c r="E1843">
        <v>290</v>
      </c>
      <c r="F1843">
        <v>7250</v>
      </c>
      <c r="G1843" t="s">
        <v>1993</v>
      </c>
      <c r="H1843">
        <v>2020043</v>
      </c>
      <c r="I1843" t="s">
        <v>19</v>
      </c>
      <c r="J1843" t="s">
        <v>20</v>
      </c>
      <c r="K1843" t="s">
        <v>25</v>
      </c>
      <c r="L1843">
        <v>7</v>
      </c>
      <c r="M1843">
        <v>0.16</v>
      </c>
      <c r="N1843">
        <v>0.3</v>
      </c>
      <c r="O1843">
        <v>29.53</v>
      </c>
      <c r="P1843">
        <v>36.989600000000003</v>
      </c>
    </row>
    <row r="1844" spans="1:16" x14ac:dyDescent="0.25">
      <c r="A1844" s="20">
        <v>43892</v>
      </c>
      <c r="B1844" t="s">
        <v>179</v>
      </c>
      <c r="C1844" t="s">
        <v>17</v>
      </c>
      <c r="D1844">
        <v>150</v>
      </c>
      <c r="E1844">
        <v>23</v>
      </c>
      <c r="F1844">
        <v>3450</v>
      </c>
      <c r="G1844" t="s">
        <v>1992</v>
      </c>
      <c r="H1844">
        <v>2020044</v>
      </c>
      <c r="I1844" t="s">
        <v>19</v>
      </c>
      <c r="J1844" t="s">
        <v>20</v>
      </c>
      <c r="K1844" t="s">
        <v>25</v>
      </c>
      <c r="L1844">
        <v>3</v>
      </c>
      <c r="M1844">
        <v>0.08</v>
      </c>
      <c r="N1844">
        <v>0.3</v>
      </c>
      <c r="O1844">
        <v>29.51</v>
      </c>
      <c r="P1844">
        <v>32.886000000000003</v>
      </c>
    </row>
    <row r="1845" spans="1:16" x14ac:dyDescent="0.25">
      <c r="A1845" s="20">
        <v>43893</v>
      </c>
      <c r="B1845" t="s">
        <v>659</v>
      </c>
      <c r="C1845" t="s">
        <v>17</v>
      </c>
      <c r="D1845" s="32">
        <v>250</v>
      </c>
      <c r="E1845" s="7">
        <v>31</v>
      </c>
      <c r="F1845">
        <v>7750</v>
      </c>
      <c r="G1845" t="s">
        <v>1991</v>
      </c>
      <c r="H1845">
        <v>2020045</v>
      </c>
      <c r="I1845" t="s">
        <v>19</v>
      </c>
      <c r="J1845" t="s">
        <v>20</v>
      </c>
      <c r="K1845" t="s">
        <v>25</v>
      </c>
      <c r="L1845">
        <v>8</v>
      </c>
      <c r="M1845">
        <v>0.17</v>
      </c>
      <c r="N1845">
        <v>0.3</v>
      </c>
      <c r="O1845">
        <v>29.53</v>
      </c>
      <c r="P1845">
        <v>38.000599999999999</v>
      </c>
    </row>
    <row r="1846" spans="1:16" x14ac:dyDescent="0.25">
      <c r="A1846" s="20">
        <v>43894</v>
      </c>
      <c r="B1846" t="s">
        <v>179</v>
      </c>
      <c r="C1846" t="s">
        <v>17</v>
      </c>
      <c r="D1846">
        <v>250</v>
      </c>
      <c r="E1846">
        <v>22</v>
      </c>
      <c r="F1846">
        <v>5500</v>
      </c>
      <c r="G1846" t="s">
        <v>1989</v>
      </c>
      <c r="H1846">
        <v>2020046</v>
      </c>
      <c r="I1846" t="s">
        <v>19</v>
      </c>
      <c r="J1846" t="s">
        <v>20</v>
      </c>
      <c r="K1846" t="s">
        <v>25</v>
      </c>
      <c r="L1846">
        <v>5.75</v>
      </c>
      <c r="M1846">
        <v>0.12</v>
      </c>
      <c r="N1846">
        <v>0.6</v>
      </c>
      <c r="O1846">
        <v>29.52</v>
      </c>
      <c r="P1846">
        <v>35.991</v>
      </c>
    </row>
    <row r="1847" spans="1:16" x14ac:dyDescent="0.25">
      <c r="A1847" s="20">
        <v>43894</v>
      </c>
      <c r="B1847" t="s">
        <v>659</v>
      </c>
      <c r="C1847" t="s">
        <v>17</v>
      </c>
      <c r="D1847" s="32">
        <v>250</v>
      </c>
      <c r="E1847" s="7">
        <v>29</v>
      </c>
      <c r="F1847">
        <v>7250</v>
      </c>
      <c r="G1847" t="s">
        <v>1990</v>
      </c>
      <c r="H1847">
        <v>2020046</v>
      </c>
      <c r="I1847" t="s">
        <v>19</v>
      </c>
      <c r="J1847" t="s">
        <v>20</v>
      </c>
      <c r="K1847" t="s">
        <v>25</v>
      </c>
      <c r="L1847">
        <v>7.25</v>
      </c>
      <c r="M1847">
        <v>0.16</v>
      </c>
      <c r="N1847">
        <v>0</v>
      </c>
      <c r="O1847">
        <v>29.53</v>
      </c>
      <c r="P1847">
        <v>36.939599999999999</v>
      </c>
    </row>
    <row r="1848" spans="1:16" x14ac:dyDescent="0.25">
      <c r="A1848" s="20">
        <v>43895</v>
      </c>
      <c r="B1848" t="s">
        <v>1086</v>
      </c>
      <c r="C1848" t="s">
        <v>17</v>
      </c>
      <c r="D1848">
        <v>200</v>
      </c>
      <c r="E1848">
        <v>35.5</v>
      </c>
      <c r="F1848">
        <v>7100</v>
      </c>
      <c r="G1848" t="s">
        <v>1987</v>
      </c>
      <c r="H1848">
        <v>2020047</v>
      </c>
      <c r="I1848" t="s">
        <v>19</v>
      </c>
      <c r="J1848" t="s">
        <v>20</v>
      </c>
      <c r="K1848" t="s">
        <v>25</v>
      </c>
      <c r="L1848">
        <v>7.1</v>
      </c>
      <c r="M1848">
        <v>0.16</v>
      </c>
      <c r="N1848">
        <v>0.3</v>
      </c>
      <c r="O1848">
        <v>29.53</v>
      </c>
      <c r="P1848">
        <v>37.086199999999998</v>
      </c>
    </row>
    <row r="1849" spans="1:16" x14ac:dyDescent="0.25">
      <c r="A1849" s="20">
        <v>43895</v>
      </c>
      <c r="B1849" t="s">
        <v>659</v>
      </c>
      <c r="C1849" t="s">
        <v>17</v>
      </c>
      <c r="D1849" s="32">
        <v>100</v>
      </c>
      <c r="E1849" s="7">
        <v>29</v>
      </c>
      <c r="F1849">
        <v>2900</v>
      </c>
      <c r="G1849" t="s">
        <v>1988</v>
      </c>
      <c r="H1849">
        <v>2020047</v>
      </c>
      <c r="I1849" t="s">
        <v>19</v>
      </c>
      <c r="J1849" t="s">
        <v>20</v>
      </c>
      <c r="K1849" t="s">
        <v>25</v>
      </c>
      <c r="L1849">
        <v>2.9</v>
      </c>
      <c r="M1849">
        <v>0.06</v>
      </c>
      <c r="N1849">
        <v>0</v>
      </c>
      <c r="O1849">
        <v>29.51</v>
      </c>
      <c r="P1849">
        <v>32.473799999999997</v>
      </c>
    </row>
    <row r="1850" spans="1:16" x14ac:dyDescent="0.25">
      <c r="A1850" s="20">
        <v>43899</v>
      </c>
      <c r="B1850" t="s">
        <v>659</v>
      </c>
      <c r="C1850" t="s">
        <v>17</v>
      </c>
      <c r="D1850" s="32">
        <v>1000</v>
      </c>
      <c r="E1850" s="7">
        <v>20.55</v>
      </c>
      <c r="F1850">
        <v>20550</v>
      </c>
      <c r="G1850" t="s">
        <v>1986</v>
      </c>
      <c r="H1850">
        <v>2020049</v>
      </c>
      <c r="I1850" t="s">
        <v>19</v>
      </c>
      <c r="J1850" t="s">
        <v>20</v>
      </c>
      <c r="K1850" t="s">
        <v>25</v>
      </c>
      <c r="L1850">
        <v>21</v>
      </c>
      <c r="M1850">
        <v>0.45</v>
      </c>
      <c r="N1850">
        <v>0.9</v>
      </c>
      <c r="O1850">
        <v>36.450000000000003</v>
      </c>
      <c r="P1850">
        <v>58.802199999999999</v>
      </c>
    </row>
    <row r="1851" spans="1:16" x14ac:dyDescent="0.25">
      <c r="A1851" s="20">
        <v>43902</v>
      </c>
      <c r="B1851" t="s">
        <v>16</v>
      </c>
      <c r="C1851" t="s">
        <v>17</v>
      </c>
      <c r="D1851">
        <v>250</v>
      </c>
      <c r="E1851">
        <v>17</v>
      </c>
      <c r="F1851">
        <v>4250</v>
      </c>
      <c r="G1851" t="s">
        <v>1985</v>
      </c>
      <c r="H1851">
        <v>2020051</v>
      </c>
      <c r="I1851" t="s">
        <v>19</v>
      </c>
      <c r="J1851" t="s">
        <v>20</v>
      </c>
      <c r="K1851" t="s">
        <v>25</v>
      </c>
      <c r="L1851">
        <v>4</v>
      </c>
      <c r="M1851">
        <v>0.09</v>
      </c>
      <c r="N1851">
        <v>0.3</v>
      </c>
      <c r="O1851">
        <v>29.52</v>
      </c>
      <c r="P1851">
        <v>33.913600000000002</v>
      </c>
    </row>
    <row r="1852" spans="1:16" x14ac:dyDescent="0.25">
      <c r="A1852" s="20">
        <v>43903</v>
      </c>
      <c r="B1852" t="s">
        <v>74</v>
      </c>
      <c r="C1852" t="s">
        <v>17</v>
      </c>
      <c r="D1852">
        <v>20</v>
      </c>
      <c r="E1852">
        <v>625.79</v>
      </c>
      <c r="F1852">
        <v>12515.8</v>
      </c>
      <c r="G1852" t="s">
        <v>1981</v>
      </c>
      <c r="H1852">
        <v>2020052</v>
      </c>
      <c r="I1852" t="s">
        <v>19</v>
      </c>
      <c r="J1852" t="s">
        <v>20</v>
      </c>
      <c r="K1852" t="s">
        <v>25</v>
      </c>
      <c r="L1852">
        <v>12.52</v>
      </c>
      <c r="M1852">
        <v>0.28000000000000003</v>
      </c>
      <c r="N1852">
        <v>0</v>
      </c>
      <c r="O1852">
        <v>29.55</v>
      </c>
      <c r="P1852">
        <v>42.345399999999998</v>
      </c>
    </row>
    <row r="1853" spans="1:16" x14ac:dyDescent="0.25">
      <c r="A1853" s="20">
        <v>43903</v>
      </c>
      <c r="B1853" t="s">
        <v>1086</v>
      </c>
      <c r="C1853" t="s">
        <v>17</v>
      </c>
      <c r="D1853">
        <v>600</v>
      </c>
      <c r="E1853">
        <v>21.1</v>
      </c>
      <c r="F1853">
        <v>12660</v>
      </c>
      <c r="G1853" t="s">
        <v>1982</v>
      </c>
      <c r="H1853">
        <v>2020052</v>
      </c>
      <c r="I1853" t="s">
        <v>19</v>
      </c>
      <c r="J1853" t="s">
        <v>20</v>
      </c>
      <c r="K1853" t="s">
        <v>25</v>
      </c>
      <c r="L1853">
        <v>12.66</v>
      </c>
      <c r="M1853">
        <v>0.28000000000000003</v>
      </c>
      <c r="N1853">
        <v>0</v>
      </c>
      <c r="O1853">
        <v>29.55</v>
      </c>
      <c r="P1853">
        <v>42.488599999999998</v>
      </c>
    </row>
    <row r="1854" spans="1:16" x14ac:dyDescent="0.25">
      <c r="A1854" s="20">
        <v>43903</v>
      </c>
      <c r="B1854" t="s">
        <v>16</v>
      </c>
      <c r="C1854" t="s">
        <v>17</v>
      </c>
      <c r="D1854">
        <v>600</v>
      </c>
      <c r="E1854">
        <v>15.2</v>
      </c>
      <c r="F1854">
        <v>9119.5</v>
      </c>
      <c r="G1854" t="s">
        <v>1983</v>
      </c>
      <c r="H1854">
        <v>2020052</v>
      </c>
      <c r="I1854" t="s">
        <v>19</v>
      </c>
      <c r="J1854" t="s">
        <v>20</v>
      </c>
      <c r="K1854" t="s">
        <v>25</v>
      </c>
      <c r="L1854">
        <v>9.1999999999999993</v>
      </c>
      <c r="M1854">
        <v>0.2</v>
      </c>
      <c r="N1854">
        <v>1.2</v>
      </c>
      <c r="O1854">
        <v>29.54</v>
      </c>
      <c r="P1854">
        <v>40.140599999999999</v>
      </c>
    </row>
    <row r="1855" spans="1:16" x14ac:dyDescent="0.25">
      <c r="A1855" s="20">
        <v>43903</v>
      </c>
      <c r="B1855" t="s">
        <v>179</v>
      </c>
      <c r="C1855" t="s">
        <v>17</v>
      </c>
      <c r="D1855">
        <v>250</v>
      </c>
      <c r="E1855">
        <v>18.5</v>
      </c>
      <c r="F1855">
        <v>4625</v>
      </c>
      <c r="G1855" t="s">
        <v>1984</v>
      </c>
      <c r="H1855">
        <v>2020052</v>
      </c>
      <c r="I1855" t="s">
        <v>19</v>
      </c>
      <c r="J1855" t="s">
        <v>20</v>
      </c>
      <c r="K1855" t="s">
        <v>25</v>
      </c>
      <c r="L1855">
        <v>4.63</v>
      </c>
      <c r="M1855">
        <v>0.1</v>
      </c>
      <c r="N1855">
        <v>0</v>
      </c>
      <c r="O1855">
        <v>29.52</v>
      </c>
      <c r="P1855">
        <v>34.2517</v>
      </c>
    </row>
    <row r="1856" spans="1:16" x14ac:dyDescent="0.25">
      <c r="A1856" s="20">
        <v>43907</v>
      </c>
      <c r="B1856" t="s">
        <v>74</v>
      </c>
      <c r="C1856" t="s">
        <v>17</v>
      </c>
      <c r="D1856">
        <v>10</v>
      </c>
      <c r="E1856">
        <v>572.29999999999995</v>
      </c>
      <c r="F1856">
        <v>5723</v>
      </c>
      <c r="G1856" t="s">
        <v>1980</v>
      </c>
      <c r="H1856">
        <v>2020054</v>
      </c>
      <c r="I1856" t="s">
        <v>19</v>
      </c>
      <c r="J1856" t="s">
        <v>20</v>
      </c>
      <c r="K1856" t="s">
        <v>25</v>
      </c>
      <c r="L1856">
        <v>6</v>
      </c>
      <c r="M1856">
        <v>0.13</v>
      </c>
      <c r="N1856">
        <v>0.3</v>
      </c>
      <c r="O1856">
        <v>29.52</v>
      </c>
      <c r="P1856">
        <v>35.945900000000002</v>
      </c>
    </row>
    <row r="1857" spans="1:16" x14ac:dyDescent="0.25">
      <c r="A1857" s="20">
        <v>43913</v>
      </c>
      <c r="B1857" t="s">
        <v>179</v>
      </c>
      <c r="C1857" t="s">
        <v>17</v>
      </c>
      <c r="D1857">
        <v>100</v>
      </c>
      <c r="E1857">
        <v>14</v>
      </c>
      <c r="F1857">
        <v>1400</v>
      </c>
      <c r="G1857" t="s">
        <v>1979</v>
      </c>
      <c r="H1857">
        <v>2020058</v>
      </c>
      <c r="I1857" t="s">
        <v>19</v>
      </c>
      <c r="J1857" t="s">
        <v>20</v>
      </c>
      <c r="K1857" t="s">
        <v>25</v>
      </c>
      <c r="L1857">
        <v>1</v>
      </c>
      <c r="M1857">
        <v>0.03</v>
      </c>
      <c r="N1857">
        <v>0.3</v>
      </c>
      <c r="O1857">
        <v>29.51</v>
      </c>
      <c r="P1857">
        <v>30.840800000000002</v>
      </c>
    </row>
    <row r="1858" spans="1:16" x14ac:dyDescent="0.25">
      <c r="A1858" s="20">
        <v>43915</v>
      </c>
      <c r="B1858" t="s">
        <v>1107</v>
      </c>
      <c r="C1858" t="s">
        <v>23</v>
      </c>
      <c r="D1858">
        <v>100</v>
      </c>
      <c r="E1858">
        <v>119.2</v>
      </c>
      <c r="F1858">
        <v>11920</v>
      </c>
      <c r="G1858" t="s">
        <v>1977</v>
      </c>
      <c r="H1858">
        <v>2020060</v>
      </c>
      <c r="I1858" t="s">
        <v>19</v>
      </c>
      <c r="J1858" t="s">
        <v>20</v>
      </c>
      <c r="K1858" t="s">
        <v>25</v>
      </c>
      <c r="L1858">
        <v>3</v>
      </c>
      <c r="M1858">
        <v>0.26</v>
      </c>
      <c r="N1858">
        <v>0</v>
      </c>
      <c r="O1858">
        <v>17.75</v>
      </c>
      <c r="P1858">
        <v>21.0122</v>
      </c>
    </row>
    <row r="1859" spans="1:16" x14ac:dyDescent="0.25">
      <c r="A1859" s="20">
        <v>43915</v>
      </c>
      <c r="B1859" t="s">
        <v>1107</v>
      </c>
      <c r="C1859" t="s">
        <v>17</v>
      </c>
      <c r="D1859">
        <v>100</v>
      </c>
      <c r="E1859">
        <v>123.15</v>
      </c>
      <c r="F1859">
        <v>12315</v>
      </c>
      <c r="G1859" t="s">
        <v>1978</v>
      </c>
      <c r="H1859">
        <v>2020060</v>
      </c>
      <c r="I1859" t="s">
        <v>19</v>
      </c>
      <c r="J1859" t="s">
        <v>20</v>
      </c>
      <c r="K1859" t="s">
        <v>25</v>
      </c>
      <c r="L1859">
        <v>0</v>
      </c>
      <c r="M1859">
        <v>0.27</v>
      </c>
      <c r="N1859">
        <v>0.9</v>
      </c>
      <c r="O1859">
        <v>17.75</v>
      </c>
      <c r="P1859">
        <v>18.9209</v>
      </c>
    </row>
    <row r="1860" spans="1:16" x14ac:dyDescent="0.25">
      <c r="A1860" s="20">
        <v>43916</v>
      </c>
      <c r="B1860" t="s">
        <v>288</v>
      </c>
      <c r="C1860" t="s">
        <v>17</v>
      </c>
      <c r="D1860">
        <v>100</v>
      </c>
      <c r="E1860">
        <v>22.5</v>
      </c>
      <c r="F1860">
        <v>2250</v>
      </c>
      <c r="G1860" t="s">
        <v>1976</v>
      </c>
      <c r="H1860">
        <v>2020061</v>
      </c>
      <c r="I1860" t="s">
        <v>19</v>
      </c>
      <c r="J1860" t="s">
        <v>20</v>
      </c>
      <c r="K1860" t="s">
        <v>25</v>
      </c>
      <c r="L1860">
        <v>2</v>
      </c>
      <c r="M1860">
        <v>0.05</v>
      </c>
      <c r="N1860">
        <v>0.3</v>
      </c>
      <c r="O1860">
        <v>29.51</v>
      </c>
      <c r="P1860">
        <v>31.8596</v>
      </c>
    </row>
    <row r="1861" spans="1:16" x14ac:dyDescent="0.25">
      <c r="A1861" s="20">
        <v>43921</v>
      </c>
      <c r="B1861" t="s">
        <v>179</v>
      </c>
      <c r="C1861" t="s">
        <v>17</v>
      </c>
      <c r="D1861">
        <v>200</v>
      </c>
      <c r="E1861">
        <v>14.85</v>
      </c>
      <c r="F1861">
        <v>2970</v>
      </c>
      <c r="G1861" t="s">
        <v>1974</v>
      </c>
      <c r="H1861">
        <v>2020064</v>
      </c>
      <c r="I1861" t="s">
        <v>19</v>
      </c>
      <c r="J1861" t="s">
        <v>20</v>
      </c>
      <c r="K1861" t="s">
        <v>25</v>
      </c>
      <c r="L1861">
        <v>3.01</v>
      </c>
      <c r="M1861">
        <v>7.0000000000000007E-2</v>
      </c>
      <c r="N1861">
        <v>0.3</v>
      </c>
      <c r="O1861">
        <v>29.51</v>
      </c>
      <c r="P1861">
        <v>32.885300000000001</v>
      </c>
    </row>
    <row r="1862" spans="1:16" x14ac:dyDescent="0.25">
      <c r="A1862" s="20">
        <v>43921</v>
      </c>
      <c r="B1862" t="s">
        <v>288</v>
      </c>
      <c r="C1862" t="s">
        <v>17</v>
      </c>
      <c r="D1862">
        <v>100</v>
      </c>
      <c r="E1862">
        <v>19.899999999999999</v>
      </c>
      <c r="F1862">
        <v>1990</v>
      </c>
      <c r="G1862" t="s">
        <v>1975</v>
      </c>
      <c r="H1862">
        <v>2020064</v>
      </c>
      <c r="I1862" t="s">
        <v>19</v>
      </c>
      <c r="J1862" t="s">
        <v>20</v>
      </c>
      <c r="K1862" t="s">
        <v>25</v>
      </c>
      <c r="L1862">
        <v>1.99</v>
      </c>
      <c r="M1862">
        <v>0.04</v>
      </c>
      <c r="N1862">
        <v>0</v>
      </c>
      <c r="O1862">
        <v>29.51</v>
      </c>
      <c r="P1862">
        <v>31.543800000000001</v>
      </c>
    </row>
    <row r="1863" spans="1:16" x14ac:dyDescent="0.25">
      <c r="A1863" s="20">
        <v>43922</v>
      </c>
      <c r="B1863" t="s">
        <v>288</v>
      </c>
      <c r="C1863" t="s">
        <v>17</v>
      </c>
      <c r="D1863">
        <v>250</v>
      </c>
      <c r="E1863">
        <v>18.95</v>
      </c>
      <c r="F1863">
        <v>4737.5</v>
      </c>
      <c r="G1863" t="s">
        <v>1963</v>
      </c>
      <c r="H1863">
        <v>2020065</v>
      </c>
      <c r="I1863" t="s">
        <v>19</v>
      </c>
      <c r="J1863" t="s">
        <v>20</v>
      </c>
      <c r="K1863" t="s">
        <v>25</v>
      </c>
      <c r="L1863">
        <v>4.74</v>
      </c>
      <c r="M1863">
        <v>0.1</v>
      </c>
      <c r="N1863">
        <v>0</v>
      </c>
      <c r="O1863">
        <v>29.52</v>
      </c>
      <c r="P1863">
        <v>34.364199999999997</v>
      </c>
    </row>
    <row r="1864" spans="1:16" x14ac:dyDescent="0.25">
      <c r="A1864" s="20">
        <v>43922</v>
      </c>
      <c r="B1864" t="s">
        <v>16</v>
      </c>
      <c r="C1864" t="s">
        <v>23</v>
      </c>
      <c r="D1864">
        <v>2000</v>
      </c>
      <c r="E1864">
        <v>22.4</v>
      </c>
      <c r="F1864">
        <v>44800</v>
      </c>
      <c r="G1864" t="s">
        <v>1964</v>
      </c>
      <c r="H1864">
        <v>2020065</v>
      </c>
      <c r="I1864" t="s">
        <v>19</v>
      </c>
      <c r="J1864" t="s">
        <v>20</v>
      </c>
      <c r="K1864" t="s">
        <v>25</v>
      </c>
      <c r="L1864">
        <v>44.8</v>
      </c>
      <c r="M1864">
        <v>0.99</v>
      </c>
      <c r="N1864">
        <v>0</v>
      </c>
      <c r="O1864">
        <v>79.48</v>
      </c>
      <c r="P1864">
        <v>125.2654</v>
      </c>
    </row>
    <row r="1865" spans="1:16" x14ac:dyDescent="0.25">
      <c r="A1865" s="20">
        <v>43922</v>
      </c>
      <c r="B1865" t="s">
        <v>1086</v>
      </c>
      <c r="C1865" t="s">
        <v>17</v>
      </c>
      <c r="D1865">
        <v>300</v>
      </c>
      <c r="E1865">
        <v>18.100000000000001</v>
      </c>
      <c r="F1865">
        <v>5430</v>
      </c>
      <c r="G1865" t="s">
        <v>1965</v>
      </c>
      <c r="H1865">
        <v>2020065</v>
      </c>
      <c r="I1865" t="s">
        <v>19</v>
      </c>
      <c r="J1865" t="s">
        <v>20</v>
      </c>
      <c r="K1865" t="s">
        <v>25</v>
      </c>
      <c r="L1865">
        <v>5.43</v>
      </c>
      <c r="M1865">
        <v>0.12</v>
      </c>
      <c r="N1865">
        <v>0</v>
      </c>
      <c r="O1865">
        <v>29.53</v>
      </c>
      <c r="P1865">
        <v>35.079500000000003</v>
      </c>
    </row>
    <row r="1866" spans="1:16" x14ac:dyDescent="0.25">
      <c r="A1866" s="20">
        <v>43922</v>
      </c>
      <c r="B1866" t="s">
        <v>179</v>
      </c>
      <c r="C1866" t="s">
        <v>17</v>
      </c>
      <c r="D1866">
        <v>100</v>
      </c>
      <c r="E1866">
        <v>15</v>
      </c>
      <c r="F1866">
        <v>1500</v>
      </c>
      <c r="G1866" t="s">
        <v>1966</v>
      </c>
      <c r="H1866">
        <v>2020065</v>
      </c>
      <c r="I1866" t="s">
        <v>19</v>
      </c>
      <c r="J1866" t="s">
        <v>20</v>
      </c>
      <c r="K1866" t="s">
        <v>25</v>
      </c>
      <c r="L1866">
        <v>1.5</v>
      </c>
      <c r="M1866">
        <v>0.03</v>
      </c>
      <c r="N1866">
        <v>0</v>
      </c>
      <c r="O1866">
        <v>29.51</v>
      </c>
      <c r="P1866">
        <v>31.042999999999999</v>
      </c>
    </row>
    <row r="1867" spans="1:16" x14ac:dyDescent="0.25">
      <c r="A1867" s="20">
        <v>43922</v>
      </c>
      <c r="B1867" t="s">
        <v>706</v>
      </c>
      <c r="C1867" t="s">
        <v>23</v>
      </c>
      <c r="D1867">
        <v>2500</v>
      </c>
      <c r="E1867">
        <v>199.95</v>
      </c>
      <c r="F1867">
        <v>499875</v>
      </c>
      <c r="G1867" t="s">
        <v>1967</v>
      </c>
      <c r="H1867">
        <v>2020065</v>
      </c>
      <c r="I1867" t="s">
        <v>19</v>
      </c>
      <c r="J1867" t="s">
        <v>20</v>
      </c>
      <c r="K1867" t="s">
        <v>25</v>
      </c>
      <c r="L1867">
        <v>123.76</v>
      </c>
      <c r="M1867">
        <v>11</v>
      </c>
      <c r="N1867">
        <v>0</v>
      </c>
      <c r="O1867">
        <v>90.38</v>
      </c>
      <c r="P1867">
        <v>225.13759999999999</v>
      </c>
    </row>
    <row r="1868" spans="1:16" x14ac:dyDescent="0.25">
      <c r="A1868" s="20">
        <v>43922</v>
      </c>
      <c r="B1868" t="s">
        <v>706</v>
      </c>
      <c r="C1868" t="s">
        <v>17</v>
      </c>
      <c r="D1868">
        <v>5000</v>
      </c>
      <c r="E1868">
        <v>200.54</v>
      </c>
      <c r="F1868">
        <v>1002681.8</v>
      </c>
      <c r="G1868" t="s">
        <v>1968</v>
      </c>
      <c r="H1868">
        <v>2020065</v>
      </c>
      <c r="I1868" t="s">
        <v>19</v>
      </c>
      <c r="J1868" t="s">
        <v>20</v>
      </c>
      <c r="K1868" t="s">
        <v>25</v>
      </c>
      <c r="L1868">
        <v>0</v>
      </c>
      <c r="M1868">
        <v>22.06</v>
      </c>
      <c r="N1868">
        <v>109.8</v>
      </c>
      <c r="O1868">
        <v>181.44</v>
      </c>
      <c r="P1868">
        <v>313.2987</v>
      </c>
    </row>
    <row r="1869" spans="1:16" x14ac:dyDescent="0.25">
      <c r="A1869" s="20">
        <v>43922</v>
      </c>
      <c r="B1869" t="s">
        <v>706</v>
      </c>
      <c r="C1869" t="s">
        <v>23</v>
      </c>
      <c r="D1869">
        <v>2500</v>
      </c>
      <c r="E1869">
        <v>199</v>
      </c>
      <c r="F1869">
        <v>497500</v>
      </c>
      <c r="G1869" t="s">
        <v>1969</v>
      </c>
      <c r="H1869">
        <v>2020065</v>
      </c>
      <c r="I1869" t="s">
        <v>19</v>
      </c>
      <c r="J1869" t="s">
        <v>20</v>
      </c>
      <c r="K1869" t="s">
        <v>25</v>
      </c>
      <c r="L1869">
        <v>123.61</v>
      </c>
      <c r="M1869">
        <v>10.95</v>
      </c>
      <c r="N1869">
        <v>0</v>
      </c>
      <c r="O1869">
        <v>90.03</v>
      </c>
      <c r="P1869">
        <v>224.58519999999999</v>
      </c>
    </row>
    <row r="1870" spans="1:16" x14ac:dyDescent="0.25">
      <c r="A1870" s="20">
        <v>43922</v>
      </c>
      <c r="B1870" t="s">
        <v>871</v>
      </c>
      <c r="C1870" t="s">
        <v>23</v>
      </c>
      <c r="D1870">
        <v>5000</v>
      </c>
      <c r="E1870">
        <v>62.75</v>
      </c>
      <c r="F1870">
        <v>313769.90000000002</v>
      </c>
      <c r="G1870" t="s">
        <v>1970</v>
      </c>
      <c r="H1870">
        <v>2020065</v>
      </c>
      <c r="I1870" t="s">
        <v>19</v>
      </c>
      <c r="J1870" t="s">
        <v>20</v>
      </c>
      <c r="K1870" t="s">
        <v>25</v>
      </c>
      <c r="L1870">
        <v>78.41</v>
      </c>
      <c r="M1870">
        <v>6.9</v>
      </c>
      <c r="N1870">
        <v>0</v>
      </c>
      <c r="O1870">
        <v>56.79</v>
      </c>
      <c r="P1870">
        <v>142.10310000000001</v>
      </c>
    </row>
    <row r="1871" spans="1:16" x14ac:dyDescent="0.25">
      <c r="A1871" s="20">
        <v>43922</v>
      </c>
      <c r="B1871" t="s">
        <v>871</v>
      </c>
      <c r="C1871" t="s">
        <v>17</v>
      </c>
      <c r="D1871">
        <v>5000</v>
      </c>
      <c r="E1871">
        <v>62.7</v>
      </c>
      <c r="F1871">
        <v>313500</v>
      </c>
      <c r="G1871" t="s">
        <v>1971</v>
      </c>
      <c r="H1871">
        <v>2020065</v>
      </c>
      <c r="I1871" t="s">
        <v>19</v>
      </c>
      <c r="J1871" t="s">
        <v>20</v>
      </c>
      <c r="K1871" t="s">
        <v>25</v>
      </c>
      <c r="L1871">
        <v>0</v>
      </c>
      <c r="M1871">
        <v>6.9</v>
      </c>
      <c r="N1871">
        <v>0</v>
      </c>
      <c r="O1871">
        <v>56.73</v>
      </c>
      <c r="P1871">
        <v>63.627000000000002</v>
      </c>
    </row>
    <row r="1872" spans="1:16" x14ac:dyDescent="0.25">
      <c r="A1872" s="20">
        <v>43922</v>
      </c>
      <c r="B1872" t="s">
        <v>706</v>
      </c>
      <c r="C1872" t="s">
        <v>23</v>
      </c>
      <c r="D1872">
        <v>2500</v>
      </c>
      <c r="E1872">
        <v>194.9</v>
      </c>
      <c r="F1872">
        <v>487250</v>
      </c>
      <c r="G1872" t="s">
        <v>1972</v>
      </c>
      <c r="H1872">
        <v>2020065</v>
      </c>
      <c r="I1872" t="s">
        <v>19</v>
      </c>
      <c r="J1872" t="s">
        <v>20</v>
      </c>
      <c r="K1872" t="s">
        <v>25</v>
      </c>
      <c r="L1872">
        <v>123.76</v>
      </c>
      <c r="M1872">
        <v>10.72</v>
      </c>
      <c r="N1872">
        <v>0</v>
      </c>
      <c r="O1872">
        <v>88.2</v>
      </c>
      <c r="P1872">
        <v>222.6797</v>
      </c>
    </row>
    <row r="1873" spans="1:16" x14ac:dyDescent="0.25">
      <c r="A1873" s="20">
        <v>43922</v>
      </c>
      <c r="B1873" t="s">
        <v>706</v>
      </c>
      <c r="C1873" t="s">
        <v>17</v>
      </c>
      <c r="D1873">
        <v>2500</v>
      </c>
      <c r="E1873">
        <v>193.15</v>
      </c>
      <c r="F1873">
        <v>482875</v>
      </c>
      <c r="G1873" t="s">
        <v>1973</v>
      </c>
      <c r="H1873">
        <v>2020065</v>
      </c>
      <c r="I1873" t="s">
        <v>19</v>
      </c>
      <c r="J1873" t="s">
        <v>20</v>
      </c>
      <c r="K1873" t="s">
        <v>25</v>
      </c>
      <c r="L1873">
        <v>0</v>
      </c>
      <c r="M1873">
        <v>10.62</v>
      </c>
      <c r="N1873">
        <v>0</v>
      </c>
      <c r="O1873">
        <v>87.37</v>
      </c>
      <c r="P1873">
        <v>97.993600000000001</v>
      </c>
    </row>
    <row r="1874" spans="1:16" x14ac:dyDescent="0.25">
      <c r="A1874" s="20">
        <v>43924</v>
      </c>
      <c r="B1874" t="s">
        <v>288</v>
      </c>
      <c r="C1874" t="s">
        <v>17</v>
      </c>
      <c r="D1874">
        <v>100</v>
      </c>
      <c r="E1874">
        <v>18.05</v>
      </c>
      <c r="F1874">
        <v>1805</v>
      </c>
      <c r="G1874" t="s">
        <v>1958</v>
      </c>
      <c r="H1874">
        <v>2020066</v>
      </c>
      <c r="I1874" t="s">
        <v>19</v>
      </c>
      <c r="J1874" t="s">
        <v>20</v>
      </c>
      <c r="K1874" t="s">
        <v>25</v>
      </c>
      <c r="L1874">
        <v>1.81</v>
      </c>
      <c r="M1874">
        <v>0.04</v>
      </c>
      <c r="N1874">
        <v>0</v>
      </c>
      <c r="O1874">
        <v>29.51</v>
      </c>
      <c r="P1874">
        <v>31.3597</v>
      </c>
    </row>
    <row r="1875" spans="1:16" x14ac:dyDescent="0.25">
      <c r="A1875" s="20">
        <v>43924</v>
      </c>
      <c r="B1875" t="s">
        <v>282</v>
      </c>
      <c r="C1875" t="s">
        <v>17</v>
      </c>
      <c r="D1875">
        <v>2500</v>
      </c>
      <c r="E1875">
        <v>286.64</v>
      </c>
      <c r="F1875">
        <v>716609.75</v>
      </c>
      <c r="G1875" t="s">
        <v>1959</v>
      </c>
      <c r="H1875">
        <v>2020066</v>
      </c>
      <c r="I1875" t="s">
        <v>19</v>
      </c>
      <c r="J1875" t="s">
        <v>20</v>
      </c>
      <c r="K1875" t="s">
        <v>25</v>
      </c>
      <c r="L1875">
        <v>0</v>
      </c>
      <c r="M1875">
        <v>15.77</v>
      </c>
      <c r="N1875">
        <v>43.5</v>
      </c>
      <c r="O1875">
        <v>129.68</v>
      </c>
      <c r="P1875">
        <v>188.9453</v>
      </c>
    </row>
    <row r="1876" spans="1:16" x14ac:dyDescent="0.25">
      <c r="A1876" s="20">
        <v>43924</v>
      </c>
      <c r="B1876" t="s">
        <v>282</v>
      </c>
      <c r="C1876" t="s">
        <v>23</v>
      </c>
      <c r="D1876">
        <v>2500</v>
      </c>
      <c r="E1876">
        <v>287.39999999999998</v>
      </c>
      <c r="F1876">
        <v>718500</v>
      </c>
      <c r="G1876" t="s">
        <v>1960</v>
      </c>
      <c r="H1876">
        <v>2020066</v>
      </c>
      <c r="I1876" t="s">
        <v>19</v>
      </c>
      <c r="J1876" t="s">
        <v>20</v>
      </c>
      <c r="K1876" t="s">
        <v>25</v>
      </c>
      <c r="L1876">
        <v>179.39</v>
      </c>
      <c r="M1876">
        <v>15.81</v>
      </c>
      <c r="N1876">
        <v>0</v>
      </c>
      <c r="O1876">
        <v>130.02000000000001</v>
      </c>
      <c r="P1876">
        <v>325.21699999999998</v>
      </c>
    </row>
    <row r="1877" spans="1:16" x14ac:dyDescent="0.25">
      <c r="A1877" s="20">
        <v>43924</v>
      </c>
      <c r="B1877" t="s">
        <v>288</v>
      </c>
      <c r="C1877" t="s">
        <v>17</v>
      </c>
      <c r="D1877">
        <v>150</v>
      </c>
      <c r="E1877">
        <v>18.05</v>
      </c>
      <c r="F1877">
        <v>2707.5</v>
      </c>
      <c r="G1877" t="s">
        <v>1961</v>
      </c>
      <c r="H1877">
        <v>2020066</v>
      </c>
      <c r="I1877" t="s">
        <v>19</v>
      </c>
      <c r="J1877" t="s">
        <v>20</v>
      </c>
      <c r="K1877" t="s">
        <v>25</v>
      </c>
      <c r="L1877">
        <v>2.42</v>
      </c>
      <c r="M1877">
        <v>0.06</v>
      </c>
      <c r="N1877">
        <v>0</v>
      </c>
      <c r="O1877">
        <v>29.51</v>
      </c>
      <c r="P1877">
        <v>31.989599999999999</v>
      </c>
    </row>
    <row r="1878" spans="1:16" x14ac:dyDescent="0.25">
      <c r="A1878" s="20">
        <v>43924</v>
      </c>
      <c r="B1878" t="s">
        <v>1086</v>
      </c>
      <c r="C1878" t="s">
        <v>17</v>
      </c>
      <c r="D1878">
        <v>200</v>
      </c>
      <c r="E1878">
        <v>16.95</v>
      </c>
      <c r="F1878">
        <v>3390</v>
      </c>
      <c r="G1878" t="s">
        <v>1962</v>
      </c>
      <c r="H1878">
        <v>2020066</v>
      </c>
      <c r="I1878" t="s">
        <v>19</v>
      </c>
      <c r="J1878" t="s">
        <v>20</v>
      </c>
      <c r="K1878" t="s">
        <v>25</v>
      </c>
      <c r="L1878">
        <v>3.39</v>
      </c>
      <c r="M1878">
        <v>7.0000000000000007E-2</v>
      </c>
      <c r="N1878">
        <v>0</v>
      </c>
      <c r="O1878">
        <v>29.51</v>
      </c>
      <c r="P1878">
        <v>32.974600000000002</v>
      </c>
    </row>
    <row r="1879" spans="1:16" x14ac:dyDescent="0.25">
      <c r="A1879" s="20">
        <v>43928</v>
      </c>
      <c r="B1879" t="s">
        <v>738</v>
      </c>
      <c r="C1879" t="s">
        <v>23</v>
      </c>
      <c r="D1879">
        <v>2500</v>
      </c>
      <c r="E1879">
        <v>307.45</v>
      </c>
      <c r="F1879">
        <v>768620.25</v>
      </c>
      <c r="G1879" t="s">
        <v>1944</v>
      </c>
      <c r="H1879">
        <v>2020067</v>
      </c>
      <c r="I1879" t="s">
        <v>19</v>
      </c>
      <c r="J1879" t="s">
        <v>20</v>
      </c>
      <c r="K1879" t="s">
        <v>25</v>
      </c>
      <c r="L1879">
        <v>190.97</v>
      </c>
      <c r="M1879">
        <v>16.91</v>
      </c>
      <c r="N1879">
        <v>0</v>
      </c>
      <c r="O1879">
        <v>139.1</v>
      </c>
      <c r="P1879">
        <v>346.97980000000001</v>
      </c>
    </row>
    <row r="1880" spans="1:16" x14ac:dyDescent="0.25">
      <c r="A1880" s="20">
        <v>43928</v>
      </c>
      <c r="B1880" t="s">
        <v>738</v>
      </c>
      <c r="C1880" t="s">
        <v>17</v>
      </c>
      <c r="D1880">
        <v>2500</v>
      </c>
      <c r="E1880">
        <v>304.98</v>
      </c>
      <c r="F1880">
        <v>762440.9</v>
      </c>
      <c r="G1880" t="s">
        <v>1945</v>
      </c>
      <c r="H1880">
        <v>2020067</v>
      </c>
      <c r="I1880" t="s">
        <v>19</v>
      </c>
      <c r="J1880" t="s">
        <v>20</v>
      </c>
      <c r="K1880" t="s">
        <v>25</v>
      </c>
      <c r="L1880">
        <v>0</v>
      </c>
      <c r="M1880">
        <v>16.77</v>
      </c>
      <c r="N1880">
        <v>0</v>
      </c>
      <c r="O1880">
        <v>137.97</v>
      </c>
      <c r="P1880">
        <v>154.7439</v>
      </c>
    </row>
    <row r="1881" spans="1:16" x14ac:dyDescent="0.25">
      <c r="A1881" s="20">
        <v>43928</v>
      </c>
      <c r="B1881" t="s">
        <v>738</v>
      </c>
      <c r="C1881" t="s">
        <v>23</v>
      </c>
      <c r="D1881">
        <v>1500</v>
      </c>
      <c r="E1881">
        <v>308.5</v>
      </c>
      <c r="F1881">
        <v>462750</v>
      </c>
      <c r="G1881" t="s">
        <v>1946</v>
      </c>
      <c r="H1881">
        <v>2020067</v>
      </c>
      <c r="I1881" t="s">
        <v>19</v>
      </c>
      <c r="J1881" t="s">
        <v>20</v>
      </c>
      <c r="K1881" t="s">
        <v>25</v>
      </c>
      <c r="L1881">
        <v>114.58</v>
      </c>
      <c r="M1881">
        <v>10.18</v>
      </c>
      <c r="N1881">
        <v>0</v>
      </c>
      <c r="O1881">
        <v>83.74</v>
      </c>
      <c r="P1881">
        <v>208.50049999999999</v>
      </c>
    </row>
    <row r="1882" spans="1:16" x14ac:dyDescent="0.25">
      <c r="A1882" s="20">
        <v>43928</v>
      </c>
      <c r="B1882" t="s">
        <v>738</v>
      </c>
      <c r="C1882" t="s">
        <v>23</v>
      </c>
      <c r="D1882">
        <v>1000</v>
      </c>
      <c r="E1882">
        <v>307.58999999999997</v>
      </c>
      <c r="F1882">
        <v>307588</v>
      </c>
      <c r="G1882" t="s">
        <v>1947</v>
      </c>
      <c r="H1882">
        <v>2020067</v>
      </c>
      <c r="I1882" t="s">
        <v>19</v>
      </c>
      <c r="J1882" t="s">
        <v>20</v>
      </c>
      <c r="K1882" t="s">
        <v>25</v>
      </c>
      <c r="L1882">
        <v>75.95</v>
      </c>
      <c r="M1882">
        <v>6.77</v>
      </c>
      <c r="N1882">
        <v>197.7</v>
      </c>
      <c r="O1882">
        <v>55.66</v>
      </c>
      <c r="P1882">
        <v>336.077</v>
      </c>
    </row>
    <row r="1883" spans="1:16" x14ac:dyDescent="0.25">
      <c r="A1883" s="20">
        <v>43928</v>
      </c>
      <c r="B1883" t="s">
        <v>1086</v>
      </c>
      <c r="C1883" t="s">
        <v>17</v>
      </c>
      <c r="D1883">
        <v>400</v>
      </c>
      <c r="E1883">
        <v>16.5</v>
      </c>
      <c r="F1883">
        <v>6600</v>
      </c>
      <c r="G1883" t="s">
        <v>1948</v>
      </c>
      <c r="H1883">
        <v>2020067</v>
      </c>
      <c r="I1883" t="s">
        <v>19</v>
      </c>
      <c r="J1883" t="s">
        <v>20</v>
      </c>
      <c r="K1883" t="s">
        <v>25</v>
      </c>
      <c r="L1883">
        <v>6.6</v>
      </c>
      <c r="M1883">
        <v>0.15</v>
      </c>
      <c r="N1883">
        <v>0</v>
      </c>
      <c r="O1883">
        <v>29.53</v>
      </c>
      <c r="P1883">
        <v>36.275199999999998</v>
      </c>
    </row>
    <row r="1884" spans="1:16" x14ac:dyDescent="0.25">
      <c r="A1884" s="20">
        <v>43928</v>
      </c>
      <c r="B1884" t="s">
        <v>738</v>
      </c>
      <c r="C1884" t="s">
        <v>17</v>
      </c>
      <c r="D1884">
        <v>2500</v>
      </c>
      <c r="E1884">
        <v>301.64999999999998</v>
      </c>
      <c r="F1884">
        <v>754125</v>
      </c>
      <c r="G1884" t="s">
        <v>1949</v>
      </c>
      <c r="H1884">
        <v>2020067</v>
      </c>
      <c r="I1884" t="s">
        <v>19</v>
      </c>
      <c r="J1884" t="s">
        <v>20</v>
      </c>
      <c r="K1884" t="s">
        <v>25</v>
      </c>
      <c r="L1884">
        <v>0</v>
      </c>
      <c r="M1884">
        <v>16.59</v>
      </c>
      <c r="N1884">
        <v>0</v>
      </c>
      <c r="O1884">
        <v>136.46</v>
      </c>
      <c r="P1884">
        <v>153.05080000000001</v>
      </c>
    </row>
    <row r="1885" spans="1:16" x14ac:dyDescent="0.25">
      <c r="A1885" s="20">
        <v>43928</v>
      </c>
      <c r="B1885" t="s">
        <v>237</v>
      </c>
      <c r="C1885" t="s">
        <v>17</v>
      </c>
      <c r="D1885">
        <v>2500</v>
      </c>
      <c r="E1885">
        <v>151.44</v>
      </c>
      <c r="F1885">
        <v>378597.6</v>
      </c>
      <c r="G1885" t="s">
        <v>1950</v>
      </c>
      <c r="H1885">
        <v>2020067</v>
      </c>
      <c r="I1885" t="s">
        <v>19</v>
      </c>
      <c r="J1885" t="s">
        <v>20</v>
      </c>
      <c r="K1885" t="s">
        <v>25</v>
      </c>
      <c r="L1885">
        <v>0</v>
      </c>
      <c r="M1885">
        <v>8.33</v>
      </c>
      <c r="N1885">
        <v>0</v>
      </c>
      <c r="O1885">
        <v>68.510000000000005</v>
      </c>
      <c r="P1885">
        <v>76.839100000000002</v>
      </c>
    </row>
    <row r="1886" spans="1:16" x14ac:dyDescent="0.25">
      <c r="A1886" s="20">
        <v>43928</v>
      </c>
      <c r="B1886" t="s">
        <v>237</v>
      </c>
      <c r="C1886" t="s">
        <v>23</v>
      </c>
      <c r="D1886">
        <v>5000</v>
      </c>
      <c r="E1886">
        <v>151.21</v>
      </c>
      <c r="F1886">
        <v>756048.8</v>
      </c>
      <c r="G1886" t="s">
        <v>1951</v>
      </c>
      <c r="H1886">
        <v>2020067</v>
      </c>
      <c r="I1886" t="s">
        <v>19</v>
      </c>
      <c r="J1886" t="s">
        <v>20</v>
      </c>
      <c r="K1886" t="s">
        <v>25</v>
      </c>
      <c r="L1886">
        <v>192.68</v>
      </c>
      <c r="M1886">
        <v>16.63</v>
      </c>
      <c r="N1886">
        <v>0</v>
      </c>
      <c r="O1886">
        <v>136.81</v>
      </c>
      <c r="P1886">
        <v>346.1232</v>
      </c>
    </row>
    <row r="1887" spans="1:16" x14ac:dyDescent="0.25">
      <c r="A1887" s="20">
        <v>43928</v>
      </c>
      <c r="B1887" t="s">
        <v>237</v>
      </c>
      <c r="C1887" t="s">
        <v>23</v>
      </c>
      <c r="D1887">
        <v>2500</v>
      </c>
      <c r="E1887">
        <v>154</v>
      </c>
      <c r="F1887">
        <v>385000</v>
      </c>
      <c r="G1887" t="s">
        <v>1952</v>
      </c>
      <c r="H1887">
        <v>2020067</v>
      </c>
      <c r="I1887" t="s">
        <v>19</v>
      </c>
      <c r="J1887" t="s">
        <v>20</v>
      </c>
      <c r="K1887" t="s">
        <v>25</v>
      </c>
      <c r="L1887">
        <v>96.34</v>
      </c>
      <c r="M1887">
        <v>8.4700000000000006</v>
      </c>
      <c r="N1887">
        <v>0</v>
      </c>
      <c r="O1887">
        <v>69.67</v>
      </c>
      <c r="P1887">
        <v>174.48009999999999</v>
      </c>
    </row>
    <row r="1888" spans="1:16" x14ac:dyDescent="0.25">
      <c r="A1888" s="20">
        <v>43928</v>
      </c>
      <c r="B1888" t="s">
        <v>65</v>
      </c>
      <c r="C1888" t="s">
        <v>17</v>
      </c>
      <c r="D1888">
        <v>10000</v>
      </c>
      <c r="E1888">
        <v>29.95</v>
      </c>
      <c r="F1888">
        <v>299500</v>
      </c>
      <c r="G1888" t="s">
        <v>1953</v>
      </c>
      <c r="H1888">
        <v>2020067</v>
      </c>
      <c r="I1888" t="s">
        <v>19</v>
      </c>
      <c r="J1888" t="s">
        <v>20</v>
      </c>
      <c r="K1888" t="s">
        <v>25</v>
      </c>
      <c r="L1888">
        <v>0</v>
      </c>
      <c r="M1888">
        <v>6.59</v>
      </c>
      <c r="N1888">
        <v>0</v>
      </c>
      <c r="O1888">
        <v>54.2</v>
      </c>
      <c r="P1888">
        <v>60.789200000000001</v>
      </c>
    </row>
    <row r="1889" spans="1:16" x14ac:dyDescent="0.25">
      <c r="A1889" s="20">
        <v>43928</v>
      </c>
      <c r="B1889" t="s">
        <v>237</v>
      </c>
      <c r="C1889" t="s">
        <v>17</v>
      </c>
      <c r="D1889">
        <v>1572</v>
      </c>
      <c r="E1889">
        <v>155.94</v>
      </c>
      <c r="F1889">
        <v>245131.4</v>
      </c>
      <c r="G1889" t="s">
        <v>1954</v>
      </c>
      <c r="H1889">
        <v>2020067</v>
      </c>
      <c r="I1889" t="s">
        <v>19</v>
      </c>
      <c r="J1889" t="s">
        <v>20</v>
      </c>
      <c r="K1889" t="s">
        <v>25</v>
      </c>
      <c r="L1889">
        <v>0</v>
      </c>
      <c r="M1889">
        <v>5.39</v>
      </c>
      <c r="N1889">
        <v>0</v>
      </c>
      <c r="O1889">
        <v>44.36</v>
      </c>
      <c r="P1889">
        <v>49.752899999999997</v>
      </c>
    </row>
    <row r="1890" spans="1:16" x14ac:dyDescent="0.25">
      <c r="A1890" s="20">
        <v>43928</v>
      </c>
      <c r="B1890" t="s">
        <v>65</v>
      </c>
      <c r="C1890" t="s">
        <v>23</v>
      </c>
      <c r="D1890">
        <v>10000</v>
      </c>
      <c r="E1890">
        <v>29.9</v>
      </c>
      <c r="F1890">
        <v>299000</v>
      </c>
      <c r="G1890" t="s">
        <v>1955</v>
      </c>
      <c r="H1890">
        <v>2020067</v>
      </c>
      <c r="I1890" t="s">
        <v>19</v>
      </c>
      <c r="J1890" t="s">
        <v>20</v>
      </c>
      <c r="K1890" t="s">
        <v>25</v>
      </c>
      <c r="L1890">
        <v>74.81</v>
      </c>
      <c r="M1890">
        <v>6.58</v>
      </c>
      <c r="N1890">
        <v>0</v>
      </c>
      <c r="O1890">
        <v>54.12</v>
      </c>
      <c r="P1890">
        <v>135.50810000000001</v>
      </c>
    </row>
    <row r="1891" spans="1:16" x14ac:dyDescent="0.25">
      <c r="A1891" s="20">
        <v>43928</v>
      </c>
      <c r="B1891" t="s">
        <v>237</v>
      </c>
      <c r="C1891" t="s">
        <v>23</v>
      </c>
      <c r="D1891">
        <v>2000</v>
      </c>
      <c r="E1891">
        <v>154.5</v>
      </c>
      <c r="F1891">
        <v>309000</v>
      </c>
      <c r="G1891" t="s">
        <v>1956</v>
      </c>
      <c r="H1891">
        <v>2020067</v>
      </c>
      <c r="I1891" t="s">
        <v>19</v>
      </c>
      <c r="J1891" t="s">
        <v>20</v>
      </c>
      <c r="K1891" t="s">
        <v>25</v>
      </c>
      <c r="L1891">
        <v>77.069999999999993</v>
      </c>
      <c r="M1891">
        <v>6.8</v>
      </c>
      <c r="N1891">
        <v>0</v>
      </c>
      <c r="O1891">
        <v>55.91</v>
      </c>
      <c r="P1891">
        <v>139.77799999999999</v>
      </c>
    </row>
    <row r="1892" spans="1:16" x14ac:dyDescent="0.25">
      <c r="A1892" s="20">
        <v>43928</v>
      </c>
      <c r="B1892" t="s">
        <v>237</v>
      </c>
      <c r="C1892" t="s">
        <v>17</v>
      </c>
      <c r="D1892">
        <v>5428</v>
      </c>
      <c r="E1892">
        <v>157.5</v>
      </c>
      <c r="F1892">
        <v>854910</v>
      </c>
      <c r="G1892" t="s">
        <v>1957</v>
      </c>
      <c r="H1892">
        <v>2020067</v>
      </c>
      <c r="I1892" t="s">
        <v>19</v>
      </c>
      <c r="J1892" t="s">
        <v>20</v>
      </c>
      <c r="K1892" t="s">
        <v>25</v>
      </c>
      <c r="L1892">
        <v>0</v>
      </c>
      <c r="M1892">
        <v>18.809999999999999</v>
      </c>
      <c r="N1892">
        <v>0</v>
      </c>
      <c r="O1892">
        <v>154.69999999999999</v>
      </c>
      <c r="P1892">
        <v>173.50810000000001</v>
      </c>
    </row>
    <row r="1893" spans="1:16" x14ac:dyDescent="0.25">
      <c r="A1893" s="20">
        <v>43929</v>
      </c>
      <c r="B1893" t="s">
        <v>237</v>
      </c>
      <c r="C1893" t="s">
        <v>23</v>
      </c>
      <c r="D1893">
        <v>5000</v>
      </c>
      <c r="E1893">
        <v>156.69</v>
      </c>
      <c r="F1893">
        <v>783468.3</v>
      </c>
      <c r="G1893" t="s">
        <v>1933</v>
      </c>
      <c r="H1893">
        <v>2020068</v>
      </c>
      <c r="I1893" t="s">
        <v>19</v>
      </c>
      <c r="J1893" t="s">
        <v>20</v>
      </c>
      <c r="K1893" t="s">
        <v>25</v>
      </c>
      <c r="L1893">
        <v>198.5</v>
      </c>
      <c r="M1893">
        <v>17.239999999999998</v>
      </c>
      <c r="N1893">
        <v>0</v>
      </c>
      <c r="O1893">
        <v>141.79</v>
      </c>
      <c r="P1893">
        <v>357.52640000000002</v>
      </c>
    </row>
    <row r="1894" spans="1:16" x14ac:dyDescent="0.25">
      <c r="A1894" s="20">
        <v>43929</v>
      </c>
      <c r="B1894" t="s">
        <v>237</v>
      </c>
      <c r="C1894" t="s">
        <v>17</v>
      </c>
      <c r="D1894">
        <v>1325</v>
      </c>
      <c r="E1894">
        <v>159.9</v>
      </c>
      <c r="F1894">
        <v>211864.45</v>
      </c>
      <c r="G1894" t="s">
        <v>1934</v>
      </c>
      <c r="H1894">
        <v>2020068</v>
      </c>
      <c r="I1894" t="s">
        <v>19</v>
      </c>
      <c r="J1894" t="s">
        <v>20</v>
      </c>
      <c r="K1894" t="s">
        <v>25</v>
      </c>
      <c r="L1894">
        <v>0</v>
      </c>
      <c r="M1894">
        <v>4.66</v>
      </c>
      <c r="N1894">
        <v>87</v>
      </c>
      <c r="O1894">
        <v>38.32</v>
      </c>
      <c r="P1894">
        <v>129.98140000000001</v>
      </c>
    </row>
    <row r="1895" spans="1:16" x14ac:dyDescent="0.25">
      <c r="A1895" s="20">
        <v>43929</v>
      </c>
      <c r="B1895" t="s">
        <v>237</v>
      </c>
      <c r="C1895" t="s">
        <v>17</v>
      </c>
      <c r="D1895">
        <v>3675</v>
      </c>
      <c r="E1895">
        <v>161.99</v>
      </c>
      <c r="F1895">
        <v>595319.80000000005</v>
      </c>
      <c r="G1895" t="s">
        <v>1935</v>
      </c>
      <c r="H1895">
        <v>2020068</v>
      </c>
      <c r="I1895" t="s">
        <v>19</v>
      </c>
      <c r="J1895" t="s">
        <v>20</v>
      </c>
      <c r="K1895" t="s">
        <v>25</v>
      </c>
      <c r="L1895">
        <v>0</v>
      </c>
      <c r="M1895">
        <v>13.1</v>
      </c>
      <c r="N1895">
        <v>0</v>
      </c>
      <c r="O1895">
        <v>107.72</v>
      </c>
      <c r="P1895">
        <v>120.8169</v>
      </c>
    </row>
    <row r="1896" spans="1:16" x14ac:dyDescent="0.25">
      <c r="A1896" s="20">
        <v>43929</v>
      </c>
      <c r="B1896" t="s">
        <v>282</v>
      </c>
      <c r="C1896" t="s">
        <v>23</v>
      </c>
      <c r="D1896">
        <v>100</v>
      </c>
      <c r="E1896">
        <v>323.58</v>
      </c>
      <c r="F1896">
        <v>32357.85</v>
      </c>
      <c r="G1896" t="s">
        <v>1936</v>
      </c>
      <c r="H1896">
        <v>2020068</v>
      </c>
      <c r="I1896" t="s">
        <v>19</v>
      </c>
      <c r="J1896" t="s">
        <v>20</v>
      </c>
      <c r="K1896" t="s">
        <v>25</v>
      </c>
      <c r="L1896">
        <v>8.01</v>
      </c>
      <c r="M1896">
        <v>0.71</v>
      </c>
      <c r="N1896">
        <v>0</v>
      </c>
      <c r="O1896">
        <v>57.4</v>
      </c>
      <c r="P1896">
        <v>66.121700000000004</v>
      </c>
    </row>
    <row r="1897" spans="1:16" x14ac:dyDescent="0.25">
      <c r="A1897" s="20">
        <v>43929</v>
      </c>
      <c r="B1897" t="s">
        <v>74</v>
      </c>
      <c r="C1897" t="s">
        <v>23</v>
      </c>
      <c r="D1897">
        <v>30</v>
      </c>
      <c r="E1897">
        <v>643.04999999999995</v>
      </c>
      <c r="F1897">
        <v>19291.5</v>
      </c>
      <c r="G1897" t="s">
        <v>1937</v>
      </c>
      <c r="H1897">
        <v>2020068</v>
      </c>
      <c r="I1897" t="s">
        <v>19</v>
      </c>
      <c r="J1897" t="s">
        <v>20</v>
      </c>
      <c r="K1897" t="s">
        <v>25</v>
      </c>
      <c r="L1897">
        <v>19.29</v>
      </c>
      <c r="M1897">
        <v>0.42</v>
      </c>
      <c r="N1897">
        <v>0</v>
      </c>
      <c r="O1897">
        <v>34.22</v>
      </c>
      <c r="P1897">
        <v>53.934399999999997</v>
      </c>
    </row>
    <row r="1898" spans="1:16" x14ac:dyDescent="0.25">
      <c r="A1898" s="20">
        <v>43929</v>
      </c>
      <c r="B1898" t="s">
        <v>65</v>
      </c>
      <c r="C1898" t="s">
        <v>23</v>
      </c>
      <c r="D1898">
        <v>10000</v>
      </c>
      <c r="E1898">
        <v>30.95</v>
      </c>
      <c r="F1898">
        <v>309500</v>
      </c>
      <c r="G1898" t="s">
        <v>1938</v>
      </c>
      <c r="H1898">
        <v>2020068</v>
      </c>
      <c r="I1898" t="s">
        <v>19</v>
      </c>
      <c r="J1898" t="s">
        <v>20</v>
      </c>
      <c r="K1898" t="s">
        <v>25</v>
      </c>
      <c r="L1898">
        <v>77.06</v>
      </c>
      <c r="M1898">
        <v>6.81</v>
      </c>
      <c r="N1898">
        <v>0</v>
      </c>
      <c r="O1898">
        <v>56.01</v>
      </c>
      <c r="P1898">
        <v>139.87899999999999</v>
      </c>
    </row>
    <row r="1899" spans="1:16" x14ac:dyDescent="0.25">
      <c r="A1899" s="20">
        <v>43929</v>
      </c>
      <c r="B1899" t="s">
        <v>65</v>
      </c>
      <c r="C1899" t="s">
        <v>17</v>
      </c>
      <c r="D1899">
        <v>10000</v>
      </c>
      <c r="E1899">
        <v>30.7</v>
      </c>
      <c r="F1899">
        <v>307000</v>
      </c>
      <c r="G1899" t="s">
        <v>1939</v>
      </c>
      <c r="H1899">
        <v>2020068</v>
      </c>
      <c r="I1899" t="s">
        <v>19</v>
      </c>
      <c r="J1899" t="s">
        <v>20</v>
      </c>
      <c r="K1899" t="s">
        <v>25</v>
      </c>
      <c r="L1899">
        <v>0</v>
      </c>
      <c r="M1899">
        <v>6.75</v>
      </c>
      <c r="N1899">
        <v>0</v>
      </c>
      <c r="O1899">
        <v>55.57</v>
      </c>
      <c r="P1899">
        <v>62.324100000000001</v>
      </c>
    </row>
    <row r="1900" spans="1:16" x14ac:dyDescent="0.25">
      <c r="A1900" s="20">
        <v>43929</v>
      </c>
      <c r="B1900" t="s">
        <v>282</v>
      </c>
      <c r="C1900" t="s">
        <v>23</v>
      </c>
      <c r="D1900">
        <v>500</v>
      </c>
      <c r="E1900">
        <v>319.88</v>
      </c>
      <c r="F1900">
        <v>159940</v>
      </c>
      <c r="G1900" t="s">
        <v>1940</v>
      </c>
      <c r="H1900">
        <v>2020068</v>
      </c>
      <c r="I1900" t="s">
        <v>19</v>
      </c>
      <c r="J1900" t="s">
        <v>20</v>
      </c>
      <c r="K1900" t="s">
        <v>25</v>
      </c>
      <c r="L1900">
        <v>40.049999999999997</v>
      </c>
      <c r="M1900">
        <v>3.52</v>
      </c>
      <c r="N1900">
        <v>0</v>
      </c>
      <c r="O1900">
        <v>28.94</v>
      </c>
      <c r="P1900">
        <v>72.508600000000001</v>
      </c>
    </row>
    <row r="1901" spans="1:16" x14ac:dyDescent="0.25">
      <c r="A1901" s="20">
        <v>43929</v>
      </c>
      <c r="B1901" t="s">
        <v>282</v>
      </c>
      <c r="C1901" t="s">
        <v>23</v>
      </c>
      <c r="D1901">
        <v>250</v>
      </c>
      <c r="E1901">
        <v>322</v>
      </c>
      <c r="F1901">
        <v>80501</v>
      </c>
      <c r="G1901" t="s">
        <v>1941</v>
      </c>
      <c r="H1901">
        <v>2020068</v>
      </c>
      <c r="I1901" t="s">
        <v>19</v>
      </c>
      <c r="J1901" t="s">
        <v>20</v>
      </c>
      <c r="K1901" t="s">
        <v>25</v>
      </c>
      <c r="L1901">
        <v>20.03</v>
      </c>
      <c r="M1901">
        <v>1.77</v>
      </c>
      <c r="N1901">
        <v>0</v>
      </c>
      <c r="O1901">
        <v>18.02</v>
      </c>
      <c r="P1901">
        <v>39.820999999999998</v>
      </c>
    </row>
    <row r="1902" spans="1:16" x14ac:dyDescent="0.25">
      <c r="A1902" s="20">
        <v>43929</v>
      </c>
      <c r="B1902" t="s">
        <v>282</v>
      </c>
      <c r="C1902" t="s">
        <v>23</v>
      </c>
      <c r="D1902">
        <v>250</v>
      </c>
      <c r="E1902">
        <v>324.22000000000003</v>
      </c>
      <c r="F1902">
        <v>81055.199999999997</v>
      </c>
      <c r="G1902" t="s">
        <v>1942</v>
      </c>
      <c r="H1902">
        <v>2020068</v>
      </c>
      <c r="I1902" t="s">
        <v>19</v>
      </c>
      <c r="J1902" t="s">
        <v>20</v>
      </c>
      <c r="K1902" t="s">
        <v>25</v>
      </c>
      <c r="L1902">
        <v>44.06</v>
      </c>
      <c r="M1902">
        <v>1.78</v>
      </c>
      <c r="N1902">
        <v>0</v>
      </c>
      <c r="O1902">
        <v>18.010000000000002</v>
      </c>
      <c r="P1902">
        <v>63.853099999999998</v>
      </c>
    </row>
    <row r="1903" spans="1:16" x14ac:dyDescent="0.25">
      <c r="A1903" s="20">
        <v>43929</v>
      </c>
      <c r="B1903" t="s">
        <v>282</v>
      </c>
      <c r="C1903" t="s">
        <v>17</v>
      </c>
      <c r="D1903">
        <v>1000</v>
      </c>
      <c r="E1903">
        <v>319</v>
      </c>
      <c r="F1903">
        <v>319000</v>
      </c>
      <c r="G1903" t="s">
        <v>1943</v>
      </c>
      <c r="H1903">
        <v>2020068</v>
      </c>
      <c r="I1903" t="s">
        <v>19</v>
      </c>
      <c r="J1903" t="s">
        <v>20</v>
      </c>
      <c r="K1903" t="s">
        <v>25</v>
      </c>
      <c r="L1903">
        <v>0</v>
      </c>
      <c r="M1903">
        <v>7.02</v>
      </c>
      <c r="N1903">
        <v>0</v>
      </c>
      <c r="O1903">
        <v>57.73</v>
      </c>
      <c r="P1903">
        <v>64.748000000000005</v>
      </c>
    </row>
    <row r="1904" spans="1:16" x14ac:dyDescent="0.25">
      <c r="A1904" s="20">
        <v>43930</v>
      </c>
      <c r="B1904" t="s">
        <v>237</v>
      </c>
      <c r="C1904" t="s">
        <v>23</v>
      </c>
      <c r="D1904">
        <v>1000</v>
      </c>
      <c r="E1904">
        <v>165</v>
      </c>
      <c r="F1904">
        <v>165000</v>
      </c>
      <c r="G1904" t="s">
        <v>1919</v>
      </c>
      <c r="H1904">
        <v>2020069</v>
      </c>
      <c r="I1904" t="s">
        <v>19</v>
      </c>
      <c r="J1904" t="s">
        <v>20</v>
      </c>
      <c r="K1904" t="s">
        <v>25</v>
      </c>
      <c r="L1904">
        <v>41.53</v>
      </c>
      <c r="M1904">
        <v>3.63</v>
      </c>
      <c r="N1904">
        <v>0</v>
      </c>
      <c r="O1904">
        <v>29.86</v>
      </c>
      <c r="P1904">
        <v>75.02</v>
      </c>
    </row>
    <row r="1905" spans="1:16" x14ac:dyDescent="0.25">
      <c r="A1905" s="20">
        <v>43930</v>
      </c>
      <c r="B1905" t="s">
        <v>282</v>
      </c>
      <c r="C1905" t="s">
        <v>23</v>
      </c>
      <c r="D1905">
        <v>500</v>
      </c>
      <c r="E1905">
        <v>332.7</v>
      </c>
      <c r="F1905">
        <v>166347.9</v>
      </c>
      <c r="G1905" t="s">
        <v>1920</v>
      </c>
      <c r="H1905">
        <v>2020069</v>
      </c>
      <c r="I1905" t="s">
        <v>19</v>
      </c>
      <c r="J1905" t="s">
        <v>20</v>
      </c>
      <c r="K1905" t="s">
        <v>25</v>
      </c>
      <c r="L1905">
        <v>41.73</v>
      </c>
      <c r="M1905">
        <v>3.66</v>
      </c>
      <c r="N1905">
        <v>0</v>
      </c>
      <c r="O1905">
        <v>30.03</v>
      </c>
      <c r="P1905">
        <v>75.420599999999993</v>
      </c>
    </row>
    <row r="1906" spans="1:16" x14ac:dyDescent="0.25">
      <c r="A1906" s="20">
        <v>43930</v>
      </c>
      <c r="B1906" t="s">
        <v>237</v>
      </c>
      <c r="C1906" t="s">
        <v>17</v>
      </c>
      <c r="D1906">
        <v>1000</v>
      </c>
      <c r="E1906">
        <v>162.5</v>
      </c>
      <c r="F1906">
        <v>162500</v>
      </c>
      <c r="G1906" t="s">
        <v>1921</v>
      </c>
      <c r="H1906">
        <v>2020069</v>
      </c>
      <c r="I1906" t="s">
        <v>19</v>
      </c>
      <c r="J1906" t="s">
        <v>20</v>
      </c>
      <c r="K1906" t="s">
        <v>25</v>
      </c>
      <c r="L1906">
        <v>0</v>
      </c>
      <c r="M1906">
        <v>3.58</v>
      </c>
      <c r="N1906">
        <v>0</v>
      </c>
      <c r="O1906">
        <v>29.4</v>
      </c>
      <c r="P1906">
        <v>32.975200000000001</v>
      </c>
    </row>
    <row r="1907" spans="1:16" x14ac:dyDescent="0.25">
      <c r="A1907" s="20">
        <v>43930</v>
      </c>
      <c r="B1907" t="s">
        <v>282</v>
      </c>
      <c r="C1907" t="s">
        <v>23</v>
      </c>
      <c r="D1907">
        <v>500</v>
      </c>
      <c r="E1907">
        <v>337</v>
      </c>
      <c r="F1907">
        <v>168500</v>
      </c>
      <c r="G1907" t="s">
        <v>1922</v>
      </c>
      <c r="H1907">
        <v>2020069</v>
      </c>
      <c r="I1907" t="s">
        <v>19</v>
      </c>
      <c r="J1907" t="s">
        <v>20</v>
      </c>
      <c r="K1907" t="s">
        <v>25</v>
      </c>
      <c r="L1907">
        <v>41.71</v>
      </c>
      <c r="M1907">
        <v>3.71</v>
      </c>
      <c r="N1907">
        <v>0</v>
      </c>
      <c r="O1907">
        <v>30.49</v>
      </c>
      <c r="P1907">
        <v>75.906999999999996</v>
      </c>
    </row>
    <row r="1908" spans="1:16" x14ac:dyDescent="0.25">
      <c r="A1908" s="20">
        <v>43930</v>
      </c>
      <c r="B1908" t="s">
        <v>268</v>
      </c>
      <c r="C1908" t="s">
        <v>23</v>
      </c>
      <c r="D1908">
        <v>2500</v>
      </c>
      <c r="E1908">
        <v>185</v>
      </c>
      <c r="F1908">
        <v>462500</v>
      </c>
      <c r="G1908" t="s">
        <v>1923</v>
      </c>
      <c r="H1908">
        <v>2020069</v>
      </c>
      <c r="I1908" t="s">
        <v>19</v>
      </c>
      <c r="J1908" t="s">
        <v>20</v>
      </c>
      <c r="K1908" t="s">
        <v>25</v>
      </c>
      <c r="L1908">
        <v>116.79</v>
      </c>
      <c r="M1908">
        <v>10.18</v>
      </c>
      <c r="N1908">
        <v>0</v>
      </c>
      <c r="O1908">
        <v>83.69</v>
      </c>
      <c r="P1908">
        <v>210.655</v>
      </c>
    </row>
    <row r="1909" spans="1:16" x14ac:dyDescent="0.25">
      <c r="A1909" s="20">
        <v>43930</v>
      </c>
      <c r="B1909" t="s">
        <v>268</v>
      </c>
      <c r="C1909" t="s">
        <v>17</v>
      </c>
      <c r="D1909">
        <v>2500</v>
      </c>
      <c r="E1909">
        <v>187.4</v>
      </c>
      <c r="F1909">
        <v>468500</v>
      </c>
      <c r="G1909" t="s">
        <v>1924</v>
      </c>
      <c r="H1909">
        <v>2020069</v>
      </c>
      <c r="I1909" t="s">
        <v>19</v>
      </c>
      <c r="J1909" t="s">
        <v>20</v>
      </c>
      <c r="K1909" t="s">
        <v>25</v>
      </c>
      <c r="L1909">
        <v>0</v>
      </c>
      <c r="M1909">
        <v>10.31</v>
      </c>
      <c r="N1909">
        <v>0</v>
      </c>
      <c r="O1909">
        <v>84.77</v>
      </c>
      <c r="P1909">
        <v>95.077299999999994</v>
      </c>
    </row>
    <row r="1910" spans="1:16" x14ac:dyDescent="0.25">
      <c r="A1910" s="20">
        <v>43930</v>
      </c>
      <c r="B1910" t="s">
        <v>237</v>
      </c>
      <c r="C1910" t="s">
        <v>23</v>
      </c>
      <c r="D1910">
        <v>1000</v>
      </c>
      <c r="E1910">
        <v>164.75</v>
      </c>
      <c r="F1910">
        <v>164750</v>
      </c>
      <c r="G1910" t="s">
        <v>1925</v>
      </c>
      <c r="H1910">
        <v>2020069</v>
      </c>
      <c r="I1910" t="s">
        <v>19</v>
      </c>
      <c r="J1910" t="s">
        <v>20</v>
      </c>
      <c r="K1910" t="s">
        <v>25</v>
      </c>
      <c r="L1910">
        <v>41.53</v>
      </c>
      <c r="M1910">
        <v>3.62</v>
      </c>
      <c r="N1910">
        <v>0</v>
      </c>
      <c r="O1910">
        <v>29.81</v>
      </c>
      <c r="P1910">
        <v>74.964600000000004</v>
      </c>
    </row>
    <row r="1911" spans="1:16" x14ac:dyDescent="0.25">
      <c r="A1911" s="20">
        <v>43930</v>
      </c>
      <c r="B1911" t="s">
        <v>237</v>
      </c>
      <c r="C1911" t="s">
        <v>23</v>
      </c>
      <c r="D1911">
        <v>1500</v>
      </c>
      <c r="E1911">
        <v>167.75</v>
      </c>
      <c r="F1911">
        <v>251625</v>
      </c>
      <c r="G1911" t="s">
        <v>1926</v>
      </c>
      <c r="H1911">
        <v>2020069</v>
      </c>
      <c r="I1911" t="s">
        <v>19</v>
      </c>
      <c r="J1911" t="s">
        <v>20</v>
      </c>
      <c r="K1911" t="s">
        <v>25</v>
      </c>
      <c r="L1911">
        <v>62.3</v>
      </c>
      <c r="M1911">
        <v>5.54</v>
      </c>
      <c r="N1911">
        <v>0</v>
      </c>
      <c r="O1911">
        <v>45.53</v>
      </c>
      <c r="P1911">
        <v>113.3657</v>
      </c>
    </row>
    <row r="1912" spans="1:16" x14ac:dyDescent="0.25">
      <c r="A1912" s="20">
        <v>43930</v>
      </c>
      <c r="B1912" t="s">
        <v>237</v>
      </c>
      <c r="C1912" t="s">
        <v>17</v>
      </c>
      <c r="D1912">
        <v>2500</v>
      </c>
      <c r="E1912">
        <v>168.38</v>
      </c>
      <c r="F1912">
        <v>420949.9</v>
      </c>
      <c r="G1912" t="s">
        <v>1927</v>
      </c>
      <c r="H1912">
        <v>2020069</v>
      </c>
      <c r="I1912" t="s">
        <v>19</v>
      </c>
      <c r="J1912" t="s">
        <v>20</v>
      </c>
      <c r="K1912" t="s">
        <v>25</v>
      </c>
      <c r="L1912">
        <v>0</v>
      </c>
      <c r="M1912">
        <v>9.26</v>
      </c>
      <c r="N1912">
        <v>0</v>
      </c>
      <c r="O1912">
        <v>76.17</v>
      </c>
      <c r="P1912">
        <v>85.430999999999997</v>
      </c>
    </row>
    <row r="1913" spans="1:16" x14ac:dyDescent="0.25">
      <c r="A1913" s="20">
        <v>43930</v>
      </c>
      <c r="B1913" t="s">
        <v>282</v>
      </c>
      <c r="C1913" t="s">
        <v>17</v>
      </c>
      <c r="D1913">
        <v>1000</v>
      </c>
      <c r="E1913">
        <v>332.5</v>
      </c>
      <c r="F1913">
        <v>332500</v>
      </c>
      <c r="G1913" t="s">
        <v>1928</v>
      </c>
      <c r="H1913">
        <v>2020069</v>
      </c>
      <c r="I1913" t="s">
        <v>19</v>
      </c>
      <c r="J1913" t="s">
        <v>20</v>
      </c>
      <c r="K1913" t="s">
        <v>25</v>
      </c>
      <c r="L1913">
        <v>0</v>
      </c>
      <c r="M1913">
        <v>7.32</v>
      </c>
      <c r="N1913">
        <v>0</v>
      </c>
      <c r="O1913">
        <v>60.17</v>
      </c>
      <c r="P1913">
        <v>67.484999999999999</v>
      </c>
    </row>
    <row r="1914" spans="1:16" x14ac:dyDescent="0.25">
      <c r="A1914" s="20">
        <v>43930</v>
      </c>
      <c r="B1914" t="s">
        <v>268</v>
      </c>
      <c r="C1914" t="s">
        <v>23</v>
      </c>
      <c r="D1914">
        <v>5000</v>
      </c>
      <c r="E1914">
        <v>188</v>
      </c>
      <c r="F1914">
        <v>940000</v>
      </c>
      <c r="G1914" t="s">
        <v>1929</v>
      </c>
      <c r="H1914">
        <v>2020069</v>
      </c>
      <c r="I1914" t="s">
        <v>19</v>
      </c>
      <c r="J1914" t="s">
        <v>20</v>
      </c>
      <c r="K1914" t="s">
        <v>25</v>
      </c>
      <c r="L1914">
        <v>233.58</v>
      </c>
      <c r="M1914">
        <v>20.68</v>
      </c>
      <c r="N1914">
        <v>0</v>
      </c>
      <c r="O1914">
        <v>170.09</v>
      </c>
      <c r="P1914">
        <v>424.35</v>
      </c>
    </row>
    <row r="1915" spans="1:16" x14ac:dyDescent="0.25">
      <c r="A1915" s="20">
        <v>43930</v>
      </c>
      <c r="B1915" t="s">
        <v>268</v>
      </c>
      <c r="C1915" t="s">
        <v>17</v>
      </c>
      <c r="D1915">
        <v>5000</v>
      </c>
      <c r="E1915">
        <v>186.4</v>
      </c>
      <c r="F1915">
        <v>932000</v>
      </c>
      <c r="G1915" t="s">
        <v>1930</v>
      </c>
      <c r="H1915">
        <v>2020069</v>
      </c>
      <c r="I1915" t="s">
        <v>19</v>
      </c>
      <c r="J1915" t="s">
        <v>20</v>
      </c>
      <c r="K1915" t="s">
        <v>25</v>
      </c>
      <c r="L1915">
        <v>0</v>
      </c>
      <c r="M1915">
        <v>20.5</v>
      </c>
      <c r="N1915">
        <v>164.1</v>
      </c>
      <c r="O1915">
        <v>168.66</v>
      </c>
      <c r="P1915">
        <v>353.26400000000001</v>
      </c>
    </row>
    <row r="1916" spans="1:16" x14ac:dyDescent="0.25">
      <c r="A1916" s="20">
        <v>43930</v>
      </c>
      <c r="B1916" t="s">
        <v>237</v>
      </c>
      <c r="C1916" t="s">
        <v>23</v>
      </c>
      <c r="D1916">
        <v>2500</v>
      </c>
      <c r="E1916">
        <v>166</v>
      </c>
      <c r="F1916">
        <v>415000</v>
      </c>
      <c r="G1916" t="s">
        <v>1931</v>
      </c>
      <c r="H1916">
        <v>2020069</v>
      </c>
      <c r="I1916" t="s">
        <v>19</v>
      </c>
      <c r="J1916" t="s">
        <v>20</v>
      </c>
      <c r="K1916" t="s">
        <v>25</v>
      </c>
      <c r="L1916">
        <v>103.83</v>
      </c>
      <c r="M1916">
        <v>9.1300000000000008</v>
      </c>
      <c r="N1916">
        <v>0</v>
      </c>
      <c r="O1916">
        <v>75.09</v>
      </c>
      <c r="P1916">
        <v>188.05</v>
      </c>
    </row>
    <row r="1917" spans="1:16" x14ac:dyDescent="0.25">
      <c r="A1917" s="20">
        <v>43930</v>
      </c>
      <c r="B1917" t="s">
        <v>237</v>
      </c>
      <c r="C1917" t="s">
        <v>17</v>
      </c>
      <c r="D1917">
        <v>2500</v>
      </c>
      <c r="E1917">
        <v>165.45</v>
      </c>
      <c r="F1917">
        <v>413625</v>
      </c>
      <c r="G1917" t="s">
        <v>1932</v>
      </c>
      <c r="H1917">
        <v>2020069</v>
      </c>
      <c r="I1917" t="s">
        <v>19</v>
      </c>
      <c r="J1917" t="s">
        <v>20</v>
      </c>
      <c r="K1917" t="s">
        <v>25</v>
      </c>
      <c r="L1917">
        <v>0</v>
      </c>
      <c r="M1917">
        <v>9.1</v>
      </c>
      <c r="N1917">
        <v>0</v>
      </c>
      <c r="O1917">
        <v>74.849999999999994</v>
      </c>
      <c r="P1917">
        <v>83.949700000000007</v>
      </c>
    </row>
    <row r="1918" spans="1:16" x14ac:dyDescent="0.25">
      <c r="A1918" s="20">
        <v>43934</v>
      </c>
      <c r="B1918" t="s">
        <v>237</v>
      </c>
      <c r="C1918" t="s">
        <v>23</v>
      </c>
      <c r="D1918">
        <v>500</v>
      </c>
      <c r="E1918">
        <v>171.02</v>
      </c>
      <c r="F1918">
        <v>85511.25</v>
      </c>
      <c r="G1918" t="s">
        <v>1899</v>
      </c>
      <c r="H1918">
        <v>2020070</v>
      </c>
      <c r="I1918" t="s">
        <v>19</v>
      </c>
      <c r="J1918" t="s">
        <v>20</v>
      </c>
      <c r="K1918" t="s">
        <v>25</v>
      </c>
      <c r="L1918">
        <v>20.64</v>
      </c>
      <c r="M1918">
        <v>1.88</v>
      </c>
      <c r="N1918">
        <v>0</v>
      </c>
      <c r="O1918">
        <v>18.03</v>
      </c>
      <c r="P1918">
        <v>40.551200000000001</v>
      </c>
    </row>
    <row r="1919" spans="1:16" x14ac:dyDescent="0.25">
      <c r="A1919" s="20">
        <v>43934</v>
      </c>
      <c r="B1919" t="s">
        <v>237</v>
      </c>
      <c r="C1919" t="s">
        <v>17</v>
      </c>
      <c r="D1919">
        <v>500</v>
      </c>
      <c r="E1919">
        <v>161.94999999999999</v>
      </c>
      <c r="F1919">
        <v>80975</v>
      </c>
      <c r="G1919" t="s">
        <v>1900</v>
      </c>
      <c r="H1919">
        <v>2020070</v>
      </c>
      <c r="I1919" t="s">
        <v>19</v>
      </c>
      <c r="J1919" t="s">
        <v>20</v>
      </c>
      <c r="K1919" t="s">
        <v>25</v>
      </c>
      <c r="L1919">
        <v>0</v>
      </c>
      <c r="M1919">
        <v>1.78</v>
      </c>
      <c r="N1919">
        <v>0</v>
      </c>
      <c r="O1919">
        <v>18.02</v>
      </c>
      <c r="P1919">
        <v>19.801500000000001</v>
      </c>
    </row>
    <row r="1920" spans="1:16" x14ac:dyDescent="0.25">
      <c r="A1920" s="20">
        <v>43934</v>
      </c>
      <c r="B1920" t="s">
        <v>237</v>
      </c>
      <c r="C1920" t="s">
        <v>17</v>
      </c>
      <c r="D1920">
        <v>500</v>
      </c>
      <c r="E1920">
        <v>162.1</v>
      </c>
      <c r="F1920">
        <v>81050</v>
      </c>
      <c r="G1920" t="s">
        <v>1901</v>
      </c>
      <c r="H1920">
        <v>2020070</v>
      </c>
      <c r="I1920" t="s">
        <v>19</v>
      </c>
      <c r="J1920" t="s">
        <v>20</v>
      </c>
      <c r="K1920" t="s">
        <v>25</v>
      </c>
      <c r="L1920">
        <v>0</v>
      </c>
      <c r="M1920">
        <v>1.78</v>
      </c>
      <c r="N1920">
        <v>0</v>
      </c>
      <c r="O1920">
        <v>18.02</v>
      </c>
      <c r="P1920">
        <v>19.8032</v>
      </c>
    </row>
    <row r="1921" spans="1:16" x14ac:dyDescent="0.25">
      <c r="A1921" s="20">
        <v>43934</v>
      </c>
      <c r="B1921" t="s">
        <v>738</v>
      </c>
      <c r="C1921" t="s">
        <v>17</v>
      </c>
      <c r="D1921">
        <v>500</v>
      </c>
      <c r="E1921">
        <v>331.95</v>
      </c>
      <c r="F1921">
        <v>165975</v>
      </c>
      <c r="G1921" t="s">
        <v>1902</v>
      </c>
      <c r="H1921">
        <v>2020070</v>
      </c>
      <c r="I1921" t="s">
        <v>19</v>
      </c>
      <c r="J1921" t="s">
        <v>20</v>
      </c>
      <c r="K1921" t="s">
        <v>25</v>
      </c>
      <c r="L1921">
        <v>0</v>
      </c>
      <c r="M1921">
        <v>3.65</v>
      </c>
      <c r="N1921">
        <v>0</v>
      </c>
      <c r="O1921">
        <v>30.04</v>
      </c>
      <c r="P1921">
        <v>33.691400000000002</v>
      </c>
    </row>
    <row r="1922" spans="1:16" x14ac:dyDescent="0.25">
      <c r="A1922" s="20">
        <v>43934</v>
      </c>
      <c r="B1922" t="s">
        <v>237</v>
      </c>
      <c r="C1922" t="s">
        <v>23</v>
      </c>
      <c r="D1922">
        <v>500</v>
      </c>
      <c r="E1922">
        <v>165.5</v>
      </c>
      <c r="F1922">
        <v>82750</v>
      </c>
      <c r="G1922" t="s">
        <v>1903</v>
      </c>
      <c r="H1922">
        <v>2020070</v>
      </c>
      <c r="I1922" t="s">
        <v>19</v>
      </c>
      <c r="J1922" t="s">
        <v>20</v>
      </c>
      <c r="K1922" t="s">
        <v>25</v>
      </c>
      <c r="L1922">
        <v>20.64</v>
      </c>
      <c r="M1922">
        <v>1.82</v>
      </c>
      <c r="N1922">
        <v>0</v>
      </c>
      <c r="O1922">
        <v>18.03</v>
      </c>
      <c r="P1922">
        <v>40.490600000000001</v>
      </c>
    </row>
    <row r="1923" spans="1:16" x14ac:dyDescent="0.25">
      <c r="A1923" s="20">
        <v>43934</v>
      </c>
      <c r="B1923" t="s">
        <v>738</v>
      </c>
      <c r="C1923" t="s">
        <v>17</v>
      </c>
      <c r="D1923">
        <v>1600</v>
      </c>
      <c r="E1923">
        <v>332.1</v>
      </c>
      <c r="F1923">
        <v>531360</v>
      </c>
      <c r="G1923" t="s">
        <v>1904</v>
      </c>
      <c r="H1923">
        <v>2020070</v>
      </c>
      <c r="I1923" t="s">
        <v>19</v>
      </c>
      <c r="J1923" t="s">
        <v>20</v>
      </c>
      <c r="K1923" t="s">
        <v>25</v>
      </c>
      <c r="L1923">
        <v>0</v>
      </c>
      <c r="M1923">
        <v>11.69</v>
      </c>
      <c r="N1923">
        <v>0</v>
      </c>
      <c r="O1923">
        <v>96.16</v>
      </c>
      <c r="P1923">
        <v>107.85</v>
      </c>
    </row>
    <row r="1924" spans="1:16" x14ac:dyDescent="0.25">
      <c r="A1924" s="20">
        <v>43934</v>
      </c>
      <c r="B1924" t="s">
        <v>738</v>
      </c>
      <c r="C1924" t="s">
        <v>23</v>
      </c>
      <c r="D1924">
        <v>2100</v>
      </c>
      <c r="E1924">
        <v>333.25</v>
      </c>
      <c r="F1924">
        <v>699825</v>
      </c>
      <c r="G1924" t="s">
        <v>1905</v>
      </c>
      <c r="H1924">
        <v>2020070</v>
      </c>
      <c r="I1924" t="s">
        <v>19</v>
      </c>
      <c r="J1924" t="s">
        <v>20</v>
      </c>
      <c r="K1924" t="s">
        <v>25</v>
      </c>
      <c r="L1924">
        <v>176.48</v>
      </c>
      <c r="M1924">
        <v>15.4</v>
      </c>
      <c r="N1924">
        <v>0</v>
      </c>
      <c r="O1924">
        <v>126.64</v>
      </c>
      <c r="P1924">
        <v>318.51609999999999</v>
      </c>
    </row>
    <row r="1925" spans="1:16" x14ac:dyDescent="0.25">
      <c r="A1925" s="20">
        <v>43934</v>
      </c>
      <c r="B1925" t="s">
        <v>738</v>
      </c>
      <c r="C1925" t="s">
        <v>17</v>
      </c>
      <c r="D1925">
        <v>500</v>
      </c>
      <c r="E1925">
        <v>335.97</v>
      </c>
      <c r="F1925">
        <v>167986</v>
      </c>
      <c r="G1925" t="s">
        <v>1906</v>
      </c>
      <c r="H1925">
        <v>2020070</v>
      </c>
      <c r="I1925" t="s">
        <v>19</v>
      </c>
      <c r="J1925" t="s">
        <v>20</v>
      </c>
      <c r="K1925" t="s">
        <v>25</v>
      </c>
      <c r="L1925">
        <v>0</v>
      </c>
      <c r="M1925">
        <v>3.7</v>
      </c>
      <c r="N1925">
        <v>0</v>
      </c>
      <c r="O1925">
        <v>30.4</v>
      </c>
      <c r="P1925">
        <v>34.095700000000001</v>
      </c>
    </row>
    <row r="1926" spans="1:16" x14ac:dyDescent="0.25">
      <c r="A1926" s="20">
        <v>43934</v>
      </c>
      <c r="B1926" t="s">
        <v>738</v>
      </c>
      <c r="C1926" t="s">
        <v>17</v>
      </c>
      <c r="D1926">
        <v>600</v>
      </c>
      <c r="E1926">
        <v>334</v>
      </c>
      <c r="F1926">
        <v>200400</v>
      </c>
      <c r="G1926" t="s">
        <v>1907</v>
      </c>
      <c r="H1926">
        <v>2020070</v>
      </c>
      <c r="I1926" t="s">
        <v>19</v>
      </c>
      <c r="J1926" t="s">
        <v>20</v>
      </c>
      <c r="K1926" t="s">
        <v>25</v>
      </c>
      <c r="L1926">
        <v>0</v>
      </c>
      <c r="M1926">
        <v>4.41</v>
      </c>
      <c r="N1926">
        <v>0</v>
      </c>
      <c r="O1926">
        <v>36.270000000000003</v>
      </c>
      <c r="P1926">
        <v>40.678800000000003</v>
      </c>
    </row>
    <row r="1927" spans="1:16" x14ac:dyDescent="0.25">
      <c r="A1927" s="20">
        <v>43934</v>
      </c>
      <c r="B1927" t="s">
        <v>268</v>
      </c>
      <c r="C1927" t="s">
        <v>17</v>
      </c>
      <c r="D1927">
        <v>5000</v>
      </c>
      <c r="E1927">
        <v>187</v>
      </c>
      <c r="F1927">
        <v>935000</v>
      </c>
      <c r="G1927" t="s">
        <v>1908</v>
      </c>
      <c r="H1927">
        <v>2020070</v>
      </c>
      <c r="I1927" t="s">
        <v>19</v>
      </c>
      <c r="J1927" t="s">
        <v>20</v>
      </c>
      <c r="K1927" t="s">
        <v>25</v>
      </c>
      <c r="L1927">
        <v>0</v>
      </c>
      <c r="M1927">
        <v>20.57</v>
      </c>
      <c r="N1927">
        <v>0</v>
      </c>
      <c r="O1927">
        <v>169.21</v>
      </c>
      <c r="P1927">
        <v>189.7799</v>
      </c>
    </row>
    <row r="1928" spans="1:16" x14ac:dyDescent="0.25">
      <c r="A1928" s="20">
        <v>43934</v>
      </c>
      <c r="B1928" t="s">
        <v>65</v>
      </c>
      <c r="C1928" t="s">
        <v>17</v>
      </c>
      <c r="D1928">
        <v>10000</v>
      </c>
      <c r="E1928">
        <v>31.1</v>
      </c>
      <c r="F1928">
        <v>311000</v>
      </c>
      <c r="G1928" t="s">
        <v>1909</v>
      </c>
      <c r="H1928">
        <v>2020070</v>
      </c>
      <c r="I1928" t="s">
        <v>19</v>
      </c>
      <c r="J1928" t="s">
        <v>20</v>
      </c>
      <c r="K1928" t="s">
        <v>25</v>
      </c>
      <c r="L1928">
        <v>0</v>
      </c>
      <c r="M1928">
        <v>6.84</v>
      </c>
      <c r="N1928">
        <v>0</v>
      </c>
      <c r="O1928">
        <v>56.26</v>
      </c>
      <c r="P1928">
        <v>63.1021</v>
      </c>
    </row>
    <row r="1929" spans="1:16" x14ac:dyDescent="0.25">
      <c r="A1929" s="20">
        <v>43934</v>
      </c>
      <c r="B1929" t="s">
        <v>738</v>
      </c>
      <c r="C1929" t="s">
        <v>23</v>
      </c>
      <c r="D1929">
        <v>1100</v>
      </c>
      <c r="E1929">
        <v>342.29</v>
      </c>
      <c r="F1929">
        <v>376515.3</v>
      </c>
      <c r="G1929" t="s">
        <v>1910</v>
      </c>
      <c r="H1929">
        <v>2020070</v>
      </c>
      <c r="I1929" t="s">
        <v>19</v>
      </c>
      <c r="J1929" t="s">
        <v>20</v>
      </c>
      <c r="K1929" t="s">
        <v>25</v>
      </c>
      <c r="L1929">
        <v>92.13</v>
      </c>
      <c r="M1929">
        <v>8.2799999999999994</v>
      </c>
      <c r="N1929">
        <v>255.9</v>
      </c>
      <c r="O1929">
        <v>68.12</v>
      </c>
      <c r="P1929">
        <v>424.43349999999998</v>
      </c>
    </row>
    <row r="1930" spans="1:16" x14ac:dyDescent="0.25">
      <c r="A1930" s="20">
        <v>43934</v>
      </c>
      <c r="B1930" t="s">
        <v>268</v>
      </c>
      <c r="C1930" t="s">
        <v>23</v>
      </c>
      <c r="D1930">
        <v>5000</v>
      </c>
      <c r="E1930">
        <v>186.1</v>
      </c>
      <c r="F1930">
        <v>930500</v>
      </c>
      <c r="G1930" t="s">
        <v>1911</v>
      </c>
      <c r="H1930">
        <v>2020070</v>
      </c>
      <c r="I1930" t="s">
        <v>19</v>
      </c>
      <c r="J1930" t="s">
        <v>20</v>
      </c>
      <c r="K1930" t="s">
        <v>25</v>
      </c>
      <c r="L1930">
        <v>231.77</v>
      </c>
      <c r="M1930">
        <v>20.47</v>
      </c>
      <c r="N1930">
        <v>0</v>
      </c>
      <c r="O1930">
        <v>168.38</v>
      </c>
      <c r="P1930">
        <v>420.62119999999999</v>
      </c>
    </row>
    <row r="1931" spans="1:16" x14ac:dyDescent="0.25">
      <c r="A1931" s="20">
        <v>43934</v>
      </c>
      <c r="B1931" t="s">
        <v>268</v>
      </c>
      <c r="C1931" t="s">
        <v>17</v>
      </c>
      <c r="D1931">
        <v>2500</v>
      </c>
      <c r="E1931">
        <v>186.05</v>
      </c>
      <c r="F1931">
        <v>465125</v>
      </c>
      <c r="G1931" t="s">
        <v>1912</v>
      </c>
      <c r="H1931">
        <v>2020070</v>
      </c>
      <c r="I1931" t="s">
        <v>19</v>
      </c>
      <c r="J1931" t="s">
        <v>20</v>
      </c>
      <c r="K1931" t="s">
        <v>25</v>
      </c>
      <c r="L1931">
        <v>0</v>
      </c>
      <c r="M1931">
        <v>10.23</v>
      </c>
      <c r="N1931">
        <v>0</v>
      </c>
      <c r="O1931">
        <v>84.17</v>
      </c>
      <c r="P1931">
        <v>94.402699999999996</v>
      </c>
    </row>
    <row r="1932" spans="1:16" x14ac:dyDescent="0.25">
      <c r="A1932" s="20">
        <v>43934</v>
      </c>
      <c r="B1932" t="s">
        <v>738</v>
      </c>
      <c r="C1932" t="s">
        <v>23</v>
      </c>
      <c r="D1932">
        <v>2500</v>
      </c>
      <c r="E1932">
        <v>337.5</v>
      </c>
      <c r="F1932">
        <v>843750</v>
      </c>
      <c r="G1932" t="s">
        <v>1913</v>
      </c>
      <c r="H1932">
        <v>2020070</v>
      </c>
      <c r="I1932" t="s">
        <v>19</v>
      </c>
      <c r="J1932" t="s">
        <v>20</v>
      </c>
      <c r="K1932" t="s">
        <v>25</v>
      </c>
      <c r="L1932">
        <v>210.09</v>
      </c>
      <c r="M1932">
        <v>18.559999999999999</v>
      </c>
      <c r="N1932">
        <v>0</v>
      </c>
      <c r="O1932">
        <v>152.68</v>
      </c>
      <c r="P1932">
        <v>381.33280000000002</v>
      </c>
    </row>
    <row r="1933" spans="1:16" x14ac:dyDescent="0.25">
      <c r="A1933" s="20">
        <v>43934</v>
      </c>
      <c r="B1933" t="s">
        <v>65</v>
      </c>
      <c r="C1933" t="s">
        <v>23</v>
      </c>
      <c r="D1933">
        <v>10000</v>
      </c>
      <c r="E1933">
        <v>31.1</v>
      </c>
      <c r="F1933">
        <v>311000</v>
      </c>
      <c r="G1933" t="s">
        <v>1914</v>
      </c>
      <c r="H1933">
        <v>2020070</v>
      </c>
      <c r="I1933" t="s">
        <v>19</v>
      </c>
      <c r="J1933" t="s">
        <v>20</v>
      </c>
      <c r="K1933" t="s">
        <v>25</v>
      </c>
      <c r="L1933">
        <v>77.75</v>
      </c>
      <c r="M1933">
        <v>6.84</v>
      </c>
      <c r="N1933">
        <v>0</v>
      </c>
      <c r="O1933">
        <v>56.27</v>
      </c>
      <c r="P1933">
        <v>140.86199999999999</v>
      </c>
    </row>
    <row r="1934" spans="1:16" x14ac:dyDescent="0.25">
      <c r="A1934" s="20">
        <v>43934</v>
      </c>
      <c r="B1934" t="s">
        <v>738</v>
      </c>
      <c r="C1934" t="s">
        <v>17</v>
      </c>
      <c r="D1934">
        <v>2500</v>
      </c>
      <c r="E1934">
        <v>338.5</v>
      </c>
      <c r="F1934">
        <v>846250</v>
      </c>
      <c r="G1934" t="s">
        <v>1915</v>
      </c>
      <c r="H1934">
        <v>2020070</v>
      </c>
      <c r="I1934" t="s">
        <v>19</v>
      </c>
      <c r="J1934" t="s">
        <v>20</v>
      </c>
      <c r="K1934" t="s">
        <v>25</v>
      </c>
      <c r="L1934">
        <v>0</v>
      </c>
      <c r="M1934">
        <v>18.62</v>
      </c>
      <c r="N1934">
        <v>0</v>
      </c>
      <c r="O1934">
        <v>153.15</v>
      </c>
      <c r="P1934">
        <v>171.76769999999999</v>
      </c>
    </row>
    <row r="1935" spans="1:16" x14ac:dyDescent="0.25">
      <c r="A1935" s="20">
        <v>43934</v>
      </c>
      <c r="B1935" t="s">
        <v>268</v>
      </c>
      <c r="C1935" t="s">
        <v>17</v>
      </c>
      <c r="D1935">
        <v>2500</v>
      </c>
      <c r="E1935">
        <v>184.05</v>
      </c>
      <c r="F1935">
        <v>460125</v>
      </c>
      <c r="G1935" t="s">
        <v>1916</v>
      </c>
      <c r="H1935">
        <v>2020070</v>
      </c>
      <c r="I1935" t="s">
        <v>19</v>
      </c>
      <c r="J1935" t="s">
        <v>20</v>
      </c>
      <c r="K1935" t="s">
        <v>25</v>
      </c>
      <c r="L1935">
        <v>0</v>
      </c>
      <c r="M1935">
        <v>10.119999999999999</v>
      </c>
      <c r="N1935">
        <v>0</v>
      </c>
      <c r="O1935">
        <v>83.26</v>
      </c>
      <c r="P1935">
        <v>93.382800000000003</v>
      </c>
    </row>
    <row r="1936" spans="1:16" x14ac:dyDescent="0.25">
      <c r="A1936" s="20">
        <v>43934</v>
      </c>
      <c r="B1936" t="s">
        <v>268</v>
      </c>
      <c r="C1936" t="s">
        <v>23</v>
      </c>
      <c r="D1936">
        <v>5000</v>
      </c>
      <c r="E1936">
        <v>183.5</v>
      </c>
      <c r="F1936">
        <v>917500</v>
      </c>
      <c r="G1936" t="s">
        <v>1917</v>
      </c>
      <c r="H1936">
        <v>2020070</v>
      </c>
      <c r="I1936" t="s">
        <v>19</v>
      </c>
      <c r="J1936" t="s">
        <v>20</v>
      </c>
      <c r="K1936" t="s">
        <v>25</v>
      </c>
      <c r="L1936">
        <v>231.77</v>
      </c>
      <c r="M1936">
        <v>20.190000000000001</v>
      </c>
      <c r="N1936">
        <v>0</v>
      </c>
      <c r="O1936">
        <v>166.03</v>
      </c>
      <c r="P1936">
        <v>417.98500000000001</v>
      </c>
    </row>
    <row r="1937" spans="1:16" x14ac:dyDescent="0.25">
      <c r="A1937" s="20">
        <v>43934</v>
      </c>
      <c r="B1937" t="s">
        <v>179</v>
      </c>
      <c r="C1937" t="s">
        <v>23</v>
      </c>
      <c r="D1937">
        <v>1550</v>
      </c>
      <c r="E1937">
        <v>23.7</v>
      </c>
      <c r="F1937">
        <v>36735</v>
      </c>
      <c r="G1937" t="s">
        <v>1918</v>
      </c>
      <c r="H1937">
        <v>2020070</v>
      </c>
      <c r="I1937" t="s">
        <v>19</v>
      </c>
      <c r="J1937" t="s">
        <v>20</v>
      </c>
      <c r="K1937" t="s">
        <v>25</v>
      </c>
      <c r="L1937">
        <v>36.74</v>
      </c>
      <c r="M1937">
        <v>0.81</v>
      </c>
      <c r="N1937">
        <v>0</v>
      </c>
      <c r="O1937">
        <v>65.16</v>
      </c>
      <c r="P1937">
        <v>102.7081</v>
      </c>
    </row>
    <row r="1938" spans="1:16" x14ac:dyDescent="0.25">
      <c r="A1938" s="20">
        <v>43936</v>
      </c>
      <c r="B1938" t="s">
        <v>237</v>
      </c>
      <c r="C1938" t="s">
        <v>23</v>
      </c>
      <c r="D1938">
        <v>500</v>
      </c>
      <c r="E1938">
        <v>173</v>
      </c>
      <c r="F1938">
        <v>86500</v>
      </c>
      <c r="G1938" t="s">
        <v>2105</v>
      </c>
      <c r="H1938">
        <v>2020071</v>
      </c>
      <c r="I1938" t="s">
        <v>19</v>
      </c>
      <c r="J1938" t="s">
        <v>20</v>
      </c>
      <c r="K1938" t="s">
        <v>25</v>
      </c>
      <c r="L1938">
        <v>21.42</v>
      </c>
      <c r="M1938">
        <v>1.9</v>
      </c>
      <c r="N1938">
        <v>0</v>
      </c>
      <c r="O1938">
        <v>18.04</v>
      </c>
      <c r="P1938">
        <v>41.363100000000003</v>
      </c>
    </row>
    <row r="1939" spans="1:16" x14ac:dyDescent="0.25">
      <c r="A1939" s="20">
        <v>43936</v>
      </c>
      <c r="B1939" t="s">
        <v>268</v>
      </c>
      <c r="C1939" t="s">
        <v>23</v>
      </c>
      <c r="D1939">
        <v>5000</v>
      </c>
      <c r="E1939">
        <v>186.9</v>
      </c>
      <c r="F1939">
        <v>934481.7</v>
      </c>
      <c r="G1939" t="s">
        <v>2106</v>
      </c>
      <c r="H1939">
        <v>2020071</v>
      </c>
      <c r="I1939" t="s">
        <v>19</v>
      </c>
      <c r="J1939" t="s">
        <v>20</v>
      </c>
      <c r="K1939" t="s">
        <v>25</v>
      </c>
      <c r="L1939">
        <v>235.15</v>
      </c>
      <c r="M1939">
        <v>20.56</v>
      </c>
      <c r="N1939">
        <v>152.4</v>
      </c>
      <c r="O1939">
        <v>169.12</v>
      </c>
      <c r="P1939">
        <v>577.22860000000003</v>
      </c>
    </row>
    <row r="1940" spans="1:16" x14ac:dyDescent="0.25">
      <c r="A1940" s="20">
        <v>43936</v>
      </c>
      <c r="B1940" t="s">
        <v>1086</v>
      </c>
      <c r="C1940" t="s">
        <v>17</v>
      </c>
      <c r="D1940">
        <v>2000</v>
      </c>
      <c r="E1940">
        <v>26.3</v>
      </c>
      <c r="F1940">
        <v>52600</v>
      </c>
      <c r="G1940" t="s">
        <v>2107</v>
      </c>
      <c r="H1940">
        <v>2020071</v>
      </c>
      <c r="I1940" t="s">
        <v>19</v>
      </c>
      <c r="J1940" t="s">
        <v>20</v>
      </c>
      <c r="K1940" t="s">
        <v>25</v>
      </c>
      <c r="L1940">
        <v>0</v>
      </c>
      <c r="M1940">
        <v>1.1599999999999999</v>
      </c>
      <c r="N1940">
        <v>0</v>
      </c>
      <c r="O1940">
        <v>93.31</v>
      </c>
      <c r="P1940">
        <v>94.467200000000005</v>
      </c>
    </row>
    <row r="1941" spans="1:16" x14ac:dyDescent="0.25">
      <c r="A1941" s="20">
        <v>43936</v>
      </c>
      <c r="B1941" t="s">
        <v>1086</v>
      </c>
      <c r="C1941" t="s">
        <v>23</v>
      </c>
      <c r="D1941">
        <v>2000</v>
      </c>
      <c r="E1941">
        <v>26.3</v>
      </c>
      <c r="F1941">
        <v>52600</v>
      </c>
      <c r="G1941" t="s">
        <v>2108</v>
      </c>
      <c r="H1941">
        <v>2020071</v>
      </c>
      <c r="I1941" t="s">
        <v>19</v>
      </c>
      <c r="J1941" t="s">
        <v>20</v>
      </c>
      <c r="K1941" t="s">
        <v>25</v>
      </c>
      <c r="L1941">
        <v>13.15</v>
      </c>
      <c r="M1941">
        <v>1.1599999999999999</v>
      </c>
      <c r="N1941">
        <v>0</v>
      </c>
      <c r="O1941">
        <v>93.31</v>
      </c>
      <c r="P1941">
        <v>107.6172</v>
      </c>
    </row>
    <row r="1942" spans="1:16" x14ac:dyDescent="0.25">
      <c r="A1942" s="20">
        <v>43936</v>
      </c>
      <c r="B1942" t="s">
        <v>268</v>
      </c>
      <c r="C1942" t="s">
        <v>17</v>
      </c>
      <c r="D1942">
        <v>2068</v>
      </c>
      <c r="E1942">
        <v>190.64</v>
      </c>
      <c r="F1942">
        <v>394246.6</v>
      </c>
      <c r="G1942" t="s">
        <v>2109</v>
      </c>
      <c r="H1942">
        <v>2020071</v>
      </c>
      <c r="I1942" t="s">
        <v>19</v>
      </c>
      <c r="J1942" t="s">
        <v>20</v>
      </c>
      <c r="K1942" t="s">
        <v>25</v>
      </c>
      <c r="L1942">
        <v>0</v>
      </c>
      <c r="M1942">
        <v>8.67</v>
      </c>
      <c r="N1942">
        <v>0</v>
      </c>
      <c r="O1942">
        <v>71.34</v>
      </c>
      <c r="P1942">
        <v>80.013400000000004</v>
      </c>
    </row>
    <row r="1943" spans="1:16" x14ac:dyDescent="0.25">
      <c r="A1943" s="20">
        <v>43936</v>
      </c>
      <c r="B1943" t="s">
        <v>268</v>
      </c>
      <c r="C1943" t="s">
        <v>23</v>
      </c>
      <c r="D1943">
        <v>2500</v>
      </c>
      <c r="E1943">
        <v>190.9</v>
      </c>
      <c r="F1943">
        <v>477250</v>
      </c>
      <c r="G1943" t="s">
        <v>2110</v>
      </c>
      <c r="H1943">
        <v>2020071</v>
      </c>
      <c r="I1943" t="s">
        <v>19</v>
      </c>
      <c r="J1943" t="s">
        <v>20</v>
      </c>
      <c r="K1943" t="s">
        <v>25</v>
      </c>
      <c r="L1943">
        <v>117.4</v>
      </c>
      <c r="M1943">
        <v>10.5</v>
      </c>
      <c r="N1943">
        <v>0</v>
      </c>
      <c r="O1943">
        <v>86.36</v>
      </c>
      <c r="P1943">
        <v>214.2595</v>
      </c>
    </row>
    <row r="1944" spans="1:16" x14ac:dyDescent="0.25">
      <c r="A1944" s="20">
        <v>43936</v>
      </c>
      <c r="B1944" t="s">
        <v>738</v>
      </c>
      <c r="C1944" t="s">
        <v>23</v>
      </c>
      <c r="D1944">
        <v>500</v>
      </c>
      <c r="E1944">
        <v>349</v>
      </c>
      <c r="F1944">
        <v>174500</v>
      </c>
      <c r="G1944" t="s">
        <v>2111</v>
      </c>
      <c r="H1944">
        <v>2020071</v>
      </c>
      <c r="I1944" t="s">
        <v>19</v>
      </c>
      <c r="J1944" t="s">
        <v>20</v>
      </c>
      <c r="K1944" t="s">
        <v>25</v>
      </c>
      <c r="L1944">
        <v>41.31</v>
      </c>
      <c r="M1944">
        <v>3.84</v>
      </c>
      <c r="N1944">
        <v>0</v>
      </c>
      <c r="O1944">
        <v>31.58</v>
      </c>
      <c r="P1944">
        <v>76.728999999999999</v>
      </c>
    </row>
    <row r="1945" spans="1:16" x14ac:dyDescent="0.25">
      <c r="A1945" s="20">
        <v>43936</v>
      </c>
      <c r="B1945" t="s">
        <v>738</v>
      </c>
      <c r="C1945" t="s">
        <v>17</v>
      </c>
      <c r="D1945">
        <v>500</v>
      </c>
      <c r="E1945">
        <v>347</v>
      </c>
      <c r="F1945">
        <v>173500</v>
      </c>
      <c r="G1945" t="s">
        <v>2112</v>
      </c>
      <c r="H1945">
        <v>2020071</v>
      </c>
      <c r="I1945" t="s">
        <v>19</v>
      </c>
      <c r="J1945" t="s">
        <v>20</v>
      </c>
      <c r="K1945" t="s">
        <v>25</v>
      </c>
      <c r="L1945">
        <v>0</v>
      </c>
      <c r="M1945">
        <v>3.82</v>
      </c>
      <c r="N1945">
        <v>0</v>
      </c>
      <c r="O1945">
        <v>31.39</v>
      </c>
      <c r="P1945">
        <v>35.207000000000001</v>
      </c>
    </row>
    <row r="1946" spans="1:16" x14ac:dyDescent="0.25">
      <c r="A1946" s="20">
        <v>43936</v>
      </c>
      <c r="B1946" t="s">
        <v>237</v>
      </c>
      <c r="C1946" t="s">
        <v>17</v>
      </c>
      <c r="D1946">
        <v>500</v>
      </c>
      <c r="E1946">
        <v>169.75</v>
      </c>
      <c r="F1946">
        <v>84875</v>
      </c>
      <c r="G1946" t="s">
        <v>2113</v>
      </c>
      <c r="H1946">
        <v>2020071</v>
      </c>
      <c r="I1946" t="s">
        <v>19</v>
      </c>
      <c r="J1946" t="s">
        <v>20</v>
      </c>
      <c r="K1946" t="s">
        <v>25</v>
      </c>
      <c r="L1946">
        <v>0</v>
      </c>
      <c r="M1946">
        <v>1.87</v>
      </c>
      <c r="N1946">
        <v>0</v>
      </c>
      <c r="O1946">
        <v>18.04</v>
      </c>
      <c r="P1946">
        <v>19.907299999999999</v>
      </c>
    </row>
    <row r="1947" spans="1:16" x14ac:dyDescent="0.25">
      <c r="A1947" s="20">
        <v>43936</v>
      </c>
      <c r="B1947" t="s">
        <v>268</v>
      </c>
      <c r="C1947" t="s">
        <v>17</v>
      </c>
      <c r="D1947">
        <v>5432</v>
      </c>
      <c r="E1947">
        <v>186.25</v>
      </c>
      <c r="F1947">
        <v>1011710</v>
      </c>
      <c r="G1947" t="s">
        <v>2114</v>
      </c>
      <c r="H1947">
        <v>2020071</v>
      </c>
      <c r="I1947" t="s">
        <v>19</v>
      </c>
      <c r="J1947" t="s">
        <v>20</v>
      </c>
      <c r="K1947" t="s">
        <v>25</v>
      </c>
      <c r="L1947">
        <v>0</v>
      </c>
      <c r="M1947">
        <v>22.26</v>
      </c>
      <c r="N1947">
        <v>0</v>
      </c>
      <c r="O1947">
        <v>183.07</v>
      </c>
      <c r="P1947">
        <v>205.32769999999999</v>
      </c>
    </row>
    <row r="1948" spans="1:16" x14ac:dyDescent="0.25">
      <c r="A1948" s="20">
        <v>43936</v>
      </c>
      <c r="B1948" t="s">
        <v>738</v>
      </c>
      <c r="C1948" t="s">
        <v>17</v>
      </c>
      <c r="D1948">
        <v>2500</v>
      </c>
      <c r="E1948">
        <v>328</v>
      </c>
      <c r="F1948">
        <v>820000</v>
      </c>
      <c r="G1948" t="s">
        <v>2115</v>
      </c>
      <c r="H1948">
        <v>2020071</v>
      </c>
      <c r="I1948" t="s">
        <v>19</v>
      </c>
      <c r="J1948" t="s">
        <v>20</v>
      </c>
      <c r="K1948" t="s">
        <v>25</v>
      </c>
      <c r="L1948">
        <v>0</v>
      </c>
      <c r="M1948">
        <v>18.04</v>
      </c>
      <c r="N1948">
        <v>0</v>
      </c>
      <c r="O1948">
        <v>148.38</v>
      </c>
      <c r="P1948">
        <v>166.42</v>
      </c>
    </row>
    <row r="1949" spans="1:16" x14ac:dyDescent="0.25">
      <c r="A1949" s="20">
        <v>43936</v>
      </c>
      <c r="B1949" t="s">
        <v>738</v>
      </c>
      <c r="C1949" t="s">
        <v>23</v>
      </c>
      <c r="D1949">
        <v>2500</v>
      </c>
      <c r="E1949">
        <v>326</v>
      </c>
      <c r="F1949">
        <v>815000</v>
      </c>
      <c r="G1949" t="s">
        <v>2116</v>
      </c>
      <c r="H1949">
        <v>2020071</v>
      </c>
      <c r="I1949" t="s">
        <v>19</v>
      </c>
      <c r="J1949" t="s">
        <v>20</v>
      </c>
      <c r="K1949" t="s">
        <v>25</v>
      </c>
      <c r="L1949">
        <v>206.56</v>
      </c>
      <c r="M1949">
        <v>17.93</v>
      </c>
      <c r="N1949">
        <v>0</v>
      </c>
      <c r="O1949">
        <v>147.47999999999999</v>
      </c>
      <c r="P1949">
        <v>371.97030000000001</v>
      </c>
    </row>
    <row r="1950" spans="1:16" x14ac:dyDescent="0.25">
      <c r="A1950" s="20">
        <v>43937</v>
      </c>
      <c r="B1950" t="s">
        <v>738</v>
      </c>
      <c r="C1950" t="s">
        <v>17</v>
      </c>
      <c r="D1950">
        <v>500</v>
      </c>
      <c r="E1950">
        <v>321.26</v>
      </c>
      <c r="F1950">
        <v>160627.70000000001</v>
      </c>
      <c r="G1950" t="s">
        <v>2117</v>
      </c>
      <c r="H1950">
        <v>2020072</v>
      </c>
      <c r="I1950" t="s">
        <v>19</v>
      </c>
      <c r="J1950" t="s">
        <v>20</v>
      </c>
      <c r="K1950" t="s">
        <v>25</v>
      </c>
      <c r="L1950">
        <v>0</v>
      </c>
      <c r="M1950">
        <v>3.53</v>
      </c>
      <c r="N1950">
        <v>267.60000000000002</v>
      </c>
      <c r="O1950">
        <v>29.06</v>
      </c>
      <c r="P1950">
        <v>300.19380000000001</v>
      </c>
    </row>
    <row r="1951" spans="1:16" x14ac:dyDescent="0.25">
      <c r="A1951" s="20">
        <v>43937</v>
      </c>
      <c r="B1951" t="s">
        <v>282</v>
      </c>
      <c r="C1951" t="s">
        <v>23</v>
      </c>
      <c r="D1951">
        <v>500</v>
      </c>
      <c r="E1951">
        <v>347</v>
      </c>
      <c r="F1951">
        <v>173501.15</v>
      </c>
      <c r="G1951" t="s">
        <v>2118</v>
      </c>
      <c r="H1951">
        <v>2020072</v>
      </c>
      <c r="I1951" t="s">
        <v>19</v>
      </c>
      <c r="J1951" t="s">
        <v>20</v>
      </c>
      <c r="K1951" t="s">
        <v>25</v>
      </c>
      <c r="L1951">
        <v>43.61</v>
      </c>
      <c r="M1951">
        <v>3.82</v>
      </c>
      <c r="N1951">
        <v>0</v>
      </c>
      <c r="O1951">
        <v>31.39</v>
      </c>
      <c r="P1951">
        <v>78.816999999999993</v>
      </c>
    </row>
    <row r="1952" spans="1:16" x14ac:dyDescent="0.25">
      <c r="A1952" s="20">
        <v>43937</v>
      </c>
      <c r="B1952" t="s">
        <v>282</v>
      </c>
      <c r="C1952" t="s">
        <v>23</v>
      </c>
      <c r="D1952">
        <v>600</v>
      </c>
      <c r="E1952">
        <v>351</v>
      </c>
      <c r="F1952">
        <v>210600</v>
      </c>
      <c r="G1952" t="s">
        <v>2119</v>
      </c>
      <c r="H1952">
        <v>2020072</v>
      </c>
      <c r="I1952" t="s">
        <v>19</v>
      </c>
      <c r="J1952" t="s">
        <v>20</v>
      </c>
      <c r="K1952" t="s">
        <v>25</v>
      </c>
      <c r="L1952">
        <v>52.33</v>
      </c>
      <c r="M1952">
        <v>4.63</v>
      </c>
      <c r="N1952">
        <v>0</v>
      </c>
      <c r="O1952">
        <v>38.11</v>
      </c>
      <c r="P1952">
        <v>95.0732</v>
      </c>
    </row>
    <row r="1953" spans="1:16" x14ac:dyDescent="0.25">
      <c r="A1953" s="20">
        <v>43937</v>
      </c>
      <c r="B1953" t="s">
        <v>738</v>
      </c>
      <c r="C1953" t="s">
        <v>23</v>
      </c>
      <c r="D1953">
        <v>500</v>
      </c>
      <c r="E1953">
        <v>327</v>
      </c>
      <c r="F1953">
        <v>163500</v>
      </c>
      <c r="G1953" t="s">
        <v>2120</v>
      </c>
      <c r="H1953">
        <v>2020072</v>
      </c>
      <c r="I1953" t="s">
        <v>19</v>
      </c>
      <c r="J1953" t="s">
        <v>20</v>
      </c>
      <c r="K1953" t="s">
        <v>25</v>
      </c>
      <c r="L1953">
        <v>41.64</v>
      </c>
      <c r="M1953">
        <v>3.6</v>
      </c>
      <c r="N1953">
        <v>0</v>
      </c>
      <c r="O1953">
        <v>29.59</v>
      </c>
      <c r="P1953">
        <v>74.826999999999998</v>
      </c>
    </row>
    <row r="1954" spans="1:16" x14ac:dyDescent="0.25">
      <c r="A1954" s="20">
        <v>43937</v>
      </c>
      <c r="B1954" t="s">
        <v>268</v>
      </c>
      <c r="C1954" t="s">
        <v>17</v>
      </c>
      <c r="D1954">
        <v>2500</v>
      </c>
      <c r="E1954">
        <v>183</v>
      </c>
      <c r="F1954">
        <v>457500</v>
      </c>
      <c r="G1954" t="s">
        <v>2121</v>
      </c>
      <c r="H1954">
        <v>2020072</v>
      </c>
      <c r="I1954" t="s">
        <v>19</v>
      </c>
      <c r="J1954" t="s">
        <v>20</v>
      </c>
      <c r="K1954" t="s">
        <v>25</v>
      </c>
      <c r="L1954">
        <v>0</v>
      </c>
      <c r="M1954">
        <v>10.07</v>
      </c>
      <c r="N1954">
        <v>0</v>
      </c>
      <c r="O1954">
        <v>82.79</v>
      </c>
      <c r="P1954">
        <v>92.855000000000004</v>
      </c>
    </row>
    <row r="1955" spans="1:16" x14ac:dyDescent="0.25">
      <c r="A1955" s="20">
        <v>43937</v>
      </c>
      <c r="B1955" t="s">
        <v>282</v>
      </c>
      <c r="C1955" t="s">
        <v>17</v>
      </c>
      <c r="D1955">
        <v>1100</v>
      </c>
      <c r="E1955">
        <v>344.5</v>
      </c>
      <c r="F1955">
        <v>378950</v>
      </c>
      <c r="G1955" t="s">
        <v>2122</v>
      </c>
      <c r="H1955">
        <v>2020072</v>
      </c>
      <c r="I1955" t="s">
        <v>19</v>
      </c>
      <c r="J1955" t="s">
        <v>20</v>
      </c>
      <c r="K1955" t="s">
        <v>25</v>
      </c>
      <c r="L1955">
        <v>0</v>
      </c>
      <c r="M1955">
        <v>8.34</v>
      </c>
      <c r="N1955">
        <v>0</v>
      </c>
      <c r="O1955">
        <v>68.569999999999993</v>
      </c>
      <c r="P1955">
        <v>76.906999999999996</v>
      </c>
    </row>
    <row r="1956" spans="1:16" x14ac:dyDescent="0.25">
      <c r="A1956" s="20">
        <v>43937</v>
      </c>
      <c r="B1956" t="s">
        <v>738</v>
      </c>
      <c r="C1956" t="s">
        <v>17</v>
      </c>
      <c r="D1956">
        <v>2500</v>
      </c>
      <c r="E1956">
        <v>327.97</v>
      </c>
      <c r="F1956">
        <v>819927.15</v>
      </c>
      <c r="G1956" t="s">
        <v>2123</v>
      </c>
      <c r="H1956">
        <v>2020072</v>
      </c>
      <c r="I1956" t="s">
        <v>19</v>
      </c>
      <c r="J1956" t="s">
        <v>20</v>
      </c>
      <c r="K1956" t="s">
        <v>25</v>
      </c>
      <c r="L1956">
        <v>0</v>
      </c>
      <c r="M1956">
        <v>18.04</v>
      </c>
      <c r="N1956">
        <v>0</v>
      </c>
      <c r="O1956">
        <v>148.37</v>
      </c>
      <c r="P1956">
        <v>166.4084</v>
      </c>
    </row>
    <row r="1957" spans="1:16" x14ac:dyDescent="0.25">
      <c r="A1957" s="20">
        <v>43937</v>
      </c>
      <c r="B1957" t="s">
        <v>738</v>
      </c>
      <c r="C1957" t="s">
        <v>23</v>
      </c>
      <c r="D1957">
        <v>2500</v>
      </c>
      <c r="E1957">
        <v>328.4</v>
      </c>
      <c r="F1957">
        <v>821000</v>
      </c>
      <c r="G1957" t="s">
        <v>2124</v>
      </c>
      <c r="H1957">
        <v>2020072</v>
      </c>
      <c r="I1957" t="s">
        <v>19</v>
      </c>
      <c r="J1957" t="s">
        <v>20</v>
      </c>
      <c r="K1957" t="s">
        <v>25</v>
      </c>
      <c r="L1957">
        <v>208.21</v>
      </c>
      <c r="M1957">
        <v>18.059999999999999</v>
      </c>
      <c r="N1957">
        <v>0</v>
      </c>
      <c r="O1957">
        <v>148.56</v>
      </c>
      <c r="P1957">
        <v>374.8322</v>
      </c>
    </row>
    <row r="1958" spans="1:16" x14ac:dyDescent="0.25">
      <c r="A1958" s="20">
        <v>43937</v>
      </c>
      <c r="B1958" t="s">
        <v>268</v>
      </c>
      <c r="C1958" t="s">
        <v>23</v>
      </c>
      <c r="D1958">
        <v>2500</v>
      </c>
      <c r="E1958">
        <v>182.5</v>
      </c>
      <c r="F1958">
        <v>456250</v>
      </c>
      <c r="G1958" t="s">
        <v>2125</v>
      </c>
      <c r="H1958">
        <v>2020072</v>
      </c>
      <c r="I1958" t="s">
        <v>19</v>
      </c>
      <c r="J1958" t="s">
        <v>20</v>
      </c>
      <c r="K1958" t="s">
        <v>25</v>
      </c>
      <c r="L1958">
        <v>115.29</v>
      </c>
      <c r="M1958">
        <v>10.039999999999999</v>
      </c>
      <c r="N1958">
        <v>0</v>
      </c>
      <c r="O1958">
        <v>82.56</v>
      </c>
      <c r="P1958">
        <v>207.88759999999999</v>
      </c>
    </row>
    <row r="1959" spans="1:16" x14ac:dyDescent="0.25">
      <c r="A1959" s="20">
        <v>43937</v>
      </c>
      <c r="B1959" t="s">
        <v>738</v>
      </c>
      <c r="C1959" t="s">
        <v>23</v>
      </c>
      <c r="D1959">
        <v>500</v>
      </c>
      <c r="E1959">
        <v>329</v>
      </c>
      <c r="F1959">
        <v>164500</v>
      </c>
      <c r="G1959" t="s">
        <v>2126</v>
      </c>
      <c r="H1959">
        <v>2020072</v>
      </c>
      <c r="I1959" t="s">
        <v>19</v>
      </c>
      <c r="J1959" t="s">
        <v>20</v>
      </c>
      <c r="K1959" t="s">
        <v>25</v>
      </c>
      <c r="L1959">
        <v>41.64</v>
      </c>
      <c r="M1959">
        <v>3.62</v>
      </c>
      <c r="N1959">
        <v>0</v>
      </c>
      <c r="O1959">
        <v>29.77</v>
      </c>
      <c r="P1959">
        <v>75.028999999999996</v>
      </c>
    </row>
    <row r="1960" spans="1:16" x14ac:dyDescent="0.25">
      <c r="A1960" s="20">
        <v>43937</v>
      </c>
      <c r="B1960" t="s">
        <v>738</v>
      </c>
      <c r="C1960" t="s">
        <v>23</v>
      </c>
      <c r="D1960">
        <v>600</v>
      </c>
      <c r="E1960">
        <v>334</v>
      </c>
      <c r="F1960">
        <v>200400</v>
      </c>
      <c r="G1960" t="s">
        <v>2127</v>
      </c>
      <c r="H1960">
        <v>2020072</v>
      </c>
      <c r="I1960" t="s">
        <v>19</v>
      </c>
      <c r="J1960" t="s">
        <v>20</v>
      </c>
      <c r="K1960" t="s">
        <v>25</v>
      </c>
      <c r="L1960">
        <v>49.97</v>
      </c>
      <c r="M1960">
        <v>4.41</v>
      </c>
      <c r="N1960">
        <v>0</v>
      </c>
      <c r="O1960">
        <v>36.26</v>
      </c>
      <c r="P1960">
        <v>90.638800000000003</v>
      </c>
    </row>
    <row r="1961" spans="1:16" x14ac:dyDescent="0.25">
      <c r="A1961" s="20">
        <v>43937</v>
      </c>
      <c r="B1961" t="s">
        <v>268</v>
      </c>
      <c r="C1961" t="s">
        <v>23</v>
      </c>
      <c r="D1961">
        <v>5000</v>
      </c>
      <c r="E1961">
        <v>185.75</v>
      </c>
      <c r="F1961">
        <v>928750</v>
      </c>
      <c r="G1961" t="s">
        <v>2128</v>
      </c>
      <c r="H1961">
        <v>2020072</v>
      </c>
      <c r="I1961" t="s">
        <v>19</v>
      </c>
      <c r="J1961" t="s">
        <v>20</v>
      </c>
      <c r="K1961" t="s">
        <v>25</v>
      </c>
      <c r="L1961">
        <v>230.58</v>
      </c>
      <c r="M1961">
        <v>20.43</v>
      </c>
      <c r="N1961">
        <v>0</v>
      </c>
      <c r="O1961">
        <v>168.07</v>
      </c>
      <c r="P1961">
        <v>419.08260000000001</v>
      </c>
    </row>
    <row r="1962" spans="1:16" x14ac:dyDescent="0.25">
      <c r="A1962" s="20">
        <v>43937</v>
      </c>
      <c r="B1962" t="s">
        <v>268</v>
      </c>
      <c r="C1962" t="s">
        <v>17</v>
      </c>
      <c r="D1962">
        <v>5000</v>
      </c>
      <c r="E1962">
        <v>184.9</v>
      </c>
      <c r="F1962">
        <v>924500</v>
      </c>
      <c r="G1962" t="s">
        <v>2129</v>
      </c>
      <c r="H1962">
        <v>2020072</v>
      </c>
      <c r="I1962" t="s">
        <v>19</v>
      </c>
      <c r="J1962" t="s">
        <v>20</v>
      </c>
      <c r="K1962" t="s">
        <v>25</v>
      </c>
      <c r="L1962">
        <v>0</v>
      </c>
      <c r="M1962">
        <v>20.34</v>
      </c>
      <c r="N1962">
        <v>0</v>
      </c>
      <c r="O1962">
        <v>167.31</v>
      </c>
      <c r="P1962">
        <v>187.64949999999999</v>
      </c>
    </row>
    <row r="1963" spans="1:16" x14ac:dyDescent="0.25">
      <c r="A1963" s="20">
        <v>43937</v>
      </c>
      <c r="B1963" t="s">
        <v>738</v>
      </c>
      <c r="C1963" t="s">
        <v>23</v>
      </c>
      <c r="D1963">
        <v>1000</v>
      </c>
      <c r="E1963">
        <v>337</v>
      </c>
      <c r="F1963">
        <v>337000</v>
      </c>
      <c r="G1963" t="s">
        <v>2130</v>
      </c>
      <c r="H1963">
        <v>2020072</v>
      </c>
      <c r="I1963" t="s">
        <v>19</v>
      </c>
      <c r="J1963" t="s">
        <v>20</v>
      </c>
      <c r="K1963" t="s">
        <v>25</v>
      </c>
      <c r="L1963">
        <v>83.29</v>
      </c>
      <c r="M1963">
        <v>7.41</v>
      </c>
      <c r="N1963">
        <v>0</v>
      </c>
      <c r="O1963">
        <v>60.98</v>
      </c>
      <c r="P1963">
        <v>151.684</v>
      </c>
    </row>
    <row r="1964" spans="1:16" x14ac:dyDescent="0.25">
      <c r="A1964" s="20">
        <v>43937</v>
      </c>
      <c r="B1964" t="s">
        <v>738</v>
      </c>
      <c r="C1964" t="s">
        <v>23</v>
      </c>
      <c r="D1964">
        <v>1400</v>
      </c>
      <c r="E1964">
        <v>341</v>
      </c>
      <c r="F1964">
        <v>477400</v>
      </c>
      <c r="G1964" t="s">
        <v>2131</v>
      </c>
      <c r="H1964">
        <v>2020072</v>
      </c>
      <c r="I1964" t="s">
        <v>19</v>
      </c>
      <c r="J1964" t="s">
        <v>20</v>
      </c>
      <c r="K1964" t="s">
        <v>25</v>
      </c>
      <c r="L1964">
        <v>116.6</v>
      </c>
      <c r="M1964">
        <v>10.5</v>
      </c>
      <c r="N1964">
        <v>0</v>
      </c>
      <c r="O1964">
        <v>86.39</v>
      </c>
      <c r="P1964">
        <v>213.49279999999999</v>
      </c>
    </row>
    <row r="1965" spans="1:16" x14ac:dyDescent="0.25">
      <c r="A1965" s="20">
        <v>43937</v>
      </c>
      <c r="B1965" t="s">
        <v>282</v>
      </c>
      <c r="C1965" t="s">
        <v>23</v>
      </c>
      <c r="D1965">
        <v>1500</v>
      </c>
      <c r="E1965">
        <v>351.16</v>
      </c>
      <c r="F1965">
        <v>526739.05000000005</v>
      </c>
      <c r="G1965" t="s">
        <v>2132</v>
      </c>
      <c r="H1965">
        <v>2020072</v>
      </c>
      <c r="I1965" t="s">
        <v>19</v>
      </c>
      <c r="J1965" t="s">
        <v>20</v>
      </c>
      <c r="K1965" t="s">
        <v>25</v>
      </c>
      <c r="L1965">
        <v>130.83000000000001</v>
      </c>
      <c r="M1965">
        <v>11.59</v>
      </c>
      <c r="N1965">
        <v>0</v>
      </c>
      <c r="O1965">
        <v>95.34</v>
      </c>
      <c r="P1965">
        <v>237.75890000000001</v>
      </c>
    </row>
    <row r="1966" spans="1:16" x14ac:dyDescent="0.25">
      <c r="A1966" s="20">
        <v>43937</v>
      </c>
      <c r="B1966" t="s">
        <v>738</v>
      </c>
      <c r="C1966" t="s">
        <v>17</v>
      </c>
      <c r="D1966">
        <v>3500</v>
      </c>
      <c r="E1966">
        <v>339</v>
      </c>
      <c r="F1966">
        <v>1186500</v>
      </c>
      <c r="G1966" t="s">
        <v>2133</v>
      </c>
      <c r="H1966">
        <v>2020072</v>
      </c>
      <c r="I1966" t="s">
        <v>19</v>
      </c>
      <c r="J1966" t="s">
        <v>20</v>
      </c>
      <c r="K1966" t="s">
        <v>25</v>
      </c>
      <c r="L1966">
        <v>0</v>
      </c>
      <c r="M1966">
        <v>26.1</v>
      </c>
      <c r="N1966">
        <v>0</v>
      </c>
      <c r="O1966">
        <v>214.71</v>
      </c>
      <c r="P1966">
        <v>240.81299999999999</v>
      </c>
    </row>
    <row r="1967" spans="1:16" x14ac:dyDescent="0.25">
      <c r="A1967" s="20">
        <v>43937</v>
      </c>
      <c r="B1967" t="s">
        <v>282</v>
      </c>
      <c r="C1967" t="s">
        <v>17</v>
      </c>
      <c r="D1967">
        <v>1500</v>
      </c>
      <c r="E1967">
        <v>349.5</v>
      </c>
      <c r="F1967">
        <v>524250</v>
      </c>
      <c r="G1967" t="s">
        <v>2134</v>
      </c>
      <c r="H1967">
        <v>2020072</v>
      </c>
      <c r="I1967" t="s">
        <v>19</v>
      </c>
      <c r="J1967" t="s">
        <v>20</v>
      </c>
      <c r="K1967" t="s">
        <v>25</v>
      </c>
      <c r="L1967">
        <v>0</v>
      </c>
      <c r="M1967">
        <v>11.53</v>
      </c>
      <c r="N1967">
        <v>0</v>
      </c>
      <c r="O1967">
        <v>94.86</v>
      </c>
      <c r="P1967">
        <v>106.3938</v>
      </c>
    </row>
    <row r="1968" spans="1:16" x14ac:dyDescent="0.25">
      <c r="A1968" s="20">
        <v>43938</v>
      </c>
      <c r="B1968" t="s">
        <v>480</v>
      </c>
      <c r="C1968" t="s">
        <v>23</v>
      </c>
      <c r="D1968">
        <v>2500</v>
      </c>
      <c r="E1968">
        <v>44.85</v>
      </c>
      <c r="F1968">
        <v>112125</v>
      </c>
      <c r="G1968" t="s">
        <v>2135</v>
      </c>
      <c r="H1968">
        <v>2020073</v>
      </c>
      <c r="I1968" t="s">
        <v>19</v>
      </c>
      <c r="J1968" t="s">
        <v>20</v>
      </c>
      <c r="K1968" t="s">
        <v>25</v>
      </c>
      <c r="L1968">
        <v>27.87</v>
      </c>
      <c r="M1968">
        <v>2.4700000000000002</v>
      </c>
      <c r="N1968">
        <v>0</v>
      </c>
      <c r="O1968">
        <v>20.29</v>
      </c>
      <c r="P1968">
        <v>50.626899999999999</v>
      </c>
    </row>
    <row r="1969" spans="1:16" x14ac:dyDescent="0.25">
      <c r="A1969" s="20">
        <v>43938</v>
      </c>
      <c r="B1969" t="s">
        <v>282</v>
      </c>
      <c r="C1969" t="s">
        <v>23</v>
      </c>
      <c r="D1969">
        <v>1500</v>
      </c>
      <c r="E1969">
        <v>351.5</v>
      </c>
      <c r="F1969">
        <v>527250</v>
      </c>
      <c r="G1969" t="s">
        <v>2136</v>
      </c>
      <c r="H1969">
        <v>2020073</v>
      </c>
      <c r="I1969" t="s">
        <v>19</v>
      </c>
      <c r="J1969" t="s">
        <v>20</v>
      </c>
      <c r="K1969" t="s">
        <v>25</v>
      </c>
      <c r="L1969">
        <v>131.99</v>
      </c>
      <c r="M1969">
        <v>11.6</v>
      </c>
      <c r="N1969">
        <v>294.60000000000002</v>
      </c>
      <c r="O1969">
        <v>95.4</v>
      </c>
      <c r="P1969">
        <v>533.58960000000002</v>
      </c>
    </row>
    <row r="1970" spans="1:16" x14ac:dyDescent="0.25">
      <c r="A1970" s="20">
        <v>43938</v>
      </c>
      <c r="B1970" t="s">
        <v>282</v>
      </c>
      <c r="C1970" t="s">
        <v>17</v>
      </c>
      <c r="D1970">
        <v>1500</v>
      </c>
      <c r="E1970">
        <v>350.25</v>
      </c>
      <c r="F1970">
        <v>525375</v>
      </c>
      <c r="G1970" t="s">
        <v>2137</v>
      </c>
      <c r="H1970">
        <v>2020073</v>
      </c>
      <c r="I1970" t="s">
        <v>19</v>
      </c>
      <c r="J1970" t="s">
        <v>20</v>
      </c>
      <c r="K1970" t="s">
        <v>25</v>
      </c>
      <c r="L1970">
        <v>0</v>
      </c>
      <c r="M1970">
        <v>11.56</v>
      </c>
      <c r="N1970">
        <v>0</v>
      </c>
      <c r="O1970">
        <v>95.07</v>
      </c>
      <c r="P1970">
        <v>106.6284</v>
      </c>
    </row>
    <row r="1971" spans="1:16" x14ac:dyDescent="0.25">
      <c r="A1971" s="20">
        <v>43938</v>
      </c>
      <c r="B1971" t="s">
        <v>738</v>
      </c>
      <c r="C1971" t="s">
        <v>23</v>
      </c>
      <c r="D1971">
        <v>2500</v>
      </c>
      <c r="E1971">
        <v>360</v>
      </c>
      <c r="F1971">
        <v>900000</v>
      </c>
      <c r="G1971" t="s">
        <v>2138</v>
      </c>
      <c r="H1971">
        <v>2020073</v>
      </c>
      <c r="I1971" t="s">
        <v>19</v>
      </c>
      <c r="J1971" t="s">
        <v>20</v>
      </c>
      <c r="K1971" t="s">
        <v>25</v>
      </c>
      <c r="L1971">
        <v>221.76</v>
      </c>
      <c r="M1971">
        <v>19.8</v>
      </c>
      <c r="N1971">
        <v>0</v>
      </c>
      <c r="O1971">
        <v>162.87</v>
      </c>
      <c r="P1971">
        <v>404.43</v>
      </c>
    </row>
    <row r="1972" spans="1:16" x14ac:dyDescent="0.25">
      <c r="A1972" s="20">
        <v>43938</v>
      </c>
      <c r="B1972" t="s">
        <v>738</v>
      </c>
      <c r="C1972" t="s">
        <v>17</v>
      </c>
      <c r="D1972">
        <v>2000</v>
      </c>
      <c r="E1972">
        <v>352</v>
      </c>
      <c r="F1972">
        <v>704000</v>
      </c>
      <c r="G1972" t="s">
        <v>2139</v>
      </c>
      <c r="H1972">
        <v>2020073</v>
      </c>
      <c r="I1972" t="s">
        <v>19</v>
      </c>
      <c r="J1972" t="s">
        <v>20</v>
      </c>
      <c r="K1972" t="s">
        <v>25</v>
      </c>
      <c r="L1972">
        <v>0</v>
      </c>
      <c r="M1972">
        <v>15.49</v>
      </c>
      <c r="N1972">
        <v>0</v>
      </c>
      <c r="O1972">
        <v>127.4</v>
      </c>
      <c r="P1972">
        <v>142.88800000000001</v>
      </c>
    </row>
    <row r="1973" spans="1:16" x14ac:dyDescent="0.25">
      <c r="A1973" s="20">
        <v>43938</v>
      </c>
      <c r="B1973" t="s">
        <v>480</v>
      </c>
      <c r="C1973" t="s">
        <v>23</v>
      </c>
      <c r="D1973">
        <v>2500</v>
      </c>
      <c r="E1973">
        <v>44.5</v>
      </c>
      <c r="F1973">
        <v>111250</v>
      </c>
      <c r="G1973" t="s">
        <v>2140</v>
      </c>
      <c r="H1973">
        <v>2020073</v>
      </c>
      <c r="I1973" t="s">
        <v>19</v>
      </c>
      <c r="J1973" t="s">
        <v>20</v>
      </c>
      <c r="K1973" t="s">
        <v>25</v>
      </c>
      <c r="L1973">
        <v>27.87</v>
      </c>
      <c r="M1973">
        <v>2.4500000000000002</v>
      </c>
      <c r="N1973">
        <v>0</v>
      </c>
      <c r="O1973">
        <v>20.13</v>
      </c>
      <c r="P1973">
        <v>50.447600000000001</v>
      </c>
    </row>
    <row r="1974" spans="1:16" x14ac:dyDescent="0.25">
      <c r="A1974" s="20">
        <v>43938</v>
      </c>
      <c r="B1974" t="s">
        <v>738</v>
      </c>
      <c r="C1974" t="s">
        <v>23</v>
      </c>
      <c r="D1974">
        <v>600</v>
      </c>
      <c r="E1974">
        <v>355</v>
      </c>
      <c r="F1974">
        <v>213000</v>
      </c>
      <c r="G1974" t="s">
        <v>2141</v>
      </c>
      <c r="H1974">
        <v>2020073</v>
      </c>
      <c r="I1974" t="s">
        <v>19</v>
      </c>
      <c r="J1974" t="s">
        <v>20</v>
      </c>
      <c r="K1974" t="s">
        <v>25</v>
      </c>
      <c r="L1974">
        <v>53.22</v>
      </c>
      <c r="M1974">
        <v>4.6900000000000004</v>
      </c>
      <c r="N1974">
        <v>0</v>
      </c>
      <c r="O1974">
        <v>38.54</v>
      </c>
      <c r="P1974">
        <v>96.445999999999998</v>
      </c>
    </row>
    <row r="1975" spans="1:16" x14ac:dyDescent="0.25">
      <c r="A1975" s="20">
        <v>43938</v>
      </c>
      <c r="B1975" t="s">
        <v>738</v>
      </c>
      <c r="C1975" t="s">
        <v>17</v>
      </c>
      <c r="D1975">
        <v>1100</v>
      </c>
      <c r="E1975">
        <v>355.68</v>
      </c>
      <c r="F1975">
        <v>391246.4</v>
      </c>
      <c r="G1975" t="s">
        <v>2142</v>
      </c>
      <c r="H1975">
        <v>2020073</v>
      </c>
      <c r="I1975" t="s">
        <v>19</v>
      </c>
      <c r="J1975" t="s">
        <v>20</v>
      </c>
      <c r="K1975" t="s">
        <v>25</v>
      </c>
      <c r="L1975">
        <v>0</v>
      </c>
      <c r="M1975">
        <v>8.61</v>
      </c>
      <c r="N1975">
        <v>0</v>
      </c>
      <c r="O1975">
        <v>70.790000000000006</v>
      </c>
      <c r="P1975">
        <v>79.397300000000001</v>
      </c>
    </row>
    <row r="1976" spans="1:16" x14ac:dyDescent="0.25">
      <c r="A1976" s="20">
        <v>43938</v>
      </c>
      <c r="B1976" t="s">
        <v>480</v>
      </c>
      <c r="C1976" t="s">
        <v>17</v>
      </c>
      <c r="D1976">
        <v>5000</v>
      </c>
      <c r="E1976">
        <v>44.5</v>
      </c>
      <c r="F1976">
        <v>222500</v>
      </c>
      <c r="G1976" t="s">
        <v>2143</v>
      </c>
      <c r="H1976">
        <v>2020073</v>
      </c>
      <c r="I1976" t="s">
        <v>19</v>
      </c>
      <c r="J1976" t="s">
        <v>20</v>
      </c>
      <c r="K1976" t="s">
        <v>25</v>
      </c>
      <c r="L1976">
        <v>0</v>
      </c>
      <c r="M1976">
        <v>4.8899999999999997</v>
      </c>
      <c r="N1976">
        <v>0</v>
      </c>
      <c r="O1976">
        <v>40.270000000000003</v>
      </c>
      <c r="P1976">
        <v>45.164900000000003</v>
      </c>
    </row>
    <row r="1977" spans="1:16" x14ac:dyDescent="0.25">
      <c r="A1977" s="20">
        <v>43938</v>
      </c>
      <c r="B1977" t="s">
        <v>2144</v>
      </c>
      <c r="C1977" t="s">
        <v>17</v>
      </c>
      <c r="D1977">
        <v>100</v>
      </c>
      <c r="E1977">
        <v>2400</v>
      </c>
      <c r="F1977">
        <v>240000</v>
      </c>
      <c r="G1977" t="s">
        <v>2145</v>
      </c>
      <c r="H1977">
        <v>2020073</v>
      </c>
      <c r="I1977" t="s">
        <v>19</v>
      </c>
      <c r="J1977" t="s">
        <v>20</v>
      </c>
      <c r="K1977" t="s">
        <v>25</v>
      </c>
      <c r="L1977">
        <v>0</v>
      </c>
      <c r="M1977">
        <v>5.28</v>
      </c>
      <c r="N1977">
        <v>0</v>
      </c>
      <c r="O1977">
        <v>43.43</v>
      </c>
      <c r="P1977">
        <v>48.71</v>
      </c>
    </row>
    <row r="1978" spans="1:16" x14ac:dyDescent="0.25">
      <c r="A1978" s="20">
        <v>43938</v>
      </c>
      <c r="B1978" t="s">
        <v>2144</v>
      </c>
      <c r="C1978" t="s">
        <v>23</v>
      </c>
      <c r="D1978">
        <v>100</v>
      </c>
      <c r="E1978">
        <v>2370</v>
      </c>
      <c r="F1978">
        <v>237000</v>
      </c>
      <c r="G1978" t="s">
        <v>2146</v>
      </c>
      <c r="H1978">
        <v>2020073</v>
      </c>
      <c r="I1978" t="s">
        <v>19</v>
      </c>
      <c r="J1978" t="s">
        <v>20</v>
      </c>
      <c r="K1978" t="s">
        <v>25</v>
      </c>
      <c r="L1978">
        <v>59.32</v>
      </c>
      <c r="M1978">
        <v>5.21</v>
      </c>
      <c r="N1978">
        <v>0</v>
      </c>
      <c r="O1978">
        <v>42.89</v>
      </c>
      <c r="P1978">
        <v>107.42400000000001</v>
      </c>
    </row>
    <row r="1979" spans="1:16" x14ac:dyDescent="0.25">
      <c r="A1979" s="20">
        <v>43938</v>
      </c>
      <c r="B1979" t="s">
        <v>738</v>
      </c>
      <c r="C1979" t="s">
        <v>17</v>
      </c>
      <c r="D1979">
        <v>500</v>
      </c>
      <c r="E1979">
        <v>357.75</v>
      </c>
      <c r="F1979">
        <v>178875</v>
      </c>
      <c r="G1979" t="s">
        <v>2147</v>
      </c>
      <c r="H1979">
        <v>2020073</v>
      </c>
      <c r="I1979" t="s">
        <v>19</v>
      </c>
      <c r="J1979" t="s">
        <v>20</v>
      </c>
      <c r="K1979" t="s">
        <v>25</v>
      </c>
      <c r="L1979">
        <v>0</v>
      </c>
      <c r="M1979">
        <v>3.94</v>
      </c>
      <c r="N1979">
        <v>0</v>
      </c>
      <c r="O1979">
        <v>32.369999999999997</v>
      </c>
      <c r="P1979">
        <v>36.305199999999999</v>
      </c>
    </row>
    <row r="1980" spans="1:16" x14ac:dyDescent="0.25">
      <c r="A1980" s="20">
        <v>43938</v>
      </c>
      <c r="B1980" t="s">
        <v>738</v>
      </c>
      <c r="C1980" t="s">
        <v>17</v>
      </c>
      <c r="D1980">
        <v>600</v>
      </c>
      <c r="E1980">
        <v>353.69</v>
      </c>
      <c r="F1980">
        <v>212212.95</v>
      </c>
      <c r="G1980" t="s">
        <v>2148</v>
      </c>
      <c r="H1980">
        <v>2020073</v>
      </c>
      <c r="I1980" t="s">
        <v>19</v>
      </c>
      <c r="J1980" t="s">
        <v>20</v>
      </c>
      <c r="K1980" t="s">
        <v>25</v>
      </c>
      <c r="L1980">
        <v>0</v>
      </c>
      <c r="M1980">
        <v>4.67</v>
      </c>
      <c r="N1980">
        <v>0</v>
      </c>
      <c r="O1980">
        <v>38.4</v>
      </c>
      <c r="P1980">
        <v>43.068800000000003</v>
      </c>
    </row>
    <row r="1981" spans="1:16" x14ac:dyDescent="0.25">
      <c r="A1981" s="20">
        <v>43938</v>
      </c>
      <c r="B1981" t="s">
        <v>2144</v>
      </c>
      <c r="C1981" t="s">
        <v>23</v>
      </c>
      <c r="D1981">
        <v>250</v>
      </c>
      <c r="E1981">
        <v>2361.96</v>
      </c>
      <c r="F1981">
        <v>590488.85</v>
      </c>
      <c r="G1981" t="s">
        <v>2149</v>
      </c>
      <c r="H1981">
        <v>2020073</v>
      </c>
      <c r="I1981" t="s">
        <v>19</v>
      </c>
      <c r="J1981" t="s">
        <v>20</v>
      </c>
      <c r="K1981" t="s">
        <v>25</v>
      </c>
      <c r="L1981">
        <v>148.29</v>
      </c>
      <c r="M1981">
        <v>12.99</v>
      </c>
      <c r="N1981">
        <v>0</v>
      </c>
      <c r="O1981">
        <v>106.86</v>
      </c>
      <c r="P1981">
        <v>268.1404</v>
      </c>
    </row>
    <row r="1982" spans="1:16" x14ac:dyDescent="0.25">
      <c r="A1982" s="20">
        <v>43938</v>
      </c>
      <c r="B1982" t="s">
        <v>738</v>
      </c>
      <c r="C1982" t="s">
        <v>23</v>
      </c>
      <c r="D1982">
        <v>1100</v>
      </c>
      <c r="E1982">
        <v>350.24</v>
      </c>
      <c r="F1982">
        <v>385261.85</v>
      </c>
      <c r="G1982" t="s">
        <v>2150</v>
      </c>
      <c r="H1982">
        <v>2020073</v>
      </c>
      <c r="I1982" t="s">
        <v>19</v>
      </c>
      <c r="J1982" t="s">
        <v>20</v>
      </c>
      <c r="K1982" t="s">
        <v>25</v>
      </c>
      <c r="L1982">
        <v>97.58</v>
      </c>
      <c r="M1982">
        <v>8.48</v>
      </c>
      <c r="N1982">
        <v>0</v>
      </c>
      <c r="O1982">
        <v>69.709999999999994</v>
      </c>
      <c r="P1982">
        <v>175.7688</v>
      </c>
    </row>
    <row r="1983" spans="1:16" x14ac:dyDescent="0.25">
      <c r="A1983" s="20">
        <v>43938</v>
      </c>
      <c r="B1983" t="s">
        <v>738</v>
      </c>
      <c r="C1983" t="s">
        <v>23</v>
      </c>
      <c r="D1983">
        <v>2500</v>
      </c>
      <c r="E1983">
        <v>353</v>
      </c>
      <c r="F1983">
        <v>882500</v>
      </c>
      <c r="G1983" t="s">
        <v>2151</v>
      </c>
      <c r="H1983">
        <v>2020073</v>
      </c>
      <c r="I1983" t="s">
        <v>19</v>
      </c>
      <c r="J1983" t="s">
        <v>20</v>
      </c>
      <c r="K1983" t="s">
        <v>25</v>
      </c>
      <c r="L1983">
        <v>221.76</v>
      </c>
      <c r="M1983">
        <v>19.420000000000002</v>
      </c>
      <c r="N1983">
        <v>0</v>
      </c>
      <c r="O1983">
        <v>159.69</v>
      </c>
      <c r="P1983">
        <v>400.86509999999998</v>
      </c>
    </row>
    <row r="1984" spans="1:16" x14ac:dyDescent="0.25">
      <c r="A1984" s="20">
        <v>43938</v>
      </c>
      <c r="B1984" t="s">
        <v>2144</v>
      </c>
      <c r="C1984" t="s">
        <v>17</v>
      </c>
      <c r="D1984">
        <v>250</v>
      </c>
      <c r="E1984">
        <v>2373.61</v>
      </c>
      <c r="F1984">
        <v>593403.6</v>
      </c>
      <c r="G1984" t="s">
        <v>2152</v>
      </c>
      <c r="H1984">
        <v>2020073</v>
      </c>
      <c r="I1984" t="s">
        <v>19</v>
      </c>
      <c r="J1984" t="s">
        <v>20</v>
      </c>
      <c r="K1984" t="s">
        <v>25</v>
      </c>
      <c r="L1984">
        <v>0</v>
      </c>
      <c r="M1984">
        <v>13.06</v>
      </c>
      <c r="N1984">
        <v>0</v>
      </c>
      <c r="O1984">
        <v>107.4</v>
      </c>
      <c r="P1984">
        <v>120.4551</v>
      </c>
    </row>
    <row r="1985" spans="1:16" x14ac:dyDescent="0.25">
      <c r="A1985" s="20">
        <v>43938</v>
      </c>
      <c r="B1985" t="s">
        <v>738</v>
      </c>
      <c r="C1985" t="s">
        <v>17</v>
      </c>
      <c r="D1985">
        <v>2500</v>
      </c>
      <c r="E1985">
        <v>355</v>
      </c>
      <c r="F1985">
        <v>887500</v>
      </c>
      <c r="G1985" t="s">
        <v>2153</v>
      </c>
      <c r="H1985">
        <v>2020073</v>
      </c>
      <c r="I1985" t="s">
        <v>19</v>
      </c>
      <c r="J1985" t="s">
        <v>20</v>
      </c>
      <c r="K1985" t="s">
        <v>25</v>
      </c>
      <c r="L1985">
        <v>0</v>
      </c>
      <c r="M1985">
        <v>19.53</v>
      </c>
      <c r="N1985">
        <v>0</v>
      </c>
      <c r="O1985">
        <v>160.6</v>
      </c>
      <c r="P1985">
        <v>180.125</v>
      </c>
    </row>
    <row r="1986" spans="1:16" x14ac:dyDescent="0.25">
      <c r="A1986" s="20">
        <v>43938</v>
      </c>
      <c r="B1986" t="s">
        <v>268</v>
      </c>
      <c r="C1986" t="s">
        <v>17</v>
      </c>
      <c r="D1986">
        <v>5000</v>
      </c>
      <c r="E1986">
        <v>189.25</v>
      </c>
      <c r="F1986">
        <v>946250</v>
      </c>
      <c r="G1986" t="s">
        <v>2154</v>
      </c>
      <c r="H1986">
        <v>2020073</v>
      </c>
      <c r="I1986" t="s">
        <v>19</v>
      </c>
      <c r="J1986" t="s">
        <v>20</v>
      </c>
      <c r="K1986" t="s">
        <v>25</v>
      </c>
      <c r="L1986">
        <v>0</v>
      </c>
      <c r="M1986">
        <v>20.82</v>
      </c>
      <c r="N1986">
        <v>0</v>
      </c>
      <c r="O1986">
        <v>171.2</v>
      </c>
      <c r="P1986">
        <v>192.0172</v>
      </c>
    </row>
    <row r="1987" spans="1:16" x14ac:dyDescent="0.25">
      <c r="A1987" s="20">
        <v>43938</v>
      </c>
      <c r="B1987" t="s">
        <v>268</v>
      </c>
      <c r="C1987" t="s">
        <v>23</v>
      </c>
      <c r="D1987">
        <v>5000</v>
      </c>
      <c r="E1987">
        <v>190.5</v>
      </c>
      <c r="F1987">
        <v>952500</v>
      </c>
      <c r="G1987" t="s">
        <v>2155</v>
      </c>
      <c r="H1987">
        <v>2020073</v>
      </c>
      <c r="I1987" t="s">
        <v>19</v>
      </c>
      <c r="J1987" t="s">
        <v>20</v>
      </c>
      <c r="K1987" t="s">
        <v>25</v>
      </c>
      <c r="L1987">
        <v>237.34</v>
      </c>
      <c r="M1987">
        <v>20.96</v>
      </c>
      <c r="N1987">
        <v>0</v>
      </c>
      <c r="O1987">
        <v>172.36</v>
      </c>
      <c r="P1987">
        <v>430.65570000000002</v>
      </c>
    </row>
    <row r="1988" spans="1:16" x14ac:dyDescent="0.25">
      <c r="A1988" s="20">
        <v>43941</v>
      </c>
      <c r="B1988" t="s">
        <v>738</v>
      </c>
      <c r="C1988" t="s">
        <v>23</v>
      </c>
      <c r="D1988">
        <v>500</v>
      </c>
      <c r="E1988">
        <v>372</v>
      </c>
      <c r="F1988">
        <v>186000</v>
      </c>
      <c r="G1988" t="s">
        <v>2156</v>
      </c>
      <c r="H1988">
        <v>2020074</v>
      </c>
      <c r="I1988" t="s">
        <v>19</v>
      </c>
      <c r="J1988" t="s">
        <v>20</v>
      </c>
      <c r="K1988" t="s">
        <v>25</v>
      </c>
      <c r="L1988">
        <v>46.59</v>
      </c>
      <c r="M1988">
        <v>4.09</v>
      </c>
      <c r="N1988">
        <v>0</v>
      </c>
      <c r="O1988">
        <v>33.659999999999997</v>
      </c>
      <c r="P1988">
        <v>84.341999999999999</v>
      </c>
    </row>
    <row r="1989" spans="1:16" x14ac:dyDescent="0.25">
      <c r="A1989" s="20">
        <v>43941</v>
      </c>
      <c r="B1989" t="s">
        <v>268</v>
      </c>
      <c r="C1989" t="s">
        <v>23</v>
      </c>
      <c r="D1989">
        <v>500</v>
      </c>
      <c r="E1989">
        <v>192</v>
      </c>
      <c r="F1989">
        <v>96000</v>
      </c>
      <c r="G1989" t="s">
        <v>2157</v>
      </c>
      <c r="H1989">
        <v>2020074</v>
      </c>
      <c r="I1989" t="s">
        <v>19</v>
      </c>
      <c r="J1989" t="s">
        <v>20</v>
      </c>
      <c r="K1989" t="s">
        <v>25</v>
      </c>
      <c r="L1989">
        <v>24.4</v>
      </c>
      <c r="M1989">
        <v>2.11</v>
      </c>
      <c r="N1989">
        <v>0</v>
      </c>
      <c r="O1989">
        <v>18.079999999999998</v>
      </c>
      <c r="P1989">
        <v>44.591999999999999</v>
      </c>
    </row>
    <row r="1990" spans="1:16" x14ac:dyDescent="0.25">
      <c r="A1990" s="20">
        <v>43941</v>
      </c>
      <c r="B1990" t="s">
        <v>738</v>
      </c>
      <c r="C1990" t="s">
        <v>23</v>
      </c>
      <c r="D1990">
        <v>600</v>
      </c>
      <c r="E1990">
        <v>375</v>
      </c>
      <c r="F1990">
        <v>225000</v>
      </c>
      <c r="G1990" t="s">
        <v>2158</v>
      </c>
      <c r="H1990">
        <v>2020074</v>
      </c>
      <c r="I1990" t="s">
        <v>19</v>
      </c>
      <c r="J1990" t="s">
        <v>20</v>
      </c>
      <c r="K1990" t="s">
        <v>25</v>
      </c>
      <c r="L1990">
        <v>55.9</v>
      </c>
      <c r="M1990">
        <v>4.95</v>
      </c>
      <c r="N1990">
        <v>0</v>
      </c>
      <c r="O1990">
        <v>40.72</v>
      </c>
      <c r="P1990">
        <v>101.57</v>
      </c>
    </row>
    <row r="1991" spans="1:16" x14ac:dyDescent="0.25">
      <c r="A1991" s="20">
        <v>43941</v>
      </c>
      <c r="B1991" t="s">
        <v>738</v>
      </c>
      <c r="C1991" t="s">
        <v>17</v>
      </c>
      <c r="D1991">
        <v>1100</v>
      </c>
      <c r="E1991">
        <v>373</v>
      </c>
      <c r="F1991">
        <v>410300</v>
      </c>
      <c r="G1991" t="s">
        <v>2159</v>
      </c>
      <c r="H1991">
        <v>2020074</v>
      </c>
      <c r="I1991" t="s">
        <v>19</v>
      </c>
      <c r="J1991" t="s">
        <v>20</v>
      </c>
      <c r="K1991" t="s">
        <v>25</v>
      </c>
      <c r="L1991">
        <v>0</v>
      </c>
      <c r="M1991">
        <v>9.0299999999999994</v>
      </c>
      <c r="N1991">
        <v>0</v>
      </c>
      <c r="O1991">
        <v>74.25</v>
      </c>
      <c r="P1991">
        <v>83.276600000000002</v>
      </c>
    </row>
    <row r="1992" spans="1:16" x14ac:dyDescent="0.25">
      <c r="A1992" s="20">
        <v>43941</v>
      </c>
      <c r="B1992" t="s">
        <v>738</v>
      </c>
      <c r="C1992" t="s">
        <v>17</v>
      </c>
      <c r="D1992">
        <v>500</v>
      </c>
      <c r="E1992">
        <v>372</v>
      </c>
      <c r="F1992">
        <v>186000</v>
      </c>
      <c r="G1992" t="s">
        <v>2160</v>
      </c>
      <c r="H1992">
        <v>2020074</v>
      </c>
      <c r="I1992" t="s">
        <v>19</v>
      </c>
      <c r="J1992" t="s">
        <v>20</v>
      </c>
      <c r="K1992" t="s">
        <v>25</v>
      </c>
      <c r="L1992">
        <v>0</v>
      </c>
      <c r="M1992">
        <v>4.09</v>
      </c>
      <c r="N1992">
        <v>0</v>
      </c>
      <c r="O1992">
        <v>33.659999999999997</v>
      </c>
      <c r="P1992">
        <v>37.752000000000002</v>
      </c>
    </row>
    <row r="1993" spans="1:16" x14ac:dyDescent="0.25">
      <c r="A1993" s="20">
        <v>43941</v>
      </c>
      <c r="B1993" t="s">
        <v>738</v>
      </c>
      <c r="C1993" t="s">
        <v>17</v>
      </c>
      <c r="D1993">
        <v>500</v>
      </c>
      <c r="E1993">
        <v>373</v>
      </c>
      <c r="F1993">
        <v>186500</v>
      </c>
      <c r="G1993" t="s">
        <v>2161</v>
      </c>
      <c r="H1993">
        <v>2020074</v>
      </c>
      <c r="I1993" t="s">
        <v>19</v>
      </c>
      <c r="J1993" t="s">
        <v>20</v>
      </c>
      <c r="K1993" t="s">
        <v>25</v>
      </c>
      <c r="L1993">
        <v>0</v>
      </c>
      <c r="M1993">
        <v>4.0999999999999996</v>
      </c>
      <c r="N1993">
        <v>0</v>
      </c>
      <c r="O1993">
        <v>33.74</v>
      </c>
      <c r="P1993">
        <v>37.843000000000004</v>
      </c>
    </row>
    <row r="1994" spans="1:16" x14ac:dyDescent="0.25">
      <c r="A1994" s="20">
        <v>43941</v>
      </c>
      <c r="B1994" t="s">
        <v>268</v>
      </c>
      <c r="C1994" t="s">
        <v>17</v>
      </c>
      <c r="D1994">
        <v>500</v>
      </c>
      <c r="E1994">
        <v>190.94</v>
      </c>
      <c r="F1994">
        <v>95471.75</v>
      </c>
      <c r="G1994" t="s">
        <v>2162</v>
      </c>
      <c r="H1994">
        <v>2020074</v>
      </c>
      <c r="I1994" t="s">
        <v>19</v>
      </c>
      <c r="J1994" t="s">
        <v>20</v>
      </c>
      <c r="K1994" t="s">
        <v>25</v>
      </c>
      <c r="L1994">
        <v>0</v>
      </c>
      <c r="M1994">
        <v>2.1</v>
      </c>
      <c r="N1994">
        <v>0</v>
      </c>
      <c r="O1994">
        <v>18.079999999999998</v>
      </c>
      <c r="P1994">
        <v>20.180499999999999</v>
      </c>
    </row>
    <row r="1995" spans="1:16" x14ac:dyDescent="0.25">
      <c r="A1995" s="20">
        <v>43941</v>
      </c>
      <c r="B1995" t="s">
        <v>268</v>
      </c>
      <c r="C1995" t="s">
        <v>17</v>
      </c>
      <c r="D1995">
        <v>500</v>
      </c>
      <c r="E1995">
        <v>190.95</v>
      </c>
      <c r="F1995">
        <v>95475</v>
      </c>
      <c r="G1995" t="s">
        <v>2163</v>
      </c>
      <c r="H1995">
        <v>2020074</v>
      </c>
      <c r="I1995" t="s">
        <v>19</v>
      </c>
      <c r="J1995" t="s">
        <v>20</v>
      </c>
      <c r="K1995" t="s">
        <v>25</v>
      </c>
      <c r="L1995">
        <v>0</v>
      </c>
      <c r="M1995">
        <v>2.1</v>
      </c>
      <c r="N1995">
        <v>0</v>
      </c>
      <c r="O1995">
        <v>18.079999999999998</v>
      </c>
      <c r="P1995">
        <v>20.180499999999999</v>
      </c>
    </row>
    <row r="1996" spans="1:16" x14ac:dyDescent="0.25">
      <c r="A1996" s="20">
        <v>43941</v>
      </c>
      <c r="B1996" t="s">
        <v>738</v>
      </c>
      <c r="C1996" t="s">
        <v>23</v>
      </c>
      <c r="D1996">
        <v>1000</v>
      </c>
      <c r="E1996">
        <v>374.9</v>
      </c>
      <c r="F1996">
        <v>374900</v>
      </c>
      <c r="G1996" t="s">
        <v>2164</v>
      </c>
      <c r="H1996">
        <v>2020074</v>
      </c>
      <c r="I1996" t="s">
        <v>19</v>
      </c>
      <c r="J1996" t="s">
        <v>20</v>
      </c>
      <c r="K1996" t="s">
        <v>25</v>
      </c>
      <c r="L1996">
        <v>93.17</v>
      </c>
      <c r="M1996">
        <v>8.25</v>
      </c>
      <c r="N1996">
        <v>0</v>
      </c>
      <c r="O1996">
        <v>67.84</v>
      </c>
      <c r="P1996">
        <v>169.2577</v>
      </c>
    </row>
    <row r="1997" spans="1:16" x14ac:dyDescent="0.25">
      <c r="A1997" s="20">
        <v>43941</v>
      </c>
      <c r="B1997" t="s">
        <v>268</v>
      </c>
      <c r="C1997" t="s">
        <v>23</v>
      </c>
      <c r="D1997">
        <v>500</v>
      </c>
      <c r="E1997">
        <v>195</v>
      </c>
      <c r="F1997">
        <v>97500</v>
      </c>
      <c r="G1997" t="s">
        <v>2165</v>
      </c>
      <c r="H1997">
        <v>2020074</v>
      </c>
      <c r="I1997" t="s">
        <v>19</v>
      </c>
      <c r="J1997" t="s">
        <v>20</v>
      </c>
      <c r="K1997" t="s">
        <v>25</v>
      </c>
      <c r="L1997">
        <v>24.4</v>
      </c>
      <c r="M1997">
        <v>2.15</v>
      </c>
      <c r="N1997">
        <v>0</v>
      </c>
      <c r="O1997">
        <v>18.09</v>
      </c>
      <c r="P1997">
        <v>44.634999999999998</v>
      </c>
    </row>
    <row r="1998" spans="1:16" x14ac:dyDescent="0.25">
      <c r="A1998" s="20">
        <v>43941</v>
      </c>
      <c r="B1998" t="s">
        <v>268</v>
      </c>
      <c r="C1998" t="s">
        <v>23</v>
      </c>
      <c r="D1998">
        <v>2500</v>
      </c>
      <c r="E1998">
        <v>195.5</v>
      </c>
      <c r="F1998">
        <v>488750</v>
      </c>
      <c r="G1998" t="s">
        <v>2166</v>
      </c>
      <c r="H1998">
        <v>2020074</v>
      </c>
      <c r="I1998" t="s">
        <v>19</v>
      </c>
      <c r="J1998" t="s">
        <v>20</v>
      </c>
      <c r="K1998" t="s">
        <v>25</v>
      </c>
      <c r="L1998">
        <v>121.54</v>
      </c>
      <c r="M1998">
        <v>10.75</v>
      </c>
      <c r="N1998">
        <v>295.8</v>
      </c>
      <c r="O1998">
        <v>88.46</v>
      </c>
      <c r="P1998">
        <v>516.55269999999996</v>
      </c>
    </row>
    <row r="1999" spans="1:16" x14ac:dyDescent="0.25">
      <c r="A1999" s="20">
        <v>43941</v>
      </c>
      <c r="B1999" t="s">
        <v>268</v>
      </c>
      <c r="C1999" t="s">
        <v>23</v>
      </c>
      <c r="D1999">
        <v>2500</v>
      </c>
      <c r="E1999">
        <v>196.75</v>
      </c>
      <c r="F1999">
        <v>491875</v>
      </c>
      <c r="G1999" t="s">
        <v>2167</v>
      </c>
      <c r="H1999">
        <v>2020074</v>
      </c>
      <c r="I1999" t="s">
        <v>19</v>
      </c>
      <c r="J1999" t="s">
        <v>20</v>
      </c>
      <c r="K1999" t="s">
        <v>25</v>
      </c>
      <c r="L1999">
        <v>122.02</v>
      </c>
      <c r="M1999">
        <v>10.82</v>
      </c>
      <c r="N1999">
        <v>0</v>
      </c>
      <c r="O1999">
        <v>89.01</v>
      </c>
      <c r="P1999">
        <v>221.85130000000001</v>
      </c>
    </row>
    <row r="2000" spans="1:16" x14ac:dyDescent="0.25">
      <c r="A2000" s="20">
        <v>43941</v>
      </c>
      <c r="B2000" t="s">
        <v>738</v>
      </c>
      <c r="C2000" t="s">
        <v>23</v>
      </c>
      <c r="D2000">
        <v>500</v>
      </c>
      <c r="E2000">
        <v>377</v>
      </c>
      <c r="F2000">
        <v>188500</v>
      </c>
      <c r="G2000" t="s">
        <v>2168</v>
      </c>
      <c r="H2000">
        <v>2020074</v>
      </c>
      <c r="I2000" t="s">
        <v>19</v>
      </c>
      <c r="J2000" t="s">
        <v>20</v>
      </c>
      <c r="K2000" t="s">
        <v>25</v>
      </c>
      <c r="L2000">
        <v>46.59</v>
      </c>
      <c r="M2000">
        <v>4.1500000000000004</v>
      </c>
      <c r="N2000">
        <v>0</v>
      </c>
      <c r="O2000">
        <v>34.11</v>
      </c>
      <c r="P2000">
        <v>84.846999999999994</v>
      </c>
    </row>
    <row r="2001" spans="1:16" x14ac:dyDescent="0.25">
      <c r="A2001" s="20">
        <v>43941</v>
      </c>
      <c r="B2001" t="s">
        <v>268</v>
      </c>
      <c r="C2001" t="s">
        <v>17</v>
      </c>
      <c r="D2001">
        <v>5000</v>
      </c>
      <c r="E2001">
        <v>195.75</v>
      </c>
      <c r="F2001">
        <v>978750</v>
      </c>
      <c r="G2001" t="s">
        <v>2169</v>
      </c>
      <c r="H2001">
        <v>2020074</v>
      </c>
      <c r="I2001" t="s">
        <v>19</v>
      </c>
      <c r="J2001" t="s">
        <v>20</v>
      </c>
      <c r="K2001" t="s">
        <v>25</v>
      </c>
      <c r="L2001">
        <v>0</v>
      </c>
      <c r="M2001">
        <v>21.53</v>
      </c>
      <c r="N2001">
        <v>0</v>
      </c>
      <c r="O2001">
        <v>177.11</v>
      </c>
      <c r="P2001">
        <v>198.64259999999999</v>
      </c>
    </row>
    <row r="2002" spans="1:16" x14ac:dyDescent="0.25">
      <c r="A2002" s="20">
        <v>43941</v>
      </c>
      <c r="B2002" t="s">
        <v>738</v>
      </c>
      <c r="C2002" t="s">
        <v>17</v>
      </c>
      <c r="D2002">
        <v>500</v>
      </c>
      <c r="E2002">
        <v>374</v>
      </c>
      <c r="F2002">
        <v>187000</v>
      </c>
      <c r="G2002" t="s">
        <v>2170</v>
      </c>
      <c r="H2002">
        <v>2020074</v>
      </c>
      <c r="I2002" t="s">
        <v>19</v>
      </c>
      <c r="J2002" t="s">
        <v>20</v>
      </c>
      <c r="K2002" t="s">
        <v>25</v>
      </c>
      <c r="L2002">
        <v>0</v>
      </c>
      <c r="M2002">
        <v>4.1100000000000003</v>
      </c>
      <c r="N2002">
        <v>0</v>
      </c>
      <c r="O2002">
        <v>33.840000000000003</v>
      </c>
      <c r="P2002">
        <v>37.954000000000001</v>
      </c>
    </row>
    <row r="2003" spans="1:16" x14ac:dyDescent="0.25">
      <c r="A2003" s="20">
        <v>43941</v>
      </c>
      <c r="B2003" t="s">
        <v>268</v>
      </c>
      <c r="C2003" t="s">
        <v>23</v>
      </c>
      <c r="D2003">
        <v>500</v>
      </c>
      <c r="E2003">
        <v>194.5</v>
      </c>
      <c r="F2003">
        <v>97250</v>
      </c>
      <c r="G2003" t="s">
        <v>2171</v>
      </c>
      <c r="H2003">
        <v>2020074</v>
      </c>
      <c r="I2003" t="s">
        <v>19</v>
      </c>
      <c r="J2003" t="s">
        <v>20</v>
      </c>
      <c r="K2003" t="s">
        <v>25</v>
      </c>
      <c r="L2003">
        <v>24.4</v>
      </c>
      <c r="M2003">
        <v>2.14</v>
      </c>
      <c r="N2003">
        <v>0</v>
      </c>
      <c r="O2003">
        <v>18.09</v>
      </c>
      <c r="P2003">
        <v>44.629600000000003</v>
      </c>
    </row>
    <row r="2004" spans="1:16" x14ac:dyDescent="0.25">
      <c r="A2004" s="20">
        <v>43941</v>
      </c>
      <c r="B2004" t="s">
        <v>738</v>
      </c>
      <c r="C2004" t="s">
        <v>17</v>
      </c>
      <c r="D2004">
        <v>2500</v>
      </c>
      <c r="E2004">
        <v>373.5</v>
      </c>
      <c r="F2004">
        <v>933750</v>
      </c>
      <c r="G2004" t="s">
        <v>2172</v>
      </c>
      <c r="H2004">
        <v>2020074</v>
      </c>
      <c r="I2004" t="s">
        <v>19</v>
      </c>
      <c r="J2004" t="s">
        <v>20</v>
      </c>
      <c r="K2004" t="s">
        <v>25</v>
      </c>
      <c r="L2004">
        <v>0</v>
      </c>
      <c r="M2004">
        <v>20.54</v>
      </c>
      <c r="N2004">
        <v>0</v>
      </c>
      <c r="O2004">
        <v>168.98</v>
      </c>
      <c r="P2004">
        <v>189.52269999999999</v>
      </c>
    </row>
    <row r="2005" spans="1:16" x14ac:dyDescent="0.25">
      <c r="A2005" s="20">
        <v>43941</v>
      </c>
      <c r="B2005" t="s">
        <v>268</v>
      </c>
      <c r="C2005" t="s">
        <v>17</v>
      </c>
      <c r="D2005">
        <v>500</v>
      </c>
      <c r="E2005">
        <v>194.05</v>
      </c>
      <c r="F2005">
        <v>97025</v>
      </c>
      <c r="G2005" t="s">
        <v>2173</v>
      </c>
      <c r="H2005">
        <v>2020074</v>
      </c>
      <c r="I2005" t="s">
        <v>19</v>
      </c>
      <c r="J2005" t="s">
        <v>20</v>
      </c>
      <c r="K2005" t="s">
        <v>25</v>
      </c>
      <c r="L2005">
        <v>0</v>
      </c>
      <c r="M2005">
        <v>2.13</v>
      </c>
      <c r="N2005">
        <v>0</v>
      </c>
      <c r="O2005">
        <v>18.079999999999998</v>
      </c>
      <c r="P2005">
        <v>20.214500000000001</v>
      </c>
    </row>
    <row r="2006" spans="1:16" x14ac:dyDescent="0.25">
      <c r="A2006" s="20">
        <v>43941</v>
      </c>
      <c r="B2006" t="s">
        <v>738</v>
      </c>
      <c r="C2006" t="s">
        <v>17</v>
      </c>
      <c r="D2006">
        <v>2500</v>
      </c>
      <c r="E2006">
        <v>370</v>
      </c>
      <c r="F2006">
        <v>925000</v>
      </c>
      <c r="G2006" t="s">
        <v>2174</v>
      </c>
      <c r="H2006">
        <v>2020074</v>
      </c>
      <c r="I2006" t="s">
        <v>19</v>
      </c>
      <c r="J2006" t="s">
        <v>20</v>
      </c>
      <c r="K2006" t="s">
        <v>25</v>
      </c>
      <c r="L2006">
        <v>0</v>
      </c>
      <c r="M2006">
        <v>20.350000000000001</v>
      </c>
      <c r="N2006">
        <v>0</v>
      </c>
      <c r="O2006">
        <v>167.38</v>
      </c>
      <c r="P2006">
        <v>187.73</v>
      </c>
    </row>
    <row r="2007" spans="1:16" x14ac:dyDescent="0.25">
      <c r="A2007" s="20">
        <v>43941</v>
      </c>
      <c r="B2007" t="s">
        <v>738</v>
      </c>
      <c r="C2007" t="s">
        <v>23</v>
      </c>
      <c r="D2007">
        <v>2500</v>
      </c>
      <c r="E2007">
        <v>372</v>
      </c>
      <c r="F2007">
        <v>930000</v>
      </c>
      <c r="G2007" t="s">
        <v>2175</v>
      </c>
      <c r="H2007">
        <v>2020074</v>
      </c>
      <c r="I2007" t="s">
        <v>19</v>
      </c>
      <c r="J2007" t="s">
        <v>20</v>
      </c>
      <c r="K2007" t="s">
        <v>25</v>
      </c>
      <c r="L2007">
        <v>232.93</v>
      </c>
      <c r="M2007">
        <v>20.46</v>
      </c>
      <c r="N2007">
        <v>0</v>
      </c>
      <c r="O2007">
        <v>168.3</v>
      </c>
      <c r="P2007">
        <v>421.68990000000002</v>
      </c>
    </row>
    <row r="2008" spans="1:16" x14ac:dyDescent="0.25">
      <c r="A2008" s="20">
        <v>43941</v>
      </c>
      <c r="B2008" t="s">
        <v>2144</v>
      </c>
      <c r="C2008" t="s">
        <v>17</v>
      </c>
      <c r="D2008">
        <v>250</v>
      </c>
      <c r="E2008">
        <v>2369.9299999999998</v>
      </c>
      <c r="F2008">
        <v>592482.4</v>
      </c>
      <c r="G2008" t="s">
        <v>2176</v>
      </c>
      <c r="H2008">
        <v>2020074</v>
      </c>
      <c r="I2008" t="s">
        <v>19</v>
      </c>
      <c r="J2008" t="s">
        <v>20</v>
      </c>
      <c r="K2008" t="s">
        <v>25</v>
      </c>
      <c r="L2008">
        <v>0</v>
      </c>
      <c r="M2008">
        <v>13.03</v>
      </c>
      <c r="N2008">
        <v>0</v>
      </c>
      <c r="O2008">
        <v>107.22</v>
      </c>
      <c r="P2008">
        <v>120.2547</v>
      </c>
    </row>
    <row r="2009" spans="1:16" x14ac:dyDescent="0.25">
      <c r="A2009" s="20">
        <v>43941</v>
      </c>
      <c r="B2009" t="s">
        <v>2144</v>
      </c>
      <c r="C2009" t="s">
        <v>23</v>
      </c>
      <c r="D2009">
        <v>250</v>
      </c>
      <c r="E2009">
        <v>2374.9</v>
      </c>
      <c r="F2009">
        <v>593725</v>
      </c>
      <c r="G2009" t="s">
        <v>2177</v>
      </c>
      <c r="H2009">
        <v>2020074</v>
      </c>
      <c r="I2009" t="s">
        <v>19</v>
      </c>
      <c r="J2009" t="s">
        <v>20</v>
      </c>
      <c r="K2009" t="s">
        <v>25</v>
      </c>
      <c r="L2009">
        <v>148.28</v>
      </c>
      <c r="M2009">
        <v>13.06</v>
      </c>
      <c r="N2009">
        <v>0</v>
      </c>
      <c r="O2009">
        <v>107.43</v>
      </c>
      <c r="P2009">
        <v>268.77179999999998</v>
      </c>
    </row>
    <row r="2010" spans="1:16" x14ac:dyDescent="0.25">
      <c r="A2010" s="20">
        <v>43941</v>
      </c>
      <c r="B2010" t="s">
        <v>738</v>
      </c>
      <c r="C2010" t="s">
        <v>23</v>
      </c>
      <c r="D2010">
        <v>2500</v>
      </c>
      <c r="E2010">
        <v>372.75</v>
      </c>
      <c r="F2010">
        <v>931875</v>
      </c>
      <c r="G2010" t="s">
        <v>2178</v>
      </c>
      <c r="H2010">
        <v>2020074</v>
      </c>
      <c r="I2010" t="s">
        <v>19</v>
      </c>
      <c r="J2010" t="s">
        <v>20</v>
      </c>
      <c r="K2010" t="s">
        <v>25</v>
      </c>
      <c r="L2010">
        <v>232.93</v>
      </c>
      <c r="M2010">
        <v>20.5</v>
      </c>
      <c r="N2010">
        <v>0</v>
      </c>
      <c r="O2010">
        <v>168.63</v>
      </c>
      <c r="P2010">
        <v>422.06130000000002</v>
      </c>
    </row>
    <row r="2011" spans="1:16" x14ac:dyDescent="0.25">
      <c r="A2011" s="20">
        <v>43941</v>
      </c>
      <c r="B2011" t="s">
        <v>111</v>
      </c>
      <c r="C2011" t="s">
        <v>17</v>
      </c>
      <c r="D2011">
        <v>500</v>
      </c>
      <c r="E2011">
        <v>469.25</v>
      </c>
      <c r="F2011">
        <v>234625</v>
      </c>
      <c r="G2011" t="s">
        <v>2179</v>
      </c>
      <c r="H2011">
        <v>2020074</v>
      </c>
      <c r="I2011" t="s">
        <v>19</v>
      </c>
      <c r="J2011" t="s">
        <v>20</v>
      </c>
      <c r="K2011" t="s">
        <v>25</v>
      </c>
      <c r="L2011">
        <v>0</v>
      </c>
      <c r="M2011">
        <v>5.16</v>
      </c>
      <c r="N2011">
        <v>0</v>
      </c>
      <c r="O2011">
        <v>42.46</v>
      </c>
      <c r="P2011">
        <v>47.621899999999997</v>
      </c>
    </row>
    <row r="2012" spans="1:16" x14ac:dyDescent="0.25">
      <c r="A2012" s="20">
        <v>43941</v>
      </c>
      <c r="B2012" t="s">
        <v>111</v>
      </c>
      <c r="C2012" t="s">
        <v>23</v>
      </c>
      <c r="D2012">
        <v>500</v>
      </c>
      <c r="E2012">
        <v>472.25</v>
      </c>
      <c r="F2012">
        <v>236125</v>
      </c>
      <c r="G2012" t="s">
        <v>2180</v>
      </c>
      <c r="H2012">
        <v>2020074</v>
      </c>
      <c r="I2012" t="s">
        <v>19</v>
      </c>
      <c r="J2012" t="s">
        <v>20</v>
      </c>
      <c r="K2012" t="s">
        <v>25</v>
      </c>
      <c r="L2012">
        <v>58.84</v>
      </c>
      <c r="M2012">
        <v>5.19</v>
      </c>
      <c r="N2012">
        <v>0</v>
      </c>
      <c r="O2012">
        <v>42.73</v>
      </c>
      <c r="P2012">
        <v>106.76479999999999</v>
      </c>
    </row>
    <row r="2013" spans="1:16" x14ac:dyDescent="0.25">
      <c r="A2013" s="20">
        <v>43942</v>
      </c>
      <c r="B2013" t="s">
        <v>738</v>
      </c>
      <c r="C2013" t="s">
        <v>17</v>
      </c>
      <c r="D2013">
        <v>500</v>
      </c>
      <c r="E2013">
        <v>342.41</v>
      </c>
      <c r="F2013">
        <v>171204.55</v>
      </c>
      <c r="G2013" t="s">
        <v>2181</v>
      </c>
      <c r="H2013">
        <v>2020075</v>
      </c>
      <c r="I2013" t="s">
        <v>19</v>
      </c>
      <c r="J2013" t="s">
        <v>20</v>
      </c>
      <c r="K2013" t="s">
        <v>25</v>
      </c>
      <c r="L2013">
        <v>0</v>
      </c>
      <c r="M2013">
        <v>3.77</v>
      </c>
      <c r="N2013">
        <v>0</v>
      </c>
      <c r="O2013">
        <v>30.98</v>
      </c>
      <c r="P2013">
        <v>34.746499999999997</v>
      </c>
    </row>
    <row r="2014" spans="1:16" x14ac:dyDescent="0.25">
      <c r="A2014" s="20">
        <v>43942</v>
      </c>
      <c r="B2014" t="s">
        <v>738</v>
      </c>
      <c r="C2014" t="s">
        <v>17</v>
      </c>
      <c r="D2014">
        <v>2000</v>
      </c>
      <c r="E2014">
        <v>342.6</v>
      </c>
      <c r="F2014">
        <v>685200</v>
      </c>
      <c r="G2014" t="s">
        <v>2182</v>
      </c>
      <c r="H2014">
        <v>2020075</v>
      </c>
      <c r="I2014" t="s">
        <v>19</v>
      </c>
      <c r="J2014" t="s">
        <v>20</v>
      </c>
      <c r="K2014" t="s">
        <v>25</v>
      </c>
      <c r="L2014">
        <v>0</v>
      </c>
      <c r="M2014">
        <v>15.07</v>
      </c>
      <c r="N2014">
        <v>222.9</v>
      </c>
      <c r="O2014">
        <v>124</v>
      </c>
      <c r="P2014">
        <v>361.97460000000001</v>
      </c>
    </row>
    <row r="2015" spans="1:16" x14ac:dyDescent="0.25">
      <c r="A2015" s="20">
        <v>43942</v>
      </c>
      <c r="B2015" t="s">
        <v>2144</v>
      </c>
      <c r="C2015" t="s">
        <v>17</v>
      </c>
      <c r="D2015">
        <v>100</v>
      </c>
      <c r="E2015">
        <v>2321</v>
      </c>
      <c r="F2015">
        <v>232100</v>
      </c>
      <c r="G2015" t="s">
        <v>2183</v>
      </c>
      <c r="H2015">
        <v>2020075</v>
      </c>
      <c r="I2015" t="s">
        <v>19</v>
      </c>
      <c r="J2015" t="s">
        <v>20</v>
      </c>
      <c r="K2015" t="s">
        <v>25</v>
      </c>
      <c r="L2015">
        <v>0</v>
      </c>
      <c r="M2015">
        <v>5.1100000000000003</v>
      </c>
      <c r="N2015">
        <v>0</v>
      </c>
      <c r="O2015">
        <v>42</v>
      </c>
      <c r="P2015">
        <v>47.106200000000001</v>
      </c>
    </row>
    <row r="2016" spans="1:16" x14ac:dyDescent="0.25">
      <c r="A2016" s="20">
        <v>43942</v>
      </c>
      <c r="B2016" t="s">
        <v>2144</v>
      </c>
      <c r="C2016" t="s">
        <v>17</v>
      </c>
      <c r="D2016">
        <v>150</v>
      </c>
      <c r="E2016">
        <v>2315</v>
      </c>
      <c r="F2016">
        <v>347250</v>
      </c>
      <c r="G2016" t="s">
        <v>2184</v>
      </c>
      <c r="H2016">
        <v>2020075</v>
      </c>
      <c r="I2016" t="s">
        <v>19</v>
      </c>
      <c r="J2016" t="s">
        <v>20</v>
      </c>
      <c r="K2016" t="s">
        <v>25</v>
      </c>
      <c r="L2016">
        <v>0</v>
      </c>
      <c r="M2016">
        <v>7.64</v>
      </c>
      <c r="N2016">
        <v>0</v>
      </c>
      <c r="O2016">
        <v>62.84</v>
      </c>
      <c r="P2016">
        <v>70.479399999999998</v>
      </c>
    </row>
    <row r="2017" spans="1:16" x14ac:dyDescent="0.25">
      <c r="A2017" s="20">
        <v>43942</v>
      </c>
      <c r="B2017" t="s">
        <v>738</v>
      </c>
      <c r="C2017" t="s">
        <v>17</v>
      </c>
      <c r="D2017">
        <v>2500</v>
      </c>
      <c r="E2017">
        <v>336.25</v>
      </c>
      <c r="F2017">
        <v>840625</v>
      </c>
      <c r="G2017" t="s">
        <v>2185</v>
      </c>
      <c r="H2017">
        <v>2020075</v>
      </c>
      <c r="I2017" t="s">
        <v>19</v>
      </c>
      <c r="J2017" t="s">
        <v>20</v>
      </c>
      <c r="K2017" t="s">
        <v>25</v>
      </c>
      <c r="L2017">
        <v>0</v>
      </c>
      <c r="M2017">
        <v>18.489999999999998</v>
      </c>
      <c r="N2017">
        <v>0</v>
      </c>
      <c r="O2017">
        <v>152.12</v>
      </c>
      <c r="P2017">
        <v>170.6138</v>
      </c>
    </row>
    <row r="2018" spans="1:16" x14ac:dyDescent="0.25">
      <c r="A2018" s="20">
        <v>43942</v>
      </c>
      <c r="B2018" t="s">
        <v>738</v>
      </c>
      <c r="C2018" t="s">
        <v>17</v>
      </c>
      <c r="D2018">
        <v>2500</v>
      </c>
      <c r="E2018">
        <v>331</v>
      </c>
      <c r="F2018">
        <v>827500</v>
      </c>
      <c r="G2018" t="s">
        <v>2186</v>
      </c>
      <c r="H2018">
        <v>2020075</v>
      </c>
      <c r="I2018" t="s">
        <v>19</v>
      </c>
      <c r="J2018" t="s">
        <v>20</v>
      </c>
      <c r="K2018" t="s">
        <v>25</v>
      </c>
      <c r="L2018">
        <v>0</v>
      </c>
      <c r="M2018">
        <v>18.21</v>
      </c>
      <c r="N2018">
        <v>0</v>
      </c>
      <c r="O2018">
        <v>149.72999999999999</v>
      </c>
      <c r="P2018">
        <v>167.93510000000001</v>
      </c>
    </row>
    <row r="2019" spans="1:16" x14ac:dyDescent="0.25">
      <c r="A2019" s="20">
        <v>43942</v>
      </c>
      <c r="B2019" t="s">
        <v>2144</v>
      </c>
      <c r="C2019" t="s">
        <v>23</v>
      </c>
      <c r="D2019">
        <v>250</v>
      </c>
      <c r="E2019">
        <v>2321.25</v>
      </c>
      <c r="F2019">
        <v>580312.5</v>
      </c>
      <c r="G2019" t="s">
        <v>2187</v>
      </c>
      <c r="H2019">
        <v>2020075</v>
      </c>
      <c r="I2019" t="s">
        <v>19</v>
      </c>
      <c r="J2019" t="s">
        <v>20</v>
      </c>
      <c r="K2019" t="s">
        <v>25</v>
      </c>
      <c r="L2019">
        <v>144.96</v>
      </c>
      <c r="M2019">
        <v>12.77</v>
      </c>
      <c r="N2019">
        <v>0</v>
      </c>
      <c r="O2019">
        <v>105.01</v>
      </c>
      <c r="P2019">
        <v>262.73669999999998</v>
      </c>
    </row>
    <row r="2020" spans="1:16" x14ac:dyDescent="0.25">
      <c r="A2020" s="20">
        <v>43942</v>
      </c>
      <c r="B2020" t="s">
        <v>738</v>
      </c>
      <c r="C2020" t="s">
        <v>17</v>
      </c>
      <c r="D2020">
        <v>1843</v>
      </c>
      <c r="E2020">
        <v>330.5</v>
      </c>
      <c r="F2020">
        <v>609111.5</v>
      </c>
      <c r="G2020" t="s">
        <v>2188</v>
      </c>
      <c r="H2020">
        <v>2020075</v>
      </c>
      <c r="I2020" t="s">
        <v>19</v>
      </c>
      <c r="J2020" t="s">
        <v>20</v>
      </c>
      <c r="K2020" t="s">
        <v>25</v>
      </c>
      <c r="L2020">
        <v>0</v>
      </c>
      <c r="M2020">
        <v>13.4</v>
      </c>
      <c r="N2020">
        <v>0</v>
      </c>
      <c r="O2020">
        <v>110.22</v>
      </c>
      <c r="P2020">
        <v>123.6208</v>
      </c>
    </row>
    <row r="2021" spans="1:16" x14ac:dyDescent="0.25">
      <c r="A2021" s="20">
        <v>43942</v>
      </c>
      <c r="B2021" t="s">
        <v>738</v>
      </c>
      <c r="C2021" t="s">
        <v>23</v>
      </c>
      <c r="D2021">
        <v>9343</v>
      </c>
      <c r="E2021">
        <v>335.7</v>
      </c>
      <c r="F2021">
        <v>3136445.1</v>
      </c>
      <c r="G2021" t="s">
        <v>2189</v>
      </c>
      <c r="H2021">
        <v>2020075</v>
      </c>
      <c r="I2021" t="s">
        <v>19</v>
      </c>
      <c r="J2021" t="s">
        <v>20</v>
      </c>
      <c r="K2021" t="s">
        <v>25</v>
      </c>
      <c r="L2021">
        <v>784.04</v>
      </c>
      <c r="M2021">
        <v>69</v>
      </c>
      <c r="N2021">
        <v>0</v>
      </c>
      <c r="O2021">
        <v>567.51</v>
      </c>
      <c r="P2021">
        <v>1420.5510999999999</v>
      </c>
    </row>
    <row r="2022" spans="1:16" x14ac:dyDescent="0.25">
      <c r="A2022" s="20">
        <v>43943</v>
      </c>
      <c r="B2022" t="s">
        <v>2144</v>
      </c>
      <c r="C2022" t="s">
        <v>23</v>
      </c>
      <c r="D2022">
        <v>250</v>
      </c>
      <c r="E2022">
        <v>2324</v>
      </c>
      <c r="F2022">
        <v>581000</v>
      </c>
      <c r="G2022" t="s">
        <v>2190</v>
      </c>
      <c r="H2022">
        <v>2020076</v>
      </c>
      <c r="I2022" t="s">
        <v>19</v>
      </c>
      <c r="J2022" t="s">
        <v>20</v>
      </c>
      <c r="K2022" t="s">
        <v>25</v>
      </c>
      <c r="L2022">
        <v>148.04</v>
      </c>
      <c r="M2022">
        <v>12.78</v>
      </c>
      <c r="N2022">
        <v>0</v>
      </c>
      <c r="O2022">
        <v>105.14</v>
      </c>
      <c r="P2022">
        <v>265.96199999999999</v>
      </c>
    </row>
    <row r="2023" spans="1:16" x14ac:dyDescent="0.25">
      <c r="A2023" s="20">
        <v>43943</v>
      </c>
      <c r="B2023" t="s">
        <v>738</v>
      </c>
      <c r="C2023" t="s">
        <v>23</v>
      </c>
      <c r="D2023">
        <v>500</v>
      </c>
      <c r="E2023">
        <v>327</v>
      </c>
      <c r="F2023">
        <v>163500</v>
      </c>
      <c r="G2023" t="s">
        <v>2191</v>
      </c>
      <c r="H2023">
        <v>2020076</v>
      </c>
      <c r="I2023" t="s">
        <v>19</v>
      </c>
      <c r="J2023" t="s">
        <v>20</v>
      </c>
      <c r="K2023" t="s">
        <v>25</v>
      </c>
      <c r="L2023">
        <v>41.57</v>
      </c>
      <c r="M2023">
        <v>3.6</v>
      </c>
      <c r="N2023">
        <v>0</v>
      </c>
      <c r="O2023">
        <v>29.6</v>
      </c>
      <c r="P2023">
        <v>74.767200000000003</v>
      </c>
    </row>
    <row r="2024" spans="1:16" x14ac:dyDescent="0.25">
      <c r="A2024" s="20">
        <v>43943</v>
      </c>
      <c r="B2024" t="s">
        <v>738</v>
      </c>
      <c r="C2024" t="s">
        <v>23</v>
      </c>
      <c r="D2024">
        <v>600</v>
      </c>
      <c r="E2024">
        <v>333</v>
      </c>
      <c r="F2024">
        <v>199800</v>
      </c>
      <c r="G2024" t="s">
        <v>2192</v>
      </c>
      <c r="H2024">
        <v>2020076</v>
      </c>
      <c r="I2024" t="s">
        <v>19</v>
      </c>
      <c r="J2024" t="s">
        <v>20</v>
      </c>
      <c r="K2024" t="s">
        <v>25</v>
      </c>
      <c r="L2024">
        <v>49.88</v>
      </c>
      <c r="M2024">
        <v>4.4000000000000004</v>
      </c>
      <c r="N2024">
        <v>0</v>
      </c>
      <c r="O2024">
        <v>36.15</v>
      </c>
      <c r="P2024">
        <v>90.4255</v>
      </c>
    </row>
    <row r="2025" spans="1:16" x14ac:dyDescent="0.25">
      <c r="A2025" s="20">
        <v>43943</v>
      </c>
      <c r="B2025" t="s">
        <v>2144</v>
      </c>
      <c r="C2025" t="s">
        <v>23</v>
      </c>
      <c r="D2025">
        <v>250</v>
      </c>
      <c r="E2025">
        <v>2364</v>
      </c>
      <c r="F2025">
        <v>591000</v>
      </c>
      <c r="G2025" t="s">
        <v>2193</v>
      </c>
      <c r="H2025">
        <v>2020076</v>
      </c>
      <c r="I2025" t="s">
        <v>19</v>
      </c>
      <c r="J2025" t="s">
        <v>20</v>
      </c>
      <c r="K2025" t="s">
        <v>25</v>
      </c>
      <c r="L2025">
        <v>147.66999999999999</v>
      </c>
      <c r="M2025">
        <v>13</v>
      </c>
      <c r="N2025">
        <v>143.1</v>
      </c>
      <c r="O2025">
        <v>106.95</v>
      </c>
      <c r="P2025">
        <v>410.72199999999998</v>
      </c>
    </row>
    <row r="2026" spans="1:16" x14ac:dyDescent="0.25">
      <c r="A2026" s="20">
        <v>43943</v>
      </c>
      <c r="B2026" t="s">
        <v>738</v>
      </c>
      <c r="C2026" t="s">
        <v>17</v>
      </c>
      <c r="D2026">
        <v>3600</v>
      </c>
      <c r="E2026">
        <v>333</v>
      </c>
      <c r="F2026">
        <v>1198800</v>
      </c>
      <c r="G2026" t="s">
        <v>2194</v>
      </c>
      <c r="H2026">
        <v>2020076</v>
      </c>
      <c r="I2026" t="s">
        <v>19</v>
      </c>
      <c r="J2026" t="s">
        <v>20</v>
      </c>
      <c r="K2026" t="s">
        <v>25</v>
      </c>
      <c r="L2026">
        <v>0</v>
      </c>
      <c r="M2026">
        <v>26.37</v>
      </c>
      <c r="N2026">
        <v>0</v>
      </c>
      <c r="O2026">
        <v>216.94</v>
      </c>
      <c r="P2026">
        <v>243.31360000000001</v>
      </c>
    </row>
    <row r="2027" spans="1:16" x14ac:dyDescent="0.25">
      <c r="A2027" s="20">
        <v>43943</v>
      </c>
      <c r="B2027" t="s">
        <v>738</v>
      </c>
      <c r="C2027" t="s">
        <v>23</v>
      </c>
      <c r="D2027">
        <v>2500</v>
      </c>
      <c r="E2027">
        <v>332.9</v>
      </c>
      <c r="F2027">
        <v>832250</v>
      </c>
      <c r="G2027" t="s">
        <v>2195</v>
      </c>
      <c r="H2027">
        <v>2020076</v>
      </c>
      <c r="I2027" t="s">
        <v>19</v>
      </c>
      <c r="J2027" t="s">
        <v>20</v>
      </c>
      <c r="K2027" t="s">
        <v>25</v>
      </c>
      <c r="L2027">
        <v>207.84</v>
      </c>
      <c r="M2027">
        <v>18.309999999999999</v>
      </c>
      <c r="N2027">
        <v>0</v>
      </c>
      <c r="O2027">
        <v>150.61000000000001</v>
      </c>
      <c r="P2027">
        <v>376.75979999999998</v>
      </c>
    </row>
    <row r="2028" spans="1:16" x14ac:dyDescent="0.25">
      <c r="A2028" s="20">
        <v>43943</v>
      </c>
      <c r="B2028" t="s">
        <v>2144</v>
      </c>
      <c r="C2028" t="s">
        <v>17</v>
      </c>
      <c r="D2028">
        <v>500</v>
      </c>
      <c r="E2028">
        <v>2393.1799999999998</v>
      </c>
      <c r="F2028">
        <v>1196590</v>
      </c>
      <c r="G2028" t="s">
        <v>2196</v>
      </c>
      <c r="H2028">
        <v>2020076</v>
      </c>
      <c r="I2028" t="s">
        <v>19</v>
      </c>
      <c r="J2028" t="s">
        <v>20</v>
      </c>
      <c r="K2028" t="s">
        <v>25</v>
      </c>
      <c r="L2028">
        <v>0</v>
      </c>
      <c r="M2028">
        <v>26.33</v>
      </c>
      <c r="N2028">
        <v>0</v>
      </c>
      <c r="O2028">
        <v>216.53</v>
      </c>
      <c r="P2028">
        <v>242.85499999999999</v>
      </c>
    </row>
    <row r="2029" spans="1:16" x14ac:dyDescent="0.25">
      <c r="A2029" s="20">
        <v>43944</v>
      </c>
      <c r="B2029" t="s">
        <v>2144</v>
      </c>
      <c r="C2029" t="s">
        <v>17</v>
      </c>
      <c r="D2029">
        <v>100</v>
      </c>
      <c r="E2029">
        <v>2376.65</v>
      </c>
      <c r="F2029">
        <v>237665.35</v>
      </c>
      <c r="G2029" t="s">
        <v>2197</v>
      </c>
      <c r="H2029">
        <v>2020077</v>
      </c>
      <c r="I2029" t="s">
        <v>19</v>
      </c>
      <c r="J2029" t="s">
        <v>20</v>
      </c>
      <c r="K2029" t="s">
        <v>25</v>
      </c>
      <c r="L2029">
        <v>0</v>
      </c>
      <c r="M2029">
        <v>5.23</v>
      </c>
      <c r="N2029">
        <v>0</v>
      </c>
      <c r="O2029">
        <v>43.01</v>
      </c>
      <c r="P2029">
        <v>48.238700000000001</v>
      </c>
    </row>
    <row r="2030" spans="1:16" x14ac:dyDescent="0.25">
      <c r="A2030" s="20">
        <v>43944</v>
      </c>
      <c r="B2030" t="s">
        <v>738</v>
      </c>
      <c r="C2030" t="s">
        <v>23</v>
      </c>
      <c r="D2030">
        <v>500</v>
      </c>
      <c r="E2030">
        <v>343</v>
      </c>
      <c r="F2030">
        <v>171500</v>
      </c>
      <c r="G2030" t="s">
        <v>2198</v>
      </c>
      <c r="H2030">
        <v>2020077</v>
      </c>
      <c r="I2030" t="s">
        <v>19</v>
      </c>
      <c r="J2030" t="s">
        <v>20</v>
      </c>
      <c r="K2030" t="s">
        <v>25</v>
      </c>
      <c r="L2030">
        <v>42.75</v>
      </c>
      <c r="M2030">
        <v>3.77</v>
      </c>
      <c r="N2030">
        <v>0</v>
      </c>
      <c r="O2030">
        <v>31.03</v>
      </c>
      <c r="P2030">
        <v>77.552999999999997</v>
      </c>
    </row>
    <row r="2031" spans="1:16" x14ac:dyDescent="0.25">
      <c r="A2031" s="20">
        <v>43944</v>
      </c>
      <c r="B2031" t="s">
        <v>268</v>
      </c>
      <c r="C2031" t="s">
        <v>17</v>
      </c>
      <c r="D2031">
        <v>500</v>
      </c>
      <c r="E2031">
        <v>188</v>
      </c>
      <c r="F2031">
        <v>94000</v>
      </c>
      <c r="G2031" t="s">
        <v>2199</v>
      </c>
      <c r="H2031">
        <v>2020077</v>
      </c>
      <c r="I2031" t="s">
        <v>19</v>
      </c>
      <c r="J2031" t="s">
        <v>20</v>
      </c>
      <c r="K2031" t="s">
        <v>25</v>
      </c>
      <c r="L2031">
        <v>0</v>
      </c>
      <c r="M2031">
        <v>2.0699999999999998</v>
      </c>
      <c r="N2031">
        <v>0</v>
      </c>
      <c r="O2031">
        <v>18.07</v>
      </c>
      <c r="P2031">
        <v>20.138000000000002</v>
      </c>
    </row>
    <row r="2032" spans="1:16" x14ac:dyDescent="0.25">
      <c r="A2032" s="20">
        <v>43944</v>
      </c>
      <c r="B2032" t="s">
        <v>738</v>
      </c>
      <c r="C2032" t="s">
        <v>17</v>
      </c>
      <c r="D2032">
        <v>500</v>
      </c>
      <c r="E2032">
        <v>341</v>
      </c>
      <c r="F2032">
        <v>170500</v>
      </c>
      <c r="G2032" t="s">
        <v>2200</v>
      </c>
      <c r="H2032">
        <v>2020077</v>
      </c>
      <c r="I2032" t="s">
        <v>19</v>
      </c>
      <c r="J2032" t="s">
        <v>20</v>
      </c>
      <c r="K2032" t="s">
        <v>25</v>
      </c>
      <c r="L2032">
        <v>0</v>
      </c>
      <c r="M2032">
        <v>3.75</v>
      </c>
      <c r="N2032">
        <v>0</v>
      </c>
      <c r="O2032">
        <v>30.85</v>
      </c>
      <c r="P2032">
        <v>34.600999999999999</v>
      </c>
    </row>
    <row r="2033" spans="1:16" x14ac:dyDescent="0.25">
      <c r="A2033" s="20">
        <v>43944</v>
      </c>
      <c r="B2033" t="s">
        <v>2144</v>
      </c>
      <c r="C2033" t="s">
        <v>23</v>
      </c>
      <c r="D2033">
        <v>100</v>
      </c>
      <c r="E2033">
        <v>2392</v>
      </c>
      <c r="F2033">
        <v>239200</v>
      </c>
      <c r="G2033" t="s">
        <v>2201</v>
      </c>
      <c r="H2033">
        <v>2020077</v>
      </c>
      <c r="I2033" t="s">
        <v>19</v>
      </c>
      <c r="J2033" t="s">
        <v>20</v>
      </c>
      <c r="K2033" t="s">
        <v>25</v>
      </c>
      <c r="L2033">
        <v>60.08</v>
      </c>
      <c r="M2033">
        <v>5.26</v>
      </c>
      <c r="N2033">
        <v>0</v>
      </c>
      <c r="O2033">
        <v>43.3</v>
      </c>
      <c r="P2033">
        <v>108.6422</v>
      </c>
    </row>
    <row r="2034" spans="1:16" x14ac:dyDescent="0.25">
      <c r="A2034" s="20">
        <v>43944</v>
      </c>
      <c r="B2034" t="s">
        <v>128</v>
      </c>
      <c r="C2034" t="s">
        <v>23</v>
      </c>
      <c r="D2034">
        <v>250</v>
      </c>
      <c r="E2034">
        <v>809</v>
      </c>
      <c r="F2034">
        <v>202250</v>
      </c>
      <c r="G2034" t="s">
        <v>2202</v>
      </c>
      <c r="H2034">
        <v>2020077</v>
      </c>
      <c r="I2034" t="s">
        <v>19</v>
      </c>
      <c r="J2034" t="s">
        <v>20</v>
      </c>
      <c r="K2034" t="s">
        <v>25</v>
      </c>
      <c r="L2034">
        <v>51.5</v>
      </c>
      <c r="M2034">
        <v>4.45</v>
      </c>
      <c r="N2034">
        <v>0</v>
      </c>
      <c r="O2034">
        <v>36.61</v>
      </c>
      <c r="P2034">
        <v>92.559399999999997</v>
      </c>
    </row>
    <row r="2035" spans="1:16" x14ac:dyDescent="0.25">
      <c r="A2035" s="20">
        <v>43944</v>
      </c>
      <c r="B2035" t="s">
        <v>128</v>
      </c>
      <c r="C2035" t="s">
        <v>23</v>
      </c>
      <c r="D2035">
        <v>250</v>
      </c>
      <c r="E2035">
        <v>823</v>
      </c>
      <c r="F2035">
        <v>205750</v>
      </c>
      <c r="G2035" t="s">
        <v>2203</v>
      </c>
      <c r="H2035">
        <v>2020077</v>
      </c>
      <c r="I2035" t="s">
        <v>19</v>
      </c>
      <c r="J2035" t="s">
        <v>20</v>
      </c>
      <c r="K2035" t="s">
        <v>25</v>
      </c>
      <c r="L2035">
        <v>51.5</v>
      </c>
      <c r="M2035">
        <v>4.53</v>
      </c>
      <c r="N2035">
        <v>0</v>
      </c>
      <c r="O2035">
        <v>37.229999999999997</v>
      </c>
      <c r="P2035">
        <v>93.256600000000006</v>
      </c>
    </row>
    <row r="2036" spans="1:16" x14ac:dyDescent="0.25">
      <c r="A2036" s="20">
        <v>43944</v>
      </c>
      <c r="B2036" t="s">
        <v>2144</v>
      </c>
      <c r="C2036" t="s">
        <v>23</v>
      </c>
      <c r="D2036">
        <v>50</v>
      </c>
      <c r="E2036">
        <v>2398</v>
      </c>
      <c r="F2036">
        <v>119900</v>
      </c>
      <c r="G2036" t="s">
        <v>2204</v>
      </c>
      <c r="H2036">
        <v>2020077</v>
      </c>
      <c r="I2036" t="s">
        <v>19</v>
      </c>
      <c r="J2036" t="s">
        <v>20</v>
      </c>
      <c r="K2036" t="s">
        <v>25</v>
      </c>
      <c r="L2036">
        <v>29.99</v>
      </c>
      <c r="M2036">
        <v>2.64</v>
      </c>
      <c r="N2036">
        <v>0</v>
      </c>
      <c r="O2036">
        <v>21.7</v>
      </c>
      <c r="P2036">
        <v>54.327800000000003</v>
      </c>
    </row>
    <row r="2037" spans="1:16" x14ac:dyDescent="0.25">
      <c r="A2037" s="20">
        <v>43944</v>
      </c>
      <c r="B2037" t="s">
        <v>2144</v>
      </c>
      <c r="C2037" t="s">
        <v>23</v>
      </c>
      <c r="D2037">
        <v>100</v>
      </c>
      <c r="E2037">
        <v>2418</v>
      </c>
      <c r="F2037">
        <v>241800</v>
      </c>
      <c r="G2037" t="s">
        <v>2205</v>
      </c>
      <c r="H2037">
        <v>2020077</v>
      </c>
      <c r="I2037" t="s">
        <v>19</v>
      </c>
      <c r="J2037" t="s">
        <v>20</v>
      </c>
      <c r="K2037" t="s">
        <v>25</v>
      </c>
      <c r="L2037">
        <v>59.97</v>
      </c>
      <c r="M2037">
        <v>5.32</v>
      </c>
      <c r="N2037">
        <v>0</v>
      </c>
      <c r="O2037">
        <v>43.76</v>
      </c>
      <c r="P2037">
        <v>109.0496</v>
      </c>
    </row>
    <row r="2038" spans="1:16" x14ac:dyDescent="0.25">
      <c r="A2038" s="20">
        <v>43944</v>
      </c>
      <c r="B2038" t="s">
        <v>128</v>
      </c>
      <c r="C2038" t="s">
        <v>17</v>
      </c>
      <c r="D2038">
        <v>250</v>
      </c>
      <c r="E2038">
        <v>811</v>
      </c>
      <c r="F2038">
        <v>202750</v>
      </c>
      <c r="G2038" t="s">
        <v>2206</v>
      </c>
      <c r="H2038">
        <v>2020077</v>
      </c>
      <c r="I2038" t="s">
        <v>19</v>
      </c>
      <c r="J2038" t="s">
        <v>20</v>
      </c>
      <c r="K2038" t="s">
        <v>25</v>
      </c>
      <c r="L2038">
        <v>0</v>
      </c>
      <c r="M2038">
        <v>4.46</v>
      </c>
      <c r="N2038">
        <v>0</v>
      </c>
      <c r="O2038">
        <v>36.69</v>
      </c>
      <c r="P2038">
        <v>41.150500000000001</v>
      </c>
    </row>
    <row r="2039" spans="1:16" x14ac:dyDescent="0.25">
      <c r="A2039" s="20">
        <v>43944</v>
      </c>
      <c r="B2039" t="s">
        <v>2144</v>
      </c>
      <c r="C2039" t="s">
        <v>17</v>
      </c>
      <c r="D2039">
        <v>150</v>
      </c>
      <c r="E2039">
        <v>2406</v>
      </c>
      <c r="F2039">
        <v>360900</v>
      </c>
      <c r="G2039" t="s">
        <v>2207</v>
      </c>
      <c r="H2039">
        <v>2020077</v>
      </c>
      <c r="I2039" t="s">
        <v>19</v>
      </c>
      <c r="J2039" t="s">
        <v>20</v>
      </c>
      <c r="K2039" t="s">
        <v>25</v>
      </c>
      <c r="L2039">
        <v>0</v>
      </c>
      <c r="M2039">
        <v>7.94</v>
      </c>
      <c r="N2039">
        <v>177.9</v>
      </c>
      <c r="O2039">
        <v>65.319999999999993</v>
      </c>
      <c r="P2039">
        <v>251.15979999999999</v>
      </c>
    </row>
    <row r="2040" spans="1:16" x14ac:dyDescent="0.25">
      <c r="A2040" s="20">
        <v>43944</v>
      </c>
      <c r="B2040" t="s">
        <v>268</v>
      </c>
      <c r="C2040" t="s">
        <v>17</v>
      </c>
      <c r="D2040">
        <v>250</v>
      </c>
      <c r="E2040">
        <v>187</v>
      </c>
      <c r="F2040">
        <v>46750</v>
      </c>
      <c r="G2040" t="s">
        <v>2208</v>
      </c>
      <c r="H2040">
        <v>2020077</v>
      </c>
      <c r="I2040" t="s">
        <v>19</v>
      </c>
      <c r="J2040" t="s">
        <v>20</v>
      </c>
      <c r="K2040" t="s">
        <v>25</v>
      </c>
      <c r="L2040">
        <v>0</v>
      </c>
      <c r="M2040">
        <v>1.03</v>
      </c>
      <c r="N2040">
        <v>0</v>
      </c>
      <c r="O2040">
        <v>17.89</v>
      </c>
      <c r="P2040">
        <v>18.918600000000001</v>
      </c>
    </row>
    <row r="2041" spans="1:16" x14ac:dyDescent="0.25">
      <c r="A2041" s="20">
        <v>43944</v>
      </c>
      <c r="B2041" t="s">
        <v>128</v>
      </c>
      <c r="C2041" t="s">
        <v>23</v>
      </c>
      <c r="D2041">
        <v>250</v>
      </c>
      <c r="E2041">
        <v>835.85</v>
      </c>
      <c r="F2041">
        <v>208962.5</v>
      </c>
      <c r="G2041" t="s">
        <v>2209</v>
      </c>
      <c r="H2041">
        <v>2020077</v>
      </c>
      <c r="I2041" t="s">
        <v>19</v>
      </c>
      <c r="J2041" t="s">
        <v>20</v>
      </c>
      <c r="K2041" t="s">
        <v>25</v>
      </c>
      <c r="L2041">
        <v>51.5</v>
      </c>
      <c r="M2041">
        <v>4.5999999999999996</v>
      </c>
      <c r="N2041">
        <v>0</v>
      </c>
      <c r="O2041">
        <v>37.81</v>
      </c>
      <c r="P2041">
        <v>93.907200000000003</v>
      </c>
    </row>
    <row r="2042" spans="1:16" x14ac:dyDescent="0.25">
      <c r="A2042" s="20">
        <v>43944</v>
      </c>
      <c r="B2042" t="s">
        <v>128</v>
      </c>
      <c r="C2042" t="s">
        <v>23</v>
      </c>
      <c r="D2042">
        <v>250</v>
      </c>
      <c r="E2042">
        <v>843</v>
      </c>
      <c r="F2042">
        <v>210750</v>
      </c>
      <c r="G2042" t="s">
        <v>2210</v>
      </c>
      <c r="H2042">
        <v>2020077</v>
      </c>
      <c r="I2042" t="s">
        <v>19</v>
      </c>
      <c r="J2042" t="s">
        <v>20</v>
      </c>
      <c r="K2042" t="s">
        <v>25</v>
      </c>
      <c r="L2042">
        <v>51.5</v>
      </c>
      <c r="M2042">
        <v>4.6399999999999997</v>
      </c>
      <c r="N2042">
        <v>0</v>
      </c>
      <c r="O2042">
        <v>38.14</v>
      </c>
      <c r="P2042">
        <v>94.276600000000002</v>
      </c>
    </row>
    <row r="2043" spans="1:16" x14ac:dyDescent="0.25">
      <c r="A2043" s="20">
        <v>43944</v>
      </c>
      <c r="B2043" t="s">
        <v>128</v>
      </c>
      <c r="C2043" t="s">
        <v>17</v>
      </c>
      <c r="D2043">
        <v>750</v>
      </c>
      <c r="E2043">
        <v>829</v>
      </c>
      <c r="F2043">
        <v>621750</v>
      </c>
      <c r="G2043" t="s">
        <v>2211</v>
      </c>
      <c r="H2043">
        <v>2020077</v>
      </c>
      <c r="I2043" t="s">
        <v>19</v>
      </c>
      <c r="J2043" t="s">
        <v>20</v>
      </c>
      <c r="K2043" t="s">
        <v>25</v>
      </c>
      <c r="L2043">
        <v>0</v>
      </c>
      <c r="M2043">
        <v>13.68</v>
      </c>
      <c r="N2043">
        <v>0</v>
      </c>
      <c r="O2043">
        <v>112.5</v>
      </c>
      <c r="P2043">
        <v>126.1785</v>
      </c>
    </row>
    <row r="2044" spans="1:16" x14ac:dyDescent="0.25">
      <c r="A2044" s="20">
        <v>43944</v>
      </c>
      <c r="B2044" t="s">
        <v>128</v>
      </c>
      <c r="C2044" t="s">
        <v>17</v>
      </c>
      <c r="D2044">
        <v>250</v>
      </c>
      <c r="E2044">
        <v>826</v>
      </c>
      <c r="F2044">
        <v>206500</v>
      </c>
      <c r="G2044" t="s">
        <v>2212</v>
      </c>
      <c r="H2044">
        <v>2020077</v>
      </c>
      <c r="I2044" t="s">
        <v>19</v>
      </c>
      <c r="J2044" t="s">
        <v>20</v>
      </c>
      <c r="K2044" t="s">
        <v>25</v>
      </c>
      <c r="L2044">
        <v>0</v>
      </c>
      <c r="M2044">
        <v>4.54</v>
      </c>
      <c r="N2044">
        <v>0</v>
      </c>
      <c r="O2044">
        <v>37.369999999999997</v>
      </c>
      <c r="P2044">
        <v>41.9131</v>
      </c>
    </row>
    <row r="2045" spans="1:16" x14ac:dyDescent="0.25">
      <c r="A2045" s="20">
        <v>43944</v>
      </c>
      <c r="B2045" t="s">
        <v>268</v>
      </c>
      <c r="C2045" t="s">
        <v>17</v>
      </c>
      <c r="D2045">
        <v>2500</v>
      </c>
      <c r="E2045">
        <v>186.69</v>
      </c>
      <c r="F2045">
        <v>466730</v>
      </c>
      <c r="G2045" t="s">
        <v>2213</v>
      </c>
      <c r="H2045">
        <v>2020077</v>
      </c>
      <c r="I2045" t="s">
        <v>19</v>
      </c>
      <c r="J2045" t="s">
        <v>20</v>
      </c>
      <c r="K2045" t="s">
        <v>25</v>
      </c>
      <c r="L2045">
        <v>0</v>
      </c>
      <c r="M2045">
        <v>10.27</v>
      </c>
      <c r="N2045">
        <v>0</v>
      </c>
      <c r="O2045">
        <v>84.45</v>
      </c>
      <c r="P2045">
        <v>94.7179</v>
      </c>
    </row>
    <row r="2046" spans="1:16" x14ac:dyDescent="0.25">
      <c r="A2046" s="20">
        <v>43944</v>
      </c>
      <c r="B2046" t="s">
        <v>706</v>
      </c>
      <c r="C2046" t="s">
        <v>17</v>
      </c>
      <c r="D2046">
        <v>250</v>
      </c>
      <c r="E2046">
        <v>201.15</v>
      </c>
      <c r="F2046">
        <v>50287.5</v>
      </c>
      <c r="G2046" t="s">
        <v>2214</v>
      </c>
      <c r="H2046">
        <v>2020077</v>
      </c>
      <c r="I2046" t="s">
        <v>19</v>
      </c>
      <c r="J2046" t="s">
        <v>20</v>
      </c>
      <c r="K2046" t="s">
        <v>25</v>
      </c>
      <c r="L2046">
        <v>0</v>
      </c>
      <c r="M2046">
        <v>1.1100000000000001</v>
      </c>
      <c r="N2046">
        <v>0</v>
      </c>
      <c r="O2046">
        <v>17.899999999999999</v>
      </c>
      <c r="P2046">
        <v>19.0063</v>
      </c>
    </row>
    <row r="2047" spans="1:16" x14ac:dyDescent="0.25">
      <c r="A2047" s="20">
        <v>43944</v>
      </c>
      <c r="B2047" t="s">
        <v>1121</v>
      </c>
      <c r="C2047" t="s">
        <v>17</v>
      </c>
      <c r="D2047">
        <v>250</v>
      </c>
      <c r="E2047">
        <v>1186.8699999999999</v>
      </c>
      <c r="F2047">
        <v>296717.40000000002</v>
      </c>
      <c r="G2047" t="s">
        <v>2215</v>
      </c>
      <c r="H2047">
        <v>2020077</v>
      </c>
      <c r="I2047" t="s">
        <v>19</v>
      </c>
      <c r="J2047" t="s">
        <v>20</v>
      </c>
      <c r="K2047" t="s">
        <v>25</v>
      </c>
      <c r="L2047">
        <v>0</v>
      </c>
      <c r="M2047">
        <v>6.53</v>
      </c>
      <c r="N2047">
        <v>0</v>
      </c>
      <c r="O2047">
        <v>53.71</v>
      </c>
      <c r="P2047">
        <v>60.237699999999997</v>
      </c>
    </row>
    <row r="2048" spans="1:16" x14ac:dyDescent="0.25">
      <c r="A2048" s="20">
        <v>43944</v>
      </c>
      <c r="B2048" t="s">
        <v>1121</v>
      </c>
      <c r="C2048" t="s">
        <v>23</v>
      </c>
      <c r="D2048">
        <v>250</v>
      </c>
      <c r="E2048">
        <v>1191</v>
      </c>
      <c r="F2048">
        <v>297750</v>
      </c>
      <c r="G2048" t="s">
        <v>2216</v>
      </c>
      <c r="H2048">
        <v>2020077</v>
      </c>
      <c r="I2048" t="s">
        <v>19</v>
      </c>
      <c r="J2048" t="s">
        <v>20</v>
      </c>
      <c r="K2048" t="s">
        <v>25</v>
      </c>
      <c r="L2048">
        <v>74.31</v>
      </c>
      <c r="M2048">
        <v>6.55</v>
      </c>
      <c r="N2048">
        <v>0</v>
      </c>
      <c r="O2048">
        <v>53.88</v>
      </c>
      <c r="P2048">
        <v>134.7405</v>
      </c>
    </row>
    <row r="2049" spans="1:16" x14ac:dyDescent="0.25">
      <c r="A2049" s="20">
        <v>43944</v>
      </c>
      <c r="B2049" t="s">
        <v>706</v>
      </c>
      <c r="C2049" t="s">
        <v>23</v>
      </c>
      <c r="D2049">
        <v>250</v>
      </c>
      <c r="E2049">
        <v>203.25</v>
      </c>
      <c r="F2049">
        <v>50812.5</v>
      </c>
      <c r="G2049" t="s">
        <v>2217</v>
      </c>
      <c r="H2049">
        <v>2020077</v>
      </c>
      <c r="I2049" t="s">
        <v>19</v>
      </c>
      <c r="J2049" t="s">
        <v>20</v>
      </c>
      <c r="K2049" t="s">
        <v>25</v>
      </c>
      <c r="L2049">
        <v>12.64</v>
      </c>
      <c r="M2049">
        <v>1.1200000000000001</v>
      </c>
      <c r="N2049">
        <v>0</v>
      </c>
      <c r="O2049">
        <v>17.899999999999999</v>
      </c>
      <c r="P2049">
        <v>31.657800000000002</v>
      </c>
    </row>
    <row r="2050" spans="1:16" x14ac:dyDescent="0.25">
      <c r="A2050" s="20">
        <v>43944</v>
      </c>
      <c r="B2050" t="s">
        <v>128</v>
      </c>
      <c r="C2050" t="s">
        <v>17</v>
      </c>
      <c r="D2050">
        <v>250</v>
      </c>
      <c r="E2050">
        <v>811</v>
      </c>
      <c r="F2050">
        <v>202750</v>
      </c>
      <c r="G2050" t="s">
        <v>2218</v>
      </c>
      <c r="H2050">
        <v>2020077</v>
      </c>
      <c r="I2050" t="s">
        <v>19</v>
      </c>
      <c r="J2050" t="s">
        <v>20</v>
      </c>
      <c r="K2050" t="s">
        <v>25</v>
      </c>
      <c r="L2050">
        <v>0</v>
      </c>
      <c r="M2050">
        <v>4.46</v>
      </c>
      <c r="N2050">
        <v>0</v>
      </c>
      <c r="O2050">
        <v>36.69</v>
      </c>
      <c r="P2050">
        <v>41.150500000000001</v>
      </c>
    </row>
    <row r="2051" spans="1:16" x14ac:dyDescent="0.25">
      <c r="A2051" s="20">
        <v>43944</v>
      </c>
      <c r="B2051" t="s">
        <v>128</v>
      </c>
      <c r="C2051" t="s">
        <v>23</v>
      </c>
      <c r="D2051">
        <v>500</v>
      </c>
      <c r="E2051">
        <v>821</v>
      </c>
      <c r="F2051">
        <v>410500</v>
      </c>
      <c r="G2051" t="s">
        <v>2219</v>
      </c>
      <c r="H2051">
        <v>2020077</v>
      </c>
      <c r="I2051" t="s">
        <v>19</v>
      </c>
      <c r="J2051" t="s">
        <v>20</v>
      </c>
      <c r="K2051" t="s">
        <v>25</v>
      </c>
      <c r="L2051">
        <v>103</v>
      </c>
      <c r="M2051">
        <v>9.0299999999999994</v>
      </c>
      <c r="N2051">
        <v>0</v>
      </c>
      <c r="O2051">
        <v>74.28</v>
      </c>
      <c r="P2051">
        <v>186.31100000000001</v>
      </c>
    </row>
    <row r="2052" spans="1:16" x14ac:dyDescent="0.25">
      <c r="A2052" s="20">
        <v>43944</v>
      </c>
      <c r="B2052" t="s">
        <v>268</v>
      </c>
      <c r="C2052" t="s">
        <v>23</v>
      </c>
      <c r="D2052">
        <v>3250</v>
      </c>
      <c r="E2052">
        <v>187.9</v>
      </c>
      <c r="F2052">
        <v>610675</v>
      </c>
      <c r="G2052" t="s">
        <v>2220</v>
      </c>
      <c r="H2052">
        <v>2020077</v>
      </c>
      <c r="I2052" t="s">
        <v>19</v>
      </c>
      <c r="J2052" t="s">
        <v>20</v>
      </c>
      <c r="K2052" t="s">
        <v>25</v>
      </c>
      <c r="L2052">
        <v>152.27000000000001</v>
      </c>
      <c r="M2052">
        <v>13.44</v>
      </c>
      <c r="N2052">
        <v>0</v>
      </c>
      <c r="O2052">
        <v>110.51</v>
      </c>
      <c r="P2052">
        <v>276.21510000000001</v>
      </c>
    </row>
    <row r="2053" spans="1:16" x14ac:dyDescent="0.25">
      <c r="A2053" s="20">
        <v>43945</v>
      </c>
      <c r="B2053" t="s">
        <v>738</v>
      </c>
      <c r="C2053" t="s">
        <v>17</v>
      </c>
      <c r="D2053">
        <v>500</v>
      </c>
      <c r="E2053">
        <v>336.7</v>
      </c>
      <c r="F2053">
        <v>168350</v>
      </c>
      <c r="G2053" t="s">
        <v>2221</v>
      </c>
      <c r="H2053">
        <v>2020078</v>
      </c>
      <c r="I2053" t="s">
        <v>19</v>
      </c>
      <c r="J2053" t="s">
        <v>20</v>
      </c>
      <c r="K2053" t="s">
        <v>25</v>
      </c>
      <c r="L2053">
        <v>0</v>
      </c>
      <c r="M2053">
        <v>3.7</v>
      </c>
      <c r="N2053">
        <v>0</v>
      </c>
      <c r="O2053">
        <v>30.46</v>
      </c>
      <c r="P2053">
        <v>34.163800000000002</v>
      </c>
    </row>
    <row r="2054" spans="1:16" x14ac:dyDescent="0.25">
      <c r="A2054" s="20">
        <v>43945</v>
      </c>
      <c r="B2054" t="s">
        <v>128</v>
      </c>
      <c r="C2054" t="s">
        <v>17</v>
      </c>
      <c r="D2054">
        <v>250</v>
      </c>
      <c r="E2054">
        <v>800.97</v>
      </c>
      <c r="F2054">
        <v>200242.25</v>
      </c>
      <c r="G2054" t="s">
        <v>2222</v>
      </c>
      <c r="H2054">
        <v>2020078</v>
      </c>
      <c r="I2054" t="s">
        <v>19</v>
      </c>
      <c r="J2054" t="s">
        <v>20</v>
      </c>
      <c r="K2054" t="s">
        <v>25</v>
      </c>
      <c r="L2054">
        <v>0</v>
      </c>
      <c r="M2054">
        <v>4.41</v>
      </c>
      <c r="N2054">
        <v>0</v>
      </c>
      <c r="O2054">
        <v>36.24</v>
      </c>
      <c r="P2054">
        <v>40.645299999999999</v>
      </c>
    </row>
    <row r="2055" spans="1:16" x14ac:dyDescent="0.25">
      <c r="A2055" s="20">
        <v>43945</v>
      </c>
      <c r="B2055" t="s">
        <v>2144</v>
      </c>
      <c r="C2055" t="s">
        <v>17</v>
      </c>
      <c r="D2055">
        <v>250</v>
      </c>
      <c r="E2055">
        <v>2392</v>
      </c>
      <c r="F2055">
        <v>598000</v>
      </c>
      <c r="G2055" t="s">
        <v>2223</v>
      </c>
      <c r="H2055">
        <v>2020078</v>
      </c>
      <c r="I2055" t="s">
        <v>19</v>
      </c>
      <c r="J2055" t="s">
        <v>20</v>
      </c>
      <c r="K2055" t="s">
        <v>25</v>
      </c>
      <c r="L2055">
        <v>0</v>
      </c>
      <c r="M2055">
        <v>13.16</v>
      </c>
      <c r="N2055">
        <v>0</v>
      </c>
      <c r="O2055">
        <v>108.21</v>
      </c>
      <c r="P2055">
        <v>121.3659</v>
      </c>
    </row>
    <row r="2056" spans="1:16" x14ac:dyDescent="0.25">
      <c r="A2056" s="20">
        <v>43945</v>
      </c>
      <c r="B2056" t="s">
        <v>56</v>
      </c>
      <c r="C2056" t="s">
        <v>17</v>
      </c>
      <c r="D2056">
        <v>500</v>
      </c>
      <c r="E2056">
        <v>775</v>
      </c>
      <c r="F2056">
        <v>387500</v>
      </c>
      <c r="G2056" t="s">
        <v>2224</v>
      </c>
      <c r="H2056">
        <v>2020078</v>
      </c>
      <c r="I2056" t="s">
        <v>19</v>
      </c>
      <c r="J2056" t="s">
        <v>20</v>
      </c>
      <c r="K2056" t="s">
        <v>25</v>
      </c>
      <c r="L2056">
        <v>0</v>
      </c>
      <c r="M2056">
        <v>8.5299999999999994</v>
      </c>
      <c r="N2056">
        <v>0</v>
      </c>
      <c r="O2056">
        <v>70.12</v>
      </c>
      <c r="P2056">
        <v>78.644999999999996</v>
      </c>
    </row>
    <row r="2057" spans="1:16" x14ac:dyDescent="0.25">
      <c r="A2057" s="20">
        <v>43945</v>
      </c>
      <c r="B2057" t="s">
        <v>128</v>
      </c>
      <c r="C2057" t="s">
        <v>23</v>
      </c>
      <c r="D2057">
        <v>250</v>
      </c>
      <c r="E2057">
        <v>816.79</v>
      </c>
      <c r="F2057">
        <v>204197.1</v>
      </c>
      <c r="G2057" t="s">
        <v>2225</v>
      </c>
      <c r="H2057">
        <v>2020078</v>
      </c>
      <c r="I2057" t="s">
        <v>19</v>
      </c>
      <c r="J2057" t="s">
        <v>20</v>
      </c>
      <c r="K2057" t="s">
        <v>25</v>
      </c>
      <c r="L2057">
        <v>50.79</v>
      </c>
      <c r="M2057">
        <v>4.49</v>
      </c>
      <c r="N2057">
        <v>0</v>
      </c>
      <c r="O2057">
        <v>36.96</v>
      </c>
      <c r="P2057">
        <v>92.242400000000004</v>
      </c>
    </row>
    <row r="2058" spans="1:16" x14ac:dyDescent="0.25">
      <c r="A2058" s="20">
        <v>43945</v>
      </c>
      <c r="B2058" t="s">
        <v>128</v>
      </c>
      <c r="C2058" t="s">
        <v>23</v>
      </c>
      <c r="D2058">
        <v>250</v>
      </c>
      <c r="E2058">
        <v>826</v>
      </c>
      <c r="F2058">
        <v>206500</v>
      </c>
      <c r="G2058" t="s">
        <v>2226</v>
      </c>
      <c r="H2058">
        <v>2020078</v>
      </c>
      <c r="I2058" t="s">
        <v>19</v>
      </c>
      <c r="J2058" t="s">
        <v>20</v>
      </c>
      <c r="K2058" t="s">
        <v>25</v>
      </c>
      <c r="L2058">
        <v>50.79</v>
      </c>
      <c r="M2058">
        <v>4.54</v>
      </c>
      <c r="N2058">
        <v>0</v>
      </c>
      <c r="O2058">
        <v>37.369999999999997</v>
      </c>
      <c r="P2058">
        <v>92.703000000000003</v>
      </c>
    </row>
    <row r="2059" spans="1:16" x14ac:dyDescent="0.25">
      <c r="A2059" s="20">
        <v>43945</v>
      </c>
      <c r="B2059" t="s">
        <v>2144</v>
      </c>
      <c r="C2059" t="s">
        <v>23</v>
      </c>
      <c r="D2059">
        <v>250</v>
      </c>
      <c r="E2059">
        <v>2412.0300000000002</v>
      </c>
      <c r="F2059">
        <v>603006.4</v>
      </c>
      <c r="G2059" t="s">
        <v>2227</v>
      </c>
      <c r="H2059">
        <v>2020078</v>
      </c>
      <c r="I2059" t="s">
        <v>19</v>
      </c>
      <c r="J2059" t="s">
        <v>20</v>
      </c>
      <c r="K2059" t="s">
        <v>25</v>
      </c>
      <c r="L2059">
        <v>151.01</v>
      </c>
      <c r="M2059">
        <v>13.27</v>
      </c>
      <c r="N2059">
        <v>0</v>
      </c>
      <c r="O2059">
        <v>109.15</v>
      </c>
      <c r="P2059">
        <v>273.42619999999999</v>
      </c>
    </row>
    <row r="2060" spans="1:16" x14ac:dyDescent="0.25">
      <c r="A2060" s="20">
        <v>43945</v>
      </c>
      <c r="B2060" t="s">
        <v>128</v>
      </c>
      <c r="C2060" t="s">
        <v>17</v>
      </c>
      <c r="D2060">
        <v>250</v>
      </c>
      <c r="E2060">
        <v>822.9</v>
      </c>
      <c r="F2060">
        <v>205725</v>
      </c>
      <c r="G2060" t="s">
        <v>2228</v>
      </c>
      <c r="H2060">
        <v>2020078</v>
      </c>
      <c r="I2060" t="s">
        <v>19</v>
      </c>
      <c r="J2060" t="s">
        <v>20</v>
      </c>
      <c r="K2060" t="s">
        <v>25</v>
      </c>
      <c r="L2060">
        <v>0</v>
      </c>
      <c r="M2060">
        <v>4.53</v>
      </c>
      <c r="N2060">
        <v>0</v>
      </c>
      <c r="O2060">
        <v>37.22</v>
      </c>
      <c r="P2060">
        <v>41.746000000000002</v>
      </c>
    </row>
    <row r="2061" spans="1:16" x14ac:dyDescent="0.25">
      <c r="A2061" s="20">
        <v>43945</v>
      </c>
      <c r="B2061" t="s">
        <v>128</v>
      </c>
      <c r="C2061" t="s">
        <v>17</v>
      </c>
      <c r="D2061">
        <v>250</v>
      </c>
      <c r="E2061">
        <v>811</v>
      </c>
      <c r="F2061">
        <v>202750</v>
      </c>
      <c r="G2061" t="s">
        <v>2229</v>
      </c>
      <c r="H2061">
        <v>2020078</v>
      </c>
      <c r="I2061" t="s">
        <v>19</v>
      </c>
      <c r="J2061" t="s">
        <v>20</v>
      </c>
      <c r="K2061" t="s">
        <v>25</v>
      </c>
      <c r="L2061">
        <v>0</v>
      </c>
      <c r="M2061">
        <v>4.46</v>
      </c>
      <c r="N2061">
        <v>0</v>
      </c>
      <c r="O2061">
        <v>36.69</v>
      </c>
      <c r="P2061">
        <v>41.150399999999998</v>
      </c>
    </row>
    <row r="2062" spans="1:16" x14ac:dyDescent="0.25">
      <c r="A2062" s="20">
        <v>43945</v>
      </c>
      <c r="B2062" t="s">
        <v>128</v>
      </c>
      <c r="C2062" t="s">
        <v>17</v>
      </c>
      <c r="D2062">
        <v>250</v>
      </c>
      <c r="E2062">
        <v>803</v>
      </c>
      <c r="F2062">
        <v>200750</v>
      </c>
      <c r="G2062" t="s">
        <v>2230</v>
      </c>
      <c r="H2062">
        <v>2020078</v>
      </c>
      <c r="I2062" t="s">
        <v>19</v>
      </c>
      <c r="J2062" t="s">
        <v>20</v>
      </c>
      <c r="K2062" t="s">
        <v>25</v>
      </c>
      <c r="L2062">
        <v>0</v>
      </c>
      <c r="M2062">
        <v>4.42</v>
      </c>
      <c r="N2062">
        <v>0</v>
      </c>
      <c r="O2062">
        <v>36.33</v>
      </c>
      <c r="P2062">
        <v>40.746600000000001</v>
      </c>
    </row>
    <row r="2063" spans="1:16" x14ac:dyDescent="0.25">
      <c r="A2063" s="20">
        <v>43945</v>
      </c>
      <c r="B2063" t="s">
        <v>2144</v>
      </c>
      <c r="C2063" t="s">
        <v>23</v>
      </c>
      <c r="D2063">
        <v>50</v>
      </c>
      <c r="E2063">
        <v>2434.9</v>
      </c>
      <c r="F2063">
        <v>121745</v>
      </c>
      <c r="G2063" t="s">
        <v>2231</v>
      </c>
      <c r="H2063">
        <v>2020078</v>
      </c>
      <c r="I2063" t="s">
        <v>19</v>
      </c>
      <c r="J2063" t="s">
        <v>20</v>
      </c>
      <c r="K2063" t="s">
        <v>25</v>
      </c>
      <c r="L2063">
        <v>30.2</v>
      </c>
      <c r="M2063">
        <v>2.68</v>
      </c>
      <c r="N2063">
        <v>0</v>
      </c>
      <c r="O2063">
        <v>22.03</v>
      </c>
      <c r="P2063">
        <v>54.908299999999997</v>
      </c>
    </row>
    <row r="2064" spans="1:16" x14ac:dyDescent="0.25">
      <c r="A2064" s="20">
        <v>43945</v>
      </c>
      <c r="B2064" t="s">
        <v>2144</v>
      </c>
      <c r="C2064" t="s">
        <v>23</v>
      </c>
      <c r="D2064">
        <v>50</v>
      </c>
      <c r="E2064">
        <v>2447.0500000000002</v>
      </c>
      <c r="F2064">
        <v>122352.5</v>
      </c>
      <c r="G2064" t="s">
        <v>2232</v>
      </c>
      <c r="H2064">
        <v>2020078</v>
      </c>
      <c r="I2064" t="s">
        <v>19</v>
      </c>
      <c r="J2064" t="s">
        <v>20</v>
      </c>
      <c r="K2064" t="s">
        <v>25</v>
      </c>
      <c r="L2064">
        <v>30.27</v>
      </c>
      <c r="M2064">
        <v>2.69</v>
      </c>
      <c r="N2064">
        <v>187.5</v>
      </c>
      <c r="O2064">
        <v>22.14</v>
      </c>
      <c r="P2064">
        <v>242.6018</v>
      </c>
    </row>
    <row r="2065" spans="1:16" x14ac:dyDescent="0.25">
      <c r="A2065" s="20">
        <v>43945</v>
      </c>
      <c r="B2065" t="s">
        <v>128</v>
      </c>
      <c r="C2065" t="s">
        <v>23</v>
      </c>
      <c r="D2065">
        <v>500</v>
      </c>
      <c r="E2065">
        <v>810.5</v>
      </c>
      <c r="F2065">
        <v>405250</v>
      </c>
      <c r="G2065" t="s">
        <v>2233</v>
      </c>
      <c r="H2065">
        <v>2020078</v>
      </c>
      <c r="I2065" t="s">
        <v>19</v>
      </c>
      <c r="J2065" t="s">
        <v>20</v>
      </c>
      <c r="K2065" t="s">
        <v>25</v>
      </c>
      <c r="L2065">
        <v>101.59</v>
      </c>
      <c r="M2065">
        <v>8.92</v>
      </c>
      <c r="N2065">
        <v>0</v>
      </c>
      <c r="O2065">
        <v>73.33</v>
      </c>
      <c r="P2065">
        <v>183.8356</v>
      </c>
    </row>
    <row r="2066" spans="1:16" x14ac:dyDescent="0.25">
      <c r="A2066" s="20">
        <v>43945</v>
      </c>
      <c r="B2066" t="s">
        <v>56</v>
      </c>
      <c r="C2066" t="s">
        <v>17</v>
      </c>
      <c r="D2066">
        <v>600</v>
      </c>
      <c r="E2066">
        <v>755</v>
      </c>
      <c r="F2066">
        <v>453000</v>
      </c>
      <c r="G2066" t="s">
        <v>2234</v>
      </c>
      <c r="H2066">
        <v>2020078</v>
      </c>
      <c r="I2066" t="s">
        <v>19</v>
      </c>
      <c r="J2066" t="s">
        <v>20</v>
      </c>
      <c r="K2066" t="s">
        <v>25</v>
      </c>
      <c r="L2066">
        <v>0</v>
      </c>
      <c r="M2066">
        <v>9.9700000000000006</v>
      </c>
      <c r="N2066">
        <v>0</v>
      </c>
      <c r="O2066">
        <v>82.01</v>
      </c>
      <c r="P2066">
        <v>91.976600000000005</v>
      </c>
    </row>
    <row r="2067" spans="1:16" x14ac:dyDescent="0.25">
      <c r="A2067" s="20">
        <v>43945</v>
      </c>
      <c r="B2067" t="s">
        <v>56</v>
      </c>
      <c r="C2067" t="s">
        <v>23</v>
      </c>
      <c r="D2067">
        <v>1100</v>
      </c>
      <c r="E2067">
        <v>772</v>
      </c>
      <c r="F2067">
        <v>849200</v>
      </c>
      <c r="G2067" t="s">
        <v>2235</v>
      </c>
      <c r="H2067">
        <v>2020078</v>
      </c>
      <c r="I2067" t="s">
        <v>19</v>
      </c>
      <c r="J2067" t="s">
        <v>20</v>
      </c>
      <c r="K2067" t="s">
        <v>25</v>
      </c>
      <c r="L2067">
        <v>211.21</v>
      </c>
      <c r="M2067">
        <v>18.68</v>
      </c>
      <c r="N2067">
        <v>0</v>
      </c>
      <c r="O2067">
        <v>153.66999999999999</v>
      </c>
      <c r="P2067">
        <v>383.56240000000003</v>
      </c>
    </row>
    <row r="2068" spans="1:16" x14ac:dyDescent="0.25">
      <c r="A2068" s="20">
        <v>43945</v>
      </c>
      <c r="B2068" t="s">
        <v>268</v>
      </c>
      <c r="C2068" t="s">
        <v>17</v>
      </c>
      <c r="D2068">
        <v>2500</v>
      </c>
      <c r="E2068">
        <v>182.6</v>
      </c>
      <c r="F2068">
        <v>456499.75</v>
      </c>
      <c r="G2068" t="s">
        <v>2236</v>
      </c>
      <c r="H2068">
        <v>2020078</v>
      </c>
      <c r="I2068" t="s">
        <v>19</v>
      </c>
      <c r="J2068" t="s">
        <v>20</v>
      </c>
      <c r="K2068" t="s">
        <v>25</v>
      </c>
      <c r="L2068">
        <v>0</v>
      </c>
      <c r="M2068">
        <v>10.039999999999999</v>
      </c>
      <c r="N2068">
        <v>0</v>
      </c>
      <c r="O2068">
        <v>82.62</v>
      </c>
      <c r="P2068">
        <v>92.6631</v>
      </c>
    </row>
    <row r="2069" spans="1:16" x14ac:dyDescent="0.25">
      <c r="A2069" s="20">
        <v>43945</v>
      </c>
      <c r="B2069" t="s">
        <v>2144</v>
      </c>
      <c r="C2069" t="s">
        <v>17</v>
      </c>
      <c r="D2069">
        <v>100</v>
      </c>
      <c r="E2069">
        <v>2462.0500000000002</v>
      </c>
      <c r="F2069">
        <v>246205</v>
      </c>
      <c r="G2069" t="s">
        <v>2237</v>
      </c>
      <c r="H2069">
        <v>2020078</v>
      </c>
      <c r="I2069" t="s">
        <v>19</v>
      </c>
      <c r="J2069" t="s">
        <v>20</v>
      </c>
      <c r="K2069" t="s">
        <v>25</v>
      </c>
      <c r="L2069">
        <v>0</v>
      </c>
      <c r="M2069">
        <v>5.42</v>
      </c>
      <c r="N2069">
        <v>0</v>
      </c>
      <c r="O2069">
        <v>44.59</v>
      </c>
      <c r="P2069">
        <v>50.006500000000003</v>
      </c>
    </row>
    <row r="2070" spans="1:16" x14ac:dyDescent="0.25">
      <c r="A2070" s="20">
        <v>43945</v>
      </c>
      <c r="B2070" t="s">
        <v>268</v>
      </c>
      <c r="C2070" t="s">
        <v>23</v>
      </c>
      <c r="D2070">
        <v>240</v>
      </c>
      <c r="E2070">
        <v>181.7</v>
      </c>
      <c r="F2070">
        <v>43608</v>
      </c>
      <c r="G2070" t="s">
        <v>2238</v>
      </c>
      <c r="H2070">
        <v>2020078</v>
      </c>
      <c r="I2070" t="s">
        <v>19</v>
      </c>
      <c r="J2070" t="s">
        <v>20</v>
      </c>
      <c r="K2070" t="s">
        <v>25</v>
      </c>
      <c r="L2070">
        <v>10.87</v>
      </c>
      <c r="M2070">
        <v>0.96</v>
      </c>
      <c r="N2070">
        <v>0</v>
      </c>
      <c r="O2070">
        <v>17.88</v>
      </c>
      <c r="P2070">
        <v>29.709399999999999</v>
      </c>
    </row>
    <row r="2071" spans="1:16" x14ac:dyDescent="0.25">
      <c r="A2071" s="20">
        <v>43945</v>
      </c>
      <c r="B2071" t="s">
        <v>268</v>
      </c>
      <c r="C2071" t="s">
        <v>23</v>
      </c>
      <c r="D2071">
        <v>2260</v>
      </c>
      <c r="E2071">
        <v>179.5</v>
      </c>
      <c r="F2071">
        <v>405670</v>
      </c>
      <c r="G2071" t="s">
        <v>2239</v>
      </c>
      <c r="H2071">
        <v>2020078</v>
      </c>
      <c r="I2071" t="s">
        <v>19</v>
      </c>
      <c r="J2071" t="s">
        <v>20</v>
      </c>
      <c r="K2071" t="s">
        <v>25</v>
      </c>
      <c r="L2071">
        <v>102.35</v>
      </c>
      <c r="M2071">
        <v>8.92</v>
      </c>
      <c r="N2071">
        <v>0</v>
      </c>
      <c r="O2071">
        <v>73.41</v>
      </c>
      <c r="P2071">
        <v>184.6849</v>
      </c>
    </row>
    <row r="2072" spans="1:16" x14ac:dyDescent="0.25">
      <c r="A2072" s="20">
        <v>43945</v>
      </c>
      <c r="B2072" t="s">
        <v>738</v>
      </c>
      <c r="C2072" t="s">
        <v>23</v>
      </c>
      <c r="D2072">
        <v>500</v>
      </c>
      <c r="E2072">
        <v>333.85</v>
      </c>
      <c r="F2072">
        <v>166925</v>
      </c>
      <c r="G2072" t="s">
        <v>2240</v>
      </c>
      <c r="H2072">
        <v>2020078</v>
      </c>
      <c r="I2072" t="s">
        <v>19</v>
      </c>
      <c r="J2072" t="s">
        <v>20</v>
      </c>
      <c r="K2072" t="s">
        <v>25</v>
      </c>
      <c r="L2072">
        <v>41.91</v>
      </c>
      <c r="M2072">
        <v>3.67</v>
      </c>
      <c r="N2072">
        <v>0</v>
      </c>
      <c r="O2072">
        <v>30.2</v>
      </c>
      <c r="P2072">
        <v>75.782300000000006</v>
      </c>
    </row>
    <row r="2073" spans="1:16" x14ac:dyDescent="0.25">
      <c r="A2073" s="20">
        <v>43948</v>
      </c>
      <c r="B2073" t="s">
        <v>56</v>
      </c>
      <c r="C2073" t="s">
        <v>23</v>
      </c>
      <c r="D2073">
        <v>250</v>
      </c>
      <c r="E2073">
        <v>830</v>
      </c>
      <c r="F2073">
        <v>207500</v>
      </c>
      <c r="G2073" t="s">
        <v>2241</v>
      </c>
      <c r="H2073">
        <v>2020079</v>
      </c>
      <c r="I2073" t="s">
        <v>19</v>
      </c>
      <c r="J2073" t="s">
        <v>20</v>
      </c>
      <c r="K2073" t="s">
        <v>25</v>
      </c>
      <c r="L2073">
        <v>54.22</v>
      </c>
      <c r="M2073">
        <v>4.57</v>
      </c>
      <c r="N2073">
        <v>0</v>
      </c>
      <c r="O2073">
        <v>37.549999999999997</v>
      </c>
      <c r="P2073">
        <v>96.334999999999994</v>
      </c>
    </row>
    <row r="2074" spans="1:16" x14ac:dyDescent="0.25">
      <c r="A2074" s="20">
        <v>43948</v>
      </c>
      <c r="B2074" t="s">
        <v>56</v>
      </c>
      <c r="C2074" t="s">
        <v>23</v>
      </c>
      <c r="D2074">
        <v>250</v>
      </c>
      <c r="E2074">
        <v>850</v>
      </c>
      <c r="F2074">
        <v>212500</v>
      </c>
      <c r="G2074" t="s">
        <v>2242</v>
      </c>
      <c r="H2074">
        <v>2020079</v>
      </c>
      <c r="I2074" t="s">
        <v>19</v>
      </c>
      <c r="J2074" t="s">
        <v>20</v>
      </c>
      <c r="K2074" t="s">
        <v>25</v>
      </c>
      <c r="L2074">
        <v>54.22</v>
      </c>
      <c r="M2074">
        <v>4.68</v>
      </c>
      <c r="N2074">
        <v>0</v>
      </c>
      <c r="O2074">
        <v>38.450000000000003</v>
      </c>
      <c r="P2074">
        <v>97.344999999999999</v>
      </c>
    </row>
    <row r="2075" spans="1:16" x14ac:dyDescent="0.25">
      <c r="A2075" s="20">
        <v>43948</v>
      </c>
      <c r="B2075" t="s">
        <v>2144</v>
      </c>
      <c r="C2075" t="s">
        <v>17</v>
      </c>
      <c r="D2075">
        <v>50</v>
      </c>
      <c r="E2075">
        <v>2501.9499999999998</v>
      </c>
      <c r="F2075">
        <v>125097.65</v>
      </c>
      <c r="G2075" t="s">
        <v>2243</v>
      </c>
      <c r="H2075">
        <v>2020079</v>
      </c>
      <c r="I2075" t="s">
        <v>19</v>
      </c>
      <c r="J2075" t="s">
        <v>20</v>
      </c>
      <c r="K2075" t="s">
        <v>25</v>
      </c>
      <c r="L2075">
        <v>0</v>
      </c>
      <c r="M2075">
        <v>2.75</v>
      </c>
      <c r="N2075">
        <v>0</v>
      </c>
      <c r="O2075">
        <v>22.63</v>
      </c>
      <c r="P2075">
        <v>25.381900000000002</v>
      </c>
    </row>
    <row r="2076" spans="1:16" x14ac:dyDescent="0.25">
      <c r="A2076" s="20">
        <v>43948</v>
      </c>
      <c r="B2076" t="s">
        <v>2144</v>
      </c>
      <c r="C2076" t="s">
        <v>17</v>
      </c>
      <c r="D2076">
        <v>50</v>
      </c>
      <c r="E2076">
        <v>2492</v>
      </c>
      <c r="F2076">
        <v>124600</v>
      </c>
      <c r="G2076" t="s">
        <v>2244</v>
      </c>
      <c r="H2076">
        <v>2020079</v>
      </c>
      <c r="I2076" t="s">
        <v>19</v>
      </c>
      <c r="J2076" t="s">
        <v>20</v>
      </c>
      <c r="K2076" t="s">
        <v>25</v>
      </c>
      <c r="L2076">
        <v>0</v>
      </c>
      <c r="M2076">
        <v>2.74</v>
      </c>
      <c r="N2076">
        <v>0</v>
      </c>
      <c r="O2076">
        <v>22.55</v>
      </c>
      <c r="P2076">
        <v>25.2912</v>
      </c>
    </row>
    <row r="2077" spans="1:16" x14ac:dyDescent="0.25">
      <c r="A2077" s="20">
        <v>43948</v>
      </c>
      <c r="B2077" t="s">
        <v>128</v>
      </c>
      <c r="C2077" t="s">
        <v>17</v>
      </c>
      <c r="D2077">
        <v>250</v>
      </c>
      <c r="E2077">
        <v>836</v>
      </c>
      <c r="F2077">
        <v>209000</v>
      </c>
      <c r="G2077" t="s">
        <v>2245</v>
      </c>
      <c r="H2077">
        <v>2020079</v>
      </c>
      <c r="I2077" t="s">
        <v>19</v>
      </c>
      <c r="J2077" t="s">
        <v>20</v>
      </c>
      <c r="K2077" t="s">
        <v>25</v>
      </c>
      <c r="L2077">
        <v>0</v>
      </c>
      <c r="M2077">
        <v>4.5999999999999996</v>
      </c>
      <c r="N2077">
        <v>0</v>
      </c>
      <c r="O2077">
        <v>37.82</v>
      </c>
      <c r="P2077">
        <v>42.417999999999999</v>
      </c>
    </row>
    <row r="2078" spans="1:16" x14ac:dyDescent="0.25">
      <c r="A2078" s="20">
        <v>43948</v>
      </c>
      <c r="B2078" t="s">
        <v>270</v>
      </c>
      <c r="C2078" t="s">
        <v>17</v>
      </c>
      <c r="D2078">
        <v>2500</v>
      </c>
      <c r="E2078">
        <v>46.95</v>
      </c>
      <c r="F2078">
        <v>117375</v>
      </c>
      <c r="G2078" t="s">
        <v>2246</v>
      </c>
      <c r="H2078">
        <v>2020079</v>
      </c>
      <c r="I2078" t="s">
        <v>19</v>
      </c>
      <c r="J2078" t="s">
        <v>20</v>
      </c>
      <c r="K2078" t="s">
        <v>25</v>
      </c>
      <c r="L2078">
        <v>0</v>
      </c>
      <c r="M2078">
        <v>2.58</v>
      </c>
      <c r="N2078">
        <v>0</v>
      </c>
      <c r="O2078">
        <v>21.24</v>
      </c>
      <c r="P2078">
        <v>23.822299999999998</v>
      </c>
    </row>
    <row r="2079" spans="1:16" x14ac:dyDescent="0.25">
      <c r="A2079" s="20">
        <v>43948</v>
      </c>
      <c r="B2079" t="s">
        <v>268</v>
      </c>
      <c r="C2079" t="s">
        <v>17</v>
      </c>
      <c r="D2079">
        <v>2500</v>
      </c>
      <c r="E2079">
        <v>182.5</v>
      </c>
      <c r="F2079">
        <v>456250</v>
      </c>
      <c r="G2079" t="s">
        <v>2247</v>
      </c>
      <c r="H2079">
        <v>2020079</v>
      </c>
      <c r="I2079" t="s">
        <v>19</v>
      </c>
      <c r="J2079" t="s">
        <v>20</v>
      </c>
      <c r="K2079" t="s">
        <v>25</v>
      </c>
      <c r="L2079">
        <v>0</v>
      </c>
      <c r="M2079">
        <v>10.039999999999999</v>
      </c>
      <c r="N2079">
        <v>0</v>
      </c>
      <c r="O2079">
        <v>82.56</v>
      </c>
      <c r="P2079">
        <v>92.5976</v>
      </c>
    </row>
    <row r="2080" spans="1:16" x14ac:dyDescent="0.25">
      <c r="A2080" s="20">
        <v>43948</v>
      </c>
      <c r="B2080" t="s">
        <v>128</v>
      </c>
      <c r="C2080" t="s">
        <v>23</v>
      </c>
      <c r="D2080">
        <v>250</v>
      </c>
      <c r="E2080">
        <v>846</v>
      </c>
      <c r="F2080">
        <v>211500</v>
      </c>
      <c r="G2080" t="s">
        <v>2248</v>
      </c>
      <c r="H2080">
        <v>2020079</v>
      </c>
      <c r="I2080" t="s">
        <v>19</v>
      </c>
      <c r="J2080" t="s">
        <v>20</v>
      </c>
      <c r="K2080" t="s">
        <v>25</v>
      </c>
      <c r="L2080">
        <v>52.56</v>
      </c>
      <c r="M2080">
        <v>4.6500000000000004</v>
      </c>
      <c r="N2080">
        <v>0</v>
      </c>
      <c r="O2080">
        <v>38.270000000000003</v>
      </c>
      <c r="P2080">
        <v>95.483000000000004</v>
      </c>
    </row>
    <row r="2081" spans="1:16" x14ac:dyDescent="0.25">
      <c r="A2081" s="20">
        <v>43948</v>
      </c>
      <c r="B2081" t="s">
        <v>2144</v>
      </c>
      <c r="C2081" t="s">
        <v>17</v>
      </c>
      <c r="D2081">
        <v>150</v>
      </c>
      <c r="E2081">
        <v>2472</v>
      </c>
      <c r="F2081">
        <v>370800</v>
      </c>
      <c r="G2081" t="s">
        <v>2249</v>
      </c>
      <c r="H2081">
        <v>2020079</v>
      </c>
      <c r="I2081" t="s">
        <v>19</v>
      </c>
      <c r="J2081" t="s">
        <v>20</v>
      </c>
      <c r="K2081" t="s">
        <v>25</v>
      </c>
      <c r="L2081">
        <v>0</v>
      </c>
      <c r="M2081">
        <v>8.16</v>
      </c>
      <c r="N2081">
        <v>0</v>
      </c>
      <c r="O2081">
        <v>67.099999999999994</v>
      </c>
      <c r="P2081">
        <v>75.257599999999996</v>
      </c>
    </row>
    <row r="2082" spans="1:16" x14ac:dyDescent="0.25">
      <c r="A2082" s="20">
        <v>43948</v>
      </c>
      <c r="B2082" t="s">
        <v>56</v>
      </c>
      <c r="C2082" t="s">
        <v>23</v>
      </c>
      <c r="D2082">
        <v>250</v>
      </c>
      <c r="E2082">
        <v>860</v>
      </c>
      <c r="F2082">
        <v>215000</v>
      </c>
      <c r="G2082" t="s">
        <v>2250</v>
      </c>
      <c r="H2082">
        <v>2020079</v>
      </c>
      <c r="I2082" t="s">
        <v>19</v>
      </c>
      <c r="J2082" t="s">
        <v>20</v>
      </c>
      <c r="K2082" t="s">
        <v>25</v>
      </c>
      <c r="L2082">
        <v>54.22</v>
      </c>
      <c r="M2082">
        <v>4.7300000000000004</v>
      </c>
      <c r="N2082">
        <v>0</v>
      </c>
      <c r="O2082">
        <v>38.909999999999997</v>
      </c>
      <c r="P2082">
        <v>97.86</v>
      </c>
    </row>
    <row r="2083" spans="1:16" x14ac:dyDescent="0.25">
      <c r="A2083" s="20">
        <v>43948</v>
      </c>
      <c r="B2083" t="s">
        <v>268</v>
      </c>
      <c r="C2083" t="s">
        <v>23</v>
      </c>
      <c r="D2083">
        <v>2500</v>
      </c>
      <c r="E2083">
        <v>182.8</v>
      </c>
      <c r="F2083">
        <v>457000</v>
      </c>
      <c r="G2083" t="s">
        <v>2251</v>
      </c>
      <c r="H2083">
        <v>2020079</v>
      </c>
      <c r="I2083" t="s">
        <v>19</v>
      </c>
      <c r="J2083" t="s">
        <v>20</v>
      </c>
      <c r="K2083" t="s">
        <v>25</v>
      </c>
      <c r="L2083">
        <v>114.16</v>
      </c>
      <c r="M2083">
        <v>10.050000000000001</v>
      </c>
      <c r="N2083">
        <v>0</v>
      </c>
      <c r="O2083">
        <v>82.7</v>
      </c>
      <c r="P2083">
        <v>206.91399999999999</v>
      </c>
    </row>
    <row r="2084" spans="1:16" x14ac:dyDescent="0.25">
      <c r="A2084" s="20">
        <v>43948</v>
      </c>
      <c r="B2084" t="s">
        <v>56</v>
      </c>
      <c r="C2084" t="s">
        <v>23</v>
      </c>
      <c r="D2084">
        <v>250</v>
      </c>
      <c r="E2084">
        <v>869</v>
      </c>
      <c r="F2084">
        <v>217250</v>
      </c>
      <c r="G2084" t="s">
        <v>2252</v>
      </c>
      <c r="H2084">
        <v>2020079</v>
      </c>
      <c r="I2084" t="s">
        <v>19</v>
      </c>
      <c r="J2084" t="s">
        <v>20</v>
      </c>
      <c r="K2084" t="s">
        <v>25</v>
      </c>
      <c r="L2084">
        <v>54.22</v>
      </c>
      <c r="M2084">
        <v>4.78</v>
      </c>
      <c r="N2084">
        <v>0</v>
      </c>
      <c r="O2084">
        <v>39.31</v>
      </c>
      <c r="P2084">
        <v>98.309600000000003</v>
      </c>
    </row>
    <row r="2085" spans="1:16" x14ac:dyDescent="0.25">
      <c r="A2085" s="20">
        <v>43948</v>
      </c>
      <c r="B2085" t="s">
        <v>270</v>
      </c>
      <c r="C2085" t="s">
        <v>23</v>
      </c>
      <c r="D2085">
        <v>2500</v>
      </c>
      <c r="E2085">
        <v>46.85</v>
      </c>
      <c r="F2085">
        <v>117125</v>
      </c>
      <c r="G2085" t="s">
        <v>2253</v>
      </c>
      <c r="H2085">
        <v>2020079</v>
      </c>
      <c r="I2085" t="s">
        <v>19</v>
      </c>
      <c r="J2085" t="s">
        <v>20</v>
      </c>
      <c r="K2085" t="s">
        <v>25</v>
      </c>
      <c r="L2085">
        <v>29.31</v>
      </c>
      <c r="M2085">
        <v>2.58</v>
      </c>
      <c r="N2085">
        <v>0</v>
      </c>
      <c r="O2085">
        <v>21.19</v>
      </c>
      <c r="P2085">
        <v>53.076799999999999</v>
      </c>
    </row>
    <row r="2086" spans="1:16" x14ac:dyDescent="0.25">
      <c r="A2086" s="20">
        <v>43948</v>
      </c>
      <c r="B2086" t="s">
        <v>2144</v>
      </c>
      <c r="C2086" t="s">
        <v>23</v>
      </c>
      <c r="D2086">
        <v>250</v>
      </c>
      <c r="E2086">
        <v>2493.5</v>
      </c>
      <c r="F2086">
        <v>623375</v>
      </c>
      <c r="G2086" t="s">
        <v>2254</v>
      </c>
      <c r="H2086">
        <v>2020079</v>
      </c>
      <c r="I2086" t="s">
        <v>19</v>
      </c>
      <c r="J2086" t="s">
        <v>20</v>
      </c>
      <c r="K2086" t="s">
        <v>25</v>
      </c>
      <c r="L2086">
        <v>156.01</v>
      </c>
      <c r="M2086">
        <v>13.71</v>
      </c>
      <c r="N2086">
        <v>0</v>
      </c>
      <c r="O2086">
        <v>112.82</v>
      </c>
      <c r="P2086">
        <v>282.5444</v>
      </c>
    </row>
    <row r="2087" spans="1:16" x14ac:dyDescent="0.25">
      <c r="A2087" s="20">
        <v>43948</v>
      </c>
      <c r="B2087" t="s">
        <v>56</v>
      </c>
      <c r="C2087" t="s">
        <v>23</v>
      </c>
      <c r="D2087">
        <v>100</v>
      </c>
      <c r="E2087">
        <v>872</v>
      </c>
      <c r="F2087">
        <v>87200</v>
      </c>
      <c r="G2087" t="s">
        <v>2255</v>
      </c>
      <c r="H2087">
        <v>2020079</v>
      </c>
      <c r="I2087" t="s">
        <v>19</v>
      </c>
      <c r="J2087" t="s">
        <v>20</v>
      </c>
      <c r="K2087" t="s">
        <v>25</v>
      </c>
      <c r="L2087">
        <v>21.69</v>
      </c>
      <c r="M2087">
        <v>1.92</v>
      </c>
      <c r="N2087">
        <v>0</v>
      </c>
      <c r="O2087">
        <v>18.05</v>
      </c>
      <c r="P2087">
        <v>41.6584</v>
      </c>
    </row>
    <row r="2088" spans="1:16" x14ac:dyDescent="0.25">
      <c r="A2088" s="20">
        <v>43948</v>
      </c>
      <c r="B2088" t="s">
        <v>2144</v>
      </c>
      <c r="C2088" t="s">
        <v>17</v>
      </c>
      <c r="D2088">
        <v>50</v>
      </c>
      <c r="E2088">
        <v>2501</v>
      </c>
      <c r="F2088">
        <v>125050</v>
      </c>
      <c r="G2088" t="s">
        <v>2256</v>
      </c>
      <c r="H2088">
        <v>2020079</v>
      </c>
      <c r="I2088" t="s">
        <v>19</v>
      </c>
      <c r="J2088" t="s">
        <v>20</v>
      </c>
      <c r="K2088" t="s">
        <v>25</v>
      </c>
      <c r="L2088">
        <v>0</v>
      </c>
      <c r="M2088">
        <v>2.75</v>
      </c>
      <c r="N2088">
        <v>0</v>
      </c>
      <c r="O2088">
        <v>22.63</v>
      </c>
      <c r="P2088">
        <v>25.381</v>
      </c>
    </row>
    <row r="2089" spans="1:16" x14ac:dyDescent="0.25">
      <c r="A2089" s="20">
        <v>43948</v>
      </c>
      <c r="B2089" t="s">
        <v>2144</v>
      </c>
      <c r="C2089" t="s">
        <v>23</v>
      </c>
      <c r="D2089">
        <v>50</v>
      </c>
      <c r="E2089">
        <v>2521.9</v>
      </c>
      <c r="F2089">
        <v>126095</v>
      </c>
      <c r="G2089" t="s">
        <v>2257</v>
      </c>
      <c r="H2089">
        <v>2020079</v>
      </c>
      <c r="I2089" t="s">
        <v>19</v>
      </c>
      <c r="J2089" t="s">
        <v>20</v>
      </c>
      <c r="K2089" t="s">
        <v>25</v>
      </c>
      <c r="L2089">
        <v>31.2</v>
      </c>
      <c r="M2089">
        <v>2.77</v>
      </c>
      <c r="N2089">
        <v>0</v>
      </c>
      <c r="O2089">
        <v>22.83</v>
      </c>
      <c r="P2089">
        <v>56.804099999999998</v>
      </c>
    </row>
    <row r="2090" spans="1:16" x14ac:dyDescent="0.25">
      <c r="A2090" s="20">
        <v>43948</v>
      </c>
      <c r="B2090" t="s">
        <v>2144</v>
      </c>
      <c r="C2090" t="s">
        <v>23</v>
      </c>
      <c r="D2090">
        <v>50</v>
      </c>
      <c r="E2090">
        <v>2521.7399999999998</v>
      </c>
      <c r="F2090">
        <v>126087.2</v>
      </c>
      <c r="G2090" t="s">
        <v>2258</v>
      </c>
      <c r="H2090">
        <v>2020079</v>
      </c>
      <c r="I2090" t="s">
        <v>19</v>
      </c>
      <c r="J2090" t="s">
        <v>20</v>
      </c>
      <c r="K2090" t="s">
        <v>25</v>
      </c>
      <c r="L2090">
        <v>31.67</v>
      </c>
      <c r="M2090">
        <v>2.77</v>
      </c>
      <c r="N2090">
        <v>0</v>
      </c>
      <c r="O2090">
        <v>22.83</v>
      </c>
      <c r="P2090">
        <v>57.273800000000001</v>
      </c>
    </row>
    <row r="2091" spans="1:16" x14ac:dyDescent="0.25">
      <c r="A2091" s="20">
        <v>43948</v>
      </c>
      <c r="B2091" t="s">
        <v>56</v>
      </c>
      <c r="C2091" t="s">
        <v>23</v>
      </c>
      <c r="D2091">
        <v>150</v>
      </c>
      <c r="E2091">
        <v>869</v>
      </c>
      <c r="F2091">
        <v>130350</v>
      </c>
      <c r="G2091" t="s">
        <v>2259</v>
      </c>
      <c r="H2091">
        <v>2020079</v>
      </c>
      <c r="I2091" t="s">
        <v>19</v>
      </c>
      <c r="J2091" t="s">
        <v>20</v>
      </c>
      <c r="K2091" t="s">
        <v>25</v>
      </c>
      <c r="L2091">
        <v>32.53</v>
      </c>
      <c r="M2091">
        <v>2.87</v>
      </c>
      <c r="N2091">
        <v>0</v>
      </c>
      <c r="O2091">
        <v>23.58</v>
      </c>
      <c r="P2091">
        <v>58.977600000000002</v>
      </c>
    </row>
    <row r="2092" spans="1:16" x14ac:dyDescent="0.25">
      <c r="A2092" s="20">
        <v>43948</v>
      </c>
      <c r="B2092" t="s">
        <v>2144</v>
      </c>
      <c r="C2092" t="s">
        <v>17</v>
      </c>
      <c r="D2092">
        <v>50</v>
      </c>
      <c r="E2092">
        <v>2524.4</v>
      </c>
      <c r="F2092">
        <v>126220</v>
      </c>
      <c r="G2092" t="s">
        <v>2260</v>
      </c>
      <c r="H2092">
        <v>2020079</v>
      </c>
      <c r="I2092" t="s">
        <v>19</v>
      </c>
      <c r="J2092" t="s">
        <v>20</v>
      </c>
      <c r="K2092" t="s">
        <v>25</v>
      </c>
      <c r="L2092">
        <v>0</v>
      </c>
      <c r="M2092">
        <v>2.78</v>
      </c>
      <c r="N2092">
        <v>0</v>
      </c>
      <c r="O2092">
        <v>22.84</v>
      </c>
      <c r="P2092">
        <v>25.616800000000001</v>
      </c>
    </row>
    <row r="2093" spans="1:16" x14ac:dyDescent="0.25">
      <c r="A2093" s="20">
        <v>43948</v>
      </c>
      <c r="B2093" t="s">
        <v>56</v>
      </c>
      <c r="C2093" t="s">
        <v>17</v>
      </c>
      <c r="D2093">
        <v>1250</v>
      </c>
      <c r="E2093">
        <v>879.14</v>
      </c>
      <c r="F2093">
        <v>1098924.3500000001</v>
      </c>
      <c r="G2093" t="s">
        <v>2261</v>
      </c>
      <c r="H2093">
        <v>2020079</v>
      </c>
      <c r="I2093" t="s">
        <v>19</v>
      </c>
      <c r="J2093" t="s">
        <v>20</v>
      </c>
      <c r="K2093" t="s">
        <v>25</v>
      </c>
      <c r="L2093">
        <v>0</v>
      </c>
      <c r="M2093">
        <v>24.18</v>
      </c>
      <c r="N2093">
        <v>164.7</v>
      </c>
      <c r="O2093">
        <v>198.9</v>
      </c>
      <c r="P2093">
        <v>387.7765</v>
      </c>
    </row>
    <row r="2094" spans="1:16" x14ac:dyDescent="0.25">
      <c r="A2094" s="20">
        <v>43949</v>
      </c>
      <c r="B2094" t="s">
        <v>128</v>
      </c>
      <c r="C2094" t="s">
        <v>17</v>
      </c>
      <c r="D2094">
        <v>500</v>
      </c>
      <c r="E2094">
        <v>822.5</v>
      </c>
      <c r="F2094">
        <v>411250</v>
      </c>
      <c r="G2094" t="s">
        <v>2262</v>
      </c>
      <c r="H2094">
        <v>2020080</v>
      </c>
      <c r="I2094" t="s">
        <v>19</v>
      </c>
      <c r="J2094" t="s">
        <v>20</v>
      </c>
      <c r="K2094" t="s">
        <v>25</v>
      </c>
      <c r="L2094">
        <v>0</v>
      </c>
      <c r="M2094">
        <v>9.0500000000000007</v>
      </c>
      <c r="N2094">
        <v>0</v>
      </c>
      <c r="O2094">
        <v>74.42</v>
      </c>
      <c r="P2094">
        <v>83.467699999999994</v>
      </c>
    </row>
    <row r="2095" spans="1:16" x14ac:dyDescent="0.25">
      <c r="A2095" s="20">
        <v>43949</v>
      </c>
      <c r="B2095" t="s">
        <v>2144</v>
      </c>
      <c r="C2095" t="s">
        <v>23</v>
      </c>
      <c r="D2095">
        <v>50</v>
      </c>
      <c r="E2095">
        <v>2541</v>
      </c>
      <c r="F2095">
        <v>127050</v>
      </c>
      <c r="G2095" t="s">
        <v>2263</v>
      </c>
      <c r="H2095">
        <v>2020080</v>
      </c>
      <c r="I2095" t="s">
        <v>19</v>
      </c>
      <c r="J2095" t="s">
        <v>20</v>
      </c>
      <c r="K2095" t="s">
        <v>25</v>
      </c>
      <c r="L2095">
        <v>30.89</v>
      </c>
      <c r="M2095">
        <v>2.8</v>
      </c>
      <c r="N2095">
        <v>0</v>
      </c>
      <c r="O2095">
        <v>22.99</v>
      </c>
      <c r="P2095">
        <v>56.675199999999997</v>
      </c>
    </row>
    <row r="2096" spans="1:16" x14ac:dyDescent="0.25">
      <c r="A2096" s="20">
        <v>43949</v>
      </c>
      <c r="B2096" t="s">
        <v>2144</v>
      </c>
      <c r="C2096" t="s">
        <v>17</v>
      </c>
      <c r="D2096">
        <v>50</v>
      </c>
      <c r="E2096">
        <v>2521</v>
      </c>
      <c r="F2096">
        <v>126050</v>
      </c>
      <c r="G2096" t="s">
        <v>2264</v>
      </c>
      <c r="H2096">
        <v>2020080</v>
      </c>
      <c r="I2096" t="s">
        <v>19</v>
      </c>
      <c r="J2096" t="s">
        <v>20</v>
      </c>
      <c r="K2096" t="s">
        <v>25</v>
      </c>
      <c r="L2096">
        <v>0</v>
      </c>
      <c r="M2096">
        <v>2.77</v>
      </c>
      <c r="N2096">
        <v>0</v>
      </c>
      <c r="O2096">
        <v>22.8</v>
      </c>
      <c r="P2096">
        <v>25.5731</v>
      </c>
    </row>
    <row r="2097" spans="1:16" x14ac:dyDescent="0.25">
      <c r="A2097" s="20">
        <v>43949</v>
      </c>
      <c r="B2097" t="s">
        <v>2144</v>
      </c>
      <c r="C2097" t="s">
        <v>17</v>
      </c>
      <c r="D2097">
        <v>50</v>
      </c>
      <c r="E2097">
        <v>2489.12</v>
      </c>
      <c r="F2097">
        <v>124455.75</v>
      </c>
      <c r="G2097" t="s">
        <v>2265</v>
      </c>
      <c r="H2097">
        <v>2020080</v>
      </c>
      <c r="I2097" t="s">
        <v>19</v>
      </c>
      <c r="J2097" t="s">
        <v>20</v>
      </c>
      <c r="K2097" t="s">
        <v>25</v>
      </c>
      <c r="L2097">
        <v>0</v>
      </c>
      <c r="M2097">
        <v>2.74</v>
      </c>
      <c r="N2097">
        <v>0</v>
      </c>
      <c r="O2097">
        <v>22.51</v>
      </c>
      <c r="P2097">
        <v>25.248200000000001</v>
      </c>
    </row>
    <row r="2098" spans="1:16" x14ac:dyDescent="0.25">
      <c r="A2098" s="20">
        <v>43949</v>
      </c>
      <c r="B2098" t="s">
        <v>2144</v>
      </c>
      <c r="C2098" t="s">
        <v>17</v>
      </c>
      <c r="D2098">
        <v>50</v>
      </c>
      <c r="E2098">
        <v>2480.83</v>
      </c>
      <c r="F2098">
        <v>124041.7</v>
      </c>
      <c r="G2098" t="s">
        <v>2266</v>
      </c>
      <c r="H2098">
        <v>2020080</v>
      </c>
      <c r="I2098" t="s">
        <v>19</v>
      </c>
      <c r="J2098" t="s">
        <v>20</v>
      </c>
      <c r="K2098" t="s">
        <v>25</v>
      </c>
      <c r="L2098">
        <v>0</v>
      </c>
      <c r="M2098">
        <v>2.73</v>
      </c>
      <c r="N2098">
        <v>0</v>
      </c>
      <c r="O2098">
        <v>22.44</v>
      </c>
      <c r="P2098">
        <v>25.168900000000001</v>
      </c>
    </row>
    <row r="2099" spans="1:16" x14ac:dyDescent="0.25">
      <c r="A2099" s="20">
        <v>43949</v>
      </c>
      <c r="B2099" t="s">
        <v>2144</v>
      </c>
      <c r="C2099" t="s">
        <v>17</v>
      </c>
      <c r="D2099">
        <v>50</v>
      </c>
      <c r="E2099">
        <v>2442</v>
      </c>
      <c r="F2099">
        <v>122100</v>
      </c>
      <c r="G2099" t="s">
        <v>2267</v>
      </c>
      <c r="H2099">
        <v>2020080</v>
      </c>
      <c r="I2099" t="s">
        <v>19</v>
      </c>
      <c r="J2099" t="s">
        <v>20</v>
      </c>
      <c r="K2099" t="s">
        <v>25</v>
      </c>
      <c r="L2099">
        <v>0</v>
      </c>
      <c r="M2099">
        <v>2.69</v>
      </c>
      <c r="N2099">
        <v>69</v>
      </c>
      <c r="O2099">
        <v>22.09</v>
      </c>
      <c r="P2099">
        <v>93.776700000000005</v>
      </c>
    </row>
    <row r="2100" spans="1:16" x14ac:dyDescent="0.25">
      <c r="A2100" s="20">
        <v>43949</v>
      </c>
      <c r="B2100" t="s">
        <v>2144</v>
      </c>
      <c r="C2100" t="s">
        <v>17</v>
      </c>
      <c r="D2100">
        <v>50</v>
      </c>
      <c r="E2100">
        <v>2452</v>
      </c>
      <c r="F2100">
        <v>122600</v>
      </c>
      <c r="G2100" t="s">
        <v>2268</v>
      </c>
      <c r="H2100">
        <v>2020080</v>
      </c>
      <c r="I2100" t="s">
        <v>19</v>
      </c>
      <c r="J2100" t="s">
        <v>20</v>
      </c>
      <c r="K2100" t="s">
        <v>25</v>
      </c>
      <c r="L2100">
        <v>0</v>
      </c>
      <c r="M2100">
        <v>2.7</v>
      </c>
      <c r="N2100">
        <v>0</v>
      </c>
      <c r="O2100">
        <v>22.19</v>
      </c>
      <c r="P2100">
        <v>24.8873</v>
      </c>
    </row>
    <row r="2101" spans="1:16" x14ac:dyDescent="0.25">
      <c r="A2101" s="20">
        <v>43949</v>
      </c>
      <c r="B2101" t="s">
        <v>2144</v>
      </c>
      <c r="C2101" t="s">
        <v>17</v>
      </c>
      <c r="D2101">
        <v>50</v>
      </c>
      <c r="E2101">
        <v>2454</v>
      </c>
      <c r="F2101">
        <v>122700</v>
      </c>
      <c r="G2101" t="s">
        <v>2269</v>
      </c>
      <c r="H2101">
        <v>2020080</v>
      </c>
      <c r="I2101" t="s">
        <v>19</v>
      </c>
      <c r="J2101" t="s">
        <v>20</v>
      </c>
      <c r="K2101" t="s">
        <v>25</v>
      </c>
      <c r="L2101">
        <v>0</v>
      </c>
      <c r="M2101">
        <v>2.7</v>
      </c>
      <c r="N2101">
        <v>0</v>
      </c>
      <c r="O2101">
        <v>22.2</v>
      </c>
      <c r="P2101">
        <v>24.8994</v>
      </c>
    </row>
    <row r="2102" spans="1:16" x14ac:dyDescent="0.25">
      <c r="A2102" s="20">
        <v>43949</v>
      </c>
      <c r="B2102" t="s">
        <v>128</v>
      </c>
      <c r="C2102" t="s">
        <v>23</v>
      </c>
      <c r="D2102">
        <v>500</v>
      </c>
      <c r="E2102">
        <v>812</v>
      </c>
      <c r="F2102">
        <v>406000</v>
      </c>
      <c r="G2102" t="s">
        <v>2270</v>
      </c>
      <c r="H2102">
        <v>2020080</v>
      </c>
      <c r="I2102" t="s">
        <v>19</v>
      </c>
      <c r="J2102" t="s">
        <v>20</v>
      </c>
      <c r="K2102" t="s">
        <v>25</v>
      </c>
      <c r="L2102">
        <v>102.66</v>
      </c>
      <c r="M2102">
        <v>8.93</v>
      </c>
      <c r="N2102">
        <v>0</v>
      </c>
      <c r="O2102">
        <v>73.47</v>
      </c>
      <c r="P2102">
        <v>185.06200000000001</v>
      </c>
    </row>
    <row r="2103" spans="1:16" x14ac:dyDescent="0.25">
      <c r="A2103" s="20">
        <v>43949</v>
      </c>
      <c r="B2103" t="s">
        <v>2144</v>
      </c>
      <c r="C2103" t="s">
        <v>23</v>
      </c>
      <c r="D2103">
        <v>250</v>
      </c>
      <c r="E2103">
        <v>2455</v>
      </c>
      <c r="F2103">
        <v>613750</v>
      </c>
      <c r="G2103" t="s">
        <v>2271</v>
      </c>
      <c r="H2103">
        <v>2020080</v>
      </c>
      <c r="I2103" t="s">
        <v>19</v>
      </c>
      <c r="J2103" t="s">
        <v>20</v>
      </c>
      <c r="K2103" t="s">
        <v>25</v>
      </c>
      <c r="L2103">
        <v>154.44999999999999</v>
      </c>
      <c r="M2103">
        <v>13.5</v>
      </c>
      <c r="N2103">
        <v>0</v>
      </c>
      <c r="O2103">
        <v>111.07</v>
      </c>
      <c r="P2103">
        <v>279.02260000000001</v>
      </c>
    </row>
    <row r="2104" spans="1:16" x14ac:dyDescent="0.25">
      <c r="A2104" s="20">
        <v>43950</v>
      </c>
      <c r="B2104" t="s">
        <v>282</v>
      </c>
      <c r="C2104" t="s">
        <v>23</v>
      </c>
      <c r="D2104">
        <v>500</v>
      </c>
      <c r="E2104">
        <v>362</v>
      </c>
      <c r="F2104">
        <v>181000</v>
      </c>
      <c r="G2104" t="s">
        <v>2272</v>
      </c>
      <c r="H2104">
        <v>2020081</v>
      </c>
      <c r="I2104" t="s">
        <v>19</v>
      </c>
      <c r="J2104" t="s">
        <v>20</v>
      </c>
      <c r="K2104" t="s">
        <v>25</v>
      </c>
      <c r="L2104">
        <v>44.6</v>
      </c>
      <c r="M2104">
        <v>3.98</v>
      </c>
      <c r="N2104">
        <v>0</v>
      </c>
      <c r="O2104">
        <v>32.76</v>
      </c>
      <c r="P2104">
        <v>81.341899999999995</v>
      </c>
    </row>
    <row r="2105" spans="1:16" x14ac:dyDescent="0.25">
      <c r="A2105" s="20">
        <v>43950</v>
      </c>
      <c r="B2105" t="s">
        <v>2144</v>
      </c>
      <c r="C2105" t="s">
        <v>23</v>
      </c>
      <c r="D2105">
        <v>100</v>
      </c>
      <c r="E2105">
        <v>2477</v>
      </c>
      <c r="F2105">
        <v>247700</v>
      </c>
      <c r="G2105" t="s">
        <v>2273</v>
      </c>
      <c r="H2105">
        <v>2020081</v>
      </c>
      <c r="I2105" t="s">
        <v>19</v>
      </c>
      <c r="J2105" t="s">
        <v>20</v>
      </c>
      <c r="K2105" t="s">
        <v>25</v>
      </c>
      <c r="L2105">
        <v>62.11</v>
      </c>
      <c r="M2105">
        <v>5.45</v>
      </c>
      <c r="N2105">
        <v>0</v>
      </c>
      <c r="O2105">
        <v>44.82</v>
      </c>
      <c r="P2105">
        <v>112.3794</v>
      </c>
    </row>
    <row r="2106" spans="1:16" x14ac:dyDescent="0.25">
      <c r="A2106" s="20">
        <v>43950</v>
      </c>
      <c r="B2106" t="s">
        <v>282</v>
      </c>
      <c r="C2106" t="s">
        <v>17</v>
      </c>
      <c r="D2106">
        <v>500</v>
      </c>
      <c r="E2106">
        <v>356.5</v>
      </c>
      <c r="F2106">
        <v>178250</v>
      </c>
      <c r="G2106" t="s">
        <v>2274</v>
      </c>
      <c r="H2106">
        <v>2020081</v>
      </c>
      <c r="I2106" t="s">
        <v>19</v>
      </c>
      <c r="J2106" t="s">
        <v>20</v>
      </c>
      <c r="K2106" t="s">
        <v>25</v>
      </c>
      <c r="L2106">
        <v>0</v>
      </c>
      <c r="M2106">
        <v>3.92</v>
      </c>
      <c r="N2106">
        <v>0</v>
      </c>
      <c r="O2106">
        <v>32.25</v>
      </c>
      <c r="P2106">
        <v>36.171599999999998</v>
      </c>
    </row>
    <row r="2107" spans="1:16" x14ac:dyDescent="0.25">
      <c r="A2107" s="20">
        <v>43950</v>
      </c>
      <c r="B2107" t="s">
        <v>706</v>
      </c>
      <c r="C2107" t="s">
        <v>23</v>
      </c>
      <c r="D2107">
        <v>250</v>
      </c>
      <c r="E2107">
        <v>230</v>
      </c>
      <c r="F2107">
        <v>57500</v>
      </c>
      <c r="G2107" t="s">
        <v>2275</v>
      </c>
      <c r="H2107">
        <v>2020081</v>
      </c>
      <c r="I2107" t="s">
        <v>19</v>
      </c>
      <c r="J2107" t="s">
        <v>20</v>
      </c>
      <c r="K2107" t="s">
        <v>25</v>
      </c>
      <c r="L2107">
        <v>14.53</v>
      </c>
      <c r="M2107">
        <v>1.27</v>
      </c>
      <c r="N2107">
        <v>0</v>
      </c>
      <c r="O2107">
        <v>17.93</v>
      </c>
      <c r="P2107">
        <v>33.725000000000001</v>
      </c>
    </row>
    <row r="2108" spans="1:16" x14ac:dyDescent="0.25">
      <c r="A2108" s="20">
        <v>43950</v>
      </c>
      <c r="B2108" t="s">
        <v>237</v>
      </c>
      <c r="C2108" t="s">
        <v>23</v>
      </c>
      <c r="D2108">
        <v>2500</v>
      </c>
      <c r="E2108">
        <v>163.5</v>
      </c>
      <c r="F2108">
        <v>408750</v>
      </c>
      <c r="G2108" t="s">
        <v>2276</v>
      </c>
      <c r="H2108">
        <v>2020081</v>
      </c>
      <c r="I2108" t="s">
        <v>19</v>
      </c>
      <c r="J2108" t="s">
        <v>20</v>
      </c>
      <c r="K2108" t="s">
        <v>25</v>
      </c>
      <c r="L2108">
        <v>102.86</v>
      </c>
      <c r="M2108">
        <v>8.99</v>
      </c>
      <c r="N2108">
        <v>0</v>
      </c>
      <c r="O2108">
        <v>73.959999999999994</v>
      </c>
      <c r="P2108">
        <v>185.8126</v>
      </c>
    </row>
    <row r="2109" spans="1:16" x14ac:dyDescent="0.25">
      <c r="A2109" s="20">
        <v>43950</v>
      </c>
      <c r="B2109" t="s">
        <v>237</v>
      </c>
      <c r="C2109" t="s">
        <v>17</v>
      </c>
      <c r="D2109">
        <v>2500</v>
      </c>
      <c r="E2109">
        <v>165.25</v>
      </c>
      <c r="F2109">
        <v>413125</v>
      </c>
      <c r="G2109" t="s">
        <v>2277</v>
      </c>
      <c r="H2109">
        <v>2020081</v>
      </c>
      <c r="I2109" t="s">
        <v>19</v>
      </c>
      <c r="J2109" t="s">
        <v>20</v>
      </c>
      <c r="K2109" t="s">
        <v>25</v>
      </c>
      <c r="L2109">
        <v>0</v>
      </c>
      <c r="M2109">
        <v>9.09</v>
      </c>
      <c r="N2109">
        <v>126.3</v>
      </c>
      <c r="O2109">
        <v>74.760000000000005</v>
      </c>
      <c r="P2109">
        <v>210.14869999999999</v>
      </c>
    </row>
    <row r="2110" spans="1:16" x14ac:dyDescent="0.25">
      <c r="A2110" s="20">
        <v>43950</v>
      </c>
      <c r="B2110" t="s">
        <v>237</v>
      </c>
      <c r="C2110" t="s">
        <v>23</v>
      </c>
      <c r="D2110">
        <v>2500</v>
      </c>
      <c r="E2110">
        <v>164.78</v>
      </c>
      <c r="F2110">
        <v>411962.25</v>
      </c>
      <c r="G2110" t="s">
        <v>2278</v>
      </c>
      <c r="H2110">
        <v>2020081</v>
      </c>
      <c r="I2110" t="s">
        <v>19</v>
      </c>
      <c r="J2110" t="s">
        <v>20</v>
      </c>
      <c r="K2110" t="s">
        <v>25</v>
      </c>
      <c r="L2110">
        <v>102.86</v>
      </c>
      <c r="M2110">
        <v>9.06</v>
      </c>
      <c r="N2110">
        <v>0</v>
      </c>
      <c r="O2110">
        <v>74.55</v>
      </c>
      <c r="P2110">
        <v>186.47309999999999</v>
      </c>
    </row>
    <row r="2111" spans="1:16" x14ac:dyDescent="0.25">
      <c r="A2111" s="20">
        <v>43950</v>
      </c>
      <c r="B2111" t="s">
        <v>237</v>
      </c>
      <c r="C2111" t="s">
        <v>17</v>
      </c>
      <c r="D2111">
        <v>2500</v>
      </c>
      <c r="E2111">
        <v>164.8</v>
      </c>
      <c r="F2111">
        <v>412000</v>
      </c>
      <c r="G2111" t="s">
        <v>2279</v>
      </c>
      <c r="H2111">
        <v>2020081</v>
      </c>
      <c r="I2111" t="s">
        <v>19</v>
      </c>
      <c r="J2111" t="s">
        <v>20</v>
      </c>
      <c r="K2111" t="s">
        <v>25</v>
      </c>
      <c r="L2111">
        <v>0</v>
      </c>
      <c r="M2111">
        <v>9.06</v>
      </c>
      <c r="N2111">
        <v>0</v>
      </c>
      <c r="O2111">
        <v>74.55</v>
      </c>
      <c r="P2111">
        <v>83.614099999999993</v>
      </c>
    </row>
    <row r="2112" spans="1:16" x14ac:dyDescent="0.25">
      <c r="A2112" s="20">
        <v>43950</v>
      </c>
      <c r="B2112" t="s">
        <v>2144</v>
      </c>
      <c r="C2112" t="s">
        <v>17</v>
      </c>
      <c r="D2112">
        <v>100</v>
      </c>
      <c r="E2112">
        <v>2492</v>
      </c>
      <c r="F2112">
        <v>249200</v>
      </c>
      <c r="G2112" t="s">
        <v>2280</v>
      </c>
      <c r="H2112">
        <v>2020081</v>
      </c>
      <c r="I2112" t="s">
        <v>19</v>
      </c>
      <c r="J2112" t="s">
        <v>20</v>
      </c>
      <c r="K2112" t="s">
        <v>25</v>
      </c>
      <c r="L2112">
        <v>0</v>
      </c>
      <c r="M2112">
        <v>5.48</v>
      </c>
      <c r="N2112">
        <v>0</v>
      </c>
      <c r="O2112">
        <v>45.1</v>
      </c>
      <c r="P2112">
        <v>50.5822</v>
      </c>
    </row>
    <row r="2113" spans="1:16" x14ac:dyDescent="0.25">
      <c r="A2113" s="20">
        <v>43950</v>
      </c>
      <c r="B2113" t="s">
        <v>282</v>
      </c>
      <c r="C2113" t="s">
        <v>17</v>
      </c>
      <c r="D2113">
        <v>2250</v>
      </c>
      <c r="E2113">
        <v>353.25</v>
      </c>
      <c r="F2113">
        <v>794812.5</v>
      </c>
      <c r="G2113" t="s">
        <v>2281</v>
      </c>
      <c r="H2113">
        <v>2020081</v>
      </c>
      <c r="I2113" t="s">
        <v>19</v>
      </c>
      <c r="J2113" t="s">
        <v>20</v>
      </c>
      <c r="K2113" t="s">
        <v>25</v>
      </c>
      <c r="L2113">
        <v>0</v>
      </c>
      <c r="M2113">
        <v>17.489999999999998</v>
      </c>
      <c r="N2113">
        <v>0</v>
      </c>
      <c r="O2113">
        <v>143.83000000000001</v>
      </c>
      <c r="P2113">
        <v>161.3159</v>
      </c>
    </row>
    <row r="2114" spans="1:16" x14ac:dyDescent="0.25">
      <c r="A2114" s="20">
        <v>43950</v>
      </c>
      <c r="B2114" t="s">
        <v>282</v>
      </c>
      <c r="C2114" t="s">
        <v>23</v>
      </c>
      <c r="D2114">
        <v>2250</v>
      </c>
      <c r="E2114">
        <v>352.02</v>
      </c>
      <c r="F2114">
        <v>792049.35</v>
      </c>
      <c r="G2114" t="s">
        <v>2282</v>
      </c>
      <c r="H2114">
        <v>2020081</v>
      </c>
      <c r="I2114" t="s">
        <v>19</v>
      </c>
      <c r="J2114" t="s">
        <v>20</v>
      </c>
      <c r="K2114" t="s">
        <v>25</v>
      </c>
      <c r="L2114">
        <v>199.03</v>
      </c>
      <c r="M2114">
        <v>17.43</v>
      </c>
      <c r="N2114">
        <v>0</v>
      </c>
      <c r="O2114">
        <v>143.33000000000001</v>
      </c>
      <c r="P2114">
        <v>359.78539999999998</v>
      </c>
    </row>
    <row r="2115" spans="1:16" x14ac:dyDescent="0.25">
      <c r="A2115" s="20">
        <v>43950</v>
      </c>
      <c r="B2115" t="s">
        <v>706</v>
      </c>
      <c r="C2115" t="s">
        <v>17</v>
      </c>
      <c r="D2115">
        <v>250</v>
      </c>
      <c r="E2115">
        <v>234.8</v>
      </c>
      <c r="F2115">
        <v>58700</v>
      </c>
      <c r="G2115" t="s">
        <v>2283</v>
      </c>
      <c r="H2115">
        <v>2020081</v>
      </c>
      <c r="I2115" t="s">
        <v>19</v>
      </c>
      <c r="J2115" t="s">
        <v>20</v>
      </c>
      <c r="K2115" t="s">
        <v>25</v>
      </c>
      <c r="L2115">
        <v>0</v>
      </c>
      <c r="M2115">
        <v>1.29</v>
      </c>
      <c r="N2115">
        <v>0</v>
      </c>
      <c r="O2115">
        <v>17.940000000000001</v>
      </c>
      <c r="P2115">
        <v>19.231400000000001</v>
      </c>
    </row>
    <row r="2116" spans="1:16" x14ac:dyDescent="0.25">
      <c r="A2116" s="20">
        <v>43951</v>
      </c>
      <c r="B2116" t="s">
        <v>100</v>
      </c>
      <c r="C2116" t="s">
        <v>17</v>
      </c>
      <c r="D2116">
        <v>100</v>
      </c>
      <c r="E2116">
        <v>50.1</v>
      </c>
      <c r="F2116">
        <v>5010</v>
      </c>
      <c r="G2116" t="s">
        <v>2284</v>
      </c>
      <c r="H2116">
        <v>2020082</v>
      </c>
      <c r="I2116" t="s">
        <v>19</v>
      </c>
      <c r="J2116" t="s">
        <v>1660</v>
      </c>
      <c r="K2116" t="s">
        <v>25</v>
      </c>
      <c r="L2116">
        <v>5.01</v>
      </c>
      <c r="M2116">
        <v>0.11</v>
      </c>
      <c r="N2116">
        <v>0</v>
      </c>
      <c r="O2116">
        <v>29.52</v>
      </c>
      <c r="P2116">
        <v>34.6402</v>
      </c>
    </row>
    <row r="2117" spans="1:16" x14ac:dyDescent="0.25">
      <c r="A2117" s="20">
        <v>43951</v>
      </c>
      <c r="B2117" t="s">
        <v>65</v>
      </c>
      <c r="C2117" t="s">
        <v>17</v>
      </c>
      <c r="D2117">
        <v>500</v>
      </c>
      <c r="E2117">
        <v>33</v>
      </c>
      <c r="F2117">
        <v>16500</v>
      </c>
      <c r="G2117" t="s">
        <v>2285</v>
      </c>
      <c r="H2117">
        <v>2020082</v>
      </c>
      <c r="I2117" t="s">
        <v>19</v>
      </c>
      <c r="J2117" t="s">
        <v>1660</v>
      </c>
      <c r="K2117" t="s">
        <v>25</v>
      </c>
      <c r="L2117">
        <v>16.989999999999998</v>
      </c>
      <c r="M2117">
        <v>0.36</v>
      </c>
      <c r="N2117">
        <v>0.9</v>
      </c>
      <c r="O2117">
        <v>29.57</v>
      </c>
      <c r="P2117">
        <v>47.823</v>
      </c>
    </row>
    <row r="2118" spans="1:16" x14ac:dyDescent="0.25">
      <c r="A2118" s="20">
        <v>43955</v>
      </c>
      <c r="B2118" t="s">
        <v>480</v>
      </c>
      <c r="C2118" t="s">
        <v>17</v>
      </c>
      <c r="D2118">
        <v>5000</v>
      </c>
      <c r="E2118">
        <v>46.2</v>
      </c>
      <c r="F2118">
        <v>231000</v>
      </c>
      <c r="G2118" t="s">
        <v>2286</v>
      </c>
      <c r="H2118">
        <v>2020083</v>
      </c>
      <c r="I2118" t="s">
        <v>19</v>
      </c>
      <c r="J2118" t="s">
        <v>20</v>
      </c>
      <c r="K2118" t="s">
        <v>25</v>
      </c>
      <c r="L2118">
        <v>0</v>
      </c>
      <c r="M2118">
        <v>5.08</v>
      </c>
      <c r="N2118">
        <v>0</v>
      </c>
      <c r="O2118">
        <v>41.8</v>
      </c>
      <c r="P2118">
        <v>46.881999999999998</v>
      </c>
    </row>
    <row r="2119" spans="1:16" x14ac:dyDescent="0.25">
      <c r="A2119" s="20">
        <v>43955</v>
      </c>
      <c r="B2119" t="s">
        <v>480</v>
      </c>
      <c r="C2119" t="s">
        <v>23</v>
      </c>
      <c r="D2119">
        <v>5000</v>
      </c>
      <c r="E2119">
        <v>44.1</v>
      </c>
      <c r="F2119">
        <v>220500</v>
      </c>
      <c r="G2119" t="s">
        <v>2287</v>
      </c>
      <c r="H2119">
        <v>2020083</v>
      </c>
      <c r="I2119" t="s">
        <v>19</v>
      </c>
      <c r="J2119" t="s">
        <v>20</v>
      </c>
      <c r="K2119" t="s">
        <v>25</v>
      </c>
      <c r="L2119">
        <v>56</v>
      </c>
      <c r="M2119">
        <v>4.8499999999999996</v>
      </c>
      <c r="N2119">
        <v>13.8</v>
      </c>
      <c r="O2119">
        <v>39.909999999999997</v>
      </c>
      <c r="P2119">
        <v>114.5611</v>
      </c>
    </row>
    <row r="2120" spans="1:16" x14ac:dyDescent="0.25">
      <c r="A2120" s="20">
        <v>43956</v>
      </c>
      <c r="B2120" t="s">
        <v>1086</v>
      </c>
      <c r="C2120" t="s">
        <v>17</v>
      </c>
      <c r="D2120">
        <v>50</v>
      </c>
      <c r="E2120">
        <v>23.5</v>
      </c>
      <c r="F2120">
        <v>1175</v>
      </c>
      <c r="G2120" t="s">
        <v>2288</v>
      </c>
      <c r="H2120">
        <v>2020084</v>
      </c>
      <c r="I2120" t="s">
        <v>19</v>
      </c>
      <c r="J2120" t="s">
        <v>20</v>
      </c>
      <c r="K2120" t="s">
        <v>25</v>
      </c>
      <c r="L2120">
        <v>1</v>
      </c>
      <c r="M2120">
        <v>0.03</v>
      </c>
      <c r="N2120">
        <v>0.3</v>
      </c>
      <c r="O2120">
        <v>29.5</v>
      </c>
      <c r="P2120">
        <v>30.825900000000001</v>
      </c>
    </row>
    <row r="2121" spans="1:16" x14ac:dyDescent="0.25">
      <c r="A2121" s="20">
        <v>43957</v>
      </c>
      <c r="B2121" t="s">
        <v>738</v>
      </c>
      <c r="C2121" t="s">
        <v>17</v>
      </c>
      <c r="D2121">
        <v>250</v>
      </c>
      <c r="E2121">
        <v>336</v>
      </c>
      <c r="F2121">
        <v>84000</v>
      </c>
      <c r="G2121" t="s">
        <v>2289</v>
      </c>
      <c r="H2121">
        <v>2020085</v>
      </c>
      <c r="I2121" t="s">
        <v>19</v>
      </c>
      <c r="J2121" t="s">
        <v>20</v>
      </c>
      <c r="K2121" t="s">
        <v>25</v>
      </c>
      <c r="L2121">
        <v>0</v>
      </c>
      <c r="M2121">
        <v>1.85</v>
      </c>
      <c r="N2121">
        <v>0</v>
      </c>
      <c r="O2121">
        <v>18.03</v>
      </c>
      <c r="P2121">
        <v>19.878</v>
      </c>
    </row>
    <row r="2122" spans="1:16" x14ac:dyDescent="0.25">
      <c r="A2122" s="20">
        <v>43957</v>
      </c>
      <c r="B2122" t="s">
        <v>480</v>
      </c>
      <c r="C2122" t="s">
        <v>17</v>
      </c>
      <c r="D2122">
        <v>2500</v>
      </c>
      <c r="E2122">
        <v>43.7</v>
      </c>
      <c r="F2122">
        <v>109250</v>
      </c>
      <c r="G2122" t="s">
        <v>2290</v>
      </c>
      <c r="H2122">
        <v>2020085</v>
      </c>
      <c r="I2122" t="s">
        <v>19</v>
      </c>
      <c r="J2122" t="s">
        <v>20</v>
      </c>
      <c r="K2122" t="s">
        <v>25</v>
      </c>
      <c r="L2122">
        <v>0</v>
      </c>
      <c r="M2122">
        <v>2.4</v>
      </c>
      <c r="N2122">
        <v>0</v>
      </c>
      <c r="O2122">
        <v>19.77</v>
      </c>
      <c r="P2122">
        <v>22.173500000000001</v>
      </c>
    </row>
    <row r="2123" spans="1:16" x14ac:dyDescent="0.25">
      <c r="A2123" s="20">
        <v>43957</v>
      </c>
      <c r="B2123" t="s">
        <v>738</v>
      </c>
      <c r="C2123" t="s">
        <v>23</v>
      </c>
      <c r="D2123">
        <v>250</v>
      </c>
      <c r="E2123">
        <v>340.55</v>
      </c>
      <c r="F2123">
        <v>85137.5</v>
      </c>
      <c r="G2123" t="s">
        <v>2291</v>
      </c>
      <c r="H2123">
        <v>2020085</v>
      </c>
      <c r="I2123" t="s">
        <v>19</v>
      </c>
      <c r="J2123" t="s">
        <v>20</v>
      </c>
      <c r="K2123" t="s">
        <v>25</v>
      </c>
      <c r="L2123">
        <v>21.28</v>
      </c>
      <c r="M2123">
        <v>1.87</v>
      </c>
      <c r="N2123">
        <v>0</v>
      </c>
      <c r="O2123">
        <v>18.04</v>
      </c>
      <c r="P2123">
        <v>41.192999999999998</v>
      </c>
    </row>
    <row r="2124" spans="1:16" x14ac:dyDescent="0.25">
      <c r="A2124" s="20">
        <v>43957</v>
      </c>
      <c r="B2124" t="s">
        <v>738</v>
      </c>
      <c r="C2124" t="s">
        <v>17</v>
      </c>
      <c r="D2124">
        <v>250</v>
      </c>
      <c r="E2124">
        <v>340.5</v>
      </c>
      <c r="F2124">
        <v>85125</v>
      </c>
      <c r="G2124" t="s">
        <v>2292</v>
      </c>
      <c r="H2124">
        <v>2020085</v>
      </c>
      <c r="I2124" t="s">
        <v>19</v>
      </c>
      <c r="J2124" t="s">
        <v>20</v>
      </c>
      <c r="K2124" t="s">
        <v>25</v>
      </c>
      <c r="L2124">
        <v>0</v>
      </c>
      <c r="M2124">
        <v>1.87</v>
      </c>
      <c r="N2124">
        <v>0</v>
      </c>
      <c r="O2124">
        <v>18.04</v>
      </c>
      <c r="P2124">
        <v>19.912800000000001</v>
      </c>
    </row>
    <row r="2125" spans="1:16" x14ac:dyDescent="0.25">
      <c r="A2125" s="20">
        <v>43957</v>
      </c>
      <c r="B2125" t="s">
        <v>738</v>
      </c>
      <c r="C2125" t="s">
        <v>17</v>
      </c>
      <c r="D2125">
        <v>2250</v>
      </c>
      <c r="E2125">
        <v>339.9</v>
      </c>
      <c r="F2125">
        <v>764775</v>
      </c>
      <c r="G2125" t="s">
        <v>2293</v>
      </c>
      <c r="H2125">
        <v>2020085</v>
      </c>
      <c r="I2125" t="s">
        <v>19</v>
      </c>
      <c r="J2125" t="s">
        <v>20</v>
      </c>
      <c r="K2125" t="s">
        <v>25</v>
      </c>
      <c r="L2125">
        <v>0</v>
      </c>
      <c r="M2125">
        <v>16.829999999999998</v>
      </c>
      <c r="N2125">
        <v>0</v>
      </c>
      <c r="O2125">
        <v>138.4</v>
      </c>
      <c r="P2125">
        <v>155.22499999999999</v>
      </c>
    </row>
    <row r="2126" spans="1:16" x14ac:dyDescent="0.25">
      <c r="A2126" s="20">
        <v>43957</v>
      </c>
      <c r="B2126" t="s">
        <v>738</v>
      </c>
      <c r="C2126" t="s">
        <v>23</v>
      </c>
      <c r="D2126">
        <v>2500</v>
      </c>
      <c r="E2126">
        <v>342</v>
      </c>
      <c r="F2126">
        <v>855000</v>
      </c>
      <c r="G2126" t="s">
        <v>2294</v>
      </c>
      <c r="H2126">
        <v>2020085</v>
      </c>
      <c r="I2126" t="s">
        <v>19</v>
      </c>
      <c r="J2126" t="s">
        <v>20</v>
      </c>
      <c r="K2126" t="s">
        <v>25</v>
      </c>
      <c r="L2126">
        <v>212.75</v>
      </c>
      <c r="M2126">
        <v>18.809999999999999</v>
      </c>
      <c r="N2126">
        <v>0</v>
      </c>
      <c r="O2126">
        <v>154.72</v>
      </c>
      <c r="P2126">
        <v>386.2801</v>
      </c>
    </row>
    <row r="2127" spans="1:16" x14ac:dyDescent="0.25">
      <c r="A2127" s="20">
        <v>43957</v>
      </c>
      <c r="B2127" t="s">
        <v>480</v>
      </c>
      <c r="C2127" t="s">
        <v>17</v>
      </c>
      <c r="D2127">
        <v>2500</v>
      </c>
      <c r="E2127">
        <v>43.2</v>
      </c>
      <c r="F2127">
        <v>108000</v>
      </c>
      <c r="G2127" t="s">
        <v>2295</v>
      </c>
      <c r="H2127">
        <v>2020085</v>
      </c>
      <c r="I2127" t="s">
        <v>19</v>
      </c>
      <c r="J2127" t="s">
        <v>20</v>
      </c>
      <c r="K2127" t="s">
        <v>25</v>
      </c>
      <c r="L2127">
        <v>0</v>
      </c>
      <c r="M2127">
        <v>2.38</v>
      </c>
      <c r="N2127">
        <v>0</v>
      </c>
      <c r="O2127">
        <v>19.55</v>
      </c>
      <c r="P2127">
        <v>21.925999999999998</v>
      </c>
    </row>
    <row r="2128" spans="1:16" x14ac:dyDescent="0.25">
      <c r="A2128" s="20">
        <v>43957</v>
      </c>
      <c r="B2128" t="s">
        <v>738</v>
      </c>
      <c r="C2128" t="s">
        <v>17</v>
      </c>
      <c r="D2128">
        <v>250</v>
      </c>
      <c r="E2128">
        <v>342</v>
      </c>
      <c r="F2128">
        <v>85500</v>
      </c>
      <c r="G2128" t="s">
        <v>2296</v>
      </c>
      <c r="H2128">
        <v>2020085</v>
      </c>
      <c r="I2128" t="s">
        <v>19</v>
      </c>
      <c r="J2128" t="s">
        <v>20</v>
      </c>
      <c r="K2128" t="s">
        <v>25</v>
      </c>
      <c r="L2128">
        <v>0</v>
      </c>
      <c r="M2128">
        <v>1.88</v>
      </c>
      <c r="N2128">
        <v>0</v>
      </c>
      <c r="O2128">
        <v>18.04</v>
      </c>
      <c r="P2128">
        <v>19.920999999999999</v>
      </c>
    </row>
    <row r="2129" spans="1:16" x14ac:dyDescent="0.25">
      <c r="A2129" s="20">
        <v>43957</v>
      </c>
      <c r="B2129" t="s">
        <v>1086</v>
      </c>
      <c r="C2129" t="s">
        <v>17</v>
      </c>
      <c r="D2129">
        <v>100</v>
      </c>
      <c r="E2129">
        <v>23</v>
      </c>
      <c r="F2129">
        <v>2300</v>
      </c>
      <c r="G2129" t="s">
        <v>2297</v>
      </c>
      <c r="H2129">
        <v>2020085</v>
      </c>
      <c r="I2129" t="s">
        <v>19</v>
      </c>
      <c r="J2129" t="s">
        <v>20</v>
      </c>
      <c r="K2129" t="s">
        <v>25</v>
      </c>
      <c r="L2129">
        <v>2.2999999999999998</v>
      </c>
      <c r="M2129">
        <v>0.05</v>
      </c>
      <c r="N2129">
        <v>0</v>
      </c>
      <c r="O2129">
        <v>29.51</v>
      </c>
      <c r="P2129">
        <v>31.860600000000002</v>
      </c>
    </row>
    <row r="2130" spans="1:16" x14ac:dyDescent="0.25">
      <c r="A2130" s="20">
        <v>43957</v>
      </c>
      <c r="B2130" t="s">
        <v>738</v>
      </c>
      <c r="C2130" t="s">
        <v>17</v>
      </c>
      <c r="D2130">
        <v>1000</v>
      </c>
      <c r="E2130">
        <v>340.75</v>
      </c>
      <c r="F2130">
        <v>340750</v>
      </c>
      <c r="G2130" t="s">
        <v>2298</v>
      </c>
      <c r="H2130">
        <v>2020085</v>
      </c>
      <c r="I2130" t="s">
        <v>19</v>
      </c>
      <c r="J2130" t="s">
        <v>20</v>
      </c>
      <c r="K2130" t="s">
        <v>25</v>
      </c>
      <c r="L2130">
        <v>0</v>
      </c>
      <c r="M2130">
        <v>7.5</v>
      </c>
      <c r="N2130">
        <v>120.6</v>
      </c>
      <c r="O2130">
        <v>61.66</v>
      </c>
      <c r="P2130">
        <v>189.75659999999999</v>
      </c>
    </row>
    <row r="2131" spans="1:16" x14ac:dyDescent="0.25">
      <c r="A2131" s="20">
        <v>43957</v>
      </c>
      <c r="B2131" t="s">
        <v>480</v>
      </c>
      <c r="C2131" t="s">
        <v>23</v>
      </c>
      <c r="D2131">
        <v>5000</v>
      </c>
      <c r="E2131">
        <v>43.65</v>
      </c>
      <c r="F2131">
        <v>218250</v>
      </c>
      <c r="G2131" t="s">
        <v>2299</v>
      </c>
      <c r="H2131">
        <v>2020085</v>
      </c>
      <c r="I2131" t="s">
        <v>19</v>
      </c>
      <c r="J2131" t="s">
        <v>20</v>
      </c>
      <c r="K2131" t="s">
        <v>25</v>
      </c>
      <c r="L2131">
        <v>54.44</v>
      </c>
      <c r="M2131">
        <v>4.8</v>
      </c>
      <c r="N2131">
        <v>0</v>
      </c>
      <c r="O2131">
        <v>39.49</v>
      </c>
      <c r="P2131">
        <v>98.7316</v>
      </c>
    </row>
    <row r="2132" spans="1:16" x14ac:dyDescent="0.25">
      <c r="A2132" s="20">
        <v>43957</v>
      </c>
      <c r="B2132" t="s">
        <v>738</v>
      </c>
      <c r="C2132" t="s">
        <v>17</v>
      </c>
      <c r="D2132">
        <v>1250</v>
      </c>
      <c r="E2132">
        <v>338.62</v>
      </c>
      <c r="F2132">
        <v>423278</v>
      </c>
      <c r="G2132" t="s">
        <v>2300</v>
      </c>
      <c r="H2132">
        <v>2020085</v>
      </c>
      <c r="I2132" t="s">
        <v>19</v>
      </c>
      <c r="J2132" t="s">
        <v>20</v>
      </c>
      <c r="K2132" t="s">
        <v>25</v>
      </c>
      <c r="L2132">
        <v>0</v>
      </c>
      <c r="M2132">
        <v>9.31</v>
      </c>
      <c r="N2132">
        <v>0</v>
      </c>
      <c r="O2132">
        <v>76.599999999999994</v>
      </c>
      <c r="P2132">
        <v>85.912099999999995</v>
      </c>
    </row>
    <row r="2133" spans="1:16" x14ac:dyDescent="0.25">
      <c r="A2133" s="20">
        <v>43957</v>
      </c>
      <c r="B2133" t="s">
        <v>738</v>
      </c>
      <c r="C2133" t="s">
        <v>23</v>
      </c>
      <c r="D2133">
        <v>2500</v>
      </c>
      <c r="E2133">
        <v>340.28</v>
      </c>
      <c r="F2133">
        <v>850706.8</v>
      </c>
      <c r="G2133" t="s">
        <v>2301</v>
      </c>
      <c r="H2133">
        <v>2020085</v>
      </c>
      <c r="I2133" t="s">
        <v>19</v>
      </c>
      <c r="J2133" t="s">
        <v>20</v>
      </c>
      <c r="K2133" t="s">
        <v>25</v>
      </c>
      <c r="L2133">
        <v>213.17</v>
      </c>
      <c r="M2133">
        <v>18.72</v>
      </c>
      <c r="N2133">
        <v>0</v>
      </c>
      <c r="O2133">
        <v>153.94</v>
      </c>
      <c r="P2133">
        <v>385.82549999999998</v>
      </c>
    </row>
    <row r="2134" spans="1:16" x14ac:dyDescent="0.25">
      <c r="A2134" s="20">
        <v>43957</v>
      </c>
      <c r="B2134" t="s">
        <v>16</v>
      </c>
      <c r="C2134" t="s">
        <v>17</v>
      </c>
      <c r="D2134">
        <v>100</v>
      </c>
      <c r="E2134">
        <v>21.1</v>
      </c>
      <c r="F2134">
        <v>2110</v>
      </c>
      <c r="G2134" t="s">
        <v>2302</v>
      </c>
      <c r="H2134">
        <v>2020085</v>
      </c>
      <c r="I2134" t="s">
        <v>19</v>
      </c>
      <c r="J2134" t="s">
        <v>20</v>
      </c>
      <c r="K2134" t="s">
        <v>25</v>
      </c>
      <c r="L2134">
        <v>2.11</v>
      </c>
      <c r="M2134">
        <v>0.05</v>
      </c>
      <c r="N2134">
        <v>0</v>
      </c>
      <c r="O2134">
        <v>29.51</v>
      </c>
      <c r="P2134">
        <v>31.666399999999999</v>
      </c>
    </row>
    <row r="2135" spans="1:16" x14ac:dyDescent="0.25">
      <c r="A2135" s="20">
        <v>43957</v>
      </c>
      <c r="B2135" t="s">
        <v>65</v>
      </c>
      <c r="C2135" t="s">
        <v>17</v>
      </c>
      <c r="D2135">
        <v>100</v>
      </c>
      <c r="E2135">
        <v>29.5</v>
      </c>
      <c r="F2135">
        <v>2950</v>
      </c>
      <c r="G2135" t="s">
        <v>2303</v>
      </c>
      <c r="H2135">
        <v>2020085</v>
      </c>
      <c r="I2135" t="s">
        <v>19</v>
      </c>
      <c r="J2135" t="s">
        <v>20</v>
      </c>
      <c r="K2135" t="s">
        <v>25</v>
      </c>
      <c r="L2135">
        <v>2.95</v>
      </c>
      <c r="M2135">
        <v>7.0000000000000007E-2</v>
      </c>
      <c r="N2135">
        <v>0</v>
      </c>
      <c r="O2135">
        <v>29.51</v>
      </c>
      <c r="P2135">
        <v>32.524999999999999</v>
      </c>
    </row>
    <row r="2136" spans="1:16" x14ac:dyDescent="0.25">
      <c r="A2136" s="20">
        <v>43958</v>
      </c>
      <c r="B2136" t="s">
        <v>738</v>
      </c>
      <c r="C2136" t="s">
        <v>17</v>
      </c>
      <c r="D2136">
        <v>500</v>
      </c>
      <c r="E2136">
        <v>335</v>
      </c>
      <c r="F2136">
        <v>167500</v>
      </c>
      <c r="G2136" t="s">
        <v>2304</v>
      </c>
      <c r="H2136">
        <v>2020086</v>
      </c>
      <c r="I2136" t="s">
        <v>19</v>
      </c>
      <c r="J2136" t="s">
        <v>20</v>
      </c>
      <c r="K2136" t="s">
        <v>25</v>
      </c>
      <c r="L2136">
        <v>0</v>
      </c>
      <c r="M2136">
        <v>3.69</v>
      </c>
      <c r="N2136">
        <v>0</v>
      </c>
      <c r="O2136">
        <v>30.31</v>
      </c>
      <c r="P2136">
        <v>33.994999999999997</v>
      </c>
    </row>
    <row r="2137" spans="1:16" x14ac:dyDescent="0.25">
      <c r="A2137" s="20">
        <v>43958</v>
      </c>
      <c r="B2137" t="s">
        <v>111</v>
      </c>
      <c r="C2137" t="s">
        <v>23</v>
      </c>
      <c r="D2137">
        <v>250</v>
      </c>
      <c r="E2137">
        <v>463</v>
      </c>
      <c r="F2137">
        <v>115750</v>
      </c>
      <c r="G2137" t="s">
        <v>2305</v>
      </c>
      <c r="H2137">
        <v>2020086</v>
      </c>
      <c r="I2137" t="s">
        <v>19</v>
      </c>
      <c r="J2137" t="s">
        <v>20</v>
      </c>
      <c r="K2137" t="s">
        <v>25</v>
      </c>
      <c r="L2137">
        <v>28.81</v>
      </c>
      <c r="M2137">
        <v>2.5499999999999998</v>
      </c>
      <c r="N2137">
        <v>0</v>
      </c>
      <c r="O2137">
        <v>20.95</v>
      </c>
      <c r="P2137">
        <v>52.306600000000003</v>
      </c>
    </row>
    <row r="2138" spans="1:16" x14ac:dyDescent="0.25">
      <c r="A2138" s="20">
        <v>43958</v>
      </c>
      <c r="B2138" t="s">
        <v>237</v>
      </c>
      <c r="C2138" t="s">
        <v>17</v>
      </c>
      <c r="D2138">
        <v>2028</v>
      </c>
      <c r="E2138">
        <v>166</v>
      </c>
      <c r="F2138">
        <v>336648</v>
      </c>
      <c r="G2138" t="s">
        <v>2306</v>
      </c>
      <c r="H2138">
        <v>2020086</v>
      </c>
      <c r="I2138" t="s">
        <v>19</v>
      </c>
      <c r="J2138" t="s">
        <v>20</v>
      </c>
      <c r="K2138" t="s">
        <v>25</v>
      </c>
      <c r="L2138">
        <v>0</v>
      </c>
      <c r="M2138">
        <v>7.41</v>
      </c>
      <c r="N2138">
        <v>0</v>
      </c>
      <c r="O2138">
        <v>60.92</v>
      </c>
      <c r="P2138">
        <v>68.3262</v>
      </c>
    </row>
    <row r="2139" spans="1:16" x14ac:dyDescent="0.25">
      <c r="A2139" s="20">
        <v>43958</v>
      </c>
      <c r="B2139" t="s">
        <v>237</v>
      </c>
      <c r="C2139" t="s">
        <v>23</v>
      </c>
      <c r="D2139">
        <v>2028</v>
      </c>
      <c r="E2139">
        <v>167.25</v>
      </c>
      <c r="F2139">
        <v>339183</v>
      </c>
      <c r="G2139" t="s">
        <v>2307</v>
      </c>
      <c r="H2139">
        <v>2020086</v>
      </c>
      <c r="I2139" t="s">
        <v>19</v>
      </c>
      <c r="J2139" t="s">
        <v>20</v>
      </c>
      <c r="K2139" t="s">
        <v>25</v>
      </c>
      <c r="L2139">
        <v>84.57</v>
      </c>
      <c r="M2139">
        <v>7.46</v>
      </c>
      <c r="N2139">
        <v>0</v>
      </c>
      <c r="O2139">
        <v>61.38</v>
      </c>
      <c r="P2139">
        <v>153.41200000000001</v>
      </c>
    </row>
    <row r="2140" spans="1:16" x14ac:dyDescent="0.25">
      <c r="A2140" s="20">
        <v>43958</v>
      </c>
      <c r="B2140" t="s">
        <v>237</v>
      </c>
      <c r="C2140" t="s">
        <v>17</v>
      </c>
      <c r="D2140">
        <v>250</v>
      </c>
      <c r="E2140">
        <v>167.95</v>
      </c>
      <c r="F2140">
        <v>41987.5</v>
      </c>
      <c r="G2140" t="s">
        <v>2308</v>
      </c>
      <c r="H2140">
        <v>2020086</v>
      </c>
      <c r="I2140" t="s">
        <v>19</v>
      </c>
      <c r="J2140" t="s">
        <v>20</v>
      </c>
      <c r="K2140" t="s">
        <v>25</v>
      </c>
      <c r="L2140">
        <v>0</v>
      </c>
      <c r="M2140">
        <v>0.92</v>
      </c>
      <c r="N2140">
        <v>0</v>
      </c>
      <c r="O2140">
        <v>17.87</v>
      </c>
      <c r="P2140">
        <v>18.793700000000001</v>
      </c>
    </row>
    <row r="2141" spans="1:16" x14ac:dyDescent="0.25">
      <c r="A2141" s="20">
        <v>43958</v>
      </c>
      <c r="B2141" t="s">
        <v>128</v>
      </c>
      <c r="C2141" t="s">
        <v>23</v>
      </c>
      <c r="D2141">
        <v>250</v>
      </c>
      <c r="E2141">
        <v>832.16</v>
      </c>
      <c r="F2141">
        <v>208040.8</v>
      </c>
      <c r="G2141" t="s">
        <v>2309</v>
      </c>
      <c r="H2141">
        <v>2020086</v>
      </c>
      <c r="I2141" t="s">
        <v>19</v>
      </c>
      <c r="J2141" t="s">
        <v>20</v>
      </c>
      <c r="K2141" t="s">
        <v>25</v>
      </c>
      <c r="L2141">
        <v>51.47</v>
      </c>
      <c r="M2141">
        <v>4.58</v>
      </c>
      <c r="N2141">
        <v>100.8</v>
      </c>
      <c r="O2141">
        <v>37.659999999999997</v>
      </c>
      <c r="P2141">
        <v>194.5069</v>
      </c>
    </row>
    <row r="2142" spans="1:16" x14ac:dyDescent="0.25">
      <c r="A2142" s="20">
        <v>43958</v>
      </c>
      <c r="B2142" t="s">
        <v>237</v>
      </c>
      <c r="C2142" t="s">
        <v>23</v>
      </c>
      <c r="D2142">
        <v>250</v>
      </c>
      <c r="E2142">
        <v>168.4</v>
      </c>
      <c r="F2142">
        <v>42100</v>
      </c>
      <c r="G2142" t="s">
        <v>2310</v>
      </c>
      <c r="H2142">
        <v>2020086</v>
      </c>
      <c r="I2142" t="s">
        <v>19</v>
      </c>
      <c r="J2142" t="s">
        <v>20</v>
      </c>
      <c r="K2142" t="s">
        <v>25</v>
      </c>
      <c r="L2142">
        <v>10.42</v>
      </c>
      <c r="M2142">
        <v>0.93</v>
      </c>
      <c r="N2142">
        <v>0</v>
      </c>
      <c r="O2142">
        <v>17.87</v>
      </c>
      <c r="P2142">
        <v>29.216200000000001</v>
      </c>
    </row>
    <row r="2143" spans="1:16" x14ac:dyDescent="0.25">
      <c r="A2143" s="20">
        <v>43958</v>
      </c>
      <c r="B2143" t="s">
        <v>111</v>
      </c>
      <c r="C2143" t="s">
        <v>17</v>
      </c>
      <c r="D2143">
        <v>250</v>
      </c>
      <c r="E2143">
        <v>459</v>
      </c>
      <c r="F2143">
        <v>114750</v>
      </c>
      <c r="G2143" t="s">
        <v>2311</v>
      </c>
      <c r="H2143">
        <v>2020086</v>
      </c>
      <c r="I2143" t="s">
        <v>19</v>
      </c>
      <c r="J2143" t="s">
        <v>20</v>
      </c>
      <c r="K2143" t="s">
        <v>25</v>
      </c>
      <c r="L2143">
        <v>0</v>
      </c>
      <c r="M2143">
        <v>2.52</v>
      </c>
      <c r="N2143">
        <v>0</v>
      </c>
      <c r="O2143">
        <v>20.77</v>
      </c>
      <c r="P2143">
        <v>23.294599999999999</v>
      </c>
    </row>
    <row r="2144" spans="1:16" x14ac:dyDescent="0.25">
      <c r="A2144" s="20">
        <v>43958</v>
      </c>
      <c r="B2144" t="s">
        <v>128</v>
      </c>
      <c r="C2144" t="s">
        <v>17</v>
      </c>
      <c r="D2144">
        <v>250</v>
      </c>
      <c r="E2144">
        <v>830</v>
      </c>
      <c r="F2144">
        <v>207500</v>
      </c>
      <c r="G2144" t="s">
        <v>2312</v>
      </c>
      <c r="H2144">
        <v>2020086</v>
      </c>
      <c r="I2144" t="s">
        <v>19</v>
      </c>
      <c r="J2144" t="s">
        <v>20</v>
      </c>
      <c r="K2144" t="s">
        <v>25</v>
      </c>
      <c r="L2144">
        <v>0</v>
      </c>
      <c r="M2144">
        <v>4.57</v>
      </c>
      <c r="N2144">
        <v>0</v>
      </c>
      <c r="O2144">
        <v>37.549999999999997</v>
      </c>
      <c r="P2144">
        <v>42.115000000000002</v>
      </c>
    </row>
    <row r="2145" spans="1:16" x14ac:dyDescent="0.25">
      <c r="A2145" s="20">
        <v>43958</v>
      </c>
      <c r="B2145" t="s">
        <v>738</v>
      </c>
      <c r="C2145" t="s">
        <v>23</v>
      </c>
      <c r="D2145">
        <v>500</v>
      </c>
      <c r="E2145">
        <v>337.5</v>
      </c>
      <c r="F2145">
        <v>168750</v>
      </c>
      <c r="G2145" t="s">
        <v>2313</v>
      </c>
      <c r="H2145">
        <v>2020086</v>
      </c>
      <c r="I2145" t="s">
        <v>19</v>
      </c>
      <c r="J2145" t="s">
        <v>20</v>
      </c>
      <c r="K2145" t="s">
        <v>25</v>
      </c>
      <c r="L2145">
        <v>42.11</v>
      </c>
      <c r="M2145">
        <v>3.71</v>
      </c>
      <c r="N2145">
        <v>0</v>
      </c>
      <c r="O2145">
        <v>30.54</v>
      </c>
      <c r="P2145">
        <v>76.3626</v>
      </c>
    </row>
    <row r="2146" spans="1:16" x14ac:dyDescent="0.25">
      <c r="A2146" s="20">
        <v>43958</v>
      </c>
      <c r="B2146" t="s">
        <v>738</v>
      </c>
      <c r="C2146" t="s">
        <v>17</v>
      </c>
      <c r="D2146">
        <v>500</v>
      </c>
      <c r="E2146">
        <v>336</v>
      </c>
      <c r="F2146">
        <v>168000</v>
      </c>
      <c r="G2146" t="s">
        <v>2314</v>
      </c>
      <c r="H2146">
        <v>2020086</v>
      </c>
      <c r="I2146" t="s">
        <v>19</v>
      </c>
      <c r="J2146" t="s">
        <v>20</v>
      </c>
      <c r="K2146" t="s">
        <v>25</v>
      </c>
      <c r="L2146">
        <v>0</v>
      </c>
      <c r="M2146">
        <v>3.7</v>
      </c>
      <c r="N2146">
        <v>0</v>
      </c>
      <c r="O2146">
        <v>30.4</v>
      </c>
      <c r="P2146">
        <v>34.095999999999997</v>
      </c>
    </row>
    <row r="2147" spans="1:16" x14ac:dyDescent="0.25">
      <c r="A2147" s="20">
        <v>43958</v>
      </c>
      <c r="B2147" t="s">
        <v>282</v>
      </c>
      <c r="C2147" t="s">
        <v>17</v>
      </c>
      <c r="D2147">
        <v>500</v>
      </c>
      <c r="E2147">
        <v>352.09</v>
      </c>
      <c r="F2147">
        <v>176047.25</v>
      </c>
      <c r="G2147" t="s">
        <v>2315</v>
      </c>
      <c r="H2147">
        <v>2020086</v>
      </c>
      <c r="I2147" t="s">
        <v>19</v>
      </c>
      <c r="J2147" t="s">
        <v>20</v>
      </c>
      <c r="K2147" t="s">
        <v>25</v>
      </c>
      <c r="L2147">
        <v>0</v>
      </c>
      <c r="M2147">
        <v>3.87</v>
      </c>
      <c r="N2147">
        <v>0</v>
      </c>
      <c r="O2147">
        <v>31.87</v>
      </c>
      <c r="P2147">
        <v>35.743099999999998</v>
      </c>
    </row>
    <row r="2148" spans="1:16" x14ac:dyDescent="0.25">
      <c r="A2148" s="20">
        <v>43958</v>
      </c>
      <c r="B2148" t="s">
        <v>738</v>
      </c>
      <c r="C2148" t="s">
        <v>17</v>
      </c>
      <c r="D2148">
        <v>500</v>
      </c>
      <c r="E2148">
        <v>337.5</v>
      </c>
      <c r="F2148">
        <v>168750</v>
      </c>
      <c r="G2148" t="s">
        <v>2316</v>
      </c>
      <c r="H2148">
        <v>2020086</v>
      </c>
      <c r="I2148" t="s">
        <v>19</v>
      </c>
      <c r="J2148" t="s">
        <v>20</v>
      </c>
      <c r="K2148" t="s">
        <v>25</v>
      </c>
      <c r="L2148">
        <v>0</v>
      </c>
      <c r="M2148">
        <v>3.71</v>
      </c>
      <c r="N2148">
        <v>0</v>
      </c>
      <c r="O2148">
        <v>30.54</v>
      </c>
      <c r="P2148">
        <v>34.252600000000001</v>
      </c>
    </row>
    <row r="2149" spans="1:16" x14ac:dyDescent="0.25">
      <c r="A2149" s="20">
        <v>43958</v>
      </c>
      <c r="B2149" t="s">
        <v>282</v>
      </c>
      <c r="C2149" t="s">
        <v>17</v>
      </c>
      <c r="D2149">
        <v>250</v>
      </c>
      <c r="E2149">
        <v>352</v>
      </c>
      <c r="F2149">
        <v>88000</v>
      </c>
      <c r="G2149" t="s">
        <v>2317</v>
      </c>
      <c r="H2149">
        <v>2020086</v>
      </c>
      <c r="I2149" t="s">
        <v>19</v>
      </c>
      <c r="J2149" t="s">
        <v>20</v>
      </c>
      <c r="K2149" t="s">
        <v>25</v>
      </c>
      <c r="L2149">
        <v>0</v>
      </c>
      <c r="M2149">
        <v>1.94</v>
      </c>
      <c r="N2149">
        <v>0</v>
      </c>
      <c r="O2149">
        <v>18.05</v>
      </c>
      <c r="P2149">
        <v>19.9861</v>
      </c>
    </row>
    <row r="2150" spans="1:16" x14ac:dyDescent="0.25">
      <c r="A2150" s="20">
        <v>43958</v>
      </c>
      <c r="B2150" t="s">
        <v>738</v>
      </c>
      <c r="C2150" t="s">
        <v>17</v>
      </c>
      <c r="D2150">
        <v>600</v>
      </c>
      <c r="E2150">
        <v>336.5</v>
      </c>
      <c r="F2150">
        <v>201900</v>
      </c>
      <c r="G2150" t="s">
        <v>2318</v>
      </c>
      <c r="H2150">
        <v>2020086</v>
      </c>
      <c r="I2150" t="s">
        <v>19</v>
      </c>
      <c r="J2150" t="s">
        <v>20</v>
      </c>
      <c r="K2150" t="s">
        <v>25</v>
      </c>
      <c r="L2150">
        <v>0</v>
      </c>
      <c r="M2150">
        <v>4.4400000000000004</v>
      </c>
      <c r="N2150">
        <v>0</v>
      </c>
      <c r="O2150">
        <v>36.54</v>
      </c>
      <c r="P2150">
        <v>40.9818</v>
      </c>
    </row>
    <row r="2151" spans="1:16" x14ac:dyDescent="0.25">
      <c r="A2151" s="20">
        <v>43958</v>
      </c>
      <c r="B2151" t="s">
        <v>738</v>
      </c>
      <c r="C2151" t="s">
        <v>23</v>
      </c>
      <c r="D2151">
        <v>1600</v>
      </c>
      <c r="E2151">
        <v>337.5</v>
      </c>
      <c r="F2151">
        <v>540000</v>
      </c>
      <c r="G2151" t="s">
        <v>2319</v>
      </c>
      <c r="H2151">
        <v>2020086</v>
      </c>
      <c r="I2151" t="s">
        <v>19</v>
      </c>
      <c r="J2151" t="s">
        <v>20</v>
      </c>
      <c r="K2151" t="s">
        <v>25</v>
      </c>
      <c r="L2151">
        <v>134.75</v>
      </c>
      <c r="M2151">
        <v>11.88</v>
      </c>
      <c r="N2151">
        <v>0</v>
      </c>
      <c r="O2151">
        <v>97.72</v>
      </c>
      <c r="P2151">
        <v>244.35</v>
      </c>
    </row>
    <row r="2152" spans="1:16" x14ac:dyDescent="0.25">
      <c r="A2152" s="20">
        <v>43958</v>
      </c>
      <c r="B2152" t="s">
        <v>282</v>
      </c>
      <c r="C2152" t="s">
        <v>23</v>
      </c>
      <c r="D2152">
        <v>750</v>
      </c>
      <c r="E2152">
        <v>349.9</v>
      </c>
      <c r="F2152">
        <v>262425</v>
      </c>
      <c r="G2152" t="s">
        <v>2320</v>
      </c>
      <c r="H2152">
        <v>2020086</v>
      </c>
      <c r="I2152" t="s">
        <v>19</v>
      </c>
      <c r="J2152" t="s">
        <v>20</v>
      </c>
      <c r="K2152" t="s">
        <v>25</v>
      </c>
      <c r="L2152">
        <v>65.81</v>
      </c>
      <c r="M2152">
        <v>5.77</v>
      </c>
      <c r="N2152">
        <v>0</v>
      </c>
      <c r="O2152">
        <v>47.49</v>
      </c>
      <c r="P2152">
        <v>119.0733</v>
      </c>
    </row>
    <row r="2153" spans="1:16" x14ac:dyDescent="0.25">
      <c r="A2153" s="20">
        <v>43958</v>
      </c>
      <c r="B2153" t="s">
        <v>1086</v>
      </c>
      <c r="C2153" t="s">
        <v>17</v>
      </c>
      <c r="D2153">
        <v>50</v>
      </c>
      <c r="E2153">
        <v>23.25</v>
      </c>
      <c r="F2153">
        <v>1162.5</v>
      </c>
      <c r="G2153" t="s">
        <v>2321</v>
      </c>
      <c r="H2153">
        <v>2020086</v>
      </c>
      <c r="I2153" t="s">
        <v>19</v>
      </c>
      <c r="J2153" t="s">
        <v>20</v>
      </c>
      <c r="K2153" t="s">
        <v>25</v>
      </c>
      <c r="L2153">
        <v>1.1599999999999999</v>
      </c>
      <c r="M2153">
        <v>0.03</v>
      </c>
      <c r="N2153">
        <v>0</v>
      </c>
      <c r="O2153">
        <v>29.5</v>
      </c>
      <c r="P2153">
        <v>30.685600000000001</v>
      </c>
    </row>
    <row r="2154" spans="1:16" x14ac:dyDescent="0.25">
      <c r="A2154" s="20">
        <v>43958</v>
      </c>
      <c r="B2154" t="s">
        <v>981</v>
      </c>
      <c r="C2154" t="s">
        <v>17</v>
      </c>
      <c r="D2154">
        <v>25</v>
      </c>
      <c r="E2154">
        <v>75.95</v>
      </c>
      <c r="F2154">
        <v>1898.75</v>
      </c>
      <c r="G2154" t="s">
        <v>2322</v>
      </c>
      <c r="H2154">
        <v>2020086</v>
      </c>
      <c r="I2154" t="s">
        <v>19</v>
      </c>
      <c r="J2154" t="s">
        <v>20</v>
      </c>
      <c r="K2154" t="s">
        <v>25</v>
      </c>
      <c r="L2154">
        <v>1.9</v>
      </c>
      <c r="M2154">
        <v>0.04</v>
      </c>
      <c r="N2154">
        <v>0</v>
      </c>
      <c r="O2154">
        <v>29.51</v>
      </c>
      <c r="P2154">
        <v>31.451799999999999</v>
      </c>
    </row>
    <row r="2155" spans="1:16" x14ac:dyDescent="0.25">
      <c r="A2155" s="20">
        <v>43959</v>
      </c>
      <c r="B2155" t="s">
        <v>282</v>
      </c>
      <c r="C2155" t="s">
        <v>23</v>
      </c>
      <c r="D2155">
        <v>1100</v>
      </c>
      <c r="E2155">
        <v>352</v>
      </c>
      <c r="F2155">
        <v>387200</v>
      </c>
      <c r="G2155" t="s">
        <v>2323</v>
      </c>
      <c r="H2155">
        <v>2020087</v>
      </c>
      <c r="I2155" t="s">
        <v>19</v>
      </c>
      <c r="J2155" t="s">
        <v>20</v>
      </c>
      <c r="K2155" t="s">
        <v>25</v>
      </c>
      <c r="L2155">
        <v>96.83</v>
      </c>
      <c r="M2155">
        <v>8.52</v>
      </c>
      <c r="N2155">
        <v>0</v>
      </c>
      <c r="O2155">
        <v>70.069999999999993</v>
      </c>
      <c r="P2155">
        <v>175.41839999999999</v>
      </c>
    </row>
    <row r="2156" spans="1:16" x14ac:dyDescent="0.25">
      <c r="A2156" s="20">
        <v>43959</v>
      </c>
      <c r="B2156" t="s">
        <v>2144</v>
      </c>
      <c r="C2156" t="s">
        <v>23</v>
      </c>
      <c r="D2156">
        <v>100</v>
      </c>
      <c r="E2156">
        <v>2443.5</v>
      </c>
      <c r="F2156">
        <v>244350</v>
      </c>
      <c r="G2156" t="s">
        <v>2324</v>
      </c>
      <c r="H2156">
        <v>2020087</v>
      </c>
      <c r="I2156" t="s">
        <v>19</v>
      </c>
      <c r="J2156" t="s">
        <v>20</v>
      </c>
      <c r="K2156" t="s">
        <v>25</v>
      </c>
      <c r="L2156">
        <v>60.93</v>
      </c>
      <c r="M2156">
        <v>5.38</v>
      </c>
      <c r="N2156">
        <v>0</v>
      </c>
      <c r="O2156">
        <v>44.21</v>
      </c>
      <c r="P2156">
        <v>110.51560000000001</v>
      </c>
    </row>
    <row r="2157" spans="1:16" x14ac:dyDescent="0.25">
      <c r="A2157" s="20">
        <v>43959</v>
      </c>
      <c r="B2157" t="s">
        <v>2144</v>
      </c>
      <c r="C2157" t="s">
        <v>17</v>
      </c>
      <c r="D2157">
        <v>100</v>
      </c>
      <c r="E2157">
        <v>2431</v>
      </c>
      <c r="F2157">
        <v>243100</v>
      </c>
      <c r="G2157" t="s">
        <v>2325</v>
      </c>
      <c r="H2157">
        <v>2020087</v>
      </c>
      <c r="I2157" t="s">
        <v>19</v>
      </c>
      <c r="J2157" t="s">
        <v>20</v>
      </c>
      <c r="K2157" t="s">
        <v>25</v>
      </c>
      <c r="L2157">
        <v>0</v>
      </c>
      <c r="M2157">
        <v>5.35</v>
      </c>
      <c r="N2157">
        <v>0</v>
      </c>
      <c r="O2157">
        <v>43.99</v>
      </c>
      <c r="P2157">
        <v>49.338200000000001</v>
      </c>
    </row>
    <row r="2158" spans="1:16" x14ac:dyDescent="0.25">
      <c r="A2158" s="20">
        <v>43959</v>
      </c>
      <c r="B2158" t="s">
        <v>706</v>
      </c>
      <c r="C2158" t="s">
        <v>23</v>
      </c>
      <c r="D2158">
        <v>250</v>
      </c>
      <c r="E2158">
        <v>260</v>
      </c>
      <c r="F2158">
        <v>65000</v>
      </c>
      <c r="G2158" t="s">
        <v>2326</v>
      </c>
      <c r="H2158">
        <v>2020087</v>
      </c>
      <c r="I2158" t="s">
        <v>19</v>
      </c>
      <c r="J2158" t="s">
        <v>20</v>
      </c>
      <c r="K2158" t="s">
        <v>25</v>
      </c>
      <c r="L2158">
        <v>15.82</v>
      </c>
      <c r="M2158">
        <v>1.43</v>
      </c>
      <c r="N2158">
        <v>0</v>
      </c>
      <c r="O2158">
        <v>17.96</v>
      </c>
      <c r="P2158">
        <v>35.21</v>
      </c>
    </row>
    <row r="2159" spans="1:16" x14ac:dyDescent="0.25">
      <c r="A2159" s="20">
        <v>43959</v>
      </c>
      <c r="B2159" t="s">
        <v>282</v>
      </c>
      <c r="C2159" t="s">
        <v>17</v>
      </c>
      <c r="D2159">
        <v>1100</v>
      </c>
      <c r="E2159">
        <v>351.25</v>
      </c>
      <c r="F2159">
        <v>386375</v>
      </c>
      <c r="G2159" t="s">
        <v>2327</v>
      </c>
      <c r="H2159">
        <v>2020087</v>
      </c>
      <c r="I2159" t="s">
        <v>19</v>
      </c>
      <c r="J2159" t="s">
        <v>20</v>
      </c>
      <c r="K2159" t="s">
        <v>25</v>
      </c>
      <c r="L2159">
        <v>0</v>
      </c>
      <c r="M2159">
        <v>8.5</v>
      </c>
      <c r="N2159">
        <v>0</v>
      </c>
      <c r="O2159">
        <v>69.92</v>
      </c>
      <c r="P2159">
        <v>78.420199999999994</v>
      </c>
    </row>
    <row r="2160" spans="1:16" x14ac:dyDescent="0.25">
      <c r="A2160" s="20">
        <v>43959</v>
      </c>
      <c r="B2160" t="s">
        <v>1666</v>
      </c>
      <c r="C2160" t="s">
        <v>17</v>
      </c>
      <c r="D2160">
        <v>100</v>
      </c>
      <c r="E2160">
        <v>541.89</v>
      </c>
      <c r="F2160">
        <v>54188.7</v>
      </c>
      <c r="G2160" t="s">
        <v>2328</v>
      </c>
      <c r="H2160">
        <v>2020087</v>
      </c>
      <c r="I2160" t="s">
        <v>19</v>
      </c>
      <c r="J2160" t="s">
        <v>20</v>
      </c>
      <c r="K2160" t="s">
        <v>25</v>
      </c>
      <c r="L2160">
        <v>0</v>
      </c>
      <c r="M2160">
        <v>1.19</v>
      </c>
      <c r="N2160">
        <v>0</v>
      </c>
      <c r="O2160">
        <v>17.920000000000002</v>
      </c>
      <c r="P2160">
        <v>19.112200000000001</v>
      </c>
    </row>
    <row r="2161" spans="1:16" x14ac:dyDescent="0.25">
      <c r="A2161" s="20">
        <v>43959</v>
      </c>
      <c r="B2161" t="s">
        <v>128</v>
      </c>
      <c r="C2161" t="s">
        <v>17</v>
      </c>
      <c r="D2161">
        <v>250</v>
      </c>
      <c r="E2161">
        <v>836</v>
      </c>
      <c r="F2161">
        <v>209000</v>
      </c>
      <c r="G2161" t="s">
        <v>2329</v>
      </c>
      <c r="H2161">
        <v>2020087</v>
      </c>
      <c r="I2161" t="s">
        <v>19</v>
      </c>
      <c r="J2161" t="s">
        <v>20</v>
      </c>
      <c r="K2161" t="s">
        <v>25</v>
      </c>
      <c r="L2161">
        <v>0</v>
      </c>
      <c r="M2161">
        <v>4.5999999999999996</v>
      </c>
      <c r="N2161">
        <v>0</v>
      </c>
      <c r="O2161">
        <v>37.82</v>
      </c>
      <c r="P2161">
        <v>42.417999999999999</v>
      </c>
    </row>
    <row r="2162" spans="1:16" x14ac:dyDescent="0.25">
      <c r="A2162" s="20">
        <v>43959</v>
      </c>
      <c r="B2162" t="s">
        <v>706</v>
      </c>
      <c r="C2162" t="s">
        <v>17</v>
      </c>
      <c r="D2162">
        <v>250</v>
      </c>
      <c r="E2162">
        <v>257</v>
      </c>
      <c r="F2162">
        <v>64250</v>
      </c>
      <c r="G2162" t="s">
        <v>2330</v>
      </c>
      <c r="H2162">
        <v>2020087</v>
      </c>
      <c r="I2162" t="s">
        <v>19</v>
      </c>
      <c r="J2162" t="s">
        <v>20</v>
      </c>
      <c r="K2162" t="s">
        <v>25</v>
      </c>
      <c r="L2162">
        <v>0</v>
      </c>
      <c r="M2162">
        <v>1.41</v>
      </c>
      <c r="N2162">
        <v>0</v>
      </c>
      <c r="O2162">
        <v>17.95</v>
      </c>
      <c r="P2162">
        <v>19.363600000000002</v>
      </c>
    </row>
    <row r="2163" spans="1:16" x14ac:dyDescent="0.25">
      <c r="A2163" s="20">
        <v>43959</v>
      </c>
      <c r="B2163" t="s">
        <v>706</v>
      </c>
      <c r="C2163" t="s">
        <v>17</v>
      </c>
      <c r="D2163">
        <v>250</v>
      </c>
      <c r="E2163">
        <v>258</v>
      </c>
      <c r="F2163">
        <v>64500</v>
      </c>
      <c r="G2163" t="s">
        <v>2331</v>
      </c>
      <c r="H2163">
        <v>2020087</v>
      </c>
      <c r="I2163" t="s">
        <v>19</v>
      </c>
      <c r="J2163" t="s">
        <v>20</v>
      </c>
      <c r="K2163" t="s">
        <v>25</v>
      </c>
      <c r="L2163">
        <v>0</v>
      </c>
      <c r="M2163">
        <v>1.42</v>
      </c>
      <c r="N2163">
        <v>0</v>
      </c>
      <c r="O2163">
        <v>17.96</v>
      </c>
      <c r="P2163">
        <v>19.379000000000001</v>
      </c>
    </row>
    <row r="2164" spans="1:16" x14ac:dyDescent="0.25">
      <c r="A2164" s="20">
        <v>43959</v>
      </c>
      <c r="B2164" t="s">
        <v>282</v>
      </c>
      <c r="C2164" t="s">
        <v>23</v>
      </c>
      <c r="D2164">
        <v>100</v>
      </c>
      <c r="E2164">
        <v>356</v>
      </c>
      <c r="F2164">
        <v>35600</v>
      </c>
      <c r="G2164" t="s">
        <v>2332</v>
      </c>
      <c r="H2164">
        <v>2020087</v>
      </c>
      <c r="I2164" t="s">
        <v>19</v>
      </c>
      <c r="J2164" t="s">
        <v>20</v>
      </c>
      <c r="K2164" t="s">
        <v>25</v>
      </c>
      <c r="L2164">
        <v>8.8000000000000007</v>
      </c>
      <c r="M2164">
        <v>0.78</v>
      </c>
      <c r="N2164">
        <v>0</v>
      </c>
      <c r="O2164">
        <v>17.84</v>
      </c>
      <c r="P2164">
        <v>27.423200000000001</v>
      </c>
    </row>
    <row r="2165" spans="1:16" x14ac:dyDescent="0.25">
      <c r="A2165" s="20">
        <v>43959</v>
      </c>
      <c r="B2165" t="s">
        <v>1666</v>
      </c>
      <c r="C2165" t="s">
        <v>23</v>
      </c>
      <c r="D2165">
        <v>100</v>
      </c>
      <c r="E2165">
        <v>544</v>
      </c>
      <c r="F2165">
        <v>54400</v>
      </c>
      <c r="G2165" t="s">
        <v>2333</v>
      </c>
      <c r="H2165">
        <v>2020087</v>
      </c>
      <c r="I2165" t="s">
        <v>19</v>
      </c>
      <c r="J2165" t="s">
        <v>20</v>
      </c>
      <c r="K2165" t="s">
        <v>25</v>
      </c>
      <c r="L2165">
        <v>13.57</v>
      </c>
      <c r="M2165">
        <v>1.2</v>
      </c>
      <c r="N2165">
        <v>0</v>
      </c>
      <c r="O2165">
        <v>17.920000000000002</v>
      </c>
      <c r="P2165">
        <v>32.686799999999998</v>
      </c>
    </row>
    <row r="2166" spans="1:16" x14ac:dyDescent="0.25">
      <c r="A2166" s="20">
        <v>43959</v>
      </c>
      <c r="B2166" t="s">
        <v>128</v>
      </c>
      <c r="C2166" t="s">
        <v>17</v>
      </c>
      <c r="D2166">
        <v>250</v>
      </c>
      <c r="E2166">
        <v>824</v>
      </c>
      <c r="F2166">
        <v>206000</v>
      </c>
      <c r="G2166" t="s">
        <v>2334</v>
      </c>
      <c r="H2166">
        <v>2020087</v>
      </c>
      <c r="I2166" t="s">
        <v>19</v>
      </c>
      <c r="J2166" t="s">
        <v>20</v>
      </c>
      <c r="K2166" t="s">
        <v>25</v>
      </c>
      <c r="L2166">
        <v>0</v>
      </c>
      <c r="M2166">
        <v>4.53</v>
      </c>
      <c r="N2166">
        <v>0</v>
      </c>
      <c r="O2166">
        <v>37.28</v>
      </c>
      <c r="P2166">
        <v>41.812199999999997</v>
      </c>
    </row>
    <row r="2167" spans="1:16" x14ac:dyDescent="0.25">
      <c r="A2167" s="20">
        <v>43959</v>
      </c>
      <c r="B2167" t="s">
        <v>706</v>
      </c>
      <c r="C2167" t="s">
        <v>17</v>
      </c>
      <c r="D2167">
        <v>250</v>
      </c>
      <c r="E2167">
        <v>253.9</v>
      </c>
      <c r="F2167">
        <v>63475</v>
      </c>
      <c r="G2167" t="s">
        <v>2335</v>
      </c>
      <c r="H2167">
        <v>2020087</v>
      </c>
      <c r="I2167" t="s">
        <v>19</v>
      </c>
      <c r="J2167" t="s">
        <v>20</v>
      </c>
      <c r="K2167" t="s">
        <v>25</v>
      </c>
      <c r="L2167">
        <v>0</v>
      </c>
      <c r="M2167">
        <v>1.4</v>
      </c>
      <c r="N2167">
        <v>0</v>
      </c>
      <c r="O2167">
        <v>17.95</v>
      </c>
      <c r="P2167">
        <v>19.346499999999999</v>
      </c>
    </row>
    <row r="2168" spans="1:16" x14ac:dyDescent="0.25">
      <c r="A2168" s="20">
        <v>43959</v>
      </c>
      <c r="B2168" t="s">
        <v>706</v>
      </c>
      <c r="C2168" t="s">
        <v>23</v>
      </c>
      <c r="D2168">
        <v>196</v>
      </c>
      <c r="E2168">
        <v>245</v>
      </c>
      <c r="F2168">
        <v>48020</v>
      </c>
      <c r="G2168" t="s">
        <v>2336</v>
      </c>
      <c r="H2168">
        <v>2020087</v>
      </c>
      <c r="I2168" t="s">
        <v>19</v>
      </c>
      <c r="J2168" t="s">
        <v>20</v>
      </c>
      <c r="K2168" t="s">
        <v>25</v>
      </c>
      <c r="L2168">
        <v>12.4</v>
      </c>
      <c r="M2168">
        <v>1.06</v>
      </c>
      <c r="N2168">
        <v>0</v>
      </c>
      <c r="O2168">
        <v>17.89</v>
      </c>
      <c r="P2168">
        <v>31.346399999999999</v>
      </c>
    </row>
    <row r="2169" spans="1:16" x14ac:dyDescent="0.25">
      <c r="A2169" s="20">
        <v>43959</v>
      </c>
      <c r="B2169" t="s">
        <v>128</v>
      </c>
      <c r="C2169" t="s">
        <v>23</v>
      </c>
      <c r="D2169">
        <v>500</v>
      </c>
      <c r="E2169">
        <v>815</v>
      </c>
      <c r="F2169">
        <v>407500</v>
      </c>
      <c r="G2169" t="s">
        <v>2337</v>
      </c>
      <c r="H2169">
        <v>2020087</v>
      </c>
      <c r="I2169" t="s">
        <v>19</v>
      </c>
      <c r="J2169" t="s">
        <v>20</v>
      </c>
      <c r="K2169" t="s">
        <v>25</v>
      </c>
      <c r="L2169">
        <v>102.4</v>
      </c>
      <c r="M2169">
        <v>8.9700000000000006</v>
      </c>
      <c r="N2169">
        <v>79.5</v>
      </c>
      <c r="O2169">
        <v>73.739999999999995</v>
      </c>
      <c r="P2169">
        <v>264.60520000000002</v>
      </c>
    </row>
    <row r="2170" spans="1:16" x14ac:dyDescent="0.25">
      <c r="A2170" s="20">
        <v>43959</v>
      </c>
      <c r="B2170" t="s">
        <v>706</v>
      </c>
      <c r="C2170" t="s">
        <v>23</v>
      </c>
      <c r="D2170">
        <v>304</v>
      </c>
      <c r="E2170">
        <v>245</v>
      </c>
      <c r="F2170">
        <v>74480</v>
      </c>
      <c r="G2170" t="s">
        <v>2338</v>
      </c>
      <c r="H2170">
        <v>2020087</v>
      </c>
      <c r="I2170" t="s">
        <v>19</v>
      </c>
      <c r="J2170" t="s">
        <v>20</v>
      </c>
      <c r="K2170" t="s">
        <v>25</v>
      </c>
      <c r="L2170">
        <v>19.239999999999998</v>
      </c>
      <c r="M2170">
        <v>1.64</v>
      </c>
      <c r="N2170">
        <v>0</v>
      </c>
      <c r="O2170">
        <v>18</v>
      </c>
      <c r="P2170">
        <v>38.878599999999999</v>
      </c>
    </row>
    <row r="2171" spans="1:16" x14ac:dyDescent="0.25">
      <c r="A2171" s="20">
        <v>43959</v>
      </c>
      <c r="B2171" t="s">
        <v>282</v>
      </c>
      <c r="C2171" t="s">
        <v>17</v>
      </c>
      <c r="D2171">
        <v>100</v>
      </c>
      <c r="E2171">
        <v>358.6</v>
      </c>
      <c r="F2171">
        <v>35860</v>
      </c>
      <c r="G2171" t="s">
        <v>2339</v>
      </c>
      <c r="H2171">
        <v>2020087</v>
      </c>
      <c r="I2171" t="s">
        <v>19</v>
      </c>
      <c r="J2171" t="s">
        <v>20</v>
      </c>
      <c r="K2171" t="s">
        <v>25</v>
      </c>
      <c r="L2171">
        <v>0</v>
      </c>
      <c r="M2171">
        <v>0.79</v>
      </c>
      <c r="N2171">
        <v>0</v>
      </c>
      <c r="O2171">
        <v>17.84</v>
      </c>
      <c r="P2171">
        <v>18.629000000000001</v>
      </c>
    </row>
    <row r="2172" spans="1:16" x14ac:dyDescent="0.25">
      <c r="A2172" s="20">
        <v>43963</v>
      </c>
      <c r="B2172" t="s">
        <v>738</v>
      </c>
      <c r="C2172" t="s">
        <v>17</v>
      </c>
      <c r="D2172">
        <v>500</v>
      </c>
      <c r="E2172">
        <v>314</v>
      </c>
      <c r="F2172">
        <v>157000</v>
      </c>
      <c r="G2172" t="s">
        <v>2340</v>
      </c>
      <c r="H2172">
        <v>2020089</v>
      </c>
      <c r="I2172" t="s">
        <v>19</v>
      </c>
      <c r="J2172" t="s">
        <v>20</v>
      </c>
      <c r="K2172" t="s">
        <v>25</v>
      </c>
      <c r="L2172">
        <v>0</v>
      </c>
      <c r="M2172">
        <v>3.45</v>
      </c>
      <c r="N2172">
        <v>0</v>
      </c>
      <c r="O2172">
        <v>28.41</v>
      </c>
      <c r="P2172">
        <v>31.864000000000001</v>
      </c>
    </row>
    <row r="2173" spans="1:16" x14ac:dyDescent="0.25">
      <c r="A2173" s="20">
        <v>43963</v>
      </c>
      <c r="B2173" t="s">
        <v>480</v>
      </c>
      <c r="C2173" t="s">
        <v>17</v>
      </c>
      <c r="D2173">
        <v>5000</v>
      </c>
      <c r="E2173">
        <v>41</v>
      </c>
      <c r="F2173">
        <v>205000</v>
      </c>
      <c r="G2173" t="s">
        <v>2341</v>
      </c>
      <c r="H2173">
        <v>2020089</v>
      </c>
      <c r="I2173" t="s">
        <v>19</v>
      </c>
      <c r="J2173" t="s">
        <v>1660</v>
      </c>
      <c r="K2173" t="s">
        <v>25</v>
      </c>
      <c r="L2173">
        <v>205.44</v>
      </c>
      <c r="M2173">
        <v>4.51</v>
      </c>
      <c r="N2173">
        <v>15.9</v>
      </c>
      <c r="O2173">
        <v>363.66</v>
      </c>
      <c r="P2173">
        <v>589.50990000000002</v>
      </c>
    </row>
    <row r="2174" spans="1:16" x14ac:dyDescent="0.25">
      <c r="A2174" s="20">
        <v>43963</v>
      </c>
      <c r="B2174" t="s">
        <v>738</v>
      </c>
      <c r="C2174" t="s">
        <v>23</v>
      </c>
      <c r="D2174">
        <v>500</v>
      </c>
      <c r="E2174">
        <v>319</v>
      </c>
      <c r="F2174">
        <v>159500</v>
      </c>
      <c r="G2174" t="s">
        <v>2342</v>
      </c>
      <c r="H2174">
        <v>2020089</v>
      </c>
      <c r="I2174" t="s">
        <v>19</v>
      </c>
      <c r="J2174" t="s">
        <v>20</v>
      </c>
      <c r="K2174" t="s">
        <v>25</v>
      </c>
      <c r="L2174">
        <v>39.56</v>
      </c>
      <c r="M2174">
        <v>3.51</v>
      </c>
      <c r="N2174">
        <v>0</v>
      </c>
      <c r="O2174">
        <v>28.86</v>
      </c>
      <c r="P2174">
        <v>71.929000000000002</v>
      </c>
    </row>
    <row r="2175" spans="1:16" x14ac:dyDescent="0.25">
      <c r="A2175" s="20">
        <v>43964</v>
      </c>
      <c r="B2175" t="s">
        <v>282</v>
      </c>
      <c r="C2175" t="s">
        <v>17</v>
      </c>
      <c r="D2175">
        <v>500</v>
      </c>
      <c r="E2175">
        <v>344</v>
      </c>
      <c r="F2175">
        <v>172000</v>
      </c>
      <c r="G2175" t="s">
        <v>2343</v>
      </c>
      <c r="H2175">
        <v>2020090</v>
      </c>
      <c r="I2175" t="s">
        <v>19</v>
      </c>
      <c r="J2175" t="s">
        <v>20</v>
      </c>
      <c r="K2175" t="s">
        <v>25</v>
      </c>
      <c r="L2175">
        <v>0</v>
      </c>
      <c r="M2175">
        <v>3.78</v>
      </c>
      <c r="N2175">
        <v>0</v>
      </c>
      <c r="O2175">
        <v>31.13</v>
      </c>
      <c r="P2175">
        <v>34.914000000000001</v>
      </c>
    </row>
    <row r="2176" spans="1:16" x14ac:dyDescent="0.25">
      <c r="A2176" s="20">
        <v>43964</v>
      </c>
      <c r="B2176" t="s">
        <v>480</v>
      </c>
      <c r="C2176" t="s">
        <v>23</v>
      </c>
      <c r="D2176">
        <v>5000</v>
      </c>
      <c r="E2176">
        <v>44</v>
      </c>
      <c r="F2176">
        <v>220000</v>
      </c>
      <c r="G2176" t="s">
        <v>2344</v>
      </c>
      <c r="H2176">
        <v>2020090</v>
      </c>
      <c r="I2176" t="s">
        <v>19</v>
      </c>
      <c r="J2176" t="s">
        <v>1660</v>
      </c>
      <c r="K2176" t="s">
        <v>25</v>
      </c>
      <c r="L2176">
        <v>220.32</v>
      </c>
      <c r="M2176">
        <v>4.84</v>
      </c>
      <c r="N2176">
        <v>65.400000000000006</v>
      </c>
      <c r="O2176">
        <v>390.26</v>
      </c>
      <c r="P2176">
        <v>680.82</v>
      </c>
    </row>
    <row r="2177" spans="1:16" x14ac:dyDescent="0.25">
      <c r="A2177" s="20">
        <v>43964</v>
      </c>
      <c r="B2177" t="s">
        <v>282</v>
      </c>
      <c r="C2177" t="s">
        <v>17</v>
      </c>
      <c r="D2177">
        <v>500</v>
      </c>
      <c r="E2177">
        <v>342</v>
      </c>
      <c r="F2177">
        <v>171000</v>
      </c>
      <c r="G2177" t="s">
        <v>2345</v>
      </c>
      <c r="H2177">
        <v>2020090</v>
      </c>
      <c r="I2177" t="s">
        <v>19</v>
      </c>
      <c r="J2177" t="s">
        <v>20</v>
      </c>
      <c r="K2177" t="s">
        <v>25</v>
      </c>
      <c r="L2177">
        <v>0</v>
      </c>
      <c r="M2177">
        <v>3.76</v>
      </c>
      <c r="N2177">
        <v>0</v>
      </c>
      <c r="O2177">
        <v>30.95</v>
      </c>
      <c r="P2177">
        <v>34.712000000000003</v>
      </c>
    </row>
    <row r="2178" spans="1:16" x14ac:dyDescent="0.25">
      <c r="A2178" s="20">
        <v>43964</v>
      </c>
      <c r="B2178" t="s">
        <v>871</v>
      </c>
      <c r="C2178" t="s">
        <v>17</v>
      </c>
      <c r="D2178">
        <v>2500</v>
      </c>
      <c r="E2178">
        <v>92.25</v>
      </c>
      <c r="F2178">
        <v>230625</v>
      </c>
      <c r="G2178" t="s">
        <v>2346</v>
      </c>
      <c r="H2178">
        <v>2020090</v>
      </c>
      <c r="I2178" t="s">
        <v>19</v>
      </c>
      <c r="J2178" t="s">
        <v>1660</v>
      </c>
      <c r="K2178" t="s">
        <v>25</v>
      </c>
      <c r="L2178">
        <v>0</v>
      </c>
      <c r="M2178">
        <v>5.07</v>
      </c>
      <c r="N2178">
        <v>0</v>
      </c>
      <c r="O2178">
        <v>41.73</v>
      </c>
      <c r="P2178">
        <v>46.803800000000003</v>
      </c>
    </row>
    <row r="2179" spans="1:16" x14ac:dyDescent="0.25">
      <c r="A2179" s="20">
        <v>43964</v>
      </c>
      <c r="B2179" t="s">
        <v>282</v>
      </c>
      <c r="C2179" t="s">
        <v>17</v>
      </c>
      <c r="D2179">
        <v>500</v>
      </c>
      <c r="E2179">
        <v>338</v>
      </c>
      <c r="F2179">
        <v>169000</v>
      </c>
      <c r="G2179" t="s">
        <v>2347</v>
      </c>
      <c r="H2179">
        <v>2020090</v>
      </c>
      <c r="I2179" t="s">
        <v>19</v>
      </c>
      <c r="J2179" t="s">
        <v>20</v>
      </c>
      <c r="K2179" t="s">
        <v>25</v>
      </c>
      <c r="L2179">
        <v>0</v>
      </c>
      <c r="M2179">
        <v>3.72</v>
      </c>
      <c r="N2179">
        <v>0</v>
      </c>
      <c r="O2179">
        <v>30.58</v>
      </c>
      <c r="P2179">
        <v>34.298000000000002</v>
      </c>
    </row>
    <row r="2180" spans="1:16" x14ac:dyDescent="0.25">
      <c r="A2180" s="20">
        <v>43964</v>
      </c>
      <c r="B2180" t="s">
        <v>871</v>
      </c>
      <c r="C2180" t="s">
        <v>23</v>
      </c>
      <c r="D2180">
        <v>2500</v>
      </c>
      <c r="E2180">
        <v>90</v>
      </c>
      <c r="F2180">
        <v>225000</v>
      </c>
      <c r="G2180" t="s">
        <v>2348</v>
      </c>
      <c r="H2180">
        <v>2020090</v>
      </c>
      <c r="I2180" t="s">
        <v>19</v>
      </c>
      <c r="J2180" t="s">
        <v>1660</v>
      </c>
      <c r="K2180" t="s">
        <v>25</v>
      </c>
      <c r="L2180">
        <v>56.91</v>
      </c>
      <c r="M2180">
        <v>4.95</v>
      </c>
      <c r="N2180">
        <v>0</v>
      </c>
      <c r="O2180">
        <v>40.700000000000003</v>
      </c>
      <c r="P2180">
        <v>102.56019999999999</v>
      </c>
    </row>
    <row r="2181" spans="1:16" x14ac:dyDescent="0.25">
      <c r="A2181" s="20">
        <v>43964</v>
      </c>
      <c r="B2181" t="s">
        <v>195</v>
      </c>
      <c r="C2181" t="s">
        <v>17</v>
      </c>
      <c r="D2181">
        <v>500</v>
      </c>
      <c r="E2181">
        <v>24.7</v>
      </c>
      <c r="F2181">
        <v>12350</v>
      </c>
      <c r="G2181" t="s">
        <v>2349</v>
      </c>
      <c r="H2181">
        <v>2020090</v>
      </c>
      <c r="I2181" t="s">
        <v>19</v>
      </c>
      <c r="J2181" t="s">
        <v>20</v>
      </c>
      <c r="K2181" t="s">
        <v>25</v>
      </c>
      <c r="L2181">
        <v>0</v>
      </c>
      <c r="M2181">
        <v>0.27</v>
      </c>
      <c r="N2181">
        <v>0</v>
      </c>
      <c r="O2181">
        <v>17.75</v>
      </c>
      <c r="P2181">
        <v>18.021799999999999</v>
      </c>
    </row>
    <row r="2182" spans="1:16" x14ac:dyDescent="0.25">
      <c r="A2182" s="20">
        <v>43964</v>
      </c>
      <c r="B2182" t="s">
        <v>871</v>
      </c>
      <c r="C2182" t="s">
        <v>17</v>
      </c>
      <c r="D2182">
        <v>5000</v>
      </c>
      <c r="E2182">
        <v>91</v>
      </c>
      <c r="F2182">
        <v>455000</v>
      </c>
      <c r="G2182" t="s">
        <v>2350</v>
      </c>
      <c r="H2182">
        <v>2020090</v>
      </c>
      <c r="I2182" t="s">
        <v>19</v>
      </c>
      <c r="J2182" t="s">
        <v>1660</v>
      </c>
      <c r="K2182" t="s">
        <v>25</v>
      </c>
      <c r="L2182">
        <v>455.31</v>
      </c>
      <c r="M2182">
        <v>10.01</v>
      </c>
      <c r="N2182">
        <v>0</v>
      </c>
      <c r="O2182">
        <v>807.15</v>
      </c>
      <c r="P2182">
        <v>1272.47</v>
      </c>
    </row>
    <row r="2183" spans="1:16" x14ac:dyDescent="0.25">
      <c r="A2183" s="20">
        <v>43964</v>
      </c>
      <c r="B2183" t="s">
        <v>195</v>
      </c>
      <c r="C2183" t="s">
        <v>23</v>
      </c>
      <c r="D2183">
        <v>500</v>
      </c>
      <c r="E2183">
        <v>26.6</v>
      </c>
      <c r="F2183">
        <v>13300</v>
      </c>
      <c r="G2183" t="s">
        <v>2351</v>
      </c>
      <c r="H2183">
        <v>2020090</v>
      </c>
      <c r="I2183" t="s">
        <v>19</v>
      </c>
      <c r="J2183" t="s">
        <v>20</v>
      </c>
      <c r="K2183" t="s">
        <v>25</v>
      </c>
      <c r="L2183">
        <v>3.21</v>
      </c>
      <c r="M2183">
        <v>0.28999999999999998</v>
      </c>
      <c r="N2183">
        <v>0</v>
      </c>
      <c r="O2183">
        <v>17.75</v>
      </c>
      <c r="P2183">
        <v>21.252600000000001</v>
      </c>
    </row>
    <row r="2184" spans="1:16" x14ac:dyDescent="0.25">
      <c r="A2184" s="20">
        <v>43964</v>
      </c>
      <c r="B2184" t="s">
        <v>282</v>
      </c>
      <c r="C2184" t="s">
        <v>23</v>
      </c>
      <c r="D2184">
        <v>1500</v>
      </c>
      <c r="E2184">
        <v>337.31</v>
      </c>
      <c r="F2184">
        <v>505964.6</v>
      </c>
      <c r="G2184" t="s">
        <v>2352</v>
      </c>
      <c r="H2184">
        <v>2020090</v>
      </c>
      <c r="I2184" t="s">
        <v>19</v>
      </c>
      <c r="J2184" t="s">
        <v>20</v>
      </c>
      <c r="K2184" t="s">
        <v>25</v>
      </c>
      <c r="L2184">
        <v>127.25</v>
      </c>
      <c r="M2184">
        <v>11.13</v>
      </c>
      <c r="N2184">
        <v>0</v>
      </c>
      <c r="O2184">
        <v>91.55</v>
      </c>
      <c r="P2184">
        <v>229.93119999999999</v>
      </c>
    </row>
    <row r="2185" spans="1:16" x14ac:dyDescent="0.25">
      <c r="A2185" s="20">
        <v>43965</v>
      </c>
      <c r="B2185" t="s">
        <v>738</v>
      </c>
      <c r="C2185" t="s">
        <v>17</v>
      </c>
      <c r="D2185">
        <v>500</v>
      </c>
      <c r="E2185">
        <v>327.10000000000002</v>
      </c>
      <c r="F2185">
        <v>163550</v>
      </c>
      <c r="G2185" t="s">
        <v>2353</v>
      </c>
      <c r="H2185">
        <v>2020091</v>
      </c>
      <c r="I2185" t="s">
        <v>19</v>
      </c>
      <c r="J2185" t="s">
        <v>20</v>
      </c>
      <c r="K2185" t="s">
        <v>25</v>
      </c>
      <c r="L2185">
        <v>0</v>
      </c>
      <c r="M2185">
        <v>3.6</v>
      </c>
      <c r="N2185">
        <v>0</v>
      </c>
      <c r="O2185">
        <v>29.6</v>
      </c>
      <c r="P2185">
        <v>33.1982</v>
      </c>
    </row>
    <row r="2186" spans="1:16" x14ac:dyDescent="0.25">
      <c r="A2186" s="20">
        <v>43965</v>
      </c>
      <c r="B2186" t="s">
        <v>282</v>
      </c>
      <c r="C2186" t="s">
        <v>17</v>
      </c>
      <c r="D2186">
        <v>1500</v>
      </c>
      <c r="E2186">
        <v>341</v>
      </c>
      <c r="F2186">
        <v>511500</v>
      </c>
      <c r="G2186" t="s">
        <v>2354</v>
      </c>
      <c r="H2186">
        <v>2020091</v>
      </c>
      <c r="I2186" t="s">
        <v>19</v>
      </c>
      <c r="J2186" t="s">
        <v>20</v>
      </c>
      <c r="K2186" t="s">
        <v>25</v>
      </c>
      <c r="L2186">
        <v>0</v>
      </c>
      <c r="M2186">
        <v>11.25</v>
      </c>
      <c r="N2186">
        <v>40.5</v>
      </c>
      <c r="O2186">
        <v>92.57</v>
      </c>
      <c r="P2186">
        <v>144.32320000000001</v>
      </c>
    </row>
    <row r="2187" spans="1:16" x14ac:dyDescent="0.25">
      <c r="A2187" s="20">
        <v>43965</v>
      </c>
      <c r="B2187" t="s">
        <v>738</v>
      </c>
      <c r="C2187" t="s">
        <v>23</v>
      </c>
      <c r="D2187">
        <v>500</v>
      </c>
      <c r="E2187">
        <v>328.5</v>
      </c>
      <c r="F2187">
        <v>164250</v>
      </c>
      <c r="G2187" t="s">
        <v>2355</v>
      </c>
      <c r="H2187">
        <v>2020091</v>
      </c>
      <c r="I2187" t="s">
        <v>19</v>
      </c>
      <c r="J2187" t="s">
        <v>20</v>
      </c>
      <c r="K2187" t="s">
        <v>25</v>
      </c>
      <c r="L2187">
        <v>40.98</v>
      </c>
      <c r="M2187">
        <v>3.61</v>
      </c>
      <c r="N2187">
        <v>0</v>
      </c>
      <c r="O2187">
        <v>29.72</v>
      </c>
      <c r="P2187">
        <v>74.313599999999994</v>
      </c>
    </row>
    <row r="2188" spans="1:16" x14ac:dyDescent="0.25">
      <c r="A2188" s="20">
        <v>43965</v>
      </c>
      <c r="B2188" t="s">
        <v>282</v>
      </c>
      <c r="C2188" t="s">
        <v>23</v>
      </c>
      <c r="D2188">
        <v>1500</v>
      </c>
      <c r="E2188">
        <v>336</v>
      </c>
      <c r="F2188">
        <v>504000</v>
      </c>
      <c r="G2188" t="s">
        <v>2356</v>
      </c>
      <c r="H2188">
        <v>2020091</v>
      </c>
      <c r="I2188" t="s">
        <v>19</v>
      </c>
      <c r="J2188" t="s">
        <v>20</v>
      </c>
      <c r="K2188" t="s">
        <v>25</v>
      </c>
      <c r="L2188">
        <v>127.03</v>
      </c>
      <c r="M2188">
        <v>11.09</v>
      </c>
      <c r="N2188">
        <v>0</v>
      </c>
      <c r="O2188">
        <v>91.2</v>
      </c>
      <c r="P2188">
        <v>229.31809999999999</v>
      </c>
    </row>
    <row r="2189" spans="1:16" x14ac:dyDescent="0.25">
      <c r="A2189" s="20">
        <v>43966</v>
      </c>
      <c r="B2189" t="s">
        <v>738</v>
      </c>
      <c r="C2189" t="s">
        <v>17</v>
      </c>
      <c r="D2189">
        <v>2500</v>
      </c>
      <c r="E2189">
        <v>322.43</v>
      </c>
      <c r="F2189">
        <v>806066.25</v>
      </c>
      <c r="G2189" t="s">
        <v>2357</v>
      </c>
      <c r="H2189">
        <v>2020092</v>
      </c>
      <c r="I2189" t="s">
        <v>19</v>
      </c>
      <c r="J2189" t="s">
        <v>20</v>
      </c>
      <c r="K2189" t="s">
        <v>25</v>
      </c>
      <c r="L2189">
        <v>0</v>
      </c>
      <c r="M2189">
        <v>17.73</v>
      </c>
      <c r="N2189">
        <v>0</v>
      </c>
      <c r="O2189">
        <v>145.88</v>
      </c>
      <c r="P2189">
        <v>163.6129</v>
      </c>
    </row>
    <row r="2190" spans="1:16" x14ac:dyDescent="0.25">
      <c r="A2190" s="20">
        <v>43966</v>
      </c>
      <c r="B2190" t="s">
        <v>282</v>
      </c>
      <c r="C2190" t="s">
        <v>17</v>
      </c>
      <c r="D2190">
        <v>500</v>
      </c>
      <c r="E2190">
        <v>323</v>
      </c>
      <c r="F2190">
        <v>161500</v>
      </c>
      <c r="G2190" t="s">
        <v>2358</v>
      </c>
      <c r="H2190">
        <v>2020092</v>
      </c>
      <c r="I2190" t="s">
        <v>19</v>
      </c>
      <c r="J2190" t="s">
        <v>20</v>
      </c>
      <c r="K2190" t="s">
        <v>25</v>
      </c>
      <c r="L2190">
        <v>0</v>
      </c>
      <c r="M2190">
        <v>3.55</v>
      </c>
      <c r="N2190">
        <v>0</v>
      </c>
      <c r="O2190">
        <v>29.23</v>
      </c>
      <c r="P2190">
        <v>32.783000000000001</v>
      </c>
    </row>
    <row r="2191" spans="1:16" x14ac:dyDescent="0.25">
      <c r="A2191" s="20">
        <v>43966</v>
      </c>
      <c r="B2191" t="s">
        <v>282</v>
      </c>
      <c r="C2191" t="s">
        <v>23</v>
      </c>
      <c r="D2191">
        <v>500</v>
      </c>
      <c r="E2191">
        <v>325</v>
      </c>
      <c r="F2191">
        <v>162500</v>
      </c>
      <c r="G2191" t="s">
        <v>2359</v>
      </c>
      <c r="H2191">
        <v>2020092</v>
      </c>
      <c r="I2191" t="s">
        <v>19</v>
      </c>
      <c r="J2191" t="s">
        <v>20</v>
      </c>
      <c r="K2191" t="s">
        <v>25</v>
      </c>
      <c r="L2191">
        <v>40.5</v>
      </c>
      <c r="M2191">
        <v>3.58</v>
      </c>
      <c r="N2191">
        <v>0</v>
      </c>
      <c r="O2191">
        <v>29.41</v>
      </c>
      <c r="P2191">
        <v>73.484999999999999</v>
      </c>
    </row>
    <row r="2192" spans="1:16" x14ac:dyDescent="0.25">
      <c r="A2192" s="20">
        <v>43966</v>
      </c>
      <c r="B2192" t="s">
        <v>871</v>
      </c>
      <c r="C2192" t="s">
        <v>17</v>
      </c>
      <c r="D2192">
        <v>2500</v>
      </c>
      <c r="E2192">
        <v>89.1</v>
      </c>
      <c r="F2192">
        <v>222750</v>
      </c>
      <c r="G2192" t="s">
        <v>2360</v>
      </c>
      <c r="H2192">
        <v>2020092</v>
      </c>
      <c r="I2192" t="s">
        <v>19</v>
      </c>
      <c r="J2192" t="s">
        <v>20</v>
      </c>
      <c r="K2192" t="s">
        <v>25</v>
      </c>
      <c r="L2192">
        <v>0</v>
      </c>
      <c r="M2192">
        <v>4.9000000000000004</v>
      </c>
      <c r="N2192">
        <v>0</v>
      </c>
      <c r="O2192">
        <v>40.31</v>
      </c>
      <c r="P2192">
        <v>45.210599999999999</v>
      </c>
    </row>
    <row r="2193" spans="1:16" x14ac:dyDescent="0.25">
      <c r="A2193" s="20">
        <v>43966</v>
      </c>
      <c r="B2193" t="s">
        <v>871</v>
      </c>
      <c r="C2193" t="s">
        <v>23</v>
      </c>
      <c r="D2193">
        <v>2500</v>
      </c>
      <c r="E2193">
        <v>89.1</v>
      </c>
      <c r="F2193">
        <v>222750</v>
      </c>
      <c r="G2193" t="s">
        <v>2361</v>
      </c>
      <c r="H2193">
        <v>2020092</v>
      </c>
      <c r="I2193" t="s">
        <v>19</v>
      </c>
      <c r="J2193" t="s">
        <v>20</v>
      </c>
      <c r="K2193" t="s">
        <v>25</v>
      </c>
      <c r="L2193">
        <v>55.96</v>
      </c>
      <c r="M2193">
        <v>4.9000000000000004</v>
      </c>
      <c r="N2193">
        <v>71.7</v>
      </c>
      <c r="O2193">
        <v>40.32</v>
      </c>
      <c r="P2193">
        <v>172.88050000000001</v>
      </c>
    </row>
    <row r="2194" spans="1:16" x14ac:dyDescent="0.25">
      <c r="A2194" s="20">
        <v>43966</v>
      </c>
      <c r="B2194" t="s">
        <v>738</v>
      </c>
      <c r="C2194" t="s">
        <v>23</v>
      </c>
      <c r="D2194">
        <v>2500</v>
      </c>
      <c r="E2194">
        <v>322.5</v>
      </c>
      <c r="F2194">
        <v>806250</v>
      </c>
      <c r="G2194" t="s">
        <v>2362</v>
      </c>
      <c r="H2194">
        <v>2020092</v>
      </c>
      <c r="I2194" t="s">
        <v>19</v>
      </c>
      <c r="J2194" t="s">
        <v>20</v>
      </c>
      <c r="K2194" t="s">
        <v>25</v>
      </c>
      <c r="L2194">
        <v>201.54</v>
      </c>
      <c r="M2194">
        <v>17.739999999999998</v>
      </c>
      <c r="N2194">
        <v>0</v>
      </c>
      <c r="O2194">
        <v>145.9</v>
      </c>
      <c r="P2194">
        <v>365.17759999999998</v>
      </c>
    </row>
    <row r="2195" spans="1:16" x14ac:dyDescent="0.25">
      <c r="A2195" s="20">
        <v>43969</v>
      </c>
      <c r="B2195" t="s">
        <v>738</v>
      </c>
      <c r="C2195" t="s">
        <v>17</v>
      </c>
      <c r="D2195">
        <v>500</v>
      </c>
      <c r="E2195">
        <v>311.89999999999998</v>
      </c>
      <c r="F2195">
        <v>155950</v>
      </c>
      <c r="G2195" t="s">
        <v>2363</v>
      </c>
      <c r="H2195">
        <v>2020093</v>
      </c>
      <c r="I2195" t="s">
        <v>19</v>
      </c>
      <c r="J2195" t="s">
        <v>20</v>
      </c>
      <c r="K2195" t="s">
        <v>25</v>
      </c>
      <c r="L2195">
        <v>0</v>
      </c>
      <c r="M2195">
        <v>3.43</v>
      </c>
      <c r="N2195">
        <v>0</v>
      </c>
      <c r="O2195">
        <v>28.22</v>
      </c>
      <c r="P2195">
        <v>31.6509</v>
      </c>
    </row>
    <row r="2196" spans="1:16" x14ac:dyDescent="0.25">
      <c r="A2196" s="20">
        <v>43969</v>
      </c>
      <c r="B2196" t="s">
        <v>270</v>
      </c>
      <c r="C2196" t="s">
        <v>23</v>
      </c>
      <c r="D2196">
        <v>5000</v>
      </c>
      <c r="E2196">
        <v>40</v>
      </c>
      <c r="F2196">
        <v>200000</v>
      </c>
      <c r="G2196" t="s">
        <v>2364</v>
      </c>
      <c r="H2196">
        <v>2020093</v>
      </c>
      <c r="I2196" t="s">
        <v>19</v>
      </c>
      <c r="J2196" t="s">
        <v>20</v>
      </c>
      <c r="K2196" t="s">
        <v>25</v>
      </c>
      <c r="L2196">
        <v>49.22</v>
      </c>
      <c r="M2196">
        <v>4.4000000000000004</v>
      </c>
      <c r="N2196">
        <v>0</v>
      </c>
      <c r="O2196">
        <v>36.19</v>
      </c>
      <c r="P2196">
        <v>89.81</v>
      </c>
    </row>
    <row r="2197" spans="1:16" x14ac:dyDescent="0.25">
      <c r="A2197" s="20">
        <v>43969</v>
      </c>
      <c r="B2197" t="s">
        <v>738</v>
      </c>
      <c r="C2197" t="s">
        <v>17</v>
      </c>
      <c r="D2197">
        <v>600</v>
      </c>
      <c r="E2197">
        <v>307.05</v>
      </c>
      <c r="F2197">
        <v>184230</v>
      </c>
      <c r="G2197" t="s">
        <v>2365</v>
      </c>
      <c r="H2197">
        <v>2020093</v>
      </c>
      <c r="I2197" t="s">
        <v>19</v>
      </c>
      <c r="J2197" t="s">
        <v>20</v>
      </c>
      <c r="K2197" t="s">
        <v>25</v>
      </c>
      <c r="L2197">
        <v>0</v>
      </c>
      <c r="M2197">
        <v>4.05</v>
      </c>
      <c r="N2197">
        <v>0</v>
      </c>
      <c r="O2197">
        <v>33.340000000000003</v>
      </c>
      <c r="P2197">
        <v>37.393000000000001</v>
      </c>
    </row>
    <row r="2198" spans="1:16" x14ac:dyDescent="0.25">
      <c r="A2198" s="20">
        <v>43969</v>
      </c>
      <c r="B2198" t="s">
        <v>270</v>
      </c>
      <c r="C2198" t="s">
        <v>17</v>
      </c>
      <c r="D2198">
        <v>5000</v>
      </c>
      <c r="E2198">
        <v>39.4</v>
      </c>
      <c r="F2198">
        <v>197000</v>
      </c>
      <c r="G2198" t="s">
        <v>2366</v>
      </c>
      <c r="H2198">
        <v>2020093</v>
      </c>
      <c r="I2198" t="s">
        <v>19</v>
      </c>
      <c r="J2198" t="s">
        <v>20</v>
      </c>
      <c r="K2198" t="s">
        <v>25</v>
      </c>
      <c r="L2198">
        <v>0</v>
      </c>
      <c r="M2198">
        <v>4.33</v>
      </c>
      <c r="N2198">
        <v>0</v>
      </c>
      <c r="O2198">
        <v>35.65</v>
      </c>
      <c r="P2198">
        <v>39.984099999999998</v>
      </c>
    </row>
    <row r="2199" spans="1:16" x14ac:dyDescent="0.25">
      <c r="A2199" s="20">
        <v>43969</v>
      </c>
      <c r="B2199" t="s">
        <v>738</v>
      </c>
      <c r="C2199" t="s">
        <v>17</v>
      </c>
      <c r="D2199">
        <v>1000</v>
      </c>
      <c r="E2199">
        <v>302</v>
      </c>
      <c r="F2199">
        <v>302000</v>
      </c>
      <c r="G2199" t="s">
        <v>2367</v>
      </c>
      <c r="H2199">
        <v>2020093</v>
      </c>
      <c r="I2199" t="s">
        <v>19</v>
      </c>
      <c r="J2199" t="s">
        <v>20</v>
      </c>
      <c r="K2199" t="s">
        <v>25</v>
      </c>
      <c r="L2199">
        <v>0</v>
      </c>
      <c r="M2199">
        <v>6.64</v>
      </c>
      <c r="N2199">
        <v>0</v>
      </c>
      <c r="O2199">
        <v>54.66</v>
      </c>
      <c r="P2199">
        <v>61.304000000000002</v>
      </c>
    </row>
    <row r="2200" spans="1:16" x14ac:dyDescent="0.25">
      <c r="A2200" s="20">
        <v>43969</v>
      </c>
      <c r="B2200" t="s">
        <v>270</v>
      </c>
      <c r="C2200" t="s">
        <v>17</v>
      </c>
      <c r="D2200">
        <v>5000</v>
      </c>
      <c r="E2200">
        <v>39.299999999999997</v>
      </c>
      <c r="F2200">
        <v>196500</v>
      </c>
      <c r="G2200" t="s">
        <v>2368</v>
      </c>
      <c r="H2200">
        <v>2020093</v>
      </c>
      <c r="I2200" t="s">
        <v>19</v>
      </c>
      <c r="J2200" t="s">
        <v>20</v>
      </c>
      <c r="K2200" t="s">
        <v>25</v>
      </c>
      <c r="L2200">
        <v>0</v>
      </c>
      <c r="M2200">
        <v>4.32</v>
      </c>
      <c r="N2200">
        <v>0</v>
      </c>
      <c r="O2200">
        <v>35.56</v>
      </c>
      <c r="P2200">
        <v>39.883000000000003</v>
      </c>
    </row>
    <row r="2201" spans="1:16" x14ac:dyDescent="0.25">
      <c r="A2201" s="20">
        <v>43969</v>
      </c>
      <c r="B2201" t="s">
        <v>100</v>
      </c>
      <c r="C2201" t="s">
        <v>17</v>
      </c>
      <c r="D2201">
        <v>100</v>
      </c>
      <c r="E2201">
        <v>43</v>
      </c>
      <c r="F2201">
        <v>4300</v>
      </c>
      <c r="G2201" t="s">
        <v>2369</v>
      </c>
      <c r="H2201">
        <v>2020093</v>
      </c>
      <c r="I2201" t="s">
        <v>19</v>
      </c>
      <c r="J2201" t="s">
        <v>20</v>
      </c>
      <c r="K2201" t="s">
        <v>25</v>
      </c>
      <c r="L2201">
        <v>4.3</v>
      </c>
      <c r="M2201">
        <v>0.09</v>
      </c>
      <c r="N2201">
        <v>0</v>
      </c>
      <c r="O2201">
        <v>29.52</v>
      </c>
      <c r="P2201">
        <v>33.9146</v>
      </c>
    </row>
    <row r="2202" spans="1:16" x14ac:dyDescent="0.25">
      <c r="A2202" s="20">
        <v>43969</v>
      </c>
      <c r="B2202" t="s">
        <v>270</v>
      </c>
      <c r="C2202" t="s">
        <v>23</v>
      </c>
      <c r="D2202">
        <v>5000</v>
      </c>
      <c r="E2202">
        <v>38.799999999999997</v>
      </c>
      <c r="F2202">
        <v>194000</v>
      </c>
      <c r="G2202" t="s">
        <v>2370</v>
      </c>
      <c r="H2202">
        <v>2020093</v>
      </c>
      <c r="I2202" t="s">
        <v>19</v>
      </c>
      <c r="J2202" t="s">
        <v>20</v>
      </c>
      <c r="K2202" t="s">
        <v>25</v>
      </c>
      <c r="L2202">
        <v>49.09</v>
      </c>
      <c r="M2202">
        <v>4.2699999999999996</v>
      </c>
      <c r="N2202">
        <v>114.3</v>
      </c>
      <c r="O2202">
        <v>35.090000000000003</v>
      </c>
      <c r="P2202">
        <v>202.74770000000001</v>
      </c>
    </row>
    <row r="2203" spans="1:16" x14ac:dyDescent="0.25">
      <c r="A2203" s="20">
        <v>43969</v>
      </c>
      <c r="B2203" t="s">
        <v>738</v>
      </c>
      <c r="C2203" t="s">
        <v>17</v>
      </c>
      <c r="D2203">
        <v>1000</v>
      </c>
      <c r="E2203">
        <v>296.25</v>
      </c>
      <c r="F2203">
        <v>296250</v>
      </c>
      <c r="G2203" t="s">
        <v>2371</v>
      </c>
      <c r="H2203">
        <v>2020093</v>
      </c>
      <c r="I2203" t="s">
        <v>19</v>
      </c>
      <c r="J2203" t="s">
        <v>20</v>
      </c>
      <c r="K2203" t="s">
        <v>25</v>
      </c>
      <c r="L2203">
        <v>0</v>
      </c>
      <c r="M2203">
        <v>6.52</v>
      </c>
      <c r="N2203">
        <v>0</v>
      </c>
      <c r="O2203">
        <v>53.61</v>
      </c>
      <c r="P2203">
        <v>60.127600000000001</v>
      </c>
    </row>
    <row r="2204" spans="1:16" x14ac:dyDescent="0.25">
      <c r="A2204" s="20">
        <v>43969</v>
      </c>
      <c r="B2204" t="s">
        <v>871</v>
      </c>
      <c r="C2204" t="s">
        <v>23</v>
      </c>
      <c r="D2204">
        <v>4750</v>
      </c>
      <c r="E2204">
        <v>93.1</v>
      </c>
      <c r="F2204">
        <v>442225</v>
      </c>
      <c r="G2204" t="s">
        <v>2372</v>
      </c>
      <c r="H2204">
        <v>2020093</v>
      </c>
      <c r="I2204" t="s">
        <v>19</v>
      </c>
      <c r="J2204" t="s">
        <v>1660</v>
      </c>
      <c r="K2204" t="s">
        <v>25</v>
      </c>
      <c r="L2204">
        <v>442.23</v>
      </c>
      <c r="M2204">
        <v>9.73</v>
      </c>
      <c r="N2204">
        <v>0</v>
      </c>
      <c r="O2204">
        <v>784.52</v>
      </c>
      <c r="P2204">
        <v>1236.4791</v>
      </c>
    </row>
    <row r="2205" spans="1:16" x14ac:dyDescent="0.25">
      <c r="A2205" s="20">
        <v>43969</v>
      </c>
      <c r="B2205" t="s">
        <v>738</v>
      </c>
      <c r="C2205" t="s">
        <v>17</v>
      </c>
      <c r="D2205">
        <v>1000</v>
      </c>
      <c r="E2205">
        <v>295.10000000000002</v>
      </c>
      <c r="F2205">
        <v>295100</v>
      </c>
      <c r="G2205" t="s">
        <v>2373</v>
      </c>
      <c r="H2205">
        <v>2020093</v>
      </c>
      <c r="I2205" t="s">
        <v>19</v>
      </c>
      <c r="J2205" t="s">
        <v>20</v>
      </c>
      <c r="K2205" t="s">
        <v>25</v>
      </c>
      <c r="L2205">
        <v>0</v>
      </c>
      <c r="M2205">
        <v>6.49</v>
      </c>
      <c r="N2205">
        <v>0</v>
      </c>
      <c r="O2205">
        <v>53.4</v>
      </c>
      <c r="P2205">
        <v>59.892200000000003</v>
      </c>
    </row>
    <row r="2206" spans="1:16" x14ac:dyDescent="0.25">
      <c r="A2206" s="20">
        <v>43969</v>
      </c>
      <c r="B2206" t="s">
        <v>480</v>
      </c>
      <c r="C2206" t="s">
        <v>17</v>
      </c>
      <c r="D2206">
        <v>2500</v>
      </c>
      <c r="E2206">
        <v>40.1</v>
      </c>
      <c r="F2206">
        <v>100250</v>
      </c>
      <c r="G2206" t="s">
        <v>2374</v>
      </c>
      <c r="H2206">
        <v>2020093</v>
      </c>
      <c r="I2206" t="s">
        <v>19</v>
      </c>
      <c r="J2206" t="s">
        <v>1660</v>
      </c>
      <c r="K2206" t="s">
        <v>25</v>
      </c>
      <c r="L2206">
        <v>100.25</v>
      </c>
      <c r="M2206">
        <v>2.21</v>
      </c>
      <c r="N2206">
        <v>0</v>
      </c>
      <c r="O2206">
        <v>177.84</v>
      </c>
      <c r="P2206">
        <v>280.29559999999998</v>
      </c>
    </row>
    <row r="2207" spans="1:16" x14ac:dyDescent="0.25">
      <c r="A2207" s="20">
        <v>43969</v>
      </c>
      <c r="B2207" t="s">
        <v>738</v>
      </c>
      <c r="C2207" t="s">
        <v>23</v>
      </c>
      <c r="D2207">
        <v>3600</v>
      </c>
      <c r="E2207">
        <v>302.10000000000002</v>
      </c>
      <c r="F2207">
        <v>1087560</v>
      </c>
      <c r="G2207" t="s">
        <v>2375</v>
      </c>
      <c r="H2207">
        <v>2020093</v>
      </c>
      <c r="I2207" t="s">
        <v>19</v>
      </c>
      <c r="J2207" t="s">
        <v>20</v>
      </c>
      <c r="K2207" t="s">
        <v>25</v>
      </c>
      <c r="L2207">
        <v>271.13</v>
      </c>
      <c r="M2207">
        <v>23.93</v>
      </c>
      <c r="N2207">
        <v>0</v>
      </c>
      <c r="O2207">
        <v>196.8</v>
      </c>
      <c r="P2207">
        <v>491.8562</v>
      </c>
    </row>
    <row r="2208" spans="1:16" x14ac:dyDescent="0.25">
      <c r="A2208" s="20">
        <v>43969</v>
      </c>
      <c r="B2208" t="s">
        <v>1086</v>
      </c>
      <c r="C2208" t="s">
        <v>17</v>
      </c>
      <c r="D2208">
        <v>50</v>
      </c>
      <c r="E2208">
        <v>22.5</v>
      </c>
      <c r="F2208">
        <v>1125</v>
      </c>
      <c r="G2208" t="s">
        <v>2376</v>
      </c>
      <c r="H2208">
        <v>2020093</v>
      </c>
      <c r="I2208" t="s">
        <v>19</v>
      </c>
      <c r="J2208" t="s">
        <v>20</v>
      </c>
      <c r="K2208" t="s">
        <v>25</v>
      </c>
      <c r="L2208">
        <v>1.1299999999999999</v>
      </c>
      <c r="M2208">
        <v>0.02</v>
      </c>
      <c r="N2208">
        <v>0</v>
      </c>
      <c r="O2208">
        <v>29.5</v>
      </c>
      <c r="P2208">
        <v>30.654699999999998</v>
      </c>
    </row>
    <row r="2209" spans="1:16" x14ac:dyDescent="0.25">
      <c r="A2209" s="20">
        <v>43969</v>
      </c>
      <c r="B2209" t="s">
        <v>738</v>
      </c>
      <c r="C2209" t="s">
        <v>23</v>
      </c>
      <c r="D2209">
        <v>500</v>
      </c>
      <c r="E2209">
        <v>298.5</v>
      </c>
      <c r="F2209">
        <v>149250</v>
      </c>
      <c r="G2209" t="s">
        <v>2377</v>
      </c>
      <c r="H2209">
        <v>2020093</v>
      </c>
      <c r="I2209" t="s">
        <v>19</v>
      </c>
      <c r="J2209" t="s">
        <v>20</v>
      </c>
      <c r="K2209" t="s">
        <v>25</v>
      </c>
      <c r="L2209">
        <v>37.659999999999997</v>
      </c>
      <c r="M2209">
        <v>3.28</v>
      </c>
      <c r="N2209">
        <v>0</v>
      </c>
      <c r="O2209">
        <v>27.01</v>
      </c>
      <c r="P2209">
        <v>67.953599999999994</v>
      </c>
    </row>
    <row r="2210" spans="1:16" x14ac:dyDescent="0.25">
      <c r="A2210" s="20">
        <v>43970</v>
      </c>
      <c r="B2210" t="s">
        <v>270</v>
      </c>
      <c r="C2210" t="s">
        <v>17</v>
      </c>
      <c r="D2210">
        <v>5000</v>
      </c>
      <c r="E2210">
        <v>38.6</v>
      </c>
      <c r="F2210">
        <v>193000</v>
      </c>
      <c r="G2210" t="s">
        <v>2378</v>
      </c>
      <c r="H2210">
        <v>2020094</v>
      </c>
      <c r="I2210" t="s">
        <v>19</v>
      </c>
      <c r="J2210" t="s">
        <v>20</v>
      </c>
      <c r="K2210" t="s">
        <v>25</v>
      </c>
      <c r="L2210">
        <v>0</v>
      </c>
      <c r="M2210">
        <v>4.25</v>
      </c>
      <c r="N2210">
        <v>0</v>
      </c>
      <c r="O2210">
        <v>34.93</v>
      </c>
      <c r="P2210">
        <v>39.176000000000002</v>
      </c>
    </row>
    <row r="2211" spans="1:16" x14ac:dyDescent="0.25">
      <c r="A2211" s="20">
        <v>43970</v>
      </c>
      <c r="B2211" t="s">
        <v>480</v>
      </c>
      <c r="C2211" t="s">
        <v>17</v>
      </c>
      <c r="D2211">
        <v>5000</v>
      </c>
      <c r="E2211">
        <v>40.5</v>
      </c>
      <c r="F2211">
        <v>202500</v>
      </c>
      <c r="G2211" t="s">
        <v>2379</v>
      </c>
      <c r="H2211">
        <v>2020094</v>
      </c>
      <c r="I2211" t="s">
        <v>19</v>
      </c>
      <c r="J2211" t="s">
        <v>20</v>
      </c>
      <c r="K2211" t="s">
        <v>25</v>
      </c>
      <c r="L2211">
        <v>0</v>
      </c>
      <c r="M2211">
        <v>4.46</v>
      </c>
      <c r="N2211">
        <v>0</v>
      </c>
      <c r="O2211">
        <v>36.64</v>
      </c>
      <c r="P2211">
        <v>41.094999999999999</v>
      </c>
    </row>
    <row r="2212" spans="1:16" x14ac:dyDescent="0.25">
      <c r="A2212" s="20">
        <v>43970</v>
      </c>
      <c r="B2212" t="s">
        <v>738</v>
      </c>
      <c r="C2212" t="s">
        <v>23</v>
      </c>
      <c r="D2212">
        <v>2500</v>
      </c>
      <c r="E2212">
        <v>305.17</v>
      </c>
      <c r="F2212">
        <v>762932.7</v>
      </c>
      <c r="G2212" t="s">
        <v>2380</v>
      </c>
      <c r="H2212">
        <v>2020094</v>
      </c>
      <c r="I2212" t="s">
        <v>19</v>
      </c>
      <c r="J2212" t="s">
        <v>20</v>
      </c>
      <c r="K2212" t="s">
        <v>25</v>
      </c>
      <c r="L2212">
        <v>189.91</v>
      </c>
      <c r="M2212">
        <v>16.78</v>
      </c>
      <c r="N2212">
        <v>260.39999999999998</v>
      </c>
      <c r="O2212">
        <v>138.04</v>
      </c>
      <c r="P2212">
        <v>605.13440000000003</v>
      </c>
    </row>
    <row r="2213" spans="1:16" x14ac:dyDescent="0.25">
      <c r="A2213" s="20">
        <v>43970</v>
      </c>
      <c r="B2213" t="s">
        <v>738</v>
      </c>
      <c r="C2213" t="s">
        <v>17</v>
      </c>
      <c r="D2213">
        <v>2500</v>
      </c>
      <c r="E2213">
        <v>303</v>
      </c>
      <c r="F2213">
        <v>757500</v>
      </c>
      <c r="G2213" t="s">
        <v>2381</v>
      </c>
      <c r="H2213">
        <v>2020094</v>
      </c>
      <c r="I2213" t="s">
        <v>19</v>
      </c>
      <c r="J2213" t="s">
        <v>20</v>
      </c>
      <c r="K2213" t="s">
        <v>25</v>
      </c>
      <c r="L2213">
        <v>0</v>
      </c>
      <c r="M2213">
        <v>16.670000000000002</v>
      </c>
      <c r="N2213">
        <v>0</v>
      </c>
      <c r="O2213">
        <v>137.08000000000001</v>
      </c>
      <c r="P2213">
        <v>153.745</v>
      </c>
    </row>
    <row r="2214" spans="1:16" x14ac:dyDescent="0.25">
      <c r="A2214" s="20">
        <v>43970</v>
      </c>
      <c r="B2214" t="s">
        <v>706</v>
      </c>
      <c r="C2214" t="s">
        <v>17</v>
      </c>
      <c r="D2214">
        <v>5000</v>
      </c>
      <c r="E2214">
        <v>219.25</v>
      </c>
      <c r="F2214">
        <v>1096250</v>
      </c>
      <c r="G2214" t="s">
        <v>2382</v>
      </c>
      <c r="H2214">
        <v>2020094</v>
      </c>
      <c r="I2214" t="s">
        <v>19</v>
      </c>
      <c r="J2214" t="s">
        <v>20</v>
      </c>
      <c r="K2214" t="s">
        <v>25</v>
      </c>
      <c r="L2214">
        <v>0</v>
      </c>
      <c r="M2214">
        <v>24.12</v>
      </c>
      <c r="N2214">
        <v>0</v>
      </c>
      <c r="O2214">
        <v>198.37</v>
      </c>
      <c r="P2214">
        <v>222.48750000000001</v>
      </c>
    </row>
    <row r="2215" spans="1:16" x14ac:dyDescent="0.25">
      <c r="A2215" s="20">
        <v>43970</v>
      </c>
      <c r="B2215" t="s">
        <v>706</v>
      </c>
      <c r="C2215" t="s">
        <v>23</v>
      </c>
      <c r="D2215">
        <v>5000</v>
      </c>
      <c r="E2215">
        <v>221.25</v>
      </c>
      <c r="F2215">
        <v>1106250</v>
      </c>
      <c r="G2215" t="s">
        <v>2383</v>
      </c>
      <c r="H2215">
        <v>2020094</v>
      </c>
      <c r="I2215" t="s">
        <v>19</v>
      </c>
      <c r="J2215" t="s">
        <v>20</v>
      </c>
      <c r="K2215" t="s">
        <v>25</v>
      </c>
      <c r="L2215">
        <v>275.31</v>
      </c>
      <c r="M2215">
        <v>24.34</v>
      </c>
      <c r="N2215">
        <v>0</v>
      </c>
      <c r="O2215">
        <v>200.18</v>
      </c>
      <c r="P2215">
        <v>499.82740000000001</v>
      </c>
    </row>
    <row r="2216" spans="1:16" x14ac:dyDescent="0.25">
      <c r="A2216" s="20">
        <v>43970</v>
      </c>
      <c r="B2216" t="s">
        <v>65</v>
      </c>
      <c r="C2216" t="s">
        <v>17</v>
      </c>
      <c r="D2216">
        <v>250</v>
      </c>
      <c r="E2216">
        <v>27.25</v>
      </c>
      <c r="F2216">
        <v>6812.5</v>
      </c>
      <c r="G2216" t="s">
        <v>2384</v>
      </c>
      <c r="H2216">
        <v>2020094</v>
      </c>
      <c r="I2216" t="s">
        <v>19</v>
      </c>
      <c r="J2216" t="s">
        <v>20</v>
      </c>
      <c r="K2216" t="s">
        <v>25</v>
      </c>
      <c r="L2216">
        <v>0</v>
      </c>
      <c r="M2216">
        <v>0.15</v>
      </c>
      <c r="N2216">
        <v>0</v>
      </c>
      <c r="O2216">
        <v>17.73</v>
      </c>
      <c r="P2216">
        <v>17.879899999999999</v>
      </c>
    </row>
    <row r="2217" spans="1:16" x14ac:dyDescent="0.25">
      <c r="A2217" s="20">
        <v>43970</v>
      </c>
      <c r="B2217" t="s">
        <v>268</v>
      </c>
      <c r="C2217" t="s">
        <v>17</v>
      </c>
      <c r="D2217">
        <v>5000</v>
      </c>
      <c r="E2217">
        <v>156.15</v>
      </c>
      <c r="F2217">
        <v>780750</v>
      </c>
      <c r="G2217" t="s">
        <v>2385</v>
      </c>
      <c r="H2217">
        <v>2020094</v>
      </c>
      <c r="I2217" t="s">
        <v>19</v>
      </c>
      <c r="J2217" t="s">
        <v>20</v>
      </c>
      <c r="K2217" t="s">
        <v>25</v>
      </c>
      <c r="L2217">
        <v>0</v>
      </c>
      <c r="M2217">
        <v>17.18</v>
      </c>
      <c r="N2217">
        <v>0</v>
      </c>
      <c r="O2217">
        <v>141.29</v>
      </c>
      <c r="P2217">
        <v>158.4666</v>
      </c>
    </row>
    <row r="2218" spans="1:16" x14ac:dyDescent="0.25">
      <c r="A2218" s="20">
        <v>43970</v>
      </c>
      <c r="B2218" t="s">
        <v>65</v>
      </c>
      <c r="C2218" t="s">
        <v>17</v>
      </c>
      <c r="D2218">
        <v>10000</v>
      </c>
      <c r="E2218">
        <v>27.5</v>
      </c>
      <c r="F2218">
        <v>275000</v>
      </c>
      <c r="G2218" t="s">
        <v>2386</v>
      </c>
      <c r="H2218">
        <v>2020094</v>
      </c>
      <c r="I2218" t="s">
        <v>19</v>
      </c>
      <c r="J2218" t="s">
        <v>20</v>
      </c>
      <c r="K2218" t="s">
        <v>25</v>
      </c>
      <c r="L2218">
        <v>0</v>
      </c>
      <c r="M2218">
        <v>6.05</v>
      </c>
      <c r="N2218">
        <v>0</v>
      </c>
      <c r="O2218">
        <v>49.76</v>
      </c>
      <c r="P2218">
        <v>55.81</v>
      </c>
    </row>
    <row r="2219" spans="1:16" x14ac:dyDescent="0.25">
      <c r="A2219" s="20">
        <v>43970</v>
      </c>
      <c r="B2219" t="s">
        <v>738</v>
      </c>
      <c r="C2219" t="s">
        <v>17</v>
      </c>
      <c r="D2219">
        <v>500</v>
      </c>
      <c r="E2219">
        <v>308</v>
      </c>
      <c r="F2219">
        <v>154000</v>
      </c>
      <c r="G2219" t="s">
        <v>2387</v>
      </c>
      <c r="H2219">
        <v>2020094</v>
      </c>
      <c r="I2219" t="s">
        <v>19</v>
      </c>
      <c r="J2219" t="s">
        <v>20</v>
      </c>
      <c r="K2219" t="s">
        <v>25</v>
      </c>
      <c r="L2219">
        <v>0</v>
      </c>
      <c r="M2219">
        <v>3.39</v>
      </c>
      <c r="N2219">
        <v>0</v>
      </c>
      <c r="O2219">
        <v>27.87</v>
      </c>
      <c r="P2219">
        <v>31.257999999999999</v>
      </c>
    </row>
    <row r="2220" spans="1:16" x14ac:dyDescent="0.25">
      <c r="A2220" s="20">
        <v>43970</v>
      </c>
      <c r="B2220" t="s">
        <v>268</v>
      </c>
      <c r="C2220" t="s">
        <v>23</v>
      </c>
      <c r="D2220">
        <v>5000</v>
      </c>
      <c r="E2220">
        <v>156.30000000000001</v>
      </c>
      <c r="F2220">
        <v>781500</v>
      </c>
      <c r="G2220" t="s">
        <v>2388</v>
      </c>
      <c r="H2220">
        <v>2020094</v>
      </c>
      <c r="I2220" t="s">
        <v>19</v>
      </c>
      <c r="J2220" t="s">
        <v>20</v>
      </c>
      <c r="K2220" t="s">
        <v>25</v>
      </c>
      <c r="L2220">
        <v>195.28</v>
      </c>
      <c r="M2220">
        <v>17.190000000000001</v>
      </c>
      <c r="N2220">
        <v>0</v>
      </c>
      <c r="O2220">
        <v>141.41999999999999</v>
      </c>
      <c r="P2220">
        <v>353.89280000000002</v>
      </c>
    </row>
    <row r="2221" spans="1:16" x14ac:dyDescent="0.25">
      <c r="A2221" s="20">
        <v>43970</v>
      </c>
      <c r="B2221" t="s">
        <v>738</v>
      </c>
      <c r="C2221" t="s">
        <v>17</v>
      </c>
      <c r="D2221">
        <v>1000</v>
      </c>
      <c r="E2221">
        <v>301.25</v>
      </c>
      <c r="F2221">
        <v>301250</v>
      </c>
      <c r="G2221" t="s">
        <v>2389</v>
      </c>
      <c r="H2221">
        <v>2020094</v>
      </c>
      <c r="I2221" t="s">
        <v>19</v>
      </c>
      <c r="J2221" t="s">
        <v>20</v>
      </c>
      <c r="K2221" t="s">
        <v>25</v>
      </c>
      <c r="L2221">
        <v>0</v>
      </c>
      <c r="M2221">
        <v>6.63</v>
      </c>
      <c r="N2221">
        <v>0</v>
      </c>
      <c r="O2221">
        <v>54.51</v>
      </c>
      <c r="P2221">
        <v>61.137500000000003</v>
      </c>
    </row>
    <row r="2222" spans="1:16" x14ac:dyDescent="0.25">
      <c r="A2222" s="20">
        <v>43970</v>
      </c>
      <c r="B2222" t="s">
        <v>270</v>
      </c>
      <c r="C2222" t="s">
        <v>17</v>
      </c>
      <c r="D2222">
        <v>5000</v>
      </c>
      <c r="E2222">
        <v>37.450000000000003</v>
      </c>
      <c r="F2222">
        <v>187250</v>
      </c>
      <c r="G2222" t="s">
        <v>2390</v>
      </c>
      <c r="H2222">
        <v>2020094</v>
      </c>
      <c r="I2222" t="s">
        <v>19</v>
      </c>
      <c r="J2222" t="s">
        <v>20</v>
      </c>
      <c r="K2222" t="s">
        <v>25</v>
      </c>
      <c r="L2222">
        <v>0</v>
      </c>
      <c r="M2222">
        <v>4.12</v>
      </c>
      <c r="N2222">
        <v>0</v>
      </c>
      <c r="O2222">
        <v>33.880000000000003</v>
      </c>
      <c r="P2222">
        <v>37.999600000000001</v>
      </c>
    </row>
    <row r="2223" spans="1:16" x14ac:dyDescent="0.25">
      <c r="A2223" s="20">
        <v>43970</v>
      </c>
      <c r="B2223" t="s">
        <v>480</v>
      </c>
      <c r="C2223" t="s">
        <v>17</v>
      </c>
      <c r="D2223">
        <v>5000</v>
      </c>
      <c r="E2223">
        <v>39.049999999999997</v>
      </c>
      <c r="F2223">
        <v>195250</v>
      </c>
      <c r="G2223" t="s">
        <v>2391</v>
      </c>
      <c r="H2223">
        <v>2020094</v>
      </c>
      <c r="I2223" t="s">
        <v>19</v>
      </c>
      <c r="J2223" t="s">
        <v>20</v>
      </c>
      <c r="K2223" t="s">
        <v>25</v>
      </c>
      <c r="L2223">
        <v>0</v>
      </c>
      <c r="M2223">
        <v>4.3</v>
      </c>
      <c r="N2223">
        <v>0</v>
      </c>
      <c r="O2223">
        <v>35.33</v>
      </c>
      <c r="P2223">
        <v>39.625700000000002</v>
      </c>
    </row>
    <row r="2224" spans="1:16" x14ac:dyDescent="0.25">
      <c r="A2224" s="20">
        <v>43970</v>
      </c>
      <c r="B2224" t="s">
        <v>480</v>
      </c>
      <c r="C2224" t="s">
        <v>17</v>
      </c>
      <c r="D2224">
        <v>5000</v>
      </c>
      <c r="E2224">
        <v>38.5</v>
      </c>
      <c r="F2224">
        <v>192500</v>
      </c>
      <c r="G2224" t="s">
        <v>2392</v>
      </c>
      <c r="H2224">
        <v>2020094</v>
      </c>
      <c r="I2224" t="s">
        <v>19</v>
      </c>
      <c r="J2224" t="s">
        <v>20</v>
      </c>
      <c r="K2224" t="s">
        <v>25</v>
      </c>
      <c r="L2224">
        <v>0</v>
      </c>
      <c r="M2224">
        <v>4.24</v>
      </c>
      <c r="N2224">
        <v>0</v>
      </c>
      <c r="O2224">
        <v>34.83</v>
      </c>
      <c r="P2224">
        <v>39.065100000000001</v>
      </c>
    </row>
    <row r="2225" spans="1:16" x14ac:dyDescent="0.25">
      <c r="A2225" s="20">
        <v>43970</v>
      </c>
      <c r="B2225" t="s">
        <v>738</v>
      </c>
      <c r="C2225" t="s">
        <v>23</v>
      </c>
      <c r="D2225">
        <v>814</v>
      </c>
      <c r="E2225">
        <v>301.10000000000002</v>
      </c>
      <c r="F2225">
        <v>245095.4</v>
      </c>
      <c r="G2225" t="s">
        <v>2393</v>
      </c>
      <c r="H2225">
        <v>2020094</v>
      </c>
      <c r="I2225" t="s">
        <v>19</v>
      </c>
      <c r="J2225" t="s">
        <v>20</v>
      </c>
      <c r="K2225" t="s">
        <v>25</v>
      </c>
      <c r="L2225">
        <v>61.72</v>
      </c>
      <c r="M2225">
        <v>5.39</v>
      </c>
      <c r="N2225">
        <v>0</v>
      </c>
      <c r="O2225">
        <v>44.35</v>
      </c>
      <c r="P2225">
        <v>111.46210000000001</v>
      </c>
    </row>
    <row r="2226" spans="1:16" x14ac:dyDescent="0.25">
      <c r="A2226" s="20">
        <v>43970</v>
      </c>
      <c r="B2226" t="s">
        <v>65</v>
      </c>
      <c r="C2226" t="s">
        <v>23</v>
      </c>
      <c r="D2226">
        <v>10250</v>
      </c>
      <c r="E2226">
        <v>26.7</v>
      </c>
      <c r="F2226">
        <v>273675</v>
      </c>
      <c r="G2226" t="s">
        <v>2394</v>
      </c>
      <c r="H2226">
        <v>2020094</v>
      </c>
      <c r="I2226" t="s">
        <v>19</v>
      </c>
      <c r="J2226" t="s">
        <v>20</v>
      </c>
      <c r="K2226" t="s">
        <v>25</v>
      </c>
      <c r="L2226">
        <v>69.38</v>
      </c>
      <c r="M2226">
        <v>6.02</v>
      </c>
      <c r="N2226">
        <v>0</v>
      </c>
      <c r="O2226">
        <v>49.52</v>
      </c>
      <c r="P2226">
        <v>124.9209</v>
      </c>
    </row>
    <row r="2227" spans="1:16" x14ac:dyDescent="0.25">
      <c r="A2227" s="20">
        <v>43970</v>
      </c>
      <c r="B2227" t="s">
        <v>65</v>
      </c>
      <c r="C2227" t="s">
        <v>17</v>
      </c>
      <c r="D2227">
        <v>1000</v>
      </c>
      <c r="E2227">
        <v>26.6</v>
      </c>
      <c r="F2227">
        <v>26600</v>
      </c>
      <c r="G2227" t="s">
        <v>2395</v>
      </c>
      <c r="H2227">
        <v>2020094</v>
      </c>
      <c r="I2227" t="s">
        <v>19</v>
      </c>
      <c r="J2227" t="s">
        <v>20</v>
      </c>
      <c r="K2227" t="s">
        <v>25</v>
      </c>
      <c r="L2227">
        <v>27.07</v>
      </c>
      <c r="M2227">
        <v>0.59</v>
      </c>
      <c r="N2227">
        <v>0</v>
      </c>
      <c r="O2227">
        <v>47.2</v>
      </c>
      <c r="P2227">
        <v>74.8553</v>
      </c>
    </row>
    <row r="2228" spans="1:16" x14ac:dyDescent="0.25">
      <c r="A2228" s="20">
        <v>43970</v>
      </c>
      <c r="B2228" t="s">
        <v>480</v>
      </c>
      <c r="C2228" t="s">
        <v>23</v>
      </c>
      <c r="D2228">
        <v>15000</v>
      </c>
      <c r="E2228">
        <v>38.1</v>
      </c>
      <c r="F2228">
        <v>571500</v>
      </c>
      <c r="G2228" t="s">
        <v>2396</v>
      </c>
      <c r="H2228">
        <v>2020094</v>
      </c>
      <c r="I2228" t="s">
        <v>19</v>
      </c>
      <c r="J2228" t="s">
        <v>20</v>
      </c>
      <c r="K2228" t="s">
        <v>25</v>
      </c>
      <c r="L2228">
        <v>145.22</v>
      </c>
      <c r="M2228">
        <v>12.57</v>
      </c>
      <c r="N2228">
        <v>0</v>
      </c>
      <c r="O2228">
        <v>103.4</v>
      </c>
      <c r="P2228">
        <v>261.1925</v>
      </c>
    </row>
    <row r="2229" spans="1:16" x14ac:dyDescent="0.25">
      <c r="A2229" s="20">
        <v>43970</v>
      </c>
      <c r="B2229" t="s">
        <v>270</v>
      </c>
      <c r="C2229" t="s">
        <v>23</v>
      </c>
      <c r="D2229">
        <v>10000</v>
      </c>
      <c r="E2229">
        <v>36.450000000000003</v>
      </c>
      <c r="F2229">
        <v>364500</v>
      </c>
      <c r="G2229" t="s">
        <v>2397</v>
      </c>
      <c r="H2229">
        <v>2020094</v>
      </c>
      <c r="I2229" t="s">
        <v>19</v>
      </c>
      <c r="J2229" t="s">
        <v>20</v>
      </c>
      <c r="K2229" t="s">
        <v>25</v>
      </c>
      <c r="L2229">
        <v>93.09</v>
      </c>
      <c r="M2229">
        <v>8.02</v>
      </c>
      <c r="N2229">
        <v>0</v>
      </c>
      <c r="O2229">
        <v>65.95</v>
      </c>
      <c r="P2229">
        <v>167.05850000000001</v>
      </c>
    </row>
    <row r="2230" spans="1:16" x14ac:dyDescent="0.25">
      <c r="A2230" s="20">
        <v>43970</v>
      </c>
      <c r="B2230" t="s">
        <v>738</v>
      </c>
      <c r="C2230" t="s">
        <v>23</v>
      </c>
      <c r="D2230">
        <v>686</v>
      </c>
      <c r="E2230">
        <v>299.75</v>
      </c>
      <c r="F2230">
        <v>205628.5</v>
      </c>
      <c r="G2230" t="s">
        <v>2398</v>
      </c>
      <c r="H2230">
        <v>2020094</v>
      </c>
      <c r="I2230" t="s">
        <v>19</v>
      </c>
      <c r="J2230" t="s">
        <v>20</v>
      </c>
      <c r="K2230" t="s">
        <v>25</v>
      </c>
      <c r="L2230">
        <v>52.02</v>
      </c>
      <c r="M2230">
        <v>4.5199999999999996</v>
      </c>
      <c r="N2230">
        <v>0</v>
      </c>
      <c r="O2230">
        <v>37.21</v>
      </c>
      <c r="P2230">
        <v>93.753799999999998</v>
      </c>
    </row>
    <row r="2231" spans="1:16" x14ac:dyDescent="0.25">
      <c r="A2231" s="20">
        <v>43971</v>
      </c>
      <c r="B2231" t="s">
        <v>128</v>
      </c>
      <c r="C2231" t="s">
        <v>23</v>
      </c>
      <c r="D2231">
        <v>500</v>
      </c>
      <c r="E2231">
        <v>808</v>
      </c>
      <c r="F2231">
        <v>404000</v>
      </c>
      <c r="G2231" t="s">
        <v>2399</v>
      </c>
      <c r="H2231">
        <v>2020095</v>
      </c>
      <c r="I2231" t="s">
        <v>19</v>
      </c>
      <c r="J2231" t="s">
        <v>20</v>
      </c>
      <c r="K2231" t="s">
        <v>25</v>
      </c>
      <c r="L2231">
        <v>100.7</v>
      </c>
      <c r="M2231">
        <v>8.89</v>
      </c>
      <c r="N2231">
        <v>0</v>
      </c>
      <c r="O2231">
        <v>73.12</v>
      </c>
      <c r="P2231">
        <v>182.708</v>
      </c>
    </row>
    <row r="2232" spans="1:16" x14ac:dyDescent="0.25">
      <c r="A2232" s="20">
        <v>43971</v>
      </c>
      <c r="B2232" t="s">
        <v>128</v>
      </c>
      <c r="C2232" t="s">
        <v>17</v>
      </c>
      <c r="D2232">
        <v>500</v>
      </c>
      <c r="E2232">
        <v>805</v>
      </c>
      <c r="F2232">
        <v>402500</v>
      </c>
      <c r="G2232" t="s">
        <v>2400</v>
      </c>
      <c r="H2232">
        <v>2020095</v>
      </c>
      <c r="I2232" t="s">
        <v>19</v>
      </c>
      <c r="J2232" t="s">
        <v>20</v>
      </c>
      <c r="K2232" t="s">
        <v>25</v>
      </c>
      <c r="L2232">
        <v>0</v>
      </c>
      <c r="M2232">
        <v>8.86</v>
      </c>
      <c r="N2232">
        <v>0</v>
      </c>
      <c r="O2232">
        <v>72.84</v>
      </c>
      <c r="P2232">
        <v>81.694999999999993</v>
      </c>
    </row>
    <row r="2233" spans="1:16" x14ac:dyDescent="0.25">
      <c r="A2233" s="20">
        <v>43971</v>
      </c>
      <c r="B2233" t="s">
        <v>738</v>
      </c>
      <c r="C2233" t="s">
        <v>17</v>
      </c>
      <c r="D2233">
        <v>2000</v>
      </c>
      <c r="E2233">
        <v>299</v>
      </c>
      <c r="F2233">
        <v>598000</v>
      </c>
      <c r="G2233" t="s">
        <v>2401</v>
      </c>
      <c r="H2233">
        <v>2020095</v>
      </c>
      <c r="I2233" t="s">
        <v>19</v>
      </c>
      <c r="J2233" t="s">
        <v>20</v>
      </c>
      <c r="K2233" t="s">
        <v>25</v>
      </c>
      <c r="L2233">
        <v>0</v>
      </c>
      <c r="M2233">
        <v>13.16</v>
      </c>
      <c r="N2233">
        <v>140.4</v>
      </c>
      <c r="O2233">
        <v>108.22</v>
      </c>
      <c r="P2233">
        <v>261.77609999999999</v>
      </c>
    </row>
    <row r="2234" spans="1:16" x14ac:dyDescent="0.25">
      <c r="A2234" s="20">
        <v>43971</v>
      </c>
      <c r="B2234" t="s">
        <v>738</v>
      </c>
      <c r="C2234" t="s">
        <v>17</v>
      </c>
      <c r="D2234">
        <v>500</v>
      </c>
      <c r="E2234">
        <v>300.10000000000002</v>
      </c>
      <c r="F2234">
        <v>150050</v>
      </c>
      <c r="G2234" t="s">
        <v>2402</v>
      </c>
      <c r="H2234">
        <v>2020095</v>
      </c>
      <c r="I2234" t="s">
        <v>19</v>
      </c>
      <c r="J2234" t="s">
        <v>20</v>
      </c>
      <c r="K2234" t="s">
        <v>25</v>
      </c>
      <c r="L2234">
        <v>0</v>
      </c>
      <c r="M2234">
        <v>3.3</v>
      </c>
      <c r="N2234">
        <v>0</v>
      </c>
      <c r="O2234">
        <v>27.15</v>
      </c>
      <c r="P2234">
        <v>30.4512</v>
      </c>
    </row>
    <row r="2235" spans="1:16" x14ac:dyDescent="0.25">
      <c r="A2235" s="20">
        <v>43971</v>
      </c>
      <c r="B2235" t="s">
        <v>738</v>
      </c>
      <c r="C2235" t="s">
        <v>23</v>
      </c>
      <c r="D2235">
        <v>2500</v>
      </c>
      <c r="E2235">
        <v>300.89999999999998</v>
      </c>
      <c r="F2235">
        <v>752250</v>
      </c>
      <c r="G2235" t="s">
        <v>2403</v>
      </c>
      <c r="H2235">
        <v>2020095</v>
      </c>
      <c r="I2235" t="s">
        <v>19</v>
      </c>
      <c r="J2235" t="s">
        <v>20</v>
      </c>
      <c r="K2235" t="s">
        <v>25</v>
      </c>
      <c r="L2235">
        <v>187.82</v>
      </c>
      <c r="M2235">
        <v>16.55</v>
      </c>
      <c r="N2235">
        <v>0</v>
      </c>
      <c r="O2235">
        <v>136.11000000000001</v>
      </c>
      <c r="P2235">
        <v>340.4794</v>
      </c>
    </row>
    <row r="2236" spans="1:16" x14ac:dyDescent="0.25">
      <c r="A2236" s="20">
        <v>43971</v>
      </c>
      <c r="B2236" t="s">
        <v>128</v>
      </c>
      <c r="C2236" t="s">
        <v>17</v>
      </c>
      <c r="D2236">
        <v>500</v>
      </c>
      <c r="E2236">
        <v>803.25</v>
      </c>
      <c r="F2236">
        <v>401625</v>
      </c>
      <c r="G2236" t="s">
        <v>2404</v>
      </c>
      <c r="H2236">
        <v>2020095</v>
      </c>
      <c r="I2236" t="s">
        <v>19</v>
      </c>
      <c r="J2236" t="s">
        <v>20</v>
      </c>
      <c r="K2236" t="s">
        <v>25</v>
      </c>
      <c r="L2236">
        <v>0</v>
      </c>
      <c r="M2236">
        <v>8.84</v>
      </c>
      <c r="N2236">
        <v>0</v>
      </c>
      <c r="O2236">
        <v>72.680000000000007</v>
      </c>
      <c r="P2236">
        <v>81.515699999999995</v>
      </c>
    </row>
    <row r="2237" spans="1:16" x14ac:dyDescent="0.25">
      <c r="A2237" s="20">
        <v>43971</v>
      </c>
      <c r="B2237" t="s">
        <v>128</v>
      </c>
      <c r="C2237" t="s">
        <v>23</v>
      </c>
      <c r="D2237">
        <v>500</v>
      </c>
      <c r="E2237">
        <v>806</v>
      </c>
      <c r="F2237">
        <v>403000</v>
      </c>
      <c r="G2237" t="s">
        <v>2405</v>
      </c>
      <c r="H2237">
        <v>2020095</v>
      </c>
      <c r="I2237" t="s">
        <v>19</v>
      </c>
      <c r="J2237" t="s">
        <v>20</v>
      </c>
      <c r="K2237" t="s">
        <v>25</v>
      </c>
      <c r="L2237">
        <v>100.7</v>
      </c>
      <c r="M2237">
        <v>8.8699999999999992</v>
      </c>
      <c r="N2237">
        <v>0</v>
      </c>
      <c r="O2237">
        <v>72.930000000000007</v>
      </c>
      <c r="P2237">
        <v>182.49600000000001</v>
      </c>
    </row>
    <row r="2238" spans="1:16" x14ac:dyDescent="0.25">
      <c r="A2238" s="20">
        <v>43971</v>
      </c>
      <c r="B2238" t="s">
        <v>270</v>
      </c>
      <c r="C2238" t="s">
        <v>17</v>
      </c>
      <c r="D2238">
        <v>15000</v>
      </c>
      <c r="E2238">
        <v>36.700000000000003</v>
      </c>
      <c r="F2238">
        <v>550500</v>
      </c>
      <c r="G2238" t="s">
        <v>2406</v>
      </c>
      <c r="H2238">
        <v>2020095</v>
      </c>
      <c r="I2238" t="s">
        <v>19</v>
      </c>
      <c r="J2238" t="s">
        <v>20</v>
      </c>
      <c r="K2238" t="s">
        <v>25</v>
      </c>
      <c r="L2238">
        <v>0</v>
      </c>
      <c r="M2238">
        <v>12.11</v>
      </c>
      <c r="N2238">
        <v>0</v>
      </c>
      <c r="O2238">
        <v>99.63</v>
      </c>
      <c r="P2238">
        <v>111.7413</v>
      </c>
    </row>
    <row r="2239" spans="1:16" x14ac:dyDescent="0.25">
      <c r="A2239" s="20">
        <v>43971</v>
      </c>
      <c r="B2239" t="s">
        <v>270</v>
      </c>
      <c r="C2239" t="s">
        <v>23</v>
      </c>
      <c r="D2239">
        <v>15000</v>
      </c>
      <c r="E2239">
        <v>36.9</v>
      </c>
      <c r="F2239">
        <v>553500</v>
      </c>
      <c r="G2239" t="s">
        <v>2407</v>
      </c>
      <c r="H2239">
        <v>2020095</v>
      </c>
      <c r="I2239" t="s">
        <v>19</v>
      </c>
      <c r="J2239" t="s">
        <v>20</v>
      </c>
      <c r="K2239" t="s">
        <v>25</v>
      </c>
      <c r="L2239">
        <v>138</v>
      </c>
      <c r="M2239">
        <v>12.18</v>
      </c>
      <c r="N2239">
        <v>0</v>
      </c>
      <c r="O2239">
        <v>100.16</v>
      </c>
      <c r="P2239">
        <v>250.33709999999999</v>
      </c>
    </row>
    <row r="2240" spans="1:16" x14ac:dyDescent="0.25">
      <c r="A2240" s="20">
        <v>43971</v>
      </c>
      <c r="B2240" t="s">
        <v>111</v>
      </c>
      <c r="C2240" t="s">
        <v>17</v>
      </c>
      <c r="D2240">
        <v>500</v>
      </c>
      <c r="E2240">
        <v>452.25</v>
      </c>
      <c r="F2240">
        <v>226125</v>
      </c>
      <c r="G2240" t="s">
        <v>2408</v>
      </c>
      <c r="H2240">
        <v>2020095</v>
      </c>
      <c r="I2240" t="s">
        <v>19</v>
      </c>
      <c r="J2240" t="s">
        <v>20</v>
      </c>
      <c r="K2240" t="s">
        <v>25</v>
      </c>
      <c r="L2240">
        <v>0</v>
      </c>
      <c r="M2240">
        <v>4.97</v>
      </c>
      <c r="N2240">
        <v>0</v>
      </c>
      <c r="O2240">
        <v>40.92</v>
      </c>
      <c r="P2240">
        <v>45.8947</v>
      </c>
    </row>
    <row r="2241" spans="1:16" x14ac:dyDescent="0.25">
      <c r="A2241" s="20">
        <v>43971</v>
      </c>
      <c r="B2241" t="s">
        <v>111</v>
      </c>
      <c r="C2241" t="s">
        <v>23</v>
      </c>
      <c r="D2241">
        <v>500</v>
      </c>
      <c r="E2241">
        <v>455.25</v>
      </c>
      <c r="F2241">
        <v>227625</v>
      </c>
      <c r="G2241" t="s">
        <v>2409</v>
      </c>
      <c r="H2241">
        <v>2020095</v>
      </c>
      <c r="I2241" t="s">
        <v>19</v>
      </c>
      <c r="J2241" t="s">
        <v>20</v>
      </c>
      <c r="K2241" t="s">
        <v>25</v>
      </c>
      <c r="L2241">
        <v>56.72</v>
      </c>
      <c r="M2241">
        <v>5.01</v>
      </c>
      <c r="N2241">
        <v>0</v>
      </c>
      <c r="O2241">
        <v>41.18</v>
      </c>
      <c r="P2241">
        <v>102.908</v>
      </c>
    </row>
    <row r="2242" spans="1:16" x14ac:dyDescent="0.25">
      <c r="A2242" s="20">
        <v>43971</v>
      </c>
      <c r="B2242" t="s">
        <v>1086</v>
      </c>
      <c r="C2242" t="s">
        <v>17</v>
      </c>
      <c r="D2242">
        <v>50</v>
      </c>
      <c r="E2242">
        <v>21.5</v>
      </c>
      <c r="F2242">
        <v>1075</v>
      </c>
      <c r="G2242" t="s">
        <v>2410</v>
      </c>
      <c r="H2242">
        <v>2020095</v>
      </c>
      <c r="I2242" t="s">
        <v>19</v>
      </c>
      <c r="J2242" t="s">
        <v>20</v>
      </c>
      <c r="K2242" t="s">
        <v>25</v>
      </c>
      <c r="L2242">
        <v>1.08</v>
      </c>
      <c r="M2242">
        <v>0.02</v>
      </c>
      <c r="N2242">
        <v>0</v>
      </c>
      <c r="O2242">
        <v>29.5</v>
      </c>
      <c r="P2242">
        <v>30.6037</v>
      </c>
    </row>
    <row r="2243" spans="1:16" x14ac:dyDescent="0.25">
      <c r="A2243" s="20">
        <v>43972</v>
      </c>
      <c r="B2243" t="s">
        <v>738</v>
      </c>
      <c r="C2243" t="s">
        <v>17</v>
      </c>
      <c r="D2243">
        <v>500</v>
      </c>
      <c r="E2243">
        <v>307.07</v>
      </c>
      <c r="F2243">
        <v>153533.15</v>
      </c>
      <c r="G2243" t="s">
        <v>2411</v>
      </c>
      <c r="H2243">
        <v>2020096</v>
      </c>
      <c r="I2243" t="s">
        <v>19</v>
      </c>
      <c r="J2243" t="s">
        <v>20</v>
      </c>
      <c r="K2243" t="s">
        <v>25</v>
      </c>
      <c r="L2243">
        <v>0</v>
      </c>
      <c r="M2243">
        <v>3.38</v>
      </c>
      <c r="N2243">
        <v>0</v>
      </c>
      <c r="O2243">
        <v>27.79</v>
      </c>
      <c r="P2243">
        <v>31.167999999999999</v>
      </c>
    </row>
    <row r="2244" spans="1:16" x14ac:dyDescent="0.25">
      <c r="A2244" s="20">
        <v>43972</v>
      </c>
      <c r="B2244" t="s">
        <v>480</v>
      </c>
      <c r="C2244" t="s">
        <v>23</v>
      </c>
      <c r="D2244">
        <v>15000</v>
      </c>
      <c r="E2244">
        <v>39.6</v>
      </c>
      <c r="F2244">
        <v>594000</v>
      </c>
      <c r="G2244" t="s">
        <v>2412</v>
      </c>
      <c r="H2244">
        <v>2020096</v>
      </c>
      <c r="I2244" t="s">
        <v>19</v>
      </c>
      <c r="J2244" t="s">
        <v>20</v>
      </c>
      <c r="K2244" t="s">
        <v>25</v>
      </c>
      <c r="L2244">
        <v>148.69</v>
      </c>
      <c r="M2244">
        <v>13.07</v>
      </c>
      <c r="N2244">
        <v>0</v>
      </c>
      <c r="O2244">
        <v>107.5</v>
      </c>
      <c r="P2244">
        <v>269.25819999999999</v>
      </c>
    </row>
    <row r="2245" spans="1:16" x14ac:dyDescent="0.25">
      <c r="A2245" s="20">
        <v>43972</v>
      </c>
      <c r="B2245" t="s">
        <v>738</v>
      </c>
      <c r="C2245" t="s">
        <v>23</v>
      </c>
      <c r="D2245">
        <v>500</v>
      </c>
      <c r="E2245">
        <v>308.5</v>
      </c>
      <c r="F2245">
        <v>154250</v>
      </c>
      <c r="G2245" t="s">
        <v>2413</v>
      </c>
      <c r="H2245">
        <v>2020096</v>
      </c>
      <c r="I2245" t="s">
        <v>19</v>
      </c>
      <c r="J2245" t="s">
        <v>20</v>
      </c>
      <c r="K2245" t="s">
        <v>25</v>
      </c>
      <c r="L2245">
        <v>38.47</v>
      </c>
      <c r="M2245">
        <v>3.39</v>
      </c>
      <c r="N2245">
        <v>0</v>
      </c>
      <c r="O2245">
        <v>27.91</v>
      </c>
      <c r="P2245">
        <v>69.773600000000002</v>
      </c>
    </row>
    <row r="2246" spans="1:16" x14ac:dyDescent="0.25">
      <c r="A2246" s="20">
        <v>43972</v>
      </c>
      <c r="B2246" t="s">
        <v>480</v>
      </c>
      <c r="C2246" t="s">
        <v>17</v>
      </c>
      <c r="D2246">
        <v>15000</v>
      </c>
      <c r="E2246">
        <v>39.5</v>
      </c>
      <c r="F2246">
        <v>592500</v>
      </c>
      <c r="G2246" t="s">
        <v>2414</v>
      </c>
      <c r="H2246">
        <v>2020096</v>
      </c>
      <c r="I2246" t="s">
        <v>19</v>
      </c>
      <c r="J2246" t="s">
        <v>20</v>
      </c>
      <c r="K2246" t="s">
        <v>25</v>
      </c>
      <c r="L2246">
        <v>0</v>
      </c>
      <c r="M2246">
        <v>13.04</v>
      </c>
      <c r="N2246">
        <v>80.7</v>
      </c>
      <c r="O2246">
        <v>107.26</v>
      </c>
      <c r="P2246">
        <v>200.99520000000001</v>
      </c>
    </row>
    <row r="2247" spans="1:16" x14ac:dyDescent="0.25">
      <c r="A2247" s="20">
        <v>43972</v>
      </c>
      <c r="B2247" t="s">
        <v>480</v>
      </c>
      <c r="C2247" t="s">
        <v>23</v>
      </c>
      <c r="D2247">
        <v>15000</v>
      </c>
      <c r="E2247">
        <v>39.700000000000003</v>
      </c>
      <c r="F2247">
        <v>595500</v>
      </c>
      <c r="G2247" t="s">
        <v>2415</v>
      </c>
      <c r="H2247">
        <v>2020096</v>
      </c>
      <c r="I2247" t="s">
        <v>19</v>
      </c>
      <c r="J2247" t="s">
        <v>20</v>
      </c>
      <c r="K2247" t="s">
        <v>25</v>
      </c>
      <c r="L2247">
        <v>148.84</v>
      </c>
      <c r="M2247">
        <v>13.1</v>
      </c>
      <c r="N2247">
        <v>0</v>
      </c>
      <c r="O2247">
        <v>107.77</v>
      </c>
      <c r="P2247">
        <v>269.71100000000001</v>
      </c>
    </row>
    <row r="2248" spans="1:16" x14ac:dyDescent="0.25">
      <c r="A2248" s="20">
        <v>43972</v>
      </c>
      <c r="B2248" t="s">
        <v>480</v>
      </c>
      <c r="C2248" t="s">
        <v>17</v>
      </c>
      <c r="D2248">
        <v>15000</v>
      </c>
      <c r="E2248">
        <v>39.799999999999997</v>
      </c>
      <c r="F2248">
        <v>597000</v>
      </c>
      <c r="G2248" t="s">
        <v>2416</v>
      </c>
      <c r="H2248">
        <v>2020096</v>
      </c>
      <c r="I2248" t="s">
        <v>19</v>
      </c>
      <c r="J2248" t="s">
        <v>20</v>
      </c>
      <c r="K2248" t="s">
        <v>25</v>
      </c>
      <c r="L2248">
        <v>0</v>
      </c>
      <c r="M2248">
        <v>13.13</v>
      </c>
      <c r="N2248">
        <v>0</v>
      </c>
      <c r="O2248">
        <v>108.02</v>
      </c>
      <c r="P2248">
        <v>121.154</v>
      </c>
    </row>
    <row r="2249" spans="1:16" x14ac:dyDescent="0.25">
      <c r="A2249" s="20">
        <v>43973</v>
      </c>
      <c r="B2249" t="s">
        <v>738</v>
      </c>
      <c r="C2249" t="s">
        <v>23</v>
      </c>
      <c r="D2249">
        <v>2500</v>
      </c>
      <c r="E2249">
        <v>303.5</v>
      </c>
      <c r="F2249">
        <v>758750</v>
      </c>
      <c r="G2249" t="s">
        <v>2417</v>
      </c>
      <c r="H2249">
        <v>2020097</v>
      </c>
      <c r="I2249" t="s">
        <v>19</v>
      </c>
      <c r="J2249" t="s">
        <v>20</v>
      </c>
      <c r="K2249" t="s">
        <v>25</v>
      </c>
      <c r="L2249">
        <v>183.76</v>
      </c>
      <c r="M2249">
        <v>16.690000000000001</v>
      </c>
      <c r="N2249">
        <v>0</v>
      </c>
      <c r="O2249">
        <v>137.30000000000001</v>
      </c>
      <c r="P2249">
        <v>337.75259999999997</v>
      </c>
    </row>
    <row r="2250" spans="1:16" x14ac:dyDescent="0.25">
      <c r="A2250" s="20">
        <v>43973</v>
      </c>
      <c r="B2250" t="s">
        <v>738</v>
      </c>
      <c r="C2250" t="s">
        <v>17</v>
      </c>
      <c r="D2250">
        <v>2500</v>
      </c>
      <c r="E2250">
        <v>301</v>
      </c>
      <c r="F2250">
        <v>752500</v>
      </c>
      <c r="G2250" t="s">
        <v>2418</v>
      </c>
      <c r="H2250">
        <v>2020097</v>
      </c>
      <c r="I2250" t="s">
        <v>19</v>
      </c>
      <c r="J2250" t="s">
        <v>20</v>
      </c>
      <c r="K2250" t="s">
        <v>25</v>
      </c>
      <c r="L2250">
        <v>0</v>
      </c>
      <c r="M2250">
        <v>16.559999999999999</v>
      </c>
      <c r="N2250">
        <v>0</v>
      </c>
      <c r="O2250">
        <v>136.15</v>
      </c>
      <c r="P2250">
        <v>152.70509999999999</v>
      </c>
    </row>
    <row r="2251" spans="1:16" x14ac:dyDescent="0.25">
      <c r="A2251" s="20">
        <v>43973</v>
      </c>
      <c r="B2251" t="s">
        <v>480</v>
      </c>
      <c r="C2251" t="s">
        <v>17</v>
      </c>
      <c r="D2251">
        <v>15000</v>
      </c>
      <c r="E2251">
        <v>38.5</v>
      </c>
      <c r="F2251">
        <v>577500</v>
      </c>
      <c r="G2251" t="s">
        <v>2419</v>
      </c>
      <c r="H2251">
        <v>2020097</v>
      </c>
      <c r="I2251" t="s">
        <v>19</v>
      </c>
      <c r="J2251" t="s">
        <v>20</v>
      </c>
      <c r="K2251" t="s">
        <v>25</v>
      </c>
      <c r="L2251">
        <v>0</v>
      </c>
      <c r="M2251">
        <v>12.71</v>
      </c>
      <c r="N2251">
        <v>0</v>
      </c>
      <c r="O2251">
        <v>104.5</v>
      </c>
      <c r="P2251">
        <v>117.205</v>
      </c>
    </row>
    <row r="2252" spans="1:16" x14ac:dyDescent="0.25">
      <c r="A2252" s="20">
        <v>43973</v>
      </c>
      <c r="B2252" t="s">
        <v>738</v>
      </c>
      <c r="C2252" t="s">
        <v>17</v>
      </c>
      <c r="D2252">
        <v>500</v>
      </c>
      <c r="E2252">
        <v>301.25</v>
      </c>
      <c r="F2252">
        <v>150625</v>
      </c>
      <c r="G2252" t="s">
        <v>2420</v>
      </c>
      <c r="H2252">
        <v>2020097</v>
      </c>
      <c r="I2252" t="s">
        <v>19</v>
      </c>
      <c r="J2252" t="s">
        <v>20</v>
      </c>
      <c r="K2252" t="s">
        <v>25</v>
      </c>
      <c r="L2252">
        <v>0</v>
      </c>
      <c r="M2252">
        <v>3.31</v>
      </c>
      <c r="N2252">
        <v>0</v>
      </c>
      <c r="O2252">
        <v>27.25</v>
      </c>
      <c r="P2252">
        <v>30.563700000000001</v>
      </c>
    </row>
    <row r="2253" spans="1:16" x14ac:dyDescent="0.25">
      <c r="A2253" s="20">
        <v>43973</v>
      </c>
      <c r="B2253" t="s">
        <v>738</v>
      </c>
      <c r="C2253" t="s">
        <v>17</v>
      </c>
      <c r="D2253">
        <v>500</v>
      </c>
      <c r="E2253">
        <v>294.25</v>
      </c>
      <c r="F2253">
        <v>147125</v>
      </c>
      <c r="G2253" t="s">
        <v>2421</v>
      </c>
      <c r="H2253">
        <v>2020097</v>
      </c>
      <c r="I2253" t="s">
        <v>19</v>
      </c>
      <c r="J2253" t="s">
        <v>20</v>
      </c>
      <c r="K2253" t="s">
        <v>25</v>
      </c>
      <c r="L2253">
        <v>0</v>
      </c>
      <c r="M2253">
        <v>3.24</v>
      </c>
      <c r="N2253">
        <v>0</v>
      </c>
      <c r="O2253">
        <v>26.62</v>
      </c>
      <c r="P2253">
        <v>29.8567</v>
      </c>
    </row>
    <row r="2254" spans="1:16" x14ac:dyDescent="0.25">
      <c r="A2254" s="20">
        <v>43973</v>
      </c>
      <c r="B2254" t="s">
        <v>738</v>
      </c>
      <c r="C2254" t="s">
        <v>17</v>
      </c>
      <c r="D2254">
        <v>100</v>
      </c>
      <c r="E2254">
        <v>292.95</v>
      </c>
      <c r="F2254">
        <v>29295</v>
      </c>
      <c r="G2254" t="s">
        <v>2422</v>
      </c>
      <c r="H2254">
        <v>2020097</v>
      </c>
      <c r="I2254" t="s">
        <v>19</v>
      </c>
      <c r="J2254" t="s">
        <v>20</v>
      </c>
      <c r="K2254" t="s">
        <v>25</v>
      </c>
      <c r="L2254">
        <v>0</v>
      </c>
      <c r="M2254">
        <v>0.64</v>
      </c>
      <c r="N2254">
        <v>0</v>
      </c>
      <c r="O2254">
        <v>17.82</v>
      </c>
      <c r="P2254">
        <v>18.464500000000001</v>
      </c>
    </row>
    <row r="2255" spans="1:16" x14ac:dyDescent="0.25">
      <c r="A2255" s="20">
        <v>43973</v>
      </c>
      <c r="B2255" t="s">
        <v>738</v>
      </c>
      <c r="C2255" t="s">
        <v>17</v>
      </c>
      <c r="D2255">
        <v>500</v>
      </c>
      <c r="E2255">
        <v>291.89999999999998</v>
      </c>
      <c r="F2255">
        <v>145950</v>
      </c>
      <c r="G2255" t="s">
        <v>2423</v>
      </c>
      <c r="H2255">
        <v>2020097</v>
      </c>
      <c r="I2255" t="s">
        <v>19</v>
      </c>
      <c r="J2255" t="s">
        <v>20</v>
      </c>
      <c r="K2255" t="s">
        <v>25</v>
      </c>
      <c r="L2255">
        <v>0</v>
      </c>
      <c r="M2255">
        <v>3.21</v>
      </c>
      <c r="N2255">
        <v>0</v>
      </c>
      <c r="O2255">
        <v>26.42</v>
      </c>
      <c r="P2255">
        <v>29.630800000000001</v>
      </c>
    </row>
    <row r="2256" spans="1:16" x14ac:dyDescent="0.25">
      <c r="A2256" s="20">
        <v>43973</v>
      </c>
      <c r="B2256" t="s">
        <v>738</v>
      </c>
      <c r="C2256" t="s">
        <v>17</v>
      </c>
      <c r="D2256">
        <v>900</v>
      </c>
      <c r="E2256">
        <v>291.25</v>
      </c>
      <c r="F2256">
        <v>262125</v>
      </c>
      <c r="G2256" t="s">
        <v>2424</v>
      </c>
      <c r="H2256">
        <v>2020097</v>
      </c>
      <c r="I2256" t="s">
        <v>19</v>
      </c>
      <c r="J2256" t="s">
        <v>20</v>
      </c>
      <c r="K2256" t="s">
        <v>25</v>
      </c>
      <c r="L2256">
        <v>0</v>
      </c>
      <c r="M2256">
        <v>5.77</v>
      </c>
      <c r="N2256">
        <v>0</v>
      </c>
      <c r="O2256">
        <v>47.43</v>
      </c>
      <c r="P2256">
        <v>53.196899999999999</v>
      </c>
    </row>
    <row r="2257" spans="1:16" x14ac:dyDescent="0.25">
      <c r="A2257" s="20">
        <v>43973</v>
      </c>
      <c r="B2257" t="s">
        <v>738</v>
      </c>
      <c r="C2257" t="s">
        <v>17</v>
      </c>
      <c r="D2257">
        <v>500</v>
      </c>
      <c r="E2257">
        <v>285.95</v>
      </c>
      <c r="F2257">
        <v>142975</v>
      </c>
      <c r="G2257" t="s">
        <v>2425</v>
      </c>
      <c r="H2257">
        <v>2020097</v>
      </c>
      <c r="I2257" t="s">
        <v>19</v>
      </c>
      <c r="J2257" t="s">
        <v>20</v>
      </c>
      <c r="K2257" t="s">
        <v>25</v>
      </c>
      <c r="L2257">
        <v>0</v>
      </c>
      <c r="M2257">
        <v>3.15</v>
      </c>
      <c r="N2257">
        <v>0</v>
      </c>
      <c r="O2257">
        <v>25.87</v>
      </c>
      <c r="P2257">
        <v>29.0154</v>
      </c>
    </row>
    <row r="2258" spans="1:16" x14ac:dyDescent="0.25">
      <c r="A2258" s="20">
        <v>43973</v>
      </c>
      <c r="B2258" t="s">
        <v>738</v>
      </c>
      <c r="C2258" t="s">
        <v>23</v>
      </c>
      <c r="D2258">
        <v>3000</v>
      </c>
      <c r="E2258">
        <v>289.05</v>
      </c>
      <c r="F2258">
        <v>867150</v>
      </c>
      <c r="G2258" t="s">
        <v>2426</v>
      </c>
      <c r="H2258">
        <v>2020097</v>
      </c>
      <c r="I2258" t="s">
        <v>19</v>
      </c>
      <c r="J2258" t="s">
        <v>20</v>
      </c>
      <c r="K2258" t="s">
        <v>25</v>
      </c>
      <c r="L2258">
        <v>220.51</v>
      </c>
      <c r="M2258">
        <v>19.079999999999998</v>
      </c>
      <c r="N2258">
        <v>0</v>
      </c>
      <c r="O2258">
        <v>156.91999999999999</v>
      </c>
      <c r="P2258">
        <v>396.50740000000002</v>
      </c>
    </row>
    <row r="2259" spans="1:16" x14ac:dyDescent="0.25">
      <c r="A2259" s="20">
        <v>43973</v>
      </c>
      <c r="B2259" t="s">
        <v>738</v>
      </c>
      <c r="C2259" t="s">
        <v>23</v>
      </c>
      <c r="D2259">
        <v>2500</v>
      </c>
      <c r="E2259">
        <v>289</v>
      </c>
      <c r="F2259">
        <v>722500</v>
      </c>
      <c r="G2259" t="s">
        <v>2427</v>
      </c>
      <c r="H2259">
        <v>2020097</v>
      </c>
      <c r="I2259" t="s">
        <v>19</v>
      </c>
      <c r="J2259" t="s">
        <v>20</v>
      </c>
      <c r="K2259" t="s">
        <v>25</v>
      </c>
      <c r="L2259">
        <v>183.85</v>
      </c>
      <c r="M2259">
        <v>15.9</v>
      </c>
      <c r="N2259">
        <v>175.5</v>
      </c>
      <c r="O2259">
        <v>130.74</v>
      </c>
      <c r="P2259">
        <v>505.98500000000001</v>
      </c>
    </row>
    <row r="2260" spans="1:16" x14ac:dyDescent="0.25">
      <c r="A2260" s="20">
        <v>43973</v>
      </c>
      <c r="B2260" t="s">
        <v>480</v>
      </c>
      <c r="C2260" t="s">
        <v>23</v>
      </c>
      <c r="D2260">
        <v>15000</v>
      </c>
      <c r="E2260">
        <v>37.700000000000003</v>
      </c>
      <c r="F2260">
        <v>565500</v>
      </c>
      <c r="G2260" t="s">
        <v>2428</v>
      </c>
      <c r="H2260">
        <v>2020097</v>
      </c>
      <c r="I2260" t="s">
        <v>19</v>
      </c>
      <c r="J2260" t="s">
        <v>20</v>
      </c>
      <c r="K2260" t="s">
        <v>25</v>
      </c>
      <c r="L2260">
        <v>142.88</v>
      </c>
      <c r="M2260">
        <v>12.44</v>
      </c>
      <c r="N2260">
        <v>0</v>
      </c>
      <c r="O2260">
        <v>102.31</v>
      </c>
      <c r="P2260">
        <v>257.63159999999999</v>
      </c>
    </row>
    <row r="2261" spans="1:16" x14ac:dyDescent="0.25">
      <c r="A2261" s="20">
        <v>43973</v>
      </c>
      <c r="B2261" t="s">
        <v>738</v>
      </c>
      <c r="C2261" t="s">
        <v>17</v>
      </c>
      <c r="D2261">
        <v>2500</v>
      </c>
      <c r="E2261">
        <v>290.10000000000002</v>
      </c>
      <c r="F2261">
        <v>725250</v>
      </c>
      <c r="G2261" t="s">
        <v>2429</v>
      </c>
      <c r="H2261">
        <v>2020097</v>
      </c>
      <c r="I2261" t="s">
        <v>19</v>
      </c>
      <c r="J2261" t="s">
        <v>20</v>
      </c>
      <c r="K2261" t="s">
        <v>25</v>
      </c>
      <c r="L2261">
        <v>0</v>
      </c>
      <c r="M2261">
        <v>15.96</v>
      </c>
      <c r="N2261">
        <v>0</v>
      </c>
      <c r="O2261">
        <v>131.24</v>
      </c>
      <c r="P2261">
        <v>147.19560000000001</v>
      </c>
    </row>
    <row r="2262" spans="1:16" x14ac:dyDescent="0.25">
      <c r="A2262" s="20">
        <v>43977</v>
      </c>
      <c r="B2262" t="s">
        <v>738</v>
      </c>
      <c r="C2262" t="s">
        <v>23</v>
      </c>
      <c r="D2262">
        <v>2500</v>
      </c>
      <c r="E2262">
        <v>297.02999999999997</v>
      </c>
      <c r="F2262">
        <v>742565.6</v>
      </c>
      <c r="G2262" t="s">
        <v>2430</v>
      </c>
      <c r="H2262">
        <v>2020098</v>
      </c>
      <c r="I2262" t="s">
        <v>19</v>
      </c>
      <c r="J2262" t="s">
        <v>20</v>
      </c>
      <c r="K2262" t="s">
        <v>25</v>
      </c>
      <c r="L2262">
        <v>184.05</v>
      </c>
      <c r="M2262">
        <v>16.34</v>
      </c>
      <c r="N2262">
        <v>111</v>
      </c>
      <c r="O2262">
        <v>134.36000000000001</v>
      </c>
      <c r="P2262">
        <v>445.74650000000003</v>
      </c>
    </row>
    <row r="2263" spans="1:16" x14ac:dyDescent="0.25">
      <c r="A2263" s="20">
        <v>43977</v>
      </c>
      <c r="B2263" t="s">
        <v>738</v>
      </c>
      <c r="C2263" t="s">
        <v>17</v>
      </c>
      <c r="D2263">
        <v>2500</v>
      </c>
      <c r="E2263">
        <v>294.75</v>
      </c>
      <c r="F2263">
        <v>736875</v>
      </c>
      <c r="G2263" t="s">
        <v>2431</v>
      </c>
      <c r="H2263">
        <v>2020098</v>
      </c>
      <c r="I2263" t="s">
        <v>19</v>
      </c>
      <c r="J2263" t="s">
        <v>20</v>
      </c>
      <c r="K2263" t="s">
        <v>25</v>
      </c>
      <c r="L2263">
        <v>0</v>
      </c>
      <c r="M2263">
        <v>16.21</v>
      </c>
      <c r="N2263">
        <v>0</v>
      </c>
      <c r="O2263">
        <v>133.34</v>
      </c>
      <c r="P2263">
        <v>149.5513</v>
      </c>
    </row>
    <row r="2264" spans="1:16" x14ac:dyDescent="0.25">
      <c r="A2264" s="20">
        <v>43977</v>
      </c>
      <c r="B2264" t="s">
        <v>1086</v>
      </c>
      <c r="C2264" t="s">
        <v>17</v>
      </c>
      <c r="D2264">
        <v>100</v>
      </c>
      <c r="E2264">
        <v>21.7</v>
      </c>
      <c r="F2264">
        <v>2170</v>
      </c>
      <c r="G2264" t="s">
        <v>2432</v>
      </c>
      <c r="H2264">
        <v>2020098</v>
      </c>
      <c r="I2264" t="s">
        <v>19</v>
      </c>
      <c r="J2264" t="s">
        <v>20</v>
      </c>
      <c r="K2264" t="s">
        <v>25</v>
      </c>
      <c r="L2264">
        <v>2.17</v>
      </c>
      <c r="M2264">
        <v>0.05</v>
      </c>
      <c r="N2264">
        <v>0</v>
      </c>
      <c r="O2264">
        <v>29.51</v>
      </c>
      <c r="P2264">
        <v>31.727799999999998</v>
      </c>
    </row>
    <row r="2265" spans="1:16" x14ac:dyDescent="0.25">
      <c r="A2265" s="20">
        <v>43977</v>
      </c>
      <c r="B2265" t="s">
        <v>128</v>
      </c>
      <c r="C2265" t="s">
        <v>17</v>
      </c>
      <c r="D2265">
        <v>500</v>
      </c>
      <c r="E2265">
        <v>800.68</v>
      </c>
      <c r="F2265">
        <v>400338.2</v>
      </c>
      <c r="G2265" t="s">
        <v>2433</v>
      </c>
      <c r="H2265">
        <v>2020098</v>
      </c>
      <c r="I2265" t="s">
        <v>19</v>
      </c>
      <c r="J2265" t="s">
        <v>20</v>
      </c>
      <c r="K2265" t="s">
        <v>25</v>
      </c>
      <c r="L2265">
        <v>0</v>
      </c>
      <c r="M2265">
        <v>8.81</v>
      </c>
      <c r="N2265">
        <v>0</v>
      </c>
      <c r="O2265">
        <v>72.45</v>
      </c>
      <c r="P2265">
        <v>81.257499999999993</v>
      </c>
    </row>
    <row r="2266" spans="1:16" x14ac:dyDescent="0.25">
      <c r="A2266" s="20">
        <v>43977</v>
      </c>
      <c r="B2266" t="s">
        <v>480</v>
      </c>
      <c r="C2266" t="s">
        <v>17</v>
      </c>
      <c r="D2266">
        <v>10000</v>
      </c>
      <c r="E2266">
        <v>37.9</v>
      </c>
      <c r="F2266">
        <v>379000</v>
      </c>
      <c r="G2266" t="s">
        <v>2434</v>
      </c>
      <c r="H2266">
        <v>2020098</v>
      </c>
      <c r="I2266" t="s">
        <v>19</v>
      </c>
      <c r="J2266" t="s">
        <v>20</v>
      </c>
      <c r="K2266" t="s">
        <v>25</v>
      </c>
      <c r="L2266">
        <v>0</v>
      </c>
      <c r="M2266">
        <v>8.34</v>
      </c>
      <c r="N2266">
        <v>0</v>
      </c>
      <c r="O2266">
        <v>68.58</v>
      </c>
      <c r="P2266">
        <v>76.918000000000006</v>
      </c>
    </row>
    <row r="2267" spans="1:16" x14ac:dyDescent="0.25">
      <c r="A2267" s="20">
        <v>43977</v>
      </c>
      <c r="B2267" t="s">
        <v>128</v>
      </c>
      <c r="C2267" t="s">
        <v>23</v>
      </c>
      <c r="D2267">
        <v>27</v>
      </c>
      <c r="E2267">
        <v>812.25</v>
      </c>
      <c r="F2267">
        <v>21930.75</v>
      </c>
      <c r="G2267" t="s">
        <v>2435</v>
      </c>
      <c r="H2267">
        <v>2020098</v>
      </c>
      <c r="I2267" t="s">
        <v>19</v>
      </c>
      <c r="J2267" t="s">
        <v>20</v>
      </c>
      <c r="K2267" t="s">
        <v>25</v>
      </c>
      <c r="L2267">
        <v>5.44</v>
      </c>
      <c r="M2267">
        <v>0.48</v>
      </c>
      <c r="N2267">
        <v>0</v>
      </c>
      <c r="O2267">
        <v>17.78</v>
      </c>
      <c r="P2267">
        <v>23.7026</v>
      </c>
    </row>
    <row r="2268" spans="1:16" x14ac:dyDescent="0.25">
      <c r="A2268" s="20">
        <v>43977</v>
      </c>
      <c r="B2268" t="s">
        <v>128</v>
      </c>
      <c r="C2268" t="s">
        <v>23</v>
      </c>
      <c r="D2268">
        <v>473</v>
      </c>
      <c r="E2268">
        <v>810.5</v>
      </c>
      <c r="F2268">
        <v>383366.5</v>
      </c>
      <c r="G2268" t="s">
        <v>2436</v>
      </c>
      <c r="H2268">
        <v>2020098</v>
      </c>
      <c r="I2268" t="s">
        <v>19</v>
      </c>
      <c r="J2268" t="s">
        <v>20</v>
      </c>
      <c r="K2268" t="s">
        <v>25</v>
      </c>
      <c r="L2268">
        <v>95.27</v>
      </c>
      <c r="M2268">
        <v>8.43</v>
      </c>
      <c r="N2268">
        <v>0</v>
      </c>
      <c r="O2268">
        <v>69.38</v>
      </c>
      <c r="P2268">
        <v>173.084</v>
      </c>
    </row>
    <row r="2269" spans="1:16" x14ac:dyDescent="0.25">
      <c r="A2269" s="20">
        <v>43977</v>
      </c>
      <c r="B2269" t="s">
        <v>738</v>
      </c>
      <c r="C2269" t="s">
        <v>17</v>
      </c>
      <c r="D2269">
        <v>500</v>
      </c>
      <c r="E2269">
        <v>293.64999999999998</v>
      </c>
      <c r="F2269">
        <v>146825</v>
      </c>
      <c r="G2269" t="s">
        <v>2437</v>
      </c>
      <c r="H2269">
        <v>2020098</v>
      </c>
      <c r="I2269" t="s">
        <v>19</v>
      </c>
      <c r="J2269" t="s">
        <v>20</v>
      </c>
      <c r="K2269" t="s">
        <v>25</v>
      </c>
      <c r="L2269">
        <v>0</v>
      </c>
      <c r="M2269">
        <v>3.23</v>
      </c>
      <c r="N2269">
        <v>0</v>
      </c>
      <c r="O2269">
        <v>26.57</v>
      </c>
      <c r="P2269">
        <v>29.8001</v>
      </c>
    </row>
    <row r="2270" spans="1:16" x14ac:dyDescent="0.25">
      <c r="A2270" s="20">
        <v>43977</v>
      </c>
      <c r="B2270" t="s">
        <v>738</v>
      </c>
      <c r="C2270" t="s">
        <v>17</v>
      </c>
      <c r="D2270">
        <v>600</v>
      </c>
      <c r="E2270">
        <v>290.5</v>
      </c>
      <c r="F2270">
        <v>174300</v>
      </c>
      <c r="G2270" t="s">
        <v>2438</v>
      </c>
      <c r="H2270">
        <v>2020098</v>
      </c>
      <c r="I2270" t="s">
        <v>19</v>
      </c>
      <c r="J2270" t="s">
        <v>20</v>
      </c>
      <c r="K2270" t="s">
        <v>25</v>
      </c>
      <c r="L2270">
        <v>0</v>
      </c>
      <c r="M2270">
        <v>3.83</v>
      </c>
      <c r="N2270">
        <v>0</v>
      </c>
      <c r="O2270">
        <v>31.54</v>
      </c>
      <c r="P2270">
        <v>35.374600000000001</v>
      </c>
    </row>
    <row r="2271" spans="1:16" x14ac:dyDescent="0.25">
      <c r="A2271" s="20">
        <v>43977</v>
      </c>
      <c r="B2271" t="s">
        <v>738</v>
      </c>
      <c r="C2271" t="s">
        <v>23</v>
      </c>
      <c r="D2271">
        <v>1100</v>
      </c>
      <c r="E2271">
        <v>292.89999999999998</v>
      </c>
      <c r="F2271">
        <v>322190</v>
      </c>
      <c r="G2271" t="s">
        <v>2439</v>
      </c>
      <c r="H2271">
        <v>2020098</v>
      </c>
      <c r="I2271" t="s">
        <v>19</v>
      </c>
      <c r="J2271" t="s">
        <v>20</v>
      </c>
      <c r="K2271" t="s">
        <v>25</v>
      </c>
      <c r="L2271">
        <v>81.08</v>
      </c>
      <c r="M2271">
        <v>7.09</v>
      </c>
      <c r="N2271">
        <v>0</v>
      </c>
      <c r="O2271">
        <v>58.3</v>
      </c>
      <c r="P2271">
        <v>146.4682</v>
      </c>
    </row>
    <row r="2272" spans="1:16" x14ac:dyDescent="0.25">
      <c r="A2272" s="20">
        <v>43977</v>
      </c>
      <c r="B2272" t="s">
        <v>480</v>
      </c>
      <c r="C2272" t="s">
        <v>23</v>
      </c>
      <c r="D2272">
        <v>10000</v>
      </c>
      <c r="E2272">
        <v>38.1</v>
      </c>
      <c r="F2272">
        <v>381000</v>
      </c>
      <c r="G2272" t="s">
        <v>2440</v>
      </c>
      <c r="H2272">
        <v>2020098</v>
      </c>
      <c r="I2272" t="s">
        <v>19</v>
      </c>
      <c r="J2272" t="s">
        <v>20</v>
      </c>
      <c r="K2272" t="s">
        <v>25</v>
      </c>
      <c r="L2272">
        <v>95</v>
      </c>
      <c r="M2272">
        <v>8.3800000000000008</v>
      </c>
      <c r="N2272">
        <v>0</v>
      </c>
      <c r="O2272">
        <v>68.95</v>
      </c>
      <c r="P2272">
        <v>172.33199999999999</v>
      </c>
    </row>
    <row r="2273" spans="1:16" x14ac:dyDescent="0.25">
      <c r="A2273" s="20">
        <v>43978</v>
      </c>
      <c r="B2273" t="s">
        <v>738</v>
      </c>
      <c r="C2273" t="s">
        <v>23</v>
      </c>
      <c r="D2273">
        <v>500</v>
      </c>
      <c r="E2273">
        <v>303.89999999999998</v>
      </c>
      <c r="F2273">
        <v>151950</v>
      </c>
      <c r="G2273" t="s">
        <v>2441</v>
      </c>
      <c r="H2273">
        <v>2020099</v>
      </c>
      <c r="I2273" t="s">
        <v>19</v>
      </c>
      <c r="J2273" t="s">
        <v>20</v>
      </c>
      <c r="K2273" t="s">
        <v>25</v>
      </c>
      <c r="L2273">
        <v>38.43</v>
      </c>
      <c r="M2273">
        <v>3.34</v>
      </c>
      <c r="N2273">
        <v>0</v>
      </c>
      <c r="O2273">
        <v>27.5</v>
      </c>
      <c r="P2273">
        <v>69.272999999999996</v>
      </c>
    </row>
    <row r="2274" spans="1:16" x14ac:dyDescent="0.25">
      <c r="A2274" s="20">
        <v>43978</v>
      </c>
      <c r="B2274" t="s">
        <v>738</v>
      </c>
      <c r="C2274" t="s">
        <v>23</v>
      </c>
      <c r="D2274">
        <v>600</v>
      </c>
      <c r="E2274">
        <v>306.10000000000002</v>
      </c>
      <c r="F2274">
        <v>183660</v>
      </c>
      <c r="G2274" t="s">
        <v>2442</v>
      </c>
      <c r="H2274">
        <v>2020099</v>
      </c>
      <c r="I2274" t="s">
        <v>19</v>
      </c>
      <c r="J2274" t="s">
        <v>20</v>
      </c>
      <c r="K2274" t="s">
        <v>25</v>
      </c>
      <c r="L2274">
        <v>45.72</v>
      </c>
      <c r="M2274">
        <v>4.04</v>
      </c>
      <c r="N2274">
        <v>39</v>
      </c>
      <c r="O2274">
        <v>33.24</v>
      </c>
      <c r="P2274">
        <v>122.00060000000001</v>
      </c>
    </row>
    <row r="2275" spans="1:16" x14ac:dyDescent="0.25">
      <c r="A2275" s="20">
        <v>43978</v>
      </c>
      <c r="B2275" t="s">
        <v>738</v>
      </c>
      <c r="C2275" t="s">
        <v>23</v>
      </c>
      <c r="D2275">
        <v>1000</v>
      </c>
      <c r="E2275">
        <v>307.10000000000002</v>
      </c>
      <c r="F2275">
        <v>307100</v>
      </c>
      <c r="G2275" t="s">
        <v>2443</v>
      </c>
      <c r="H2275">
        <v>2020099</v>
      </c>
      <c r="I2275" t="s">
        <v>19</v>
      </c>
      <c r="J2275" t="s">
        <v>20</v>
      </c>
      <c r="K2275" t="s">
        <v>25</v>
      </c>
      <c r="L2275">
        <v>76.86</v>
      </c>
      <c r="M2275">
        <v>6.76</v>
      </c>
      <c r="N2275">
        <v>0</v>
      </c>
      <c r="O2275">
        <v>55.58</v>
      </c>
      <c r="P2275">
        <v>139.1962</v>
      </c>
    </row>
    <row r="2276" spans="1:16" x14ac:dyDescent="0.25">
      <c r="A2276" s="20">
        <v>43978</v>
      </c>
      <c r="B2276" t="s">
        <v>738</v>
      </c>
      <c r="C2276" t="s">
        <v>17</v>
      </c>
      <c r="D2276">
        <v>2100</v>
      </c>
      <c r="E2276">
        <v>308.8</v>
      </c>
      <c r="F2276">
        <v>648480</v>
      </c>
      <c r="G2276" t="s">
        <v>2444</v>
      </c>
      <c r="H2276">
        <v>2020099</v>
      </c>
      <c r="I2276" t="s">
        <v>19</v>
      </c>
      <c r="J2276" t="s">
        <v>20</v>
      </c>
      <c r="K2276" t="s">
        <v>25</v>
      </c>
      <c r="L2276">
        <v>0</v>
      </c>
      <c r="M2276">
        <v>14.27</v>
      </c>
      <c r="N2276">
        <v>0</v>
      </c>
      <c r="O2276">
        <v>117.35</v>
      </c>
      <c r="P2276">
        <v>131.6164</v>
      </c>
    </row>
    <row r="2277" spans="1:16" x14ac:dyDescent="0.25">
      <c r="A2277" s="20">
        <v>43979</v>
      </c>
      <c r="B2277" t="s">
        <v>480</v>
      </c>
      <c r="C2277" t="s">
        <v>23</v>
      </c>
      <c r="D2277">
        <v>2500</v>
      </c>
      <c r="E2277">
        <v>41.45</v>
      </c>
      <c r="F2277">
        <v>103625</v>
      </c>
      <c r="G2277" t="s">
        <v>2445</v>
      </c>
      <c r="H2277">
        <v>202021038</v>
      </c>
      <c r="I2277" t="s">
        <v>19</v>
      </c>
      <c r="J2277" t="s">
        <v>20</v>
      </c>
      <c r="K2277" t="s">
        <v>21</v>
      </c>
      <c r="L2277">
        <v>104</v>
      </c>
      <c r="M2277">
        <v>2.9</v>
      </c>
      <c r="N2277">
        <v>3.3</v>
      </c>
      <c r="O2277">
        <v>183.94</v>
      </c>
      <c r="P2277">
        <v>294.14139999999998</v>
      </c>
    </row>
    <row r="2278" spans="1:16" x14ac:dyDescent="0.25">
      <c r="A2278" s="20">
        <v>43979</v>
      </c>
      <c r="B2278" t="s">
        <v>738</v>
      </c>
      <c r="C2278" t="s">
        <v>17</v>
      </c>
      <c r="D2278">
        <v>2500</v>
      </c>
      <c r="E2278">
        <v>325</v>
      </c>
      <c r="F2278">
        <v>812500</v>
      </c>
      <c r="G2278" t="s">
        <v>2446</v>
      </c>
      <c r="H2278">
        <v>2020100</v>
      </c>
      <c r="I2278" t="s">
        <v>19</v>
      </c>
      <c r="J2278" t="s">
        <v>20</v>
      </c>
      <c r="K2278" t="s">
        <v>25</v>
      </c>
      <c r="L2278">
        <v>0</v>
      </c>
      <c r="M2278">
        <v>17.88</v>
      </c>
      <c r="N2278">
        <v>0</v>
      </c>
      <c r="O2278">
        <v>147.03</v>
      </c>
      <c r="P2278">
        <v>164.905</v>
      </c>
    </row>
    <row r="2279" spans="1:16" x14ac:dyDescent="0.25">
      <c r="A2279" s="20">
        <v>43979</v>
      </c>
      <c r="B2279" t="s">
        <v>480</v>
      </c>
      <c r="C2279" t="s">
        <v>23</v>
      </c>
      <c r="D2279">
        <v>5000</v>
      </c>
      <c r="E2279">
        <v>41.35</v>
      </c>
      <c r="F2279">
        <v>206750</v>
      </c>
      <c r="G2279" t="s">
        <v>2447</v>
      </c>
      <c r="H2279">
        <v>2020100</v>
      </c>
      <c r="I2279" t="s">
        <v>19</v>
      </c>
      <c r="J2279" t="s">
        <v>20</v>
      </c>
      <c r="K2279" t="s">
        <v>25</v>
      </c>
      <c r="L2279">
        <v>51.99</v>
      </c>
      <c r="M2279">
        <v>4.55</v>
      </c>
      <c r="N2279">
        <v>0</v>
      </c>
      <c r="O2279">
        <v>37.42</v>
      </c>
      <c r="P2279">
        <v>93.958500000000001</v>
      </c>
    </row>
    <row r="2280" spans="1:16" x14ac:dyDescent="0.25">
      <c r="A2280" s="20">
        <v>43979</v>
      </c>
      <c r="B2280" t="s">
        <v>480</v>
      </c>
      <c r="C2280" t="s">
        <v>23</v>
      </c>
      <c r="D2280">
        <v>10000</v>
      </c>
      <c r="E2280">
        <v>41.3</v>
      </c>
      <c r="F2280">
        <v>413000</v>
      </c>
      <c r="G2280" t="s">
        <v>2448</v>
      </c>
      <c r="H2280">
        <v>2020100</v>
      </c>
      <c r="I2280" t="s">
        <v>19</v>
      </c>
      <c r="J2280" t="s">
        <v>20</v>
      </c>
      <c r="K2280" t="s">
        <v>25</v>
      </c>
      <c r="L2280">
        <v>103.96</v>
      </c>
      <c r="M2280">
        <v>9.09</v>
      </c>
      <c r="N2280">
        <v>0</v>
      </c>
      <c r="O2280">
        <v>74.73</v>
      </c>
      <c r="P2280">
        <v>187.77619999999999</v>
      </c>
    </row>
    <row r="2281" spans="1:16" x14ac:dyDescent="0.25">
      <c r="A2281" s="20">
        <v>43979</v>
      </c>
      <c r="B2281" t="s">
        <v>480</v>
      </c>
      <c r="C2281" t="s">
        <v>23</v>
      </c>
      <c r="D2281">
        <v>5000</v>
      </c>
      <c r="E2281">
        <v>42</v>
      </c>
      <c r="F2281">
        <v>210000</v>
      </c>
      <c r="G2281" t="s">
        <v>2449</v>
      </c>
      <c r="H2281">
        <v>2020100</v>
      </c>
      <c r="I2281" t="s">
        <v>19</v>
      </c>
      <c r="J2281" t="s">
        <v>20</v>
      </c>
      <c r="K2281" t="s">
        <v>25</v>
      </c>
      <c r="L2281">
        <v>51.99</v>
      </c>
      <c r="M2281">
        <v>4.62</v>
      </c>
      <c r="N2281">
        <v>0</v>
      </c>
      <c r="O2281">
        <v>38</v>
      </c>
      <c r="P2281">
        <v>94.61</v>
      </c>
    </row>
    <row r="2282" spans="1:16" x14ac:dyDescent="0.25">
      <c r="A2282" s="20">
        <v>43979</v>
      </c>
      <c r="B2282" t="s">
        <v>738</v>
      </c>
      <c r="C2282" t="s">
        <v>23</v>
      </c>
      <c r="D2282">
        <v>2500</v>
      </c>
      <c r="E2282">
        <v>325.60000000000002</v>
      </c>
      <c r="F2282">
        <v>814000</v>
      </c>
      <c r="G2282" t="s">
        <v>2450</v>
      </c>
      <c r="H2282">
        <v>2020100</v>
      </c>
      <c r="I2282" t="s">
        <v>19</v>
      </c>
      <c r="J2282" t="s">
        <v>20</v>
      </c>
      <c r="K2282" t="s">
        <v>25</v>
      </c>
      <c r="L2282">
        <v>203.61</v>
      </c>
      <c r="M2282">
        <v>17.91</v>
      </c>
      <c r="N2282">
        <v>0</v>
      </c>
      <c r="O2282">
        <v>147.31</v>
      </c>
      <c r="P2282">
        <v>368.82830000000001</v>
      </c>
    </row>
    <row r="2283" spans="1:16" x14ac:dyDescent="0.25">
      <c r="A2283" s="20">
        <v>43979</v>
      </c>
      <c r="B2283" t="s">
        <v>480</v>
      </c>
      <c r="C2283" t="s">
        <v>23</v>
      </c>
      <c r="D2283">
        <v>5000</v>
      </c>
      <c r="E2283">
        <v>42</v>
      </c>
      <c r="F2283">
        <v>210000</v>
      </c>
      <c r="G2283" t="s">
        <v>2451</v>
      </c>
      <c r="H2283">
        <v>2020100</v>
      </c>
      <c r="I2283" t="s">
        <v>19</v>
      </c>
      <c r="J2283" t="s">
        <v>20</v>
      </c>
      <c r="K2283" t="s">
        <v>25</v>
      </c>
      <c r="L2283">
        <v>51.99</v>
      </c>
      <c r="M2283">
        <v>4.62</v>
      </c>
      <c r="N2283">
        <v>0</v>
      </c>
      <c r="O2283">
        <v>38</v>
      </c>
      <c r="P2283">
        <v>94.61</v>
      </c>
    </row>
    <row r="2284" spans="1:16" x14ac:dyDescent="0.25">
      <c r="A2284" s="20">
        <v>43979</v>
      </c>
      <c r="B2284" t="s">
        <v>738</v>
      </c>
      <c r="C2284" t="s">
        <v>23</v>
      </c>
      <c r="D2284">
        <v>500</v>
      </c>
      <c r="E2284">
        <v>326.3</v>
      </c>
      <c r="F2284">
        <v>163150</v>
      </c>
      <c r="G2284" t="s">
        <v>2452</v>
      </c>
      <c r="H2284">
        <v>2020100</v>
      </c>
      <c r="I2284" t="s">
        <v>19</v>
      </c>
      <c r="J2284" t="s">
        <v>20</v>
      </c>
      <c r="K2284" t="s">
        <v>25</v>
      </c>
      <c r="L2284">
        <v>40.72</v>
      </c>
      <c r="M2284">
        <v>3.59</v>
      </c>
      <c r="N2284">
        <v>0</v>
      </c>
      <c r="O2284">
        <v>29.53</v>
      </c>
      <c r="P2284">
        <v>73.839200000000005</v>
      </c>
    </row>
    <row r="2285" spans="1:16" x14ac:dyDescent="0.25">
      <c r="A2285" s="20">
        <v>43979</v>
      </c>
      <c r="B2285" t="s">
        <v>738</v>
      </c>
      <c r="C2285" t="s">
        <v>23</v>
      </c>
      <c r="D2285">
        <v>600</v>
      </c>
      <c r="E2285">
        <v>328</v>
      </c>
      <c r="F2285">
        <v>196800</v>
      </c>
      <c r="G2285" t="s">
        <v>2453</v>
      </c>
      <c r="H2285">
        <v>2020100</v>
      </c>
      <c r="I2285" t="s">
        <v>19</v>
      </c>
      <c r="J2285" t="s">
        <v>20</v>
      </c>
      <c r="K2285" t="s">
        <v>25</v>
      </c>
      <c r="L2285">
        <v>48.87</v>
      </c>
      <c r="M2285">
        <v>4.33</v>
      </c>
      <c r="N2285">
        <v>0</v>
      </c>
      <c r="O2285">
        <v>35.61</v>
      </c>
      <c r="P2285">
        <v>88.809600000000003</v>
      </c>
    </row>
    <row r="2286" spans="1:16" x14ac:dyDescent="0.25">
      <c r="A2286" s="20">
        <v>43979</v>
      </c>
      <c r="B2286" t="s">
        <v>480</v>
      </c>
      <c r="C2286" t="s">
        <v>17</v>
      </c>
      <c r="D2286">
        <v>25000</v>
      </c>
      <c r="E2286">
        <v>41.65</v>
      </c>
      <c r="F2286">
        <v>1041243.85</v>
      </c>
      <c r="G2286" t="s">
        <v>2454</v>
      </c>
      <c r="H2286">
        <v>2020100</v>
      </c>
      <c r="I2286" t="s">
        <v>19</v>
      </c>
      <c r="J2286" t="s">
        <v>20</v>
      </c>
      <c r="K2286" t="s">
        <v>25</v>
      </c>
      <c r="L2286">
        <v>0</v>
      </c>
      <c r="M2286">
        <v>22.91</v>
      </c>
      <c r="N2286">
        <v>0</v>
      </c>
      <c r="O2286">
        <v>188.44</v>
      </c>
      <c r="P2286">
        <v>211.3477</v>
      </c>
    </row>
    <row r="2287" spans="1:16" x14ac:dyDescent="0.25">
      <c r="A2287" s="20">
        <v>43979</v>
      </c>
      <c r="B2287" t="s">
        <v>480</v>
      </c>
      <c r="C2287" t="s">
        <v>17</v>
      </c>
      <c r="D2287">
        <v>25000</v>
      </c>
      <c r="E2287">
        <v>41.6</v>
      </c>
      <c r="F2287">
        <v>1040000</v>
      </c>
      <c r="G2287" t="s">
        <v>2455</v>
      </c>
      <c r="H2287">
        <v>2020100</v>
      </c>
      <c r="I2287" t="s">
        <v>19</v>
      </c>
      <c r="J2287" t="s">
        <v>20</v>
      </c>
      <c r="K2287" t="s">
        <v>25</v>
      </c>
      <c r="L2287">
        <v>0</v>
      </c>
      <c r="M2287">
        <v>22.88</v>
      </c>
      <c r="N2287">
        <v>0</v>
      </c>
      <c r="O2287">
        <v>188.2</v>
      </c>
      <c r="P2287">
        <v>211.08</v>
      </c>
    </row>
    <row r="2288" spans="1:16" x14ac:dyDescent="0.25">
      <c r="A2288" s="20">
        <v>43979</v>
      </c>
      <c r="B2288" t="s">
        <v>738</v>
      </c>
      <c r="C2288" t="s">
        <v>17</v>
      </c>
      <c r="D2288">
        <v>1100</v>
      </c>
      <c r="E2288">
        <v>326.5</v>
      </c>
      <c r="F2288">
        <v>359150</v>
      </c>
      <c r="G2288" t="s">
        <v>2456</v>
      </c>
      <c r="H2288">
        <v>2020100</v>
      </c>
      <c r="I2288" t="s">
        <v>19</v>
      </c>
      <c r="J2288" t="s">
        <v>20</v>
      </c>
      <c r="K2288" t="s">
        <v>25</v>
      </c>
      <c r="L2288">
        <v>0</v>
      </c>
      <c r="M2288">
        <v>7.9</v>
      </c>
      <c r="N2288">
        <v>0</v>
      </c>
      <c r="O2288">
        <v>64.989999999999995</v>
      </c>
      <c r="P2288">
        <v>72.891400000000004</v>
      </c>
    </row>
    <row r="2289" spans="1:16" x14ac:dyDescent="0.25">
      <c r="A2289" s="20">
        <v>43979</v>
      </c>
      <c r="B2289" t="s">
        <v>480</v>
      </c>
      <c r="C2289" t="s">
        <v>23</v>
      </c>
      <c r="D2289">
        <v>25000</v>
      </c>
      <c r="E2289">
        <v>41.2</v>
      </c>
      <c r="F2289">
        <v>1030000</v>
      </c>
      <c r="G2289" t="s">
        <v>2457</v>
      </c>
      <c r="H2289">
        <v>2020100</v>
      </c>
      <c r="I2289" t="s">
        <v>19</v>
      </c>
      <c r="J2289" t="s">
        <v>20</v>
      </c>
      <c r="K2289" t="s">
        <v>25</v>
      </c>
      <c r="L2289">
        <v>259.94</v>
      </c>
      <c r="M2289">
        <v>22.66</v>
      </c>
      <c r="N2289">
        <v>0</v>
      </c>
      <c r="O2289">
        <v>186.39</v>
      </c>
      <c r="P2289">
        <v>468.99</v>
      </c>
    </row>
    <row r="2290" spans="1:16" x14ac:dyDescent="0.25">
      <c r="A2290" s="20">
        <v>43979</v>
      </c>
      <c r="B2290" t="s">
        <v>480</v>
      </c>
      <c r="C2290" t="s">
        <v>17</v>
      </c>
      <c r="D2290">
        <v>25000</v>
      </c>
      <c r="E2290">
        <v>41.45</v>
      </c>
      <c r="F2290">
        <v>1036250</v>
      </c>
      <c r="G2290" t="s">
        <v>2458</v>
      </c>
      <c r="H2290">
        <v>2020100</v>
      </c>
      <c r="I2290" t="s">
        <v>19</v>
      </c>
      <c r="J2290" t="s">
        <v>20</v>
      </c>
      <c r="K2290" t="s">
        <v>25</v>
      </c>
      <c r="L2290">
        <v>0</v>
      </c>
      <c r="M2290">
        <v>22.8</v>
      </c>
      <c r="N2290">
        <v>257.7</v>
      </c>
      <c r="O2290">
        <v>187.55</v>
      </c>
      <c r="P2290">
        <v>468.04759999999999</v>
      </c>
    </row>
    <row r="2291" spans="1:16" x14ac:dyDescent="0.25">
      <c r="A2291" s="20">
        <v>43979</v>
      </c>
      <c r="B2291" t="s">
        <v>480</v>
      </c>
      <c r="C2291" t="s">
        <v>23</v>
      </c>
      <c r="D2291">
        <v>25000</v>
      </c>
      <c r="E2291">
        <v>42.05</v>
      </c>
      <c r="F2291">
        <v>1051250</v>
      </c>
      <c r="G2291" t="s">
        <v>2459</v>
      </c>
      <c r="H2291">
        <v>2020100</v>
      </c>
      <c r="I2291" t="s">
        <v>19</v>
      </c>
      <c r="J2291" t="s">
        <v>20</v>
      </c>
      <c r="K2291" t="s">
        <v>25</v>
      </c>
      <c r="L2291">
        <v>259.94</v>
      </c>
      <c r="M2291">
        <v>23.13</v>
      </c>
      <c r="N2291">
        <v>0</v>
      </c>
      <c r="O2291">
        <v>190.23</v>
      </c>
      <c r="P2291">
        <v>473.29759999999999</v>
      </c>
    </row>
    <row r="2292" spans="1:16" x14ac:dyDescent="0.25">
      <c r="A2292" s="20">
        <v>43980</v>
      </c>
      <c r="B2292" t="s">
        <v>480</v>
      </c>
      <c r="C2292" t="s">
        <v>23</v>
      </c>
      <c r="D2292">
        <v>5000</v>
      </c>
      <c r="E2292">
        <v>41.85</v>
      </c>
      <c r="F2292">
        <v>209250</v>
      </c>
      <c r="G2292" t="s">
        <v>2460</v>
      </c>
      <c r="H2292">
        <v>2020101</v>
      </c>
      <c r="I2292" t="s">
        <v>19</v>
      </c>
      <c r="J2292" t="s">
        <v>20</v>
      </c>
      <c r="K2292" t="s">
        <v>25</v>
      </c>
      <c r="L2292">
        <v>55.69</v>
      </c>
      <c r="M2292">
        <v>4.5999999999999996</v>
      </c>
      <c r="N2292">
        <v>0</v>
      </c>
      <c r="O2292">
        <v>37.86</v>
      </c>
      <c r="P2292">
        <v>98.153800000000004</v>
      </c>
    </row>
    <row r="2293" spans="1:16" x14ac:dyDescent="0.25">
      <c r="A2293" s="20">
        <v>43980</v>
      </c>
      <c r="B2293" t="s">
        <v>738</v>
      </c>
      <c r="C2293" t="s">
        <v>17</v>
      </c>
      <c r="D2293">
        <v>2500</v>
      </c>
      <c r="E2293">
        <v>322</v>
      </c>
      <c r="F2293">
        <v>805000</v>
      </c>
      <c r="G2293" t="s">
        <v>2461</v>
      </c>
      <c r="H2293">
        <v>2020101</v>
      </c>
      <c r="I2293" t="s">
        <v>19</v>
      </c>
      <c r="J2293" t="s">
        <v>20</v>
      </c>
      <c r="K2293" t="s">
        <v>25</v>
      </c>
      <c r="L2293">
        <v>0</v>
      </c>
      <c r="M2293">
        <v>17.71</v>
      </c>
      <c r="N2293">
        <v>0</v>
      </c>
      <c r="O2293">
        <v>145.66999999999999</v>
      </c>
      <c r="P2293">
        <v>163.38</v>
      </c>
    </row>
    <row r="2294" spans="1:16" x14ac:dyDescent="0.25">
      <c r="A2294" s="20">
        <v>43980</v>
      </c>
      <c r="B2294" t="s">
        <v>738</v>
      </c>
      <c r="C2294" t="s">
        <v>23</v>
      </c>
      <c r="D2294">
        <v>2500</v>
      </c>
      <c r="E2294">
        <v>323.5</v>
      </c>
      <c r="F2294">
        <v>808750</v>
      </c>
      <c r="G2294" t="s">
        <v>2462</v>
      </c>
      <c r="H2294">
        <v>2020101</v>
      </c>
      <c r="I2294" t="s">
        <v>19</v>
      </c>
      <c r="J2294" t="s">
        <v>20</v>
      </c>
      <c r="K2294" t="s">
        <v>25</v>
      </c>
      <c r="L2294">
        <v>201.96</v>
      </c>
      <c r="M2294">
        <v>17.79</v>
      </c>
      <c r="N2294">
        <v>0</v>
      </c>
      <c r="O2294">
        <v>146.35</v>
      </c>
      <c r="P2294">
        <v>366.1026</v>
      </c>
    </row>
    <row r="2295" spans="1:16" x14ac:dyDescent="0.25">
      <c r="A2295" s="20">
        <v>43980</v>
      </c>
      <c r="B2295" t="s">
        <v>480</v>
      </c>
      <c r="C2295" t="s">
        <v>23</v>
      </c>
      <c r="D2295">
        <v>5000</v>
      </c>
      <c r="E2295">
        <v>44.5</v>
      </c>
      <c r="F2295">
        <v>222500</v>
      </c>
      <c r="G2295" t="s">
        <v>2463</v>
      </c>
      <c r="H2295">
        <v>2020101</v>
      </c>
      <c r="I2295" t="s">
        <v>19</v>
      </c>
      <c r="J2295" t="s">
        <v>20</v>
      </c>
      <c r="K2295" t="s">
        <v>25</v>
      </c>
      <c r="L2295">
        <v>55.69</v>
      </c>
      <c r="M2295">
        <v>4.8899999999999997</v>
      </c>
      <c r="N2295">
        <v>0</v>
      </c>
      <c r="O2295">
        <v>40.270000000000003</v>
      </c>
      <c r="P2295">
        <v>100.8549</v>
      </c>
    </row>
    <row r="2296" spans="1:16" x14ac:dyDescent="0.25">
      <c r="A2296" s="20">
        <v>43980</v>
      </c>
      <c r="B2296" t="s">
        <v>738</v>
      </c>
      <c r="C2296" t="s">
        <v>23</v>
      </c>
      <c r="D2296">
        <v>500</v>
      </c>
      <c r="E2296">
        <v>325.05</v>
      </c>
      <c r="F2296">
        <v>162525</v>
      </c>
      <c r="G2296" t="s">
        <v>2464</v>
      </c>
      <c r="H2296">
        <v>2020101</v>
      </c>
      <c r="I2296" t="s">
        <v>19</v>
      </c>
      <c r="J2296" t="s">
        <v>20</v>
      </c>
      <c r="K2296" t="s">
        <v>25</v>
      </c>
      <c r="L2296">
        <v>40.39</v>
      </c>
      <c r="M2296">
        <v>3.58</v>
      </c>
      <c r="N2296">
        <v>0</v>
      </c>
      <c r="O2296">
        <v>29.38</v>
      </c>
      <c r="P2296">
        <v>73.346000000000004</v>
      </c>
    </row>
    <row r="2297" spans="1:16" x14ac:dyDescent="0.25">
      <c r="A2297" s="20">
        <v>43980</v>
      </c>
      <c r="B2297" t="s">
        <v>480</v>
      </c>
      <c r="C2297" t="s">
        <v>23</v>
      </c>
      <c r="D2297">
        <v>5000</v>
      </c>
      <c r="E2297">
        <v>44.45</v>
      </c>
      <c r="F2297">
        <v>222250</v>
      </c>
      <c r="G2297" t="s">
        <v>2465</v>
      </c>
      <c r="H2297">
        <v>2020101</v>
      </c>
      <c r="I2297" t="s">
        <v>19</v>
      </c>
      <c r="J2297" t="s">
        <v>20</v>
      </c>
      <c r="K2297" t="s">
        <v>25</v>
      </c>
      <c r="L2297">
        <v>55.69</v>
      </c>
      <c r="M2297">
        <v>4.8899999999999997</v>
      </c>
      <c r="N2297">
        <v>0</v>
      </c>
      <c r="O2297">
        <v>40.21</v>
      </c>
      <c r="P2297">
        <v>100.7894</v>
      </c>
    </row>
    <row r="2298" spans="1:16" x14ac:dyDescent="0.25">
      <c r="A2298" s="20">
        <v>43980</v>
      </c>
      <c r="B2298" t="s">
        <v>738</v>
      </c>
      <c r="C2298" t="s">
        <v>17</v>
      </c>
      <c r="D2298">
        <v>500</v>
      </c>
      <c r="E2298">
        <v>324.85000000000002</v>
      </c>
      <c r="F2298">
        <v>162425</v>
      </c>
      <c r="G2298" t="s">
        <v>2466</v>
      </c>
      <c r="H2298">
        <v>2020101</v>
      </c>
      <c r="I2298" t="s">
        <v>19</v>
      </c>
      <c r="J2298" t="s">
        <v>20</v>
      </c>
      <c r="K2298" t="s">
        <v>25</v>
      </c>
      <c r="L2298">
        <v>0</v>
      </c>
      <c r="M2298">
        <v>3.57</v>
      </c>
      <c r="N2298">
        <v>0</v>
      </c>
      <c r="O2298">
        <v>29.39</v>
      </c>
      <c r="P2298">
        <v>32.963299999999997</v>
      </c>
    </row>
    <row r="2299" spans="1:16" x14ac:dyDescent="0.25">
      <c r="A2299" s="20">
        <v>43980</v>
      </c>
      <c r="B2299" t="s">
        <v>480</v>
      </c>
      <c r="C2299" t="s">
        <v>17</v>
      </c>
      <c r="D2299">
        <v>15000</v>
      </c>
      <c r="E2299">
        <v>44.75</v>
      </c>
      <c r="F2299">
        <v>671250</v>
      </c>
      <c r="G2299" t="s">
        <v>2467</v>
      </c>
      <c r="H2299">
        <v>2020101</v>
      </c>
      <c r="I2299" t="s">
        <v>19</v>
      </c>
      <c r="J2299" t="s">
        <v>20</v>
      </c>
      <c r="K2299" t="s">
        <v>25</v>
      </c>
      <c r="L2299">
        <v>0</v>
      </c>
      <c r="M2299">
        <v>14.77</v>
      </c>
      <c r="N2299">
        <v>0</v>
      </c>
      <c r="O2299">
        <v>121.47</v>
      </c>
      <c r="P2299">
        <v>136.23759999999999</v>
      </c>
    </row>
    <row r="2300" spans="1:16" x14ac:dyDescent="0.25">
      <c r="A2300" s="20">
        <v>43980</v>
      </c>
      <c r="B2300" t="s">
        <v>480</v>
      </c>
      <c r="C2300" t="s">
        <v>17</v>
      </c>
      <c r="D2300">
        <v>25000</v>
      </c>
      <c r="E2300">
        <v>44.75</v>
      </c>
      <c r="F2300">
        <v>1118750</v>
      </c>
      <c r="G2300" t="s">
        <v>2468</v>
      </c>
      <c r="H2300">
        <v>2020101</v>
      </c>
      <c r="I2300" t="s">
        <v>19</v>
      </c>
      <c r="J2300" t="s">
        <v>20</v>
      </c>
      <c r="K2300" t="s">
        <v>25</v>
      </c>
      <c r="L2300">
        <v>0</v>
      </c>
      <c r="M2300">
        <v>24.61</v>
      </c>
      <c r="N2300">
        <v>0</v>
      </c>
      <c r="O2300">
        <v>202.45</v>
      </c>
      <c r="P2300">
        <v>227.06290000000001</v>
      </c>
    </row>
    <row r="2301" spans="1:16" x14ac:dyDescent="0.25">
      <c r="A2301" s="20">
        <v>43980</v>
      </c>
      <c r="B2301" t="s">
        <v>480</v>
      </c>
      <c r="C2301" t="s">
        <v>23</v>
      </c>
      <c r="D2301">
        <v>25000</v>
      </c>
      <c r="E2301">
        <v>44.8</v>
      </c>
      <c r="F2301">
        <v>1120000</v>
      </c>
      <c r="G2301" t="s">
        <v>2469</v>
      </c>
      <c r="H2301">
        <v>2020101</v>
      </c>
      <c r="I2301" t="s">
        <v>19</v>
      </c>
      <c r="J2301" t="s">
        <v>20</v>
      </c>
      <c r="K2301" t="s">
        <v>25</v>
      </c>
      <c r="L2301">
        <v>278.39999999999998</v>
      </c>
      <c r="M2301">
        <v>24.64</v>
      </c>
      <c r="N2301">
        <v>165.6</v>
      </c>
      <c r="O2301">
        <v>202.69</v>
      </c>
      <c r="P2301">
        <v>671.3297</v>
      </c>
    </row>
    <row r="2302" spans="1:16" x14ac:dyDescent="0.25">
      <c r="A2302" s="20">
        <v>43980</v>
      </c>
      <c r="B2302" t="s">
        <v>100</v>
      </c>
      <c r="C2302" t="s">
        <v>17</v>
      </c>
      <c r="D2302">
        <v>100</v>
      </c>
      <c r="E2302">
        <v>42.25</v>
      </c>
      <c r="F2302">
        <v>4225</v>
      </c>
      <c r="G2302" t="s">
        <v>2470</v>
      </c>
      <c r="H2302">
        <v>2020101</v>
      </c>
      <c r="I2302" t="s">
        <v>19</v>
      </c>
      <c r="J2302" t="s">
        <v>20</v>
      </c>
      <c r="K2302" t="s">
        <v>25</v>
      </c>
      <c r="L2302">
        <v>4.2300000000000004</v>
      </c>
      <c r="M2302">
        <v>0.09</v>
      </c>
      <c r="N2302">
        <v>0</v>
      </c>
      <c r="O2302">
        <v>29.52</v>
      </c>
      <c r="P2302">
        <v>33.8429</v>
      </c>
    </row>
    <row r="2303" spans="1:16" x14ac:dyDescent="0.25">
      <c r="A2303" s="20">
        <v>43980</v>
      </c>
      <c r="B2303" t="s">
        <v>480</v>
      </c>
      <c r="C2303" t="s">
        <v>17</v>
      </c>
      <c r="D2303">
        <v>100</v>
      </c>
      <c r="E2303">
        <v>45</v>
      </c>
      <c r="F2303">
        <v>4500</v>
      </c>
      <c r="G2303" t="s">
        <v>2471</v>
      </c>
      <c r="H2303">
        <v>2020101</v>
      </c>
      <c r="I2303" t="s">
        <v>19</v>
      </c>
      <c r="J2303" t="s">
        <v>20</v>
      </c>
      <c r="K2303" t="s">
        <v>25</v>
      </c>
      <c r="L2303">
        <v>4.46</v>
      </c>
      <c r="M2303">
        <v>0.1</v>
      </c>
      <c r="N2303">
        <v>0</v>
      </c>
      <c r="O2303">
        <v>29.52</v>
      </c>
      <c r="P2303">
        <v>34.079000000000001</v>
      </c>
    </row>
    <row r="2304" spans="1:16" x14ac:dyDescent="0.25">
      <c r="A2304" s="20">
        <v>43980</v>
      </c>
      <c r="B2304" t="s">
        <v>1086</v>
      </c>
      <c r="C2304" t="s">
        <v>17</v>
      </c>
      <c r="D2304">
        <v>100</v>
      </c>
      <c r="E2304">
        <v>22.75</v>
      </c>
      <c r="F2304">
        <v>2275</v>
      </c>
      <c r="G2304" t="s">
        <v>2472</v>
      </c>
      <c r="H2304">
        <v>2020101</v>
      </c>
      <c r="I2304" t="s">
        <v>19</v>
      </c>
      <c r="J2304" t="s">
        <v>20</v>
      </c>
      <c r="K2304" t="s">
        <v>25</v>
      </c>
      <c r="L2304">
        <v>2.2799999999999998</v>
      </c>
      <c r="M2304">
        <v>0.05</v>
      </c>
      <c r="N2304">
        <v>0</v>
      </c>
      <c r="O2304">
        <v>29.51</v>
      </c>
      <c r="P2304">
        <v>31.8401</v>
      </c>
    </row>
    <row r="2305" spans="1:16" x14ac:dyDescent="0.25">
      <c r="A2305" s="20">
        <v>43980</v>
      </c>
      <c r="B2305" t="s">
        <v>738</v>
      </c>
      <c r="C2305" t="s">
        <v>17</v>
      </c>
      <c r="D2305">
        <v>10</v>
      </c>
      <c r="E2305">
        <v>330</v>
      </c>
      <c r="F2305">
        <v>3300</v>
      </c>
      <c r="G2305" t="s">
        <v>2473</v>
      </c>
      <c r="H2305">
        <v>2020101</v>
      </c>
      <c r="I2305" t="s">
        <v>19</v>
      </c>
      <c r="J2305" t="s">
        <v>20</v>
      </c>
      <c r="K2305" t="s">
        <v>25</v>
      </c>
      <c r="L2305">
        <v>3.23</v>
      </c>
      <c r="M2305">
        <v>7.0000000000000007E-2</v>
      </c>
      <c r="N2305">
        <v>0</v>
      </c>
      <c r="O2305">
        <v>29.51</v>
      </c>
      <c r="P2305">
        <v>32.812600000000003</v>
      </c>
    </row>
    <row r="2306" spans="1:16" x14ac:dyDescent="0.25">
      <c r="A2306" s="20">
        <v>43983</v>
      </c>
      <c r="B2306" t="s">
        <v>738</v>
      </c>
      <c r="C2306" t="s">
        <v>17</v>
      </c>
      <c r="D2306">
        <v>500</v>
      </c>
      <c r="E2306">
        <v>343.8</v>
      </c>
      <c r="F2306">
        <v>171900</v>
      </c>
      <c r="G2306" t="s">
        <v>2474</v>
      </c>
      <c r="H2306">
        <v>2020102</v>
      </c>
      <c r="I2306" t="s">
        <v>19</v>
      </c>
      <c r="J2306" t="s">
        <v>20</v>
      </c>
      <c r="K2306" t="s">
        <v>25</v>
      </c>
      <c r="L2306">
        <v>0</v>
      </c>
      <c r="M2306">
        <v>3.7</v>
      </c>
      <c r="N2306">
        <v>0</v>
      </c>
      <c r="O2306">
        <v>31.09</v>
      </c>
      <c r="P2306">
        <v>34.785899999999998</v>
      </c>
    </row>
    <row r="2307" spans="1:16" x14ac:dyDescent="0.25">
      <c r="A2307" s="20">
        <v>43983</v>
      </c>
      <c r="B2307" t="s">
        <v>480</v>
      </c>
      <c r="C2307" t="s">
        <v>23</v>
      </c>
      <c r="D2307">
        <v>5000</v>
      </c>
      <c r="E2307">
        <v>46.3</v>
      </c>
      <c r="F2307">
        <v>231500</v>
      </c>
      <c r="G2307" t="s">
        <v>2475</v>
      </c>
      <c r="H2307">
        <v>2020102</v>
      </c>
      <c r="I2307" t="s">
        <v>19</v>
      </c>
      <c r="J2307" t="s">
        <v>20</v>
      </c>
      <c r="K2307" t="s">
        <v>25</v>
      </c>
      <c r="L2307">
        <v>57.81</v>
      </c>
      <c r="M2307">
        <v>4.9800000000000004</v>
      </c>
      <c r="N2307">
        <v>0</v>
      </c>
      <c r="O2307">
        <v>41.87</v>
      </c>
      <c r="P2307">
        <v>104.65730000000001</v>
      </c>
    </row>
    <row r="2308" spans="1:16" x14ac:dyDescent="0.25">
      <c r="A2308" s="20">
        <v>43983</v>
      </c>
      <c r="B2308" t="s">
        <v>738</v>
      </c>
      <c r="C2308" t="s">
        <v>23</v>
      </c>
      <c r="D2308">
        <v>500</v>
      </c>
      <c r="E2308">
        <v>346.15</v>
      </c>
      <c r="F2308">
        <v>173075</v>
      </c>
      <c r="G2308" t="s">
        <v>2476</v>
      </c>
      <c r="H2308">
        <v>2020102</v>
      </c>
      <c r="I2308" t="s">
        <v>19</v>
      </c>
      <c r="J2308" t="s">
        <v>20</v>
      </c>
      <c r="K2308" t="s">
        <v>25</v>
      </c>
      <c r="L2308">
        <v>43.19</v>
      </c>
      <c r="M2308">
        <v>3.72</v>
      </c>
      <c r="N2308">
        <v>24.3</v>
      </c>
      <c r="O2308">
        <v>31.31</v>
      </c>
      <c r="P2308">
        <v>102.52119999999999</v>
      </c>
    </row>
    <row r="2309" spans="1:16" x14ac:dyDescent="0.25">
      <c r="A2309" s="20">
        <v>43983</v>
      </c>
      <c r="B2309" t="s">
        <v>480</v>
      </c>
      <c r="C2309" t="s">
        <v>17</v>
      </c>
      <c r="D2309">
        <v>5000</v>
      </c>
      <c r="E2309">
        <v>46.2</v>
      </c>
      <c r="F2309">
        <v>231000</v>
      </c>
      <c r="G2309" t="s">
        <v>2477</v>
      </c>
      <c r="H2309">
        <v>2020102</v>
      </c>
      <c r="I2309" t="s">
        <v>19</v>
      </c>
      <c r="J2309" t="s">
        <v>20</v>
      </c>
      <c r="K2309" t="s">
        <v>25</v>
      </c>
      <c r="L2309">
        <v>0</v>
      </c>
      <c r="M2309">
        <v>4.97</v>
      </c>
      <c r="N2309">
        <v>0</v>
      </c>
      <c r="O2309">
        <v>41.79</v>
      </c>
      <c r="P2309">
        <v>46.756500000000003</v>
      </c>
    </row>
    <row r="2310" spans="1:16" x14ac:dyDescent="0.25">
      <c r="A2310" s="20">
        <v>43984</v>
      </c>
      <c r="B2310" t="s">
        <v>480</v>
      </c>
      <c r="C2310" t="s">
        <v>23</v>
      </c>
      <c r="D2310">
        <v>5000</v>
      </c>
      <c r="E2310">
        <v>46.25</v>
      </c>
      <c r="F2310">
        <v>231250</v>
      </c>
      <c r="G2310" t="s">
        <v>2478</v>
      </c>
      <c r="H2310">
        <v>2020103</v>
      </c>
      <c r="I2310" t="s">
        <v>19</v>
      </c>
      <c r="J2310" t="s">
        <v>20</v>
      </c>
      <c r="K2310" t="s">
        <v>25</v>
      </c>
      <c r="L2310">
        <v>58.99</v>
      </c>
      <c r="M2310">
        <v>7.98</v>
      </c>
      <c r="N2310">
        <v>0</v>
      </c>
      <c r="O2310">
        <v>42.34</v>
      </c>
      <c r="P2310">
        <v>109.3079</v>
      </c>
    </row>
    <row r="2311" spans="1:16" x14ac:dyDescent="0.25">
      <c r="A2311" s="20">
        <v>43984</v>
      </c>
      <c r="B2311" t="s">
        <v>480</v>
      </c>
      <c r="C2311" t="s">
        <v>17</v>
      </c>
      <c r="D2311">
        <v>5000</v>
      </c>
      <c r="E2311">
        <v>47.05</v>
      </c>
      <c r="F2311">
        <v>235250</v>
      </c>
      <c r="G2311" t="s">
        <v>2479</v>
      </c>
      <c r="H2311">
        <v>2020103</v>
      </c>
      <c r="I2311" t="s">
        <v>19</v>
      </c>
      <c r="J2311" t="s">
        <v>20</v>
      </c>
      <c r="K2311" t="s">
        <v>25</v>
      </c>
      <c r="L2311">
        <v>0</v>
      </c>
      <c r="M2311">
        <v>8.1199999999999992</v>
      </c>
      <c r="N2311">
        <v>0</v>
      </c>
      <c r="O2311">
        <v>43.09</v>
      </c>
      <c r="P2311">
        <v>51.206099999999999</v>
      </c>
    </row>
    <row r="2312" spans="1:16" x14ac:dyDescent="0.25">
      <c r="A2312" s="20">
        <v>43984</v>
      </c>
      <c r="B2312" t="s">
        <v>738</v>
      </c>
      <c r="C2312" t="s">
        <v>17</v>
      </c>
      <c r="D2312">
        <v>2500</v>
      </c>
      <c r="E2312">
        <v>338.52</v>
      </c>
      <c r="F2312">
        <v>846297.35</v>
      </c>
      <c r="G2312" t="s">
        <v>2480</v>
      </c>
      <c r="H2312">
        <v>2020103</v>
      </c>
      <c r="I2312" t="s">
        <v>19</v>
      </c>
      <c r="J2312" t="s">
        <v>20</v>
      </c>
      <c r="K2312" t="s">
        <v>25</v>
      </c>
      <c r="L2312">
        <v>0</v>
      </c>
      <c r="M2312">
        <v>29.2</v>
      </c>
      <c r="N2312">
        <v>0</v>
      </c>
      <c r="O2312">
        <v>155.05000000000001</v>
      </c>
      <c r="P2312">
        <v>184.24760000000001</v>
      </c>
    </row>
    <row r="2313" spans="1:16" x14ac:dyDescent="0.25">
      <c r="A2313" s="20">
        <v>43984</v>
      </c>
      <c r="B2313" t="s">
        <v>2144</v>
      </c>
      <c r="C2313" t="s">
        <v>17</v>
      </c>
      <c r="D2313">
        <v>100</v>
      </c>
      <c r="E2313">
        <v>2751.8</v>
      </c>
      <c r="F2313">
        <v>275179.8</v>
      </c>
      <c r="G2313" t="s">
        <v>2481</v>
      </c>
      <c r="H2313">
        <v>2020103</v>
      </c>
      <c r="I2313" t="s">
        <v>19</v>
      </c>
      <c r="J2313" t="s">
        <v>20</v>
      </c>
      <c r="K2313" t="s">
        <v>25</v>
      </c>
      <c r="L2313">
        <v>0</v>
      </c>
      <c r="M2313">
        <v>9.49</v>
      </c>
      <c r="N2313">
        <v>0</v>
      </c>
      <c r="O2313">
        <v>50.41</v>
      </c>
      <c r="P2313">
        <v>59.9039</v>
      </c>
    </row>
    <row r="2314" spans="1:16" x14ac:dyDescent="0.25">
      <c r="A2314" s="20">
        <v>43984</v>
      </c>
      <c r="B2314" t="s">
        <v>2144</v>
      </c>
      <c r="C2314" t="s">
        <v>23</v>
      </c>
      <c r="D2314">
        <v>100</v>
      </c>
      <c r="E2314">
        <v>2763.9</v>
      </c>
      <c r="F2314">
        <v>276390</v>
      </c>
      <c r="G2314" t="s">
        <v>2482</v>
      </c>
      <c r="H2314">
        <v>2020103</v>
      </c>
      <c r="I2314" t="s">
        <v>19</v>
      </c>
      <c r="J2314" t="s">
        <v>20</v>
      </c>
      <c r="K2314" t="s">
        <v>25</v>
      </c>
      <c r="L2314">
        <v>69.11</v>
      </c>
      <c r="M2314">
        <v>9.5399999999999991</v>
      </c>
      <c r="N2314">
        <v>0</v>
      </c>
      <c r="O2314">
        <v>50.63</v>
      </c>
      <c r="P2314">
        <v>129.27539999999999</v>
      </c>
    </row>
    <row r="2315" spans="1:16" x14ac:dyDescent="0.25">
      <c r="A2315" s="20">
        <v>43984</v>
      </c>
      <c r="B2315" t="s">
        <v>738</v>
      </c>
      <c r="C2315" t="s">
        <v>23</v>
      </c>
      <c r="D2315">
        <v>2500</v>
      </c>
      <c r="E2315">
        <v>338.5</v>
      </c>
      <c r="F2315">
        <v>846250</v>
      </c>
      <c r="G2315" t="s">
        <v>2483</v>
      </c>
      <c r="H2315">
        <v>2020103</v>
      </c>
      <c r="I2315" t="s">
        <v>19</v>
      </c>
      <c r="J2315" t="s">
        <v>20</v>
      </c>
      <c r="K2315" t="s">
        <v>25</v>
      </c>
      <c r="L2315">
        <v>212.8</v>
      </c>
      <c r="M2315">
        <v>29.2</v>
      </c>
      <c r="N2315">
        <v>0</v>
      </c>
      <c r="O2315">
        <v>155.03</v>
      </c>
      <c r="P2315">
        <v>397.02539999999999</v>
      </c>
    </row>
    <row r="2316" spans="1:16" x14ac:dyDescent="0.25">
      <c r="A2316" s="20">
        <v>43984</v>
      </c>
      <c r="B2316" t="s">
        <v>480</v>
      </c>
      <c r="C2316" t="s">
        <v>23</v>
      </c>
      <c r="D2316">
        <v>5000</v>
      </c>
      <c r="E2316">
        <v>47.1</v>
      </c>
      <c r="F2316">
        <v>235500</v>
      </c>
      <c r="G2316" t="s">
        <v>2484</v>
      </c>
      <c r="H2316">
        <v>2020103</v>
      </c>
      <c r="I2316" t="s">
        <v>19</v>
      </c>
      <c r="J2316" t="s">
        <v>20</v>
      </c>
      <c r="K2316" t="s">
        <v>25</v>
      </c>
      <c r="L2316">
        <v>58.99</v>
      </c>
      <c r="M2316">
        <v>8.1199999999999992</v>
      </c>
      <c r="N2316">
        <v>0</v>
      </c>
      <c r="O2316">
        <v>43.14</v>
      </c>
      <c r="P2316">
        <v>110.25490000000001</v>
      </c>
    </row>
    <row r="2317" spans="1:16" x14ac:dyDescent="0.25">
      <c r="A2317" s="20">
        <v>43984</v>
      </c>
      <c r="B2317" t="s">
        <v>480</v>
      </c>
      <c r="C2317" t="s">
        <v>17</v>
      </c>
      <c r="D2317">
        <v>5000</v>
      </c>
      <c r="E2317">
        <v>47.35</v>
      </c>
      <c r="F2317">
        <v>236750</v>
      </c>
      <c r="G2317" t="s">
        <v>2485</v>
      </c>
      <c r="H2317">
        <v>2020103</v>
      </c>
      <c r="I2317" t="s">
        <v>19</v>
      </c>
      <c r="J2317" t="s">
        <v>20</v>
      </c>
      <c r="K2317" t="s">
        <v>25</v>
      </c>
      <c r="L2317">
        <v>0</v>
      </c>
      <c r="M2317">
        <v>8.17</v>
      </c>
      <c r="N2317">
        <v>0</v>
      </c>
      <c r="O2317">
        <v>43.37</v>
      </c>
      <c r="P2317">
        <v>51.5379</v>
      </c>
    </row>
    <row r="2318" spans="1:16" x14ac:dyDescent="0.25">
      <c r="A2318" s="20">
        <v>43984</v>
      </c>
      <c r="B2318" t="s">
        <v>480</v>
      </c>
      <c r="C2318" t="s">
        <v>17</v>
      </c>
      <c r="D2318">
        <v>10000</v>
      </c>
      <c r="E2318">
        <v>47.3</v>
      </c>
      <c r="F2318">
        <v>473000</v>
      </c>
      <c r="G2318" t="s">
        <v>2486</v>
      </c>
      <c r="H2318">
        <v>2020103</v>
      </c>
      <c r="I2318" t="s">
        <v>19</v>
      </c>
      <c r="J2318" t="s">
        <v>20</v>
      </c>
      <c r="K2318" t="s">
        <v>25</v>
      </c>
      <c r="L2318">
        <v>0</v>
      </c>
      <c r="M2318">
        <v>16.32</v>
      </c>
      <c r="N2318">
        <v>0</v>
      </c>
      <c r="O2318">
        <v>86.66</v>
      </c>
      <c r="P2318">
        <v>102.9785</v>
      </c>
    </row>
    <row r="2319" spans="1:16" x14ac:dyDescent="0.25">
      <c r="A2319" s="20">
        <v>43984</v>
      </c>
      <c r="B2319" t="s">
        <v>738</v>
      </c>
      <c r="C2319" t="s">
        <v>17</v>
      </c>
      <c r="D2319">
        <v>1100</v>
      </c>
      <c r="E2319">
        <v>343.9</v>
      </c>
      <c r="F2319">
        <v>378290</v>
      </c>
      <c r="G2319" t="s">
        <v>2487</v>
      </c>
      <c r="H2319">
        <v>2020103</v>
      </c>
      <c r="I2319" t="s">
        <v>19</v>
      </c>
      <c r="J2319" t="s">
        <v>20</v>
      </c>
      <c r="K2319" t="s">
        <v>25</v>
      </c>
      <c r="L2319">
        <v>0</v>
      </c>
      <c r="M2319">
        <v>13.05</v>
      </c>
      <c r="N2319">
        <v>0</v>
      </c>
      <c r="O2319">
        <v>69.3</v>
      </c>
      <c r="P2319">
        <v>82.350999999999999</v>
      </c>
    </row>
    <row r="2320" spans="1:16" x14ac:dyDescent="0.25">
      <c r="A2320" s="20">
        <v>43984</v>
      </c>
      <c r="B2320" t="s">
        <v>270</v>
      </c>
      <c r="C2320" t="s">
        <v>17</v>
      </c>
      <c r="D2320">
        <v>25000</v>
      </c>
      <c r="E2320">
        <v>42.1</v>
      </c>
      <c r="F2320">
        <v>1052500</v>
      </c>
      <c r="G2320" t="s">
        <v>2488</v>
      </c>
      <c r="H2320">
        <v>2020103</v>
      </c>
      <c r="I2320" t="s">
        <v>19</v>
      </c>
      <c r="J2320" t="s">
        <v>20</v>
      </c>
      <c r="K2320" t="s">
        <v>25</v>
      </c>
      <c r="L2320">
        <v>0</v>
      </c>
      <c r="M2320">
        <v>36.31</v>
      </c>
      <c r="N2320">
        <v>0</v>
      </c>
      <c r="O2320">
        <v>192.81</v>
      </c>
      <c r="P2320">
        <v>229.12129999999999</v>
      </c>
    </row>
    <row r="2321" spans="1:16" x14ac:dyDescent="0.25">
      <c r="A2321" s="20">
        <v>43984</v>
      </c>
      <c r="B2321" t="s">
        <v>480</v>
      </c>
      <c r="C2321" t="s">
        <v>23</v>
      </c>
      <c r="D2321">
        <v>10000</v>
      </c>
      <c r="E2321">
        <v>47.65</v>
      </c>
      <c r="F2321">
        <v>476500</v>
      </c>
      <c r="G2321" t="s">
        <v>2489</v>
      </c>
      <c r="H2321">
        <v>2020103</v>
      </c>
      <c r="I2321" t="s">
        <v>19</v>
      </c>
      <c r="J2321" t="s">
        <v>20</v>
      </c>
      <c r="K2321" t="s">
        <v>25</v>
      </c>
      <c r="L2321">
        <v>117.99</v>
      </c>
      <c r="M2321">
        <v>16.440000000000001</v>
      </c>
      <c r="N2321">
        <v>0</v>
      </c>
      <c r="O2321">
        <v>87.18</v>
      </c>
      <c r="P2321">
        <v>221.60810000000001</v>
      </c>
    </row>
    <row r="2322" spans="1:16" x14ac:dyDescent="0.25">
      <c r="A2322" s="20">
        <v>43984</v>
      </c>
      <c r="B2322" t="s">
        <v>738</v>
      </c>
      <c r="C2322" t="s">
        <v>23</v>
      </c>
      <c r="D2322">
        <v>1100</v>
      </c>
      <c r="E2322">
        <v>346</v>
      </c>
      <c r="F2322">
        <v>380600</v>
      </c>
      <c r="G2322" t="s">
        <v>2490</v>
      </c>
      <c r="H2322">
        <v>2020103</v>
      </c>
      <c r="I2322" t="s">
        <v>19</v>
      </c>
      <c r="J2322" t="s">
        <v>20</v>
      </c>
      <c r="K2322" t="s">
        <v>25</v>
      </c>
      <c r="L2322">
        <v>93.63</v>
      </c>
      <c r="M2322">
        <v>13.13</v>
      </c>
      <c r="N2322">
        <v>0</v>
      </c>
      <c r="O2322">
        <v>69.73</v>
      </c>
      <c r="P2322">
        <v>176.4907</v>
      </c>
    </row>
    <row r="2323" spans="1:16" x14ac:dyDescent="0.25">
      <c r="A2323" s="20">
        <v>43984</v>
      </c>
      <c r="B2323" t="s">
        <v>2144</v>
      </c>
      <c r="C2323" t="s">
        <v>23</v>
      </c>
      <c r="D2323">
        <v>100</v>
      </c>
      <c r="E2323">
        <v>2777.45</v>
      </c>
      <c r="F2323">
        <v>277745</v>
      </c>
      <c r="G2323" t="s">
        <v>2491</v>
      </c>
      <c r="H2323">
        <v>2020103</v>
      </c>
      <c r="I2323" t="s">
        <v>19</v>
      </c>
      <c r="J2323" t="s">
        <v>20</v>
      </c>
      <c r="K2323" t="s">
        <v>25</v>
      </c>
      <c r="L2323">
        <v>69.11</v>
      </c>
      <c r="M2323">
        <v>9.58</v>
      </c>
      <c r="N2323">
        <v>0</v>
      </c>
      <c r="O2323">
        <v>50.89</v>
      </c>
      <c r="P2323">
        <v>129.5822</v>
      </c>
    </row>
    <row r="2324" spans="1:16" x14ac:dyDescent="0.25">
      <c r="A2324" s="20">
        <v>43984</v>
      </c>
      <c r="B2324" t="s">
        <v>2144</v>
      </c>
      <c r="C2324" t="s">
        <v>17</v>
      </c>
      <c r="D2324">
        <v>100</v>
      </c>
      <c r="E2324">
        <v>2764</v>
      </c>
      <c r="F2324">
        <v>276400</v>
      </c>
      <c r="G2324" t="s">
        <v>2492</v>
      </c>
      <c r="H2324">
        <v>2020103</v>
      </c>
      <c r="I2324" t="s">
        <v>19</v>
      </c>
      <c r="J2324" t="s">
        <v>20</v>
      </c>
      <c r="K2324" t="s">
        <v>25</v>
      </c>
      <c r="L2324">
        <v>0</v>
      </c>
      <c r="M2324">
        <v>9.5399999999999991</v>
      </c>
      <c r="N2324">
        <v>0</v>
      </c>
      <c r="O2324">
        <v>50.64</v>
      </c>
      <c r="P2324">
        <v>60.175800000000002</v>
      </c>
    </row>
    <row r="2325" spans="1:16" x14ac:dyDescent="0.25">
      <c r="A2325" s="20">
        <v>43984</v>
      </c>
      <c r="B2325" t="s">
        <v>480</v>
      </c>
      <c r="C2325" t="s">
        <v>17</v>
      </c>
      <c r="D2325">
        <v>5000</v>
      </c>
      <c r="E2325">
        <v>47</v>
      </c>
      <c r="F2325">
        <v>235000</v>
      </c>
      <c r="G2325" t="s">
        <v>2493</v>
      </c>
      <c r="H2325">
        <v>2020103</v>
      </c>
      <c r="I2325" t="s">
        <v>19</v>
      </c>
      <c r="J2325" t="s">
        <v>20</v>
      </c>
      <c r="K2325" t="s">
        <v>25</v>
      </c>
      <c r="L2325">
        <v>0</v>
      </c>
      <c r="M2325">
        <v>8.11</v>
      </c>
      <c r="N2325">
        <v>0</v>
      </c>
      <c r="O2325">
        <v>43.05</v>
      </c>
      <c r="P2325">
        <v>51.157499999999999</v>
      </c>
    </row>
    <row r="2326" spans="1:16" x14ac:dyDescent="0.25">
      <c r="A2326" s="20">
        <v>43984</v>
      </c>
      <c r="B2326" t="s">
        <v>480</v>
      </c>
      <c r="C2326" t="s">
        <v>23</v>
      </c>
      <c r="D2326">
        <v>5000</v>
      </c>
      <c r="E2326">
        <v>47.3</v>
      </c>
      <c r="F2326">
        <v>236500</v>
      </c>
      <c r="G2326" t="s">
        <v>2494</v>
      </c>
      <c r="H2326">
        <v>2020103</v>
      </c>
      <c r="I2326" t="s">
        <v>19</v>
      </c>
      <c r="J2326" t="s">
        <v>20</v>
      </c>
      <c r="K2326" t="s">
        <v>25</v>
      </c>
      <c r="L2326">
        <v>58.57</v>
      </c>
      <c r="M2326">
        <v>8.16</v>
      </c>
      <c r="N2326">
        <v>240.6</v>
      </c>
      <c r="O2326">
        <v>43.34</v>
      </c>
      <c r="P2326">
        <v>350.66899999999998</v>
      </c>
    </row>
    <row r="2327" spans="1:16" x14ac:dyDescent="0.25">
      <c r="A2327" s="20">
        <v>43984</v>
      </c>
      <c r="B2327" t="s">
        <v>270</v>
      </c>
      <c r="C2327" t="s">
        <v>23</v>
      </c>
      <c r="D2327">
        <v>25000</v>
      </c>
      <c r="E2327">
        <v>42</v>
      </c>
      <c r="F2327">
        <v>1050000</v>
      </c>
      <c r="G2327" t="s">
        <v>2495</v>
      </c>
      <c r="H2327">
        <v>2020103</v>
      </c>
      <c r="I2327" t="s">
        <v>19</v>
      </c>
      <c r="J2327" t="s">
        <v>20</v>
      </c>
      <c r="K2327" t="s">
        <v>25</v>
      </c>
      <c r="L2327">
        <v>262.81</v>
      </c>
      <c r="M2327">
        <v>36.229999999999997</v>
      </c>
      <c r="N2327">
        <v>0</v>
      </c>
      <c r="O2327">
        <v>192.35</v>
      </c>
      <c r="P2327">
        <v>491.38510000000002</v>
      </c>
    </row>
    <row r="2328" spans="1:16" x14ac:dyDescent="0.25">
      <c r="A2328" s="20">
        <v>43985</v>
      </c>
      <c r="B2328" t="s">
        <v>738</v>
      </c>
      <c r="C2328" t="s">
        <v>17</v>
      </c>
      <c r="D2328">
        <v>500</v>
      </c>
      <c r="E2328">
        <v>361.44</v>
      </c>
      <c r="F2328">
        <v>180720.85</v>
      </c>
      <c r="G2328" t="s">
        <v>2496</v>
      </c>
      <c r="H2328">
        <v>2020104</v>
      </c>
      <c r="I2328" t="s">
        <v>19</v>
      </c>
      <c r="J2328" t="s">
        <v>20</v>
      </c>
      <c r="K2328" t="s">
        <v>25</v>
      </c>
      <c r="L2328">
        <v>0</v>
      </c>
      <c r="M2328">
        <v>6.23</v>
      </c>
      <c r="N2328">
        <v>11.1</v>
      </c>
      <c r="O2328">
        <v>33.11</v>
      </c>
      <c r="P2328">
        <v>50.444699999999997</v>
      </c>
    </row>
    <row r="2329" spans="1:16" x14ac:dyDescent="0.25">
      <c r="A2329" s="20">
        <v>43985</v>
      </c>
      <c r="B2329" t="s">
        <v>738</v>
      </c>
      <c r="C2329" t="s">
        <v>23</v>
      </c>
      <c r="D2329">
        <v>500</v>
      </c>
      <c r="E2329">
        <v>363.9</v>
      </c>
      <c r="F2329">
        <v>181950</v>
      </c>
      <c r="G2329" t="s">
        <v>2497</v>
      </c>
      <c r="H2329">
        <v>2020104</v>
      </c>
      <c r="I2329" t="s">
        <v>19</v>
      </c>
      <c r="J2329" t="s">
        <v>20</v>
      </c>
      <c r="K2329" t="s">
        <v>25</v>
      </c>
      <c r="L2329">
        <v>45</v>
      </c>
      <c r="M2329">
        <v>6.28</v>
      </c>
      <c r="N2329">
        <v>0</v>
      </c>
      <c r="O2329">
        <v>33.340000000000003</v>
      </c>
      <c r="P2329">
        <v>84.6173</v>
      </c>
    </row>
    <row r="2330" spans="1:16" x14ac:dyDescent="0.25">
      <c r="A2330" s="20">
        <v>43986</v>
      </c>
      <c r="B2330" t="s">
        <v>738</v>
      </c>
      <c r="C2330" t="s">
        <v>23</v>
      </c>
      <c r="D2330">
        <v>250</v>
      </c>
      <c r="E2330">
        <v>361.9</v>
      </c>
      <c r="F2330">
        <v>90475</v>
      </c>
      <c r="G2330" t="s">
        <v>2498</v>
      </c>
      <c r="H2330">
        <v>2020105</v>
      </c>
      <c r="I2330" t="s">
        <v>19</v>
      </c>
      <c r="J2330" t="s">
        <v>20</v>
      </c>
      <c r="K2330" t="s">
        <v>25</v>
      </c>
      <c r="L2330">
        <v>21.97</v>
      </c>
      <c r="M2330">
        <v>3.12</v>
      </c>
      <c r="N2330">
        <v>0</v>
      </c>
      <c r="O2330">
        <v>18.260000000000002</v>
      </c>
      <c r="P2330">
        <v>43.351399999999998</v>
      </c>
    </row>
    <row r="2331" spans="1:16" x14ac:dyDescent="0.25">
      <c r="A2331" s="20">
        <v>43986</v>
      </c>
      <c r="B2331" t="s">
        <v>738</v>
      </c>
      <c r="C2331" t="s">
        <v>17</v>
      </c>
      <c r="D2331">
        <v>250</v>
      </c>
      <c r="E2331">
        <v>357.25</v>
      </c>
      <c r="F2331">
        <v>89312.5</v>
      </c>
      <c r="G2331" t="s">
        <v>2499</v>
      </c>
      <c r="H2331">
        <v>2020105</v>
      </c>
      <c r="I2331" t="s">
        <v>19</v>
      </c>
      <c r="J2331" t="s">
        <v>20</v>
      </c>
      <c r="K2331" t="s">
        <v>25</v>
      </c>
      <c r="L2331">
        <v>0</v>
      </c>
      <c r="M2331">
        <v>3.08</v>
      </c>
      <c r="N2331">
        <v>0</v>
      </c>
      <c r="O2331">
        <v>18.260000000000002</v>
      </c>
      <c r="P2331">
        <v>21.3413</v>
      </c>
    </row>
    <row r="2332" spans="1:16" x14ac:dyDescent="0.25">
      <c r="A2332" s="20">
        <v>43986</v>
      </c>
      <c r="B2332" t="s">
        <v>738</v>
      </c>
      <c r="C2332" t="s">
        <v>17</v>
      </c>
      <c r="D2332">
        <v>2500</v>
      </c>
      <c r="E2332">
        <v>355.95</v>
      </c>
      <c r="F2332">
        <v>889865.2</v>
      </c>
      <c r="G2332" t="s">
        <v>2500</v>
      </c>
      <c r="H2332">
        <v>2020105</v>
      </c>
      <c r="I2332" t="s">
        <v>19</v>
      </c>
      <c r="J2332" t="s">
        <v>20</v>
      </c>
      <c r="K2332" t="s">
        <v>25</v>
      </c>
      <c r="L2332">
        <v>0</v>
      </c>
      <c r="M2332">
        <v>30.7</v>
      </c>
      <c r="N2332">
        <v>238.2</v>
      </c>
      <c r="O2332">
        <v>163.03</v>
      </c>
      <c r="P2332">
        <v>431.93040000000002</v>
      </c>
    </row>
    <row r="2333" spans="1:16" x14ac:dyDescent="0.25">
      <c r="A2333" s="20">
        <v>43986</v>
      </c>
      <c r="B2333" t="s">
        <v>738</v>
      </c>
      <c r="C2333" t="s">
        <v>23</v>
      </c>
      <c r="D2333">
        <v>2500</v>
      </c>
      <c r="E2333">
        <v>359</v>
      </c>
      <c r="F2333">
        <v>897500</v>
      </c>
      <c r="G2333" t="s">
        <v>2501</v>
      </c>
      <c r="H2333">
        <v>2020105</v>
      </c>
      <c r="I2333" t="s">
        <v>19</v>
      </c>
      <c r="J2333" t="s">
        <v>20</v>
      </c>
      <c r="K2333" t="s">
        <v>25</v>
      </c>
      <c r="L2333">
        <v>219.97</v>
      </c>
      <c r="M2333">
        <v>30.96</v>
      </c>
      <c r="N2333">
        <v>0</v>
      </c>
      <c r="O2333">
        <v>164.43</v>
      </c>
      <c r="P2333">
        <v>415.36349999999999</v>
      </c>
    </row>
    <row r="2334" spans="1:16" x14ac:dyDescent="0.25">
      <c r="A2334" s="20">
        <v>43986</v>
      </c>
      <c r="B2334" t="s">
        <v>738</v>
      </c>
      <c r="C2334" t="s">
        <v>23</v>
      </c>
      <c r="D2334">
        <v>250</v>
      </c>
      <c r="E2334">
        <v>361</v>
      </c>
      <c r="F2334">
        <v>90250</v>
      </c>
      <c r="G2334" t="s">
        <v>2502</v>
      </c>
      <c r="H2334">
        <v>2020105</v>
      </c>
      <c r="I2334" t="s">
        <v>19</v>
      </c>
      <c r="J2334" t="s">
        <v>20</v>
      </c>
      <c r="K2334" t="s">
        <v>25</v>
      </c>
      <c r="L2334">
        <v>21.97</v>
      </c>
      <c r="M2334">
        <v>3.11</v>
      </c>
      <c r="N2334">
        <v>0</v>
      </c>
      <c r="O2334">
        <v>18.260000000000002</v>
      </c>
      <c r="P2334">
        <v>43.343600000000002</v>
      </c>
    </row>
    <row r="2335" spans="1:16" x14ac:dyDescent="0.25">
      <c r="A2335" s="20">
        <v>43986</v>
      </c>
      <c r="B2335" t="s">
        <v>738</v>
      </c>
      <c r="C2335" t="s">
        <v>17</v>
      </c>
      <c r="D2335">
        <v>250</v>
      </c>
      <c r="E2335">
        <v>358.5</v>
      </c>
      <c r="F2335">
        <v>89625</v>
      </c>
      <c r="G2335" t="s">
        <v>2503</v>
      </c>
      <c r="H2335">
        <v>2020105</v>
      </c>
      <c r="I2335" t="s">
        <v>19</v>
      </c>
      <c r="J2335" t="s">
        <v>20</v>
      </c>
      <c r="K2335" t="s">
        <v>25</v>
      </c>
      <c r="L2335">
        <v>0</v>
      </c>
      <c r="M2335">
        <v>3.09</v>
      </c>
      <c r="N2335">
        <v>0</v>
      </c>
      <c r="O2335">
        <v>18.260000000000002</v>
      </c>
      <c r="P2335">
        <v>21.3521</v>
      </c>
    </row>
    <row r="2336" spans="1:16" x14ac:dyDescent="0.25">
      <c r="A2336" s="20">
        <v>43986</v>
      </c>
      <c r="B2336" t="s">
        <v>706</v>
      </c>
      <c r="C2336" t="s">
        <v>17</v>
      </c>
      <c r="D2336">
        <v>500</v>
      </c>
      <c r="E2336">
        <v>247.35</v>
      </c>
      <c r="F2336">
        <v>123675</v>
      </c>
      <c r="G2336" t="s">
        <v>2504</v>
      </c>
      <c r="H2336">
        <v>2020105</v>
      </c>
      <c r="I2336" t="s">
        <v>19</v>
      </c>
      <c r="J2336" t="s">
        <v>20</v>
      </c>
      <c r="K2336" t="s">
        <v>25</v>
      </c>
      <c r="L2336">
        <v>0</v>
      </c>
      <c r="M2336">
        <v>4.2699999999999996</v>
      </c>
      <c r="N2336">
        <v>0</v>
      </c>
      <c r="O2336">
        <v>22.66</v>
      </c>
      <c r="P2336">
        <v>26.9268</v>
      </c>
    </row>
    <row r="2337" spans="1:16" x14ac:dyDescent="0.25">
      <c r="A2337" s="20">
        <v>43986</v>
      </c>
      <c r="B2337" t="s">
        <v>706</v>
      </c>
      <c r="C2337" t="s">
        <v>17</v>
      </c>
      <c r="D2337">
        <v>600</v>
      </c>
      <c r="E2337">
        <v>246.96</v>
      </c>
      <c r="F2337">
        <v>148176</v>
      </c>
      <c r="G2337" t="s">
        <v>2505</v>
      </c>
      <c r="H2337">
        <v>2020105</v>
      </c>
      <c r="I2337" t="s">
        <v>19</v>
      </c>
      <c r="J2337" t="s">
        <v>20</v>
      </c>
      <c r="K2337" t="s">
        <v>25</v>
      </c>
      <c r="L2337">
        <v>0</v>
      </c>
      <c r="M2337">
        <v>5.1100000000000003</v>
      </c>
      <c r="N2337">
        <v>0</v>
      </c>
      <c r="O2337">
        <v>27.15</v>
      </c>
      <c r="P2337">
        <v>32.262099999999997</v>
      </c>
    </row>
    <row r="2338" spans="1:16" x14ac:dyDescent="0.25">
      <c r="A2338" s="20">
        <v>43986</v>
      </c>
      <c r="B2338" t="s">
        <v>706</v>
      </c>
      <c r="C2338" t="s">
        <v>23</v>
      </c>
      <c r="D2338">
        <v>596</v>
      </c>
      <c r="E2338">
        <v>248.35</v>
      </c>
      <c r="F2338">
        <v>148016.6</v>
      </c>
      <c r="G2338" t="s">
        <v>2506</v>
      </c>
      <c r="H2338">
        <v>2020105</v>
      </c>
      <c r="I2338" t="s">
        <v>19</v>
      </c>
      <c r="J2338" t="s">
        <v>20</v>
      </c>
      <c r="K2338" t="s">
        <v>25</v>
      </c>
      <c r="L2338">
        <v>36.869999999999997</v>
      </c>
      <c r="M2338">
        <v>5.1100000000000003</v>
      </c>
      <c r="N2338">
        <v>0</v>
      </c>
      <c r="O2338">
        <v>27.12</v>
      </c>
      <c r="P2338">
        <v>69.096599999999995</v>
      </c>
    </row>
    <row r="2339" spans="1:16" x14ac:dyDescent="0.25">
      <c r="A2339" s="20">
        <v>43986</v>
      </c>
      <c r="B2339" t="s">
        <v>65</v>
      </c>
      <c r="C2339" t="s">
        <v>17</v>
      </c>
      <c r="D2339">
        <v>150</v>
      </c>
      <c r="E2339">
        <v>32</v>
      </c>
      <c r="F2339">
        <v>4800</v>
      </c>
      <c r="G2339" t="s">
        <v>2507</v>
      </c>
      <c r="H2339">
        <v>2020105</v>
      </c>
      <c r="I2339" t="s">
        <v>19</v>
      </c>
      <c r="J2339" t="s">
        <v>20</v>
      </c>
      <c r="K2339" t="s">
        <v>25</v>
      </c>
      <c r="L2339">
        <v>4.8</v>
      </c>
      <c r="M2339">
        <v>0.17</v>
      </c>
      <c r="N2339">
        <v>0</v>
      </c>
      <c r="O2339">
        <v>29.53</v>
      </c>
      <c r="P2339">
        <v>34.495600000000003</v>
      </c>
    </row>
    <row r="2340" spans="1:16" x14ac:dyDescent="0.25">
      <c r="A2340" s="20">
        <v>43986</v>
      </c>
      <c r="B2340" t="s">
        <v>706</v>
      </c>
      <c r="C2340" t="s">
        <v>23</v>
      </c>
      <c r="D2340">
        <v>504</v>
      </c>
      <c r="E2340">
        <v>247.19</v>
      </c>
      <c r="F2340">
        <v>124582.25</v>
      </c>
      <c r="G2340" t="s">
        <v>2508</v>
      </c>
      <c r="H2340">
        <v>2020105</v>
      </c>
      <c r="I2340" t="s">
        <v>19</v>
      </c>
      <c r="J2340" t="s">
        <v>20</v>
      </c>
      <c r="K2340" t="s">
        <v>25</v>
      </c>
      <c r="L2340">
        <v>31.18</v>
      </c>
      <c r="M2340">
        <v>4.3</v>
      </c>
      <c r="N2340">
        <v>0</v>
      </c>
      <c r="O2340">
        <v>22.82</v>
      </c>
      <c r="P2340">
        <v>58.298000000000002</v>
      </c>
    </row>
    <row r="2341" spans="1:16" x14ac:dyDescent="0.25">
      <c r="A2341" s="20">
        <v>43986</v>
      </c>
      <c r="B2341" t="s">
        <v>738</v>
      </c>
      <c r="C2341" t="s">
        <v>17</v>
      </c>
      <c r="D2341">
        <v>2500</v>
      </c>
      <c r="E2341">
        <v>350.78</v>
      </c>
      <c r="F2341">
        <v>876944.75</v>
      </c>
      <c r="G2341" t="s">
        <v>2509</v>
      </c>
      <c r="H2341">
        <v>2020105</v>
      </c>
      <c r="I2341" t="s">
        <v>19</v>
      </c>
      <c r="J2341" t="s">
        <v>20</v>
      </c>
      <c r="K2341" t="s">
        <v>25</v>
      </c>
      <c r="L2341">
        <v>0</v>
      </c>
      <c r="M2341">
        <v>30.25</v>
      </c>
      <c r="N2341">
        <v>0</v>
      </c>
      <c r="O2341">
        <v>160.66</v>
      </c>
      <c r="P2341">
        <v>190.9144</v>
      </c>
    </row>
    <row r="2342" spans="1:16" x14ac:dyDescent="0.25">
      <c r="A2342" s="20">
        <v>43986</v>
      </c>
      <c r="B2342" t="s">
        <v>738</v>
      </c>
      <c r="C2342" t="s">
        <v>23</v>
      </c>
      <c r="D2342">
        <v>2500</v>
      </c>
      <c r="E2342">
        <v>349.25</v>
      </c>
      <c r="F2342">
        <v>873125</v>
      </c>
      <c r="G2342" t="s">
        <v>2510</v>
      </c>
      <c r="H2342">
        <v>2020105</v>
      </c>
      <c r="I2342" t="s">
        <v>19</v>
      </c>
      <c r="J2342" t="s">
        <v>20</v>
      </c>
      <c r="K2342" t="s">
        <v>25</v>
      </c>
      <c r="L2342">
        <v>219.74</v>
      </c>
      <c r="M2342">
        <v>30.12</v>
      </c>
      <c r="N2342">
        <v>0</v>
      </c>
      <c r="O2342">
        <v>159.97</v>
      </c>
      <c r="P2342">
        <v>409.8329</v>
      </c>
    </row>
    <row r="2343" spans="1:16" x14ac:dyDescent="0.25">
      <c r="A2343" s="20">
        <v>43986</v>
      </c>
      <c r="B2343" t="s">
        <v>738</v>
      </c>
      <c r="C2343" t="s">
        <v>17</v>
      </c>
      <c r="D2343">
        <v>2500</v>
      </c>
      <c r="E2343">
        <v>350</v>
      </c>
      <c r="F2343">
        <v>875000</v>
      </c>
      <c r="G2343" t="s">
        <v>2511</v>
      </c>
      <c r="H2343">
        <v>2020105</v>
      </c>
      <c r="I2343" t="s">
        <v>19</v>
      </c>
      <c r="J2343" t="s">
        <v>20</v>
      </c>
      <c r="K2343" t="s">
        <v>25</v>
      </c>
      <c r="L2343">
        <v>0</v>
      </c>
      <c r="M2343">
        <v>30.19</v>
      </c>
      <c r="N2343">
        <v>0</v>
      </c>
      <c r="O2343">
        <v>160.31</v>
      </c>
      <c r="P2343">
        <v>190.4975</v>
      </c>
    </row>
    <row r="2344" spans="1:16" x14ac:dyDescent="0.25">
      <c r="A2344" s="20">
        <v>43986</v>
      </c>
      <c r="B2344" t="s">
        <v>738</v>
      </c>
      <c r="C2344" t="s">
        <v>17</v>
      </c>
      <c r="D2344">
        <v>2500</v>
      </c>
      <c r="E2344">
        <v>347</v>
      </c>
      <c r="F2344">
        <v>867500</v>
      </c>
      <c r="G2344" t="s">
        <v>2512</v>
      </c>
      <c r="H2344">
        <v>2020105</v>
      </c>
      <c r="I2344" t="s">
        <v>19</v>
      </c>
      <c r="J2344" t="s">
        <v>20</v>
      </c>
      <c r="K2344" t="s">
        <v>25</v>
      </c>
      <c r="L2344">
        <v>0</v>
      </c>
      <c r="M2344">
        <v>29.93</v>
      </c>
      <c r="N2344">
        <v>0</v>
      </c>
      <c r="O2344">
        <v>158.94</v>
      </c>
      <c r="P2344">
        <v>188.86879999999999</v>
      </c>
    </row>
    <row r="2345" spans="1:16" x14ac:dyDescent="0.25">
      <c r="A2345" s="20">
        <v>43986</v>
      </c>
      <c r="B2345" t="s">
        <v>738</v>
      </c>
      <c r="C2345" t="s">
        <v>23</v>
      </c>
      <c r="D2345">
        <v>5000</v>
      </c>
      <c r="E2345">
        <v>348.75</v>
      </c>
      <c r="F2345">
        <v>1743750</v>
      </c>
      <c r="G2345" t="s">
        <v>2513</v>
      </c>
      <c r="H2345">
        <v>2020105</v>
      </c>
      <c r="I2345" t="s">
        <v>19</v>
      </c>
      <c r="J2345" t="s">
        <v>20</v>
      </c>
      <c r="K2345" t="s">
        <v>25</v>
      </c>
      <c r="L2345">
        <v>439.48</v>
      </c>
      <c r="M2345">
        <v>60.16</v>
      </c>
      <c r="N2345">
        <v>0</v>
      </c>
      <c r="O2345">
        <v>319.47000000000003</v>
      </c>
      <c r="P2345">
        <v>819.10940000000005</v>
      </c>
    </row>
    <row r="2346" spans="1:16" x14ac:dyDescent="0.25">
      <c r="A2346" s="20">
        <v>43987</v>
      </c>
      <c r="B2346" t="s">
        <v>738</v>
      </c>
      <c r="C2346" t="s">
        <v>17</v>
      </c>
      <c r="D2346">
        <v>250</v>
      </c>
      <c r="E2346">
        <v>350.5</v>
      </c>
      <c r="F2346">
        <v>87625</v>
      </c>
      <c r="G2346" t="s">
        <v>2514</v>
      </c>
      <c r="H2346">
        <v>2020106</v>
      </c>
      <c r="I2346" t="s">
        <v>19</v>
      </c>
      <c r="J2346" t="s">
        <v>20</v>
      </c>
      <c r="K2346" t="s">
        <v>25</v>
      </c>
      <c r="L2346">
        <v>0</v>
      </c>
      <c r="M2346">
        <v>3.02</v>
      </c>
      <c r="N2346">
        <v>0</v>
      </c>
      <c r="O2346">
        <v>18.239999999999998</v>
      </c>
      <c r="P2346">
        <v>21.263000000000002</v>
      </c>
    </row>
    <row r="2347" spans="1:16" x14ac:dyDescent="0.25">
      <c r="A2347" s="20">
        <v>43987</v>
      </c>
      <c r="B2347" t="s">
        <v>738</v>
      </c>
      <c r="C2347" t="s">
        <v>23</v>
      </c>
      <c r="D2347">
        <v>250</v>
      </c>
      <c r="E2347">
        <v>353.1</v>
      </c>
      <c r="F2347">
        <v>88275</v>
      </c>
      <c r="G2347" t="s">
        <v>2515</v>
      </c>
      <c r="H2347">
        <v>2020106</v>
      </c>
      <c r="I2347" t="s">
        <v>19</v>
      </c>
      <c r="J2347" t="s">
        <v>20</v>
      </c>
      <c r="K2347" t="s">
        <v>25</v>
      </c>
      <c r="L2347">
        <v>21.98</v>
      </c>
      <c r="M2347">
        <v>3.05</v>
      </c>
      <c r="N2347">
        <v>0</v>
      </c>
      <c r="O2347">
        <v>18.25</v>
      </c>
      <c r="P2347">
        <v>43.275500000000001</v>
      </c>
    </row>
    <row r="2348" spans="1:16" x14ac:dyDescent="0.25">
      <c r="A2348" s="20">
        <v>43987</v>
      </c>
      <c r="B2348" t="s">
        <v>738</v>
      </c>
      <c r="C2348" t="s">
        <v>23</v>
      </c>
      <c r="D2348">
        <v>250</v>
      </c>
      <c r="E2348">
        <v>353</v>
      </c>
      <c r="F2348">
        <v>88250</v>
      </c>
      <c r="G2348" t="s">
        <v>2516</v>
      </c>
      <c r="H2348">
        <v>2020106</v>
      </c>
      <c r="I2348" t="s">
        <v>19</v>
      </c>
      <c r="J2348" t="s">
        <v>20</v>
      </c>
      <c r="K2348" t="s">
        <v>25</v>
      </c>
      <c r="L2348">
        <v>21.98</v>
      </c>
      <c r="M2348">
        <v>3.04</v>
      </c>
      <c r="N2348">
        <v>0</v>
      </c>
      <c r="O2348">
        <v>18.25</v>
      </c>
      <c r="P2348">
        <v>43.2746</v>
      </c>
    </row>
    <row r="2349" spans="1:16" x14ac:dyDescent="0.25">
      <c r="A2349" s="20">
        <v>43987</v>
      </c>
      <c r="B2349" t="s">
        <v>706</v>
      </c>
      <c r="C2349" t="s">
        <v>23</v>
      </c>
      <c r="D2349">
        <v>250</v>
      </c>
      <c r="E2349">
        <v>239</v>
      </c>
      <c r="F2349">
        <v>59750</v>
      </c>
      <c r="G2349" t="s">
        <v>2517</v>
      </c>
      <c r="H2349">
        <v>2020106</v>
      </c>
      <c r="I2349" t="s">
        <v>19</v>
      </c>
      <c r="J2349" t="s">
        <v>20</v>
      </c>
      <c r="K2349" t="s">
        <v>25</v>
      </c>
      <c r="L2349">
        <v>14.69</v>
      </c>
      <c r="M2349">
        <v>2.06</v>
      </c>
      <c r="N2349">
        <v>30.3</v>
      </c>
      <c r="O2349">
        <v>18.079999999999998</v>
      </c>
      <c r="P2349">
        <v>65.131500000000003</v>
      </c>
    </row>
    <row r="2350" spans="1:16" x14ac:dyDescent="0.25">
      <c r="A2350" s="20">
        <v>43987</v>
      </c>
      <c r="B2350" t="s">
        <v>706</v>
      </c>
      <c r="C2350" t="s">
        <v>17</v>
      </c>
      <c r="D2350">
        <v>250</v>
      </c>
      <c r="E2350">
        <v>235</v>
      </c>
      <c r="F2350">
        <v>58750</v>
      </c>
      <c r="G2350" t="s">
        <v>2518</v>
      </c>
      <c r="H2350">
        <v>2020106</v>
      </c>
      <c r="I2350" t="s">
        <v>19</v>
      </c>
      <c r="J2350" t="s">
        <v>20</v>
      </c>
      <c r="K2350" t="s">
        <v>25</v>
      </c>
      <c r="L2350">
        <v>0</v>
      </c>
      <c r="M2350">
        <v>2.0299999999999998</v>
      </c>
      <c r="N2350">
        <v>0</v>
      </c>
      <c r="O2350">
        <v>18.059999999999999</v>
      </c>
      <c r="P2350">
        <v>20.0869</v>
      </c>
    </row>
    <row r="2351" spans="1:16" x14ac:dyDescent="0.25">
      <c r="A2351" s="20">
        <v>43987</v>
      </c>
      <c r="B2351" t="s">
        <v>738</v>
      </c>
      <c r="C2351" t="s">
        <v>17</v>
      </c>
      <c r="D2351">
        <v>250</v>
      </c>
      <c r="E2351">
        <v>349.9</v>
      </c>
      <c r="F2351">
        <v>87475</v>
      </c>
      <c r="G2351" t="s">
        <v>2519</v>
      </c>
      <c r="H2351">
        <v>2020106</v>
      </c>
      <c r="I2351" t="s">
        <v>19</v>
      </c>
      <c r="J2351" t="s">
        <v>20</v>
      </c>
      <c r="K2351" t="s">
        <v>25</v>
      </c>
      <c r="L2351">
        <v>0</v>
      </c>
      <c r="M2351">
        <v>3.02</v>
      </c>
      <c r="N2351">
        <v>0</v>
      </c>
      <c r="O2351">
        <v>18.239999999999998</v>
      </c>
      <c r="P2351">
        <v>21.257899999999999</v>
      </c>
    </row>
    <row r="2352" spans="1:16" x14ac:dyDescent="0.25">
      <c r="A2352" s="20">
        <v>43987</v>
      </c>
      <c r="B2352" t="s">
        <v>706</v>
      </c>
      <c r="C2352" t="s">
        <v>17</v>
      </c>
      <c r="D2352">
        <v>1100</v>
      </c>
      <c r="E2352">
        <v>237</v>
      </c>
      <c r="F2352">
        <v>260696.55</v>
      </c>
      <c r="G2352" t="s">
        <v>2520</v>
      </c>
      <c r="H2352">
        <v>2020106</v>
      </c>
      <c r="I2352" t="s">
        <v>19</v>
      </c>
      <c r="J2352" t="s">
        <v>20</v>
      </c>
      <c r="K2352" t="s">
        <v>25</v>
      </c>
      <c r="L2352">
        <v>0</v>
      </c>
      <c r="M2352">
        <v>8.99</v>
      </c>
      <c r="N2352">
        <v>0</v>
      </c>
      <c r="O2352">
        <v>47.76</v>
      </c>
      <c r="P2352">
        <v>56.754100000000001</v>
      </c>
    </row>
    <row r="2353" spans="1:16" x14ac:dyDescent="0.25">
      <c r="A2353" s="20">
        <v>43987</v>
      </c>
      <c r="B2353" t="s">
        <v>706</v>
      </c>
      <c r="C2353" t="s">
        <v>23</v>
      </c>
      <c r="D2353">
        <v>1100</v>
      </c>
      <c r="E2353">
        <v>237.7</v>
      </c>
      <c r="F2353">
        <v>261470</v>
      </c>
      <c r="G2353" t="s">
        <v>2521</v>
      </c>
      <c r="H2353">
        <v>2020106</v>
      </c>
      <c r="I2353" t="s">
        <v>19</v>
      </c>
      <c r="J2353" t="s">
        <v>20</v>
      </c>
      <c r="K2353" t="s">
        <v>25</v>
      </c>
      <c r="L2353">
        <v>65.25</v>
      </c>
      <c r="M2353">
        <v>9.02</v>
      </c>
      <c r="N2353">
        <v>0</v>
      </c>
      <c r="O2353">
        <v>47.9</v>
      </c>
      <c r="P2353">
        <v>122.1708</v>
      </c>
    </row>
    <row r="2354" spans="1:16" x14ac:dyDescent="0.25">
      <c r="A2354" s="20">
        <v>43987</v>
      </c>
      <c r="B2354" t="s">
        <v>981</v>
      </c>
      <c r="C2354" t="s">
        <v>17</v>
      </c>
      <c r="D2354">
        <v>25</v>
      </c>
      <c r="E2354">
        <v>89.5</v>
      </c>
      <c r="F2354">
        <v>2237.5</v>
      </c>
      <c r="G2354" t="s">
        <v>2522</v>
      </c>
      <c r="H2354">
        <v>2020106</v>
      </c>
      <c r="I2354" t="s">
        <v>19</v>
      </c>
      <c r="J2354" t="s">
        <v>20</v>
      </c>
      <c r="K2354" t="s">
        <v>25</v>
      </c>
      <c r="L2354">
        <v>2.2400000000000002</v>
      </c>
      <c r="M2354">
        <v>0.08</v>
      </c>
      <c r="N2354">
        <v>0</v>
      </c>
      <c r="O2354">
        <v>29.51</v>
      </c>
      <c r="P2354">
        <v>31.827200000000001</v>
      </c>
    </row>
    <row r="2355" spans="1:16" x14ac:dyDescent="0.25">
      <c r="A2355" s="20">
        <v>43987</v>
      </c>
      <c r="B2355" t="s">
        <v>65</v>
      </c>
      <c r="C2355" t="s">
        <v>17</v>
      </c>
      <c r="D2355">
        <v>350</v>
      </c>
      <c r="E2355">
        <v>33.9</v>
      </c>
      <c r="F2355">
        <v>11865</v>
      </c>
      <c r="G2355" t="s">
        <v>2523</v>
      </c>
      <c r="H2355">
        <v>2020106</v>
      </c>
      <c r="I2355" t="s">
        <v>19</v>
      </c>
      <c r="J2355" t="s">
        <v>20</v>
      </c>
      <c r="K2355" t="s">
        <v>25</v>
      </c>
      <c r="L2355">
        <v>11.87</v>
      </c>
      <c r="M2355">
        <v>0.41</v>
      </c>
      <c r="N2355">
        <v>0</v>
      </c>
      <c r="O2355">
        <v>29.57</v>
      </c>
      <c r="P2355">
        <v>41.849299999999999</v>
      </c>
    </row>
    <row r="2356" spans="1:16" x14ac:dyDescent="0.25">
      <c r="A2356" s="20">
        <v>43990</v>
      </c>
      <c r="B2356" t="s">
        <v>179</v>
      </c>
      <c r="C2356" t="s">
        <v>17</v>
      </c>
      <c r="D2356">
        <v>150</v>
      </c>
      <c r="E2356">
        <v>27.7</v>
      </c>
      <c r="F2356">
        <v>4155</v>
      </c>
      <c r="G2356" t="s">
        <v>2524</v>
      </c>
      <c r="H2356">
        <v>2020107</v>
      </c>
      <c r="I2356" t="s">
        <v>19</v>
      </c>
      <c r="J2356" t="s">
        <v>20</v>
      </c>
      <c r="K2356" t="s">
        <v>25</v>
      </c>
      <c r="L2356">
        <v>4.16</v>
      </c>
      <c r="M2356">
        <v>0.14000000000000001</v>
      </c>
      <c r="N2356">
        <v>0</v>
      </c>
      <c r="O2356">
        <v>29.53</v>
      </c>
      <c r="P2356">
        <v>33.833399999999997</v>
      </c>
    </row>
    <row r="2357" spans="1:16" x14ac:dyDescent="0.25">
      <c r="A2357" s="20">
        <v>43990</v>
      </c>
      <c r="B2357" t="s">
        <v>288</v>
      </c>
      <c r="C2357" t="s">
        <v>17</v>
      </c>
      <c r="D2357">
        <v>250</v>
      </c>
      <c r="E2357">
        <v>31.5</v>
      </c>
      <c r="F2357">
        <v>7875</v>
      </c>
      <c r="G2357" t="s">
        <v>2525</v>
      </c>
      <c r="H2357">
        <v>2020107</v>
      </c>
      <c r="I2357" t="s">
        <v>19</v>
      </c>
      <c r="J2357" t="s">
        <v>20</v>
      </c>
      <c r="K2357" t="s">
        <v>25</v>
      </c>
      <c r="L2357">
        <v>7.88</v>
      </c>
      <c r="M2357">
        <v>0.27</v>
      </c>
      <c r="N2357">
        <v>0</v>
      </c>
      <c r="O2357">
        <v>29.55</v>
      </c>
      <c r="P2357">
        <v>37.701700000000002</v>
      </c>
    </row>
    <row r="2358" spans="1:16" x14ac:dyDescent="0.25">
      <c r="A2358" s="20">
        <v>43990</v>
      </c>
      <c r="B2358" t="s">
        <v>706</v>
      </c>
      <c r="C2358" t="s">
        <v>23</v>
      </c>
      <c r="D2358">
        <v>500</v>
      </c>
      <c r="E2358">
        <v>258.76</v>
      </c>
      <c r="F2358">
        <v>129380</v>
      </c>
      <c r="G2358" t="s">
        <v>2526</v>
      </c>
      <c r="H2358">
        <v>2020107</v>
      </c>
      <c r="I2358" t="s">
        <v>19</v>
      </c>
      <c r="J2358" t="s">
        <v>20</v>
      </c>
      <c r="K2358" t="s">
        <v>25</v>
      </c>
      <c r="L2358">
        <v>32.520000000000003</v>
      </c>
      <c r="M2358">
        <v>4.46</v>
      </c>
      <c r="N2358">
        <v>0</v>
      </c>
      <c r="O2358">
        <v>23.7</v>
      </c>
      <c r="P2358">
        <v>60.683799999999998</v>
      </c>
    </row>
    <row r="2359" spans="1:16" x14ac:dyDescent="0.25">
      <c r="A2359" s="20">
        <v>43990</v>
      </c>
      <c r="B2359" t="s">
        <v>706</v>
      </c>
      <c r="C2359" t="s">
        <v>23</v>
      </c>
      <c r="D2359">
        <v>600</v>
      </c>
      <c r="E2359">
        <v>259.7</v>
      </c>
      <c r="F2359">
        <v>155820</v>
      </c>
      <c r="G2359" t="s">
        <v>2527</v>
      </c>
      <c r="H2359">
        <v>2020107</v>
      </c>
      <c r="I2359" t="s">
        <v>19</v>
      </c>
      <c r="J2359" t="s">
        <v>20</v>
      </c>
      <c r="K2359" t="s">
        <v>25</v>
      </c>
      <c r="L2359">
        <v>39.25</v>
      </c>
      <c r="M2359">
        <v>5.38</v>
      </c>
      <c r="N2359">
        <v>110.7</v>
      </c>
      <c r="O2359">
        <v>28.55</v>
      </c>
      <c r="P2359">
        <v>183.8758</v>
      </c>
    </row>
    <row r="2360" spans="1:16" x14ac:dyDescent="0.25">
      <c r="A2360" s="20">
        <v>43990</v>
      </c>
      <c r="B2360" t="s">
        <v>706</v>
      </c>
      <c r="C2360" t="s">
        <v>17</v>
      </c>
      <c r="D2360">
        <v>1100</v>
      </c>
      <c r="E2360">
        <v>258.8</v>
      </c>
      <c r="F2360">
        <v>284680</v>
      </c>
      <c r="G2360" t="s">
        <v>2528</v>
      </c>
      <c r="H2360">
        <v>2020107</v>
      </c>
      <c r="I2360" t="s">
        <v>19</v>
      </c>
      <c r="J2360" t="s">
        <v>20</v>
      </c>
      <c r="K2360" t="s">
        <v>25</v>
      </c>
      <c r="L2360">
        <v>0</v>
      </c>
      <c r="M2360">
        <v>9.82</v>
      </c>
      <c r="N2360">
        <v>0</v>
      </c>
      <c r="O2360">
        <v>52.17</v>
      </c>
      <c r="P2360">
        <v>61.991300000000003</v>
      </c>
    </row>
    <row r="2361" spans="1:16" x14ac:dyDescent="0.25">
      <c r="A2361" s="20">
        <v>43990</v>
      </c>
      <c r="B2361" t="s">
        <v>738</v>
      </c>
      <c r="C2361" t="s">
        <v>17</v>
      </c>
      <c r="D2361">
        <v>2500</v>
      </c>
      <c r="E2361">
        <v>358.23</v>
      </c>
      <c r="F2361">
        <v>895565.2</v>
      </c>
      <c r="G2361" t="s">
        <v>2529</v>
      </c>
      <c r="H2361">
        <v>2020107</v>
      </c>
      <c r="I2361" t="s">
        <v>19</v>
      </c>
      <c r="J2361" t="s">
        <v>20</v>
      </c>
      <c r="K2361" t="s">
        <v>25</v>
      </c>
      <c r="L2361">
        <v>0</v>
      </c>
      <c r="M2361">
        <v>30.9</v>
      </c>
      <c r="N2361">
        <v>0</v>
      </c>
      <c r="O2361">
        <v>164.08</v>
      </c>
      <c r="P2361">
        <v>194.977</v>
      </c>
    </row>
    <row r="2362" spans="1:16" x14ac:dyDescent="0.25">
      <c r="A2362" s="20">
        <v>43990</v>
      </c>
      <c r="B2362" t="s">
        <v>738</v>
      </c>
      <c r="C2362" t="s">
        <v>23</v>
      </c>
      <c r="D2362">
        <v>2500</v>
      </c>
      <c r="E2362">
        <v>360.25</v>
      </c>
      <c r="F2362">
        <v>900625</v>
      </c>
      <c r="G2362" t="s">
        <v>2530</v>
      </c>
      <c r="H2362">
        <v>2020107</v>
      </c>
      <c r="I2362" t="s">
        <v>19</v>
      </c>
      <c r="J2362" t="s">
        <v>20</v>
      </c>
      <c r="K2362" t="s">
        <v>25</v>
      </c>
      <c r="L2362">
        <v>224.52</v>
      </c>
      <c r="M2362">
        <v>31.07</v>
      </c>
      <c r="N2362">
        <v>0</v>
      </c>
      <c r="O2362">
        <v>165</v>
      </c>
      <c r="P2362">
        <v>420.59160000000003</v>
      </c>
    </row>
    <row r="2363" spans="1:16" x14ac:dyDescent="0.25">
      <c r="A2363" s="20">
        <v>43990</v>
      </c>
      <c r="B2363" t="s">
        <v>282</v>
      </c>
      <c r="C2363" t="s">
        <v>17</v>
      </c>
      <c r="D2363" s="32">
        <v>10</v>
      </c>
      <c r="E2363">
        <v>383.2</v>
      </c>
      <c r="F2363">
        <v>3832</v>
      </c>
      <c r="G2363" t="s">
        <v>2531</v>
      </c>
      <c r="H2363">
        <v>2020107</v>
      </c>
      <c r="I2363" t="s">
        <v>19</v>
      </c>
      <c r="J2363" t="s">
        <v>20</v>
      </c>
      <c r="K2363" t="s">
        <v>25</v>
      </c>
      <c r="L2363">
        <v>3.83</v>
      </c>
      <c r="M2363">
        <v>0.13</v>
      </c>
      <c r="N2363">
        <v>0</v>
      </c>
      <c r="O2363">
        <v>29.52</v>
      </c>
      <c r="P2363">
        <v>33.482199999999999</v>
      </c>
    </row>
    <row r="2364" spans="1:16" x14ac:dyDescent="0.25">
      <c r="A2364" s="20">
        <v>43990</v>
      </c>
      <c r="B2364" t="s">
        <v>706</v>
      </c>
      <c r="C2364" t="s">
        <v>23</v>
      </c>
      <c r="D2364">
        <v>2500</v>
      </c>
      <c r="E2364">
        <v>259</v>
      </c>
      <c r="F2364">
        <v>647500</v>
      </c>
      <c r="G2364" t="s">
        <v>2532</v>
      </c>
      <c r="H2364">
        <v>2020107</v>
      </c>
      <c r="I2364" t="s">
        <v>19</v>
      </c>
      <c r="J2364" t="s">
        <v>20</v>
      </c>
      <c r="K2364" t="s">
        <v>25</v>
      </c>
      <c r="L2364">
        <v>162.6</v>
      </c>
      <c r="M2364">
        <v>22.34</v>
      </c>
      <c r="N2364">
        <v>0</v>
      </c>
      <c r="O2364">
        <v>118.63</v>
      </c>
      <c r="P2364">
        <v>303.56880000000001</v>
      </c>
    </row>
    <row r="2365" spans="1:16" x14ac:dyDescent="0.25">
      <c r="A2365" s="20">
        <v>43990</v>
      </c>
      <c r="B2365" t="s">
        <v>706</v>
      </c>
      <c r="C2365" t="s">
        <v>17</v>
      </c>
      <c r="D2365">
        <v>2500</v>
      </c>
      <c r="E2365">
        <v>262.29000000000002</v>
      </c>
      <c r="F2365">
        <v>655734.05000000005</v>
      </c>
      <c r="G2365" t="s">
        <v>2533</v>
      </c>
      <c r="H2365">
        <v>2020107</v>
      </c>
      <c r="I2365" t="s">
        <v>19</v>
      </c>
      <c r="J2365" t="s">
        <v>20</v>
      </c>
      <c r="K2365" t="s">
        <v>25</v>
      </c>
      <c r="L2365">
        <v>0</v>
      </c>
      <c r="M2365">
        <v>22.62</v>
      </c>
      <c r="N2365">
        <v>0</v>
      </c>
      <c r="O2365">
        <v>120.14</v>
      </c>
      <c r="P2365">
        <v>142.76300000000001</v>
      </c>
    </row>
    <row r="2366" spans="1:16" x14ac:dyDescent="0.25">
      <c r="A2366" s="20">
        <v>43990</v>
      </c>
      <c r="B2366" t="s">
        <v>65</v>
      </c>
      <c r="C2366" t="s">
        <v>17</v>
      </c>
      <c r="D2366">
        <v>100</v>
      </c>
      <c r="E2366">
        <v>32.5</v>
      </c>
      <c r="F2366">
        <v>3250</v>
      </c>
      <c r="G2366" t="s">
        <v>2534</v>
      </c>
      <c r="H2366">
        <v>2020107</v>
      </c>
      <c r="I2366" t="s">
        <v>19</v>
      </c>
      <c r="J2366" t="s">
        <v>20</v>
      </c>
      <c r="K2366" t="s">
        <v>25</v>
      </c>
      <c r="L2366">
        <v>3.25</v>
      </c>
      <c r="M2366">
        <v>0.11</v>
      </c>
      <c r="N2366">
        <v>0</v>
      </c>
      <c r="O2366">
        <v>29.52</v>
      </c>
      <c r="P2366">
        <v>32.882100000000001</v>
      </c>
    </row>
    <row r="2367" spans="1:16" x14ac:dyDescent="0.25">
      <c r="A2367" s="20">
        <v>43991</v>
      </c>
      <c r="B2367" t="s">
        <v>738</v>
      </c>
      <c r="C2367" t="s">
        <v>17</v>
      </c>
      <c r="D2367">
        <v>1100</v>
      </c>
      <c r="E2367">
        <v>358.95</v>
      </c>
      <c r="F2367">
        <v>394845</v>
      </c>
      <c r="G2367" t="s">
        <v>2535</v>
      </c>
      <c r="H2367">
        <v>2020108</v>
      </c>
      <c r="I2367" t="s">
        <v>19</v>
      </c>
      <c r="J2367" t="s">
        <v>20</v>
      </c>
      <c r="K2367" t="s">
        <v>25</v>
      </c>
      <c r="L2367">
        <v>0</v>
      </c>
      <c r="M2367">
        <v>13.62</v>
      </c>
      <c r="N2367">
        <v>226.8</v>
      </c>
      <c r="O2367">
        <v>72.34</v>
      </c>
      <c r="P2367">
        <v>312.76220000000001</v>
      </c>
    </row>
    <row r="2368" spans="1:16" x14ac:dyDescent="0.25">
      <c r="A2368" s="20">
        <v>43991</v>
      </c>
      <c r="B2368" t="s">
        <v>738</v>
      </c>
      <c r="C2368" t="s">
        <v>23</v>
      </c>
      <c r="D2368">
        <v>1100</v>
      </c>
      <c r="E2368">
        <v>360.9</v>
      </c>
      <c r="F2368">
        <v>396990</v>
      </c>
      <c r="G2368" t="s">
        <v>2536</v>
      </c>
      <c r="H2368">
        <v>2020108</v>
      </c>
      <c r="I2368" t="s">
        <v>19</v>
      </c>
      <c r="J2368" t="s">
        <v>20</v>
      </c>
      <c r="K2368" t="s">
        <v>25</v>
      </c>
      <c r="L2368">
        <v>98.68</v>
      </c>
      <c r="M2368">
        <v>13.7</v>
      </c>
      <c r="N2368">
        <v>0</v>
      </c>
      <c r="O2368">
        <v>72.73</v>
      </c>
      <c r="P2368">
        <v>185.1062</v>
      </c>
    </row>
    <row r="2369" spans="1:16" x14ac:dyDescent="0.25">
      <c r="A2369" s="20">
        <v>43991</v>
      </c>
      <c r="B2369" t="s">
        <v>706</v>
      </c>
      <c r="C2369" t="s">
        <v>23</v>
      </c>
      <c r="D2369">
        <v>1100</v>
      </c>
      <c r="E2369">
        <v>263.5</v>
      </c>
      <c r="F2369">
        <v>289850</v>
      </c>
      <c r="G2369" t="s">
        <v>2537</v>
      </c>
      <c r="H2369">
        <v>2020108</v>
      </c>
      <c r="I2369" t="s">
        <v>19</v>
      </c>
      <c r="J2369" t="s">
        <v>20</v>
      </c>
      <c r="K2369" t="s">
        <v>25</v>
      </c>
      <c r="L2369">
        <v>73.209999999999994</v>
      </c>
      <c r="M2369">
        <v>10</v>
      </c>
      <c r="N2369">
        <v>0</v>
      </c>
      <c r="O2369">
        <v>53.1</v>
      </c>
      <c r="P2369">
        <v>136.3099</v>
      </c>
    </row>
    <row r="2370" spans="1:16" x14ac:dyDescent="0.25">
      <c r="A2370" s="20">
        <v>43991</v>
      </c>
      <c r="B2370" t="s">
        <v>738</v>
      </c>
      <c r="C2370" t="s">
        <v>23</v>
      </c>
      <c r="D2370">
        <v>500</v>
      </c>
      <c r="E2370">
        <v>361.5</v>
      </c>
      <c r="F2370">
        <v>180750</v>
      </c>
      <c r="G2370" t="s">
        <v>2538</v>
      </c>
      <c r="H2370">
        <v>2020108</v>
      </c>
      <c r="I2370" t="s">
        <v>19</v>
      </c>
      <c r="J2370" t="s">
        <v>20</v>
      </c>
      <c r="K2370" t="s">
        <v>25</v>
      </c>
      <c r="L2370">
        <v>44.91</v>
      </c>
      <c r="M2370">
        <v>6.24</v>
      </c>
      <c r="N2370">
        <v>0</v>
      </c>
      <c r="O2370">
        <v>33.119999999999997</v>
      </c>
      <c r="P2370">
        <v>84.265900000000002</v>
      </c>
    </row>
    <row r="2371" spans="1:16" x14ac:dyDescent="0.25">
      <c r="A2371" s="20">
        <v>43991</v>
      </c>
      <c r="B2371" t="s">
        <v>738</v>
      </c>
      <c r="C2371" t="s">
        <v>23</v>
      </c>
      <c r="D2371">
        <v>600</v>
      </c>
      <c r="E2371">
        <v>365.9</v>
      </c>
      <c r="F2371">
        <v>219540</v>
      </c>
      <c r="G2371" t="s">
        <v>2539</v>
      </c>
      <c r="H2371">
        <v>2020108</v>
      </c>
      <c r="I2371" t="s">
        <v>19</v>
      </c>
      <c r="J2371" t="s">
        <v>20</v>
      </c>
      <c r="K2371" t="s">
        <v>25</v>
      </c>
      <c r="L2371">
        <v>53.9</v>
      </c>
      <c r="M2371">
        <v>7.57</v>
      </c>
      <c r="N2371">
        <v>0</v>
      </c>
      <c r="O2371">
        <v>40.22</v>
      </c>
      <c r="P2371">
        <v>101.6942</v>
      </c>
    </row>
    <row r="2372" spans="1:16" x14ac:dyDescent="0.25">
      <c r="A2372" s="20">
        <v>43991</v>
      </c>
      <c r="B2372" t="s">
        <v>706</v>
      </c>
      <c r="C2372" t="s">
        <v>17</v>
      </c>
      <c r="D2372">
        <v>1100</v>
      </c>
      <c r="E2372">
        <v>268.89999999999998</v>
      </c>
      <c r="F2372">
        <v>295794.15000000002</v>
      </c>
      <c r="G2372" t="s">
        <v>2540</v>
      </c>
      <c r="H2372">
        <v>2020108</v>
      </c>
      <c r="I2372" t="s">
        <v>19</v>
      </c>
      <c r="J2372" t="s">
        <v>20</v>
      </c>
      <c r="K2372" t="s">
        <v>25</v>
      </c>
      <c r="L2372">
        <v>0</v>
      </c>
      <c r="M2372">
        <v>10.210000000000001</v>
      </c>
      <c r="N2372">
        <v>0</v>
      </c>
      <c r="O2372">
        <v>54.2</v>
      </c>
      <c r="P2372">
        <v>64.405000000000001</v>
      </c>
    </row>
    <row r="2373" spans="1:16" x14ac:dyDescent="0.25">
      <c r="A2373" s="20">
        <v>43991</v>
      </c>
      <c r="B2373" t="s">
        <v>738</v>
      </c>
      <c r="C2373" t="s">
        <v>17</v>
      </c>
      <c r="D2373">
        <v>1100</v>
      </c>
      <c r="E2373">
        <v>366.9</v>
      </c>
      <c r="F2373">
        <v>403590</v>
      </c>
      <c r="G2373" t="s">
        <v>2541</v>
      </c>
      <c r="H2373">
        <v>2020108</v>
      </c>
      <c r="I2373" t="s">
        <v>19</v>
      </c>
      <c r="J2373" t="s">
        <v>20</v>
      </c>
      <c r="K2373" t="s">
        <v>25</v>
      </c>
      <c r="L2373">
        <v>0</v>
      </c>
      <c r="M2373">
        <v>13.92</v>
      </c>
      <c r="N2373">
        <v>0</v>
      </c>
      <c r="O2373">
        <v>73.94</v>
      </c>
      <c r="P2373">
        <v>87.863900000000001</v>
      </c>
    </row>
    <row r="2374" spans="1:16" x14ac:dyDescent="0.25">
      <c r="A2374" s="20">
        <v>43991</v>
      </c>
      <c r="B2374" t="s">
        <v>738</v>
      </c>
      <c r="C2374" t="s">
        <v>17</v>
      </c>
      <c r="D2374">
        <v>2500</v>
      </c>
      <c r="E2374">
        <v>366.69</v>
      </c>
      <c r="F2374">
        <v>916716.35</v>
      </c>
      <c r="G2374" t="s">
        <v>2542</v>
      </c>
      <c r="H2374">
        <v>2020108</v>
      </c>
      <c r="I2374" t="s">
        <v>19</v>
      </c>
      <c r="J2374" t="s">
        <v>20</v>
      </c>
      <c r="K2374" t="s">
        <v>25</v>
      </c>
      <c r="L2374">
        <v>0</v>
      </c>
      <c r="M2374">
        <v>31.63</v>
      </c>
      <c r="N2374">
        <v>0</v>
      </c>
      <c r="O2374">
        <v>167.95</v>
      </c>
      <c r="P2374">
        <v>199.57669999999999</v>
      </c>
    </row>
    <row r="2375" spans="1:16" x14ac:dyDescent="0.25">
      <c r="A2375" s="20">
        <v>43991</v>
      </c>
      <c r="B2375" t="s">
        <v>738</v>
      </c>
      <c r="C2375" t="s">
        <v>17</v>
      </c>
      <c r="D2375">
        <v>1000</v>
      </c>
      <c r="E2375">
        <v>363</v>
      </c>
      <c r="F2375">
        <v>363000</v>
      </c>
      <c r="G2375" t="s">
        <v>2543</v>
      </c>
      <c r="H2375">
        <v>2020108</v>
      </c>
      <c r="I2375" t="s">
        <v>19</v>
      </c>
      <c r="J2375" t="s">
        <v>20</v>
      </c>
      <c r="K2375" t="s">
        <v>25</v>
      </c>
      <c r="L2375">
        <v>0</v>
      </c>
      <c r="M2375">
        <v>12.52</v>
      </c>
      <c r="N2375">
        <v>0</v>
      </c>
      <c r="O2375">
        <v>66.510000000000005</v>
      </c>
      <c r="P2375">
        <v>79.033500000000004</v>
      </c>
    </row>
    <row r="2376" spans="1:16" x14ac:dyDescent="0.25">
      <c r="A2376" s="20">
        <v>43991</v>
      </c>
      <c r="B2376" t="s">
        <v>738</v>
      </c>
      <c r="C2376" t="s">
        <v>17</v>
      </c>
      <c r="D2376">
        <v>1000</v>
      </c>
      <c r="E2376">
        <v>362</v>
      </c>
      <c r="F2376">
        <v>362000</v>
      </c>
      <c r="G2376" t="s">
        <v>2544</v>
      </c>
      <c r="H2376">
        <v>2020108</v>
      </c>
      <c r="I2376" t="s">
        <v>19</v>
      </c>
      <c r="J2376" t="s">
        <v>20</v>
      </c>
      <c r="K2376" t="s">
        <v>25</v>
      </c>
      <c r="L2376">
        <v>0</v>
      </c>
      <c r="M2376">
        <v>12.49</v>
      </c>
      <c r="N2376">
        <v>0</v>
      </c>
      <c r="O2376">
        <v>66.319999999999993</v>
      </c>
      <c r="P2376">
        <v>78.808999999999997</v>
      </c>
    </row>
    <row r="2377" spans="1:16" x14ac:dyDescent="0.25">
      <c r="A2377" s="20">
        <v>43991</v>
      </c>
      <c r="B2377" t="s">
        <v>738</v>
      </c>
      <c r="C2377" t="s">
        <v>17</v>
      </c>
      <c r="D2377">
        <v>1000</v>
      </c>
      <c r="E2377">
        <v>361</v>
      </c>
      <c r="F2377">
        <v>361000</v>
      </c>
      <c r="G2377" t="s">
        <v>2545</v>
      </c>
      <c r="H2377">
        <v>2020108</v>
      </c>
      <c r="I2377" t="s">
        <v>19</v>
      </c>
      <c r="J2377" t="s">
        <v>20</v>
      </c>
      <c r="K2377" t="s">
        <v>25</v>
      </c>
      <c r="L2377">
        <v>0</v>
      </c>
      <c r="M2377">
        <v>12.45</v>
      </c>
      <c r="N2377">
        <v>0</v>
      </c>
      <c r="O2377">
        <v>66.14</v>
      </c>
      <c r="P2377">
        <v>78.594499999999996</v>
      </c>
    </row>
    <row r="2378" spans="1:16" x14ac:dyDescent="0.25">
      <c r="A2378" s="20">
        <v>43991</v>
      </c>
      <c r="B2378" t="s">
        <v>738</v>
      </c>
      <c r="C2378" t="s">
        <v>17</v>
      </c>
      <c r="D2378">
        <v>1000</v>
      </c>
      <c r="E2378">
        <v>360.1</v>
      </c>
      <c r="F2378">
        <v>360100</v>
      </c>
      <c r="G2378" t="s">
        <v>2546</v>
      </c>
      <c r="H2378">
        <v>2020108</v>
      </c>
      <c r="I2378" t="s">
        <v>19</v>
      </c>
      <c r="J2378" t="s">
        <v>20</v>
      </c>
      <c r="K2378" t="s">
        <v>25</v>
      </c>
      <c r="L2378">
        <v>0</v>
      </c>
      <c r="M2378">
        <v>12.42</v>
      </c>
      <c r="N2378">
        <v>0</v>
      </c>
      <c r="O2378">
        <v>65.98</v>
      </c>
      <c r="P2378">
        <v>78.403599999999997</v>
      </c>
    </row>
    <row r="2379" spans="1:16" x14ac:dyDescent="0.25">
      <c r="A2379" s="20">
        <v>43991</v>
      </c>
      <c r="B2379" t="s">
        <v>738</v>
      </c>
      <c r="C2379" t="s">
        <v>17</v>
      </c>
      <c r="D2379">
        <v>1000</v>
      </c>
      <c r="E2379">
        <v>359.25</v>
      </c>
      <c r="F2379">
        <v>359250</v>
      </c>
      <c r="G2379" t="s">
        <v>2547</v>
      </c>
      <c r="H2379">
        <v>2020108</v>
      </c>
      <c r="I2379" t="s">
        <v>19</v>
      </c>
      <c r="J2379" t="s">
        <v>20</v>
      </c>
      <c r="K2379" t="s">
        <v>25</v>
      </c>
      <c r="L2379">
        <v>0</v>
      </c>
      <c r="M2379">
        <v>12.39</v>
      </c>
      <c r="N2379">
        <v>0</v>
      </c>
      <c r="O2379">
        <v>65.83</v>
      </c>
      <c r="P2379">
        <v>78.224199999999996</v>
      </c>
    </row>
    <row r="2380" spans="1:16" x14ac:dyDescent="0.25">
      <c r="A2380" s="20">
        <v>43991</v>
      </c>
      <c r="B2380" t="s">
        <v>738</v>
      </c>
      <c r="C2380" t="s">
        <v>23</v>
      </c>
      <c r="D2380">
        <v>3758</v>
      </c>
      <c r="E2380">
        <v>355.78</v>
      </c>
      <c r="F2380">
        <v>1337023.6000000001</v>
      </c>
      <c r="G2380" t="s">
        <v>2548</v>
      </c>
      <c r="H2380">
        <v>2020108</v>
      </c>
      <c r="I2380" t="s">
        <v>19</v>
      </c>
      <c r="J2380" t="s">
        <v>20</v>
      </c>
      <c r="K2380" t="s">
        <v>25</v>
      </c>
      <c r="L2380">
        <v>337.57</v>
      </c>
      <c r="M2380">
        <v>46.13</v>
      </c>
      <c r="N2380">
        <v>0</v>
      </c>
      <c r="O2380">
        <v>244.96</v>
      </c>
      <c r="P2380">
        <v>628.65750000000003</v>
      </c>
    </row>
    <row r="2381" spans="1:16" x14ac:dyDescent="0.25">
      <c r="A2381" s="20">
        <v>43991</v>
      </c>
      <c r="B2381" t="s">
        <v>738</v>
      </c>
      <c r="C2381" t="s">
        <v>23</v>
      </c>
      <c r="D2381">
        <v>10</v>
      </c>
      <c r="E2381">
        <v>355</v>
      </c>
      <c r="F2381">
        <v>3550</v>
      </c>
      <c r="G2381" t="s">
        <v>2549</v>
      </c>
      <c r="H2381">
        <v>2020108</v>
      </c>
      <c r="I2381" t="s">
        <v>19</v>
      </c>
      <c r="J2381" t="s">
        <v>20</v>
      </c>
      <c r="K2381" t="s">
        <v>25</v>
      </c>
      <c r="L2381">
        <v>0.9</v>
      </c>
      <c r="M2381">
        <v>0.12</v>
      </c>
      <c r="N2381">
        <v>0</v>
      </c>
      <c r="O2381">
        <v>29.52</v>
      </c>
      <c r="P2381">
        <v>30.5426</v>
      </c>
    </row>
    <row r="2382" spans="1:16" x14ac:dyDescent="0.25">
      <c r="A2382" s="20">
        <v>43991</v>
      </c>
      <c r="B2382" t="s">
        <v>738</v>
      </c>
      <c r="C2382" t="s">
        <v>23</v>
      </c>
      <c r="D2382">
        <v>3742</v>
      </c>
      <c r="E2382">
        <v>351.66</v>
      </c>
      <c r="F2382">
        <v>1315909.1000000001</v>
      </c>
      <c r="G2382" t="s">
        <v>2550</v>
      </c>
      <c r="H2382">
        <v>2020108</v>
      </c>
      <c r="I2382" t="s">
        <v>19</v>
      </c>
      <c r="J2382" t="s">
        <v>20</v>
      </c>
      <c r="K2382" t="s">
        <v>25</v>
      </c>
      <c r="L2382">
        <v>338.83</v>
      </c>
      <c r="M2382">
        <v>45.4</v>
      </c>
      <c r="N2382">
        <v>0</v>
      </c>
      <c r="O2382">
        <v>241.08</v>
      </c>
      <c r="P2382">
        <v>625.30870000000004</v>
      </c>
    </row>
    <row r="2383" spans="1:16" x14ac:dyDescent="0.25">
      <c r="A2383" s="20">
        <v>43992</v>
      </c>
      <c r="B2383" t="s">
        <v>738</v>
      </c>
      <c r="C2383" t="s">
        <v>17</v>
      </c>
      <c r="D2383">
        <v>2100</v>
      </c>
      <c r="E2383">
        <v>350</v>
      </c>
      <c r="F2383">
        <v>735000</v>
      </c>
      <c r="G2383" t="s">
        <v>2551</v>
      </c>
      <c r="H2383">
        <v>2020109</v>
      </c>
      <c r="I2383" t="s">
        <v>19</v>
      </c>
      <c r="J2383" t="s">
        <v>20</v>
      </c>
      <c r="K2383" t="s">
        <v>25</v>
      </c>
      <c r="L2383">
        <v>0</v>
      </c>
      <c r="M2383">
        <v>25.36</v>
      </c>
      <c r="N2383">
        <v>85.2</v>
      </c>
      <c r="O2383">
        <v>134.66</v>
      </c>
      <c r="P2383">
        <v>245.2176</v>
      </c>
    </row>
    <row r="2384" spans="1:16" x14ac:dyDescent="0.25">
      <c r="A2384" s="20">
        <v>43992</v>
      </c>
      <c r="B2384" t="s">
        <v>738</v>
      </c>
      <c r="C2384" t="s">
        <v>23</v>
      </c>
      <c r="D2384">
        <v>2100</v>
      </c>
      <c r="E2384">
        <v>351.5</v>
      </c>
      <c r="F2384">
        <v>738150</v>
      </c>
      <c r="G2384" t="s">
        <v>2552</v>
      </c>
      <c r="H2384">
        <v>2020109</v>
      </c>
      <c r="I2384" t="s">
        <v>19</v>
      </c>
      <c r="J2384" t="s">
        <v>20</v>
      </c>
      <c r="K2384" t="s">
        <v>25</v>
      </c>
      <c r="L2384">
        <v>183.74</v>
      </c>
      <c r="M2384">
        <v>25.47</v>
      </c>
      <c r="N2384">
        <v>0</v>
      </c>
      <c r="O2384">
        <v>135.22999999999999</v>
      </c>
      <c r="P2384">
        <v>344.43630000000002</v>
      </c>
    </row>
    <row r="2385" spans="1:16" x14ac:dyDescent="0.25">
      <c r="A2385" s="20">
        <v>43992</v>
      </c>
      <c r="B2385" t="s">
        <v>237</v>
      </c>
      <c r="C2385" t="s">
        <v>17</v>
      </c>
      <c r="D2385">
        <v>10</v>
      </c>
      <c r="E2385">
        <v>189.75</v>
      </c>
      <c r="F2385">
        <v>1897.5</v>
      </c>
      <c r="G2385" t="s">
        <v>2553</v>
      </c>
      <c r="H2385">
        <v>2020109</v>
      </c>
      <c r="I2385" t="s">
        <v>19</v>
      </c>
      <c r="J2385" t="s">
        <v>20</v>
      </c>
      <c r="K2385" t="s">
        <v>25</v>
      </c>
      <c r="L2385">
        <v>1.9</v>
      </c>
      <c r="M2385">
        <v>7.0000000000000007E-2</v>
      </c>
      <c r="N2385">
        <v>0</v>
      </c>
      <c r="O2385">
        <v>29.51</v>
      </c>
      <c r="P2385">
        <v>31.4754</v>
      </c>
    </row>
    <row r="2386" spans="1:16" x14ac:dyDescent="0.25">
      <c r="A2386" s="20">
        <v>43992</v>
      </c>
      <c r="B2386" t="s">
        <v>128</v>
      </c>
      <c r="C2386" t="s">
        <v>17</v>
      </c>
      <c r="D2386">
        <v>250</v>
      </c>
      <c r="E2386">
        <v>939.25</v>
      </c>
      <c r="F2386">
        <v>234812.5</v>
      </c>
      <c r="G2386" t="s">
        <v>2554</v>
      </c>
      <c r="H2386">
        <v>2020109</v>
      </c>
      <c r="I2386" t="s">
        <v>19</v>
      </c>
      <c r="J2386" t="s">
        <v>20</v>
      </c>
      <c r="K2386" t="s">
        <v>25</v>
      </c>
      <c r="L2386">
        <v>0</v>
      </c>
      <c r="M2386">
        <v>8.1</v>
      </c>
      <c r="N2386">
        <v>0</v>
      </c>
      <c r="O2386">
        <v>43.02</v>
      </c>
      <c r="P2386">
        <v>51.121099999999998</v>
      </c>
    </row>
    <row r="2387" spans="1:16" x14ac:dyDescent="0.25">
      <c r="A2387" s="20">
        <v>43992</v>
      </c>
      <c r="B2387" t="s">
        <v>128</v>
      </c>
      <c r="C2387" t="s">
        <v>23</v>
      </c>
      <c r="D2387">
        <v>250</v>
      </c>
      <c r="E2387">
        <v>945</v>
      </c>
      <c r="F2387">
        <v>236250</v>
      </c>
      <c r="G2387" t="s">
        <v>2555</v>
      </c>
      <c r="H2387">
        <v>2020109</v>
      </c>
      <c r="I2387" t="s">
        <v>19</v>
      </c>
      <c r="J2387" t="s">
        <v>20</v>
      </c>
      <c r="K2387" t="s">
        <v>25</v>
      </c>
      <c r="L2387">
        <v>59.65</v>
      </c>
      <c r="M2387">
        <v>8.15</v>
      </c>
      <c r="N2387">
        <v>0</v>
      </c>
      <c r="O2387">
        <v>43.29</v>
      </c>
      <c r="P2387">
        <v>111.0907</v>
      </c>
    </row>
    <row r="2388" spans="1:16" x14ac:dyDescent="0.25">
      <c r="A2388" s="20">
        <v>43992</v>
      </c>
      <c r="B2388" t="s">
        <v>128</v>
      </c>
      <c r="C2388" t="s">
        <v>23</v>
      </c>
      <c r="D2388">
        <v>100</v>
      </c>
      <c r="E2388">
        <v>951.61</v>
      </c>
      <c r="F2388">
        <v>95160.75</v>
      </c>
      <c r="G2388" t="s">
        <v>2556</v>
      </c>
      <c r="H2388">
        <v>2020109</v>
      </c>
      <c r="I2388" t="s">
        <v>19</v>
      </c>
      <c r="J2388" t="s">
        <v>20</v>
      </c>
      <c r="K2388" t="s">
        <v>25</v>
      </c>
      <c r="L2388">
        <v>23.86</v>
      </c>
      <c r="M2388">
        <v>3.28</v>
      </c>
      <c r="N2388">
        <v>0</v>
      </c>
      <c r="O2388">
        <v>18.29</v>
      </c>
      <c r="P2388">
        <v>45.433100000000003</v>
      </c>
    </row>
    <row r="2389" spans="1:16" x14ac:dyDescent="0.25">
      <c r="A2389" s="20">
        <v>43992</v>
      </c>
      <c r="B2389" t="s">
        <v>128</v>
      </c>
      <c r="C2389" t="s">
        <v>17</v>
      </c>
      <c r="D2389">
        <v>200</v>
      </c>
      <c r="E2389">
        <v>966</v>
      </c>
      <c r="F2389">
        <v>193200</v>
      </c>
      <c r="G2389" t="s">
        <v>2557</v>
      </c>
      <c r="H2389">
        <v>2020109</v>
      </c>
      <c r="I2389" t="s">
        <v>19</v>
      </c>
      <c r="J2389" t="s">
        <v>20</v>
      </c>
      <c r="K2389" t="s">
        <v>25</v>
      </c>
      <c r="L2389">
        <v>0</v>
      </c>
      <c r="M2389">
        <v>6.67</v>
      </c>
      <c r="N2389">
        <v>0</v>
      </c>
      <c r="O2389">
        <v>35.4</v>
      </c>
      <c r="P2389">
        <v>42.065399999999997</v>
      </c>
    </row>
    <row r="2390" spans="1:16" x14ac:dyDescent="0.25">
      <c r="A2390" s="20">
        <v>43992</v>
      </c>
      <c r="B2390" t="s">
        <v>128</v>
      </c>
      <c r="C2390" t="s">
        <v>23</v>
      </c>
      <c r="D2390">
        <v>100</v>
      </c>
      <c r="E2390">
        <v>959.4</v>
      </c>
      <c r="F2390">
        <v>95940</v>
      </c>
      <c r="G2390" t="s">
        <v>2558</v>
      </c>
      <c r="H2390">
        <v>2020109</v>
      </c>
      <c r="I2390" t="s">
        <v>19</v>
      </c>
      <c r="J2390" t="s">
        <v>20</v>
      </c>
      <c r="K2390" t="s">
        <v>25</v>
      </c>
      <c r="L2390">
        <v>23.86</v>
      </c>
      <c r="M2390">
        <v>3.31</v>
      </c>
      <c r="N2390">
        <v>0</v>
      </c>
      <c r="O2390">
        <v>18.3</v>
      </c>
      <c r="P2390">
        <v>45.47</v>
      </c>
    </row>
    <row r="2391" spans="1:16" x14ac:dyDescent="0.25">
      <c r="A2391" s="20">
        <v>43992</v>
      </c>
      <c r="B2391" t="s">
        <v>128</v>
      </c>
      <c r="C2391" t="s">
        <v>17</v>
      </c>
      <c r="D2391">
        <v>250</v>
      </c>
      <c r="E2391">
        <v>965</v>
      </c>
      <c r="F2391">
        <v>241250</v>
      </c>
      <c r="G2391" t="s">
        <v>2559</v>
      </c>
      <c r="H2391">
        <v>2020109</v>
      </c>
      <c r="I2391" t="s">
        <v>19</v>
      </c>
      <c r="J2391" t="s">
        <v>20</v>
      </c>
      <c r="K2391" t="s">
        <v>25</v>
      </c>
      <c r="L2391">
        <v>0</v>
      </c>
      <c r="M2391">
        <v>8.32</v>
      </c>
      <c r="N2391">
        <v>0</v>
      </c>
      <c r="O2391">
        <v>44.2</v>
      </c>
      <c r="P2391">
        <v>52.523099999999999</v>
      </c>
    </row>
    <row r="2392" spans="1:16" x14ac:dyDescent="0.25">
      <c r="A2392" s="20">
        <v>43992</v>
      </c>
      <c r="B2392" t="s">
        <v>128</v>
      </c>
      <c r="C2392" t="s">
        <v>23</v>
      </c>
      <c r="D2392">
        <v>250</v>
      </c>
      <c r="E2392">
        <v>957.9</v>
      </c>
      <c r="F2392">
        <v>239475</v>
      </c>
      <c r="G2392" t="s">
        <v>2560</v>
      </c>
      <c r="H2392">
        <v>2020109</v>
      </c>
      <c r="I2392" t="s">
        <v>19</v>
      </c>
      <c r="J2392" t="s">
        <v>20</v>
      </c>
      <c r="K2392" t="s">
        <v>25</v>
      </c>
      <c r="L2392">
        <v>59.65</v>
      </c>
      <c r="M2392">
        <v>8.26</v>
      </c>
      <c r="N2392">
        <v>0</v>
      </c>
      <c r="O2392">
        <v>43.87</v>
      </c>
      <c r="P2392">
        <v>111.78189999999999</v>
      </c>
    </row>
    <row r="2393" spans="1:16" x14ac:dyDescent="0.25">
      <c r="A2393" s="20">
        <v>43992</v>
      </c>
      <c r="B2393" t="s">
        <v>2054</v>
      </c>
      <c r="C2393" t="s">
        <v>17</v>
      </c>
      <c r="D2393">
        <v>100</v>
      </c>
      <c r="E2393">
        <v>203.5</v>
      </c>
      <c r="F2393">
        <v>20350</v>
      </c>
      <c r="G2393" t="s">
        <v>2561</v>
      </c>
      <c r="H2393">
        <v>2020109</v>
      </c>
      <c r="I2393" t="s">
        <v>19</v>
      </c>
      <c r="J2393" t="s">
        <v>20</v>
      </c>
      <c r="K2393" t="s">
        <v>25</v>
      </c>
      <c r="L2393">
        <v>20.350000000000001</v>
      </c>
      <c r="M2393">
        <v>0.7</v>
      </c>
      <c r="N2393">
        <v>0</v>
      </c>
      <c r="O2393">
        <v>36.14</v>
      </c>
      <c r="P2393">
        <v>57.192100000000003</v>
      </c>
    </row>
    <row r="2394" spans="1:16" x14ac:dyDescent="0.25">
      <c r="A2394" s="20">
        <v>43993</v>
      </c>
      <c r="B2394" t="s">
        <v>2054</v>
      </c>
      <c r="C2394" t="s">
        <v>23</v>
      </c>
      <c r="D2394">
        <v>100</v>
      </c>
      <c r="E2394">
        <v>206.21</v>
      </c>
      <c r="F2394">
        <v>20621.150000000001</v>
      </c>
      <c r="G2394" t="s">
        <v>2562</v>
      </c>
      <c r="H2394">
        <v>2020110</v>
      </c>
      <c r="I2394" t="s">
        <v>19</v>
      </c>
      <c r="J2394" t="s">
        <v>20</v>
      </c>
      <c r="K2394" t="s">
        <v>25</v>
      </c>
      <c r="L2394">
        <v>20.62</v>
      </c>
      <c r="M2394">
        <v>0.71</v>
      </c>
      <c r="N2394">
        <v>0</v>
      </c>
      <c r="O2394">
        <v>36.64</v>
      </c>
      <c r="P2394">
        <v>57.971499999999999</v>
      </c>
    </row>
    <row r="2395" spans="1:16" x14ac:dyDescent="0.25">
      <c r="A2395" s="20">
        <v>43993</v>
      </c>
      <c r="B2395" t="s">
        <v>128</v>
      </c>
      <c r="C2395" t="s">
        <v>17</v>
      </c>
      <c r="D2395">
        <v>250</v>
      </c>
      <c r="E2395">
        <v>965.74</v>
      </c>
      <c r="F2395">
        <v>241435.9</v>
      </c>
      <c r="G2395" t="s">
        <v>2563</v>
      </c>
      <c r="H2395">
        <v>2020110</v>
      </c>
      <c r="I2395" t="s">
        <v>19</v>
      </c>
      <c r="J2395" t="s">
        <v>20</v>
      </c>
      <c r="K2395" t="s">
        <v>25</v>
      </c>
      <c r="L2395">
        <v>0</v>
      </c>
      <c r="M2395">
        <v>8.33</v>
      </c>
      <c r="N2395">
        <v>0</v>
      </c>
      <c r="O2395">
        <v>44.23</v>
      </c>
      <c r="P2395">
        <v>52.559600000000003</v>
      </c>
    </row>
    <row r="2396" spans="1:16" x14ac:dyDescent="0.25">
      <c r="A2396" s="20">
        <v>43993</v>
      </c>
      <c r="B2396" t="s">
        <v>128</v>
      </c>
      <c r="C2396" t="s">
        <v>23</v>
      </c>
      <c r="D2396">
        <v>250</v>
      </c>
      <c r="E2396">
        <v>975</v>
      </c>
      <c r="F2396">
        <v>243750</v>
      </c>
      <c r="G2396" t="s">
        <v>2564</v>
      </c>
      <c r="H2396">
        <v>2020110</v>
      </c>
      <c r="I2396" t="s">
        <v>19</v>
      </c>
      <c r="J2396" t="s">
        <v>20</v>
      </c>
      <c r="K2396" t="s">
        <v>25</v>
      </c>
      <c r="L2396">
        <v>60.65</v>
      </c>
      <c r="M2396">
        <v>8.41</v>
      </c>
      <c r="N2396">
        <v>0</v>
      </c>
      <c r="O2396">
        <v>44.66</v>
      </c>
      <c r="P2396">
        <v>113.71939999999999</v>
      </c>
    </row>
    <row r="2397" spans="1:16" x14ac:dyDescent="0.25">
      <c r="A2397" s="20">
        <v>43993</v>
      </c>
      <c r="B2397" t="s">
        <v>738</v>
      </c>
      <c r="C2397" t="s">
        <v>23</v>
      </c>
      <c r="D2397">
        <v>2100</v>
      </c>
      <c r="E2397">
        <v>353</v>
      </c>
      <c r="F2397">
        <v>741300</v>
      </c>
      <c r="G2397" t="s">
        <v>2565</v>
      </c>
      <c r="H2397">
        <v>2020110</v>
      </c>
      <c r="I2397" t="s">
        <v>19</v>
      </c>
      <c r="J2397" t="s">
        <v>20</v>
      </c>
      <c r="K2397" t="s">
        <v>25</v>
      </c>
      <c r="L2397">
        <v>181.6</v>
      </c>
      <c r="M2397">
        <v>25.57</v>
      </c>
      <c r="N2397">
        <v>0</v>
      </c>
      <c r="O2397">
        <v>135.81</v>
      </c>
      <c r="P2397">
        <v>342.98489999999998</v>
      </c>
    </row>
    <row r="2398" spans="1:16" x14ac:dyDescent="0.25">
      <c r="A2398" s="20">
        <v>43993</v>
      </c>
      <c r="B2398" t="s">
        <v>738</v>
      </c>
      <c r="C2398" t="s">
        <v>17</v>
      </c>
      <c r="D2398">
        <v>2100</v>
      </c>
      <c r="E2398">
        <v>351.25</v>
      </c>
      <c r="F2398">
        <v>737625</v>
      </c>
      <c r="G2398" t="s">
        <v>2566</v>
      </c>
      <c r="H2398">
        <v>2020110</v>
      </c>
      <c r="I2398" t="s">
        <v>19</v>
      </c>
      <c r="J2398" t="s">
        <v>20</v>
      </c>
      <c r="K2398" t="s">
        <v>25</v>
      </c>
      <c r="L2398">
        <v>0</v>
      </c>
      <c r="M2398">
        <v>25.45</v>
      </c>
      <c r="N2398">
        <v>362.1</v>
      </c>
      <c r="O2398">
        <v>135.16999999999999</v>
      </c>
      <c r="P2398">
        <v>522.71799999999996</v>
      </c>
    </row>
    <row r="2399" spans="1:16" x14ac:dyDescent="0.25">
      <c r="A2399" s="20">
        <v>43993</v>
      </c>
      <c r="B2399" t="s">
        <v>738</v>
      </c>
      <c r="C2399" t="s">
        <v>17</v>
      </c>
      <c r="D2399">
        <v>2100</v>
      </c>
      <c r="E2399">
        <v>352.25</v>
      </c>
      <c r="F2399">
        <v>739725</v>
      </c>
      <c r="G2399" t="s">
        <v>2567</v>
      </c>
      <c r="H2399">
        <v>2020110</v>
      </c>
      <c r="I2399" t="s">
        <v>19</v>
      </c>
      <c r="J2399" t="s">
        <v>20</v>
      </c>
      <c r="K2399" t="s">
        <v>25</v>
      </c>
      <c r="L2399">
        <v>0</v>
      </c>
      <c r="M2399">
        <v>25.52</v>
      </c>
      <c r="N2399">
        <v>0</v>
      </c>
      <c r="O2399">
        <v>135.54</v>
      </c>
      <c r="P2399">
        <v>161.06049999999999</v>
      </c>
    </row>
    <row r="2400" spans="1:16" x14ac:dyDescent="0.25">
      <c r="A2400" s="20">
        <v>43993</v>
      </c>
      <c r="B2400" t="s">
        <v>179</v>
      </c>
      <c r="C2400" t="s">
        <v>17</v>
      </c>
      <c r="D2400">
        <v>100</v>
      </c>
      <c r="E2400">
        <v>26.5</v>
      </c>
      <c r="F2400">
        <v>2650</v>
      </c>
      <c r="G2400" t="s">
        <v>2568</v>
      </c>
      <c r="H2400">
        <v>2020110</v>
      </c>
      <c r="I2400" t="s">
        <v>19</v>
      </c>
      <c r="J2400" t="s">
        <v>20</v>
      </c>
      <c r="K2400" t="s">
        <v>25</v>
      </c>
      <c r="L2400">
        <v>2.65</v>
      </c>
      <c r="M2400">
        <v>0.09</v>
      </c>
      <c r="N2400">
        <v>0</v>
      </c>
      <c r="O2400">
        <v>29.52</v>
      </c>
      <c r="P2400">
        <v>32.261400000000002</v>
      </c>
    </row>
    <row r="2401" spans="1:16" x14ac:dyDescent="0.25">
      <c r="A2401" s="20">
        <v>43993</v>
      </c>
      <c r="B2401" t="s">
        <v>738</v>
      </c>
      <c r="C2401" t="s">
        <v>23</v>
      </c>
      <c r="D2401">
        <v>1093</v>
      </c>
      <c r="E2401">
        <v>345.1</v>
      </c>
      <c r="F2401">
        <v>377194.3</v>
      </c>
      <c r="G2401" t="s">
        <v>2569</v>
      </c>
      <c r="H2401">
        <v>2020110</v>
      </c>
      <c r="I2401" t="s">
        <v>19</v>
      </c>
      <c r="J2401" t="s">
        <v>20</v>
      </c>
      <c r="K2401" t="s">
        <v>25</v>
      </c>
      <c r="L2401">
        <v>94.52</v>
      </c>
      <c r="M2401">
        <v>13.01</v>
      </c>
      <c r="N2401">
        <v>0</v>
      </c>
      <c r="O2401">
        <v>69.099999999999994</v>
      </c>
      <c r="P2401">
        <v>176.63319999999999</v>
      </c>
    </row>
    <row r="2402" spans="1:16" x14ac:dyDescent="0.25">
      <c r="A2402" s="20">
        <v>43993</v>
      </c>
      <c r="B2402" t="s">
        <v>738</v>
      </c>
      <c r="C2402" t="s">
        <v>17</v>
      </c>
      <c r="D2402">
        <v>5000</v>
      </c>
      <c r="E2402">
        <v>346.15</v>
      </c>
      <c r="F2402">
        <v>1730750</v>
      </c>
      <c r="G2402" t="s">
        <v>2570</v>
      </c>
      <c r="H2402">
        <v>2020110</v>
      </c>
      <c r="I2402" t="s">
        <v>19</v>
      </c>
      <c r="J2402" t="s">
        <v>20</v>
      </c>
      <c r="K2402" t="s">
        <v>25</v>
      </c>
      <c r="L2402">
        <v>0</v>
      </c>
      <c r="M2402">
        <v>59.71</v>
      </c>
      <c r="N2402">
        <v>0</v>
      </c>
      <c r="O2402">
        <v>317.10000000000002</v>
      </c>
      <c r="P2402">
        <v>376.8109</v>
      </c>
    </row>
    <row r="2403" spans="1:16" x14ac:dyDescent="0.25">
      <c r="A2403" s="20">
        <v>43993</v>
      </c>
      <c r="B2403" t="s">
        <v>738</v>
      </c>
      <c r="C2403" t="s">
        <v>23</v>
      </c>
      <c r="D2403">
        <v>6007</v>
      </c>
      <c r="E2403">
        <v>343.03</v>
      </c>
      <c r="F2403">
        <v>2060563.8</v>
      </c>
      <c r="G2403" t="s">
        <v>2571</v>
      </c>
      <c r="H2403">
        <v>2020110</v>
      </c>
      <c r="I2403" t="s">
        <v>19</v>
      </c>
      <c r="J2403" t="s">
        <v>20</v>
      </c>
      <c r="K2403" t="s">
        <v>25</v>
      </c>
      <c r="L2403">
        <v>519.46</v>
      </c>
      <c r="M2403">
        <v>71.09</v>
      </c>
      <c r="N2403">
        <v>0</v>
      </c>
      <c r="O2403">
        <v>377.51</v>
      </c>
      <c r="P2403">
        <v>968.05920000000003</v>
      </c>
    </row>
    <row r="2404" spans="1:16" x14ac:dyDescent="0.25">
      <c r="A2404" s="20">
        <v>43993</v>
      </c>
      <c r="B2404" t="s">
        <v>738</v>
      </c>
      <c r="C2404" t="s">
        <v>23</v>
      </c>
      <c r="D2404">
        <v>7500</v>
      </c>
      <c r="E2404">
        <v>344.9</v>
      </c>
      <c r="F2404">
        <v>2586750</v>
      </c>
      <c r="G2404" t="s">
        <v>2572</v>
      </c>
      <c r="H2404">
        <v>2020110</v>
      </c>
      <c r="I2404" t="s">
        <v>19</v>
      </c>
      <c r="J2404" t="s">
        <v>20</v>
      </c>
      <c r="K2404" t="s">
        <v>25</v>
      </c>
      <c r="L2404">
        <v>648.5</v>
      </c>
      <c r="M2404">
        <v>89.24</v>
      </c>
      <c r="N2404">
        <v>0</v>
      </c>
      <c r="O2404">
        <v>473.93</v>
      </c>
      <c r="P2404">
        <v>1211.6729</v>
      </c>
    </row>
    <row r="2405" spans="1:16" x14ac:dyDescent="0.25">
      <c r="A2405" s="20">
        <v>43993</v>
      </c>
      <c r="B2405" t="s">
        <v>738</v>
      </c>
      <c r="C2405" t="s">
        <v>17</v>
      </c>
      <c r="D2405">
        <v>7500</v>
      </c>
      <c r="E2405">
        <v>343.9</v>
      </c>
      <c r="F2405">
        <v>2579250</v>
      </c>
      <c r="G2405" t="s">
        <v>2573</v>
      </c>
      <c r="H2405">
        <v>2020110</v>
      </c>
      <c r="I2405" t="s">
        <v>19</v>
      </c>
      <c r="J2405" t="s">
        <v>20</v>
      </c>
      <c r="K2405" t="s">
        <v>25</v>
      </c>
      <c r="L2405">
        <v>0</v>
      </c>
      <c r="M2405">
        <v>88.98</v>
      </c>
      <c r="N2405">
        <v>0</v>
      </c>
      <c r="O2405">
        <v>472.54</v>
      </c>
      <c r="P2405">
        <v>561.52419999999995</v>
      </c>
    </row>
    <row r="2406" spans="1:16" x14ac:dyDescent="0.25">
      <c r="A2406" s="20">
        <v>43998</v>
      </c>
      <c r="B2406" t="s">
        <v>2054</v>
      </c>
      <c r="C2406" t="s">
        <v>23</v>
      </c>
      <c r="D2406">
        <v>100</v>
      </c>
      <c r="E2406">
        <v>219</v>
      </c>
      <c r="F2406">
        <v>21900</v>
      </c>
      <c r="G2406" t="s">
        <v>2574</v>
      </c>
      <c r="H2406">
        <v>2020113</v>
      </c>
      <c r="I2406" t="s">
        <v>19</v>
      </c>
      <c r="J2406" t="s">
        <v>20</v>
      </c>
      <c r="K2406" t="s">
        <v>25</v>
      </c>
      <c r="L2406">
        <v>22.17</v>
      </c>
      <c r="M2406">
        <v>0.76</v>
      </c>
      <c r="N2406">
        <v>0.9</v>
      </c>
      <c r="O2406">
        <v>38.9</v>
      </c>
      <c r="P2406">
        <v>62.7256</v>
      </c>
    </row>
    <row r="2407" spans="1:16" x14ac:dyDescent="0.25">
      <c r="A2407" s="20">
        <v>43998</v>
      </c>
      <c r="B2407" t="s">
        <v>282</v>
      </c>
      <c r="C2407" t="s">
        <v>17</v>
      </c>
      <c r="D2407" s="32">
        <v>15</v>
      </c>
      <c r="E2407">
        <v>389</v>
      </c>
      <c r="F2407">
        <v>5835</v>
      </c>
      <c r="G2407" t="s">
        <v>2575</v>
      </c>
      <c r="H2407">
        <v>2020113</v>
      </c>
      <c r="I2407" t="s">
        <v>19</v>
      </c>
      <c r="J2407" t="s">
        <v>20</v>
      </c>
      <c r="K2407" t="s">
        <v>25</v>
      </c>
      <c r="L2407">
        <v>5.84</v>
      </c>
      <c r="M2407">
        <v>0.2</v>
      </c>
      <c r="N2407">
        <v>0</v>
      </c>
      <c r="O2407">
        <v>29.54</v>
      </c>
      <c r="P2407">
        <v>35.581299999999999</v>
      </c>
    </row>
    <row r="2408" spans="1:16" x14ac:dyDescent="0.25">
      <c r="A2408" s="20">
        <v>43999</v>
      </c>
      <c r="B2408" t="s">
        <v>1086</v>
      </c>
      <c r="C2408" t="s">
        <v>17</v>
      </c>
      <c r="D2408">
        <v>50</v>
      </c>
      <c r="E2408">
        <v>28</v>
      </c>
      <c r="F2408">
        <v>1400</v>
      </c>
      <c r="G2408" t="s">
        <v>2576</v>
      </c>
      <c r="H2408">
        <v>2020114</v>
      </c>
      <c r="I2408" t="s">
        <v>19</v>
      </c>
      <c r="J2408" t="s">
        <v>20</v>
      </c>
      <c r="K2408" t="s">
        <v>25</v>
      </c>
      <c r="L2408">
        <v>1</v>
      </c>
      <c r="M2408">
        <v>0.05</v>
      </c>
      <c r="N2408">
        <v>0.3</v>
      </c>
      <c r="O2408">
        <v>29.51</v>
      </c>
      <c r="P2408">
        <v>30.8583</v>
      </c>
    </row>
    <row r="2409" spans="1:16" x14ac:dyDescent="0.25">
      <c r="A2409" s="20">
        <v>44000</v>
      </c>
      <c r="B2409" t="s">
        <v>179</v>
      </c>
      <c r="C2409" t="s">
        <v>17</v>
      </c>
      <c r="D2409">
        <v>100</v>
      </c>
      <c r="E2409">
        <v>26.25</v>
      </c>
      <c r="F2409">
        <v>2625</v>
      </c>
      <c r="G2409" t="s">
        <v>2577</v>
      </c>
      <c r="H2409">
        <v>2020115</v>
      </c>
      <c r="I2409" t="s">
        <v>19</v>
      </c>
      <c r="J2409" t="s">
        <v>20</v>
      </c>
      <c r="K2409" t="s">
        <v>25</v>
      </c>
      <c r="L2409">
        <v>2.1800000000000002</v>
      </c>
      <c r="M2409">
        <v>0.09</v>
      </c>
      <c r="N2409">
        <v>0.3</v>
      </c>
      <c r="O2409">
        <v>29.51</v>
      </c>
      <c r="P2409">
        <v>32.080599999999997</v>
      </c>
    </row>
    <row r="2410" spans="1:16" x14ac:dyDescent="0.25">
      <c r="A2410" s="20">
        <v>44000</v>
      </c>
      <c r="B2410" t="s">
        <v>288</v>
      </c>
      <c r="C2410" t="s">
        <v>17</v>
      </c>
      <c r="D2410">
        <v>50</v>
      </c>
      <c r="E2410">
        <v>36.5</v>
      </c>
      <c r="F2410">
        <v>1825</v>
      </c>
      <c r="G2410" t="s">
        <v>2578</v>
      </c>
      <c r="H2410">
        <v>2020115</v>
      </c>
      <c r="I2410" t="s">
        <v>19</v>
      </c>
      <c r="J2410" t="s">
        <v>20</v>
      </c>
      <c r="K2410" t="s">
        <v>25</v>
      </c>
      <c r="L2410">
        <v>1.83</v>
      </c>
      <c r="M2410">
        <v>0.06</v>
      </c>
      <c r="N2410">
        <v>0</v>
      </c>
      <c r="O2410">
        <v>29.51</v>
      </c>
      <c r="P2410">
        <v>31.402999999999999</v>
      </c>
    </row>
    <row r="2411" spans="1:16" x14ac:dyDescent="0.25">
      <c r="A2411" s="20">
        <v>44004</v>
      </c>
      <c r="B2411" t="s">
        <v>288</v>
      </c>
      <c r="C2411" t="s">
        <v>17</v>
      </c>
      <c r="D2411">
        <v>50</v>
      </c>
      <c r="E2411">
        <v>35.5</v>
      </c>
      <c r="F2411">
        <v>1775</v>
      </c>
      <c r="G2411" t="s">
        <v>2579</v>
      </c>
      <c r="H2411">
        <v>2020117</v>
      </c>
      <c r="I2411" t="s">
        <v>19</v>
      </c>
      <c r="J2411" t="s">
        <v>20</v>
      </c>
      <c r="K2411" t="s">
        <v>25</v>
      </c>
      <c r="L2411">
        <v>2</v>
      </c>
      <c r="M2411">
        <v>0.06</v>
      </c>
      <c r="N2411">
        <v>0.3</v>
      </c>
      <c r="O2411">
        <v>29.51</v>
      </c>
      <c r="P2411">
        <v>31.871300000000002</v>
      </c>
    </row>
    <row r="2412" spans="1:16" x14ac:dyDescent="0.25">
      <c r="A2412" s="20">
        <v>44005</v>
      </c>
      <c r="B2412" t="s">
        <v>288</v>
      </c>
      <c r="C2412" t="s">
        <v>17</v>
      </c>
      <c r="D2412">
        <v>50</v>
      </c>
      <c r="E2412">
        <v>34</v>
      </c>
      <c r="F2412">
        <v>1700</v>
      </c>
      <c r="G2412" t="s">
        <v>2580</v>
      </c>
      <c r="H2412">
        <v>2020118</v>
      </c>
      <c r="I2412" t="s">
        <v>19</v>
      </c>
      <c r="J2412" t="s">
        <v>20</v>
      </c>
      <c r="K2412" t="s">
        <v>25</v>
      </c>
      <c r="L2412">
        <v>2</v>
      </c>
      <c r="M2412">
        <v>0.06</v>
      </c>
      <c r="N2412">
        <v>0.3</v>
      </c>
      <c r="O2412">
        <v>29.51</v>
      </c>
      <c r="P2412">
        <v>31.8687</v>
      </c>
    </row>
    <row r="2413" spans="1:16" x14ac:dyDescent="0.25">
      <c r="A2413" s="20">
        <v>44006</v>
      </c>
      <c r="B2413" t="s">
        <v>288</v>
      </c>
      <c r="C2413" t="s">
        <v>17</v>
      </c>
      <c r="D2413">
        <v>50</v>
      </c>
      <c r="E2413">
        <v>31.85</v>
      </c>
      <c r="F2413">
        <v>1592.5</v>
      </c>
      <c r="G2413" t="s">
        <v>2581</v>
      </c>
      <c r="H2413">
        <v>2020119</v>
      </c>
      <c r="I2413" t="s">
        <v>19</v>
      </c>
      <c r="J2413" t="s">
        <v>20</v>
      </c>
      <c r="K2413" t="s">
        <v>25</v>
      </c>
      <c r="L2413">
        <v>1.59</v>
      </c>
      <c r="M2413">
        <v>0.05</v>
      </c>
      <c r="N2413">
        <v>0</v>
      </c>
      <c r="O2413">
        <v>29.51</v>
      </c>
      <c r="P2413">
        <v>31.154900000000001</v>
      </c>
    </row>
    <row r="2414" spans="1:16" x14ac:dyDescent="0.25">
      <c r="A2414" s="20">
        <v>44006</v>
      </c>
      <c r="B2414" t="s">
        <v>237</v>
      </c>
      <c r="C2414" t="s">
        <v>17</v>
      </c>
      <c r="D2414">
        <v>10</v>
      </c>
      <c r="E2414">
        <v>195</v>
      </c>
      <c r="F2414">
        <v>1950</v>
      </c>
      <c r="G2414" t="s">
        <v>2582</v>
      </c>
      <c r="H2414">
        <v>2020119</v>
      </c>
      <c r="I2414" t="s">
        <v>19</v>
      </c>
      <c r="J2414" t="s">
        <v>20</v>
      </c>
      <c r="K2414" t="s">
        <v>25</v>
      </c>
      <c r="L2414">
        <v>2.41</v>
      </c>
      <c r="M2414">
        <v>7.0000000000000007E-2</v>
      </c>
      <c r="N2414">
        <v>0.3</v>
      </c>
      <c r="O2414">
        <v>29.51</v>
      </c>
      <c r="P2414">
        <v>32.287300000000002</v>
      </c>
    </row>
    <row r="2415" spans="1:16" x14ac:dyDescent="0.25">
      <c r="A2415" s="20">
        <v>44007</v>
      </c>
      <c r="B2415" t="s">
        <v>1086</v>
      </c>
      <c r="C2415" t="s">
        <v>17</v>
      </c>
      <c r="D2415">
        <v>50</v>
      </c>
      <c r="E2415">
        <v>31.5</v>
      </c>
      <c r="F2415">
        <v>1575</v>
      </c>
      <c r="G2415" t="s">
        <v>2583</v>
      </c>
      <c r="H2415">
        <v>2020120</v>
      </c>
      <c r="I2415" t="s">
        <v>19</v>
      </c>
      <c r="J2415" t="s">
        <v>20</v>
      </c>
      <c r="K2415" t="s">
        <v>25</v>
      </c>
      <c r="L2415">
        <v>1.58</v>
      </c>
      <c r="M2415">
        <v>0.05</v>
      </c>
      <c r="N2415">
        <v>0</v>
      </c>
      <c r="O2415">
        <v>29.51</v>
      </c>
      <c r="P2415">
        <v>31.144400000000001</v>
      </c>
    </row>
    <row r="2416" spans="1:16" x14ac:dyDescent="0.25">
      <c r="A2416" s="20">
        <v>44007</v>
      </c>
      <c r="B2416" t="s">
        <v>659</v>
      </c>
      <c r="C2416" t="s">
        <v>17</v>
      </c>
      <c r="D2416" s="32">
        <v>100</v>
      </c>
      <c r="E2416" s="7">
        <v>27</v>
      </c>
      <c r="F2416">
        <v>2700</v>
      </c>
      <c r="G2416" t="s">
        <v>2584</v>
      </c>
      <c r="H2416">
        <v>2020120</v>
      </c>
      <c r="I2416" t="s">
        <v>19</v>
      </c>
      <c r="J2416" t="s">
        <v>20</v>
      </c>
      <c r="K2416" t="s">
        <v>25</v>
      </c>
      <c r="L2416">
        <v>2.4300000000000002</v>
      </c>
      <c r="M2416">
        <v>0.09</v>
      </c>
      <c r="N2416">
        <v>0.3</v>
      </c>
      <c r="O2416">
        <v>29.52</v>
      </c>
      <c r="P2416">
        <v>32.343200000000003</v>
      </c>
    </row>
    <row r="2417" spans="1:16" x14ac:dyDescent="0.25">
      <c r="A2417" s="20">
        <v>44012</v>
      </c>
      <c r="B2417" t="s">
        <v>100</v>
      </c>
      <c r="C2417" t="s">
        <v>17</v>
      </c>
      <c r="D2417">
        <v>50</v>
      </c>
      <c r="E2417">
        <v>47</v>
      </c>
      <c r="F2417">
        <v>2350</v>
      </c>
      <c r="G2417" t="s">
        <v>2585</v>
      </c>
      <c r="H2417">
        <v>2020123</v>
      </c>
      <c r="I2417" t="s">
        <v>19</v>
      </c>
      <c r="J2417" t="s">
        <v>20</v>
      </c>
      <c r="K2417" t="s">
        <v>25</v>
      </c>
      <c r="L2417">
        <v>2</v>
      </c>
      <c r="M2417">
        <v>0.08</v>
      </c>
      <c r="N2417">
        <v>0.3</v>
      </c>
      <c r="O2417">
        <v>29.51</v>
      </c>
      <c r="P2417">
        <v>31.891100000000002</v>
      </c>
    </row>
    <row r="2418" spans="1:16" x14ac:dyDescent="0.25">
      <c r="A2418" s="20">
        <v>44013</v>
      </c>
      <c r="B2418" t="s">
        <v>659</v>
      </c>
      <c r="C2418" t="s">
        <v>17</v>
      </c>
      <c r="D2418" s="32">
        <v>100</v>
      </c>
      <c r="E2418" s="7">
        <v>25.25</v>
      </c>
      <c r="F2418">
        <v>2525</v>
      </c>
      <c r="G2418" t="s">
        <v>2586</v>
      </c>
      <c r="H2418">
        <v>2020124</v>
      </c>
      <c r="I2418" t="s">
        <v>19</v>
      </c>
      <c r="J2418" t="s">
        <v>20</v>
      </c>
      <c r="K2418" t="s">
        <v>25</v>
      </c>
      <c r="L2418">
        <v>2.5299999999999998</v>
      </c>
      <c r="M2418">
        <v>0.09</v>
      </c>
      <c r="N2418">
        <v>0.38</v>
      </c>
      <c r="O2418">
        <v>29.52</v>
      </c>
      <c r="P2418">
        <v>32.517200000000003</v>
      </c>
    </row>
    <row r="2419" spans="1:16" x14ac:dyDescent="0.25">
      <c r="A2419" s="20">
        <v>44013</v>
      </c>
      <c r="B2419" t="s">
        <v>706</v>
      </c>
      <c r="C2419" t="s">
        <v>17</v>
      </c>
      <c r="D2419">
        <v>500</v>
      </c>
      <c r="E2419">
        <v>317.62</v>
      </c>
      <c r="F2419">
        <v>158809.70000000001</v>
      </c>
      <c r="G2419" t="s">
        <v>2587</v>
      </c>
      <c r="H2419">
        <v>2020124</v>
      </c>
      <c r="I2419" t="s">
        <v>19</v>
      </c>
      <c r="J2419" t="s">
        <v>20</v>
      </c>
      <c r="K2419" t="s">
        <v>25</v>
      </c>
      <c r="L2419">
        <v>0</v>
      </c>
      <c r="M2419">
        <v>5.48</v>
      </c>
      <c r="N2419">
        <v>4.62</v>
      </c>
      <c r="O2419">
        <v>29.1</v>
      </c>
      <c r="P2419">
        <v>39.198900000000002</v>
      </c>
    </row>
    <row r="2420" spans="1:16" x14ac:dyDescent="0.25">
      <c r="A2420" s="20">
        <v>44013</v>
      </c>
      <c r="B2420" t="s">
        <v>706</v>
      </c>
      <c r="C2420" t="s">
        <v>23</v>
      </c>
      <c r="D2420">
        <v>500</v>
      </c>
      <c r="E2420">
        <v>320.89999999999998</v>
      </c>
      <c r="F2420">
        <v>160450</v>
      </c>
      <c r="G2420" t="s">
        <v>2588</v>
      </c>
      <c r="H2420">
        <v>2020124</v>
      </c>
      <c r="I2420" t="s">
        <v>19</v>
      </c>
      <c r="J2420" t="s">
        <v>20</v>
      </c>
      <c r="K2420" t="s">
        <v>25</v>
      </c>
      <c r="L2420">
        <v>39.479999999999997</v>
      </c>
      <c r="M2420">
        <v>5.54</v>
      </c>
      <c r="N2420">
        <v>0</v>
      </c>
      <c r="O2420">
        <v>29.4</v>
      </c>
      <c r="P2420">
        <v>74.415499999999994</v>
      </c>
    </row>
    <row r="2421" spans="1:16" x14ac:dyDescent="0.25">
      <c r="A2421" s="20">
        <v>44015</v>
      </c>
      <c r="B2421" t="s">
        <v>738</v>
      </c>
      <c r="C2421" t="s">
        <v>23</v>
      </c>
      <c r="D2421">
        <v>2500</v>
      </c>
      <c r="E2421">
        <v>365.5</v>
      </c>
      <c r="F2421">
        <v>913750</v>
      </c>
      <c r="G2421" t="s">
        <v>2589</v>
      </c>
      <c r="H2421">
        <v>2020126</v>
      </c>
      <c r="I2421" t="s">
        <v>19</v>
      </c>
      <c r="J2421" t="s">
        <v>20</v>
      </c>
      <c r="K2421" t="s">
        <v>25</v>
      </c>
      <c r="L2421">
        <v>228</v>
      </c>
      <c r="M2421">
        <v>31.52</v>
      </c>
      <c r="N2421">
        <v>0</v>
      </c>
      <c r="O2421">
        <v>167.41</v>
      </c>
      <c r="P2421">
        <v>426.93459999999999</v>
      </c>
    </row>
    <row r="2422" spans="1:16" x14ac:dyDescent="0.25">
      <c r="A2422" s="20">
        <v>44015</v>
      </c>
      <c r="B2422" t="s">
        <v>738</v>
      </c>
      <c r="C2422" t="s">
        <v>17</v>
      </c>
      <c r="D2422">
        <v>2500</v>
      </c>
      <c r="E2422">
        <v>364.5</v>
      </c>
      <c r="F2422">
        <v>911250</v>
      </c>
      <c r="G2422" t="s">
        <v>2590</v>
      </c>
      <c r="H2422">
        <v>2020126</v>
      </c>
      <c r="I2422" t="s">
        <v>19</v>
      </c>
      <c r="J2422" t="s">
        <v>20</v>
      </c>
      <c r="K2422" t="s">
        <v>25</v>
      </c>
      <c r="L2422">
        <v>0</v>
      </c>
      <c r="M2422">
        <v>31.44</v>
      </c>
      <c r="N2422">
        <v>27</v>
      </c>
      <c r="O2422">
        <v>166.95</v>
      </c>
      <c r="P2422">
        <v>225.38810000000001</v>
      </c>
    </row>
    <row r="2423" spans="1:16" x14ac:dyDescent="0.25">
      <c r="A2423" s="20">
        <v>44018</v>
      </c>
      <c r="B2423" t="s">
        <v>738</v>
      </c>
      <c r="C2423" t="s">
        <v>17</v>
      </c>
      <c r="D2423">
        <v>2500</v>
      </c>
      <c r="E2423">
        <v>363</v>
      </c>
      <c r="F2423">
        <v>907500</v>
      </c>
      <c r="G2423" t="s">
        <v>2591</v>
      </c>
      <c r="H2423">
        <v>2020127</v>
      </c>
      <c r="I2423" t="s">
        <v>19</v>
      </c>
      <c r="J2423" t="s">
        <v>20</v>
      </c>
      <c r="K2423" t="s">
        <v>25</v>
      </c>
      <c r="L2423">
        <v>0</v>
      </c>
      <c r="M2423">
        <v>31.31</v>
      </c>
      <c r="N2423">
        <v>54</v>
      </c>
      <c r="O2423">
        <v>166.26</v>
      </c>
      <c r="P2423">
        <v>251.56880000000001</v>
      </c>
    </row>
    <row r="2424" spans="1:16" x14ac:dyDescent="0.25">
      <c r="A2424" s="20">
        <v>44018</v>
      </c>
      <c r="B2424" t="s">
        <v>738</v>
      </c>
      <c r="C2424" t="s">
        <v>23</v>
      </c>
      <c r="D2424">
        <v>1003</v>
      </c>
      <c r="E2424">
        <v>363.75</v>
      </c>
      <c r="F2424">
        <v>364841.25</v>
      </c>
      <c r="G2424" t="s">
        <v>2592</v>
      </c>
      <c r="H2424">
        <v>2020127</v>
      </c>
      <c r="I2424" t="s">
        <v>19</v>
      </c>
      <c r="J2424" t="s">
        <v>20</v>
      </c>
      <c r="K2424" t="s">
        <v>25</v>
      </c>
      <c r="L2424">
        <v>90.92</v>
      </c>
      <c r="M2424">
        <v>12.59</v>
      </c>
      <c r="N2424">
        <v>0</v>
      </c>
      <c r="O2424">
        <v>66.849999999999994</v>
      </c>
      <c r="P2424">
        <v>170.357</v>
      </c>
    </row>
    <row r="2425" spans="1:16" x14ac:dyDescent="0.25">
      <c r="A2425" s="20">
        <v>44018</v>
      </c>
      <c r="B2425" t="s">
        <v>738</v>
      </c>
      <c r="C2425" t="s">
        <v>23</v>
      </c>
      <c r="D2425">
        <v>1497</v>
      </c>
      <c r="E2425">
        <v>364.25</v>
      </c>
      <c r="F2425">
        <v>545282.25</v>
      </c>
      <c r="G2425" t="s">
        <v>2593</v>
      </c>
      <c r="H2425">
        <v>2020127</v>
      </c>
      <c r="I2425" t="s">
        <v>19</v>
      </c>
      <c r="J2425" t="s">
        <v>20</v>
      </c>
      <c r="K2425" t="s">
        <v>25</v>
      </c>
      <c r="L2425">
        <v>135.47</v>
      </c>
      <c r="M2425">
        <v>18.809999999999999</v>
      </c>
      <c r="N2425">
        <v>0</v>
      </c>
      <c r="O2425">
        <v>99.9</v>
      </c>
      <c r="P2425">
        <v>254.1823</v>
      </c>
    </row>
    <row r="2426" spans="1:16" x14ac:dyDescent="0.25">
      <c r="A2426" s="20">
        <v>44018</v>
      </c>
      <c r="B2426" t="s">
        <v>738</v>
      </c>
      <c r="C2426" t="s">
        <v>17</v>
      </c>
      <c r="D2426">
        <v>2500</v>
      </c>
      <c r="E2426">
        <v>361.67</v>
      </c>
      <c r="F2426">
        <v>904166.95</v>
      </c>
      <c r="G2426" t="s">
        <v>2594</v>
      </c>
      <c r="H2426">
        <v>2020127</v>
      </c>
      <c r="I2426" t="s">
        <v>19</v>
      </c>
      <c r="J2426" t="s">
        <v>20</v>
      </c>
      <c r="K2426" t="s">
        <v>25</v>
      </c>
      <c r="L2426">
        <v>0</v>
      </c>
      <c r="M2426">
        <v>31.2</v>
      </c>
      <c r="N2426">
        <v>0</v>
      </c>
      <c r="O2426">
        <v>165.58</v>
      </c>
      <c r="P2426">
        <v>196.77500000000001</v>
      </c>
    </row>
    <row r="2427" spans="1:16" x14ac:dyDescent="0.25">
      <c r="A2427" s="20">
        <v>44018</v>
      </c>
      <c r="B2427" t="s">
        <v>738</v>
      </c>
      <c r="C2427" t="s">
        <v>23</v>
      </c>
      <c r="D2427">
        <v>2500</v>
      </c>
      <c r="E2427">
        <v>361.6</v>
      </c>
      <c r="F2427">
        <v>904000</v>
      </c>
      <c r="G2427" t="s">
        <v>2595</v>
      </c>
      <c r="H2427">
        <v>2020127</v>
      </c>
      <c r="I2427" t="s">
        <v>19</v>
      </c>
      <c r="J2427" t="s">
        <v>20</v>
      </c>
      <c r="K2427" t="s">
        <v>25</v>
      </c>
      <c r="L2427">
        <v>226.61</v>
      </c>
      <c r="M2427">
        <v>31.19</v>
      </c>
      <c r="N2427">
        <v>0</v>
      </c>
      <c r="O2427">
        <v>165.65</v>
      </c>
      <c r="P2427">
        <v>423.44830000000002</v>
      </c>
    </row>
    <row r="2428" spans="1:16" x14ac:dyDescent="0.25">
      <c r="A2428" s="20">
        <v>44019</v>
      </c>
      <c r="B2428" t="s">
        <v>706</v>
      </c>
      <c r="C2428" t="s">
        <v>23</v>
      </c>
      <c r="D2428">
        <v>500</v>
      </c>
      <c r="E2428">
        <v>372.5</v>
      </c>
      <c r="F2428">
        <v>186250</v>
      </c>
      <c r="G2428" t="s">
        <v>2596</v>
      </c>
      <c r="H2428">
        <v>2020128</v>
      </c>
      <c r="I2428" t="s">
        <v>19</v>
      </c>
      <c r="J2428" t="s">
        <v>20</v>
      </c>
      <c r="K2428" t="s">
        <v>25</v>
      </c>
      <c r="L2428">
        <v>46.38</v>
      </c>
      <c r="M2428">
        <v>6.43</v>
      </c>
      <c r="N2428">
        <v>0</v>
      </c>
      <c r="O2428">
        <v>34.119999999999997</v>
      </c>
      <c r="P2428">
        <v>86.925600000000003</v>
      </c>
    </row>
    <row r="2429" spans="1:16" x14ac:dyDescent="0.25">
      <c r="A2429" s="20">
        <v>44019</v>
      </c>
      <c r="B2429" t="s">
        <v>706</v>
      </c>
      <c r="C2429" t="s">
        <v>17</v>
      </c>
      <c r="D2429">
        <v>500</v>
      </c>
      <c r="E2429">
        <v>372</v>
      </c>
      <c r="F2429">
        <v>186000</v>
      </c>
      <c r="G2429" t="s">
        <v>2597</v>
      </c>
      <c r="H2429">
        <v>2020128</v>
      </c>
      <c r="I2429" t="s">
        <v>19</v>
      </c>
      <c r="J2429" t="s">
        <v>20</v>
      </c>
      <c r="K2429" t="s">
        <v>25</v>
      </c>
      <c r="L2429">
        <v>0</v>
      </c>
      <c r="M2429">
        <v>6.42</v>
      </c>
      <c r="N2429">
        <v>28.06</v>
      </c>
      <c r="O2429">
        <v>34.08</v>
      </c>
      <c r="P2429">
        <v>68.557000000000002</v>
      </c>
    </row>
    <row r="2430" spans="1:16" x14ac:dyDescent="0.25">
      <c r="A2430" s="20">
        <v>44019</v>
      </c>
      <c r="B2430" t="s">
        <v>706</v>
      </c>
      <c r="C2430" t="s">
        <v>23</v>
      </c>
      <c r="D2430">
        <v>1500</v>
      </c>
      <c r="E2430">
        <v>372.5</v>
      </c>
      <c r="F2430">
        <v>558750</v>
      </c>
      <c r="G2430" t="s">
        <v>2598</v>
      </c>
      <c r="H2430">
        <v>2020128</v>
      </c>
      <c r="I2430" t="s">
        <v>19</v>
      </c>
      <c r="J2430" t="s">
        <v>20</v>
      </c>
      <c r="K2430" t="s">
        <v>25</v>
      </c>
      <c r="L2430">
        <v>139.15</v>
      </c>
      <c r="M2430">
        <v>19.28</v>
      </c>
      <c r="N2430">
        <v>0</v>
      </c>
      <c r="O2430">
        <v>102.37</v>
      </c>
      <c r="P2430">
        <v>260.79689999999999</v>
      </c>
    </row>
    <row r="2431" spans="1:16" x14ac:dyDescent="0.25">
      <c r="A2431" s="20">
        <v>44019</v>
      </c>
      <c r="B2431" t="s">
        <v>706</v>
      </c>
      <c r="C2431" t="s">
        <v>17</v>
      </c>
      <c r="D2431">
        <v>1500</v>
      </c>
      <c r="E2431">
        <v>370.48</v>
      </c>
      <c r="F2431">
        <v>555726.25</v>
      </c>
      <c r="G2431" t="s">
        <v>2599</v>
      </c>
      <c r="H2431">
        <v>2020128</v>
      </c>
      <c r="I2431" t="s">
        <v>19</v>
      </c>
      <c r="J2431" t="s">
        <v>20</v>
      </c>
      <c r="K2431" t="s">
        <v>25</v>
      </c>
      <c r="L2431">
        <v>0</v>
      </c>
      <c r="M2431">
        <v>19.170000000000002</v>
      </c>
      <c r="N2431">
        <v>0</v>
      </c>
      <c r="O2431">
        <v>101.82</v>
      </c>
      <c r="P2431">
        <v>120.99250000000001</v>
      </c>
    </row>
    <row r="2432" spans="1:16" x14ac:dyDescent="0.25">
      <c r="A2432" s="20">
        <v>44019</v>
      </c>
      <c r="B2432" t="s">
        <v>738</v>
      </c>
      <c r="C2432" t="s">
        <v>17</v>
      </c>
      <c r="D2432">
        <v>500</v>
      </c>
      <c r="E2432">
        <v>363.5</v>
      </c>
      <c r="F2432">
        <v>181750</v>
      </c>
      <c r="G2432" t="s">
        <v>2600</v>
      </c>
      <c r="H2432">
        <v>2020128</v>
      </c>
      <c r="I2432" t="s">
        <v>19</v>
      </c>
      <c r="J2432" t="s">
        <v>20</v>
      </c>
      <c r="K2432" t="s">
        <v>25</v>
      </c>
      <c r="L2432">
        <v>0</v>
      </c>
      <c r="M2432">
        <v>6.27</v>
      </c>
      <c r="N2432">
        <v>5.45</v>
      </c>
      <c r="O2432">
        <v>33.29</v>
      </c>
      <c r="P2432">
        <v>45.010599999999997</v>
      </c>
    </row>
    <row r="2433" spans="1:16" x14ac:dyDescent="0.25">
      <c r="A2433" s="20">
        <v>44019</v>
      </c>
      <c r="B2433" t="s">
        <v>659</v>
      </c>
      <c r="C2433" t="s">
        <v>17</v>
      </c>
      <c r="D2433" s="32">
        <v>100</v>
      </c>
      <c r="E2433" s="7">
        <v>25.5</v>
      </c>
      <c r="F2433">
        <v>2550</v>
      </c>
      <c r="G2433" t="s">
        <v>2601</v>
      </c>
      <c r="H2433">
        <v>2020128</v>
      </c>
      <c r="I2433" t="s">
        <v>19</v>
      </c>
      <c r="J2433" t="s">
        <v>20</v>
      </c>
      <c r="K2433" t="s">
        <v>25</v>
      </c>
      <c r="L2433">
        <v>2.5499999999999998</v>
      </c>
      <c r="M2433">
        <v>0.09</v>
      </c>
      <c r="N2433">
        <v>0.38</v>
      </c>
      <c r="O2433">
        <v>29.52</v>
      </c>
      <c r="P2433">
        <v>32.537999999999997</v>
      </c>
    </row>
    <row r="2434" spans="1:16" x14ac:dyDescent="0.25">
      <c r="A2434" s="20">
        <v>44019</v>
      </c>
      <c r="B2434" t="s">
        <v>268</v>
      </c>
      <c r="C2434" t="s">
        <v>17</v>
      </c>
      <c r="D2434">
        <v>2500</v>
      </c>
      <c r="E2434">
        <v>185.5</v>
      </c>
      <c r="F2434">
        <v>463750</v>
      </c>
      <c r="G2434" t="s">
        <v>2602</v>
      </c>
      <c r="H2434">
        <v>2020128</v>
      </c>
      <c r="I2434" t="s">
        <v>19</v>
      </c>
      <c r="J2434" t="s">
        <v>20</v>
      </c>
      <c r="K2434" t="s">
        <v>25</v>
      </c>
      <c r="L2434">
        <v>0</v>
      </c>
      <c r="M2434">
        <v>16</v>
      </c>
      <c r="N2434">
        <v>16.739999999999998</v>
      </c>
      <c r="O2434">
        <v>84.97</v>
      </c>
      <c r="P2434">
        <v>117.70950000000001</v>
      </c>
    </row>
    <row r="2435" spans="1:16" x14ac:dyDescent="0.25">
      <c r="A2435" s="20">
        <v>44019</v>
      </c>
      <c r="B2435" t="s">
        <v>706</v>
      </c>
      <c r="C2435" t="s">
        <v>17</v>
      </c>
      <c r="D2435">
        <v>500</v>
      </c>
      <c r="E2435">
        <v>367.25</v>
      </c>
      <c r="F2435">
        <v>183625</v>
      </c>
      <c r="G2435" t="s">
        <v>2603</v>
      </c>
      <c r="H2435">
        <v>2020128</v>
      </c>
      <c r="I2435" t="s">
        <v>19</v>
      </c>
      <c r="J2435" t="s">
        <v>20</v>
      </c>
      <c r="K2435" t="s">
        <v>25</v>
      </c>
      <c r="L2435">
        <v>0</v>
      </c>
      <c r="M2435">
        <v>6.34</v>
      </c>
      <c r="N2435">
        <v>0</v>
      </c>
      <c r="O2435">
        <v>33.65</v>
      </c>
      <c r="P2435">
        <v>39.985199999999999</v>
      </c>
    </row>
    <row r="2436" spans="1:16" x14ac:dyDescent="0.25">
      <c r="A2436" s="20">
        <v>44019</v>
      </c>
      <c r="B2436" t="s">
        <v>738</v>
      </c>
      <c r="C2436" t="s">
        <v>23</v>
      </c>
      <c r="D2436">
        <v>500</v>
      </c>
      <c r="E2436">
        <v>367.9</v>
      </c>
      <c r="F2436">
        <v>183950</v>
      </c>
      <c r="G2436" t="s">
        <v>2604</v>
      </c>
      <c r="H2436">
        <v>2020128</v>
      </c>
      <c r="I2436" t="s">
        <v>19</v>
      </c>
      <c r="J2436" t="s">
        <v>20</v>
      </c>
      <c r="K2436" t="s">
        <v>25</v>
      </c>
      <c r="L2436">
        <v>45.71</v>
      </c>
      <c r="M2436">
        <v>6.35</v>
      </c>
      <c r="N2436">
        <v>0</v>
      </c>
      <c r="O2436">
        <v>33.700000000000003</v>
      </c>
      <c r="P2436">
        <v>85.756299999999996</v>
      </c>
    </row>
    <row r="2437" spans="1:16" x14ac:dyDescent="0.25">
      <c r="A2437" s="20">
        <v>44019</v>
      </c>
      <c r="B2437" t="s">
        <v>706</v>
      </c>
      <c r="C2437" t="s">
        <v>23</v>
      </c>
      <c r="D2437">
        <v>500</v>
      </c>
      <c r="E2437">
        <v>370</v>
      </c>
      <c r="F2437">
        <v>185000</v>
      </c>
      <c r="G2437" t="s">
        <v>2605</v>
      </c>
      <c r="H2437">
        <v>2020128</v>
      </c>
      <c r="I2437" t="s">
        <v>19</v>
      </c>
      <c r="J2437" t="s">
        <v>20</v>
      </c>
      <c r="K2437" t="s">
        <v>25</v>
      </c>
      <c r="L2437">
        <v>46.38</v>
      </c>
      <c r="M2437">
        <v>6.38</v>
      </c>
      <c r="N2437">
        <v>0</v>
      </c>
      <c r="O2437">
        <v>33.89</v>
      </c>
      <c r="P2437">
        <v>86.652500000000003</v>
      </c>
    </row>
    <row r="2438" spans="1:16" x14ac:dyDescent="0.25">
      <c r="A2438" s="20">
        <v>44019</v>
      </c>
      <c r="B2438" t="s">
        <v>268</v>
      </c>
      <c r="C2438" t="s">
        <v>23</v>
      </c>
      <c r="D2438">
        <v>2500</v>
      </c>
      <c r="E2438">
        <v>186.5</v>
      </c>
      <c r="F2438">
        <v>466250</v>
      </c>
      <c r="G2438" t="s">
        <v>2606</v>
      </c>
      <c r="H2438">
        <v>2020128</v>
      </c>
      <c r="I2438" t="s">
        <v>19</v>
      </c>
      <c r="J2438" t="s">
        <v>20</v>
      </c>
      <c r="K2438" t="s">
        <v>25</v>
      </c>
      <c r="L2438">
        <v>116.19</v>
      </c>
      <c r="M2438">
        <v>16.09</v>
      </c>
      <c r="N2438">
        <v>0</v>
      </c>
      <c r="O2438">
        <v>85.42</v>
      </c>
      <c r="P2438">
        <v>217.69560000000001</v>
      </c>
    </row>
    <row r="2439" spans="1:16" x14ac:dyDescent="0.25">
      <c r="A2439" s="20">
        <v>44019</v>
      </c>
      <c r="B2439" t="s">
        <v>56</v>
      </c>
      <c r="C2439" t="s">
        <v>17</v>
      </c>
      <c r="D2439">
        <v>250</v>
      </c>
      <c r="E2439">
        <v>982.5</v>
      </c>
      <c r="F2439">
        <v>245625</v>
      </c>
      <c r="G2439" t="s">
        <v>2607</v>
      </c>
      <c r="H2439">
        <v>2020128</v>
      </c>
      <c r="I2439" t="s">
        <v>19</v>
      </c>
      <c r="J2439" t="s">
        <v>20</v>
      </c>
      <c r="K2439" t="s">
        <v>25</v>
      </c>
      <c r="L2439">
        <v>0</v>
      </c>
      <c r="M2439">
        <v>8.4700000000000006</v>
      </c>
      <c r="N2439">
        <v>7.37</v>
      </c>
      <c r="O2439">
        <v>45</v>
      </c>
      <c r="P2439">
        <v>60.844000000000001</v>
      </c>
    </row>
    <row r="2440" spans="1:16" x14ac:dyDescent="0.25">
      <c r="A2440" s="20">
        <v>44019</v>
      </c>
      <c r="B2440" t="s">
        <v>268</v>
      </c>
      <c r="C2440" t="s">
        <v>17</v>
      </c>
      <c r="D2440">
        <v>500</v>
      </c>
      <c r="E2440">
        <v>188.2</v>
      </c>
      <c r="F2440">
        <v>94100</v>
      </c>
      <c r="G2440" t="s">
        <v>2608</v>
      </c>
      <c r="H2440">
        <v>2020128</v>
      </c>
      <c r="I2440" t="s">
        <v>19</v>
      </c>
      <c r="J2440" t="s">
        <v>20</v>
      </c>
      <c r="K2440" t="s">
        <v>25</v>
      </c>
      <c r="L2440">
        <v>0</v>
      </c>
      <c r="M2440">
        <v>3.25</v>
      </c>
      <c r="N2440">
        <v>0</v>
      </c>
      <c r="O2440">
        <v>18.28</v>
      </c>
      <c r="P2440">
        <v>21.526499999999999</v>
      </c>
    </row>
    <row r="2441" spans="1:16" x14ac:dyDescent="0.25">
      <c r="A2441" s="20">
        <v>44019</v>
      </c>
      <c r="B2441" t="s">
        <v>268</v>
      </c>
      <c r="C2441" t="s">
        <v>23</v>
      </c>
      <c r="D2441">
        <v>500</v>
      </c>
      <c r="E2441">
        <v>188.5</v>
      </c>
      <c r="F2441">
        <v>94250</v>
      </c>
      <c r="G2441" t="s">
        <v>2609</v>
      </c>
      <c r="H2441">
        <v>2020128</v>
      </c>
      <c r="I2441" t="s">
        <v>19</v>
      </c>
      <c r="J2441" t="s">
        <v>20</v>
      </c>
      <c r="K2441" t="s">
        <v>25</v>
      </c>
      <c r="L2441">
        <v>23.3</v>
      </c>
      <c r="M2441">
        <v>3.25</v>
      </c>
      <c r="N2441">
        <v>0</v>
      </c>
      <c r="O2441">
        <v>18.29</v>
      </c>
      <c r="P2441">
        <v>44.841700000000003</v>
      </c>
    </row>
    <row r="2442" spans="1:16" x14ac:dyDescent="0.25">
      <c r="A2442" s="20">
        <v>44019</v>
      </c>
      <c r="B2442" t="s">
        <v>56</v>
      </c>
      <c r="C2442" t="s">
        <v>23</v>
      </c>
      <c r="D2442">
        <v>250</v>
      </c>
      <c r="E2442">
        <v>980</v>
      </c>
      <c r="F2442">
        <v>245000</v>
      </c>
      <c r="G2442" t="s">
        <v>2610</v>
      </c>
      <c r="H2442">
        <v>2020128</v>
      </c>
      <c r="I2442" t="s">
        <v>19</v>
      </c>
      <c r="J2442" t="s">
        <v>20</v>
      </c>
      <c r="K2442" t="s">
        <v>25</v>
      </c>
      <c r="L2442">
        <v>61.33</v>
      </c>
      <c r="M2442">
        <v>8.4499999999999993</v>
      </c>
      <c r="N2442">
        <v>0</v>
      </c>
      <c r="O2442">
        <v>44.89</v>
      </c>
      <c r="P2442">
        <v>114.6725</v>
      </c>
    </row>
    <row r="2443" spans="1:16" x14ac:dyDescent="0.25">
      <c r="A2443" s="20">
        <v>44020</v>
      </c>
      <c r="B2443" t="s">
        <v>706</v>
      </c>
      <c r="C2443" t="s">
        <v>17</v>
      </c>
      <c r="D2443">
        <v>500</v>
      </c>
      <c r="E2443">
        <v>387.5</v>
      </c>
      <c r="F2443">
        <v>193750</v>
      </c>
      <c r="G2443" t="s">
        <v>2611</v>
      </c>
      <c r="H2443">
        <v>2020129</v>
      </c>
      <c r="I2443" t="s">
        <v>19</v>
      </c>
      <c r="J2443" t="s">
        <v>20</v>
      </c>
      <c r="K2443" t="s">
        <v>25</v>
      </c>
      <c r="L2443">
        <v>0</v>
      </c>
      <c r="M2443">
        <v>6.68</v>
      </c>
      <c r="N2443">
        <v>5.76</v>
      </c>
      <c r="O2443">
        <v>35.5</v>
      </c>
      <c r="P2443">
        <v>47.944400000000002</v>
      </c>
    </row>
    <row r="2444" spans="1:16" x14ac:dyDescent="0.25">
      <c r="A2444" s="20">
        <v>44020</v>
      </c>
      <c r="B2444" t="s">
        <v>706</v>
      </c>
      <c r="C2444" t="s">
        <v>23</v>
      </c>
      <c r="D2444">
        <v>500</v>
      </c>
      <c r="E2444">
        <v>391.5</v>
      </c>
      <c r="F2444">
        <v>195750</v>
      </c>
      <c r="G2444" t="s">
        <v>2612</v>
      </c>
      <c r="H2444">
        <v>2020129</v>
      </c>
      <c r="I2444" t="s">
        <v>19</v>
      </c>
      <c r="J2444" t="s">
        <v>20</v>
      </c>
      <c r="K2444" t="s">
        <v>25</v>
      </c>
      <c r="L2444">
        <v>48.4</v>
      </c>
      <c r="M2444">
        <v>6.75</v>
      </c>
      <c r="N2444">
        <v>0</v>
      </c>
      <c r="O2444">
        <v>35.86</v>
      </c>
      <c r="P2444">
        <v>91.013400000000004</v>
      </c>
    </row>
    <row r="2445" spans="1:16" x14ac:dyDescent="0.25">
      <c r="A2445" s="20">
        <v>44020</v>
      </c>
      <c r="B2445" t="s">
        <v>288</v>
      </c>
      <c r="C2445" t="s">
        <v>17</v>
      </c>
      <c r="D2445">
        <v>50</v>
      </c>
      <c r="E2445">
        <v>32.049999999999997</v>
      </c>
      <c r="F2445">
        <v>1602.5</v>
      </c>
      <c r="G2445" t="s">
        <v>2613</v>
      </c>
      <c r="H2445">
        <v>2020129</v>
      </c>
      <c r="I2445" t="s">
        <v>19</v>
      </c>
      <c r="J2445" t="s">
        <v>20</v>
      </c>
      <c r="K2445" t="s">
        <v>25</v>
      </c>
      <c r="L2445">
        <v>1.6</v>
      </c>
      <c r="M2445">
        <v>0.06</v>
      </c>
      <c r="N2445">
        <v>0.24</v>
      </c>
      <c r="O2445">
        <v>29.51</v>
      </c>
      <c r="P2445">
        <v>31.4053</v>
      </c>
    </row>
    <row r="2446" spans="1:16" x14ac:dyDescent="0.25">
      <c r="A2446" s="20">
        <v>44021</v>
      </c>
      <c r="B2446" t="s">
        <v>738</v>
      </c>
      <c r="C2446" t="s">
        <v>17</v>
      </c>
      <c r="D2446">
        <v>2500</v>
      </c>
      <c r="E2446">
        <v>370.05</v>
      </c>
      <c r="F2446">
        <v>925125</v>
      </c>
      <c r="G2446" t="s">
        <v>2614</v>
      </c>
      <c r="H2446">
        <v>2020130</v>
      </c>
      <c r="I2446" t="s">
        <v>19</v>
      </c>
      <c r="J2446" t="s">
        <v>20</v>
      </c>
      <c r="K2446" t="s">
        <v>25</v>
      </c>
      <c r="L2446">
        <v>0</v>
      </c>
      <c r="M2446">
        <v>31.92</v>
      </c>
      <c r="N2446">
        <v>28</v>
      </c>
      <c r="O2446">
        <v>169.49</v>
      </c>
      <c r="P2446">
        <v>229.40690000000001</v>
      </c>
    </row>
    <row r="2447" spans="1:16" x14ac:dyDescent="0.25">
      <c r="A2447" s="20">
        <v>44021</v>
      </c>
      <c r="B2447" t="s">
        <v>738</v>
      </c>
      <c r="C2447" t="s">
        <v>23</v>
      </c>
      <c r="D2447">
        <v>869</v>
      </c>
      <c r="E2447">
        <v>366</v>
      </c>
      <c r="F2447">
        <v>318054</v>
      </c>
      <c r="G2447" t="s">
        <v>2615</v>
      </c>
      <c r="H2447">
        <v>2020130</v>
      </c>
      <c r="I2447" t="s">
        <v>19</v>
      </c>
      <c r="J2447" t="s">
        <v>20</v>
      </c>
      <c r="K2447" t="s">
        <v>25</v>
      </c>
      <c r="L2447">
        <v>80.489999999999995</v>
      </c>
      <c r="M2447">
        <v>10.97</v>
      </c>
      <c r="N2447">
        <v>0</v>
      </c>
      <c r="O2447">
        <v>58.29</v>
      </c>
      <c r="P2447">
        <v>149.75290000000001</v>
      </c>
    </row>
    <row r="2448" spans="1:16" x14ac:dyDescent="0.25">
      <c r="A2448" s="20">
        <v>44021</v>
      </c>
      <c r="B2448" t="s">
        <v>738</v>
      </c>
      <c r="C2448" t="s">
        <v>23</v>
      </c>
      <c r="D2448">
        <v>1631</v>
      </c>
      <c r="E2448">
        <v>369.4</v>
      </c>
      <c r="F2448">
        <v>602495.9</v>
      </c>
      <c r="G2448" t="s">
        <v>2616</v>
      </c>
      <c r="H2448">
        <v>2020130</v>
      </c>
      <c r="I2448" t="s">
        <v>19</v>
      </c>
      <c r="J2448" t="s">
        <v>20</v>
      </c>
      <c r="K2448" t="s">
        <v>25</v>
      </c>
      <c r="L2448">
        <v>150.51</v>
      </c>
      <c r="M2448">
        <v>20.79</v>
      </c>
      <c r="N2448">
        <v>0</v>
      </c>
      <c r="O2448">
        <v>110.38</v>
      </c>
      <c r="P2448">
        <v>281.67599999999999</v>
      </c>
    </row>
    <row r="2449" spans="1:16" x14ac:dyDescent="0.25">
      <c r="A2449" s="20">
        <v>44022</v>
      </c>
      <c r="B2449" t="s">
        <v>738</v>
      </c>
      <c r="C2449" t="s">
        <v>17</v>
      </c>
      <c r="D2449">
        <v>2500</v>
      </c>
      <c r="E2449">
        <v>366.25</v>
      </c>
      <c r="F2449">
        <v>915625</v>
      </c>
      <c r="G2449" t="s">
        <v>2617</v>
      </c>
      <c r="H2449">
        <v>2020131</v>
      </c>
      <c r="I2449" t="s">
        <v>19</v>
      </c>
      <c r="J2449" t="s">
        <v>20</v>
      </c>
      <c r="K2449" t="s">
        <v>25</v>
      </c>
      <c r="L2449">
        <v>0</v>
      </c>
      <c r="M2449">
        <v>31.59</v>
      </c>
      <c r="N2449">
        <v>0</v>
      </c>
      <c r="O2449">
        <v>167.76</v>
      </c>
      <c r="P2449">
        <v>199.3493</v>
      </c>
    </row>
    <row r="2450" spans="1:16" x14ac:dyDescent="0.25">
      <c r="A2450" s="20">
        <v>44022</v>
      </c>
      <c r="B2450" t="s">
        <v>738</v>
      </c>
      <c r="C2450" t="s">
        <v>23</v>
      </c>
      <c r="D2450">
        <v>2500</v>
      </c>
      <c r="E2450">
        <v>365.75</v>
      </c>
      <c r="F2450">
        <v>914375</v>
      </c>
      <c r="G2450" t="s">
        <v>2618</v>
      </c>
      <c r="H2450">
        <v>2020131</v>
      </c>
      <c r="I2450" t="s">
        <v>19</v>
      </c>
      <c r="J2450" t="s">
        <v>20</v>
      </c>
      <c r="K2450" t="s">
        <v>25</v>
      </c>
      <c r="L2450">
        <v>227.65</v>
      </c>
      <c r="M2450">
        <v>31.55</v>
      </c>
      <c r="N2450">
        <v>0</v>
      </c>
      <c r="O2450">
        <v>167.52</v>
      </c>
      <c r="P2450">
        <v>426.71600000000001</v>
      </c>
    </row>
    <row r="2451" spans="1:16" x14ac:dyDescent="0.25">
      <c r="A2451" s="20">
        <v>44022</v>
      </c>
      <c r="B2451" t="s">
        <v>738</v>
      </c>
      <c r="C2451" t="s">
        <v>17</v>
      </c>
      <c r="D2451">
        <v>1078</v>
      </c>
      <c r="E2451">
        <v>359.65</v>
      </c>
      <c r="F2451">
        <v>387702.7</v>
      </c>
      <c r="G2451" t="s">
        <v>2619</v>
      </c>
      <c r="H2451">
        <v>2020131</v>
      </c>
      <c r="I2451" t="s">
        <v>19</v>
      </c>
      <c r="J2451" t="s">
        <v>20</v>
      </c>
      <c r="K2451" t="s">
        <v>25</v>
      </c>
      <c r="L2451">
        <v>0</v>
      </c>
      <c r="M2451">
        <v>13.38</v>
      </c>
      <c r="N2451">
        <v>39</v>
      </c>
      <c r="O2451">
        <v>71.03</v>
      </c>
      <c r="P2451">
        <v>123.4057</v>
      </c>
    </row>
    <row r="2452" spans="1:16" x14ac:dyDescent="0.25">
      <c r="A2452" s="20">
        <v>44022</v>
      </c>
      <c r="B2452" t="s">
        <v>738</v>
      </c>
      <c r="C2452" t="s">
        <v>23</v>
      </c>
      <c r="D2452">
        <v>1078</v>
      </c>
      <c r="E2452">
        <v>360.7</v>
      </c>
      <c r="F2452">
        <v>388834.6</v>
      </c>
      <c r="G2452" t="s">
        <v>2620</v>
      </c>
      <c r="H2452">
        <v>2020131</v>
      </c>
      <c r="I2452" t="s">
        <v>19</v>
      </c>
      <c r="J2452" t="s">
        <v>20</v>
      </c>
      <c r="K2452" t="s">
        <v>25</v>
      </c>
      <c r="L2452">
        <v>98.35</v>
      </c>
      <c r="M2452">
        <v>13.41</v>
      </c>
      <c r="N2452">
        <v>0</v>
      </c>
      <c r="O2452">
        <v>71.239999999999995</v>
      </c>
      <c r="P2452">
        <v>183.00479999999999</v>
      </c>
    </row>
    <row r="2453" spans="1:16" x14ac:dyDescent="0.25">
      <c r="A2453" s="20">
        <v>44025</v>
      </c>
      <c r="B2453" t="s">
        <v>738</v>
      </c>
      <c r="C2453" t="s">
        <v>23</v>
      </c>
      <c r="D2453">
        <v>2500</v>
      </c>
      <c r="E2453">
        <v>357.5</v>
      </c>
      <c r="F2453">
        <v>893750</v>
      </c>
      <c r="G2453" t="s">
        <v>2621</v>
      </c>
      <c r="H2453">
        <v>2020132</v>
      </c>
      <c r="I2453" t="s">
        <v>19</v>
      </c>
      <c r="J2453" t="s">
        <v>20</v>
      </c>
      <c r="K2453" t="s">
        <v>25</v>
      </c>
      <c r="L2453">
        <v>223</v>
      </c>
      <c r="M2453">
        <v>30.83</v>
      </c>
      <c r="N2453">
        <v>0</v>
      </c>
      <c r="O2453">
        <v>163.74</v>
      </c>
      <c r="P2453">
        <v>417.57440000000003</v>
      </c>
    </row>
    <row r="2454" spans="1:16" x14ac:dyDescent="0.25">
      <c r="A2454" s="20">
        <v>44025</v>
      </c>
      <c r="B2454" t="s">
        <v>738</v>
      </c>
      <c r="C2454" t="s">
        <v>17</v>
      </c>
      <c r="D2454">
        <v>2500</v>
      </c>
      <c r="E2454">
        <v>355.25</v>
      </c>
      <c r="F2454">
        <v>888125</v>
      </c>
      <c r="G2454" t="s">
        <v>2622</v>
      </c>
      <c r="H2454">
        <v>2020132</v>
      </c>
      <c r="I2454" t="s">
        <v>19</v>
      </c>
      <c r="J2454" t="s">
        <v>20</v>
      </c>
      <c r="K2454" t="s">
        <v>25</v>
      </c>
      <c r="L2454">
        <v>0</v>
      </c>
      <c r="M2454">
        <v>30.64</v>
      </c>
      <c r="N2454">
        <v>27</v>
      </c>
      <c r="O2454">
        <v>162.71</v>
      </c>
      <c r="P2454">
        <v>220.35040000000001</v>
      </c>
    </row>
    <row r="2455" spans="1:16" x14ac:dyDescent="0.25">
      <c r="A2455" s="20">
        <v>44026</v>
      </c>
      <c r="B2455" t="s">
        <v>738</v>
      </c>
      <c r="C2455" t="s">
        <v>17</v>
      </c>
      <c r="D2455">
        <v>2500</v>
      </c>
      <c r="E2455">
        <v>349</v>
      </c>
      <c r="F2455">
        <v>872500</v>
      </c>
      <c r="G2455" t="s">
        <v>2623</v>
      </c>
      <c r="H2455">
        <v>2020133</v>
      </c>
      <c r="I2455" t="s">
        <v>19</v>
      </c>
      <c r="J2455" t="s">
        <v>20</v>
      </c>
      <c r="K2455" t="s">
        <v>25</v>
      </c>
      <c r="L2455">
        <v>0</v>
      </c>
      <c r="M2455">
        <v>30.1</v>
      </c>
      <c r="N2455">
        <v>26</v>
      </c>
      <c r="O2455">
        <v>159.85</v>
      </c>
      <c r="P2455">
        <v>215.9513</v>
      </c>
    </row>
    <row r="2456" spans="1:16" x14ac:dyDescent="0.25">
      <c r="A2456" s="20">
        <v>44026</v>
      </c>
      <c r="B2456" t="s">
        <v>738</v>
      </c>
      <c r="C2456" t="s">
        <v>23</v>
      </c>
      <c r="D2456">
        <v>2500</v>
      </c>
      <c r="E2456">
        <v>350.25</v>
      </c>
      <c r="F2456">
        <v>875625</v>
      </c>
      <c r="G2456" t="s">
        <v>2624</v>
      </c>
      <c r="H2456">
        <v>2020133</v>
      </c>
      <c r="I2456" t="s">
        <v>19</v>
      </c>
      <c r="J2456" t="s">
        <v>20</v>
      </c>
      <c r="K2456" t="s">
        <v>25</v>
      </c>
      <c r="L2456">
        <v>219</v>
      </c>
      <c r="M2456">
        <v>30.21</v>
      </c>
      <c r="N2456">
        <v>0</v>
      </c>
      <c r="O2456">
        <v>160.4</v>
      </c>
      <c r="P2456">
        <v>409.60910000000001</v>
      </c>
    </row>
    <row r="2457" spans="1:16" x14ac:dyDescent="0.25">
      <c r="A2457" s="20">
        <v>44027</v>
      </c>
      <c r="B2457" t="s">
        <v>738</v>
      </c>
      <c r="C2457" t="s">
        <v>17</v>
      </c>
      <c r="D2457">
        <v>500</v>
      </c>
      <c r="E2457">
        <v>355</v>
      </c>
      <c r="F2457">
        <v>177500</v>
      </c>
      <c r="G2457" t="s">
        <v>2625</v>
      </c>
      <c r="H2457">
        <v>2020134</v>
      </c>
      <c r="I2457" t="s">
        <v>19</v>
      </c>
      <c r="J2457" t="s">
        <v>20</v>
      </c>
      <c r="K2457" t="s">
        <v>25</v>
      </c>
      <c r="L2457">
        <v>0</v>
      </c>
      <c r="M2457">
        <v>6.12</v>
      </c>
      <c r="N2457">
        <v>0</v>
      </c>
      <c r="O2457">
        <v>32.520000000000003</v>
      </c>
      <c r="P2457">
        <v>38.643999999999998</v>
      </c>
    </row>
    <row r="2458" spans="1:16" x14ac:dyDescent="0.25">
      <c r="A2458" s="20">
        <v>44027</v>
      </c>
      <c r="B2458" t="s">
        <v>738</v>
      </c>
      <c r="C2458" t="s">
        <v>17</v>
      </c>
      <c r="D2458">
        <v>600</v>
      </c>
      <c r="E2458">
        <v>354</v>
      </c>
      <c r="F2458">
        <v>212400</v>
      </c>
      <c r="G2458" t="s">
        <v>2626</v>
      </c>
      <c r="H2458">
        <v>2020134</v>
      </c>
      <c r="I2458" t="s">
        <v>19</v>
      </c>
      <c r="J2458" t="s">
        <v>20</v>
      </c>
      <c r="K2458" t="s">
        <v>25</v>
      </c>
      <c r="L2458">
        <v>0</v>
      </c>
      <c r="M2458">
        <v>7.33</v>
      </c>
      <c r="N2458">
        <v>0</v>
      </c>
      <c r="O2458">
        <v>38.92</v>
      </c>
      <c r="P2458">
        <v>46.247799999999998</v>
      </c>
    </row>
    <row r="2459" spans="1:16" x14ac:dyDescent="0.25">
      <c r="A2459" s="20">
        <v>44027</v>
      </c>
      <c r="B2459" t="s">
        <v>738</v>
      </c>
      <c r="C2459" t="s">
        <v>17</v>
      </c>
      <c r="D2459">
        <v>1000</v>
      </c>
      <c r="E2459">
        <v>352</v>
      </c>
      <c r="F2459">
        <v>352000</v>
      </c>
      <c r="G2459" t="s">
        <v>2627</v>
      </c>
      <c r="H2459">
        <v>2020134</v>
      </c>
      <c r="I2459" t="s">
        <v>19</v>
      </c>
      <c r="J2459" t="s">
        <v>20</v>
      </c>
      <c r="K2459" t="s">
        <v>25</v>
      </c>
      <c r="L2459">
        <v>0</v>
      </c>
      <c r="M2459">
        <v>12.14</v>
      </c>
      <c r="N2459">
        <v>26</v>
      </c>
      <c r="O2459">
        <v>64.5</v>
      </c>
      <c r="P2459">
        <v>102.64409999999999</v>
      </c>
    </row>
    <row r="2460" spans="1:16" x14ac:dyDescent="0.25">
      <c r="A2460" s="20">
        <v>44027</v>
      </c>
      <c r="B2460" t="s">
        <v>738</v>
      </c>
      <c r="C2460" t="s">
        <v>17</v>
      </c>
      <c r="D2460">
        <v>400</v>
      </c>
      <c r="E2460">
        <v>350.25</v>
      </c>
      <c r="F2460">
        <v>140100</v>
      </c>
      <c r="G2460" t="s">
        <v>2628</v>
      </c>
      <c r="H2460">
        <v>2020134</v>
      </c>
      <c r="I2460" t="s">
        <v>19</v>
      </c>
      <c r="J2460" t="s">
        <v>20</v>
      </c>
      <c r="K2460" t="s">
        <v>25</v>
      </c>
      <c r="L2460">
        <v>0</v>
      </c>
      <c r="M2460">
        <v>4.83</v>
      </c>
      <c r="N2460">
        <v>0</v>
      </c>
      <c r="O2460">
        <v>25.66</v>
      </c>
      <c r="P2460">
        <v>30.493400000000001</v>
      </c>
    </row>
    <row r="2461" spans="1:16" x14ac:dyDescent="0.25">
      <c r="A2461" s="20">
        <v>44027</v>
      </c>
      <c r="B2461" t="s">
        <v>738</v>
      </c>
      <c r="C2461" t="s">
        <v>23</v>
      </c>
      <c r="D2461">
        <v>827</v>
      </c>
      <c r="E2461">
        <v>345.85</v>
      </c>
      <c r="F2461">
        <v>286017.95</v>
      </c>
      <c r="G2461" t="s">
        <v>2629</v>
      </c>
      <c r="H2461">
        <v>2020134</v>
      </c>
      <c r="I2461" t="s">
        <v>19</v>
      </c>
      <c r="J2461" t="s">
        <v>20</v>
      </c>
      <c r="K2461" t="s">
        <v>25</v>
      </c>
      <c r="L2461">
        <v>72.11</v>
      </c>
      <c r="M2461">
        <v>9.8699999999999992</v>
      </c>
      <c r="N2461">
        <v>0</v>
      </c>
      <c r="O2461">
        <v>52.41</v>
      </c>
      <c r="P2461">
        <v>134.38759999999999</v>
      </c>
    </row>
    <row r="2462" spans="1:16" x14ac:dyDescent="0.25">
      <c r="A2462" s="20">
        <v>44027</v>
      </c>
      <c r="B2462" t="s">
        <v>738</v>
      </c>
      <c r="C2462" t="s">
        <v>23</v>
      </c>
      <c r="D2462">
        <v>1673</v>
      </c>
      <c r="E2462">
        <v>344.2</v>
      </c>
      <c r="F2462">
        <v>575846.6</v>
      </c>
      <c r="G2462" t="s">
        <v>2630</v>
      </c>
      <c r="H2462">
        <v>2020134</v>
      </c>
      <c r="I2462" t="s">
        <v>19</v>
      </c>
      <c r="J2462" t="s">
        <v>20</v>
      </c>
      <c r="K2462" t="s">
        <v>25</v>
      </c>
      <c r="L2462">
        <v>145.88999999999999</v>
      </c>
      <c r="M2462">
        <v>19.87</v>
      </c>
      <c r="N2462">
        <v>0</v>
      </c>
      <c r="O2462">
        <v>105.5</v>
      </c>
      <c r="P2462">
        <v>271.2568</v>
      </c>
    </row>
    <row r="2463" spans="1:16" x14ac:dyDescent="0.25">
      <c r="A2463" s="20">
        <v>44032</v>
      </c>
      <c r="B2463" t="s">
        <v>288</v>
      </c>
      <c r="C2463" t="s">
        <v>17</v>
      </c>
      <c r="D2463">
        <v>100</v>
      </c>
      <c r="E2463">
        <v>26.2</v>
      </c>
      <c r="F2463">
        <v>2620</v>
      </c>
      <c r="G2463" t="s">
        <v>2631</v>
      </c>
      <c r="H2463">
        <v>2020137</v>
      </c>
      <c r="I2463" t="s">
        <v>19</v>
      </c>
      <c r="J2463" t="s">
        <v>20</v>
      </c>
      <c r="K2463" t="s">
        <v>25</v>
      </c>
      <c r="L2463">
        <v>3</v>
      </c>
      <c r="M2463">
        <v>0.09</v>
      </c>
      <c r="N2463">
        <v>0</v>
      </c>
      <c r="O2463">
        <v>29.52</v>
      </c>
      <c r="P2463">
        <v>32.610399999999998</v>
      </c>
    </row>
    <row r="2464" spans="1:16" x14ac:dyDescent="0.25">
      <c r="A2464" s="20">
        <v>44040</v>
      </c>
      <c r="B2464" t="s">
        <v>659</v>
      </c>
      <c r="C2464" t="s">
        <v>17</v>
      </c>
      <c r="D2464" s="32">
        <v>100</v>
      </c>
      <c r="E2464" s="7">
        <v>11.5</v>
      </c>
      <c r="F2464">
        <v>1150</v>
      </c>
      <c r="G2464" t="s">
        <v>2632</v>
      </c>
      <c r="H2464">
        <v>2020143</v>
      </c>
      <c r="I2464" t="s">
        <v>19</v>
      </c>
      <c r="J2464" t="s">
        <v>20</v>
      </c>
      <c r="K2464" t="s">
        <v>25</v>
      </c>
      <c r="L2464">
        <v>1</v>
      </c>
      <c r="M2464">
        <v>0.04</v>
      </c>
      <c r="N2464">
        <v>0</v>
      </c>
      <c r="O2464">
        <v>29.51</v>
      </c>
      <c r="P2464">
        <v>30.549700000000001</v>
      </c>
    </row>
    <row r="2465" spans="1:16" x14ac:dyDescent="0.25">
      <c r="A2465" s="20">
        <v>44049</v>
      </c>
      <c r="B2465" t="s">
        <v>738</v>
      </c>
      <c r="C2465" t="s">
        <v>17</v>
      </c>
      <c r="D2465">
        <v>1100</v>
      </c>
      <c r="E2465">
        <v>351.97</v>
      </c>
      <c r="F2465">
        <v>387167.8</v>
      </c>
      <c r="G2465" t="s">
        <v>2633</v>
      </c>
      <c r="H2465">
        <v>2020150</v>
      </c>
      <c r="I2465" t="s">
        <v>19</v>
      </c>
      <c r="J2465" t="s">
        <v>20</v>
      </c>
      <c r="K2465" t="s">
        <v>25</v>
      </c>
      <c r="L2465">
        <v>0</v>
      </c>
      <c r="M2465">
        <v>13.36</v>
      </c>
      <c r="N2465">
        <v>0</v>
      </c>
      <c r="O2465">
        <v>70.94</v>
      </c>
      <c r="P2465">
        <v>84.297300000000007</v>
      </c>
    </row>
    <row r="2466" spans="1:16" x14ac:dyDescent="0.25">
      <c r="A2466" s="20">
        <v>44049</v>
      </c>
      <c r="B2466" t="s">
        <v>738</v>
      </c>
      <c r="C2466" t="s">
        <v>23</v>
      </c>
      <c r="D2466">
        <v>1100</v>
      </c>
      <c r="E2466">
        <v>354.5</v>
      </c>
      <c r="F2466">
        <v>389950</v>
      </c>
      <c r="G2466" t="s">
        <v>2634</v>
      </c>
      <c r="H2466">
        <v>2020150</v>
      </c>
      <c r="I2466" t="s">
        <v>19</v>
      </c>
      <c r="J2466" t="s">
        <v>20</v>
      </c>
      <c r="K2466" t="s">
        <v>25</v>
      </c>
      <c r="L2466">
        <v>97.98</v>
      </c>
      <c r="M2466">
        <v>13.45</v>
      </c>
      <c r="N2466">
        <v>0</v>
      </c>
      <c r="O2466">
        <v>71.44</v>
      </c>
      <c r="P2466">
        <v>182.8733</v>
      </c>
    </row>
    <row r="2467" spans="1:16" x14ac:dyDescent="0.25">
      <c r="A2467" s="20">
        <v>44049</v>
      </c>
      <c r="B2467" t="s">
        <v>100</v>
      </c>
      <c r="C2467" t="s">
        <v>17</v>
      </c>
      <c r="D2467">
        <v>100</v>
      </c>
      <c r="E2467">
        <v>49.45</v>
      </c>
      <c r="F2467">
        <v>4945</v>
      </c>
      <c r="G2467" t="s">
        <v>2635</v>
      </c>
      <c r="H2467">
        <v>2020150</v>
      </c>
      <c r="I2467" t="s">
        <v>19</v>
      </c>
      <c r="J2467" t="s">
        <v>20</v>
      </c>
      <c r="K2467" t="s">
        <v>25</v>
      </c>
      <c r="L2467">
        <v>4.8099999999999996</v>
      </c>
      <c r="M2467">
        <v>0.17</v>
      </c>
      <c r="N2467">
        <v>0.74</v>
      </c>
      <c r="O2467">
        <v>29.53</v>
      </c>
      <c r="P2467">
        <v>35.250599999999999</v>
      </c>
    </row>
    <row r="2468" spans="1:16" x14ac:dyDescent="0.25">
      <c r="A2468" s="20">
        <v>44049</v>
      </c>
      <c r="B2468" t="s">
        <v>738</v>
      </c>
      <c r="C2468" t="s">
        <v>17</v>
      </c>
      <c r="D2468">
        <v>500</v>
      </c>
      <c r="E2468">
        <v>352.5</v>
      </c>
      <c r="F2468">
        <v>176250</v>
      </c>
      <c r="G2468" t="s">
        <v>2636</v>
      </c>
      <c r="H2468">
        <v>2020150</v>
      </c>
      <c r="I2468" t="s">
        <v>19</v>
      </c>
      <c r="J2468" t="s">
        <v>20</v>
      </c>
      <c r="K2468" t="s">
        <v>25</v>
      </c>
      <c r="L2468">
        <v>0</v>
      </c>
      <c r="M2468">
        <v>6.08</v>
      </c>
      <c r="N2468">
        <v>0</v>
      </c>
      <c r="O2468">
        <v>32.29</v>
      </c>
      <c r="P2468">
        <v>38.370600000000003</v>
      </c>
    </row>
    <row r="2469" spans="1:16" x14ac:dyDescent="0.25">
      <c r="A2469" s="20">
        <v>44049</v>
      </c>
      <c r="B2469" t="s">
        <v>738</v>
      </c>
      <c r="C2469" t="s">
        <v>23</v>
      </c>
      <c r="D2469">
        <v>1600</v>
      </c>
      <c r="E2469">
        <v>351.5</v>
      </c>
      <c r="F2469">
        <v>562400</v>
      </c>
      <c r="G2469" t="s">
        <v>2637</v>
      </c>
      <c r="H2469">
        <v>2020150</v>
      </c>
      <c r="I2469" t="s">
        <v>19</v>
      </c>
      <c r="J2469" t="s">
        <v>20</v>
      </c>
      <c r="K2469" t="s">
        <v>25</v>
      </c>
      <c r="L2469">
        <v>142.52000000000001</v>
      </c>
      <c r="M2469">
        <v>19.399999999999999</v>
      </c>
      <c r="N2469">
        <v>0</v>
      </c>
      <c r="O2469">
        <v>103.04</v>
      </c>
      <c r="P2469">
        <v>264.96280000000002</v>
      </c>
    </row>
    <row r="2470" spans="1:16" x14ac:dyDescent="0.25">
      <c r="A2470" s="20">
        <v>44049</v>
      </c>
      <c r="B2470" t="s">
        <v>738</v>
      </c>
      <c r="C2470" t="s">
        <v>17</v>
      </c>
      <c r="D2470">
        <v>541</v>
      </c>
      <c r="E2470">
        <v>358.48</v>
      </c>
      <c r="F2470">
        <v>193938.2</v>
      </c>
      <c r="G2470" t="s">
        <v>2638</v>
      </c>
      <c r="H2470">
        <v>2020150</v>
      </c>
      <c r="I2470" t="s">
        <v>19</v>
      </c>
      <c r="J2470" t="s">
        <v>20</v>
      </c>
      <c r="K2470" t="s">
        <v>25</v>
      </c>
      <c r="L2470">
        <v>0</v>
      </c>
      <c r="M2470">
        <v>6.69</v>
      </c>
      <c r="N2470">
        <v>0</v>
      </c>
      <c r="O2470">
        <v>35.53</v>
      </c>
      <c r="P2470">
        <v>42.2209</v>
      </c>
    </row>
    <row r="2471" spans="1:16" x14ac:dyDescent="0.25">
      <c r="A2471" s="20">
        <v>44049</v>
      </c>
      <c r="B2471" t="s">
        <v>738</v>
      </c>
      <c r="C2471" t="s">
        <v>23</v>
      </c>
      <c r="D2471">
        <v>2500</v>
      </c>
      <c r="E2471">
        <v>361.2</v>
      </c>
      <c r="F2471">
        <v>903005.55</v>
      </c>
      <c r="G2471" t="s">
        <v>2639</v>
      </c>
      <c r="H2471">
        <v>2020150</v>
      </c>
      <c r="I2471" t="s">
        <v>19</v>
      </c>
      <c r="J2471" t="s">
        <v>20</v>
      </c>
      <c r="K2471" t="s">
        <v>25</v>
      </c>
      <c r="L2471">
        <v>222.69</v>
      </c>
      <c r="M2471">
        <v>31.15</v>
      </c>
      <c r="N2471">
        <v>0</v>
      </c>
      <c r="O2471">
        <v>165.44</v>
      </c>
      <c r="P2471">
        <v>419.28359999999998</v>
      </c>
    </row>
    <row r="2472" spans="1:16" x14ac:dyDescent="0.25">
      <c r="A2472" s="20">
        <v>44049</v>
      </c>
      <c r="B2472" t="s">
        <v>738</v>
      </c>
      <c r="C2472" t="s">
        <v>17</v>
      </c>
      <c r="D2472">
        <v>3059</v>
      </c>
      <c r="E2472">
        <v>357.25</v>
      </c>
      <c r="F2472">
        <v>1092827.75</v>
      </c>
      <c r="G2472" t="s">
        <v>2640</v>
      </c>
      <c r="H2472">
        <v>2020150</v>
      </c>
      <c r="I2472" t="s">
        <v>19</v>
      </c>
      <c r="J2472" t="s">
        <v>20</v>
      </c>
      <c r="K2472" t="s">
        <v>25</v>
      </c>
      <c r="L2472">
        <v>0</v>
      </c>
      <c r="M2472">
        <v>37.700000000000003</v>
      </c>
      <c r="N2472">
        <v>55.26</v>
      </c>
      <c r="O2472">
        <v>200.2</v>
      </c>
      <c r="P2472">
        <v>293.1628</v>
      </c>
    </row>
    <row r="2473" spans="1:16" x14ac:dyDescent="0.25">
      <c r="A2473" s="20">
        <v>44050</v>
      </c>
      <c r="B2473" t="s">
        <v>738</v>
      </c>
      <c r="C2473" t="s">
        <v>17</v>
      </c>
      <c r="D2473">
        <v>1100</v>
      </c>
      <c r="E2473">
        <v>354.25</v>
      </c>
      <c r="F2473">
        <v>389675</v>
      </c>
      <c r="G2473" t="s">
        <v>2641</v>
      </c>
      <c r="H2473">
        <v>2020151</v>
      </c>
      <c r="I2473" t="s">
        <v>19</v>
      </c>
      <c r="J2473" t="s">
        <v>20</v>
      </c>
      <c r="K2473" t="s">
        <v>25</v>
      </c>
      <c r="L2473">
        <v>0</v>
      </c>
      <c r="M2473">
        <v>13.44</v>
      </c>
      <c r="N2473">
        <v>23.86</v>
      </c>
      <c r="O2473">
        <v>71.39</v>
      </c>
      <c r="P2473">
        <v>108.6938</v>
      </c>
    </row>
    <row r="2474" spans="1:16" x14ac:dyDescent="0.25">
      <c r="A2474" s="20">
        <v>44050</v>
      </c>
      <c r="B2474" t="s">
        <v>738</v>
      </c>
      <c r="C2474" t="s">
        <v>23</v>
      </c>
      <c r="D2474">
        <v>1100</v>
      </c>
      <c r="E2474">
        <v>357.25</v>
      </c>
      <c r="F2474">
        <v>392975</v>
      </c>
      <c r="G2474" t="s">
        <v>2642</v>
      </c>
      <c r="H2474">
        <v>2020151</v>
      </c>
      <c r="I2474" t="s">
        <v>19</v>
      </c>
      <c r="J2474" t="s">
        <v>20</v>
      </c>
      <c r="K2474" t="s">
        <v>25</v>
      </c>
      <c r="L2474">
        <v>98.17</v>
      </c>
      <c r="M2474">
        <v>13.56</v>
      </c>
      <c r="N2474">
        <v>0</v>
      </c>
      <c r="O2474">
        <v>72</v>
      </c>
      <c r="P2474">
        <v>183.7277</v>
      </c>
    </row>
    <row r="2475" spans="1:16" x14ac:dyDescent="0.25">
      <c r="A2475" s="20">
        <v>44050</v>
      </c>
      <c r="B2475" t="s">
        <v>706</v>
      </c>
      <c r="C2475" t="s">
        <v>23</v>
      </c>
      <c r="D2475">
        <v>1100</v>
      </c>
      <c r="E2475">
        <v>304.5</v>
      </c>
      <c r="F2475">
        <v>334950</v>
      </c>
      <c r="G2475" t="s">
        <v>2643</v>
      </c>
      <c r="H2475">
        <v>2020151</v>
      </c>
      <c r="I2475" t="s">
        <v>19</v>
      </c>
      <c r="J2475" t="s">
        <v>20</v>
      </c>
      <c r="K2475" t="s">
        <v>25</v>
      </c>
      <c r="L2475">
        <v>83.66</v>
      </c>
      <c r="M2475">
        <v>11.56</v>
      </c>
      <c r="N2475">
        <v>0</v>
      </c>
      <c r="O2475">
        <v>61.37</v>
      </c>
      <c r="P2475">
        <v>156.58580000000001</v>
      </c>
    </row>
    <row r="2476" spans="1:16" x14ac:dyDescent="0.25">
      <c r="A2476" s="20">
        <v>44050</v>
      </c>
      <c r="B2476" t="s">
        <v>706</v>
      </c>
      <c r="C2476" t="s">
        <v>17</v>
      </c>
      <c r="D2476">
        <v>1100</v>
      </c>
      <c r="E2476">
        <v>307.2</v>
      </c>
      <c r="F2476">
        <v>337920</v>
      </c>
      <c r="G2476" t="s">
        <v>2644</v>
      </c>
      <c r="H2476">
        <v>2020151</v>
      </c>
      <c r="I2476" t="s">
        <v>19</v>
      </c>
      <c r="J2476" t="s">
        <v>20</v>
      </c>
      <c r="K2476" t="s">
        <v>25</v>
      </c>
      <c r="L2476">
        <v>0</v>
      </c>
      <c r="M2476">
        <v>11.66</v>
      </c>
      <c r="N2476">
        <v>10.14</v>
      </c>
      <c r="O2476">
        <v>61.91</v>
      </c>
      <c r="P2476">
        <v>83.708299999999994</v>
      </c>
    </row>
    <row r="2477" spans="1:16" x14ac:dyDescent="0.25">
      <c r="A2477" s="20">
        <v>44050</v>
      </c>
      <c r="B2477" t="s">
        <v>738</v>
      </c>
      <c r="C2477" t="s">
        <v>17</v>
      </c>
      <c r="D2477">
        <v>1100</v>
      </c>
      <c r="E2477">
        <v>358.25</v>
      </c>
      <c r="F2477">
        <v>394075</v>
      </c>
      <c r="G2477" t="s">
        <v>2645</v>
      </c>
      <c r="H2477">
        <v>2020151</v>
      </c>
      <c r="I2477" t="s">
        <v>19</v>
      </c>
      <c r="J2477" t="s">
        <v>20</v>
      </c>
      <c r="K2477" t="s">
        <v>25</v>
      </c>
      <c r="L2477">
        <v>0</v>
      </c>
      <c r="M2477">
        <v>13.6</v>
      </c>
      <c r="N2477">
        <v>0</v>
      </c>
      <c r="O2477">
        <v>72.2</v>
      </c>
      <c r="P2477">
        <v>85.795599999999993</v>
      </c>
    </row>
    <row r="2478" spans="1:16" x14ac:dyDescent="0.25">
      <c r="A2478" s="20">
        <v>44050</v>
      </c>
      <c r="B2478" t="s">
        <v>738</v>
      </c>
      <c r="C2478" t="s">
        <v>23</v>
      </c>
      <c r="D2478">
        <v>1100</v>
      </c>
      <c r="E2478">
        <v>358.15</v>
      </c>
      <c r="F2478">
        <v>393965</v>
      </c>
      <c r="G2478" t="s">
        <v>2646</v>
      </c>
      <c r="H2478">
        <v>2020151</v>
      </c>
      <c r="I2478" t="s">
        <v>19</v>
      </c>
      <c r="J2478" t="s">
        <v>20</v>
      </c>
      <c r="K2478" t="s">
        <v>25</v>
      </c>
      <c r="L2478">
        <v>98.17</v>
      </c>
      <c r="M2478">
        <v>13.59</v>
      </c>
      <c r="N2478">
        <v>0</v>
      </c>
      <c r="O2478">
        <v>72.180000000000007</v>
      </c>
      <c r="P2478">
        <v>183.9418</v>
      </c>
    </row>
    <row r="2479" spans="1:16" x14ac:dyDescent="0.25">
      <c r="A2479" s="20">
        <v>44053</v>
      </c>
      <c r="B2479" t="s">
        <v>738</v>
      </c>
      <c r="C2479" t="s">
        <v>17</v>
      </c>
      <c r="D2479">
        <v>1100</v>
      </c>
      <c r="E2479">
        <v>361.1</v>
      </c>
      <c r="F2479">
        <v>397210</v>
      </c>
      <c r="G2479" t="s">
        <v>2647</v>
      </c>
      <c r="H2479">
        <v>2020152</v>
      </c>
      <c r="I2479" t="s">
        <v>19</v>
      </c>
      <c r="J2479" t="s">
        <v>20</v>
      </c>
      <c r="K2479" t="s">
        <v>25</v>
      </c>
      <c r="L2479">
        <v>0</v>
      </c>
      <c r="M2479">
        <v>13.7</v>
      </c>
      <c r="N2479">
        <v>12</v>
      </c>
      <c r="O2479">
        <v>72.77</v>
      </c>
      <c r="P2479">
        <v>98.473699999999994</v>
      </c>
    </row>
    <row r="2480" spans="1:16" x14ac:dyDescent="0.25">
      <c r="A2480" s="20">
        <v>44053</v>
      </c>
      <c r="B2480" t="s">
        <v>738</v>
      </c>
      <c r="C2480" t="s">
        <v>23</v>
      </c>
      <c r="D2480">
        <v>1100</v>
      </c>
      <c r="E2480">
        <v>362.25</v>
      </c>
      <c r="F2480">
        <v>398475</v>
      </c>
      <c r="G2480" t="s">
        <v>2648</v>
      </c>
      <c r="H2480">
        <v>2020152</v>
      </c>
      <c r="I2480" t="s">
        <v>19</v>
      </c>
      <c r="J2480" t="s">
        <v>20</v>
      </c>
      <c r="K2480" t="s">
        <v>25</v>
      </c>
      <c r="L2480">
        <v>99</v>
      </c>
      <c r="M2480">
        <v>13.75</v>
      </c>
      <c r="N2480">
        <v>0</v>
      </c>
      <c r="O2480">
        <v>73</v>
      </c>
      <c r="P2480">
        <v>185.7474</v>
      </c>
    </row>
    <row r="2481" spans="1:16" x14ac:dyDescent="0.25">
      <c r="A2481" s="20">
        <v>44054</v>
      </c>
      <c r="B2481" t="s">
        <v>738</v>
      </c>
      <c r="C2481" t="s">
        <v>17</v>
      </c>
      <c r="D2481">
        <v>500</v>
      </c>
      <c r="E2481">
        <v>367.25</v>
      </c>
      <c r="F2481">
        <v>183625</v>
      </c>
      <c r="G2481" t="s">
        <v>2649</v>
      </c>
      <c r="H2481">
        <v>2020153</v>
      </c>
      <c r="I2481" t="s">
        <v>19</v>
      </c>
      <c r="J2481" t="s">
        <v>20</v>
      </c>
      <c r="K2481" t="s">
        <v>25</v>
      </c>
      <c r="L2481">
        <v>0</v>
      </c>
      <c r="M2481">
        <v>6.34</v>
      </c>
      <c r="N2481">
        <v>8</v>
      </c>
      <c r="O2481">
        <v>33.64</v>
      </c>
      <c r="P2481">
        <v>47.975099999999998</v>
      </c>
    </row>
    <row r="2482" spans="1:16" x14ac:dyDescent="0.25">
      <c r="A2482" s="20">
        <v>44054</v>
      </c>
      <c r="B2482" t="s">
        <v>738</v>
      </c>
      <c r="C2482" t="s">
        <v>17</v>
      </c>
      <c r="D2482">
        <v>250</v>
      </c>
      <c r="E2482">
        <v>365</v>
      </c>
      <c r="F2482">
        <v>91250</v>
      </c>
      <c r="G2482" t="s">
        <v>2650</v>
      </c>
      <c r="H2482">
        <v>2020153</v>
      </c>
      <c r="I2482" t="s">
        <v>19</v>
      </c>
      <c r="J2482" t="s">
        <v>20</v>
      </c>
      <c r="K2482" t="s">
        <v>25</v>
      </c>
      <c r="L2482">
        <v>0</v>
      </c>
      <c r="M2482">
        <v>3.15</v>
      </c>
      <c r="N2482">
        <v>0</v>
      </c>
      <c r="O2482">
        <v>18.27</v>
      </c>
      <c r="P2482">
        <v>21.418099999999999</v>
      </c>
    </row>
    <row r="2483" spans="1:16" x14ac:dyDescent="0.25">
      <c r="A2483" s="20">
        <v>44054</v>
      </c>
      <c r="B2483" t="s">
        <v>738</v>
      </c>
      <c r="C2483" t="s">
        <v>23</v>
      </c>
      <c r="D2483">
        <v>750</v>
      </c>
      <c r="E2483">
        <v>369.5</v>
      </c>
      <c r="F2483">
        <v>277125</v>
      </c>
      <c r="G2483" t="s">
        <v>2651</v>
      </c>
      <c r="H2483">
        <v>2020153</v>
      </c>
      <c r="I2483" t="s">
        <v>19</v>
      </c>
      <c r="J2483" t="s">
        <v>20</v>
      </c>
      <c r="K2483" t="s">
        <v>25</v>
      </c>
      <c r="L2483">
        <v>69</v>
      </c>
      <c r="M2483">
        <v>9.56</v>
      </c>
      <c r="N2483">
        <v>0</v>
      </c>
      <c r="O2483">
        <v>50.77</v>
      </c>
      <c r="P2483">
        <v>129.33080000000001</v>
      </c>
    </row>
    <row r="2484" spans="1:16" x14ac:dyDescent="0.25">
      <c r="A2484" s="20">
        <v>44055</v>
      </c>
      <c r="B2484" t="s">
        <v>738</v>
      </c>
      <c r="C2484" t="s">
        <v>17</v>
      </c>
      <c r="D2484">
        <v>500</v>
      </c>
      <c r="E2484">
        <v>365.5</v>
      </c>
      <c r="F2484">
        <v>182750</v>
      </c>
      <c r="G2484" t="s">
        <v>2652</v>
      </c>
      <c r="H2484">
        <v>2020154</v>
      </c>
      <c r="I2484" t="s">
        <v>19</v>
      </c>
      <c r="J2484" t="s">
        <v>20</v>
      </c>
      <c r="K2484" t="s">
        <v>25</v>
      </c>
      <c r="L2484">
        <v>0</v>
      </c>
      <c r="M2484">
        <v>6.3</v>
      </c>
      <c r="N2484">
        <v>5</v>
      </c>
      <c r="O2484">
        <v>33.479999999999997</v>
      </c>
      <c r="P2484">
        <v>44.7849</v>
      </c>
    </row>
    <row r="2485" spans="1:16" x14ac:dyDescent="0.25">
      <c r="A2485" s="20">
        <v>44055</v>
      </c>
      <c r="B2485" t="s">
        <v>738</v>
      </c>
      <c r="C2485" t="s">
        <v>23</v>
      </c>
      <c r="D2485">
        <v>500</v>
      </c>
      <c r="E2485">
        <v>368.5</v>
      </c>
      <c r="F2485">
        <v>184250</v>
      </c>
      <c r="G2485" t="s">
        <v>2653</v>
      </c>
      <c r="H2485">
        <v>2020154</v>
      </c>
      <c r="I2485" t="s">
        <v>19</v>
      </c>
      <c r="J2485" t="s">
        <v>20</v>
      </c>
      <c r="K2485" t="s">
        <v>25</v>
      </c>
      <c r="L2485">
        <v>46</v>
      </c>
      <c r="M2485">
        <v>6.36</v>
      </c>
      <c r="N2485">
        <v>0</v>
      </c>
      <c r="O2485">
        <v>33.76</v>
      </c>
      <c r="P2485">
        <v>86.116600000000005</v>
      </c>
    </row>
    <row r="2486" spans="1:16" x14ac:dyDescent="0.25">
      <c r="A2486" s="20">
        <v>44056</v>
      </c>
      <c r="B2486" t="s">
        <v>738</v>
      </c>
      <c r="C2486" t="s">
        <v>23</v>
      </c>
      <c r="D2486">
        <v>500</v>
      </c>
      <c r="E2486">
        <v>371.7</v>
      </c>
      <c r="F2486">
        <v>185850</v>
      </c>
      <c r="G2486" t="s">
        <v>2654</v>
      </c>
      <c r="H2486">
        <v>2020155</v>
      </c>
      <c r="I2486" t="s">
        <v>19</v>
      </c>
      <c r="J2486" t="s">
        <v>20</v>
      </c>
      <c r="K2486" t="s">
        <v>25</v>
      </c>
      <c r="L2486">
        <v>46.18</v>
      </c>
      <c r="M2486">
        <v>6.41</v>
      </c>
      <c r="N2486">
        <v>0</v>
      </c>
      <c r="O2486">
        <v>34.049999999999997</v>
      </c>
      <c r="P2486">
        <v>86.641999999999996</v>
      </c>
    </row>
    <row r="2487" spans="1:16" x14ac:dyDescent="0.25">
      <c r="A2487" s="20">
        <v>44056</v>
      </c>
      <c r="B2487" t="s">
        <v>282</v>
      </c>
      <c r="C2487" t="s">
        <v>17</v>
      </c>
      <c r="D2487" s="32">
        <v>10</v>
      </c>
      <c r="E2487">
        <v>399</v>
      </c>
      <c r="F2487">
        <v>3990</v>
      </c>
      <c r="G2487" t="s">
        <v>2655</v>
      </c>
      <c r="H2487">
        <v>2020155</v>
      </c>
      <c r="I2487" t="s">
        <v>19</v>
      </c>
      <c r="J2487" t="s">
        <v>20</v>
      </c>
      <c r="K2487" t="s">
        <v>25</v>
      </c>
      <c r="L2487">
        <v>3.99</v>
      </c>
      <c r="M2487">
        <v>0.14000000000000001</v>
      </c>
      <c r="N2487">
        <v>0.6</v>
      </c>
      <c r="O2487">
        <v>29.52</v>
      </c>
      <c r="P2487">
        <v>34.247700000000002</v>
      </c>
    </row>
    <row r="2488" spans="1:16" x14ac:dyDescent="0.25">
      <c r="A2488" s="20">
        <v>44056</v>
      </c>
      <c r="B2488" t="s">
        <v>100</v>
      </c>
      <c r="C2488" t="s">
        <v>23</v>
      </c>
      <c r="D2488">
        <v>400</v>
      </c>
      <c r="E2488">
        <v>58.1</v>
      </c>
      <c r="F2488">
        <v>23240</v>
      </c>
      <c r="G2488" t="s">
        <v>2656</v>
      </c>
      <c r="H2488">
        <v>2020155</v>
      </c>
      <c r="I2488" t="s">
        <v>19</v>
      </c>
      <c r="J2488" t="s">
        <v>20</v>
      </c>
      <c r="K2488" t="s">
        <v>25</v>
      </c>
      <c r="L2488">
        <v>5.96</v>
      </c>
      <c r="M2488">
        <v>0.8</v>
      </c>
      <c r="N2488">
        <v>0</v>
      </c>
      <c r="O2488">
        <v>41.28</v>
      </c>
      <c r="P2488">
        <v>48.041800000000002</v>
      </c>
    </row>
    <row r="2489" spans="1:16" x14ac:dyDescent="0.25">
      <c r="A2489" s="20">
        <v>44056</v>
      </c>
      <c r="B2489" t="s">
        <v>100</v>
      </c>
      <c r="C2489" t="s">
        <v>23</v>
      </c>
      <c r="D2489">
        <v>2500</v>
      </c>
      <c r="E2489">
        <v>57.9</v>
      </c>
      <c r="F2489">
        <v>144750</v>
      </c>
      <c r="G2489" t="s">
        <v>2657</v>
      </c>
      <c r="H2489">
        <v>2020155</v>
      </c>
      <c r="I2489" t="s">
        <v>19</v>
      </c>
      <c r="J2489" t="s">
        <v>20</v>
      </c>
      <c r="K2489" t="s">
        <v>25</v>
      </c>
      <c r="L2489">
        <v>37.270000000000003</v>
      </c>
      <c r="M2489">
        <v>4.99</v>
      </c>
      <c r="N2489">
        <v>0</v>
      </c>
      <c r="O2489">
        <v>26.52</v>
      </c>
      <c r="P2489">
        <v>68.783900000000003</v>
      </c>
    </row>
    <row r="2490" spans="1:16" x14ac:dyDescent="0.25">
      <c r="A2490" s="20">
        <v>44056</v>
      </c>
      <c r="B2490" t="s">
        <v>100</v>
      </c>
      <c r="C2490" t="s">
        <v>23</v>
      </c>
      <c r="D2490">
        <v>2500</v>
      </c>
      <c r="E2490">
        <v>58.9</v>
      </c>
      <c r="F2490">
        <v>147250</v>
      </c>
      <c r="G2490" t="s">
        <v>2658</v>
      </c>
      <c r="H2490">
        <v>2020155</v>
      </c>
      <c r="I2490" t="s">
        <v>19</v>
      </c>
      <c r="J2490" t="s">
        <v>20</v>
      </c>
      <c r="K2490" t="s">
        <v>25</v>
      </c>
      <c r="L2490">
        <v>55.6</v>
      </c>
      <c r="M2490">
        <v>5.08</v>
      </c>
      <c r="N2490">
        <v>0</v>
      </c>
      <c r="O2490">
        <v>26.98</v>
      </c>
      <c r="P2490">
        <v>87.6601</v>
      </c>
    </row>
    <row r="2491" spans="1:16" x14ac:dyDescent="0.25">
      <c r="A2491" s="20">
        <v>44056</v>
      </c>
      <c r="B2491" t="s">
        <v>738</v>
      </c>
      <c r="C2491" t="s">
        <v>17</v>
      </c>
      <c r="D2491">
        <v>500</v>
      </c>
      <c r="E2491">
        <v>367.1</v>
      </c>
      <c r="F2491">
        <v>183550</v>
      </c>
      <c r="G2491" t="s">
        <v>2659</v>
      </c>
      <c r="H2491">
        <v>2020155</v>
      </c>
      <c r="I2491" t="s">
        <v>19</v>
      </c>
      <c r="J2491" t="s">
        <v>20</v>
      </c>
      <c r="K2491" t="s">
        <v>25</v>
      </c>
      <c r="L2491">
        <v>0</v>
      </c>
      <c r="M2491">
        <v>6.33</v>
      </c>
      <c r="N2491">
        <v>5.51</v>
      </c>
      <c r="O2491">
        <v>33.630000000000003</v>
      </c>
      <c r="P2491">
        <v>45.472499999999997</v>
      </c>
    </row>
    <row r="2492" spans="1:16" x14ac:dyDescent="0.25">
      <c r="A2492" s="20">
        <v>44056</v>
      </c>
      <c r="B2492" t="s">
        <v>100</v>
      </c>
      <c r="C2492" t="s">
        <v>17</v>
      </c>
      <c r="D2492">
        <v>5000</v>
      </c>
      <c r="E2492">
        <v>61</v>
      </c>
      <c r="F2492">
        <v>305000</v>
      </c>
      <c r="G2492" t="s">
        <v>2660</v>
      </c>
      <c r="H2492">
        <v>2020155</v>
      </c>
      <c r="I2492" t="s">
        <v>19</v>
      </c>
      <c r="J2492" t="s">
        <v>20</v>
      </c>
      <c r="K2492" t="s">
        <v>25</v>
      </c>
      <c r="L2492">
        <v>0</v>
      </c>
      <c r="M2492">
        <v>10.52</v>
      </c>
      <c r="N2492">
        <v>8.89</v>
      </c>
      <c r="O2492">
        <v>55.9</v>
      </c>
      <c r="P2492">
        <v>75.312600000000003</v>
      </c>
    </row>
    <row r="2493" spans="1:16" x14ac:dyDescent="0.25">
      <c r="A2493" s="20">
        <v>44057</v>
      </c>
      <c r="B2493" t="s">
        <v>100</v>
      </c>
      <c r="C2493" t="s">
        <v>17</v>
      </c>
      <c r="D2493">
        <v>2500</v>
      </c>
      <c r="E2493">
        <v>63.8</v>
      </c>
      <c r="F2493">
        <v>159500</v>
      </c>
      <c r="G2493" t="s">
        <v>2661</v>
      </c>
      <c r="H2493">
        <v>2020156</v>
      </c>
      <c r="I2493" t="s">
        <v>19</v>
      </c>
      <c r="J2493" t="s">
        <v>20</v>
      </c>
      <c r="K2493" t="s">
        <v>25</v>
      </c>
      <c r="L2493">
        <v>0</v>
      </c>
      <c r="M2493">
        <v>5.5</v>
      </c>
      <c r="N2493">
        <v>5</v>
      </c>
      <c r="O2493">
        <v>29.22</v>
      </c>
      <c r="P2493">
        <v>39.722700000000003</v>
      </c>
    </row>
    <row r="2494" spans="1:16" x14ac:dyDescent="0.25">
      <c r="A2494" s="20">
        <v>44057</v>
      </c>
      <c r="B2494" t="s">
        <v>100</v>
      </c>
      <c r="C2494" t="s">
        <v>23</v>
      </c>
      <c r="D2494">
        <v>2500</v>
      </c>
      <c r="E2494">
        <v>61</v>
      </c>
      <c r="F2494">
        <v>152500</v>
      </c>
      <c r="G2494" t="s">
        <v>2662</v>
      </c>
      <c r="H2494">
        <v>2020156</v>
      </c>
      <c r="I2494" t="s">
        <v>19</v>
      </c>
      <c r="J2494" t="s">
        <v>20</v>
      </c>
      <c r="K2494" t="s">
        <v>25</v>
      </c>
      <c r="L2494">
        <v>39</v>
      </c>
      <c r="M2494">
        <v>5.26</v>
      </c>
      <c r="N2494">
        <v>0</v>
      </c>
      <c r="O2494">
        <v>27.94</v>
      </c>
      <c r="P2494">
        <v>72.201300000000003</v>
      </c>
    </row>
    <row r="2495" spans="1:16" x14ac:dyDescent="0.25">
      <c r="A2495" s="20">
        <v>44061</v>
      </c>
      <c r="B2495" t="s">
        <v>100</v>
      </c>
      <c r="C2495" t="s">
        <v>23</v>
      </c>
      <c r="D2495">
        <v>5000</v>
      </c>
      <c r="E2495">
        <v>63.4</v>
      </c>
      <c r="F2495">
        <v>317000</v>
      </c>
      <c r="G2495" t="s">
        <v>2663</v>
      </c>
      <c r="H2495">
        <v>2020158</v>
      </c>
      <c r="I2495" t="s">
        <v>19</v>
      </c>
      <c r="J2495" t="s">
        <v>20</v>
      </c>
      <c r="K2495" t="s">
        <v>25</v>
      </c>
      <c r="L2495">
        <v>84.52</v>
      </c>
      <c r="M2495">
        <v>10.94</v>
      </c>
      <c r="N2495">
        <v>0</v>
      </c>
      <c r="O2495">
        <v>58.08</v>
      </c>
      <c r="P2495">
        <v>153.53659999999999</v>
      </c>
    </row>
    <row r="2496" spans="1:16" x14ac:dyDescent="0.25">
      <c r="A2496" s="20">
        <v>44061</v>
      </c>
      <c r="B2496" t="s">
        <v>100</v>
      </c>
      <c r="C2496" t="s">
        <v>23</v>
      </c>
      <c r="D2496">
        <v>2500</v>
      </c>
      <c r="E2496">
        <v>64.25</v>
      </c>
      <c r="F2496">
        <v>160625</v>
      </c>
      <c r="G2496" t="s">
        <v>2664</v>
      </c>
      <c r="H2496">
        <v>2020158</v>
      </c>
      <c r="I2496" t="s">
        <v>19</v>
      </c>
      <c r="J2496" t="s">
        <v>20</v>
      </c>
      <c r="K2496" t="s">
        <v>25</v>
      </c>
      <c r="L2496">
        <v>42.04</v>
      </c>
      <c r="M2496">
        <v>5.54</v>
      </c>
      <c r="N2496">
        <v>0</v>
      </c>
      <c r="O2496">
        <v>29.43</v>
      </c>
      <c r="P2496">
        <v>77.011700000000005</v>
      </c>
    </row>
    <row r="2497" spans="1:16" x14ac:dyDescent="0.25">
      <c r="A2497" s="20">
        <v>44061</v>
      </c>
      <c r="B2497" t="s">
        <v>100</v>
      </c>
      <c r="C2497" t="s">
        <v>23</v>
      </c>
      <c r="D2497">
        <v>5000</v>
      </c>
      <c r="E2497">
        <v>65.95</v>
      </c>
      <c r="F2497">
        <v>329750</v>
      </c>
      <c r="G2497" t="s">
        <v>2665</v>
      </c>
      <c r="H2497">
        <v>2020158</v>
      </c>
      <c r="I2497" t="s">
        <v>19</v>
      </c>
      <c r="J2497" t="s">
        <v>20</v>
      </c>
      <c r="K2497" t="s">
        <v>25</v>
      </c>
      <c r="L2497">
        <v>84.08</v>
      </c>
      <c r="M2497">
        <v>11.38</v>
      </c>
      <c r="N2497">
        <v>0</v>
      </c>
      <c r="O2497">
        <v>60.42</v>
      </c>
      <c r="P2497">
        <v>155.87649999999999</v>
      </c>
    </row>
    <row r="2498" spans="1:16" x14ac:dyDescent="0.25">
      <c r="A2498" s="20">
        <v>44061</v>
      </c>
      <c r="B2498" t="s">
        <v>100</v>
      </c>
      <c r="C2498" t="s">
        <v>23</v>
      </c>
      <c r="D2498">
        <v>2500</v>
      </c>
      <c r="E2498">
        <v>67.25</v>
      </c>
      <c r="F2498">
        <v>168125</v>
      </c>
      <c r="G2498" t="s">
        <v>2666</v>
      </c>
      <c r="H2498">
        <v>2020158</v>
      </c>
      <c r="I2498" t="s">
        <v>19</v>
      </c>
      <c r="J2498" t="s">
        <v>20</v>
      </c>
      <c r="K2498" t="s">
        <v>25</v>
      </c>
      <c r="L2498">
        <v>42.04</v>
      </c>
      <c r="M2498">
        <v>5.8</v>
      </c>
      <c r="N2498">
        <v>0</v>
      </c>
      <c r="O2498">
        <v>30.81</v>
      </c>
      <c r="P2498">
        <v>78.650400000000005</v>
      </c>
    </row>
    <row r="2499" spans="1:16" x14ac:dyDescent="0.25">
      <c r="A2499" s="20">
        <v>44061</v>
      </c>
      <c r="B2499" t="s">
        <v>100</v>
      </c>
      <c r="C2499" t="s">
        <v>17</v>
      </c>
      <c r="D2499">
        <v>6696</v>
      </c>
      <c r="E2499">
        <v>68.3</v>
      </c>
      <c r="F2499">
        <v>457336.8</v>
      </c>
      <c r="G2499" t="s">
        <v>2667</v>
      </c>
      <c r="H2499">
        <v>2020158</v>
      </c>
      <c r="I2499" t="s">
        <v>19</v>
      </c>
      <c r="J2499" t="s">
        <v>20</v>
      </c>
      <c r="K2499" t="s">
        <v>25</v>
      </c>
      <c r="L2499">
        <v>0</v>
      </c>
      <c r="M2499">
        <v>15.78</v>
      </c>
      <c r="N2499">
        <v>0</v>
      </c>
      <c r="O2499">
        <v>83.78</v>
      </c>
      <c r="P2499">
        <v>99.558000000000007</v>
      </c>
    </row>
    <row r="2500" spans="1:16" x14ac:dyDescent="0.25">
      <c r="A2500" s="20">
        <v>44061</v>
      </c>
      <c r="B2500" t="s">
        <v>100</v>
      </c>
      <c r="C2500" t="s">
        <v>23</v>
      </c>
      <c r="D2500">
        <v>6500</v>
      </c>
      <c r="E2500">
        <v>68.7</v>
      </c>
      <c r="F2500">
        <v>446550</v>
      </c>
      <c r="G2500" t="s">
        <v>2668</v>
      </c>
      <c r="H2500">
        <v>2020158</v>
      </c>
      <c r="I2500" t="s">
        <v>19</v>
      </c>
      <c r="J2500" t="s">
        <v>20</v>
      </c>
      <c r="K2500" t="s">
        <v>25</v>
      </c>
      <c r="L2500">
        <v>109.31</v>
      </c>
      <c r="M2500">
        <v>15.41</v>
      </c>
      <c r="N2500">
        <v>0</v>
      </c>
      <c r="O2500">
        <v>81.819999999999993</v>
      </c>
      <c r="P2500">
        <v>206.536</v>
      </c>
    </row>
    <row r="2501" spans="1:16" x14ac:dyDescent="0.25">
      <c r="A2501" s="20">
        <v>44061</v>
      </c>
      <c r="B2501" t="s">
        <v>100</v>
      </c>
      <c r="C2501" t="s">
        <v>17</v>
      </c>
      <c r="D2501">
        <v>14804</v>
      </c>
      <c r="E2501">
        <v>68.44</v>
      </c>
      <c r="F2501">
        <v>1013123.85</v>
      </c>
      <c r="G2501" t="s">
        <v>2669</v>
      </c>
      <c r="H2501">
        <v>2020158</v>
      </c>
      <c r="I2501" t="s">
        <v>19</v>
      </c>
      <c r="J2501" t="s">
        <v>20</v>
      </c>
      <c r="K2501" t="s">
        <v>25</v>
      </c>
      <c r="L2501">
        <v>0</v>
      </c>
      <c r="M2501">
        <v>34.950000000000003</v>
      </c>
      <c r="N2501">
        <v>44</v>
      </c>
      <c r="O2501">
        <v>185.62</v>
      </c>
      <c r="P2501">
        <v>264.5727</v>
      </c>
    </row>
    <row r="2502" spans="1:16" x14ac:dyDescent="0.25">
      <c r="A2502" s="20">
        <v>44062</v>
      </c>
      <c r="B2502" t="s">
        <v>100</v>
      </c>
      <c r="C2502" t="s">
        <v>23</v>
      </c>
      <c r="D2502">
        <v>10000</v>
      </c>
      <c r="E2502">
        <v>67.900000000000006</v>
      </c>
      <c r="F2502">
        <v>679000</v>
      </c>
      <c r="G2502" t="s">
        <v>2670</v>
      </c>
      <c r="H2502">
        <v>2020159</v>
      </c>
      <c r="I2502" t="s">
        <v>19</v>
      </c>
      <c r="J2502" t="s">
        <v>20</v>
      </c>
      <c r="K2502" t="s">
        <v>25</v>
      </c>
      <c r="L2502">
        <v>172</v>
      </c>
      <c r="M2502">
        <v>23.43</v>
      </c>
      <c r="N2502">
        <v>0</v>
      </c>
      <c r="O2502">
        <v>124.4</v>
      </c>
      <c r="P2502">
        <v>319.82549999999998</v>
      </c>
    </row>
    <row r="2503" spans="1:16" x14ac:dyDescent="0.25">
      <c r="A2503" s="20">
        <v>44062</v>
      </c>
      <c r="B2503" t="s">
        <v>100</v>
      </c>
      <c r="C2503" t="s">
        <v>17</v>
      </c>
      <c r="D2503">
        <v>10000</v>
      </c>
      <c r="E2503">
        <v>69.900000000000006</v>
      </c>
      <c r="F2503">
        <v>699000</v>
      </c>
      <c r="G2503" t="s">
        <v>2671</v>
      </c>
      <c r="H2503">
        <v>2020159</v>
      </c>
      <c r="I2503" t="s">
        <v>19</v>
      </c>
      <c r="J2503" t="s">
        <v>20</v>
      </c>
      <c r="K2503" t="s">
        <v>25</v>
      </c>
      <c r="L2503">
        <v>0</v>
      </c>
      <c r="M2503">
        <v>24.12</v>
      </c>
      <c r="N2503">
        <v>21</v>
      </c>
      <c r="O2503">
        <v>128.06</v>
      </c>
      <c r="P2503">
        <v>173.1756</v>
      </c>
    </row>
    <row r="2504" spans="1:16" x14ac:dyDescent="0.25">
      <c r="A2504" s="20">
        <v>44067</v>
      </c>
      <c r="B2504" t="s">
        <v>738</v>
      </c>
      <c r="C2504" t="s">
        <v>23</v>
      </c>
      <c r="D2504">
        <v>500</v>
      </c>
      <c r="E2504">
        <v>376</v>
      </c>
      <c r="F2504">
        <v>188000</v>
      </c>
      <c r="G2504" t="s">
        <v>2672</v>
      </c>
      <c r="H2504">
        <v>2020162</v>
      </c>
      <c r="I2504" t="s">
        <v>19</v>
      </c>
      <c r="J2504" t="s">
        <v>20</v>
      </c>
      <c r="K2504" t="s">
        <v>25</v>
      </c>
      <c r="L2504">
        <v>47.18</v>
      </c>
      <c r="M2504">
        <v>6.49</v>
      </c>
      <c r="N2504">
        <v>0</v>
      </c>
      <c r="O2504">
        <v>34.44</v>
      </c>
      <c r="P2504">
        <v>88.105999999999995</v>
      </c>
    </row>
    <row r="2505" spans="1:16" x14ac:dyDescent="0.25">
      <c r="A2505" s="20">
        <v>44067</v>
      </c>
      <c r="B2505" t="s">
        <v>738</v>
      </c>
      <c r="C2505" t="s">
        <v>17</v>
      </c>
      <c r="D2505">
        <v>3091</v>
      </c>
      <c r="E2505">
        <v>377.8</v>
      </c>
      <c r="F2505">
        <v>1167779.8</v>
      </c>
      <c r="G2505" t="s">
        <v>2673</v>
      </c>
      <c r="H2505">
        <v>2020162</v>
      </c>
      <c r="I2505" t="s">
        <v>19</v>
      </c>
      <c r="J2505" t="s">
        <v>20</v>
      </c>
      <c r="K2505" t="s">
        <v>25</v>
      </c>
      <c r="L2505">
        <v>0</v>
      </c>
      <c r="M2505">
        <v>40.29</v>
      </c>
      <c r="N2505">
        <v>35</v>
      </c>
      <c r="O2505">
        <v>213.93</v>
      </c>
      <c r="P2505">
        <v>289.21839999999997</v>
      </c>
    </row>
    <row r="2506" spans="1:16" x14ac:dyDescent="0.25">
      <c r="A2506" s="20">
        <v>44067</v>
      </c>
      <c r="B2506" t="s">
        <v>738</v>
      </c>
      <c r="C2506" t="s">
        <v>23</v>
      </c>
      <c r="D2506">
        <v>2591</v>
      </c>
      <c r="E2506">
        <v>378.5</v>
      </c>
      <c r="F2506">
        <v>980693.5</v>
      </c>
      <c r="G2506" t="s">
        <v>2674</v>
      </c>
      <c r="H2506">
        <v>2020162</v>
      </c>
      <c r="I2506" t="s">
        <v>19</v>
      </c>
      <c r="J2506" t="s">
        <v>20</v>
      </c>
      <c r="K2506" t="s">
        <v>25</v>
      </c>
      <c r="L2506">
        <v>244.82</v>
      </c>
      <c r="M2506">
        <v>33.83</v>
      </c>
      <c r="N2506">
        <v>0</v>
      </c>
      <c r="O2506">
        <v>179.67</v>
      </c>
      <c r="P2506">
        <v>458.32389999999998</v>
      </c>
    </row>
    <row r="2507" spans="1:16" x14ac:dyDescent="0.25">
      <c r="A2507" s="20">
        <v>44069</v>
      </c>
      <c r="B2507" t="s">
        <v>65</v>
      </c>
      <c r="C2507" t="s">
        <v>17</v>
      </c>
      <c r="D2507">
        <v>2500</v>
      </c>
      <c r="E2507">
        <v>35.5</v>
      </c>
      <c r="F2507">
        <v>88750</v>
      </c>
      <c r="G2507" t="s">
        <v>2675</v>
      </c>
      <c r="H2507">
        <v>2020164</v>
      </c>
      <c r="I2507" t="s">
        <v>19</v>
      </c>
      <c r="J2507" t="s">
        <v>20</v>
      </c>
      <c r="K2507" t="s">
        <v>25</v>
      </c>
      <c r="L2507">
        <v>0</v>
      </c>
      <c r="M2507">
        <v>3.06</v>
      </c>
      <c r="N2507">
        <v>3</v>
      </c>
      <c r="O2507">
        <v>18.25</v>
      </c>
      <c r="P2507">
        <v>24.311900000000001</v>
      </c>
    </row>
    <row r="2508" spans="1:16" x14ac:dyDescent="0.25">
      <c r="A2508" s="20">
        <v>44069</v>
      </c>
      <c r="B2508" t="s">
        <v>65</v>
      </c>
      <c r="C2508" t="s">
        <v>23</v>
      </c>
      <c r="D2508">
        <v>2500</v>
      </c>
      <c r="E2508">
        <v>35.450000000000003</v>
      </c>
      <c r="F2508">
        <v>88625</v>
      </c>
      <c r="G2508" t="s">
        <v>2676</v>
      </c>
      <c r="H2508">
        <v>2020164</v>
      </c>
      <c r="I2508" t="s">
        <v>19</v>
      </c>
      <c r="J2508" t="s">
        <v>20</v>
      </c>
      <c r="K2508" t="s">
        <v>25</v>
      </c>
      <c r="L2508">
        <v>22</v>
      </c>
      <c r="M2508">
        <v>3.06</v>
      </c>
      <c r="N2508">
        <v>0</v>
      </c>
      <c r="O2508">
        <v>18.25</v>
      </c>
      <c r="P2508">
        <v>43.307499999999997</v>
      </c>
    </row>
    <row r="2509" spans="1:16" x14ac:dyDescent="0.25">
      <c r="A2509" s="20">
        <v>44070</v>
      </c>
      <c r="B2509" t="s">
        <v>738</v>
      </c>
      <c r="C2509" t="s">
        <v>17</v>
      </c>
      <c r="D2509">
        <v>500</v>
      </c>
      <c r="E2509">
        <v>394.05</v>
      </c>
      <c r="F2509">
        <v>197025</v>
      </c>
      <c r="G2509" t="s">
        <v>2677</v>
      </c>
      <c r="H2509">
        <v>202021103</v>
      </c>
      <c r="I2509" t="s">
        <v>19</v>
      </c>
      <c r="J2509" t="s">
        <v>20</v>
      </c>
      <c r="K2509" t="s">
        <v>21</v>
      </c>
      <c r="L2509">
        <v>0</v>
      </c>
      <c r="M2509">
        <v>5.42</v>
      </c>
      <c r="N2509">
        <v>6</v>
      </c>
      <c r="O2509">
        <v>35.85</v>
      </c>
      <c r="P2509">
        <v>47.2682</v>
      </c>
    </row>
    <row r="2510" spans="1:16" x14ac:dyDescent="0.25">
      <c r="A2510" s="20">
        <v>44070</v>
      </c>
      <c r="B2510" t="s">
        <v>738</v>
      </c>
      <c r="C2510" t="s">
        <v>23</v>
      </c>
      <c r="D2510">
        <v>500</v>
      </c>
      <c r="E2510">
        <v>391.85</v>
      </c>
      <c r="F2510">
        <v>195925</v>
      </c>
      <c r="G2510" t="s">
        <v>2678</v>
      </c>
      <c r="H2510">
        <v>202021103</v>
      </c>
      <c r="I2510" t="s">
        <v>19</v>
      </c>
      <c r="J2510" t="s">
        <v>20</v>
      </c>
      <c r="K2510" t="s">
        <v>21</v>
      </c>
      <c r="L2510">
        <v>49</v>
      </c>
      <c r="M2510">
        <v>5.39</v>
      </c>
      <c r="N2510">
        <v>0</v>
      </c>
      <c r="O2510">
        <v>35.65</v>
      </c>
      <c r="P2510">
        <v>90.037999999999997</v>
      </c>
    </row>
    <row r="2511" spans="1:16" x14ac:dyDescent="0.25">
      <c r="A2511" s="20">
        <v>44070</v>
      </c>
      <c r="B2511" t="s">
        <v>738</v>
      </c>
      <c r="C2511" t="s">
        <v>17</v>
      </c>
      <c r="D2511">
        <v>500</v>
      </c>
      <c r="E2511">
        <v>394.1</v>
      </c>
      <c r="F2511">
        <v>197050</v>
      </c>
      <c r="G2511" t="s">
        <v>2679</v>
      </c>
      <c r="H2511">
        <v>2020165</v>
      </c>
      <c r="I2511" t="s">
        <v>19</v>
      </c>
      <c r="J2511" t="s">
        <v>20</v>
      </c>
      <c r="K2511" t="s">
        <v>25</v>
      </c>
      <c r="L2511">
        <v>0</v>
      </c>
      <c r="M2511">
        <v>6.8</v>
      </c>
      <c r="N2511">
        <v>0</v>
      </c>
      <c r="O2511">
        <v>36.11</v>
      </c>
      <c r="P2511">
        <v>42.908200000000001</v>
      </c>
    </row>
    <row r="2512" spans="1:16" x14ac:dyDescent="0.25">
      <c r="A2512" s="20">
        <v>44070</v>
      </c>
      <c r="B2512" t="s">
        <v>738</v>
      </c>
      <c r="C2512" t="s">
        <v>17</v>
      </c>
      <c r="D2512">
        <v>600</v>
      </c>
      <c r="E2512">
        <v>394</v>
      </c>
      <c r="F2512">
        <v>236400</v>
      </c>
      <c r="G2512" t="s">
        <v>2680</v>
      </c>
      <c r="H2512">
        <v>2020165</v>
      </c>
      <c r="I2512" t="s">
        <v>19</v>
      </c>
      <c r="J2512" t="s">
        <v>20</v>
      </c>
      <c r="K2512" t="s">
        <v>25</v>
      </c>
      <c r="L2512">
        <v>0</v>
      </c>
      <c r="M2512">
        <v>8.16</v>
      </c>
      <c r="N2512">
        <v>12.76</v>
      </c>
      <c r="O2512">
        <v>43.31</v>
      </c>
      <c r="P2512">
        <v>64.225899999999996</v>
      </c>
    </row>
    <row r="2513" spans="1:16" x14ac:dyDescent="0.25">
      <c r="A2513" s="20">
        <v>44070</v>
      </c>
      <c r="B2513" t="s">
        <v>738</v>
      </c>
      <c r="C2513" t="s">
        <v>23</v>
      </c>
      <c r="D2513">
        <v>1100</v>
      </c>
      <c r="E2513">
        <v>396.9</v>
      </c>
      <c r="F2513">
        <v>436590</v>
      </c>
      <c r="G2513" t="s">
        <v>2681</v>
      </c>
      <c r="H2513">
        <v>2020165</v>
      </c>
      <c r="I2513" t="s">
        <v>19</v>
      </c>
      <c r="J2513" t="s">
        <v>20</v>
      </c>
      <c r="K2513" t="s">
        <v>25</v>
      </c>
      <c r="L2513">
        <v>108.39</v>
      </c>
      <c r="M2513">
        <v>15.06</v>
      </c>
      <c r="N2513">
        <v>0</v>
      </c>
      <c r="O2513">
        <v>79.989999999999995</v>
      </c>
      <c r="P2513">
        <v>203.44239999999999</v>
      </c>
    </row>
    <row r="2514" spans="1:16" x14ac:dyDescent="0.25">
      <c r="A2514" s="20">
        <v>44070</v>
      </c>
      <c r="B2514" t="s">
        <v>179</v>
      </c>
      <c r="C2514" t="s">
        <v>17</v>
      </c>
      <c r="D2514">
        <v>50</v>
      </c>
      <c r="E2514">
        <v>32.15</v>
      </c>
      <c r="F2514">
        <v>1607.5</v>
      </c>
      <c r="G2514" t="s">
        <v>2682</v>
      </c>
      <c r="H2514">
        <v>2020165</v>
      </c>
      <c r="I2514" t="s">
        <v>19</v>
      </c>
      <c r="J2514" t="s">
        <v>20</v>
      </c>
      <c r="K2514" t="s">
        <v>25</v>
      </c>
      <c r="L2514">
        <v>1.61</v>
      </c>
      <c r="M2514">
        <v>0.06</v>
      </c>
      <c r="N2514">
        <v>0.24</v>
      </c>
      <c r="O2514">
        <v>29.51</v>
      </c>
      <c r="P2514">
        <v>31.415500000000002</v>
      </c>
    </row>
    <row r="2515" spans="1:16" x14ac:dyDescent="0.25">
      <c r="A2515" s="20">
        <v>44074</v>
      </c>
      <c r="B2515" t="s">
        <v>2683</v>
      </c>
      <c r="C2515" t="s">
        <v>23</v>
      </c>
      <c r="D2515">
        <v>500</v>
      </c>
      <c r="E2515">
        <v>375.5</v>
      </c>
      <c r="F2515">
        <v>187750</v>
      </c>
      <c r="G2515" t="s">
        <v>2684</v>
      </c>
      <c r="H2515">
        <v>2020167</v>
      </c>
      <c r="I2515" t="s">
        <v>19</v>
      </c>
      <c r="J2515" t="s">
        <v>20</v>
      </c>
      <c r="K2515" t="s">
        <v>25</v>
      </c>
      <c r="L2515">
        <v>46.6</v>
      </c>
      <c r="M2515">
        <v>6.48</v>
      </c>
      <c r="N2515">
        <v>0</v>
      </c>
      <c r="O2515">
        <v>34.4</v>
      </c>
      <c r="P2515">
        <v>87.477500000000006</v>
      </c>
    </row>
    <row r="2516" spans="1:16" x14ac:dyDescent="0.25">
      <c r="A2516" s="20">
        <v>44074</v>
      </c>
      <c r="B2516" t="s">
        <v>2683</v>
      </c>
      <c r="C2516" t="s">
        <v>17</v>
      </c>
      <c r="D2516">
        <v>500</v>
      </c>
      <c r="E2516">
        <v>372.25</v>
      </c>
      <c r="F2516">
        <v>186125</v>
      </c>
      <c r="G2516" t="s">
        <v>2685</v>
      </c>
      <c r="H2516">
        <v>2020167</v>
      </c>
      <c r="I2516" t="s">
        <v>19</v>
      </c>
      <c r="J2516" t="s">
        <v>20</v>
      </c>
      <c r="K2516" t="s">
        <v>25</v>
      </c>
      <c r="L2516">
        <v>0</v>
      </c>
      <c r="M2516">
        <v>6.42</v>
      </c>
      <c r="N2516">
        <v>5.58</v>
      </c>
      <c r="O2516">
        <v>34.1</v>
      </c>
      <c r="P2516">
        <v>46.101300000000002</v>
      </c>
    </row>
    <row r="2517" spans="1:16" x14ac:dyDescent="0.25">
      <c r="A2517" s="20">
        <v>44074</v>
      </c>
      <c r="B2517" t="s">
        <v>738</v>
      </c>
      <c r="C2517" t="s">
        <v>17</v>
      </c>
      <c r="D2517">
        <v>1100</v>
      </c>
      <c r="E2517">
        <v>409.89</v>
      </c>
      <c r="F2517">
        <v>450875.05</v>
      </c>
      <c r="G2517" t="s">
        <v>2686</v>
      </c>
      <c r="H2517">
        <v>2020167</v>
      </c>
      <c r="I2517" t="s">
        <v>19</v>
      </c>
      <c r="J2517" t="s">
        <v>20</v>
      </c>
      <c r="K2517" t="s">
        <v>25</v>
      </c>
      <c r="L2517">
        <v>0</v>
      </c>
      <c r="M2517">
        <v>15.56</v>
      </c>
      <c r="N2517">
        <v>0</v>
      </c>
      <c r="O2517">
        <v>82.6</v>
      </c>
      <c r="P2517">
        <v>98.155199999999994</v>
      </c>
    </row>
    <row r="2518" spans="1:16" x14ac:dyDescent="0.25">
      <c r="A2518" s="20">
        <v>44074</v>
      </c>
      <c r="B2518" t="s">
        <v>738</v>
      </c>
      <c r="C2518" t="s">
        <v>23</v>
      </c>
      <c r="D2518">
        <v>1100</v>
      </c>
      <c r="E2518">
        <v>409.85</v>
      </c>
      <c r="F2518">
        <v>450835</v>
      </c>
      <c r="G2518" t="s">
        <v>2687</v>
      </c>
      <c r="H2518">
        <v>2020167</v>
      </c>
      <c r="I2518" t="s">
        <v>19</v>
      </c>
      <c r="J2518" t="s">
        <v>20</v>
      </c>
      <c r="K2518" t="s">
        <v>25</v>
      </c>
      <c r="L2518">
        <v>108.74</v>
      </c>
      <c r="M2518">
        <v>15.55</v>
      </c>
      <c r="N2518">
        <v>0</v>
      </c>
      <c r="O2518">
        <v>82.6</v>
      </c>
      <c r="P2518">
        <v>206.8938</v>
      </c>
    </row>
    <row r="2519" spans="1:16" x14ac:dyDescent="0.25">
      <c r="A2519" s="20">
        <v>44074</v>
      </c>
      <c r="B2519" t="s">
        <v>738</v>
      </c>
      <c r="C2519" t="s">
        <v>17</v>
      </c>
      <c r="D2519">
        <v>1100</v>
      </c>
      <c r="E2519">
        <v>401.25</v>
      </c>
      <c r="F2519">
        <v>441375</v>
      </c>
      <c r="G2519" t="s">
        <v>2688</v>
      </c>
      <c r="H2519">
        <v>2020167</v>
      </c>
      <c r="I2519" t="s">
        <v>19</v>
      </c>
      <c r="J2519" t="s">
        <v>20</v>
      </c>
      <c r="K2519" t="s">
        <v>25</v>
      </c>
      <c r="L2519">
        <v>0</v>
      </c>
      <c r="M2519">
        <v>15.23</v>
      </c>
      <c r="N2519">
        <v>0</v>
      </c>
      <c r="O2519">
        <v>80.87</v>
      </c>
      <c r="P2519">
        <v>96.097399999999993</v>
      </c>
    </row>
    <row r="2520" spans="1:16" x14ac:dyDescent="0.25">
      <c r="A2520" s="20">
        <v>44074</v>
      </c>
      <c r="B2520" t="s">
        <v>111</v>
      </c>
      <c r="C2520" t="s">
        <v>17</v>
      </c>
      <c r="D2520">
        <v>100</v>
      </c>
      <c r="E2520">
        <v>532.87</v>
      </c>
      <c r="F2520">
        <v>53287.199999999997</v>
      </c>
      <c r="G2520" t="s">
        <v>2689</v>
      </c>
      <c r="H2520">
        <v>2020167</v>
      </c>
      <c r="I2520" t="s">
        <v>19</v>
      </c>
      <c r="J2520" t="s">
        <v>20</v>
      </c>
      <c r="K2520" t="s">
        <v>25</v>
      </c>
      <c r="L2520">
        <v>0</v>
      </c>
      <c r="M2520">
        <v>1.84</v>
      </c>
      <c r="N2520">
        <v>1.6</v>
      </c>
      <c r="O2520">
        <v>18.03</v>
      </c>
      <c r="P2520">
        <v>21.468399999999999</v>
      </c>
    </row>
    <row r="2521" spans="1:16" x14ac:dyDescent="0.25">
      <c r="A2521" s="20">
        <v>44074</v>
      </c>
      <c r="B2521" t="s">
        <v>738</v>
      </c>
      <c r="C2521" t="s">
        <v>23</v>
      </c>
      <c r="D2521">
        <v>575</v>
      </c>
      <c r="E2521">
        <v>396</v>
      </c>
      <c r="F2521">
        <v>227700</v>
      </c>
      <c r="G2521" t="s">
        <v>2690</v>
      </c>
      <c r="H2521">
        <v>2020167</v>
      </c>
      <c r="I2521" t="s">
        <v>19</v>
      </c>
      <c r="J2521" t="s">
        <v>20</v>
      </c>
      <c r="K2521" t="s">
        <v>25</v>
      </c>
      <c r="L2521">
        <v>56.84</v>
      </c>
      <c r="M2521">
        <v>7.86</v>
      </c>
      <c r="N2521">
        <v>0</v>
      </c>
      <c r="O2521">
        <v>41.72</v>
      </c>
      <c r="P2521">
        <v>106.4156</v>
      </c>
    </row>
    <row r="2522" spans="1:16" x14ac:dyDescent="0.25">
      <c r="A2522" s="20">
        <v>44074</v>
      </c>
      <c r="B2522" t="s">
        <v>111</v>
      </c>
      <c r="C2522" t="s">
        <v>23</v>
      </c>
      <c r="D2522">
        <v>52</v>
      </c>
      <c r="E2522">
        <v>528.6</v>
      </c>
      <c r="F2522">
        <v>27487.200000000001</v>
      </c>
      <c r="G2522" t="s">
        <v>2691</v>
      </c>
      <c r="H2522">
        <v>2020167</v>
      </c>
      <c r="I2522" t="s">
        <v>19</v>
      </c>
      <c r="J2522" t="s">
        <v>20</v>
      </c>
      <c r="K2522" t="s">
        <v>25</v>
      </c>
      <c r="L2522">
        <v>6.88</v>
      </c>
      <c r="M2522">
        <v>0.95</v>
      </c>
      <c r="N2522">
        <v>0</v>
      </c>
      <c r="O2522">
        <v>17.87</v>
      </c>
      <c r="P2522">
        <v>25.6983</v>
      </c>
    </row>
    <row r="2523" spans="1:16" x14ac:dyDescent="0.25">
      <c r="A2523" s="20">
        <v>44074</v>
      </c>
      <c r="B2523" t="s">
        <v>738</v>
      </c>
      <c r="C2523" t="s">
        <v>23</v>
      </c>
      <c r="D2523">
        <v>252</v>
      </c>
      <c r="E2523">
        <v>392.2</v>
      </c>
      <c r="F2523">
        <v>98834.4</v>
      </c>
      <c r="G2523" t="s">
        <v>2692</v>
      </c>
      <c r="H2523">
        <v>2020167</v>
      </c>
      <c r="I2523" t="s">
        <v>19</v>
      </c>
      <c r="J2523" t="s">
        <v>20</v>
      </c>
      <c r="K2523" t="s">
        <v>25</v>
      </c>
      <c r="L2523">
        <v>24.91</v>
      </c>
      <c r="M2523">
        <v>3.41</v>
      </c>
      <c r="N2523">
        <v>0</v>
      </c>
      <c r="O2523">
        <v>18.309999999999999</v>
      </c>
      <c r="P2523">
        <v>46.629800000000003</v>
      </c>
    </row>
    <row r="2524" spans="1:16" x14ac:dyDescent="0.25">
      <c r="A2524" s="20">
        <v>44074</v>
      </c>
      <c r="B2524" t="s">
        <v>738</v>
      </c>
      <c r="C2524" t="s">
        <v>23</v>
      </c>
      <c r="D2524">
        <v>5000</v>
      </c>
      <c r="E2524">
        <v>393</v>
      </c>
      <c r="F2524">
        <v>1965000</v>
      </c>
      <c r="G2524" t="s">
        <v>2693</v>
      </c>
      <c r="H2524">
        <v>2020167</v>
      </c>
      <c r="I2524" t="s">
        <v>19</v>
      </c>
      <c r="J2524" t="s">
        <v>20</v>
      </c>
      <c r="K2524" t="s">
        <v>25</v>
      </c>
      <c r="L2524">
        <v>494.29</v>
      </c>
      <c r="M2524">
        <v>67.790000000000006</v>
      </c>
      <c r="N2524">
        <v>0</v>
      </c>
      <c r="O2524">
        <v>360.01</v>
      </c>
      <c r="P2524">
        <v>922.0924</v>
      </c>
    </row>
    <row r="2525" spans="1:16" x14ac:dyDescent="0.25">
      <c r="A2525" s="20">
        <v>44074</v>
      </c>
      <c r="B2525" t="s">
        <v>738</v>
      </c>
      <c r="C2525" t="s">
        <v>17</v>
      </c>
      <c r="D2525">
        <v>4727</v>
      </c>
      <c r="E2525">
        <v>390.04</v>
      </c>
      <c r="F2525">
        <v>1843702.55</v>
      </c>
      <c r="G2525" t="s">
        <v>2694</v>
      </c>
      <c r="H2525">
        <v>2020167</v>
      </c>
      <c r="I2525" t="s">
        <v>19</v>
      </c>
      <c r="J2525" t="s">
        <v>20</v>
      </c>
      <c r="K2525" t="s">
        <v>25</v>
      </c>
      <c r="L2525">
        <v>0</v>
      </c>
      <c r="M2525">
        <v>63.61</v>
      </c>
      <c r="N2525">
        <v>82.14</v>
      </c>
      <c r="O2525">
        <v>337.79</v>
      </c>
      <c r="P2525">
        <v>483.53769999999997</v>
      </c>
    </row>
    <row r="2526" spans="1:16" x14ac:dyDescent="0.25">
      <c r="A2526" s="20">
        <v>44074</v>
      </c>
      <c r="B2526" t="s">
        <v>282</v>
      </c>
      <c r="C2526" t="s">
        <v>17</v>
      </c>
      <c r="D2526" s="32">
        <v>40</v>
      </c>
      <c r="E2526">
        <v>379</v>
      </c>
      <c r="F2526">
        <v>15160</v>
      </c>
      <c r="G2526" t="s">
        <v>2695</v>
      </c>
      <c r="H2526">
        <v>2020167</v>
      </c>
      <c r="I2526" t="s">
        <v>19</v>
      </c>
      <c r="J2526" t="s">
        <v>20</v>
      </c>
      <c r="K2526" t="s">
        <v>25</v>
      </c>
      <c r="L2526">
        <v>0</v>
      </c>
      <c r="M2526">
        <v>0.52</v>
      </c>
      <c r="N2526">
        <v>0</v>
      </c>
      <c r="O2526">
        <v>29.59</v>
      </c>
      <c r="P2526">
        <v>30.113</v>
      </c>
    </row>
    <row r="2527" spans="1:16" x14ac:dyDescent="0.25">
      <c r="A2527" s="20">
        <v>44074</v>
      </c>
      <c r="B2527" t="s">
        <v>282</v>
      </c>
      <c r="C2527" t="s">
        <v>17</v>
      </c>
      <c r="D2527" s="32">
        <v>2500</v>
      </c>
      <c r="E2527">
        <v>379.25</v>
      </c>
      <c r="F2527">
        <v>948125</v>
      </c>
      <c r="G2527" t="s">
        <v>2696</v>
      </c>
      <c r="H2527">
        <v>2020167</v>
      </c>
      <c r="I2527" t="s">
        <v>19</v>
      </c>
      <c r="J2527" t="s">
        <v>20</v>
      </c>
      <c r="K2527" t="s">
        <v>25</v>
      </c>
      <c r="L2527">
        <v>0</v>
      </c>
      <c r="M2527">
        <v>32.71</v>
      </c>
      <c r="N2527">
        <v>56.44</v>
      </c>
      <c r="O2527">
        <v>173.71</v>
      </c>
      <c r="P2527">
        <v>262.86040000000003</v>
      </c>
    </row>
    <row r="2528" spans="1:16" x14ac:dyDescent="0.25">
      <c r="A2528" s="20">
        <v>44074</v>
      </c>
      <c r="B2528" t="s">
        <v>282</v>
      </c>
      <c r="C2528" t="s">
        <v>17</v>
      </c>
      <c r="D2528">
        <v>2500</v>
      </c>
      <c r="E2528">
        <v>373.25</v>
      </c>
      <c r="F2528">
        <v>933125</v>
      </c>
      <c r="G2528" t="s">
        <v>2697</v>
      </c>
      <c r="H2528">
        <v>2020167</v>
      </c>
      <c r="I2528" t="s">
        <v>19</v>
      </c>
      <c r="J2528" t="s">
        <v>20</v>
      </c>
      <c r="K2528" t="s">
        <v>25</v>
      </c>
      <c r="L2528">
        <v>15.05</v>
      </c>
      <c r="M2528">
        <v>32.19</v>
      </c>
      <c r="N2528">
        <v>2.2400000000000002</v>
      </c>
      <c r="O2528">
        <v>170.95</v>
      </c>
      <c r="P2528">
        <v>220.43289999999999</v>
      </c>
    </row>
    <row r="2529" spans="1:16" x14ac:dyDescent="0.25">
      <c r="A2529" s="20">
        <v>44074</v>
      </c>
      <c r="B2529" t="s">
        <v>282</v>
      </c>
      <c r="C2529" t="s">
        <v>23</v>
      </c>
      <c r="D2529">
        <v>5000</v>
      </c>
      <c r="E2529">
        <v>376.25</v>
      </c>
      <c r="F2529">
        <v>1881250</v>
      </c>
      <c r="G2529" t="s">
        <v>2698</v>
      </c>
      <c r="H2529">
        <v>2020167</v>
      </c>
      <c r="I2529" t="s">
        <v>19</v>
      </c>
      <c r="J2529" t="s">
        <v>20</v>
      </c>
      <c r="K2529" t="s">
        <v>25</v>
      </c>
      <c r="L2529">
        <v>470.33</v>
      </c>
      <c r="M2529">
        <v>64.900000000000006</v>
      </c>
      <c r="N2529">
        <v>0</v>
      </c>
      <c r="O2529">
        <v>344.66</v>
      </c>
      <c r="P2529">
        <v>879.89329999999995</v>
      </c>
    </row>
    <row r="2530" spans="1:16" x14ac:dyDescent="0.25">
      <c r="A2530" s="20">
        <v>44074</v>
      </c>
      <c r="B2530" t="s">
        <v>111</v>
      </c>
      <c r="C2530" t="s">
        <v>23</v>
      </c>
      <c r="D2530">
        <v>48</v>
      </c>
      <c r="E2530">
        <v>521.95000000000005</v>
      </c>
      <c r="F2530">
        <v>25053.599999999999</v>
      </c>
      <c r="G2530" t="s">
        <v>2699</v>
      </c>
      <c r="H2530">
        <v>2020167</v>
      </c>
      <c r="I2530" t="s">
        <v>19</v>
      </c>
      <c r="J2530" t="s">
        <v>20</v>
      </c>
      <c r="K2530" t="s">
        <v>25</v>
      </c>
      <c r="L2530">
        <v>6.35</v>
      </c>
      <c r="M2530">
        <v>0.86</v>
      </c>
      <c r="N2530">
        <v>0</v>
      </c>
      <c r="O2530">
        <v>17.86</v>
      </c>
      <c r="P2530">
        <v>25.074400000000001</v>
      </c>
    </row>
    <row r="2531" spans="1:16" x14ac:dyDescent="0.25">
      <c r="A2531" s="20">
        <v>44075</v>
      </c>
      <c r="B2531" t="s">
        <v>738</v>
      </c>
      <c r="C2531" t="s">
        <v>17</v>
      </c>
      <c r="D2531">
        <v>2500</v>
      </c>
      <c r="E2531">
        <v>391.25</v>
      </c>
      <c r="F2531">
        <v>978121.2</v>
      </c>
      <c r="G2531" t="s">
        <v>2700</v>
      </c>
      <c r="H2531">
        <v>2020168</v>
      </c>
      <c r="I2531" t="s">
        <v>19</v>
      </c>
      <c r="J2531" t="s">
        <v>20</v>
      </c>
      <c r="K2531" t="s">
        <v>25</v>
      </c>
      <c r="L2531">
        <v>0</v>
      </c>
      <c r="M2531">
        <v>33.75</v>
      </c>
      <c r="N2531">
        <v>61.14</v>
      </c>
      <c r="O2531">
        <v>179.2</v>
      </c>
      <c r="P2531">
        <v>274.08519999999999</v>
      </c>
    </row>
    <row r="2532" spans="1:16" x14ac:dyDescent="0.25">
      <c r="A2532" s="20">
        <v>44075</v>
      </c>
      <c r="B2532" t="s">
        <v>738</v>
      </c>
      <c r="C2532" t="s">
        <v>23</v>
      </c>
      <c r="D2532">
        <v>2500</v>
      </c>
      <c r="E2532">
        <v>392.25</v>
      </c>
      <c r="F2532">
        <v>980625</v>
      </c>
      <c r="G2532" t="s">
        <v>2701</v>
      </c>
      <c r="H2532">
        <v>2020168</v>
      </c>
      <c r="I2532" t="s">
        <v>19</v>
      </c>
      <c r="J2532" t="s">
        <v>20</v>
      </c>
      <c r="K2532" t="s">
        <v>25</v>
      </c>
      <c r="L2532">
        <v>245.69</v>
      </c>
      <c r="M2532">
        <v>33.83</v>
      </c>
      <c r="N2532">
        <v>0</v>
      </c>
      <c r="O2532">
        <v>179.66</v>
      </c>
      <c r="P2532">
        <v>459.18150000000003</v>
      </c>
    </row>
    <row r="2533" spans="1:16" x14ac:dyDescent="0.25">
      <c r="A2533" s="20">
        <v>44075</v>
      </c>
      <c r="B2533" t="s">
        <v>282</v>
      </c>
      <c r="C2533" t="s">
        <v>23</v>
      </c>
      <c r="D2533">
        <v>2500</v>
      </c>
      <c r="E2533">
        <v>386.67</v>
      </c>
      <c r="F2533">
        <v>966679.1</v>
      </c>
      <c r="G2533" t="s">
        <v>2702</v>
      </c>
      <c r="H2533">
        <v>2020168</v>
      </c>
      <c r="I2533" t="s">
        <v>19</v>
      </c>
      <c r="J2533" t="s">
        <v>20</v>
      </c>
      <c r="K2533" t="s">
        <v>25</v>
      </c>
      <c r="L2533">
        <v>246.32</v>
      </c>
      <c r="M2533">
        <v>33.35</v>
      </c>
      <c r="N2533">
        <v>0</v>
      </c>
      <c r="O2533">
        <v>177.1</v>
      </c>
      <c r="P2533">
        <v>456.77019999999999</v>
      </c>
    </row>
    <row r="2534" spans="1:16" x14ac:dyDescent="0.25">
      <c r="A2534" s="20">
        <v>44075</v>
      </c>
      <c r="B2534" t="s">
        <v>282</v>
      </c>
      <c r="C2534" t="s">
        <v>23</v>
      </c>
      <c r="D2534">
        <v>2500</v>
      </c>
      <c r="E2534">
        <v>390</v>
      </c>
      <c r="F2534">
        <v>975000</v>
      </c>
      <c r="G2534" t="s">
        <v>2703</v>
      </c>
      <c r="H2534">
        <v>2020168</v>
      </c>
      <c r="I2534" t="s">
        <v>19</v>
      </c>
      <c r="J2534" t="s">
        <v>20</v>
      </c>
      <c r="K2534" t="s">
        <v>25</v>
      </c>
      <c r="L2534">
        <v>246.21</v>
      </c>
      <c r="M2534">
        <v>33.64</v>
      </c>
      <c r="N2534">
        <v>0</v>
      </c>
      <c r="O2534">
        <v>178.63</v>
      </c>
      <c r="P2534">
        <v>458.47750000000002</v>
      </c>
    </row>
    <row r="2535" spans="1:16" x14ac:dyDescent="0.25">
      <c r="A2535" s="20">
        <v>44075</v>
      </c>
      <c r="B2535" t="s">
        <v>738</v>
      </c>
      <c r="C2535" t="s">
        <v>23</v>
      </c>
      <c r="D2535">
        <v>1100</v>
      </c>
      <c r="E2535">
        <v>397.9</v>
      </c>
      <c r="F2535">
        <v>437690</v>
      </c>
      <c r="G2535" t="s">
        <v>2704</v>
      </c>
      <c r="H2535">
        <v>2020168</v>
      </c>
      <c r="I2535" t="s">
        <v>19</v>
      </c>
      <c r="J2535" t="s">
        <v>20</v>
      </c>
      <c r="K2535" t="s">
        <v>25</v>
      </c>
      <c r="L2535">
        <v>108.11</v>
      </c>
      <c r="M2535">
        <v>15.1</v>
      </c>
      <c r="N2535">
        <v>0</v>
      </c>
      <c r="O2535">
        <v>80.19</v>
      </c>
      <c r="P2535">
        <v>203.40049999999999</v>
      </c>
    </row>
    <row r="2536" spans="1:16" x14ac:dyDescent="0.25">
      <c r="A2536" s="20">
        <v>44075</v>
      </c>
      <c r="B2536" t="s">
        <v>282</v>
      </c>
      <c r="C2536" t="s">
        <v>23</v>
      </c>
      <c r="D2536">
        <v>1500</v>
      </c>
      <c r="E2536">
        <v>394.37</v>
      </c>
      <c r="F2536">
        <v>591558.15</v>
      </c>
      <c r="G2536" t="s">
        <v>2705</v>
      </c>
      <c r="H2536">
        <v>2020168</v>
      </c>
      <c r="I2536" t="s">
        <v>19</v>
      </c>
      <c r="J2536" t="s">
        <v>20</v>
      </c>
      <c r="K2536" t="s">
        <v>25</v>
      </c>
      <c r="L2536">
        <v>147.72999999999999</v>
      </c>
      <c r="M2536">
        <v>20.41</v>
      </c>
      <c r="N2536">
        <v>0</v>
      </c>
      <c r="O2536">
        <v>108.38</v>
      </c>
      <c r="P2536">
        <v>276.51889999999997</v>
      </c>
    </row>
    <row r="2537" spans="1:16" x14ac:dyDescent="0.25">
      <c r="A2537" s="20">
        <v>44075</v>
      </c>
      <c r="B2537" t="s">
        <v>738</v>
      </c>
      <c r="C2537" t="s">
        <v>17</v>
      </c>
      <c r="D2537">
        <v>1100</v>
      </c>
      <c r="E2537">
        <v>392</v>
      </c>
      <c r="F2537">
        <v>431200</v>
      </c>
      <c r="G2537" t="s">
        <v>2706</v>
      </c>
      <c r="H2537">
        <v>2020168</v>
      </c>
      <c r="I2537" t="s">
        <v>19</v>
      </c>
      <c r="J2537" t="s">
        <v>20</v>
      </c>
      <c r="K2537" t="s">
        <v>25</v>
      </c>
      <c r="L2537">
        <v>0</v>
      </c>
      <c r="M2537">
        <v>14.88</v>
      </c>
      <c r="N2537">
        <v>0</v>
      </c>
      <c r="O2537">
        <v>79</v>
      </c>
      <c r="P2537">
        <v>93.876400000000004</v>
      </c>
    </row>
    <row r="2538" spans="1:16" x14ac:dyDescent="0.25">
      <c r="A2538" s="20">
        <v>44075</v>
      </c>
      <c r="B2538" t="s">
        <v>738</v>
      </c>
      <c r="C2538" t="s">
        <v>17</v>
      </c>
      <c r="D2538">
        <v>500</v>
      </c>
      <c r="E2538">
        <v>393</v>
      </c>
      <c r="F2538">
        <v>196500</v>
      </c>
      <c r="G2538" t="s">
        <v>2707</v>
      </c>
      <c r="H2538">
        <v>2020168</v>
      </c>
      <c r="I2538" t="s">
        <v>19</v>
      </c>
      <c r="J2538" t="s">
        <v>20</v>
      </c>
      <c r="K2538" t="s">
        <v>25</v>
      </c>
      <c r="L2538">
        <v>0</v>
      </c>
      <c r="M2538">
        <v>6.78</v>
      </c>
      <c r="N2538">
        <v>0</v>
      </c>
      <c r="O2538">
        <v>36</v>
      </c>
      <c r="P2538">
        <v>42.779299999999999</v>
      </c>
    </row>
    <row r="2539" spans="1:16" x14ac:dyDescent="0.25">
      <c r="A2539" s="20">
        <v>44075</v>
      </c>
      <c r="B2539" t="s">
        <v>738</v>
      </c>
      <c r="C2539" t="s">
        <v>17</v>
      </c>
      <c r="D2539">
        <v>600</v>
      </c>
      <c r="E2539">
        <v>392</v>
      </c>
      <c r="F2539">
        <v>235200</v>
      </c>
      <c r="G2539" t="s">
        <v>2708</v>
      </c>
      <c r="H2539">
        <v>2020168</v>
      </c>
      <c r="I2539" t="s">
        <v>19</v>
      </c>
      <c r="J2539" t="s">
        <v>20</v>
      </c>
      <c r="K2539" t="s">
        <v>25</v>
      </c>
      <c r="L2539">
        <v>0</v>
      </c>
      <c r="M2539">
        <v>8.11</v>
      </c>
      <c r="N2539">
        <v>0</v>
      </c>
      <c r="O2539">
        <v>43.09</v>
      </c>
      <c r="P2539">
        <v>51.2044</v>
      </c>
    </row>
    <row r="2540" spans="1:16" x14ac:dyDescent="0.25">
      <c r="A2540" s="20">
        <v>44075</v>
      </c>
      <c r="B2540" t="s">
        <v>282</v>
      </c>
      <c r="C2540" t="s">
        <v>17</v>
      </c>
      <c r="D2540">
        <v>2311</v>
      </c>
      <c r="E2540">
        <v>398.44</v>
      </c>
      <c r="F2540">
        <v>920798.7</v>
      </c>
      <c r="G2540" t="s">
        <v>2709</v>
      </c>
      <c r="H2540">
        <v>2020168</v>
      </c>
      <c r="I2540" t="s">
        <v>19</v>
      </c>
      <c r="J2540" t="s">
        <v>20</v>
      </c>
      <c r="K2540" t="s">
        <v>25</v>
      </c>
      <c r="L2540">
        <v>0</v>
      </c>
      <c r="M2540">
        <v>31.77</v>
      </c>
      <c r="N2540">
        <v>0</v>
      </c>
      <c r="O2540">
        <v>168.7</v>
      </c>
      <c r="P2540">
        <v>200.4674</v>
      </c>
    </row>
    <row r="2541" spans="1:16" x14ac:dyDescent="0.25">
      <c r="A2541" s="20">
        <v>44075</v>
      </c>
      <c r="B2541" t="s">
        <v>738</v>
      </c>
      <c r="C2541" t="s">
        <v>23</v>
      </c>
      <c r="D2541">
        <v>1100</v>
      </c>
      <c r="E2541">
        <v>394.45</v>
      </c>
      <c r="F2541">
        <v>433895</v>
      </c>
      <c r="G2541" t="s">
        <v>2710</v>
      </c>
      <c r="H2541">
        <v>2020168</v>
      </c>
      <c r="I2541" t="s">
        <v>19</v>
      </c>
      <c r="J2541" t="s">
        <v>20</v>
      </c>
      <c r="K2541" t="s">
        <v>25</v>
      </c>
      <c r="L2541">
        <v>108.11</v>
      </c>
      <c r="M2541">
        <v>14.97</v>
      </c>
      <c r="N2541">
        <v>0</v>
      </c>
      <c r="O2541">
        <v>79.489999999999995</v>
      </c>
      <c r="P2541">
        <v>202.5693</v>
      </c>
    </row>
    <row r="2542" spans="1:16" x14ac:dyDescent="0.25">
      <c r="A2542" s="20">
        <v>44075</v>
      </c>
      <c r="B2542" t="s">
        <v>738</v>
      </c>
      <c r="C2542" t="s">
        <v>23</v>
      </c>
      <c r="D2542">
        <v>500</v>
      </c>
      <c r="E2542">
        <v>396</v>
      </c>
      <c r="F2542">
        <v>198000</v>
      </c>
      <c r="G2542" t="s">
        <v>2711</v>
      </c>
      <c r="H2542">
        <v>2020168</v>
      </c>
      <c r="I2542" t="s">
        <v>19</v>
      </c>
      <c r="J2542" t="s">
        <v>20</v>
      </c>
      <c r="K2542" t="s">
        <v>25</v>
      </c>
      <c r="L2542">
        <v>49.14</v>
      </c>
      <c r="M2542">
        <v>6.83</v>
      </c>
      <c r="N2542">
        <v>0</v>
      </c>
      <c r="O2542">
        <v>36.28</v>
      </c>
      <c r="P2542">
        <v>92.251000000000005</v>
      </c>
    </row>
    <row r="2543" spans="1:16" x14ac:dyDescent="0.25">
      <c r="A2543" s="20">
        <v>44075</v>
      </c>
      <c r="B2543" t="s">
        <v>738</v>
      </c>
      <c r="C2543" t="s">
        <v>17</v>
      </c>
      <c r="D2543">
        <v>500</v>
      </c>
      <c r="E2543">
        <v>394.25</v>
      </c>
      <c r="F2543">
        <v>197125</v>
      </c>
      <c r="G2543" t="s">
        <v>2712</v>
      </c>
      <c r="H2543">
        <v>2020168</v>
      </c>
      <c r="I2543" t="s">
        <v>19</v>
      </c>
      <c r="J2543" t="s">
        <v>20</v>
      </c>
      <c r="K2543" t="s">
        <v>25</v>
      </c>
      <c r="L2543">
        <v>0</v>
      </c>
      <c r="M2543">
        <v>6.8</v>
      </c>
      <c r="N2543">
        <v>0</v>
      </c>
      <c r="O2543">
        <v>36.11</v>
      </c>
      <c r="P2543">
        <v>42.910800000000002</v>
      </c>
    </row>
    <row r="2544" spans="1:16" x14ac:dyDescent="0.25">
      <c r="A2544" s="20">
        <v>44075</v>
      </c>
      <c r="B2544" t="s">
        <v>282</v>
      </c>
      <c r="C2544" t="s">
        <v>17</v>
      </c>
      <c r="D2544">
        <v>4189</v>
      </c>
      <c r="E2544">
        <v>398</v>
      </c>
      <c r="F2544">
        <v>1667222</v>
      </c>
      <c r="G2544" t="s">
        <v>2713</v>
      </c>
      <c r="H2544">
        <v>2020168</v>
      </c>
      <c r="I2544" t="s">
        <v>19</v>
      </c>
      <c r="J2544" t="s">
        <v>20</v>
      </c>
      <c r="K2544" t="s">
        <v>25</v>
      </c>
      <c r="L2544">
        <v>0</v>
      </c>
      <c r="M2544">
        <v>57.52</v>
      </c>
      <c r="N2544">
        <v>77.25</v>
      </c>
      <c r="O2544">
        <v>305.45</v>
      </c>
      <c r="P2544">
        <v>440.21940000000001</v>
      </c>
    </row>
    <row r="2545" spans="1:16" x14ac:dyDescent="0.25">
      <c r="A2545" s="20">
        <v>44075</v>
      </c>
      <c r="B2545" t="s">
        <v>1666</v>
      </c>
      <c r="C2545" t="s">
        <v>23</v>
      </c>
      <c r="D2545">
        <v>250</v>
      </c>
      <c r="E2545">
        <v>548.4</v>
      </c>
      <c r="F2545">
        <v>137100</v>
      </c>
      <c r="G2545" t="s">
        <v>2714</v>
      </c>
      <c r="H2545">
        <v>2020168</v>
      </c>
      <c r="I2545" t="s">
        <v>19</v>
      </c>
      <c r="J2545" t="s">
        <v>20</v>
      </c>
      <c r="K2545" t="s">
        <v>25</v>
      </c>
      <c r="L2545">
        <v>34.15</v>
      </c>
      <c r="M2545">
        <v>4.7300000000000004</v>
      </c>
      <c r="N2545">
        <v>0</v>
      </c>
      <c r="O2545">
        <v>25.12</v>
      </c>
      <c r="P2545">
        <v>64</v>
      </c>
    </row>
    <row r="2546" spans="1:16" x14ac:dyDescent="0.25">
      <c r="A2546" s="20">
        <v>44075</v>
      </c>
      <c r="B2546" t="s">
        <v>1666</v>
      </c>
      <c r="C2546" t="s">
        <v>17</v>
      </c>
      <c r="D2546">
        <v>250</v>
      </c>
      <c r="E2546">
        <v>544.5</v>
      </c>
      <c r="F2546">
        <v>136125</v>
      </c>
      <c r="G2546" t="s">
        <v>2715</v>
      </c>
      <c r="H2546">
        <v>2020168</v>
      </c>
      <c r="I2546" t="s">
        <v>19</v>
      </c>
      <c r="J2546" t="s">
        <v>20</v>
      </c>
      <c r="K2546" t="s">
        <v>25</v>
      </c>
      <c r="L2546">
        <v>0</v>
      </c>
      <c r="M2546">
        <v>4.7</v>
      </c>
      <c r="N2546">
        <v>4.08</v>
      </c>
      <c r="O2546">
        <v>24.94</v>
      </c>
      <c r="P2546">
        <v>33.7164</v>
      </c>
    </row>
    <row r="2547" spans="1:16" x14ac:dyDescent="0.25">
      <c r="A2547" s="20">
        <v>44075</v>
      </c>
      <c r="B2547" t="s">
        <v>2716</v>
      </c>
      <c r="C2547" t="s">
        <v>17</v>
      </c>
      <c r="D2547">
        <v>1100</v>
      </c>
      <c r="E2547">
        <v>21.4</v>
      </c>
      <c r="F2547">
        <v>23540</v>
      </c>
      <c r="G2547" t="s">
        <v>2717</v>
      </c>
      <c r="H2547">
        <v>2020168</v>
      </c>
      <c r="I2547" t="s">
        <v>19</v>
      </c>
      <c r="J2547" t="s">
        <v>20</v>
      </c>
      <c r="K2547" t="s">
        <v>25</v>
      </c>
      <c r="L2547">
        <v>23.54</v>
      </c>
      <c r="M2547">
        <v>0.81</v>
      </c>
      <c r="N2547">
        <v>3.53</v>
      </c>
      <c r="O2547">
        <v>41.81</v>
      </c>
      <c r="P2547">
        <v>69.6922</v>
      </c>
    </row>
    <row r="2548" spans="1:16" x14ac:dyDescent="0.25">
      <c r="A2548" s="20">
        <v>44076</v>
      </c>
      <c r="B2548" t="s">
        <v>738</v>
      </c>
      <c r="C2548" t="s">
        <v>17</v>
      </c>
      <c r="D2548">
        <v>1100</v>
      </c>
      <c r="E2548">
        <v>392.5</v>
      </c>
      <c r="F2548">
        <v>431750</v>
      </c>
      <c r="G2548" t="s">
        <v>2718</v>
      </c>
      <c r="H2548">
        <v>2020169</v>
      </c>
      <c r="I2548" t="s">
        <v>19</v>
      </c>
      <c r="J2548" t="s">
        <v>20</v>
      </c>
      <c r="K2548" t="s">
        <v>25</v>
      </c>
      <c r="L2548">
        <v>0</v>
      </c>
      <c r="M2548">
        <v>14.9</v>
      </c>
      <c r="N2548">
        <v>0</v>
      </c>
      <c r="O2548">
        <v>79.099999999999994</v>
      </c>
      <c r="P2548">
        <v>93.9953</v>
      </c>
    </row>
    <row r="2549" spans="1:16" x14ac:dyDescent="0.25">
      <c r="A2549" s="20">
        <v>44076</v>
      </c>
      <c r="B2549" t="s">
        <v>2144</v>
      </c>
      <c r="C2549" t="s">
        <v>17</v>
      </c>
      <c r="D2549">
        <v>100</v>
      </c>
      <c r="E2549">
        <v>2925.32</v>
      </c>
      <c r="F2549">
        <v>292531.8</v>
      </c>
      <c r="G2549" t="s">
        <v>2719</v>
      </c>
      <c r="H2549">
        <v>2020169</v>
      </c>
      <c r="I2549" t="s">
        <v>19</v>
      </c>
      <c r="J2549" t="s">
        <v>20</v>
      </c>
      <c r="K2549" t="s">
        <v>25</v>
      </c>
      <c r="L2549">
        <v>0</v>
      </c>
      <c r="M2549">
        <v>10.09</v>
      </c>
      <c r="N2549">
        <v>0</v>
      </c>
      <c r="O2549">
        <v>53.61</v>
      </c>
      <c r="P2549">
        <v>63.702199999999998</v>
      </c>
    </row>
    <row r="2550" spans="1:16" x14ac:dyDescent="0.25">
      <c r="A2550" s="20">
        <v>44076</v>
      </c>
      <c r="B2550" t="s">
        <v>1996</v>
      </c>
      <c r="C2550" t="s">
        <v>17</v>
      </c>
      <c r="D2550">
        <v>150</v>
      </c>
      <c r="E2550">
        <v>2250</v>
      </c>
      <c r="F2550">
        <v>337500</v>
      </c>
      <c r="G2550" t="s">
        <v>2720</v>
      </c>
      <c r="H2550">
        <v>2020169</v>
      </c>
      <c r="I2550" t="s">
        <v>19</v>
      </c>
      <c r="J2550" t="s">
        <v>20</v>
      </c>
      <c r="K2550" t="s">
        <v>25</v>
      </c>
      <c r="L2550">
        <v>0</v>
      </c>
      <c r="M2550">
        <v>11.64</v>
      </c>
      <c r="N2550">
        <v>10.130000000000001</v>
      </c>
      <c r="O2550">
        <v>61.84</v>
      </c>
      <c r="P2550">
        <v>83.613799999999998</v>
      </c>
    </row>
    <row r="2551" spans="1:16" x14ac:dyDescent="0.25">
      <c r="A2551" s="20">
        <v>44076</v>
      </c>
      <c r="B2551" t="s">
        <v>2144</v>
      </c>
      <c r="C2551" t="s">
        <v>23</v>
      </c>
      <c r="D2551">
        <v>100</v>
      </c>
      <c r="E2551">
        <v>2945.25</v>
      </c>
      <c r="F2551">
        <v>294525</v>
      </c>
      <c r="G2551" t="s">
        <v>2721</v>
      </c>
      <c r="H2551">
        <v>2020169</v>
      </c>
      <c r="I2551" t="s">
        <v>19</v>
      </c>
      <c r="J2551" t="s">
        <v>20</v>
      </c>
      <c r="K2551" t="s">
        <v>25</v>
      </c>
      <c r="L2551">
        <v>72.87</v>
      </c>
      <c r="M2551">
        <v>10.16</v>
      </c>
      <c r="N2551">
        <v>0</v>
      </c>
      <c r="O2551">
        <v>53.96</v>
      </c>
      <c r="P2551">
        <v>136.99109999999999</v>
      </c>
    </row>
    <row r="2552" spans="1:16" x14ac:dyDescent="0.25">
      <c r="A2552" s="20">
        <v>44076</v>
      </c>
      <c r="B2552" t="s">
        <v>2144</v>
      </c>
      <c r="C2552" t="s">
        <v>17</v>
      </c>
      <c r="D2552">
        <v>50</v>
      </c>
      <c r="E2552">
        <v>2918.25</v>
      </c>
      <c r="F2552">
        <v>145912.5</v>
      </c>
      <c r="G2552" t="s">
        <v>2722</v>
      </c>
      <c r="H2552">
        <v>2020169</v>
      </c>
      <c r="I2552" t="s">
        <v>19</v>
      </c>
      <c r="J2552" t="s">
        <v>20</v>
      </c>
      <c r="K2552" t="s">
        <v>25</v>
      </c>
      <c r="L2552">
        <v>0</v>
      </c>
      <c r="M2552">
        <v>5.03</v>
      </c>
      <c r="N2552">
        <v>21.81</v>
      </c>
      <c r="O2552">
        <v>26.73</v>
      </c>
      <c r="P2552">
        <v>53.573999999999998</v>
      </c>
    </row>
    <row r="2553" spans="1:16" x14ac:dyDescent="0.25">
      <c r="A2553" s="20">
        <v>44076</v>
      </c>
      <c r="B2553" t="s">
        <v>738</v>
      </c>
      <c r="C2553" t="s">
        <v>17</v>
      </c>
      <c r="D2553">
        <v>1000</v>
      </c>
      <c r="E2553">
        <v>387.9</v>
      </c>
      <c r="F2553">
        <v>387900</v>
      </c>
      <c r="G2553" t="s">
        <v>2723</v>
      </c>
      <c r="H2553">
        <v>2020169</v>
      </c>
      <c r="I2553" t="s">
        <v>19</v>
      </c>
      <c r="J2553" t="s">
        <v>20</v>
      </c>
      <c r="K2553" t="s">
        <v>25</v>
      </c>
      <c r="L2553">
        <v>0</v>
      </c>
      <c r="M2553">
        <v>13.38</v>
      </c>
      <c r="N2553">
        <v>0</v>
      </c>
      <c r="O2553">
        <v>71.069999999999993</v>
      </c>
      <c r="P2553">
        <v>84.452600000000004</v>
      </c>
    </row>
    <row r="2554" spans="1:16" x14ac:dyDescent="0.25">
      <c r="A2554" s="20">
        <v>44076</v>
      </c>
      <c r="B2554" t="s">
        <v>2144</v>
      </c>
      <c r="C2554" t="s">
        <v>17</v>
      </c>
      <c r="D2554">
        <v>50</v>
      </c>
      <c r="E2554">
        <v>2891.75</v>
      </c>
      <c r="F2554">
        <v>144587.5</v>
      </c>
      <c r="G2554" t="s">
        <v>2724</v>
      </c>
      <c r="H2554">
        <v>2020169</v>
      </c>
      <c r="I2554" t="s">
        <v>19</v>
      </c>
      <c r="J2554" t="s">
        <v>20</v>
      </c>
      <c r="K2554" t="s">
        <v>25</v>
      </c>
      <c r="L2554">
        <v>0</v>
      </c>
      <c r="M2554">
        <v>4.99</v>
      </c>
      <c r="N2554">
        <v>0</v>
      </c>
      <c r="O2554">
        <v>26.49</v>
      </c>
      <c r="P2554">
        <v>31.478300000000001</v>
      </c>
    </row>
    <row r="2555" spans="1:16" x14ac:dyDescent="0.25">
      <c r="A2555" s="20">
        <v>44076</v>
      </c>
      <c r="B2555" t="s">
        <v>2144</v>
      </c>
      <c r="C2555" t="s">
        <v>17</v>
      </c>
      <c r="D2555">
        <v>50</v>
      </c>
      <c r="E2555">
        <v>2881</v>
      </c>
      <c r="F2555">
        <v>144050</v>
      </c>
      <c r="G2555" t="s">
        <v>2725</v>
      </c>
      <c r="H2555">
        <v>2020169</v>
      </c>
      <c r="I2555" t="s">
        <v>19</v>
      </c>
      <c r="J2555" t="s">
        <v>20</v>
      </c>
      <c r="K2555" t="s">
        <v>25</v>
      </c>
      <c r="L2555">
        <v>0</v>
      </c>
      <c r="M2555">
        <v>4.97</v>
      </c>
      <c r="N2555">
        <v>0</v>
      </c>
      <c r="O2555">
        <v>26.39</v>
      </c>
      <c r="P2555">
        <v>31.3597</v>
      </c>
    </row>
    <row r="2556" spans="1:16" x14ac:dyDescent="0.25">
      <c r="A2556" s="20">
        <v>44076</v>
      </c>
      <c r="B2556" t="s">
        <v>2144</v>
      </c>
      <c r="C2556" t="s">
        <v>23</v>
      </c>
      <c r="D2556">
        <v>150</v>
      </c>
      <c r="E2556">
        <v>2905.25</v>
      </c>
      <c r="F2556">
        <v>435787.5</v>
      </c>
      <c r="G2556" t="s">
        <v>2726</v>
      </c>
      <c r="H2556">
        <v>2020169</v>
      </c>
      <c r="I2556" t="s">
        <v>19</v>
      </c>
      <c r="J2556" t="s">
        <v>20</v>
      </c>
      <c r="K2556" t="s">
        <v>25</v>
      </c>
      <c r="L2556">
        <v>109.3</v>
      </c>
      <c r="M2556">
        <v>15.03</v>
      </c>
      <c r="N2556">
        <v>0</v>
      </c>
      <c r="O2556">
        <v>79.84</v>
      </c>
      <c r="P2556">
        <v>204.1747</v>
      </c>
    </row>
    <row r="2557" spans="1:16" x14ac:dyDescent="0.25">
      <c r="A2557" s="20">
        <v>44076</v>
      </c>
      <c r="B2557" t="s">
        <v>738</v>
      </c>
      <c r="C2557" t="s">
        <v>23</v>
      </c>
      <c r="D2557">
        <v>2100</v>
      </c>
      <c r="E2557">
        <v>384</v>
      </c>
      <c r="F2557">
        <v>806400</v>
      </c>
      <c r="G2557" t="s">
        <v>2727</v>
      </c>
      <c r="H2557">
        <v>2020169</v>
      </c>
      <c r="I2557" t="s">
        <v>19</v>
      </c>
      <c r="J2557" t="s">
        <v>20</v>
      </c>
      <c r="K2557" t="s">
        <v>25</v>
      </c>
      <c r="L2557">
        <v>202.57</v>
      </c>
      <c r="M2557">
        <v>27.82</v>
      </c>
      <c r="N2557">
        <v>0</v>
      </c>
      <c r="O2557">
        <v>147.76</v>
      </c>
      <c r="P2557">
        <v>378.15100000000001</v>
      </c>
    </row>
    <row r="2558" spans="1:16" x14ac:dyDescent="0.25">
      <c r="A2558" s="20">
        <v>44076</v>
      </c>
      <c r="B2558" t="s">
        <v>738</v>
      </c>
      <c r="C2558" t="s">
        <v>23</v>
      </c>
      <c r="D2558">
        <v>2500</v>
      </c>
      <c r="E2558">
        <v>384.75</v>
      </c>
      <c r="F2558">
        <v>961875</v>
      </c>
      <c r="G2558" t="s">
        <v>2728</v>
      </c>
      <c r="H2558">
        <v>2020169</v>
      </c>
      <c r="I2558" t="s">
        <v>19</v>
      </c>
      <c r="J2558" t="s">
        <v>20</v>
      </c>
      <c r="K2558" t="s">
        <v>25</v>
      </c>
      <c r="L2558">
        <v>241.34</v>
      </c>
      <c r="M2558">
        <v>33.18</v>
      </c>
      <c r="N2558">
        <v>0</v>
      </c>
      <c r="O2558">
        <v>176.22</v>
      </c>
      <c r="P2558">
        <v>450.74470000000002</v>
      </c>
    </row>
    <row r="2559" spans="1:16" x14ac:dyDescent="0.25">
      <c r="A2559" s="20">
        <v>44076</v>
      </c>
      <c r="B2559" t="s">
        <v>738</v>
      </c>
      <c r="C2559" t="s">
        <v>17</v>
      </c>
      <c r="D2559">
        <v>2500</v>
      </c>
      <c r="E2559">
        <v>384.05</v>
      </c>
      <c r="F2559">
        <v>960125</v>
      </c>
      <c r="G2559" t="s">
        <v>2729</v>
      </c>
      <c r="H2559">
        <v>2020169</v>
      </c>
      <c r="I2559" t="s">
        <v>19</v>
      </c>
      <c r="J2559" t="s">
        <v>20</v>
      </c>
      <c r="K2559" t="s">
        <v>25</v>
      </c>
      <c r="L2559">
        <v>0</v>
      </c>
      <c r="M2559">
        <v>33.119999999999997</v>
      </c>
      <c r="N2559">
        <v>82.06</v>
      </c>
      <c r="O2559">
        <v>175.91</v>
      </c>
      <c r="P2559">
        <v>291.09429999999998</v>
      </c>
    </row>
    <row r="2560" spans="1:16" x14ac:dyDescent="0.25">
      <c r="A2560" s="20">
        <v>44076</v>
      </c>
      <c r="B2560" t="s">
        <v>738</v>
      </c>
      <c r="C2560" t="s">
        <v>23</v>
      </c>
      <c r="D2560">
        <v>2500</v>
      </c>
      <c r="E2560">
        <v>383.9</v>
      </c>
      <c r="F2560">
        <v>959750</v>
      </c>
      <c r="G2560" t="s">
        <v>2730</v>
      </c>
      <c r="H2560">
        <v>2020169</v>
      </c>
      <c r="I2560" t="s">
        <v>19</v>
      </c>
      <c r="J2560" t="s">
        <v>20</v>
      </c>
      <c r="K2560" t="s">
        <v>25</v>
      </c>
      <c r="L2560">
        <v>241.16</v>
      </c>
      <c r="M2560">
        <v>33.11</v>
      </c>
      <c r="N2560">
        <v>0</v>
      </c>
      <c r="O2560">
        <v>175.85</v>
      </c>
      <c r="P2560">
        <v>450.12139999999999</v>
      </c>
    </row>
    <row r="2561" spans="1:16" x14ac:dyDescent="0.25">
      <c r="A2561" s="20">
        <v>44076</v>
      </c>
      <c r="B2561" t="s">
        <v>738</v>
      </c>
      <c r="C2561" t="s">
        <v>17</v>
      </c>
      <c r="D2561">
        <v>1155</v>
      </c>
      <c r="E2561">
        <v>388</v>
      </c>
      <c r="F2561">
        <v>448140</v>
      </c>
      <c r="G2561" t="s">
        <v>2731</v>
      </c>
      <c r="H2561">
        <v>2020169</v>
      </c>
      <c r="I2561" t="s">
        <v>19</v>
      </c>
      <c r="J2561" t="s">
        <v>20</v>
      </c>
      <c r="K2561" t="s">
        <v>25</v>
      </c>
      <c r="L2561">
        <v>0</v>
      </c>
      <c r="M2561">
        <v>15.46</v>
      </c>
      <c r="N2561">
        <v>0</v>
      </c>
      <c r="O2561">
        <v>82.12</v>
      </c>
      <c r="P2561">
        <v>97.5809</v>
      </c>
    </row>
    <row r="2562" spans="1:16" x14ac:dyDescent="0.25">
      <c r="A2562" s="20">
        <v>44076</v>
      </c>
      <c r="B2562" t="s">
        <v>738</v>
      </c>
      <c r="C2562" t="s">
        <v>17</v>
      </c>
      <c r="D2562">
        <v>1345</v>
      </c>
      <c r="E2562">
        <v>389</v>
      </c>
      <c r="F2562">
        <v>523205</v>
      </c>
      <c r="G2562" t="s">
        <v>2732</v>
      </c>
      <c r="H2562">
        <v>2020169</v>
      </c>
      <c r="I2562" t="s">
        <v>19</v>
      </c>
      <c r="J2562" t="s">
        <v>20</v>
      </c>
      <c r="K2562" t="s">
        <v>25</v>
      </c>
      <c r="L2562">
        <v>0</v>
      </c>
      <c r="M2562">
        <v>18.05</v>
      </c>
      <c r="N2562">
        <v>0</v>
      </c>
      <c r="O2562">
        <v>95.87</v>
      </c>
      <c r="P2562">
        <v>113.9208</v>
      </c>
    </row>
    <row r="2563" spans="1:16" x14ac:dyDescent="0.25">
      <c r="A2563" s="20">
        <v>44076</v>
      </c>
      <c r="B2563" t="s">
        <v>1996</v>
      </c>
      <c r="C2563" t="s">
        <v>23</v>
      </c>
      <c r="D2563">
        <v>150</v>
      </c>
      <c r="E2563">
        <v>2216.96</v>
      </c>
      <c r="F2563">
        <v>332544.3</v>
      </c>
      <c r="G2563" t="s">
        <v>2733</v>
      </c>
      <c r="H2563">
        <v>2020169</v>
      </c>
      <c r="I2563" t="s">
        <v>19</v>
      </c>
      <c r="J2563" t="s">
        <v>20</v>
      </c>
      <c r="K2563" t="s">
        <v>25</v>
      </c>
      <c r="L2563">
        <v>83.76</v>
      </c>
      <c r="M2563">
        <v>11.47</v>
      </c>
      <c r="N2563">
        <v>0</v>
      </c>
      <c r="O2563">
        <v>60.92</v>
      </c>
      <c r="P2563">
        <v>156.15270000000001</v>
      </c>
    </row>
    <row r="2564" spans="1:16" x14ac:dyDescent="0.25">
      <c r="A2564" s="20">
        <v>44077</v>
      </c>
      <c r="B2564" t="s">
        <v>1147</v>
      </c>
      <c r="C2564" t="s">
        <v>17</v>
      </c>
      <c r="D2564">
        <v>2500</v>
      </c>
      <c r="E2564">
        <v>136.1</v>
      </c>
      <c r="F2564">
        <v>340250</v>
      </c>
      <c r="G2564" t="s">
        <v>2734</v>
      </c>
      <c r="H2564">
        <v>2020170</v>
      </c>
      <c r="I2564" t="s">
        <v>19</v>
      </c>
      <c r="J2564" t="s">
        <v>20</v>
      </c>
      <c r="K2564" t="s">
        <v>25</v>
      </c>
      <c r="L2564">
        <v>0</v>
      </c>
      <c r="M2564">
        <v>11.74</v>
      </c>
      <c r="N2564">
        <v>10</v>
      </c>
      <c r="O2564">
        <v>62.35</v>
      </c>
      <c r="P2564">
        <v>84.0886</v>
      </c>
    </row>
    <row r="2565" spans="1:16" x14ac:dyDescent="0.25">
      <c r="A2565" s="20">
        <v>44077</v>
      </c>
      <c r="B2565" t="s">
        <v>1147</v>
      </c>
      <c r="C2565" t="s">
        <v>23</v>
      </c>
      <c r="D2565">
        <v>2500</v>
      </c>
      <c r="E2565">
        <v>134.25</v>
      </c>
      <c r="F2565">
        <v>335625</v>
      </c>
      <c r="G2565" t="s">
        <v>2735</v>
      </c>
      <c r="H2565">
        <v>2020170</v>
      </c>
      <c r="I2565" t="s">
        <v>19</v>
      </c>
      <c r="J2565" t="s">
        <v>20</v>
      </c>
      <c r="K2565" t="s">
        <v>25</v>
      </c>
      <c r="L2565">
        <v>84</v>
      </c>
      <c r="M2565">
        <v>11.58</v>
      </c>
      <c r="N2565">
        <v>0</v>
      </c>
      <c r="O2565">
        <v>61.49</v>
      </c>
      <c r="P2565">
        <v>157.06899999999999</v>
      </c>
    </row>
    <row r="2566" spans="1:16" x14ac:dyDescent="0.25">
      <c r="A2566" s="20">
        <v>44083</v>
      </c>
      <c r="B2566" t="s">
        <v>738</v>
      </c>
      <c r="C2566" t="s">
        <v>17</v>
      </c>
      <c r="D2566">
        <v>5000</v>
      </c>
      <c r="E2566">
        <v>365.15</v>
      </c>
      <c r="F2566">
        <v>1825750</v>
      </c>
      <c r="G2566" t="s">
        <v>2736</v>
      </c>
      <c r="H2566">
        <v>2020174</v>
      </c>
      <c r="I2566" t="s">
        <v>19</v>
      </c>
      <c r="J2566" t="s">
        <v>20</v>
      </c>
      <c r="K2566" t="s">
        <v>25</v>
      </c>
      <c r="L2566">
        <v>0</v>
      </c>
      <c r="M2566">
        <v>62.99</v>
      </c>
      <c r="N2566">
        <v>55</v>
      </c>
      <c r="O2566">
        <v>334.5</v>
      </c>
      <c r="P2566">
        <v>452.48840000000001</v>
      </c>
    </row>
    <row r="2567" spans="1:16" x14ac:dyDescent="0.25">
      <c r="A2567" s="20">
        <v>44083</v>
      </c>
      <c r="B2567" t="s">
        <v>738</v>
      </c>
      <c r="C2567" t="s">
        <v>23</v>
      </c>
      <c r="D2567">
        <v>5000</v>
      </c>
      <c r="E2567">
        <v>367.45</v>
      </c>
      <c r="F2567">
        <v>1837250</v>
      </c>
      <c r="G2567" t="s">
        <v>2737</v>
      </c>
      <c r="H2567">
        <v>2020174</v>
      </c>
      <c r="I2567" t="s">
        <v>19</v>
      </c>
      <c r="J2567" t="s">
        <v>20</v>
      </c>
      <c r="K2567" t="s">
        <v>25</v>
      </c>
      <c r="L2567">
        <v>458</v>
      </c>
      <c r="M2567">
        <v>63.39</v>
      </c>
      <c r="N2567">
        <v>0</v>
      </c>
      <c r="O2567">
        <v>336.6</v>
      </c>
      <c r="P2567">
        <v>857.98530000000005</v>
      </c>
    </row>
    <row r="2568" spans="1:16" x14ac:dyDescent="0.25">
      <c r="A2568" s="20">
        <v>44084</v>
      </c>
      <c r="B2568" t="s">
        <v>738</v>
      </c>
      <c r="C2568" t="s">
        <v>17</v>
      </c>
      <c r="D2568">
        <v>5000</v>
      </c>
      <c r="E2568">
        <v>368.2</v>
      </c>
      <c r="F2568">
        <v>1841000</v>
      </c>
      <c r="G2568" t="s">
        <v>2738</v>
      </c>
      <c r="H2568">
        <v>2020175</v>
      </c>
      <c r="I2568" t="s">
        <v>19</v>
      </c>
      <c r="J2568" t="s">
        <v>20</v>
      </c>
      <c r="K2568" t="s">
        <v>25</v>
      </c>
      <c r="L2568">
        <v>0</v>
      </c>
      <c r="M2568">
        <v>63.51</v>
      </c>
      <c r="N2568">
        <v>55.53</v>
      </c>
      <c r="O2568">
        <v>337.29</v>
      </c>
      <c r="P2568">
        <v>456.33449999999999</v>
      </c>
    </row>
    <row r="2569" spans="1:16" x14ac:dyDescent="0.25">
      <c r="A2569" s="20">
        <v>44084</v>
      </c>
      <c r="B2569" t="s">
        <v>738</v>
      </c>
      <c r="C2569" t="s">
        <v>23</v>
      </c>
      <c r="D2569">
        <v>5000</v>
      </c>
      <c r="E2569">
        <v>368.9</v>
      </c>
      <c r="F2569">
        <v>1844500</v>
      </c>
      <c r="G2569" t="s">
        <v>2739</v>
      </c>
      <c r="H2569">
        <v>2020175</v>
      </c>
      <c r="I2569" t="s">
        <v>19</v>
      </c>
      <c r="J2569" t="s">
        <v>20</v>
      </c>
      <c r="K2569" t="s">
        <v>25</v>
      </c>
      <c r="L2569">
        <v>460.9</v>
      </c>
      <c r="M2569">
        <v>63.64</v>
      </c>
      <c r="N2569">
        <v>0</v>
      </c>
      <c r="O2569">
        <v>337.94</v>
      </c>
      <c r="P2569">
        <v>862.47529999999995</v>
      </c>
    </row>
    <row r="2570" spans="1:16" x14ac:dyDescent="0.25">
      <c r="A2570" s="20">
        <v>44084</v>
      </c>
      <c r="B2570" t="s">
        <v>1086</v>
      </c>
      <c r="C2570" t="s">
        <v>17</v>
      </c>
      <c r="D2570">
        <v>100</v>
      </c>
      <c r="E2570">
        <v>31</v>
      </c>
      <c r="F2570">
        <v>3100</v>
      </c>
      <c r="G2570" t="s">
        <v>2740</v>
      </c>
      <c r="H2570">
        <v>2020175</v>
      </c>
      <c r="I2570" t="s">
        <v>19</v>
      </c>
      <c r="J2570" t="s">
        <v>20</v>
      </c>
      <c r="K2570" t="s">
        <v>25</v>
      </c>
      <c r="L2570">
        <v>3.1</v>
      </c>
      <c r="M2570">
        <v>0.11</v>
      </c>
      <c r="N2570">
        <v>0.47</v>
      </c>
      <c r="O2570">
        <v>29.52</v>
      </c>
      <c r="P2570">
        <v>33.197000000000003</v>
      </c>
    </row>
    <row r="2571" spans="1:16" x14ac:dyDescent="0.25">
      <c r="A2571" s="20">
        <v>44085</v>
      </c>
      <c r="B2571" t="s">
        <v>738</v>
      </c>
      <c r="C2571" t="s">
        <v>17</v>
      </c>
      <c r="D2571">
        <v>5000</v>
      </c>
      <c r="E2571">
        <v>371.73</v>
      </c>
      <c r="F2571">
        <v>1858646.95</v>
      </c>
      <c r="G2571" t="s">
        <v>2741</v>
      </c>
      <c r="H2571">
        <v>2020176</v>
      </c>
      <c r="I2571" t="s">
        <v>19</v>
      </c>
      <c r="J2571" t="s">
        <v>20</v>
      </c>
      <c r="K2571" t="s">
        <v>25</v>
      </c>
      <c r="L2571">
        <v>0</v>
      </c>
      <c r="M2571">
        <v>64.12</v>
      </c>
      <c r="N2571">
        <v>56</v>
      </c>
      <c r="O2571">
        <v>340.53</v>
      </c>
      <c r="P2571">
        <v>460.65359999999998</v>
      </c>
    </row>
    <row r="2572" spans="1:16" x14ac:dyDescent="0.25">
      <c r="A2572" s="20">
        <v>44085</v>
      </c>
      <c r="B2572" t="s">
        <v>738</v>
      </c>
      <c r="C2572" t="s">
        <v>23</v>
      </c>
      <c r="D2572">
        <v>2377</v>
      </c>
      <c r="E2572">
        <v>367.5</v>
      </c>
      <c r="F2572">
        <v>873554.85</v>
      </c>
      <c r="G2572" t="s">
        <v>2742</v>
      </c>
      <c r="H2572">
        <v>2020176</v>
      </c>
      <c r="I2572" t="s">
        <v>19</v>
      </c>
      <c r="J2572" t="s">
        <v>20</v>
      </c>
      <c r="K2572" t="s">
        <v>25</v>
      </c>
      <c r="L2572">
        <v>220.06</v>
      </c>
      <c r="M2572">
        <v>30.14</v>
      </c>
      <c r="N2572">
        <v>0</v>
      </c>
      <c r="O2572">
        <v>160.04</v>
      </c>
      <c r="P2572">
        <v>410.23809999999997</v>
      </c>
    </row>
    <row r="2573" spans="1:16" x14ac:dyDescent="0.25">
      <c r="A2573" s="20">
        <v>44085</v>
      </c>
      <c r="B2573" t="s">
        <v>738</v>
      </c>
      <c r="C2573" t="s">
        <v>23</v>
      </c>
      <c r="D2573">
        <v>2623</v>
      </c>
      <c r="E2573">
        <v>370.76</v>
      </c>
      <c r="F2573">
        <v>972510.15</v>
      </c>
      <c r="G2573" t="s">
        <v>2743</v>
      </c>
      <c r="H2573">
        <v>2020176</v>
      </c>
      <c r="I2573" t="s">
        <v>19</v>
      </c>
      <c r="J2573" t="s">
        <v>20</v>
      </c>
      <c r="K2573" t="s">
        <v>25</v>
      </c>
      <c r="L2573">
        <v>242.94</v>
      </c>
      <c r="M2573">
        <v>33.549999999999997</v>
      </c>
      <c r="N2573">
        <v>0</v>
      </c>
      <c r="O2573">
        <v>178.17</v>
      </c>
      <c r="P2573">
        <v>454.66160000000002</v>
      </c>
    </row>
    <row r="2574" spans="1:16" x14ac:dyDescent="0.25">
      <c r="A2574" s="20">
        <v>44091</v>
      </c>
      <c r="B2574" t="s">
        <v>738</v>
      </c>
      <c r="C2574" t="s">
        <v>23</v>
      </c>
      <c r="D2574">
        <v>2500</v>
      </c>
      <c r="E2574">
        <v>368.75</v>
      </c>
      <c r="F2574">
        <v>921875</v>
      </c>
      <c r="G2574" t="s">
        <v>2744</v>
      </c>
      <c r="H2574">
        <v>2020180</v>
      </c>
      <c r="I2574" t="s">
        <v>19</v>
      </c>
      <c r="J2574" t="s">
        <v>20</v>
      </c>
      <c r="K2574" t="s">
        <v>25</v>
      </c>
      <c r="L2574">
        <v>230</v>
      </c>
      <c r="M2574">
        <v>31.81</v>
      </c>
      <c r="N2574">
        <v>0</v>
      </c>
      <c r="O2574">
        <v>168.9</v>
      </c>
      <c r="P2574">
        <v>430.70510000000002</v>
      </c>
    </row>
    <row r="2575" spans="1:16" x14ac:dyDescent="0.25">
      <c r="A2575" s="20">
        <v>44091</v>
      </c>
      <c r="B2575" t="s">
        <v>738</v>
      </c>
      <c r="C2575" t="s">
        <v>17</v>
      </c>
      <c r="D2575">
        <v>2500</v>
      </c>
      <c r="E2575">
        <v>368.75</v>
      </c>
      <c r="F2575">
        <v>921875</v>
      </c>
      <c r="G2575" t="s">
        <v>2745</v>
      </c>
      <c r="H2575">
        <v>2020180</v>
      </c>
      <c r="I2575" t="s">
        <v>19</v>
      </c>
      <c r="J2575" t="s">
        <v>20</v>
      </c>
      <c r="K2575" t="s">
        <v>25</v>
      </c>
      <c r="L2575">
        <v>0</v>
      </c>
      <c r="M2575">
        <v>31.8</v>
      </c>
      <c r="N2575">
        <v>28</v>
      </c>
      <c r="O2575">
        <v>168.91</v>
      </c>
      <c r="P2575">
        <v>228.7148</v>
      </c>
    </row>
    <row r="2576" spans="1:16" x14ac:dyDescent="0.25">
      <c r="A2576" s="20">
        <v>44092</v>
      </c>
      <c r="B2576" t="s">
        <v>2144</v>
      </c>
      <c r="C2576" t="s">
        <v>17</v>
      </c>
      <c r="D2576">
        <v>250</v>
      </c>
      <c r="E2576">
        <v>3024.31</v>
      </c>
      <c r="F2576">
        <v>756076.35</v>
      </c>
      <c r="G2576" t="s">
        <v>2746</v>
      </c>
      <c r="H2576">
        <v>2020181</v>
      </c>
      <c r="I2576" t="s">
        <v>19</v>
      </c>
      <c r="J2576" t="s">
        <v>20</v>
      </c>
      <c r="K2576" t="s">
        <v>25</v>
      </c>
      <c r="L2576">
        <v>0</v>
      </c>
      <c r="M2576">
        <v>26.08</v>
      </c>
      <c r="N2576">
        <v>23</v>
      </c>
      <c r="O2576">
        <v>138.47999999999999</v>
      </c>
      <c r="P2576">
        <v>187.56399999999999</v>
      </c>
    </row>
    <row r="2577" spans="1:16" x14ac:dyDescent="0.25">
      <c r="A2577" s="20">
        <v>44092</v>
      </c>
      <c r="B2577" t="s">
        <v>2144</v>
      </c>
      <c r="C2577" t="s">
        <v>23</v>
      </c>
      <c r="D2577">
        <v>250</v>
      </c>
      <c r="E2577">
        <v>3026.25</v>
      </c>
      <c r="F2577">
        <v>756562.5</v>
      </c>
      <c r="G2577" t="s">
        <v>2747</v>
      </c>
      <c r="H2577">
        <v>2020181</v>
      </c>
      <c r="I2577" t="s">
        <v>19</v>
      </c>
      <c r="J2577" t="s">
        <v>20</v>
      </c>
      <c r="K2577" t="s">
        <v>25</v>
      </c>
      <c r="L2577">
        <v>189</v>
      </c>
      <c r="M2577">
        <v>26.1</v>
      </c>
      <c r="N2577">
        <v>0</v>
      </c>
      <c r="O2577">
        <v>138.61000000000001</v>
      </c>
      <c r="P2577">
        <v>353.7115</v>
      </c>
    </row>
    <row r="2578" spans="1:16" x14ac:dyDescent="0.25">
      <c r="A2578" s="20">
        <v>44095</v>
      </c>
      <c r="B2578" t="s">
        <v>738</v>
      </c>
      <c r="C2578" t="s">
        <v>17</v>
      </c>
      <c r="D2578">
        <v>2500</v>
      </c>
      <c r="E2578">
        <v>365.09</v>
      </c>
      <c r="F2578">
        <v>912713.45</v>
      </c>
      <c r="G2578" t="s">
        <v>2748</v>
      </c>
      <c r="H2578">
        <v>2020182</v>
      </c>
      <c r="I2578" t="s">
        <v>19</v>
      </c>
      <c r="J2578" t="s">
        <v>20</v>
      </c>
      <c r="K2578" t="s">
        <v>25</v>
      </c>
      <c r="L2578">
        <v>0</v>
      </c>
      <c r="M2578">
        <v>31.49</v>
      </c>
      <c r="N2578">
        <v>54.05</v>
      </c>
      <c r="O2578">
        <v>167.22</v>
      </c>
      <c r="P2578">
        <v>252.7586</v>
      </c>
    </row>
    <row r="2579" spans="1:16" x14ac:dyDescent="0.25">
      <c r="A2579" s="20">
        <v>44095</v>
      </c>
      <c r="B2579" t="s">
        <v>738</v>
      </c>
      <c r="C2579" t="s">
        <v>23</v>
      </c>
      <c r="D2579">
        <v>2500</v>
      </c>
      <c r="E2579">
        <v>365.55</v>
      </c>
      <c r="F2579">
        <v>913875</v>
      </c>
      <c r="G2579" t="s">
        <v>2749</v>
      </c>
      <c r="H2579">
        <v>2020182</v>
      </c>
      <c r="I2579" t="s">
        <v>19</v>
      </c>
      <c r="J2579" t="s">
        <v>20</v>
      </c>
      <c r="K2579" t="s">
        <v>25</v>
      </c>
      <c r="L2579">
        <v>223.97</v>
      </c>
      <c r="M2579">
        <v>31.53</v>
      </c>
      <c r="N2579">
        <v>0</v>
      </c>
      <c r="O2579">
        <v>167.43</v>
      </c>
      <c r="P2579">
        <v>422.92869999999999</v>
      </c>
    </row>
    <row r="2580" spans="1:16" x14ac:dyDescent="0.25">
      <c r="A2580" s="20">
        <v>44095</v>
      </c>
      <c r="B2580" t="s">
        <v>2144</v>
      </c>
      <c r="C2580" t="s">
        <v>17</v>
      </c>
      <c r="D2580">
        <v>100</v>
      </c>
      <c r="E2580">
        <v>2982.25</v>
      </c>
      <c r="F2580">
        <v>298225</v>
      </c>
      <c r="G2580" t="s">
        <v>2750</v>
      </c>
      <c r="H2580">
        <v>2020182</v>
      </c>
      <c r="I2580" t="s">
        <v>19</v>
      </c>
      <c r="J2580" t="s">
        <v>20</v>
      </c>
      <c r="K2580" t="s">
        <v>25</v>
      </c>
      <c r="L2580">
        <v>0</v>
      </c>
      <c r="M2580">
        <v>10.29</v>
      </c>
      <c r="N2580">
        <v>8.9499999999999993</v>
      </c>
      <c r="O2580">
        <v>54.64</v>
      </c>
      <c r="P2580">
        <v>73.878699999999995</v>
      </c>
    </row>
    <row r="2581" spans="1:16" x14ac:dyDescent="0.25">
      <c r="A2581" s="20">
        <v>44095</v>
      </c>
      <c r="B2581" t="s">
        <v>2144</v>
      </c>
      <c r="C2581" t="s">
        <v>23</v>
      </c>
      <c r="D2581">
        <v>100</v>
      </c>
      <c r="E2581">
        <v>3005</v>
      </c>
      <c r="F2581">
        <v>300500</v>
      </c>
      <c r="G2581" t="s">
        <v>2751</v>
      </c>
      <c r="H2581">
        <v>2020182</v>
      </c>
      <c r="I2581" t="s">
        <v>19</v>
      </c>
      <c r="J2581" t="s">
        <v>20</v>
      </c>
      <c r="K2581" t="s">
        <v>25</v>
      </c>
      <c r="L2581">
        <v>74.84</v>
      </c>
      <c r="M2581">
        <v>10.37</v>
      </c>
      <c r="N2581">
        <v>0</v>
      </c>
      <c r="O2581">
        <v>55.05</v>
      </c>
      <c r="P2581">
        <v>140.25729999999999</v>
      </c>
    </row>
    <row r="2582" spans="1:16" x14ac:dyDescent="0.25">
      <c r="A2582" s="20">
        <v>44095</v>
      </c>
      <c r="B2582" t="s">
        <v>738</v>
      </c>
      <c r="C2582" t="s">
        <v>17</v>
      </c>
      <c r="D2582">
        <v>2500</v>
      </c>
      <c r="E2582">
        <v>352.76</v>
      </c>
      <c r="F2582">
        <v>881891.2</v>
      </c>
      <c r="G2582" t="s">
        <v>2752</v>
      </c>
      <c r="H2582">
        <v>2020182</v>
      </c>
      <c r="I2582" t="s">
        <v>19</v>
      </c>
      <c r="J2582" t="s">
        <v>20</v>
      </c>
      <c r="K2582" t="s">
        <v>25</v>
      </c>
      <c r="L2582">
        <v>0</v>
      </c>
      <c r="M2582">
        <v>30.43</v>
      </c>
      <c r="N2582">
        <v>0</v>
      </c>
      <c r="O2582">
        <v>161.59</v>
      </c>
      <c r="P2582">
        <v>192.0155</v>
      </c>
    </row>
    <row r="2583" spans="1:16" x14ac:dyDescent="0.25">
      <c r="A2583" s="20">
        <v>44095</v>
      </c>
      <c r="B2583" t="s">
        <v>738</v>
      </c>
      <c r="C2583" t="s">
        <v>23</v>
      </c>
      <c r="D2583">
        <v>2500</v>
      </c>
      <c r="E2583">
        <v>351.4</v>
      </c>
      <c r="F2583">
        <v>878500</v>
      </c>
      <c r="G2583" t="s">
        <v>2753</v>
      </c>
      <c r="H2583">
        <v>2020182</v>
      </c>
      <c r="I2583" t="s">
        <v>19</v>
      </c>
      <c r="J2583" t="s">
        <v>20</v>
      </c>
      <c r="K2583" t="s">
        <v>25</v>
      </c>
      <c r="L2583">
        <v>224.19</v>
      </c>
      <c r="M2583">
        <v>30.31</v>
      </c>
      <c r="N2583">
        <v>0</v>
      </c>
      <c r="O2583">
        <v>160.96</v>
      </c>
      <c r="P2583">
        <v>415.45830000000001</v>
      </c>
    </row>
    <row r="2584" spans="1:16" x14ac:dyDescent="0.25">
      <c r="A2584" s="20">
        <v>44096</v>
      </c>
      <c r="B2584" t="s">
        <v>738</v>
      </c>
      <c r="C2584" t="s">
        <v>23</v>
      </c>
      <c r="D2584">
        <v>2500</v>
      </c>
      <c r="E2584">
        <v>352</v>
      </c>
      <c r="F2584">
        <v>880000</v>
      </c>
      <c r="G2584" t="s">
        <v>2754</v>
      </c>
      <c r="H2584">
        <v>2020183</v>
      </c>
      <c r="I2584" t="s">
        <v>19</v>
      </c>
      <c r="J2584" t="s">
        <v>20</v>
      </c>
      <c r="K2584" t="s">
        <v>25</v>
      </c>
      <c r="L2584">
        <v>220</v>
      </c>
      <c r="M2584">
        <v>30.36</v>
      </c>
      <c r="N2584">
        <v>0</v>
      </c>
      <c r="O2584">
        <v>161.24</v>
      </c>
      <c r="P2584">
        <v>411.6001</v>
      </c>
    </row>
    <row r="2585" spans="1:16" x14ac:dyDescent="0.25">
      <c r="A2585" s="20">
        <v>44096</v>
      </c>
      <c r="B2585" t="s">
        <v>738</v>
      </c>
      <c r="C2585" t="s">
        <v>17</v>
      </c>
      <c r="D2585">
        <v>1151</v>
      </c>
      <c r="E2585">
        <v>356.15</v>
      </c>
      <c r="F2585">
        <v>409928.65</v>
      </c>
      <c r="G2585" t="s">
        <v>2755</v>
      </c>
      <c r="H2585">
        <v>2020183</v>
      </c>
      <c r="I2585" t="s">
        <v>19</v>
      </c>
      <c r="J2585" t="s">
        <v>20</v>
      </c>
      <c r="K2585" t="s">
        <v>25</v>
      </c>
      <c r="L2585">
        <v>0</v>
      </c>
      <c r="M2585">
        <v>14.14</v>
      </c>
      <c r="N2585">
        <v>0</v>
      </c>
      <c r="O2585">
        <v>75.099999999999994</v>
      </c>
      <c r="P2585">
        <v>89.242599999999996</v>
      </c>
    </row>
    <row r="2586" spans="1:16" x14ac:dyDescent="0.25">
      <c r="A2586" s="20">
        <v>44096</v>
      </c>
      <c r="B2586" t="s">
        <v>738</v>
      </c>
      <c r="C2586" t="s">
        <v>17</v>
      </c>
      <c r="D2586">
        <v>1349</v>
      </c>
      <c r="E2586">
        <v>351.1</v>
      </c>
      <c r="F2586">
        <v>473633.9</v>
      </c>
      <c r="G2586" t="s">
        <v>2756</v>
      </c>
      <c r="H2586">
        <v>2020183</v>
      </c>
      <c r="I2586" t="s">
        <v>19</v>
      </c>
      <c r="J2586" t="s">
        <v>20</v>
      </c>
      <c r="K2586" t="s">
        <v>25</v>
      </c>
      <c r="L2586">
        <v>0</v>
      </c>
      <c r="M2586">
        <v>16.34</v>
      </c>
      <c r="N2586">
        <v>27</v>
      </c>
      <c r="O2586">
        <v>86.77</v>
      </c>
      <c r="P2586">
        <v>130.1104</v>
      </c>
    </row>
    <row r="2587" spans="1:16" x14ac:dyDescent="0.25">
      <c r="A2587" s="20">
        <v>44098</v>
      </c>
      <c r="B2587" t="s">
        <v>74</v>
      </c>
      <c r="C2587" t="s">
        <v>23</v>
      </c>
      <c r="D2587">
        <v>10</v>
      </c>
      <c r="E2587">
        <v>995</v>
      </c>
      <c r="F2587">
        <v>9950</v>
      </c>
      <c r="G2587" t="s">
        <v>2757</v>
      </c>
      <c r="H2587">
        <v>2020185</v>
      </c>
      <c r="I2587" t="s">
        <v>19</v>
      </c>
      <c r="J2587" t="s">
        <v>20</v>
      </c>
      <c r="K2587" t="s">
        <v>25</v>
      </c>
      <c r="L2587">
        <v>9.9499999999999993</v>
      </c>
      <c r="M2587">
        <v>0.34</v>
      </c>
      <c r="N2587">
        <v>0</v>
      </c>
      <c r="O2587">
        <v>29.56</v>
      </c>
      <c r="P2587">
        <v>39.853299999999997</v>
      </c>
    </row>
    <row r="2588" spans="1:16" x14ac:dyDescent="0.25">
      <c r="A2588" s="20">
        <v>44098</v>
      </c>
      <c r="B2588" t="s">
        <v>237</v>
      </c>
      <c r="C2588" t="s">
        <v>23</v>
      </c>
      <c r="D2588">
        <v>100</v>
      </c>
      <c r="E2588">
        <v>264</v>
      </c>
      <c r="F2588">
        <v>26400</v>
      </c>
      <c r="G2588" t="s">
        <v>2758</v>
      </c>
      <c r="H2588">
        <v>2020185</v>
      </c>
      <c r="I2588" t="s">
        <v>19</v>
      </c>
      <c r="J2588" t="s">
        <v>20</v>
      </c>
      <c r="K2588" t="s">
        <v>25</v>
      </c>
      <c r="L2588">
        <v>26.4</v>
      </c>
      <c r="M2588">
        <v>0.91</v>
      </c>
      <c r="N2588">
        <v>0</v>
      </c>
      <c r="O2588">
        <v>46.89</v>
      </c>
      <c r="P2588">
        <v>74.200800000000001</v>
      </c>
    </row>
    <row r="2589" spans="1:16" x14ac:dyDescent="0.25">
      <c r="A2589" s="20">
        <v>44098</v>
      </c>
      <c r="B2589" t="s">
        <v>282</v>
      </c>
      <c r="C2589" t="s">
        <v>23</v>
      </c>
      <c r="D2589" s="33">
        <v>100</v>
      </c>
      <c r="E2589">
        <v>415</v>
      </c>
      <c r="F2589">
        <v>41500</v>
      </c>
      <c r="G2589" t="s">
        <v>2759</v>
      </c>
      <c r="H2589">
        <v>2020185</v>
      </c>
      <c r="I2589" t="s">
        <v>19</v>
      </c>
      <c r="J2589" t="s">
        <v>20</v>
      </c>
      <c r="K2589" t="s">
        <v>25</v>
      </c>
      <c r="L2589">
        <v>41.95</v>
      </c>
      <c r="M2589">
        <v>1.43</v>
      </c>
      <c r="N2589">
        <v>0</v>
      </c>
      <c r="O2589">
        <v>73.709999999999994</v>
      </c>
      <c r="P2589">
        <v>117.09180000000001</v>
      </c>
    </row>
    <row r="2590" spans="1:16" x14ac:dyDescent="0.25">
      <c r="A2590" s="20">
        <v>44098</v>
      </c>
      <c r="B2590" t="s">
        <v>16</v>
      </c>
      <c r="C2590" t="s">
        <v>23</v>
      </c>
      <c r="D2590">
        <v>200</v>
      </c>
      <c r="E2590">
        <v>48.5</v>
      </c>
      <c r="F2590">
        <v>9700</v>
      </c>
      <c r="G2590" t="s">
        <v>2760</v>
      </c>
      <c r="H2590">
        <v>2020185</v>
      </c>
      <c r="I2590" t="s">
        <v>19</v>
      </c>
      <c r="J2590" t="s">
        <v>20</v>
      </c>
      <c r="K2590" t="s">
        <v>25</v>
      </c>
      <c r="L2590">
        <v>9.6999999999999993</v>
      </c>
      <c r="M2590">
        <v>0.33</v>
      </c>
      <c r="N2590">
        <v>0</v>
      </c>
      <c r="O2590">
        <v>29.56</v>
      </c>
      <c r="P2590">
        <v>39.594700000000003</v>
      </c>
    </row>
    <row r="2591" spans="1:16" x14ac:dyDescent="0.25">
      <c r="A2591" s="20">
        <v>44098</v>
      </c>
      <c r="B2591" t="s">
        <v>433</v>
      </c>
      <c r="C2591" t="s">
        <v>23</v>
      </c>
      <c r="D2591">
        <v>5000</v>
      </c>
      <c r="E2591">
        <v>1.9</v>
      </c>
      <c r="F2591">
        <v>9500</v>
      </c>
      <c r="G2591" t="s">
        <v>2761</v>
      </c>
      <c r="H2591">
        <v>2020185</v>
      </c>
      <c r="I2591" t="s">
        <v>140</v>
      </c>
      <c r="J2591" t="s">
        <v>20</v>
      </c>
      <c r="K2591" t="s">
        <v>25</v>
      </c>
      <c r="L2591">
        <v>10</v>
      </c>
      <c r="M2591">
        <v>0.33</v>
      </c>
      <c r="N2591">
        <v>0</v>
      </c>
      <c r="O2591">
        <v>29.57</v>
      </c>
      <c r="P2591">
        <v>39.8979</v>
      </c>
    </row>
    <row r="2592" spans="1:16" x14ac:dyDescent="0.25">
      <c r="A2592" s="20">
        <v>44099</v>
      </c>
      <c r="B2592" t="s">
        <v>65</v>
      </c>
      <c r="C2592" t="s">
        <v>17</v>
      </c>
      <c r="D2592">
        <v>300</v>
      </c>
      <c r="E2592">
        <v>28.05</v>
      </c>
      <c r="F2592">
        <v>8415</v>
      </c>
      <c r="G2592" t="s">
        <v>2762</v>
      </c>
      <c r="H2592">
        <v>2020186</v>
      </c>
      <c r="I2592" t="s">
        <v>19</v>
      </c>
      <c r="J2592" t="s">
        <v>20</v>
      </c>
      <c r="K2592" t="s">
        <v>25</v>
      </c>
      <c r="L2592">
        <v>8.2100000000000009</v>
      </c>
      <c r="M2592">
        <v>0.28999999999999998</v>
      </c>
      <c r="N2592">
        <v>1.43</v>
      </c>
      <c r="O2592">
        <v>29.55</v>
      </c>
      <c r="P2592">
        <v>39.4803</v>
      </c>
    </row>
    <row r="2593" spans="1:16" x14ac:dyDescent="0.25">
      <c r="A2593" s="20">
        <v>44099</v>
      </c>
      <c r="B2593" t="s">
        <v>288</v>
      </c>
      <c r="C2593" t="s">
        <v>17</v>
      </c>
      <c r="D2593">
        <v>150</v>
      </c>
      <c r="E2593">
        <v>25.25</v>
      </c>
      <c r="F2593">
        <v>3787.5</v>
      </c>
      <c r="G2593" t="s">
        <v>2763</v>
      </c>
      <c r="H2593">
        <v>2020186</v>
      </c>
      <c r="I2593" t="s">
        <v>19</v>
      </c>
      <c r="J2593" t="s">
        <v>20</v>
      </c>
      <c r="K2593" t="s">
        <v>25</v>
      </c>
      <c r="L2593">
        <v>3.79</v>
      </c>
      <c r="M2593">
        <v>0.13</v>
      </c>
      <c r="N2593">
        <v>0.56999999999999995</v>
      </c>
      <c r="O2593">
        <v>29.52</v>
      </c>
      <c r="P2593">
        <v>34.0107</v>
      </c>
    </row>
    <row r="2594" spans="1:16" x14ac:dyDescent="0.25">
      <c r="A2594" s="20">
        <v>44105</v>
      </c>
      <c r="B2594" t="s">
        <v>480</v>
      </c>
      <c r="C2594" t="s">
        <v>17</v>
      </c>
      <c r="D2594">
        <v>15000</v>
      </c>
      <c r="E2594">
        <v>50.05</v>
      </c>
      <c r="F2594">
        <v>750750</v>
      </c>
      <c r="G2594" t="s">
        <v>2764</v>
      </c>
      <c r="H2594">
        <v>2020190</v>
      </c>
      <c r="I2594" t="s">
        <v>19</v>
      </c>
      <c r="J2594" t="s">
        <v>20</v>
      </c>
      <c r="K2594" t="s">
        <v>25</v>
      </c>
      <c r="L2594">
        <v>0</v>
      </c>
      <c r="M2594">
        <v>25.9</v>
      </c>
      <c r="N2594">
        <v>0</v>
      </c>
      <c r="O2594">
        <v>137.56</v>
      </c>
      <c r="P2594">
        <v>163.46090000000001</v>
      </c>
    </row>
    <row r="2595" spans="1:16" x14ac:dyDescent="0.25">
      <c r="A2595" s="20">
        <v>44105</v>
      </c>
      <c r="B2595" t="s">
        <v>2144</v>
      </c>
      <c r="C2595" t="s">
        <v>17</v>
      </c>
      <c r="D2595">
        <v>100</v>
      </c>
      <c r="E2595">
        <v>3064</v>
      </c>
      <c r="F2595">
        <v>306400</v>
      </c>
      <c r="G2595" t="s">
        <v>2765</v>
      </c>
      <c r="H2595">
        <v>2020190</v>
      </c>
      <c r="I2595" t="s">
        <v>19</v>
      </c>
      <c r="J2595" t="s">
        <v>20</v>
      </c>
      <c r="K2595" t="s">
        <v>25</v>
      </c>
      <c r="L2595">
        <v>0</v>
      </c>
      <c r="M2595">
        <v>10.57</v>
      </c>
      <c r="N2595">
        <v>9.19</v>
      </c>
      <c r="O2595">
        <v>56.14</v>
      </c>
      <c r="P2595">
        <v>75.900800000000004</v>
      </c>
    </row>
    <row r="2596" spans="1:16" x14ac:dyDescent="0.25">
      <c r="A2596" s="20">
        <v>44105</v>
      </c>
      <c r="B2596" t="s">
        <v>2144</v>
      </c>
      <c r="C2596" t="s">
        <v>23</v>
      </c>
      <c r="D2596">
        <v>48</v>
      </c>
      <c r="E2596">
        <v>3034.82</v>
      </c>
      <c r="F2596">
        <v>145671.25</v>
      </c>
      <c r="G2596" t="s">
        <v>2766</v>
      </c>
      <c r="H2596">
        <v>2020190</v>
      </c>
      <c r="I2596" t="s">
        <v>19</v>
      </c>
      <c r="J2596" t="s">
        <v>20</v>
      </c>
      <c r="K2596" t="s">
        <v>25</v>
      </c>
      <c r="L2596">
        <v>36.43</v>
      </c>
      <c r="M2596">
        <v>5.03</v>
      </c>
      <c r="N2596">
        <v>0</v>
      </c>
      <c r="O2596">
        <v>26.69</v>
      </c>
      <c r="P2596">
        <v>68.145499999999998</v>
      </c>
    </row>
    <row r="2597" spans="1:16" x14ac:dyDescent="0.25">
      <c r="A2597" s="20">
        <v>44105</v>
      </c>
      <c r="B2597" t="s">
        <v>480</v>
      </c>
      <c r="C2597" t="s">
        <v>23</v>
      </c>
      <c r="D2597">
        <v>15000</v>
      </c>
      <c r="E2597">
        <v>50.15</v>
      </c>
      <c r="F2597">
        <v>752250</v>
      </c>
      <c r="G2597" t="s">
        <v>2767</v>
      </c>
      <c r="H2597">
        <v>2020190</v>
      </c>
      <c r="I2597" t="s">
        <v>19</v>
      </c>
      <c r="J2597" t="s">
        <v>20</v>
      </c>
      <c r="K2597" t="s">
        <v>25</v>
      </c>
      <c r="L2597">
        <v>189.28</v>
      </c>
      <c r="M2597">
        <v>25.95</v>
      </c>
      <c r="N2597">
        <v>0</v>
      </c>
      <c r="O2597">
        <v>137.82</v>
      </c>
      <c r="P2597">
        <v>353.05259999999998</v>
      </c>
    </row>
    <row r="2598" spans="1:16" x14ac:dyDescent="0.25">
      <c r="A2598" s="20">
        <v>44105</v>
      </c>
      <c r="B2598" t="s">
        <v>480</v>
      </c>
      <c r="C2598" t="s">
        <v>17</v>
      </c>
      <c r="D2598">
        <v>15000</v>
      </c>
      <c r="E2598">
        <v>50.55</v>
      </c>
      <c r="F2598">
        <v>758250</v>
      </c>
      <c r="G2598" t="s">
        <v>2768</v>
      </c>
      <c r="H2598">
        <v>2020190</v>
      </c>
      <c r="I2598" t="s">
        <v>19</v>
      </c>
      <c r="J2598" t="s">
        <v>20</v>
      </c>
      <c r="K2598" t="s">
        <v>25</v>
      </c>
      <c r="L2598">
        <v>0</v>
      </c>
      <c r="M2598">
        <v>26.16</v>
      </c>
      <c r="N2598">
        <v>44.81</v>
      </c>
      <c r="O2598">
        <v>138.93</v>
      </c>
      <c r="P2598">
        <v>209.89959999999999</v>
      </c>
    </row>
    <row r="2599" spans="1:16" x14ac:dyDescent="0.25">
      <c r="A2599" s="20">
        <v>44105</v>
      </c>
      <c r="B2599" t="s">
        <v>480</v>
      </c>
      <c r="C2599" t="s">
        <v>23</v>
      </c>
      <c r="D2599">
        <v>15000</v>
      </c>
      <c r="E2599">
        <v>50.65</v>
      </c>
      <c r="F2599">
        <v>759750</v>
      </c>
      <c r="G2599" t="s">
        <v>2769</v>
      </c>
      <c r="H2599">
        <v>2020190</v>
      </c>
      <c r="I2599" t="s">
        <v>19</v>
      </c>
      <c r="J2599" t="s">
        <v>20</v>
      </c>
      <c r="K2599" t="s">
        <v>25</v>
      </c>
      <c r="L2599">
        <v>188.81</v>
      </c>
      <c r="M2599">
        <v>26.21</v>
      </c>
      <c r="N2599">
        <v>0</v>
      </c>
      <c r="O2599">
        <v>139.19</v>
      </c>
      <c r="P2599">
        <v>354.21140000000003</v>
      </c>
    </row>
    <row r="2600" spans="1:16" x14ac:dyDescent="0.25">
      <c r="A2600" s="20">
        <v>44105</v>
      </c>
      <c r="B2600" t="s">
        <v>2144</v>
      </c>
      <c r="C2600" t="s">
        <v>23</v>
      </c>
      <c r="D2600">
        <v>52</v>
      </c>
      <c r="E2600">
        <v>2984</v>
      </c>
      <c r="F2600">
        <v>155168</v>
      </c>
      <c r="G2600" t="s">
        <v>2770</v>
      </c>
      <c r="H2600">
        <v>2020190</v>
      </c>
      <c r="I2600" t="s">
        <v>19</v>
      </c>
      <c r="J2600" t="s">
        <v>20</v>
      </c>
      <c r="K2600" t="s">
        <v>25</v>
      </c>
      <c r="L2600">
        <v>39.47</v>
      </c>
      <c r="M2600">
        <v>5.35</v>
      </c>
      <c r="N2600">
        <v>0</v>
      </c>
      <c r="O2600">
        <v>28.43</v>
      </c>
      <c r="P2600">
        <v>73.253299999999996</v>
      </c>
    </row>
    <row r="2601" spans="1:16" x14ac:dyDescent="0.25">
      <c r="A2601" s="20">
        <v>44109</v>
      </c>
      <c r="B2601" t="s">
        <v>397</v>
      </c>
      <c r="C2601" t="s">
        <v>17</v>
      </c>
      <c r="D2601">
        <v>50</v>
      </c>
      <c r="E2601">
        <v>120.5</v>
      </c>
      <c r="F2601">
        <v>6025</v>
      </c>
      <c r="G2601" t="s">
        <v>2771</v>
      </c>
      <c r="H2601">
        <v>202021129</v>
      </c>
      <c r="I2601" t="s">
        <v>19</v>
      </c>
      <c r="J2601" t="s">
        <v>20</v>
      </c>
      <c r="K2601" t="s">
        <v>21</v>
      </c>
      <c r="L2601">
        <v>6</v>
      </c>
      <c r="M2601">
        <v>0.17</v>
      </c>
      <c r="N2601">
        <v>1</v>
      </c>
      <c r="O2601">
        <v>29.53</v>
      </c>
      <c r="P2601">
        <v>36.695599999999999</v>
      </c>
    </row>
    <row r="2602" spans="1:16" x14ac:dyDescent="0.25">
      <c r="A2602" s="20">
        <v>44109</v>
      </c>
      <c r="B2602" t="s">
        <v>738</v>
      </c>
      <c r="C2602" t="s">
        <v>23</v>
      </c>
      <c r="D2602">
        <v>5000</v>
      </c>
      <c r="E2602">
        <v>378.5</v>
      </c>
      <c r="F2602">
        <v>1892500</v>
      </c>
      <c r="G2602" t="s">
        <v>2772</v>
      </c>
      <c r="H2602">
        <v>2020191</v>
      </c>
      <c r="I2602" t="s">
        <v>19</v>
      </c>
      <c r="J2602" t="s">
        <v>20</v>
      </c>
      <c r="K2602" t="s">
        <v>25</v>
      </c>
      <c r="L2602">
        <v>470.72</v>
      </c>
      <c r="M2602">
        <v>65.290000000000006</v>
      </c>
      <c r="N2602">
        <v>0</v>
      </c>
      <c r="O2602">
        <v>346.72</v>
      </c>
      <c r="P2602">
        <v>882.73109999999997</v>
      </c>
    </row>
    <row r="2603" spans="1:16" x14ac:dyDescent="0.25">
      <c r="A2603" s="20">
        <v>44109</v>
      </c>
      <c r="B2603" t="s">
        <v>738</v>
      </c>
      <c r="C2603" t="s">
        <v>17</v>
      </c>
      <c r="D2603">
        <v>5000</v>
      </c>
      <c r="E2603">
        <v>375.15</v>
      </c>
      <c r="F2603">
        <v>1875750</v>
      </c>
      <c r="G2603" t="s">
        <v>2773</v>
      </c>
      <c r="H2603">
        <v>2020191</v>
      </c>
      <c r="I2603" t="s">
        <v>19</v>
      </c>
      <c r="J2603" t="s">
        <v>20</v>
      </c>
      <c r="K2603" t="s">
        <v>25</v>
      </c>
      <c r="L2603">
        <v>0</v>
      </c>
      <c r="M2603">
        <v>64.709999999999994</v>
      </c>
      <c r="N2603">
        <v>84</v>
      </c>
      <c r="O2603">
        <v>343.66</v>
      </c>
      <c r="P2603">
        <v>492.3734</v>
      </c>
    </row>
    <row r="2604" spans="1:16" x14ac:dyDescent="0.25">
      <c r="A2604" s="20">
        <v>44109</v>
      </c>
      <c r="B2604" t="s">
        <v>738</v>
      </c>
      <c r="C2604" t="s">
        <v>17</v>
      </c>
      <c r="D2604">
        <v>2500</v>
      </c>
      <c r="E2604">
        <v>375.1</v>
      </c>
      <c r="F2604">
        <v>937750</v>
      </c>
      <c r="G2604" t="s">
        <v>2774</v>
      </c>
      <c r="H2604">
        <v>2020191</v>
      </c>
      <c r="I2604" t="s">
        <v>19</v>
      </c>
      <c r="J2604" t="s">
        <v>20</v>
      </c>
      <c r="K2604" t="s">
        <v>25</v>
      </c>
      <c r="L2604">
        <v>0</v>
      </c>
      <c r="M2604">
        <v>32.35</v>
      </c>
      <c r="N2604">
        <v>0</v>
      </c>
      <c r="O2604">
        <v>171.81</v>
      </c>
      <c r="P2604">
        <v>204.16239999999999</v>
      </c>
    </row>
    <row r="2605" spans="1:16" x14ac:dyDescent="0.25">
      <c r="A2605" s="20">
        <v>44109</v>
      </c>
      <c r="B2605" t="s">
        <v>738</v>
      </c>
      <c r="C2605" t="s">
        <v>23</v>
      </c>
      <c r="D2605">
        <v>2500</v>
      </c>
      <c r="E2605">
        <v>376.25</v>
      </c>
      <c r="F2605">
        <v>940625</v>
      </c>
      <c r="G2605" t="s">
        <v>2775</v>
      </c>
      <c r="H2605">
        <v>2020191</v>
      </c>
      <c r="I2605" t="s">
        <v>19</v>
      </c>
      <c r="J2605" t="s">
        <v>20</v>
      </c>
      <c r="K2605" t="s">
        <v>25</v>
      </c>
      <c r="L2605">
        <v>235.28</v>
      </c>
      <c r="M2605">
        <v>32.450000000000003</v>
      </c>
      <c r="N2605">
        <v>0</v>
      </c>
      <c r="O2605">
        <v>172.33</v>
      </c>
      <c r="P2605">
        <v>440.0616</v>
      </c>
    </row>
    <row r="2606" spans="1:16" x14ac:dyDescent="0.25">
      <c r="A2606" s="20">
        <v>44110</v>
      </c>
      <c r="B2606" t="s">
        <v>738</v>
      </c>
      <c r="C2606" t="s">
        <v>17</v>
      </c>
      <c r="D2606">
        <v>2500</v>
      </c>
      <c r="E2606">
        <v>380.5</v>
      </c>
      <c r="F2606">
        <v>951250</v>
      </c>
      <c r="G2606" t="s">
        <v>2776</v>
      </c>
      <c r="H2606">
        <v>2020192</v>
      </c>
      <c r="I2606" t="s">
        <v>19</v>
      </c>
      <c r="J2606" t="s">
        <v>20</v>
      </c>
      <c r="K2606" t="s">
        <v>25</v>
      </c>
      <c r="L2606">
        <v>0</v>
      </c>
      <c r="M2606">
        <v>32.82</v>
      </c>
      <c r="N2606">
        <v>29</v>
      </c>
      <c r="O2606">
        <v>174.27</v>
      </c>
      <c r="P2606">
        <v>236.0881</v>
      </c>
    </row>
    <row r="2607" spans="1:16" x14ac:dyDescent="0.25">
      <c r="A2607" s="20">
        <v>44110</v>
      </c>
      <c r="B2607" t="s">
        <v>738</v>
      </c>
      <c r="C2607" t="s">
        <v>23</v>
      </c>
      <c r="D2607">
        <v>2500</v>
      </c>
      <c r="E2607">
        <v>380.9</v>
      </c>
      <c r="F2607">
        <v>952250</v>
      </c>
      <c r="G2607" t="s">
        <v>2777</v>
      </c>
      <c r="H2607">
        <v>2020192</v>
      </c>
      <c r="I2607" t="s">
        <v>19</v>
      </c>
      <c r="J2607" t="s">
        <v>20</v>
      </c>
      <c r="K2607" t="s">
        <v>25</v>
      </c>
      <c r="L2607">
        <v>238</v>
      </c>
      <c r="M2607">
        <v>32.85</v>
      </c>
      <c r="N2607">
        <v>0</v>
      </c>
      <c r="O2607">
        <v>174.46</v>
      </c>
      <c r="P2607">
        <v>445.31290000000001</v>
      </c>
    </row>
    <row r="2608" spans="1:16" x14ac:dyDescent="0.25">
      <c r="A2608" s="20">
        <v>44111</v>
      </c>
      <c r="B2608" t="s">
        <v>738</v>
      </c>
      <c r="C2608" t="s">
        <v>23</v>
      </c>
      <c r="D2608">
        <v>500</v>
      </c>
      <c r="E2608">
        <v>382</v>
      </c>
      <c r="F2608">
        <v>191000</v>
      </c>
      <c r="G2608" t="s">
        <v>2778</v>
      </c>
      <c r="H2608">
        <v>2020193</v>
      </c>
      <c r="I2608" t="s">
        <v>19</v>
      </c>
      <c r="J2608" t="s">
        <v>20</v>
      </c>
      <c r="K2608" t="s">
        <v>25</v>
      </c>
      <c r="L2608">
        <v>47.45</v>
      </c>
      <c r="M2608">
        <v>6.59</v>
      </c>
      <c r="N2608">
        <v>0</v>
      </c>
      <c r="O2608">
        <v>34.99</v>
      </c>
      <c r="P2608">
        <v>89.029499999999999</v>
      </c>
    </row>
    <row r="2609" spans="1:16" x14ac:dyDescent="0.25">
      <c r="A2609" s="20">
        <v>44111</v>
      </c>
      <c r="B2609" t="s">
        <v>738</v>
      </c>
      <c r="C2609" t="s">
        <v>17</v>
      </c>
      <c r="D2609">
        <v>500</v>
      </c>
      <c r="E2609">
        <v>380.7</v>
      </c>
      <c r="F2609">
        <v>190350</v>
      </c>
      <c r="G2609" t="s">
        <v>2779</v>
      </c>
      <c r="H2609">
        <v>2020193</v>
      </c>
      <c r="I2609" t="s">
        <v>19</v>
      </c>
      <c r="J2609" t="s">
        <v>20</v>
      </c>
      <c r="K2609" t="s">
        <v>25</v>
      </c>
      <c r="L2609">
        <v>0</v>
      </c>
      <c r="M2609">
        <v>6.57</v>
      </c>
      <c r="N2609">
        <v>11</v>
      </c>
      <c r="O2609">
        <v>34.869999999999997</v>
      </c>
      <c r="P2609">
        <v>52.437100000000001</v>
      </c>
    </row>
    <row r="2610" spans="1:16" x14ac:dyDescent="0.25">
      <c r="A2610" s="20">
        <v>44111</v>
      </c>
      <c r="B2610" t="s">
        <v>738</v>
      </c>
      <c r="C2610" t="s">
        <v>17</v>
      </c>
      <c r="D2610">
        <v>500</v>
      </c>
      <c r="E2610">
        <v>378.25</v>
      </c>
      <c r="F2610">
        <v>189125</v>
      </c>
      <c r="G2610" t="s">
        <v>2780</v>
      </c>
      <c r="H2610">
        <v>2020193</v>
      </c>
      <c r="I2610" t="s">
        <v>19</v>
      </c>
      <c r="J2610" t="s">
        <v>20</v>
      </c>
      <c r="K2610" t="s">
        <v>25</v>
      </c>
      <c r="L2610">
        <v>0</v>
      </c>
      <c r="M2610">
        <v>6.52</v>
      </c>
      <c r="N2610">
        <v>0</v>
      </c>
      <c r="O2610">
        <v>34.65</v>
      </c>
      <c r="P2610">
        <v>41.174799999999998</v>
      </c>
    </row>
    <row r="2611" spans="1:16" x14ac:dyDescent="0.25">
      <c r="A2611" s="20">
        <v>44111</v>
      </c>
      <c r="B2611" t="s">
        <v>738</v>
      </c>
      <c r="C2611" t="s">
        <v>23</v>
      </c>
      <c r="D2611">
        <v>500</v>
      </c>
      <c r="E2611">
        <v>380.75</v>
      </c>
      <c r="F2611">
        <v>190375</v>
      </c>
      <c r="G2611" t="s">
        <v>2781</v>
      </c>
      <c r="H2611">
        <v>2020193</v>
      </c>
      <c r="I2611" t="s">
        <v>19</v>
      </c>
      <c r="J2611" t="s">
        <v>20</v>
      </c>
      <c r="K2611" t="s">
        <v>25</v>
      </c>
      <c r="L2611">
        <v>47.55</v>
      </c>
      <c r="M2611">
        <v>6.57</v>
      </c>
      <c r="N2611">
        <v>0</v>
      </c>
      <c r="O2611">
        <v>34.880000000000003</v>
      </c>
      <c r="P2611">
        <v>88.998000000000005</v>
      </c>
    </row>
    <row r="2612" spans="1:16" x14ac:dyDescent="0.25">
      <c r="A2612" s="20">
        <v>44112</v>
      </c>
      <c r="B2612" t="s">
        <v>480</v>
      </c>
      <c r="C2612" t="s">
        <v>17</v>
      </c>
      <c r="D2612">
        <v>2500</v>
      </c>
      <c r="E2612">
        <v>52</v>
      </c>
      <c r="F2612">
        <v>130000</v>
      </c>
      <c r="G2612" t="s">
        <v>2782</v>
      </c>
      <c r="H2612">
        <v>2020194</v>
      </c>
      <c r="I2612" t="s">
        <v>19</v>
      </c>
      <c r="J2612" t="s">
        <v>1660</v>
      </c>
      <c r="K2612" t="s">
        <v>25</v>
      </c>
      <c r="L2612">
        <v>130</v>
      </c>
      <c r="M2612">
        <v>4.49</v>
      </c>
      <c r="N2612">
        <v>20</v>
      </c>
      <c r="O2612">
        <v>230.91</v>
      </c>
      <c r="P2612">
        <v>385.39499999999998</v>
      </c>
    </row>
    <row r="2613" spans="1:16" x14ac:dyDescent="0.25">
      <c r="A2613" s="20">
        <v>44117</v>
      </c>
      <c r="B2613" t="s">
        <v>738</v>
      </c>
      <c r="C2613" t="s">
        <v>17</v>
      </c>
      <c r="D2613">
        <v>500</v>
      </c>
      <c r="E2613">
        <v>395.25</v>
      </c>
      <c r="F2613">
        <v>197625</v>
      </c>
      <c r="G2613" t="s">
        <v>2783</v>
      </c>
      <c r="H2613">
        <v>2020197</v>
      </c>
      <c r="I2613" t="s">
        <v>19</v>
      </c>
      <c r="J2613" t="s">
        <v>20</v>
      </c>
      <c r="K2613" t="s">
        <v>25</v>
      </c>
      <c r="L2613">
        <v>0</v>
      </c>
      <c r="M2613">
        <v>6.82</v>
      </c>
      <c r="N2613">
        <v>6</v>
      </c>
      <c r="O2613">
        <v>36.22</v>
      </c>
      <c r="P2613">
        <v>49.037999999999997</v>
      </c>
    </row>
    <row r="2614" spans="1:16" x14ac:dyDescent="0.25">
      <c r="A2614" s="20">
        <v>44117</v>
      </c>
      <c r="B2614" t="s">
        <v>738</v>
      </c>
      <c r="C2614" t="s">
        <v>23</v>
      </c>
      <c r="D2614">
        <v>500</v>
      </c>
      <c r="E2614">
        <v>396.5</v>
      </c>
      <c r="F2614">
        <v>198250</v>
      </c>
      <c r="G2614" t="s">
        <v>2784</v>
      </c>
      <c r="H2614">
        <v>2020197</v>
      </c>
      <c r="I2614" t="s">
        <v>19</v>
      </c>
      <c r="J2614" t="s">
        <v>20</v>
      </c>
      <c r="K2614" t="s">
        <v>25</v>
      </c>
      <c r="L2614">
        <v>49</v>
      </c>
      <c r="M2614">
        <v>6.84</v>
      </c>
      <c r="N2614">
        <v>0</v>
      </c>
      <c r="O2614">
        <v>36.32</v>
      </c>
      <c r="P2614">
        <v>92.159599999999998</v>
      </c>
    </row>
    <row r="2615" spans="1:16" x14ac:dyDescent="0.25">
      <c r="A2615" s="20">
        <v>44118</v>
      </c>
      <c r="B2615" t="s">
        <v>871</v>
      </c>
      <c r="C2615" t="s">
        <v>23</v>
      </c>
      <c r="D2615">
        <v>200</v>
      </c>
      <c r="E2615">
        <v>99</v>
      </c>
      <c r="F2615">
        <v>19800</v>
      </c>
      <c r="G2615" t="s">
        <v>2785</v>
      </c>
      <c r="H2615">
        <v>2020198</v>
      </c>
      <c r="I2615" t="s">
        <v>19</v>
      </c>
      <c r="J2615" t="s">
        <v>20</v>
      </c>
      <c r="K2615" t="s">
        <v>25</v>
      </c>
      <c r="L2615">
        <v>19.8</v>
      </c>
      <c r="M2615">
        <v>0.68</v>
      </c>
      <c r="N2615">
        <v>0</v>
      </c>
      <c r="O2615">
        <v>35.17</v>
      </c>
      <c r="P2615">
        <v>55.653100000000002</v>
      </c>
    </row>
    <row r="2616" spans="1:16" x14ac:dyDescent="0.25">
      <c r="A2616" s="20">
        <v>44118</v>
      </c>
      <c r="B2616" t="s">
        <v>800</v>
      </c>
      <c r="C2616" t="s">
        <v>17</v>
      </c>
      <c r="D2616">
        <v>25</v>
      </c>
      <c r="E2616">
        <v>351</v>
      </c>
      <c r="F2616">
        <v>8775</v>
      </c>
      <c r="G2616" t="s">
        <v>2786</v>
      </c>
      <c r="H2616">
        <v>2020198</v>
      </c>
      <c r="I2616" t="s">
        <v>19</v>
      </c>
      <c r="J2616" t="s">
        <v>20</v>
      </c>
      <c r="K2616" t="s">
        <v>25</v>
      </c>
      <c r="L2616">
        <v>9.1999999999999993</v>
      </c>
      <c r="M2616">
        <v>0.3</v>
      </c>
      <c r="N2616">
        <v>1</v>
      </c>
      <c r="O2616">
        <v>29.55</v>
      </c>
      <c r="P2616">
        <v>40.052799999999998</v>
      </c>
    </row>
    <row r="2617" spans="1:16" x14ac:dyDescent="0.25">
      <c r="A2617" s="20">
        <v>44119</v>
      </c>
      <c r="B2617" t="s">
        <v>56</v>
      </c>
      <c r="C2617" t="s">
        <v>17</v>
      </c>
      <c r="D2617">
        <v>225</v>
      </c>
      <c r="E2617">
        <v>1472.25</v>
      </c>
      <c r="F2617">
        <v>331256.25</v>
      </c>
      <c r="G2617" t="s">
        <v>2787</v>
      </c>
      <c r="H2617">
        <v>2020199</v>
      </c>
      <c r="I2617" t="s">
        <v>19</v>
      </c>
      <c r="J2617" t="s">
        <v>20</v>
      </c>
      <c r="K2617" t="s">
        <v>25</v>
      </c>
      <c r="L2617">
        <v>0</v>
      </c>
      <c r="M2617">
        <v>11.43</v>
      </c>
      <c r="N2617">
        <v>10</v>
      </c>
      <c r="O2617">
        <v>60.69</v>
      </c>
      <c r="P2617">
        <v>82.118300000000005</v>
      </c>
    </row>
    <row r="2618" spans="1:16" x14ac:dyDescent="0.25">
      <c r="A2618" s="20">
        <v>44119</v>
      </c>
      <c r="B2618" t="s">
        <v>56</v>
      </c>
      <c r="C2618" t="s">
        <v>23</v>
      </c>
      <c r="D2618">
        <v>73</v>
      </c>
      <c r="E2618">
        <v>1441.43</v>
      </c>
      <c r="F2618">
        <v>105224.75</v>
      </c>
      <c r="G2618" t="s">
        <v>2788</v>
      </c>
      <c r="H2618">
        <v>2020199</v>
      </c>
      <c r="I2618" t="s">
        <v>19</v>
      </c>
      <c r="J2618" t="s">
        <v>20</v>
      </c>
      <c r="K2618" t="s">
        <v>25</v>
      </c>
      <c r="L2618">
        <v>25.99</v>
      </c>
      <c r="M2618">
        <v>3.63</v>
      </c>
      <c r="N2618">
        <v>0</v>
      </c>
      <c r="O2618">
        <v>19.28</v>
      </c>
      <c r="P2618">
        <v>48.900399999999998</v>
      </c>
    </row>
    <row r="2619" spans="1:16" x14ac:dyDescent="0.25">
      <c r="A2619" s="20">
        <v>44119</v>
      </c>
      <c r="B2619" t="s">
        <v>56</v>
      </c>
      <c r="C2619" t="s">
        <v>23</v>
      </c>
      <c r="D2619">
        <v>47</v>
      </c>
      <c r="E2619">
        <v>1415.05</v>
      </c>
      <c r="F2619">
        <v>66507.5</v>
      </c>
      <c r="G2619" t="s">
        <v>2789</v>
      </c>
      <c r="H2619">
        <v>2020199</v>
      </c>
      <c r="I2619" t="s">
        <v>19</v>
      </c>
      <c r="J2619" t="s">
        <v>20</v>
      </c>
      <c r="K2619" t="s">
        <v>25</v>
      </c>
      <c r="L2619">
        <v>17.010000000000002</v>
      </c>
      <c r="M2619">
        <v>2.29</v>
      </c>
      <c r="N2619">
        <v>0</v>
      </c>
      <c r="O2619">
        <v>18.11</v>
      </c>
      <c r="P2619">
        <v>37.414499999999997</v>
      </c>
    </row>
    <row r="2620" spans="1:16" x14ac:dyDescent="0.25">
      <c r="A2620" s="20">
        <v>44119</v>
      </c>
      <c r="B2620" t="s">
        <v>56</v>
      </c>
      <c r="C2620" t="s">
        <v>23</v>
      </c>
      <c r="D2620">
        <v>105</v>
      </c>
      <c r="E2620">
        <v>1414.28</v>
      </c>
      <c r="F2620">
        <v>148499.25</v>
      </c>
      <c r="G2620" t="s">
        <v>2790</v>
      </c>
      <c r="H2620">
        <v>2020199</v>
      </c>
      <c r="I2620" t="s">
        <v>19</v>
      </c>
      <c r="J2620" t="s">
        <v>20</v>
      </c>
      <c r="K2620" t="s">
        <v>25</v>
      </c>
      <c r="L2620">
        <v>38</v>
      </c>
      <c r="M2620">
        <v>5.12</v>
      </c>
      <c r="N2620">
        <v>0</v>
      </c>
      <c r="O2620">
        <v>27.22</v>
      </c>
      <c r="P2620">
        <v>70.343299999999999</v>
      </c>
    </row>
    <row r="2621" spans="1:16" x14ac:dyDescent="0.25">
      <c r="A2621" s="20">
        <v>44125</v>
      </c>
      <c r="B2621" t="s">
        <v>738</v>
      </c>
      <c r="C2621" t="s">
        <v>17</v>
      </c>
      <c r="D2621">
        <v>500</v>
      </c>
      <c r="E2621">
        <v>416.88</v>
      </c>
      <c r="F2621">
        <v>208440</v>
      </c>
      <c r="G2621" t="s">
        <v>2791</v>
      </c>
      <c r="H2621">
        <v>2020203</v>
      </c>
      <c r="I2621" t="s">
        <v>19</v>
      </c>
      <c r="J2621" t="s">
        <v>20</v>
      </c>
      <c r="K2621" t="s">
        <v>25</v>
      </c>
      <c r="L2621">
        <v>0</v>
      </c>
      <c r="M2621">
        <v>7.19</v>
      </c>
      <c r="N2621">
        <v>0</v>
      </c>
      <c r="O2621">
        <v>38.18</v>
      </c>
      <c r="P2621">
        <v>45.371200000000002</v>
      </c>
    </row>
    <row r="2622" spans="1:16" x14ac:dyDescent="0.25">
      <c r="A2622" s="20">
        <v>44125</v>
      </c>
      <c r="B2622" t="s">
        <v>738</v>
      </c>
      <c r="C2622" t="s">
        <v>17</v>
      </c>
      <c r="D2622">
        <v>600</v>
      </c>
      <c r="E2622">
        <v>415.1</v>
      </c>
      <c r="F2622">
        <v>249060</v>
      </c>
      <c r="G2622" t="s">
        <v>2792</v>
      </c>
      <c r="H2622">
        <v>2020203</v>
      </c>
      <c r="I2622" t="s">
        <v>19</v>
      </c>
      <c r="J2622" t="s">
        <v>20</v>
      </c>
      <c r="K2622" t="s">
        <v>25</v>
      </c>
      <c r="L2622">
        <v>0</v>
      </c>
      <c r="M2622">
        <v>8.59</v>
      </c>
      <c r="N2622">
        <v>0</v>
      </c>
      <c r="O2622">
        <v>45.63</v>
      </c>
      <c r="P2622">
        <v>54.222499999999997</v>
      </c>
    </row>
    <row r="2623" spans="1:16" x14ac:dyDescent="0.25">
      <c r="A2623" s="20">
        <v>44125</v>
      </c>
      <c r="B2623" t="s">
        <v>738</v>
      </c>
      <c r="C2623" t="s">
        <v>17</v>
      </c>
      <c r="D2623">
        <v>400</v>
      </c>
      <c r="E2623">
        <v>412</v>
      </c>
      <c r="F2623">
        <v>164800</v>
      </c>
      <c r="G2623" t="s">
        <v>2793</v>
      </c>
      <c r="H2623">
        <v>2020203</v>
      </c>
      <c r="I2623" t="s">
        <v>19</v>
      </c>
      <c r="J2623" t="s">
        <v>20</v>
      </c>
      <c r="K2623" t="s">
        <v>25</v>
      </c>
      <c r="L2623">
        <v>0</v>
      </c>
      <c r="M2623">
        <v>5.69</v>
      </c>
      <c r="N2623">
        <v>19</v>
      </c>
      <c r="O2623">
        <v>30.19</v>
      </c>
      <c r="P2623">
        <v>54.875599999999999</v>
      </c>
    </row>
    <row r="2624" spans="1:16" x14ac:dyDescent="0.25">
      <c r="A2624" s="20">
        <v>44125</v>
      </c>
      <c r="B2624" t="s">
        <v>738</v>
      </c>
      <c r="C2624" t="s">
        <v>23</v>
      </c>
      <c r="D2624">
        <v>662</v>
      </c>
      <c r="E2624">
        <v>410.62</v>
      </c>
      <c r="F2624">
        <v>271832.95</v>
      </c>
      <c r="G2624" t="s">
        <v>2794</v>
      </c>
      <c r="H2624">
        <v>2020203</v>
      </c>
      <c r="I2624" t="s">
        <v>19</v>
      </c>
      <c r="J2624" t="s">
        <v>20</v>
      </c>
      <c r="K2624" t="s">
        <v>25</v>
      </c>
      <c r="L2624">
        <v>68.739999999999995</v>
      </c>
      <c r="M2624">
        <v>9.3800000000000008</v>
      </c>
      <c r="N2624">
        <v>0</v>
      </c>
      <c r="O2624">
        <v>49.8</v>
      </c>
      <c r="P2624">
        <v>127.9182</v>
      </c>
    </row>
    <row r="2625" spans="1:16" x14ac:dyDescent="0.25">
      <c r="A2625" s="20">
        <v>44125</v>
      </c>
      <c r="B2625" t="s">
        <v>738</v>
      </c>
      <c r="C2625" t="s">
        <v>23</v>
      </c>
      <c r="D2625">
        <v>838</v>
      </c>
      <c r="E2625">
        <v>419.9</v>
      </c>
      <c r="F2625">
        <v>351876.2</v>
      </c>
      <c r="G2625" t="s">
        <v>2795</v>
      </c>
      <c r="H2625">
        <v>2020203</v>
      </c>
      <c r="I2625" t="s">
        <v>19</v>
      </c>
      <c r="J2625" t="s">
        <v>20</v>
      </c>
      <c r="K2625" t="s">
        <v>25</v>
      </c>
      <c r="L2625">
        <v>87.26</v>
      </c>
      <c r="M2625">
        <v>12.14</v>
      </c>
      <c r="N2625">
        <v>0</v>
      </c>
      <c r="O2625">
        <v>64.459999999999994</v>
      </c>
      <c r="P2625">
        <v>163.85980000000001</v>
      </c>
    </row>
    <row r="2626" spans="1:16" x14ac:dyDescent="0.25">
      <c r="A2626" s="20">
        <v>44126</v>
      </c>
      <c r="B2626" t="s">
        <v>738</v>
      </c>
      <c r="C2626" t="s">
        <v>23</v>
      </c>
      <c r="D2626">
        <v>250</v>
      </c>
      <c r="E2626">
        <v>418.55</v>
      </c>
      <c r="F2626">
        <v>104637.5</v>
      </c>
      <c r="G2626" t="s">
        <v>2796</v>
      </c>
      <c r="H2626">
        <v>2020204</v>
      </c>
      <c r="I2626" t="s">
        <v>19</v>
      </c>
      <c r="J2626" t="s">
        <v>20</v>
      </c>
      <c r="K2626" t="s">
        <v>25</v>
      </c>
      <c r="L2626">
        <v>25.9</v>
      </c>
      <c r="M2626">
        <v>3.61</v>
      </c>
      <c r="N2626">
        <v>0</v>
      </c>
      <c r="O2626">
        <v>19.170000000000002</v>
      </c>
      <c r="P2626">
        <v>48.68</v>
      </c>
    </row>
    <row r="2627" spans="1:16" x14ac:dyDescent="0.25">
      <c r="A2627" s="20">
        <v>44126</v>
      </c>
      <c r="B2627" t="s">
        <v>738</v>
      </c>
      <c r="C2627" t="s">
        <v>17</v>
      </c>
      <c r="D2627">
        <v>250</v>
      </c>
      <c r="E2627">
        <v>414.1</v>
      </c>
      <c r="F2627">
        <v>103525</v>
      </c>
      <c r="G2627" t="s">
        <v>2797</v>
      </c>
      <c r="H2627">
        <v>2020204</v>
      </c>
      <c r="I2627" t="s">
        <v>19</v>
      </c>
      <c r="J2627" t="s">
        <v>20</v>
      </c>
      <c r="K2627" t="s">
        <v>25</v>
      </c>
      <c r="L2627">
        <v>0</v>
      </c>
      <c r="M2627">
        <v>3.57</v>
      </c>
      <c r="N2627">
        <v>6.49</v>
      </c>
      <c r="O2627">
        <v>18.97</v>
      </c>
      <c r="P2627">
        <v>29.031700000000001</v>
      </c>
    </row>
    <row r="2628" spans="1:16" x14ac:dyDescent="0.25">
      <c r="A2628" s="20">
        <v>44126</v>
      </c>
      <c r="B2628" t="s">
        <v>2798</v>
      </c>
      <c r="C2628" t="s">
        <v>23</v>
      </c>
      <c r="D2628">
        <v>10</v>
      </c>
      <c r="E2628">
        <v>4985</v>
      </c>
      <c r="F2628">
        <v>49850</v>
      </c>
      <c r="G2628" t="s">
        <v>2799</v>
      </c>
      <c r="H2628">
        <v>2020204</v>
      </c>
      <c r="I2628" t="s">
        <v>19</v>
      </c>
      <c r="J2628" t="s">
        <v>20</v>
      </c>
      <c r="K2628" t="s">
        <v>25</v>
      </c>
      <c r="L2628">
        <v>12.52</v>
      </c>
      <c r="M2628">
        <v>1.72</v>
      </c>
      <c r="N2628">
        <v>0</v>
      </c>
      <c r="O2628">
        <v>18.010000000000002</v>
      </c>
      <c r="P2628">
        <v>32.2498</v>
      </c>
    </row>
    <row r="2629" spans="1:16" x14ac:dyDescent="0.25">
      <c r="A2629" s="20">
        <v>44126</v>
      </c>
      <c r="B2629" t="s">
        <v>738</v>
      </c>
      <c r="C2629" t="s">
        <v>17</v>
      </c>
      <c r="D2629">
        <v>250</v>
      </c>
      <c r="E2629">
        <v>412</v>
      </c>
      <c r="F2629">
        <v>103000</v>
      </c>
      <c r="G2629" t="s">
        <v>2800</v>
      </c>
      <c r="H2629">
        <v>2020204</v>
      </c>
      <c r="I2629" t="s">
        <v>19</v>
      </c>
      <c r="J2629" t="s">
        <v>20</v>
      </c>
      <c r="K2629" t="s">
        <v>25</v>
      </c>
      <c r="L2629">
        <v>0</v>
      </c>
      <c r="M2629">
        <v>3.55</v>
      </c>
      <c r="N2629">
        <v>0</v>
      </c>
      <c r="O2629">
        <v>18.87</v>
      </c>
      <c r="P2629">
        <v>22.423500000000001</v>
      </c>
    </row>
    <row r="2630" spans="1:16" x14ac:dyDescent="0.25">
      <c r="A2630" s="20">
        <v>44126</v>
      </c>
      <c r="B2630" t="s">
        <v>738</v>
      </c>
      <c r="C2630" t="s">
        <v>23</v>
      </c>
      <c r="D2630">
        <v>250</v>
      </c>
      <c r="E2630">
        <v>412.9</v>
      </c>
      <c r="F2630">
        <v>103225</v>
      </c>
      <c r="G2630" t="s">
        <v>2801</v>
      </c>
      <c r="H2630">
        <v>2020204</v>
      </c>
      <c r="I2630" t="s">
        <v>19</v>
      </c>
      <c r="J2630" t="s">
        <v>20</v>
      </c>
      <c r="K2630" t="s">
        <v>25</v>
      </c>
      <c r="L2630">
        <v>25.58</v>
      </c>
      <c r="M2630">
        <v>3.56</v>
      </c>
      <c r="N2630">
        <v>0</v>
      </c>
      <c r="O2630">
        <v>18.91</v>
      </c>
      <c r="P2630">
        <v>48.051299999999998</v>
      </c>
    </row>
    <row r="2631" spans="1:16" x14ac:dyDescent="0.25">
      <c r="A2631" s="20">
        <v>44126</v>
      </c>
      <c r="B2631" t="s">
        <v>2798</v>
      </c>
      <c r="C2631" t="s">
        <v>17</v>
      </c>
      <c r="D2631">
        <v>10</v>
      </c>
      <c r="E2631">
        <v>5030.25</v>
      </c>
      <c r="F2631">
        <v>50302.5</v>
      </c>
      <c r="G2631" t="s">
        <v>2802</v>
      </c>
      <c r="H2631">
        <v>2020204</v>
      </c>
      <c r="I2631" t="s">
        <v>19</v>
      </c>
      <c r="J2631" t="s">
        <v>20</v>
      </c>
      <c r="K2631" t="s">
        <v>25</v>
      </c>
      <c r="L2631">
        <v>0</v>
      </c>
      <c r="M2631">
        <v>1.74</v>
      </c>
      <c r="N2631">
        <v>1.51</v>
      </c>
      <c r="O2631">
        <v>18.010000000000002</v>
      </c>
      <c r="P2631">
        <v>21.255500000000001</v>
      </c>
    </row>
    <row r="2632" spans="1:16" x14ac:dyDescent="0.25">
      <c r="A2632" s="20">
        <v>44127</v>
      </c>
      <c r="B2632" t="s">
        <v>738</v>
      </c>
      <c r="C2632" t="s">
        <v>23</v>
      </c>
      <c r="D2632">
        <v>500</v>
      </c>
      <c r="E2632">
        <v>418.9</v>
      </c>
      <c r="F2632">
        <v>209450</v>
      </c>
      <c r="G2632" t="s">
        <v>2803</v>
      </c>
      <c r="H2632">
        <v>2020205</v>
      </c>
      <c r="I2632" t="s">
        <v>19</v>
      </c>
      <c r="J2632" t="s">
        <v>20</v>
      </c>
      <c r="K2632" t="s">
        <v>25</v>
      </c>
      <c r="L2632">
        <v>52.11</v>
      </c>
      <c r="M2632">
        <v>7.23</v>
      </c>
      <c r="N2632">
        <v>0</v>
      </c>
      <c r="O2632">
        <v>38.380000000000003</v>
      </c>
      <c r="P2632">
        <v>97.716099999999997</v>
      </c>
    </row>
    <row r="2633" spans="1:16" x14ac:dyDescent="0.25">
      <c r="A2633" s="20">
        <v>44127</v>
      </c>
      <c r="B2633" t="s">
        <v>738</v>
      </c>
      <c r="C2633" t="s">
        <v>17</v>
      </c>
      <c r="D2633">
        <v>500</v>
      </c>
      <c r="E2633">
        <v>415.5</v>
      </c>
      <c r="F2633">
        <v>207750</v>
      </c>
      <c r="G2633" t="s">
        <v>2804</v>
      </c>
      <c r="H2633">
        <v>2020205</v>
      </c>
      <c r="I2633" t="s">
        <v>19</v>
      </c>
      <c r="J2633" t="s">
        <v>20</v>
      </c>
      <c r="K2633" t="s">
        <v>25</v>
      </c>
      <c r="L2633">
        <v>0</v>
      </c>
      <c r="M2633">
        <v>7.17</v>
      </c>
      <c r="N2633">
        <v>0</v>
      </c>
      <c r="O2633">
        <v>38.06</v>
      </c>
      <c r="P2633">
        <v>45.227400000000003</v>
      </c>
    </row>
    <row r="2634" spans="1:16" x14ac:dyDescent="0.25">
      <c r="A2634" s="20">
        <v>44127</v>
      </c>
      <c r="B2634" t="s">
        <v>738</v>
      </c>
      <c r="C2634" t="s">
        <v>23</v>
      </c>
      <c r="D2634">
        <v>1100</v>
      </c>
      <c r="E2634">
        <v>414.75</v>
      </c>
      <c r="F2634">
        <v>456225</v>
      </c>
      <c r="G2634" t="s">
        <v>2805</v>
      </c>
      <c r="H2634">
        <v>2020205</v>
      </c>
      <c r="I2634" t="s">
        <v>19</v>
      </c>
      <c r="J2634" t="s">
        <v>20</v>
      </c>
      <c r="K2634" t="s">
        <v>25</v>
      </c>
      <c r="L2634">
        <v>114.45</v>
      </c>
      <c r="M2634">
        <v>15.74</v>
      </c>
      <c r="N2634">
        <v>0</v>
      </c>
      <c r="O2634">
        <v>83.59</v>
      </c>
      <c r="P2634">
        <v>213.77979999999999</v>
      </c>
    </row>
    <row r="2635" spans="1:16" x14ac:dyDescent="0.25">
      <c r="A2635" s="20">
        <v>44127</v>
      </c>
      <c r="B2635" t="s">
        <v>738</v>
      </c>
      <c r="C2635" t="s">
        <v>17</v>
      </c>
      <c r="D2635">
        <v>1100</v>
      </c>
      <c r="E2635">
        <v>413.75</v>
      </c>
      <c r="F2635">
        <v>455125</v>
      </c>
      <c r="G2635" t="s">
        <v>2806</v>
      </c>
      <c r="H2635">
        <v>2020205</v>
      </c>
      <c r="I2635" t="s">
        <v>19</v>
      </c>
      <c r="J2635" t="s">
        <v>20</v>
      </c>
      <c r="K2635" t="s">
        <v>25</v>
      </c>
      <c r="L2635">
        <v>0</v>
      </c>
      <c r="M2635">
        <v>15.7</v>
      </c>
      <c r="N2635">
        <v>0</v>
      </c>
      <c r="O2635">
        <v>83.38</v>
      </c>
      <c r="P2635">
        <v>99.081900000000005</v>
      </c>
    </row>
    <row r="2636" spans="1:16" x14ac:dyDescent="0.25">
      <c r="A2636" s="20">
        <v>44127</v>
      </c>
      <c r="B2636" t="s">
        <v>738</v>
      </c>
      <c r="C2636" t="s">
        <v>17</v>
      </c>
      <c r="D2636">
        <v>1100</v>
      </c>
      <c r="E2636">
        <v>418.1</v>
      </c>
      <c r="F2636">
        <v>459910</v>
      </c>
      <c r="G2636" t="s">
        <v>2807</v>
      </c>
      <c r="H2636">
        <v>2020205</v>
      </c>
      <c r="I2636" t="s">
        <v>19</v>
      </c>
      <c r="J2636" t="s">
        <v>20</v>
      </c>
      <c r="K2636" t="s">
        <v>25</v>
      </c>
      <c r="L2636">
        <v>0</v>
      </c>
      <c r="M2636">
        <v>15.87</v>
      </c>
      <c r="N2636">
        <v>34</v>
      </c>
      <c r="O2636">
        <v>84.26</v>
      </c>
      <c r="P2636">
        <v>134.12690000000001</v>
      </c>
    </row>
    <row r="2637" spans="1:16" x14ac:dyDescent="0.25">
      <c r="A2637" s="20">
        <v>44127</v>
      </c>
      <c r="B2637" t="s">
        <v>738</v>
      </c>
      <c r="C2637" t="s">
        <v>23</v>
      </c>
      <c r="D2637">
        <v>1100</v>
      </c>
      <c r="E2637">
        <v>417.15</v>
      </c>
      <c r="F2637">
        <v>458865</v>
      </c>
      <c r="G2637" t="s">
        <v>2808</v>
      </c>
      <c r="H2637">
        <v>2020205</v>
      </c>
      <c r="I2637" t="s">
        <v>19</v>
      </c>
      <c r="J2637" t="s">
        <v>20</v>
      </c>
      <c r="K2637" t="s">
        <v>25</v>
      </c>
      <c r="L2637">
        <v>114.45</v>
      </c>
      <c r="M2637">
        <v>15.83</v>
      </c>
      <c r="N2637">
        <v>0</v>
      </c>
      <c r="O2637">
        <v>84.07</v>
      </c>
      <c r="P2637">
        <v>214.35079999999999</v>
      </c>
    </row>
    <row r="2638" spans="1:16" x14ac:dyDescent="0.25">
      <c r="A2638" s="20">
        <v>44130</v>
      </c>
      <c r="B2638" t="s">
        <v>738</v>
      </c>
      <c r="C2638" t="s">
        <v>23</v>
      </c>
      <c r="D2638">
        <v>250</v>
      </c>
      <c r="E2638">
        <v>415.5</v>
      </c>
      <c r="F2638">
        <v>103875</v>
      </c>
      <c r="G2638" t="s">
        <v>2809</v>
      </c>
      <c r="H2638">
        <v>2020206</v>
      </c>
      <c r="I2638" t="s">
        <v>19</v>
      </c>
      <c r="J2638" t="s">
        <v>20</v>
      </c>
      <c r="K2638" t="s">
        <v>25</v>
      </c>
      <c r="L2638">
        <v>25.38</v>
      </c>
      <c r="M2638">
        <v>3.58</v>
      </c>
      <c r="N2638">
        <v>0</v>
      </c>
      <c r="O2638">
        <v>19.03</v>
      </c>
      <c r="P2638">
        <v>47.993699999999997</v>
      </c>
    </row>
    <row r="2639" spans="1:16" x14ac:dyDescent="0.25">
      <c r="A2639" s="20">
        <v>44130</v>
      </c>
      <c r="B2639" t="s">
        <v>738</v>
      </c>
      <c r="C2639" t="s">
        <v>17</v>
      </c>
      <c r="D2639">
        <v>250</v>
      </c>
      <c r="E2639">
        <v>410</v>
      </c>
      <c r="F2639">
        <v>102500</v>
      </c>
      <c r="G2639" t="s">
        <v>2810</v>
      </c>
      <c r="H2639">
        <v>2020206</v>
      </c>
      <c r="I2639" t="s">
        <v>19</v>
      </c>
      <c r="J2639" t="s">
        <v>20</v>
      </c>
      <c r="K2639" t="s">
        <v>25</v>
      </c>
      <c r="L2639">
        <v>0</v>
      </c>
      <c r="M2639">
        <v>3.54</v>
      </c>
      <c r="N2639">
        <v>0</v>
      </c>
      <c r="O2639">
        <v>18.78</v>
      </c>
      <c r="P2639">
        <v>22.316299999999998</v>
      </c>
    </row>
    <row r="2640" spans="1:16" x14ac:dyDescent="0.25">
      <c r="A2640" s="20">
        <v>44130</v>
      </c>
      <c r="B2640" t="s">
        <v>738</v>
      </c>
      <c r="C2640" t="s">
        <v>17</v>
      </c>
      <c r="D2640">
        <v>500</v>
      </c>
      <c r="E2640">
        <v>408.1</v>
      </c>
      <c r="F2640">
        <v>204050</v>
      </c>
      <c r="G2640" t="s">
        <v>2811</v>
      </c>
      <c r="H2640">
        <v>2020206</v>
      </c>
      <c r="I2640" t="s">
        <v>19</v>
      </c>
      <c r="J2640" t="s">
        <v>20</v>
      </c>
      <c r="K2640" t="s">
        <v>25</v>
      </c>
      <c r="L2640">
        <v>0</v>
      </c>
      <c r="M2640">
        <v>7.04</v>
      </c>
      <c r="N2640">
        <v>21</v>
      </c>
      <c r="O2640">
        <v>37.380000000000003</v>
      </c>
      <c r="P2640">
        <v>65.419700000000006</v>
      </c>
    </row>
    <row r="2641" spans="1:16" x14ac:dyDescent="0.25">
      <c r="A2641" s="20">
        <v>44130</v>
      </c>
      <c r="B2641" t="s">
        <v>738</v>
      </c>
      <c r="C2641" t="s">
        <v>17</v>
      </c>
      <c r="D2641">
        <v>600</v>
      </c>
      <c r="E2641">
        <v>404.65</v>
      </c>
      <c r="F2641">
        <v>242790</v>
      </c>
      <c r="G2641" t="s">
        <v>2812</v>
      </c>
      <c r="H2641">
        <v>2020206</v>
      </c>
      <c r="I2641" t="s">
        <v>19</v>
      </c>
      <c r="J2641" t="s">
        <v>20</v>
      </c>
      <c r="K2641" t="s">
        <v>25</v>
      </c>
      <c r="L2641">
        <v>0</v>
      </c>
      <c r="M2641">
        <v>8.3800000000000008</v>
      </c>
      <c r="N2641">
        <v>0</v>
      </c>
      <c r="O2641">
        <v>44.5</v>
      </c>
      <c r="P2641">
        <v>52.875999999999998</v>
      </c>
    </row>
    <row r="2642" spans="1:16" x14ac:dyDescent="0.25">
      <c r="A2642" s="20">
        <v>44130</v>
      </c>
      <c r="B2642" t="s">
        <v>738</v>
      </c>
      <c r="C2642" t="s">
        <v>17</v>
      </c>
      <c r="D2642">
        <v>400</v>
      </c>
      <c r="E2642">
        <v>402.1</v>
      </c>
      <c r="F2642">
        <v>160840</v>
      </c>
      <c r="G2642" t="s">
        <v>2813</v>
      </c>
      <c r="H2642">
        <v>2020206</v>
      </c>
      <c r="I2642" t="s">
        <v>19</v>
      </c>
      <c r="J2642" t="s">
        <v>20</v>
      </c>
      <c r="K2642" t="s">
        <v>25</v>
      </c>
      <c r="L2642">
        <v>0</v>
      </c>
      <c r="M2642">
        <v>5.55</v>
      </c>
      <c r="N2642">
        <v>0</v>
      </c>
      <c r="O2642">
        <v>29.46</v>
      </c>
      <c r="P2642">
        <v>35.009</v>
      </c>
    </row>
    <row r="2643" spans="1:16" x14ac:dyDescent="0.25">
      <c r="A2643" s="20">
        <v>44130</v>
      </c>
      <c r="B2643" t="s">
        <v>738</v>
      </c>
      <c r="C2643" t="s">
        <v>23</v>
      </c>
      <c r="D2643">
        <v>1500</v>
      </c>
      <c r="E2643">
        <v>404.7</v>
      </c>
      <c r="F2643">
        <v>607050</v>
      </c>
      <c r="G2643" t="s">
        <v>2814</v>
      </c>
      <c r="H2643">
        <v>2020206</v>
      </c>
      <c r="I2643" t="s">
        <v>19</v>
      </c>
      <c r="J2643" t="s">
        <v>20</v>
      </c>
      <c r="K2643" t="s">
        <v>25</v>
      </c>
      <c r="L2643">
        <v>152.62</v>
      </c>
      <c r="M2643">
        <v>20.94</v>
      </c>
      <c r="N2643">
        <v>0</v>
      </c>
      <c r="O2643">
        <v>111.22</v>
      </c>
      <c r="P2643">
        <v>284.78320000000002</v>
      </c>
    </row>
    <row r="2644" spans="1:16" x14ac:dyDescent="0.25">
      <c r="A2644" s="20">
        <v>44131</v>
      </c>
      <c r="B2644" t="s">
        <v>738</v>
      </c>
      <c r="C2644" t="s">
        <v>23</v>
      </c>
      <c r="D2644">
        <v>1100</v>
      </c>
      <c r="E2644">
        <v>400.5</v>
      </c>
      <c r="F2644">
        <v>440550</v>
      </c>
      <c r="G2644" t="s">
        <v>2815</v>
      </c>
      <c r="H2644">
        <v>2020207</v>
      </c>
      <c r="I2644" t="s">
        <v>19</v>
      </c>
      <c r="J2644" t="s">
        <v>20</v>
      </c>
      <c r="K2644" t="s">
        <v>25</v>
      </c>
      <c r="L2644">
        <v>112</v>
      </c>
      <c r="M2644">
        <v>15.2</v>
      </c>
      <c r="N2644">
        <v>0</v>
      </c>
      <c r="O2644">
        <v>80.72</v>
      </c>
      <c r="P2644">
        <v>207.91890000000001</v>
      </c>
    </row>
    <row r="2645" spans="1:16" x14ac:dyDescent="0.25">
      <c r="A2645" s="20">
        <v>44131</v>
      </c>
      <c r="B2645" t="s">
        <v>738</v>
      </c>
      <c r="C2645" t="s">
        <v>17</v>
      </c>
      <c r="D2645">
        <v>548</v>
      </c>
      <c r="E2645">
        <v>410.41</v>
      </c>
      <c r="F2645">
        <v>224907.1</v>
      </c>
      <c r="G2645" t="s">
        <v>2816</v>
      </c>
      <c r="H2645">
        <v>2020207</v>
      </c>
      <c r="I2645" t="s">
        <v>19</v>
      </c>
      <c r="J2645" t="s">
        <v>20</v>
      </c>
      <c r="K2645" t="s">
        <v>25</v>
      </c>
      <c r="L2645">
        <v>0</v>
      </c>
      <c r="M2645">
        <v>7.76</v>
      </c>
      <c r="N2645">
        <v>14</v>
      </c>
      <c r="O2645">
        <v>41.21</v>
      </c>
      <c r="P2645">
        <v>62.969299999999997</v>
      </c>
    </row>
    <row r="2646" spans="1:16" x14ac:dyDescent="0.25">
      <c r="A2646" s="20">
        <v>44131</v>
      </c>
      <c r="B2646" t="s">
        <v>738</v>
      </c>
      <c r="C2646" t="s">
        <v>17</v>
      </c>
      <c r="D2646">
        <v>552</v>
      </c>
      <c r="E2646">
        <v>410.88</v>
      </c>
      <c r="F2646">
        <v>226807.5</v>
      </c>
      <c r="G2646" t="s">
        <v>2817</v>
      </c>
      <c r="H2646">
        <v>2020207</v>
      </c>
      <c r="I2646" t="s">
        <v>19</v>
      </c>
      <c r="J2646" t="s">
        <v>20</v>
      </c>
      <c r="K2646" t="s">
        <v>25</v>
      </c>
      <c r="L2646">
        <v>0</v>
      </c>
      <c r="M2646">
        <v>7.82</v>
      </c>
      <c r="N2646">
        <v>0</v>
      </c>
      <c r="O2646">
        <v>41.57</v>
      </c>
      <c r="P2646">
        <v>49.394799999999996</v>
      </c>
    </row>
    <row r="2647" spans="1:16" x14ac:dyDescent="0.25">
      <c r="A2647" s="20">
        <v>44132</v>
      </c>
      <c r="B2647" t="s">
        <v>738</v>
      </c>
      <c r="C2647" t="s">
        <v>17</v>
      </c>
      <c r="D2647">
        <v>500</v>
      </c>
      <c r="E2647">
        <v>397.25</v>
      </c>
      <c r="F2647">
        <v>198625</v>
      </c>
      <c r="G2647" t="s">
        <v>2818</v>
      </c>
      <c r="H2647">
        <v>2020208</v>
      </c>
      <c r="I2647" t="s">
        <v>19</v>
      </c>
      <c r="J2647" t="s">
        <v>20</v>
      </c>
      <c r="K2647" t="s">
        <v>25</v>
      </c>
      <c r="L2647">
        <v>0</v>
      </c>
      <c r="M2647">
        <v>6.85</v>
      </c>
      <c r="N2647">
        <v>30</v>
      </c>
      <c r="O2647">
        <v>36.39</v>
      </c>
      <c r="P2647">
        <v>73.242500000000007</v>
      </c>
    </row>
    <row r="2648" spans="1:16" x14ac:dyDescent="0.25">
      <c r="A2648" s="20">
        <v>44132</v>
      </c>
      <c r="B2648" t="s">
        <v>738</v>
      </c>
      <c r="C2648" t="s">
        <v>17</v>
      </c>
      <c r="D2648">
        <v>2000</v>
      </c>
      <c r="E2648">
        <v>396.87</v>
      </c>
      <c r="F2648">
        <v>793739.55</v>
      </c>
      <c r="G2648" t="s">
        <v>2819</v>
      </c>
      <c r="H2648">
        <v>2020208</v>
      </c>
      <c r="I2648" t="s">
        <v>19</v>
      </c>
      <c r="J2648" t="s">
        <v>20</v>
      </c>
      <c r="K2648" t="s">
        <v>25</v>
      </c>
      <c r="L2648">
        <v>0</v>
      </c>
      <c r="M2648">
        <v>27.38</v>
      </c>
      <c r="N2648">
        <v>0</v>
      </c>
      <c r="O2648">
        <v>145.43</v>
      </c>
      <c r="P2648">
        <v>172.81379999999999</v>
      </c>
    </row>
    <row r="2649" spans="1:16" x14ac:dyDescent="0.25">
      <c r="A2649" s="20">
        <v>44132</v>
      </c>
      <c r="B2649" t="s">
        <v>738</v>
      </c>
      <c r="C2649" t="s">
        <v>23</v>
      </c>
      <c r="D2649">
        <v>2500</v>
      </c>
      <c r="E2649">
        <v>395.06</v>
      </c>
      <c r="F2649">
        <v>987643.55</v>
      </c>
      <c r="G2649" t="s">
        <v>2820</v>
      </c>
      <c r="H2649">
        <v>2020208</v>
      </c>
      <c r="I2649" t="s">
        <v>19</v>
      </c>
      <c r="J2649" t="s">
        <v>20</v>
      </c>
      <c r="K2649" t="s">
        <v>25</v>
      </c>
      <c r="L2649">
        <v>248</v>
      </c>
      <c r="M2649">
        <v>34.07</v>
      </c>
      <c r="N2649">
        <v>0</v>
      </c>
      <c r="O2649">
        <v>180.94</v>
      </c>
      <c r="P2649">
        <v>463.0138</v>
      </c>
    </row>
    <row r="2650" spans="1:16" x14ac:dyDescent="0.25">
      <c r="A2650" s="20">
        <v>44133</v>
      </c>
      <c r="B2650" t="s">
        <v>738</v>
      </c>
      <c r="C2650" t="s">
        <v>23</v>
      </c>
      <c r="D2650">
        <v>5000</v>
      </c>
      <c r="E2650">
        <v>398.3</v>
      </c>
      <c r="F2650">
        <v>1991504.15</v>
      </c>
      <c r="G2650" t="s">
        <v>2821</v>
      </c>
      <c r="H2650">
        <v>2020209</v>
      </c>
      <c r="I2650" t="s">
        <v>19</v>
      </c>
      <c r="J2650" t="s">
        <v>20</v>
      </c>
      <c r="K2650" t="s">
        <v>25</v>
      </c>
      <c r="L2650">
        <v>495.61</v>
      </c>
      <c r="M2650">
        <v>68.709999999999994</v>
      </c>
      <c r="N2650">
        <v>0</v>
      </c>
      <c r="O2650">
        <v>364.82</v>
      </c>
      <c r="P2650">
        <v>929.13710000000003</v>
      </c>
    </row>
    <row r="2651" spans="1:16" x14ac:dyDescent="0.25">
      <c r="A2651" s="20">
        <v>44133</v>
      </c>
      <c r="B2651" t="s">
        <v>738</v>
      </c>
      <c r="C2651" t="s">
        <v>17</v>
      </c>
      <c r="D2651">
        <v>5000</v>
      </c>
      <c r="E2651">
        <v>394.1</v>
      </c>
      <c r="F2651">
        <v>1970500</v>
      </c>
      <c r="G2651" t="s">
        <v>2822</v>
      </c>
      <c r="H2651">
        <v>2020209</v>
      </c>
      <c r="I2651" t="s">
        <v>19</v>
      </c>
      <c r="J2651" t="s">
        <v>20</v>
      </c>
      <c r="K2651" t="s">
        <v>25</v>
      </c>
      <c r="L2651">
        <v>0</v>
      </c>
      <c r="M2651">
        <v>67.98</v>
      </c>
      <c r="N2651">
        <v>58.74</v>
      </c>
      <c r="O2651">
        <v>361.02</v>
      </c>
      <c r="P2651">
        <v>487.74220000000003</v>
      </c>
    </row>
    <row r="2652" spans="1:16" x14ac:dyDescent="0.25">
      <c r="A2652" s="20">
        <v>44133</v>
      </c>
      <c r="B2652" t="s">
        <v>800</v>
      </c>
      <c r="C2652" t="s">
        <v>17</v>
      </c>
      <c r="D2652">
        <v>25</v>
      </c>
      <c r="E2652">
        <v>335.5</v>
      </c>
      <c r="F2652">
        <v>8387.5</v>
      </c>
      <c r="G2652" t="s">
        <v>2823</v>
      </c>
      <c r="H2652">
        <v>2020209</v>
      </c>
      <c r="I2652" t="s">
        <v>19</v>
      </c>
      <c r="J2652" t="s">
        <v>20</v>
      </c>
      <c r="K2652" t="s">
        <v>25</v>
      </c>
      <c r="L2652">
        <v>8.39</v>
      </c>
      <c r="M2652">
        <v>0.28999999999999998</v>
      </c>
      <c r="N2652">
        <v>1.26</v>
      </c>
      <c r="O2652">
        <v>29.55</v>
      </c>
      <c r="P2652">
        <v>39.489400000000003</v>
      </c>
    </row>
    <row r="2653" spans="1:16" x14ac:dyDescent="0.25">
      <c r="A2653" s="20">
        <v>44134</v>
      </c>
      <c r="B2653" t="s">
        <v>2683</v>
      </c>
      <c r="C2653" t="s">
        <v>23</v>
      </c>
      <c r="D2653">
        <v>1500</v>
      </c>
      <c r="E2653">
        <v>359</v>
      </c>
      <c r="F2653">
        <v>538500</v>
      </c>
      <c r="G2653" t="s">
        <v>2824</v>
      </c>
      <c r="H2653">
        <v>2020210</v>
      </c>
      <c r="I2653" t="s">
        <v>19</v>
      </c>
      <c r="J2653" t="s">
        <v>20</v>
      </c>
      <c r="K2653" t="s">
        <v>25</v>
      </c>
      <c r="L2653">
        <v>135</v>
      </c>
      <c r="M2653">
        <v>18.579999999999998</v>
      </c>
      <c r="N2653">
        <v>0</v>
      </c>
      <c r="O2653">
        <v>98.66</v>
      </c>
      <c r="P2653">
        <v>252.23830000000001</v>
      </c>
    </row>
    <row r="2654" spans="1:16" x14ac:dyDescent="0.25">
      <c r="A2654" s="20">
        <v>44134</v>
      </c>
      <c r="B2654" t="s">
        <v>2683</v>
      </c>
      <c r="C2654" t="s">
        <v>17</v>
      </c>
      <c r="D2654">
        <v>1500</v>
      </c>
      <c r="E2654">
        <v>359.6</v>
      </c>
      <c r="F2654">
        <v>539400</v>
      </c>
      <c r="G2654" t="s">
        <v>2825</v>
      </c>
      <c r="H2654">
        <v>2020210</v>
      </c>
      <c r="I2654" t="s">
        <v>19</v>
      </c>
      <c r="J2654" t="s">
        <v>20</v>
      </c>
      <c r="K2654" t="s">
        <v>25</v>
      </c>
      <c r="L2654">
        <v>0</v>
      </c>
      <c r="M2654">
        <v>18.61</v>
      </c>
      <c r="N2654">
        <v>16</v>
      </c>
      <c r="O2654">
        <v>98.82</v>
      </c>
      <c r="P2654">
        <v>133.42930000000001</v>
      </c>
    </row>
    <row r="2655" spans="1:16" x14ac:dyDescent="0.25">
      <c r="A2655" s="20">
        <v>44138</v>
      </c>
      <c r="B2655" t="s">
        <v>2826</v>
      </c>
      <c r="C2655" t="s">
        <v>17</v>
      </c>
      <c r="D2655">
        <v>500</v>
      </c>
      <c r="E2655">
        <v>90.65</v>
      </c>
      <c r="F2655">
        <v>45325</v>
      </c>
      <c r="G2655" t="s">
        <v>2827</v>
      </c>
      <c r="H2655">
        <v>2020212</v>
      </c>
      <c r="I2655" t="s">
        <v>19</v>
      </c>
      <c r="J2655" t="s">
        <v>20</v>
      </c>
      <c r="K2655" t="s">
        <v>25</v>
      </c>
      <c r="L2655">
        <v>0</v>
      </c>
      <c r="M2655">
        <v>1.56</v>
      </c>
      <c r="N2655">
        <v>0</v>
      </c>
      <c r="O2655">
        <v>17.98</v>
      </c>
      <c r="P2655">
        <v>19.543800000000001</v>
      </c>
    </row>
    <row r="2656" spans="1:16" x14ac:dyDescent="0.25">
      <c r="A2656" s="20">
        <v>44138</v>
      </c>
      <c r="B2656" t="s">
        <v>2826</v>
      </c>
      <c r="C2656" t="s">
        <v>17</v>
      </c>
      <c r="D2656">
        <v>600</v>
      </c>
      <c r="E2656">
        <v>90.05</v>
      </c>
      <c r="F2656">
        <v>54030</v>
      </c>
      <c r="G2656" t="s">
        <v>2828</v>
      </c>
      <c r="H2656">
        <v>2020212</v>
      </c>
      <c r="I2656" t="s">
        <v>19</v>
      </c>
      <c r="J2656" t="s">
        <v>20</v>
      </c>
      <c r="K2656" t="s">
        <v>25</v>
      </c>
      <c r="L2656">
        <v>0</v>
      </c>
      <c r="M2656">
        <v>1.86</v>
      </c>
      <c r="N2656">
        <v>2.98</v>
      </c>
      <c r="O2656">
        <v>18.04</v>
      </c>
      <c r="P2656">
        <v>22.884</v>
      </c>
    </row>
    <row r="2657" spans="1:16" x14ac:dyDescent="0.25">
      <c r="A2657" s="20">
        <v>44138</v>
      </c>
      <c r="B2657" t="s">
        <v>2826</v>
      </c>
      <c r="C2657" t="s">
        <v>23</v>
      </c>
      <c r="D2657">
        <v>355</v>
      </c>
      <c r="E2657">
        <v>88.4</v>
      </c>
      <c r="F2657">
        <v>31382</v>
      </c>
      <c r="G2657" t="s">
        <v>2829</v>
      </c>
      <c r="H2657">
        <v>2020212</v>
      </c>
      <c r="I2657" t="s">
        <v>19</v>
      </c>
      <c r="J2657" t="s">
        <v>20</v>
      </c>
      <c r="K2657" t="s">
        <v>25</v>
      </c>
      <c r="L2657">
        <v>7.82</v>
      </c>
      <c r="M2657">
        <v>1.08</v>
      </c>
      <c r="N2657">
        <v>0</v>
      </c>
      <c r="O2657">
        <v>17.89</v>
      </c>
      <c r="P2657">
        <v>26.7927</v>
      </c>
    </row>
    <row r="2658" spans="1:16" x14ac:dyDescent="0.25">
      <c r="A2658" s="20">
        <v>44138</v>
      </c>
      <c r="B2658" t="s">
        <v>2826</v>
      </c>
      <c r="C2658" t="s">
        <v>23</v>
      </c>
      <c r="D2658">
        <v>381</v>
      </c>
      <c r="E2658">
        <v>84</v>
      </c>
      <c r="F2658">
        <v>32003.95</v>
      </c>
      <c r="G2658" t="s">
        <v>2830</v>
      </c>
      <c r="H2658">
        <v>2020212</v>
      </c>
      <c r="I2658" t="s">
        <v>19</v>
      </c>
      <c r="J2658" t="s">
        <v>20</v>
      </c>
      <c r="K2658" t="s">
        <v>25</v>
      </c>
      <c r="L2658">
        <v>8.39</v>
      </c>
      <c r="M2658">
        <v>1.1000000000000001</v>
      </c>
      <c r="N2658">
        <v>0</v>
      </c>
      <c r="O2658">
        <v>17.899999999999999</v>
      </c>
      <c r="P2658">
        <v>27.394200000000001</v>
      </c>
    </row>
    <row r="2659" spans="1:16" x14ac:dyDescent="0.25">
      <c r="A2659" s="20">
        <v>44138</v>
      </c>
      <c r="B2659" t="s">
        <v>2826</v>
      </c>
      <c r="C2659" t="s">
        <v>23</v>
      </c>
      <c r="D2659">
        <v>171</v>
      </c>
      <c r="E2659">
        <v>85.1</v>
      </c>
      <c r="F2659">
        <v>14552.1</v>
      </c>
      <c r="G2659" t="s">
        <v>2831</v>
      </c>
      <c r="H2659">
        <v>2020212</v>
      </c>
      <c r="I2659" t="s">
        <v>19</v>
      </c>
      <c r="J2659" t="s">
        <v>20</v>
      </c>
      <c r="K2659" t="s">
        <v>25</v>
      </c>
      <c r="L2659">
        <v>3.77</v>
      </c>
      <c r="M2659">
        <v>0.5</v>
      </c>
      <c r="N2659">
        <v>0</v>
      </c>
      <c r="O2659">
        <v>17.79</v>
      </c>
      <c r="P2659">
        <v>22.062000000000001</v>
      </c>
    </row>
    <row r="2660" spans="1:16" x14ac:dyDescent="0.25">
      <c r="A2660" s="20">
        <v>44138</v>
      </c>
      <c r="B2660" t="s">
        <v>738</v>
      </c>
      <c r="C2660" t="s">
        <v>23</v>
      </c>
      <c r="D2660">
        <v>500</v>
      </c>
      <c r="E2660">
        <v>432.95</v>
      </c>
      <c r="F2660">
        <v>216475</v>
      </c>
      <c r="G2660" t="s">
        <v>2832</v>
      </c>
      <c r="H2660">
        <v>2020212</v>
      </c>
      <c r="I2660" t="s">
        <v>19</v>
      </c>
      <c r="J2660" t="s">
        <v>20</v>
      </c>
      <c r="K2660" t="s">
        <v>25</v>
      </c>
      <c r="L2660">
        <v>54.92</v>
      </c>
      <c r="M2660">
        <v>7.47</v>
      </c>
      <c r="N2660">
        <v>0</v>
      </c>
      <c r="O2660">
        <v>39.659999999999997</v>
      </c>
      <c r="P2660">
        <v>102.0484</v>
      </c>
    </row>
    <row r="2661" spans="1:16" x14ac:dyDescent="0.25">
      <c r="A2661" s="20">
        <v>44138</v>
      </c>
      <c r="B2661" t="s">
        <v>738</v>
      </c>
      <c r="C2661" t="s">
        <v>17</v>
      </c>
      <c r="D2661">
        <v>232</v>
      </c>
      <c r="E2661">
        <v>437.5</v>
      </c>
      <c r="F2661">
        <v>101500</v>
      </c>
      <c r="G2661" t="s">
        <v>2833</v>
      </c>
      <c r="H2661">
        <v>2020212</v>
      </c>
      <c r="I2661" t="s">
        <v>19</v>
      </c>
      <c r="J2661" t="s">
        <v>20</v>
      </c>
      <c r="K2661" t="s">
        <v>25</v>
      </c>
      <c r="L2661">
        <v>0</v>
      </c>
      <c r="M2661">
        <v>3.5</v>
      </c>
      <c r="N2661">
        <v>0</v>
      </c>
      <c r="O2661">
        <v>18.600000000000001</v>
      </c>
      <c r="P2661">
        <v>22.101800000000001</v>
      </c>
    </row>
    <row r="2662" spans="1:16" x14ac:dyDescent="0.25">
      <c r="A2662" s="20">
        <v>44138</v>
      </c>
      <c r="B2662" t="s">
        <v>738</v>
      </c>
      <c r="C2662" t="s">
        <v>23</v>
      </c>
      <c r="D2662">
        <v>1232</v>
      </c>
      <c r="E2662">
        <v>437.9</v>
      </c>
      <c r="F2662">
        <v>539492.80000000005</v>
      </c>
      <c r="G2662" t="s">
        <v>2834</v>
      </c>
      <c r="H2662">
        <v>2020212</v>
      </c>
      <c r="I2662" t="s">
        <v>19</v>
      </c>
      <c r="J2662" t="s">
        <v>20</v>
      </c>
      <c r="K2662" t="s">
        <v>25</v>
      </c>
      <c r="L2662">
        <v>134.85</v>
      </c>
      <c r="M2662">
        <v>18.61</v>
      </c>
      <c r="N2662">
        <v>0</v>
      </c>
      <c r="O2662">
        <v>98.84</v>
      </c>
      <c r="P2662">
        <v>252.30240000000001</v>
      </c>
    </row>
    <row r="2663" spans="1:16" x14ac:dyDescent="0.25">
      <c r="A2663" s="20">
        <v>44138</v>
      </c>
      <c r="B2663" t="s">
        <v>738</v>
      </c>
      <c r="C2663" t="s">
        <v>17</v>
      </c>
      <c r="D2663">
        <v>679</v>
      </c>
      <c r="E2663">
        <v>442.9</v>
      </c>
      <c r="F2663">
        <v>300729.09999999998</v>
      </c>
      <c r="G2663" t="s">
        <v>2835</v>
      </c>
      <c r="H2663">
        <v>2020212</v>
      </c>
      <c r="I2663" t="s">
        <v>19</v>
      </c>
      <c r="J2663" t="s">
        <v>20</v>
      </c>
      <c r="K2663" t="s">
        <v>25</v>
      </c>
      <c r="L2663">
        <v>0</v>
      </c>
      <c r="M2663">
        <v>10.38</v>
      </c>
      <c r="N2663">
        <v>0</v>
      </c>
      <c r="O2663">
        <v>55.09</v>
      </c>
      <c r="P2663">
        <v>65.465199999999996</v>
      </c>
    </row>
    <row r="2664" spans="1:16" x14ac:dyDescent="0.25">
      <c r="A2664" s="20">
        <v>44138</v>
      </c>
      <c r="B2664" t="s">
        <v>738</v>
      </c>
      <c r="C2664" t="s">
        <v>17</v>
      </c>
      <c r="D2664">
        <v>821</v>
      </c>
      <c r="E2664">
        <v>443</v>
      </c>
      <c r="F2664">
        <v>363703</v>
      </c>
      <c r="G2664" t="s">
        <v>2836</v>
      </c>
      <c r="H2664">
        <v>2020212</v>
      </c>
      <c r="I2664" t="s">
        <v>19</v>
      </c>
      <c r="J2664" t="s">
        <v>20</v>
      </c>
      <c r="K2664" t="s">
        <v>25</v>
      </c>
      <c r="L2664">
        <v>0</v>
      </c>
      <c r="M2664">
        <v>12.55</v>
      </c>
      <c r="N2664">
        <v>23.02</v>
      </c>
      <c r="O2664">
        <v>66.63</v>
      </c>
      <c r="P2664">
        <v>102.1978</v>
      </c>
    </row>
    <row r="2665" spans="1:16" x14ac:dyDescent="0.25">
      <c r="A2665" s="20">
        <v>44138</v>
      </c>
      <c r="B2665" t="s">
        <v>2826</v>
      </c>
      <c r="C2665" t="s">
        <v>23</v>
      </c>
      <c r="D2665">
        <v>193</v>
      </c>
      <c r="E2665">
        <v>86</v>
      </c>
      <c r="F2665">
        <v>16598</v>
      </c>
      <c r="G2665" t="s">
        <v>2837</v>
      </c>
      <c r="H2665">
        <v>2020212</v>
      </c>
      <c r="I2665" t="s">
        <v>19</v>
      </c>
      <c r="J2665" t="s">
        <v>20</v>
      </c>
      <c r="K2665" t="s">
        <v>25</v>
      </c>
      <c r="L2665">
        <v>4.25</v>
      </c>
      <c r="M2665">
        <v>0.56999999999999995</v>
      </c>
      <c r="N2665">
        <v>0</v>
      </c>
      <c r="O2665">
        <v>17.8</v>
      </c>
      <c r="P2665">
        <v>22.622599999999998</v>
      </c>
    </row>
    <row r="2666" spans="1:16" x14ac:dyDescent="0.25">
      <c r="A2666" s="20">
        <v>44139</v>
      </c>
      <c r="B2666" t="s">
        <v>2683</v>
      </c>
      <c r="C2666" t="s">
        <v>17</v>
      </c>
      <c r="D2666">
        <v>500</v>
      </c>
      <c r="E2666">
        <v>362.76</v>
      </c>
      <c r="F2666">
        <v>181382.45</v>
      </c>
      <c r="G2666" t="s">
        <v>2838</v>
      </c>
      <c r="H2666">
        <v>2020213</v>
      </c>
      <c r="I2666" t="s">
        <v>19</v>
      </c>
      <c r="J2666" t="s">
        <v>20</v>
      </c>
      <c r="K2666" t="s">
        <v>25</v>
      </c>
      <c r="L2666">
        <v>0</v>
      </c>
      <c r="M2666">
        <v>6.26</v>
      </c>
      <c r="N2666">
        <v>0</v>
      </c>
      <c r="O2666">
        <v>33.229999999999997</v>
      </c>
      <c r="P2666">
        <v>39.4876</v>
      </c>
    </row>
    <row r="2667" spans="1:16" x14ac:dyDescent="0.25">
      <c r="A2667" s="20">
        <v>44139</v>
      </c>
      <c r="B2667" t="s">
        <v>2683</v>
      </c>
      <c r="C2667" t="s">
        <v>23</v>
      </c>
      <c r="D2667">
        <v>113</v>
      </c>
      <c r="E2667">
        <v>357.1</v>
      </c>
      <c r="F2667">
        <v>40352.300000000003</v>
      </c>
      <c r="G2667" t="s">
        <v>2839</v>
      </c>
      <c r="H2667">
        <v>2020213</v>
      </c>
      <c r="I2667" t="s">
        <v>19</v>
      </c>
      <c r="J2667" t="s">
        <v>20</v>
      </c>
      <c r="K2667" t="s">
        <v>25</v>
      </c>
      <c r="L2667">
        <v>10.08</v>
      </c>
      <c r="M2667">
        <v>1.39</v>
      </c>
      <c r="N2667">
        <v>0</v>
      </c>
      <c r="O2667">
        <v>17.95</v>
      </c>
      <c r="P2667">
        <v>29.4221</v>
      </c>
    </row>
    <row r="2668" spans="1:16" x14ac:dyDescent="0.25">
      <c r="A2668" s="20">
        <v>44139</v>
      </c>
      <c r="B2668" t="s">
        <v>2683</v>
      </c>
      <c r="C2668" t="s">
        <v>23</v>
      </c>
      <c r="D2668">
        <v>387</v>
      </c>
      <c r="E2668">
        <v>356.8</v>
      </c>
      <c r="F2668">
        <v>138081.60000000001</v>
      </c>
      <c r="G2668" t="s">
        <v>2840</v>
      </c>
      <c r="H2668">
        <v>2020213</v>
      </c>
      <c r="I2668" t="s">
        <v>19</v>
      </c>
      <c r="J2668" t="s">
        <v>20</v>
      </c>
      <c r="K2668" t="s">
        <v>25</v>
      </c>
      <c r="L2668">
        <v>34.51</v>
      </c>
      <c r="M2668">
        <v>4.76</v>
      </c>
      <c r="N2668">
        <v>0</v>
      </c>
      <c r="O2668">
        <v>25.3</v>
      </c>
      <c r="P2668">
        <v>64.573800000000006</v>
      </c>
    </row>
    <row r="2669" spans="1:16" x14ac:dyDescent="0.25">
      <c r="A2669" s="20">
        <v>44139</v>
      </c>
      <c r="B2669" t="s">
        <v>2683</v>
      </c>
      <c r="C2669" t="s">
        <v>23</v>
      </c>
      <c r="D2669">
        <v>226</v>
      </c>
      <c r="E2669">
        <v>353.9</v>
      </c>
      <c r="F2669">
        <v>79981.399999999994</v>
      </c>
      <c r="G2669" t="s">
        <v>2841</v>
      </c>
      <c r="H2669">
        <v>2020213</v>
      </c>
      <c r="I2669" t="s">
        <v>19</v>
      </c>
      <c r="J2669" t="s">
        <v>20</v>
      </c>
      <c r="K2669" t="s">
        <v>25</v>
      </c>
      <c r="L2669">
        <v>19.78</v>
      </c>
      <c r="M2669">
        <v>2.76</v>
      </c>
      <c r="N2669">
        <v>0</v>
      </c>
      <c r="O2669">
        <v>18.21</v>
      </c>
      <c r="P2669">
        <v>40.749400000000001</v>
      </c>
    </row>
    <row r="2670" spans="1:16" x14ac:dyDescent="0.25">
      <c r="A2670" s="20">
        <v>44139</v>
      </c>
      <c r="B2670" t="s">
        <v>738</v>
      </c>
      <c r="C2670" t="s">
        <v>17</v>
      </c>
      <c r="D2670">
        <v>2500</v>
      </c>
      <c r="E2670">
        <v>427.25</v>
      </c>
      <c r="F2670">
        <v>1068125</v>
      </c>
      <c r="G2670" t="s">
        <v>2842</v>
      </c>
      <c r="H2670">
        <v>2020213</v>
      </c>
      <c r="I2670" t="s">
        <v>19</v>
      </c>
      <c r="J2670" t="s">
        <v>20</v>
      </c>
      <c r="K2670" t="s">
        <v>25</v>
      </c>
      <c r="L2670">
        <v>0</v>
      </c>
      <c r="M2670">
        <v>36.85</v>
      </c>
      <c r="N2670">
        <v>0</v>
      </c>
      <c r="O2670">
        <v>195.69</v>
      </c>
      <c r="P2670">
        <v>232.5402</v>
      </c>
    </row>
    <row r="2671" spans="1:16" x14ac:dyDescent="0.25">
      <c r="A2671" s="20">
        <v>44139</v>
      </c>
      <c r="B2671" t="s">
        <v>738</v>
      </c>
      <c r="C2671" t="s">
        <v>23</v>
      </c>
      <c r="D2671">
        <v>2500</v>
      </c>
      <c r="E2671">
        <v>429.9</v>
      </c>
      <c r="F2671">
        <v>1074750</v>
      </c>
      <c r="G2671" t="s">
        <v>2843</v>
      </c>
      <c r="H2671">
        <v>2020213</v>
      </c>
      <c r="I2671" t="s">
        <v>19</v>
      </c>
      <c r="J2671" t="s">
        <v>20</v>
      </c>
      <c r="K2671" t="s">
        <v>25</v>
      </c>
      <c r="L2671">
        <v>268.92</v>
      </c>
      <c r="M2671">
        <v>37.08</v>
      </c>
      <c r="N2671">
        <v>0</v>
      </c>
      <c r="O2671">
        <v>196.91</v>
      </c>
      <c r="P2671">
        <v>502.90890000000002</v>
      </c>
    </row>
    <row r="2672" spans="1:16" x14ac:dyDescent="0.25">
      <c r="A2672" s="20">
        <v>44139</v>
      </c>
      <c r="B2672" t="s">
        <v>738</v>
      </c>
      <c r="C2672" t="s">
        <v>23</v>
      </c>
      <c r="D2672">
        <v>2500</v>
      </c>
      <c r="E2672">
        <v>432.9</v>
      </c>
      <c r="F2672">
        <v>1082250</v>
      </c>
      <c r="G2672" t="s">
        <v>2844</v>
      </c>
      <c r="H2672">
        <v>2020213</v>
      </c>
      <c r="I2672" t="s">
        <v>19</v>
      </c>
      <c r="J2672" t="s">
        <v>20</v>
      </c>
      <c r="K2672" t="s">
        <v>25</v>
      </c>
      <c r="L2672">
        <v>268.92</v>
      </c>
      <c r="M2672">
        <v>37.340000000000003</v>
      </c>
      <c r="N2672">
        <v>0</v>
      </c>
      <c r="O2672">
        <v>198.28</v>
      </c>
      <c r="P2672">
        <v>504.5376</v>
      </c>
    </row>
    <row r="2673" spans="1:16" x14ac:dyDescent="0.25">
      <c r="A2673" s="20">
        <v>44139</v>
      </c>
      <c r="B2673" t="s">
        <v>738</v>
      </c>
      <c r="C2673" t="s">
        <v>17</v>
      </c>
      <c r="D2673">
        <v>2500</v>
      </c>
      <c r="E2673">
        <v>431.05</v>
      </c>
      <c r="F2673">
        <v>1077625</v>
      </c>
      <c r="G2673" t="s">
        <v>2845</v>
      </c>
      <c r="H2673">
        <v>2020213</v>
      </c>
      <c r="I2673" t="s">
        <v>19</v>
      </c>
      <c r="J2673" t="s">
        <v>20</v>
      </c>
      <c r="K2673" t="s">
        <v>25</v>
      </c>
      <c r="L2673">
        <v>0</v>
      </c>
      <c r="M2673">
        <v>37.18</v>
      </c>
      <c r="N2673">
        <v>63.93</v>
      </c>
      <c r="O2673">
        <v>197.43</v>
      </c>
      <c r="P2673">
        <v>298.53809999999999</v>
      </c>
    </row>
    <row r="2674" spans="1:16" x14ac:dyDescent="0.25">
      <c r="A2674" s="20">
        <v>44139</v>
      </c>
      <c r="B2674" t="s">
        <v>2683</v>
      </c>
      <c r="C2674" t="s">
        <v>17</v>
      </c>
      <c r="D2674">
        <v>2500</v>
      </c>
      <c r="E2674">
        <v>355.05</v>
      </c>
      <c r="F2674">
        <v>887625</v>
      </c>
      <c r="G2674" t="s">
        <v>2846</v>
      </c>
      <c r="H2674">
        <v>2020213</v>
      </c>
      <c r="I2674" t="s">
        <v>19</v>
      </c>
      <c r="J2674" t="s">
        <v>20</v>
      </c>
      <c r="K2674" t="s">
        <v>25</v>
      </c>
      <c r="L2674">
        <v>0</v>
      </c>
      <c r="M2674">
        <v>30.62</v>
      </c>
      <c r="N2674">
        <v>32.07</v>
      </c>
      <c r="O2674">
        <v>166.12</v>
      </c>
      <c r="P2674">
        <v>228.81309999999999</v>
      </c>
    </row>
    <row r="2675" spans="1:16" x14ac:dyDescent="0.25">
      <c r="A2675" s="20">
        <v>44139</v>
      </c>
      <c r="B2675" t="s">
        <v>2683</v>
      </c>
      <c r="C2675" t="s">
        <v>23</v>
      </c>
      <c r="D2675">
        <v>2274</v>
      </c>
      <c r="E2675">
        <v>357.45</v>
      </c>
      <c r="F2675">
        <v>812841.3</v>
      </c>
      <c r="G2675" t="s">
        <v>2847</v>
      </c>
      <c r="H2675">
        <v>2020213</v>
      </c>
      <c r="I2675" t="s">
        <v>19</v>
      </c>
      <c r="J2675" t="s">
        <v>20</v>
      </c>
      <c r="K2675" t="s">
        <v>25</v>
      </c>
      <c r="L2675">
        <v>202.79</v>
      </c>
      <c r="M2675">
        <v>28.04</v>
      </c>
      <c r="N2675">
        <v>0</v>
      </c>
      <c r="O2675">
        <v>148.91999999999999</v>
      </c>
      <c r="P2675">
        <v>379.75299999999999</v>
      </c>
    </row>
    <row r="2676" spans="1:16" x14ac:dyDescent="0.25">
      <c r="A2676" s="20">
        <v>44140</v>
      </c>
      <c r="B2676" t="s">
        <v>2826</v>
      </c>
      <c r="C2676" t="s">
        <v>17</v>
      </c>
      <c r="D2676">
        <v>2500</v>
      </c>
      <c r="E2676">
        <v>86.05</v>
      </c>
      <c r="F2676">
        <v>215125</v>
      </c>
      <c r="G2676" t="s">
        <v>2848</v>
      </c>
      <c r="H2676">
        <v>2020214</v>
      </c>
      <c r="I2676" t="s">
        <v>19</v>
      </c>
      <c r="J2676" t="s">
        <v>20</v>
      </c>
      <c r="K2676" t="s">
        <v>25</v>
      </c>
      <c r="L2676">
        <v>0</v>
      </c>
      <c r="M2676">
        <v>7.42</v>
      </c>
      <c r="N2676">
        <v>6.45</v>
      </c>
      <c r="O2676">
        <v>39.42</v>
      </c>
      <c r="P2676">
        <v>53.291800000000002</v>
      </c>
    </row>
    <row r="2677" spans="1:16" x14ac:dyDescent="0.25">
      <c r="A2677" s="20">
        <v>44140</v>
      </c>
      <c r="B2677" t="s">
        <v>2826</v>
      </c>
      <c r="C2677" t="s">
        <v>23</v>
      </c>
      <c r="D2677">
        <v>2500</v>
      </c>
      <c r="E2677">
        <v>85.85</v>
      </c>
      <c r="F2677">
        <v>214625</v>
      </c>
      <c r="G2677" t="s">
        <v>2849</v>
      </c>
      <c r="H2677">
        <v>2020214</v>
      </c>
      <c r="I2677" t="s">
        <v>19</v>
      </c>
      <c r="J2677" t="s">
        <v>20</v>
      </c>
      <c r="K2677" t="s">
        <v>25</v>
      </c>
      <c r="L2677">
        <v>53.72</v>
      </c>
      <c r="M2677">
        <v>7.4</v>
      </c>
      <c r="N2677">
        <v>0</v>
      </c>
      <c r="O2677">
        <v>39.340000000000003</v>
      </c>
      <c r="P2677">
        <v>100.46420000000001</v>
      </c>
    </row>
    <row r="2678" spans="1:16" x14ac:dyDescent="0.25">
      <c r="A2678" s="20">
        <v>44140</v>
      </c>
      <c r="B2678" t="s">
        <v>738</v>
      </c>
      <c r="C2678" t="s">
        <v>23</v>
      </c>
      <c r="D2678">
        <v>2500</v>
      </c>
      <c r="E2678">
        <v>439.45</v>
      </c>
      <c r="F2678">
        <v>1098625</v>
      </c>
      <c r="G2678" t="s">
        <v>2850</v>
      </c>
      <c r="H2678">
        <v>2020214</v>
      </c>
      <c r="I2678" t="s">
        <v>19</v>
      </c>
      <c r="J2678" t="s">
        <v>20</v>
      </c>
      <c r="K2678" t="s">
        <v>25</v>
      </c>
      <c r="L2678">
        <v>274.32</v>
      </c>
      <c r="M2678">
        <v>37.9</v>
      </c>
      <c r="N2678">
        <v>0</v>
      </c>
      <c r="O2678">
        <v>201.29</v>
      </c>
      <c r="P2678">
        <v>513.5127</v>
      </c>
    </row>
    <row r="2679" spans="1:16" x14ac:dyDescent="0.25">
      <c r="A2679" s="20">
        <v>44140</v>
      </c>
      <c r="B2679" t="s">
        <v>2683</v>
      </c>
      <c r="C2679" t="s">
        <v>23</v>
      </c>
      <c r="D2679">
        <v>500</v>
      </c>
      <c r="E2679">
        <v>369.9</v>
      </c>
      <c r="F2679">
        <v>184950</v>
      </c>
      <c r="G2679" t="s">
        <v>2851</v>
      </c>
      <c r="H2679">
        <v>2020214</v>
      </c>
      <c r="I2679" t="s">
        <v>19</v>
      </c>
      <c r="J2679" t="s">
        <v>20</v>
      </c>
      <c r="K2679" t="s">
        <v>25</v>
      </c>
      <c r="L2679">
        <v>46.06</v>
      </c>
      <c r="M2679">
        <v>6.38</v>
      </c>
      <c r="N2679">
        <v>0</v>
      </c>
      <c r="O2679">
        <v>33.89</v>
      </c>
      <c r="P2679">
        <v>86.330600000000004</v>
      </c>
    </row>
    <row r="2680" spans="1:16" x14ac:dyDescent="0.25">
      <c r="A2680" s="20">
        <v>44140</v>
      </c>
      <c r="B2680" t="s">
        <v>2683</v>
      </c>
      <c r="C2680" t="s">
        <v>17</v>
      </c>
      <c r="D2680">
        <v>500</v>
      </c>
      <c r="E2680">
        <v>367.05</v>
      </c>
      <c r="F2680">
        <v>183525</v>
      </c>
      <c r="G2680" t="s">
        <v>2852</v>
      </c>
      <c r="H2680">
        <v>2020214</v>
      </c>
      <c r="I2680" t="s">
        <v>19</v>
      </c>
      <c r="J2680" t="s">
        <v>20</v>
      </c>
      <c r="K2680" t="s">
        <v>25</v>
      </c>
      <c r="L2680">
        <v>0</v>
      </c>
      <c r="M2680">
        <v>6.33</v>
      </c>
      <c r="N2680">
        <v>5.51</v>
      </c>
      <c r="O2680">
        <v>33.619999999999997</v>
      </c>
      <c r="P2680">
        <v>45.4617</v>
      </c>
    </row>
    <row r="2681" spans="1:16" x14ac:dyDescent="0.25">
      <c r="A2681" s="20">
        <v>44140</v>
      </c>
      <c r="B2681" t="s">
        <v>738</v>
      </c>
      <c r="C2681" t="s">
        <v>17</v>
      </c>
      <c r="D2681">
        <v>2500</v>
      </c>
      <c r="E2681">
        <v>439.05</v>
      </c>
      <c r="F2681">
        <v>1097625</v>
      </c>
      <c r="G2681" t="s">
        <v>2853</v>
      </c>
      <c r="H2681">
        <v>2020214</v>
      </c>
      <c r="I2681" t="s">
        <v>19</v>
      </c>
      <c r="J2681" t="s">
        <v>20</v>
      </c>
      <c r="K2681" t="s">
        <v>25</v>
      </c>
      <c r="L2681">
        <v>0</v>
      </c>
      <c r="M2681">
        <v>37.869999999999997</v>
      </c>
      <c r="N2681">
        <v>39.04</v>
      </c>
      <c r="O2681">
        <v>201.09</v>
      </c>
      <c r="P2681">
        <v>277.99810000000002</v>
      </c>
    </row>
    <row r="2682" spans="1:16" x14ac:dyDescent="0.25">
      <c r="A2682" s="20">
        <v>44140</v>
      </c>
      <c r="B2682" t="s">
        <v>738</v>
      </c>
      <c r="C2682" t="s">
        <v>17</v>
      </c>
      <c r="D2682">
        <v>500</v>
      </c>
      <c r="E2682">
        <v>438.05</v>
      </c>
      <c r="F2682">
        <v>219025</v>
      </c>
      <c r="G2682" t="s">
        <v>2854</v>
      </c>
      <c r="H2682">
        <v>2020214</v>
      </c>
      <c r="I2682" t="s">
        <v>19</v>
      </c>
      <c r="J2682" t="s">
        <v>20</v>
      </c>
      <c r="K2682" t="s">
        <v>25</v>
      </c>
      <c r="L2682">
        <v>0</v>
      </c>
      <c r="M2682">
        <v>7.56</v>
      </c>
      <c r="N2682">
        <v>0</v>
      </c>
      <c r="O2682">
        <v>40.130000000000003</v>
      </c>
      <c r="P2682">
        <v>47.686399999999999</v>
      </c>
    </row>
    <row r="2683" spans="1:16" x14ac:dyDescent="0.25">
      <c r="A2683" s="20">
        <v>44140</v>
      </c>
      <c r="B2683" t="s">
        <v>738</v>
      </c>
      <c r="C2683" t="s">
        <v>23</v>
      </c>
      <c r="D2683">
        <v>500</v>
      </c>
      <c r="E2683">
        <v>439.9</v>
      </c>
      <c r="F2683">
        <v>219950</v>
      </c>
      <c r="G2683" t="s">
        <v>2855</v>
      </c>
      <c r="H2683">
        <v>2020214</v>
      </c>
      <c r="I2683" t="s">
        <v>19</v>
      </c>
      <c r="J2683" t="s">
        <v>20</v>
      </c>
      <c r="K2683" t="s">
        <v>25</v>
      </c>
      <c r="L2683">
        <v>54.9</v>
      </c>
      <c r="M2683">
        <v>7.59</v>
      </c>
      <c r="N2683">
        <v>0</v>
      </c>
      <c r="O2683">
        <v>40.299999999999997</v>
      </c>
      <c r="P2683">
        <v>102.7882</v>
      </c>
    </row>
    <row r="2684" spans="1:16" x14ac:dyDescent="0.25">
      <c r="A2684" s="20">
        <v>44141</v>
      </c>
      <c r="B2684" t="s">
        <v>738</v>
      </c>
      <c r="C2684" t="s">
        <v>23</v>
      </c>
      <c r="D2684">
        <v>2500</v>
      </c>
      <c r="E2684">
        <v>441.9</v>
      </c>
      <c r="F2684">
        <v>1104750</v>
      </c>
      <c r="G2684" t="s">
        <v>2856</v>
      </c>
      <c r="H2684">
        <v>2020215</v>
      </c>
      <c r="I2684" t="s">
        <v>19</v>
      </c>
      <c r="J2684" t="s">
        <v>20</v>
      </c>
      <c r="K2684" t="s">
        <v>25</v>
      </c>
      <c r="L2684">
        <v>275.86</v>
      </c>
      <c r="M2684">
        <v>38.11</v>
      </c>
      <c r="N2684">
        <v>0</v>
      </c>
      <c r="O2684">
        <v>202.4</v>
      </c>
      <c r="P2684">
        <v>516.37390000000005</v>
      </c>
    </row>
    <row r="2685" spans="1:16" x14ac:dyDescent="0.25">
      <c r="A2685" s="20">
        <v>44141</v>
      </c>
      <c r="B2685" t="s">
        <v>738</v>
      </c>
      <c r="C2685" t="s">
        <v>17</v>
      </c>
      <c r="D2685">
        <v>2500</v>
      </c>
      <c r="E2685">
        <v>441.1</v>
      </c>
      <c r="F2685">
        <v>1102750</v>
      </c>
      <c r="G2685" t="s">
        <v>2857</v>
      </c>
      <c r="H2685">
        <v>2020215</v>
      </c>
      <c r="I2685" t="s">
        <v>19</v>
      </c>
      <c r="J2685" t="s">
        <v>20</v>
      </c>
      <c r="K2685" t="s">
        <v>25</v>
      </c>
      <c r="L2685">
        <v>0</v>
      </c>
      <c r="M2685">
        <v>38.04</v>
      </c>
      <c r="N2685">
        <v>0</v>
      </c>
      <c r="O2685">
        <v>202.03</v>
      </c>
      <c r="P2685">
        <v>240.07490000000001</v>
      </c>
    </row>
    <row r="2686" spans="1:16" x14ac:dyDescent="0.25">
      <c r="A2686" s="20">
        <v>44141</v>
      </c>
      <c r="B2686" t="s">
        <v>738</v>
      </c>
      <c r="C2686" t="s">
        <v>23</v>
      </c>
      <c r="D2686">
        <v>2500</v>
      </c>
      <c r="E2686">
        <v>444.73</v>
      </c>
      <c r="F2686">
        <v>1111820.45</v>
      </c>
      <c r="G2686" t="s">
        <v>2858</v>
      </c>
      <c r="H2686">
        <v>2020215</v>
      </c>
      <c r="I2686" t="s">
        <v>19</v>
      </c>
      <c r="J2686" t="s">
        <v>20</v>
      </c>
      <c r="K2686" t="s">
        <v>25</v>
      </c>
      <c r="L2686">
        <v>275.86</v>
      </c>
      <c r="M2686">
        <v>38.36</v>
      </c>
      <c r="N2686">
        <v>0</v>
      </c>
      <c r="O2686">
        <v>203.7</v>
      </c>
      <c r="P2686">
        <v>517.91790000000003</v>
      </c>
    </row>
    <row r="2687" spans="1:16" x14ac:dyDescent="0.25">
      <c r="A2687" s="20">
        <v>44141</v>
      </c>
      <c r="B2687" t="s">
        <v>738</v>
      </c>
      <c r="C2687" t="s">
        <v>17</v>
      </c>
      <c r="D2687">
        <v>2500</v>
      </c>
      <c r="E2687">
        <v>442.25</v>
      </c>
      <c r="F2687">
        <v>1105625</v>
      </c>
      <c r="G2687" t="s">
        <v>2859</v>
      </c>
      <c r="H2687">
        <v>2020215</v>
      </c>
      <c r="I2687" t="s">
        <v>19</v>
      </c>
      <c r="J2687" t="s">
        <v>20</v>
      </c>
      <c r="K2687" t="s">
        <v>25</v>
      </c>
      <c r="L2687">
        <v>0</v>
      </c>
      <c r="M2687">
        <v>38.14</v>
      </c>
      <c r="N2687">
        <v>98.95</v>
      </c>
      <c r="O2687">
        <v>202.56</v>
      </c>
      <c r="P2687">
        <v>339.65410000000003</v>
      </c>
    </row>
    <row r="2688" spans="1:16" x14ac:dyDescent="0.25">
      <c r="A2688" s="20">
        <v>44141</v>
      </c>
      <c r="B2688" t="s">
        <v>65</v>
      </c>
      <c r="C2688" t="s">
        <v>17</v>
      </c>
      <c r="D2688">
        <v>250</v>
      </c>
      <c r="E2688">
        <v>27.9</v>
      </c>
      <c r="F2688">
        <v>6975</v>
      </c>
      <c r="G2688" t="s">
        <v>2860</v>
      </c>
      <c r="H2688">
        <v>2020215</v>
      </c>
      <c r="I2688" t="s">
        <v>19</v>
      </c>
      <c r="J2688" t="s">
        <v>20</v>
      </c>
      <c r="K2688" t="s">
        <v>25</v>
      </c>
      <c r="L2688">
        <v>6.98</v>
      </c>
      <c r="M2688">
        <v>0.24</v>
      </c>
      <c r="N2688">
        <v>1.05</v>
      </c>
      <c r="O2688">
        <v>29.54</v>
      </c>
      <c r="P2688">
        <v>37.810699999999997</v>
      </c>
    </row>
    <row r="2689" spans="1:16" x14ac:dyDescent="0.25">
      <c r="A2689" s="20">
        <v>44141</v>
      </c>
      <c r="B2689" t="s">
        <v>738</v>
      </c>
      <c r="C2689" t="s">
        <v>17</v>
      </c>
      <c r="D2689">
        <v>500</v>
      </c>
      <c r="E2689">
        <v>439.2</v>
      </c>
      <c r="F2689">
        <v>219600</v>
      </c>
      <c r="G2689" t="s">
        <v>2861</v>
      </c>
      <c r="H2689">
        <v>2020215</v>
      </c>
      <c r="I2689" t="s">
        <v>19</v>
      </c>
      <c r="J2689" t="s">
        <v>20</v>
      </c>
      <c r="K2689" t="s">
        <v>25</v>
      </c>
      <c r="L2689">
        <v>0</v>
      </c>
      <c r="M2689">
        <v>7.58</v>
      </c>
      <c r="N2689">
        <v>0</v>
      </c>
      <c r="O2689">
        <v>40.229999999999997</v>
      </c>
      <c r="P2689">
        <v>47.806199999999997</v>
      </c>
    </row>
    <row r="2690" spans="1:16" x14ac:dyDescent="0.25">
      <c r="A2690" s="20">
        <v>44141</v>
      </c>
      <c r="B2690" t="s">
        <v>738</v>
      </c>
      <c r="C2690" t="s">
        <v>17</v>
      </c>
      <c r="D2690">
        <v>2000</v>
      </c>
      <c r="E2690">
        <v>437.2</v>
      </c>
      <c r="F2690">
        <v>874400</v>
      </c>
      <c r="G2690" t="s">
        <v>2862</v>
      </c>
      <c r="H2690">
        <v>2020215</v>
      </c>
      <c r="I2690" t="s">
        <v>19</v>
      </c>
      <c r="J2690" t="s">
        <v>20</v>
      </c>
      <c r="K2690" t="s">
        <v>25</v>
      </c>
      <c r="L2690">
        <v>0</v>
      </c>
      <c r="M2690">
        <v>30.17</v>
      </c>
      <c r="N2690">
        <v>0</v>
      </c>
      <c r="O2690">
        <v>160.19999999999999</v>
      </c>
      <c r="P2690">
        <v>190.36670000000001</v>
      </c>
    </row>
    <row r="2691" spans="1:16" x14ac:dyDescent="0.25">
      <c r="A2691" s="20">
        <v>44141</v>
      </c>
      <c r="B2691" t="s">
        <v>738</v>
      </c>
      <c r="C2691" t="s">
        <v>23</v>
      </c>
      <c r="D2691">
        <v>2500</v>
      </c>
      <c r="E2691">
        <v>440.7</v>
      </c>
      <c r="F2691">
        <v>1101750</v>
      </c>
      <c r="G2691" t="s">
        <v>2863</v>
      </c>
      <c r="H2691">
        <v>2020215</v>
      </c>
      <c r="I2691" t="s">
        <v>19</v>
      </c>
      <c r="J2691" t="s">
        <v>20</v>
      </c>
      <c r="K2691" t="s">
        <v>25</v>
      </c>
      <c r="L2691">
        <v>276.3</v>
      </c>
      <c r="M2691">
        <v>38.01</v>
      </c>
      <c r="N2691">
        <v>0</v>
      </c>
      <c r="O2691">
        <v>201.84</v>
      </c>
      <c r="P2691">
        <v>516.15030000000002</v>
      </c>
    </row>
    <row r="2692" spans="1:16" x14ac:dyDescent="0.25">
      <c r="A2692" s="20">
        <v>44144</v>
      </c>
      <c r="B2692" t="s">
        <v>738</v>
      </c>
      <c r="C2692" t="s">
        <v>23</v>
      </c>
      <c r="D2692">
        <v>250</v>
      </c>
      <c r="E2692">
        <v>459.95</v>
      </c>
      <c r="F2692">
        <v>114987.5</v>
      </c>
      <c r="G2692" t="s">
        <v>2864</v>
      </c>
      <c r="H2692">
        <v>2020216</v>
      </c>
      <c r="I2692" t="s">
        <v>19</v>
      </c>
      <c r="J2692" t="s">
        <v>20</v>
      </c>
      <c r="K2692" t="s">
        <v>25</v>
      </c>
      <c r="L2692">
        <v>28.53</v>
      </c>
      <c r="M2692">
        <v>3.97</v>
      </c>
      <c r="N2692">
        <v>0</v>
      </c>
      <c r="O2692">
        <v>21.07</v>
      </c>
      <c r="P2692">
        <v>53.567</v>
      </c>
    </row>
    <row r="2693" spans="1:16" x14ac:dyDescent="0.25">
      <c r="A2693" s="20">
        <v>44144</v>
      </c>
      <c r="B2693" t="s">
        <v>738</v>
      </c>
      <c r="C2693" t="s">
        <v>17</v>
      </c>
      <c r="D2693">
        <v>250</v>
      </c>
      <c r="E2693">
        <v>457.45</v>
      </c>
      <c r="F2693">
        <v>114362.5</v>
      </c>
      <c r="G2693" t="s">
        <v>2865</v>
      </c>
      <c r="H2693">
        <v>2020216</v>
      </c>
      <c r="I2693" t="s">
        <v>19</v>
      </c>
      <c r="J2693" t="s">
        <v>20</v>
      </c>
      <c r="K2693" t="s">
        <v>25</v>
      </c>
      <c r="L2693">
        <v>0</v>
      </c>
      <c r="M2693">
        <v>3.95</v>
      </c>
      <c r="N2693">
        <v>0</v>
      </c>
      <c r="O2693">
        <v>20.96</v>
      </c>
      <c r="P2693">
        <v>24.9056</v>
      </c>
    </row>
    <row r="2694" spans="1:16" x14ac:dyDescent="0.25">
      <c r="A2694" s="20">
        <v>44144</v>
      </c>
      <c r="B2694" t="s">
        <v>738</v>
      </c>
      <c r="C2694" t="s">
        <v>17</v>
      </c>
      <c r="D2694">
        <v>250</v>
      </c>
      <c r="E2694">
        <v>456.05</v>
      </c>
      <c r="F2694">
        <v>114012.5</v>
      </c>
      <c r="G2694" t="s">
        <v>2866</v>
      </c>
      <c r="H2694">
        <v>2020216</v>
      </c>
      <c r="I2694" t="s">
        <v>19</v>
      </c>
      <c r="J2694" t="s">
        <v>20</v>
      </c>
      <c r="K2694" t="s">
        <v>25</v>
      </c>
      <c r="L2694">
        <v>0</v>
      </c>
      <c r="M2694">
        <v>3.93</v>
      </c>
      <c r="N2694">
        <v>0</v>
      </c>
      <c r="O2694">
        <v>20.89</v>
      </c>
      <c r="P2694">
        <v>24.823399999999999</v>
      </c>
    </row>
    <row r="2695" spans="1:16" x14ac:dyDescent="0.25">
      <c r="A2695" s="20">
        <v>44144</v>
      </c>
      <c r="B2695" t="s">
        <v>738</v>
      </c>
      <c r="C2695" t="s">
        <v>23</v>
      </c>
      <c r="D2695">
        <v>2750</v>
      </c>
      <c r="E2695">
        <v>454.9</v>
      </c>
      <c r="F2695">
        <v>1250975</v>
      </c>
      <c r="G2695" t="s">
        <v>2867</v>
      </c>
      <c r="H2695">
        <v>2020216</v>
      </c>
      <c r="I2695" t="s">
        <v>19</v>
      </c>
      <c r="J2695" t="s">
        <v>20</v>
      </c>
      <c r="K2695" t="s">
        <v>25</v>
      </c>
      <c r="L2695">
        <v>313.77999999999997</v>
      </c>
      <c r="M2695">
        <v>43.16</v>
      </c>
      <c r="N2695">
        <v>0</v>
      </c>
      <c r="O2695">
        <v>229.19</v>
      </c>
      <c r="P2695">
        <v>586.12869999999998</v>
      </c>
    </row>
    <row r="2696" spans="1:16" x14ac:dyDescent="0.25">
      <c r="A2696" s="20">
        <v>44144</v>
      </c>
      <c r="B2696" t="s">
        <v>738</v>
      </c>
      <c r="C2696" t="s">
        <v>17</v>
      </c>
      <c r="D2696">
        <v>2500</v>
      </c>
      <c r="E2696">
        <v>454.05</v>
      </c>
      <c r="F2696">
        <v>1135125</v>
      </c>
      <c r="G2696" t="s">
        <v>2868</v>
      </c>
      <c r="H2696">
        <v>2020216</v>
      </c>
      <c r="I2696" t="s">
        <v>19</v>
      </c>
      <c r="J2696" t="s">
        <v>20</v>
      </c>
      <c r="K2696" t="s">
        <v>25</v>
      </c>
      <c r="L2696">
        <v>0</v>
      </c>
      <c r="M2696">
        <v>39.159999999999997</v>
      </c>
      <c r="N2696">
        <v>116</v>
      </c>
      <c r="O2696">
        <v>207.97</v>
      </c>
      <c r="P2696">
        <v>363.13189999999997</v>
      </c>
    </row>
    <row r="2697" spans="1:16" x14ac:dyDescent="0.25">
      <c r="A2697" s="20">
        <v>44144</v>
      </c>
      <c r="B2697" t="s">
        <v>738</v>
      </c>
      <c r="C2697" t="s">
        <v>17</v>
      </c>
      <c r="D2697">
        <v>2500</v>
      </c>
      <c r="E2697">
        <v>455.1</v>
      </c>
      <c r="F2697">
        <v>1137750</v>
      </c>
      <c r="G2697" t="s">
        <v>2869</v>
      </c>
      <c r="H2697">
        <v>2020216</v>
      </c>
      <c r="I2697" t="s">
        <v>19</v>
      </c>
      <c r="J2697" t="s">
        <v>20</v>
      </c>
      <c r="K2697" t="s">
        <v>25</v>
      </c>
      <c r="L2697">
        <v>0</v>
      </c>
      <c r="M2697">
        <v>39.25</v>
      </c>
      <c r="N2697">
        <v>0</v>
      </c>
      <c r="O2697">
        <v>208.45</v>
      </c>
      <c r="P2697">
        <v>247.70249999999999</v>
      </c>
    </row>
    <row r="2698" spans="1:16" x14ac:dyDescent="0.25">
      <c r="A2698" s="20">
        <v>44144</v>
      </c>
      <c r="B2698" t="s">
        <v>738</v>
      </c>
      <c r="C2698" t="s">
        <v>23</v>
      </c>
      <c r="D2698">
        <v>2500</v>
      </c>
      <c r="E2698">
        <v>457.9</v>
      </c>
      <c r="F2698">
        <v>1144750</v>
      </c>
      <c r="G2698" t="s">
        <v>2870</v>
      </c>
      <c r="H2698">
        <v>2020216</v>
      </c>
      <c r="I2698" t="s">
        <v>19</v>
      </c>
      <c r="J2698" t="s">
        <v>20</v>
      </c>
      <c r="K2698" t="s">
        <v>25</v>
      </c>
      <c r="L2698">
        <v>285.38</v>
      </c>
      <c r="M2698">
        <v>39.49</v>
      </c>
      <c r="N2698">
        <v>0</v>
      </c>
      <c r="O2698">
        <v>209.72</v>
      </c>
      <c r="P2698">
        <v>534.59370000000001</v>
      </c>
    </row>
    <row r="2699" spans="1:16" x14ac:dyDescent="0.25">
      <c r="A2699" s="20">
        <v>44144</v>
      </c>
      <c r="B2699" t="s">
        <v>738</v>
      </c>
      <c r="C2699" t="s">
        <v>23</v>
      </c>
      <c r="D2699">
        <v>2500</v>
      </c>
      <c r="E2699">
        <v>457.65</v>
      </c>
      <c r="F2699">
        <v>1144125</v>
      </c>
      <c r="G2699" t="s">
        <v>2871</v>
      </c>
      <c r="H2699">
        <v>2020216</v>
      </c>
      <c r="I2699" t="s">
        <v>19</v>
      </c>
      <c r="J2699" t="s">
        <v>20</v>
      </c>
      <c r="K2699" t="s">
        <v>25</v>
      </c>
      <c r="L2699">
        <v>285.26</v>
      </c>
      <c r="M2699">
        <v>39.47</v>
      </c>
      <c r="N2699">
        <v>0</v>
      </c>
      <c r="O2699">
        <v>209.61</v>
      </c>
      <c r="P2699">
        <v>534.34230000000002</v>
      </c>
    </row>
    <row r="2700" spans="1:16" x14ac:dyDescent="0.25">
      <c r="A2700" s="20">
        <v>44144</v>
      </c>
      <c r="B2700" t="s">
        <v>738</v>
      </c>
      <c r="C2700" t="s">
        <v>17</v>
      </c>
      <c r="D2700">
        <v>2500</v>
      </c>
      <c r="E2700">
        <v>457.16</v>
      </c>
      <c r="F2700">
        <v>1142898.8</v>
      </c>
      <c r="G2700" t="s">
        <v>2872</v>
      </c>
      <c r="H2700">
        <v>2020216</v>
      </c>
      <c r="I2700" t="s">
        <v>19</v>
      </c>
      <c r="J2700" t="s">
        <v>20</v>
      </c>
      <c r="K2700" t="s">
        <v>25</v>
      </c>
      <c r="L2700">
        <v>0</v>
      </c>
      <c r="M2700">
        <v>39.43</v>
      </c>
      <c r="N2700">
        <v>0</v>
      </c>
      <c r="O2700">
        <v>209.39</v>
      </c>
      <c r="P2700">
        <v>248.82</v>
      </c>
    </row>
    <row r="2701" spans="1:16" x14ac:dyDescent="0.25">
      <c r="A2701" s="20">
        <v>44144</v>
      </c>
      <c r="B2701" t="s">
        <v>738</v>
      </c>
      <c r="C2701" t="s">
        <v>17</v>
      </c>
      <c r="D2701">
        <v>500</v>
      </c>
      <c r="E2701">
        <v>458.1</v>
      </c>
      <c r="F2701">
        <v>229050</v>
      </c>
      <c r="G2701" t="s">
        <v>2873</v>
      </c>
      <c r="H2701">
        <v>2020216</v>
      </c>
      <c r="I2701" t="s">
        <v>19</v>
      </c>
      <c r="J2701" t="s">
        <v>20</v>
      </c>
      <c r="K2701" t="s">
        <v>25</v>
      </c>
      <c r="L2701">
        <v>0</v>
      </c>
      <c r="M2701">
        <v>7.9</v>
      </c>
      <c r="N2701">
        <v>0</v>
      </c>
      <c r="O2701">
        <v>41.96</v>
      </c>
      <c r="P2701">
        <v>49.862200000000001</v>
      </c>
    </row>
    <row r="2702" spans="1:16" x14ac:dyDescent="0.25">
      <c r="A2702" s="20">
        <v>44144</v>
      </c>
      <c r="B2702" t="s">
        <v>738</v>
      </c>
      <c r="C2702" t="s">
        <v>23</v>
      </c>
      <c r="D2702">
        <v>500</v>
      </c>
      <c r="E2702">
        <v>461.9</v>
      </c>
      <c r="F2702">
        <v>230950</v>
      </c>
      <c r="G2702" t="s">
        <v>2874</v>
      </c>
      <c r="H2702">
        <v>2020216</v>
      </c>
      <c r="I2702" t="s">
        <v>19</v>
      </c>
      <c r="J2702" t="s">
        <v>20</v>
      </c>
      <c r="K2702" t="s">
        <v>25</v>
      </c>
      <c r="L2702">
        <v>57.05</v>
      </c>
      <c r="M2702">
        <v>7.97</v>
      </c>
      <c r="N2702">
        <v>0</v>
      </c>
      <c r="O2702">
        <v>42.31</v>
      </c>
      <c r="P2702">
        <v>107.3278</v>
      </c>
    </row>
    <row r="2703" spans="1:16" x14ac:dyDescent="0.25">
      <c r="A2703" s="20">
        <v>44145</v>
      </c>
      <c r="B2703" t="s">
        <v>738</v>
      </c>
      <c r="C2703" t="s">
        <v>23</v>
      </c>
      <c r="D2703">
        <v>250</v>
      </c>
      <c r="E2703">
        <v>477.9</v>
      </c>
      <c r="F2703">
        <v>119475</v>
      </c>
      <c r="G2703" t="s">
        <v>2875</v>
      </c>
      <c r="H2703">
        <v>2020217</v>
      </c>
      <c r="I2703" t="s">
        <v>19</v>
      </c>
      <c r="J2703" t="s">
        <v>20</v>
      </c>
      <c r="K2703" t="s">
        <v>25</v>
      </c>
      <c r="L2703">
        <v>30.09</v>
      </c>
      <c r="M2703">
        <v>4.12</v>
      </c>
      <c r="N2703">
        <v>0</v>
      </c>
      <c r="O2703">
        <v>21.89</v>
      </c>
      <c r="P2703">
        <v>56.101900000000001</v>
      </c>
    </row>
    <row r="2704" spans="1:16" x14ac:dyDescent="0.25">
      <c r="A2704" s="20">
        <v>44145</v>
      </c>
      <c r="B2704" t="s">
        <v>738</v>
      </c>
      <c r="C2704" t="s">
        <v>23</v>
      </c>
      <c r="D2704">
        <v>250</v>
      </c>
      <c r="E2704">
        <v>478.9</v>
      </c>
      <c r="F2704">
        <v>119725</v>
      </c>
      <c r="G2704" t="s">
        <v>2876</v>
      </c>
      <c r="H2704">
        <v>2020217</v>
      </c>
      <c r="I2704" t="s">
        <v>19</v>
      </c>
      <c r="J2704" t="s">
        <v>20</v>
      </c>
      <c r="K2704" t="s">
        <v>25</v>
      </c>
      <c r="L2704">
        <v>30.09</v>
      </c>
      <c r="M2704">
        <v>4.13</v>
      </c>
      <c r="N2704">
        <v>0</v>
      </c>
      <c r="O2704">
        <v>21.93</v>
      </c>
      <c r="P2704">
        <v>56.150599999999997</v>
      </c>
    </row>
    <row r="2705" spans="1:16" x14ac:dyDescent="0.25">
      <c r="A2705" s="20">
        <v>44145</v>
      </c>
      <c r="B2705" t="s">
        <v>738</v>
      </c>
      <c r="C2705" t="s">
        <v>23</v>
      </c>
      <c r="D2705">
        <v>250</v>
      </c>
      <c r="E2705">
        <v>481</v>
      </c>
      <c r="F2705">
        <v>120250</v>
      </c>
      <c r="G2705" t="s">
        <v>2877</v>
      </c>
      <c r="H2705">
        <v>2020217</v>
      </c>
      <c r="I2705" t="s">
        <v>19</v>
      </c>
      <c r="J2705" t="s">
        <v>20</v>
      </c>
      <c r="K2705" t="s">
        <v>25</v>
      </c>
      <c r="L2705">
        <v>30.09</v>
      </c>
      <c r="M2705">
        <v>4.1500000000000004</v>
      </c>
      <c r="N2705">
        <v>0</v>
      </c>
      <c r="O2705">
        <v>22.03</v>
      </c>
      <c r="P2705">
        <v>56.268599999999999</v>
      </c>
    </row>
    <row r="2706" spans="1:16" x14ac:dyDescent="0.25">
      <c r="A2706" s="20">
        <v>44145</v>
      </c>
      <c r="B2706" t="s">
        <v>738</v>
      </c>
      <c r="C2706" t="s">
        <v>23</v>
      </c>
      <c r="D2706">
        <v>350</v>
      </c>
      <c r="E2706">
        <v>480.9</v>
      </c>
      <c r="F2706">
        <v>168315</v>
      </c>
      <c r="G2706" t="s">
        <v>2878</v>
      </c>
      <c r="H2706">
        <v>2020217</v>
      </c>
      <c r="I2706" t="s">
        <v>19</v>
      </c>
      <c r="J2706" t="s">
        <v>20</v>
      </c>
      <c r="K2706" t="s">
        <v>25</v>
      </c>
      <c r="L2706">
        <v>42.12</v>
      </c>
      <c r="M2706">
        <v>5.81</v>
      </c>
      <c r="N2706">
        <v>0</v>
      </c>
      <c r="O2706">
        <v>30.84</v>
      </c>
      <c r="P2706">
        <v>78.766900000000007</v>
      </c>
    </row>
    <row r="2707" spans="1:16" x14ac:dyDescent="0.25">
      <c r="A2707" s="20">
        <v>44145</v>
      </c>
      <c r="B2707" t="s">
        <v>738</v>
      </c>
      <c r="C2707" t="s">
        <v>23</v>
      </c>
      <c r="D2707">
        <v>150</v>
      </c>
      <c r="E2707">
        <v>481.9</v>
      </c>
      <c r="F2707">
        <v>72285</v>
      </c>
      <c r="G2707" t="s">
        <v>2879</v>
      </c>
      <c r="H2707">
        <v>2020217</v>
      </c>
      <c r="I2707" t="s">
        <v>19</v>
      </c>
      <c r="J2707" t="s">
        <v>20</v>
      </c>
      <c r="K2707" t="s">
        <v>25</v>
      </c>
      <c r="L2707">
        <v>18.05</v>
      </c>
      <c r="M2707">
        <v>2.4900000000000002</v>
      </c>
      <c r="N2707">
        <v>0</v>
      </c>
      <c r="O2707">
        <v>18.149999999999999</v>
      </c>
      <c r="P2707">
        <v>38.693800000000003</v>
      </c>
    </row>
    <row r="2708" spans="1:16" x14ac:dyDescent="0.25">
      <c r="A2708" s="20">
        <v>44145</v>
      </c>
      <c r="B2708" t="s">
        <v>738</v>
      </c>
      <c r="C2708" t="s">
        <v>17</v>
      </c>
      <c r="D2708">
        <v>1250</v>
      </c>
      <c r="E2708">
        <v>482.05</v>
      </c>
      <c r="F2708">
        <v>602562.5</v>
      </c>
      <c r="G2708" t="s">
        <v>2880</v>
      </c>
      <c r="H2708">
        <v>2020217</v>
      </c>
      <c r="I2708" t="s">
        <v>19</v>
      </c>
      <c r="J2708" t="s">
        <v>20</v>
      </c>
      <c r="K2708" t="s">
        <v>25</v>
      </c>
      <c r="L2708">
        <v>0</v>
      </c>
      <c r="M2708">
        <v>20.79</v>
      </c>
      <c r="N2708">
        <v>0</v>
      </c>
      <c r="O2708">
        <v>110.39</v>
      </c>
      <c r="P2708">
        <v>131.17840000000001</v>
      </c>
    </row>
    <row r="2709" spans="1:16" x14ac:dyDescent="0.25">
      <c r="A2709" s="20">
        <v>44145</v>
      </c>
      <c r="B2709" t="s">
        <v>738</v>
      </c>
      <c r="C2709" t="s">
        <v>17</v>
      </c>
      <c r="D2709">
        <v>2500</v>
      </c>
      <c r="E2709">
        <v>482.05</v>
      </c>
      <c r="F2709">
        <v>1205125</v>
      </c>
      <c r="G2709" t="s">
        <v>2881</v>
      </c>
      <c r="H2709">
        <v>2020217</v>
      </c>
      <c r="I2709" t="s">
        <v>19</v>
      </c>
      <c r="J2709" t="s">
        <v>20</v>
      </c>
      <c r="K2709" t="s">
        <v>25</v>
      </c>
      <c r="L2709">
        <v>0</v>
      </c>
      <c r="M2709">
        <v>41.58</v>
      </c>
      <c r="N2709">
        <v>0</v>
      </c>
      <c r="O2709">
        <v>220.79</v>
      </c>
      <c r="P2709">
        <v>262.36680000000001</v>
      </c>
    </row>
    <row r="2710" spans="1:16" x14ac:dyDescent="0.25">
      <c r="A2710" s="20">
        <v>44145</v>
      </c>
      <c r="B2710" t="s">
        <v>738</v>
      </c>
      <c r="C2710" t="s">
        <v>17</v>
      </c>
      <c r="D2710">
        <v>755</v>
      </c>
      <c r="E2710">
        <v>481</v>
      </c>
      <c r="F2710">
        <v>363155</v>
      </c>
      <c r="G2710" t="s">
        <v>2882</v>
      </c>
      <c r="H2710">
        <v>2020217</v>
      </c>
      <c r="I2710" t="s">
        <v>19</v>
      </c>
      <c r="J2710" t="s">
        <v>20</v>
      </c>
      <c r="K2710" t="s">
        <v>25</v>
      </c>
      <c r="L2710">
        <v>0</v>
      </c>
      <c r="M2710">
        <v>12.53</v>
      </c>
      <c r="N2710">
        <v>0</v>
      </c>
      <c r="O2710">
        <v>66.540000000000006</v>
      </c>
      <c r="P2710">
        <v>79.068799999999996</v>
      </c>
    </row>
    <row r="2711" spans="1:16" x14ac:dyDescent="0.25">
      <c r="A2711" s="20">
        <v>44145</v>
      </c>
      <c r="B2711" t="s">
        <v>738</v>
      </c>
      <c r="C2711" t="s">
        <v>17</v>
      </c>
      <c r="D2711">
        <v>1245</v>
      </c>
      <c r="E2711">
        <v>480.05</v>
      </c>
      <c r="F2711">
        <v>597662.25</v>
      </c>
      <c r="G2711" t="s">
        <v>2883</v>
      </c>
      <c r="H2711">
        <v>2020217</v>
      </c>
      <c r="I2711" t="s">
        <v>19</v>
      </c>
      <c r="J2711" t="s">
        <v>20</v>
      </c>
      <c r="K2711" t="s">
        <v>25</v>
      </c>
      <c r="L2711">
        <v>0</v>
      </c>
      <c r="M2711">
        <v>20.62</v>
      </c>
      <c r="N2711">
        <v>0</v>
      </c>
      <c r="O2711">
        <v>109.5</v>
      </c>
      <c r="P2711">
        <v>130.11949999999999</v>
      </c>
    </row>
    <row r="2712" spans="1:16" x14ac:dyDescent="0.25">
      <c r="A2712" s="20">
        <v>44145</v>
      </c>
      <c r="B2712" t="s">
        <v>738</v>
      </c>
      <c r="C2712" t="s">
        <v>17</v>
      </c>
      <c r="D2712">
        <v>500</v>
      </c>
      <c r="E2712">
        <v>479.1</v>
      </c>
      <c r="F2712">
        <v>239550</v>
      </c>
      <c r="G2712" t="s">
        <v>2884</v>
      </c>
      <c r="H2712">
        <v>2020217</v>
      </c>
      <c r="I2712" t="s">
        <v>19</v>
      </c>
      <c r="J2712" t="s">
        <v>20</v>
      </c>
      <c r="K2712" t="s">
        <v>25</v>
      </c>
      <c r="L2712">
        <v>0</v>
      </c>
      <c r="M2712">
        <v>8.26</v>
      </c>
      <c r="N2712">
        <v>0</v>
      </c>
      <c r="O2712">
        <v>43.89</v>
      </c>
      <c r="P2712">
        <v>52.154499999999999</v>
      </c>
    </row>
    <row r="2713" spans="1:16" x14ac:dyDescent="0.25">
      <c r="A2713" s="20">
        <v>44145</v>
      </c>
      <c r="B2713" t="s">
        <v>738</v>
      </c>
      <c r="C2713" t="s">
        <v>17</v>
      </c>
      <c r="D2713">
        <v>1500</v>
      </c>
      <c r="E2713">
        <v>479.07</v>
      </c>
      <c r="F2713">
        <v>718605.85</v>
      </c>
      <c r="G2713" t="s">
        <v>2885</v>
      </c>
      <c r="H2713">
        <v>2020217</v>
      </c>
      <c r="I2713" t="s">
        <v>19</v>
      </c>
      <c r="J2713" t="s">
        <v>20</v>
      </c>
      <c r="K2713" t="s">
        <v>25</v>
      </c>
      <c r="L2713">
        <v>0</v>
      </c>
      <c r="M2713">
        <v>24.79</v>
      </c>
      <c r="N2713">
        <v>0</v>
      </c>
      <c r="O2713">
        <v>131.66</v>
      </c>
      <c r="P2713">
        <v>156.45189999999999</v>
      </c>
    </row>
    <row r="2714" spans="1:16" x14ac:dyDescent="0.25">
      <c r="A2714" s="20">
        <v>44145</v>
      </c>
      <c r="B2714" t="s">
        <v>738</v>
      </c>
      <c r="C2714" t="s">
        <v>23</v>
      </c>
      <c r="D2714">
        <v>6500</v>
      </c>
      <c r="E2714">
        <v>482.9</v>
      </c>
      <c r="F2714">
        <v>3138850</v>
      </c>
      <c r="G2714" t="s">
        <v>2886</v>
      </c>
      <c r="H2714">
        <v>2020217</v>
      </c>
      <c r="I2714" t="s">
        <v>19</v>
      </c>
      <c r="J2714" t="s">
        <v>20</v>
      </c>
      <c r="K2714" t="s">
        <v>25</v>
      </c>
      <c r="L2714">
        <v>782.27</v>
      </c>
      <c r="M2714">
        <v>108.29</v>
      </c>
      <c r="N2714">
        <v>0</v>
      </c>
      <c r="O2714">
        <v>575.04999999999995</v>
      </c>
      <c r="P2714">
        <v>1465.6103000000001</v>
      </c>
    </row>
    <row r="2715" spans="1:16" x14ac:dyDescent="0.25">
      <c r="A2715" s="20">
        <v>44145</v>
      </c>
      <c r="B2715" t="s">
        <v>738</v>
      </c>
      <c r="C2715" t="s">
        <v>23</v>
      </c>
      <c r="D2715">
        <v>2500</v>
      </c>
      <c r="E2715">
        <v>483.9</v>
      </c>
      <c r="F2715">
        <v>1209750</v>
      </c>
      <c r="G2715" t="s">
        <v>2887</v>
      </c>
      <c r="H2715">
        <v>2020217</v>
      </c>
      <c r="I2715" t="s">
        <v>19</v>
      </c>
      <c r="J2715" t="s">
        <v>20</v>
      </c>
      <c r="K2715" t="s">
        <v>25</v>
      </c>
      <c r="L2715">
        <v>300.87</v>
      </c>
      <c r="M2715">
        <v>41.74</v>
      </c>
      <c r="N2715">
        <v>0</v>
      </c>
      <c r="O2715">
        <v>221.64</v>
      </c>
      <c r="P2715">
        <v>564.24639999999999</v>
      </c>
    </row>
    <row r="2716" spans="1:16" x14ac:dyDescent="0.25">
      <c r="A2716" s="20">
        <v>44145</v>
      </c>
      <c r="B2716" t="s">
        <v>738</v>
      </c>
      <c r="C2716" t="s">
        <v>17</v>
      </c>
      <c r="D2716">
        <v>2500</v>
      </c>
      <c r="E2716">
        <v>482.1</v>
      </c>
      <c r="F2716">
        <v>1205250</v>
      </c>
      <c r="G2716" t="s">
        <v>2888</v>
      </c>
      <c r="H2716">
        <v>2020217</v>
      </c>
      <c r="I2716" t="s">
        <v>19</v>
      </c>
      <c r="J2716" t="s">
        <v>20</v>
      </c>
      <c r="K2716" t="s">
        <v>25</v>
      </c>
      <c r="L2716">
        <v>0</v>
      </c>
      <c r="M2716">
        <v>41.58</v>
      </c>
      <c r="N2716">
        <v>0</v>
      </c>
      <c r="O2716">
        <v>220.82</v>
      </c>
      <c r="P2716">
        <v>262.40100000000001</v>
      </c>
    </row>
    <row r="2717" spans="1:16" x14ac:dyDescent="0.25">
      <c r="A2717" s="20">
        <v>44145</v>
      </c>
      <c r="B2717" t="s">
        <v>738</v>
      </c>
      <c r="C2717" t="s">
        <v>23</v>
      </c>
      <c r="D2717">
        <v>500</v>
      </c>
      <c r="E2717">
        <v>477.75</v>
      </c>
      <c r="F2717">
        <v>238875</v>
      </c>
      <c r="G2717" t="s">
        <v>2889</v>
      </c>
      <c r="H2717">
        <v>2020217</v>
      </c>
      <c r="I2717" t="s">
        <v>19</v>
      </c>
      <c r="J2717" t="s">
        <v>20</v>
      </c>
      <c r="K2717" t="s">
        <v>25</v>
      </c>
      <c r="L2717">
        <v>59.71</v>
      </c>
      <c r="M2717">
        <v>8.24</v>
      </c>
      <c r="N2717">
        <v>0</v>
      </c>
      <c r="O2717">
        <v>43.78</v>
      </c>
      <c r="P2717">
        <v>111.7312</v>
      </c>
    </row>
    <row r="2718" spans="1:16" x14ac:dyDescent="0.25">
      <c r="A2718" s="20">
        <v>44145</v>
      </c>
      <c r="B2718" t="s">
        <v>738</v>
      </c>
      <c r="C2718" t="s">
        <v>17</v>
      </c>
      <c r="D2718">
        <v>2500</v>
      </c>
      <c r="E2718">
        <v>477.1</v>
      </c>
      <c r="F2718">
        <v>1192750</v>
      </c>
      <c r="G2718" t="s">
        <v>2890</v>
      </c>
      <c r="H2718">
        <v>2020217</v>
      </c>
      <c r="I2718" t="s">
        <v>19</v>
      </c>
      <c r="J2718" t="s">
        <v>20</v>
      </c>
      <c r="K2718" t="s">
        <v>25</v>
      </c>
      <c r="L2718">
        <v>0</v>
      </c>
      <c r="M2718">
        <v>41.15</v>
      </c>
      <c r="N2718">
        <v>184</v>
      </c>
      <c r="O2718">
        <v>218.52</v>
      </c>
      <c r="P2718">
        <v>443.66989999999998</v>
      </c>
    </row>
    <row r="2719" spans="1:16" x14ac:dyDescent="0.25">
      <c r="A2719" s="20">
        <v>44145</v>
      </c>
      <c r="B2719" t="s">
        <v>738</v>
      </c>
      <c r="C2719" t="s">
        <v>23</v>
      </c>
      <c r="D2719">
        <v>2000</v>
      </c>
      <c r="E2719">
        <v>481.75</v>
      </c>
      <c r="F2719">
        <v>963500</v>
      </c>
      <c r="G2719" t="s">
        <v>2891</v>
      </c>
      <c r="H2719">
        <v>2020217</v>
      </c>
      <c r="I2719" t="s">
        <v>19</v>
      </c>
      <c r="J2719" t="s">
        <v>20</v>
      </c>
      <c r="K2719" t="s">
        <v>25</v>
      </c>
      <c r="L2719">
        <v>240.7</v>
      </c>
      <c r="M2719">
        <v>33.24</v>
      </c>
      <c r="N2719">
        <v>0</v>
      </c>
      <c r="O2719">
        <v>176.52</v>
      </c>
      <c r="P2719">
        <v>450.46080000000001</v>
      </c>
    </row>
    <row r="2720" spans="1:16" x14ac:dyDescent="0.25">
      <c r="A2720" s="20">
        <v>44146</v>
      </c>
      <c r="B2720" t="s">
        <v>706</v>
      </c>
      <c r="C2720" t="s">
        <v>17</v>
      </c>
      <c r="D2720">
        <v>1100</v>
      </c>
      <c r="E2720">
        <v>339.15</v>
      </c>
      <c r="F2720">
        <v>373065</v>
      </c>
      <c r="G2720" t="s">
        <v>2892</v>
      </c>
      <c r="H2720">
        <v>2020218</v>
      </c>
      <c r="I2720" t="s">
        <v>19</v>
      </c>
      <c r="J2720" t="s">
        <v>20</v>
      </c>
      <c r="K2720" t="s">
        <v>25</v>
      </c>
      <c r="L2720">
        <v>0</v>
      </c>
      <c r="M2720">
        <v>12.87</v>
      </c>
      <c r="N2720">
        <v>11</v>
      </c>
      <c r="O2720">
        <v>68.349999999999994</v>
      </c>
      <c r="P2720">
        <v>92.220699999999994</v>
      </c>
    </row>
    <row r="2721" spans="1:16" x14ac:dyDescent="0.25">
      <c r="A2721" s="20">
        <v>44146</v>
      </c>
      <c r="B2721" t="s">
        <v>706</v>
      </c>
      <c r="C2721" t="s">
        <v>23</v>
      </c>
      <c r="D2721">
        <v>1100</v>
      </c>
      <c r="E2721">
        <v>339.9</v>
      </c>
      <c r="F2721">
        <v>373890</v>
      </c>
      <c r="G2721" t="s">
        <v>2893</v>
      </c>
      <c r="H2721">
        <v>2020218</v>
      </c>
      <c r="I2721" t="s">
        <v>19</v>
      </c>
      <c r="J2721" t="s">
        <v>20</v>
      </c>
      <c r="K2721" t="s">
        <v>25</v>
      </c>
      <c r="L2721">
        <v>93</v>
      </c>
      <c r="M2721">
        <v>12.9</v>
      </c>
      <c r="N2721">
        <v>0</v>
      </c>
      <c r="O2721">
        <v>68.510000000000005</v>
      </c>
      <c r="P2721">
        <v>174.4092</v>
      </c>
    </row>
    <row r="2722" spans="1:16" x14ac:dyDescent="0.25">
      <c r="A2722" s="20">
        <v>44147</v>
      </c>
      <c r="B2722" t="s">
        <v>738</v>
      </c>
      <c r="C2722" t="s">
        <v>23</v>
      </c>
      <c r="D2722">
        <v>250</v>
      </c>
      <c r="E2722">
        <v>479.9</v>
      </c>
      <c r="F2722">
        <v>119975</v>
      </c>
      <c r="G2722" t="s">
        <v>2894</v>
      </c>
      <c r="H2722">
        <v>2020219</v>
      </c>
      <c r="I2722" t="s">
        <v>19</v>
      </c>
      <c r="J2722" t="s">
        <v>20</v>
      </c>
      <c r="K2722" t="s">
        <v>25</v>
      </c>
      <c r="L2722">
        <v>29.73</v>
      </c>
      <c r="M2722">
        <v>4.1399999999999997</v>
      </c>
      <c r="N2722">
        <v>0</v>
      </c>
      <c r="O2722">
        <v>21.98</v>
      </c>
      <c r="P2722">
        <v>55.849200000000003</v>
      </c>
    </row>
    <row r="2723" spans="1:16" x14ac:dyDescent="0.25">
      <c r="A2723" s="20">
        <v>44147</v>
      </c>
      <c r="B2723" t="s">
        <v>738</v>
      </c>
      <c r="C2723" t="s">
        <v>17</v>
      </c>
      <c r="D2723">
        <v>2750</v>
      </c>
      <c r="E2723">
        <v>477.1</v>
      </c>
      <c r="F2723">
        <v>1312025</v>
      </c>
      <c r="G2723" t="s">
        <v>2895</v>
      </c>
      <c r="H2723">
        <v>2020219</v>
      </c>
      <c r="I2723" t="s">
        <v>19</v>
      </c>
      <c r="J2723" t="s">
        <v>20</v>
      </c>
      <c r="K2723" t="s">
        <v>25</v>
      </c>
      <c r="L2723">
        <v>0</v>
      </c>
      <c r="M2723">
        <v>45.26</v>
      </c>
      <c r="N2723">
        <v>0</v>
      </c>
      <c r="O2723">
        <v>240.37</v>
      </c>
      <c r="P2723">
        <v>285.63490000000002</v>
      </c>
    </row>
    <row r="2724" spans="1:16" x14ac:dyDescent="0.25">
      <c r="A2724" s="20">
        <v>44147</v>
      </c>
      <c r="B2724" t="s">
        <v>706</v>
      </c>
      <c r="C2724" t="s">
        <v>17</v>
      </c>
      <c r="D2724">
        <v>500</v>
      </c>
      <c r="E2724">
        <v>336.1</v>
      </c>
      <c r="F2724">
        <v>168050</v>
      </c>
      <c r="G2724" t="s">
        <v>2896</v>
      </c>
      <c r="H2724">
        <v>2020219</v>
      </c>
      <c r="I2724" t="s">
        <v>19</v>
      </c>
      <c r="J2724" t="s">
        <v>20</v>
      </c>
      <c r="K2724" t="s">
        <v>25</v>
      </c>
      <c r="L2724">
        <v>0</v>
      </c>
      <c r="M2724">
        <v>5.8</v>
      </c>
      <c r="N2724">
        <v>5.04</v>
      </c>
      <c r="O2724">
        <v>30.79</v>
      </c>
      <c r="P2724">
        <v>41.627699999999997</v>
      </c>
    </row>
    <row r="2725" spans="1:16" x14ac:dyDescent="0.25">
      <c r="A2725" s="20">
        <v>44147</v>
      </c>
      <c r="B2725" t="s">
        <v>706</v>
      </c>
      <c r="C2725" t="s">
        <v>23</v>
      </c>
      <c r="D2725">
        <v>500</v>
      </c>
      <c r="E2725">
        <v>338.2</v>
      </c>
      <c r="F2725">
        <v>169100</v>
      </c>
      <c r="G2725" t="s">
        <v>2897</v>
      </c>
      <c r="H2725">
        <v>2020219</v>
      </c>
      <c r="I2725" t="s">
        <v>19</v>
      </c>
      <c r="J2725" t="s">
        <v>20</v>
      </c>
      <c r="K2725" t="s">
        <v>25</v>
      </c>
      <c r="L2725">
        <v>42.14</v>
      </c>
      <c r="M2725">
        <v>5.83</v>
      </c>
      <c r="N2725">
        <v>0</v>
      </c>
      <c r="O2725">
        <v>30.99</v>
      </c>
      <c r="P2725">
        <v>78.963999999999999</v>
      </c>
    </row>
    <row r="2726" spans="1:16" x14ac:dyDescent="0.25">
      <c r="A2726" s="20">
        <v>44147</v>
      </c>
      <c r="B2726" t="s">
        <v>738</v>
      </c>
      <c r="C2726" t="s">
        <v>17</v>
      </c>
      <c r="D2726">
        <v>1100</v>
      </c>
      <c r="E2726">
        <v>474.1</v>
      </c>
      <c r="F2726">
        <v>521510</v>
      </c>
      <c r="G2726" t="s">
        <v>2898</v>
      </c>
      <c r="H2726">
        <v>2020219</v>
      </c>
      <c r="I2726" t="s">
        <v>19</v>
      </c>
      <c r="J2726" t="s">
        <v>20</v>
      </c>
      <c r="K2726" t="s">
        <v>25</v>
      </c>
      <c r="L2726">
        <v>0</v>
      </c>
      <c r="M2726">
        <v>17.989999999999998</v>
      </c>
      <c r="N2726">
        <v>0</v>
      </c>
      <c r="O2726">
        <v>95.55</v>
      </c>
      <c r="P2726">
        <v>113.5421</v>
      </c>
    </row>
    <row r="2727" spans="1:16" x14ac:dyDescent="0.25">
      <c r="A2727" s="20">
        <v>44147</v>
      </c>
      <c r="B2727" t="s">
        <v>738</v>
      </c>
      <c r="C2727" t="s">
        <v>17</v>
      </c>
      <c r="D2727">
        <v>900</v>
      </c>
      <c r="E2727">
        <v>473.16</v>
      </c>
      <c r="F2727">
        <v>425840.6</v>
      </c>
      <c r="G2727" t="s">
        <v>2899</v>
      </c>
      <c r="H2727">
        <v>2020219</v>
      </c>
      <c r="I2727" t="s">
        <v>19</v>
      </c>
      <c r="J2727" t="s">
        <v>20</v>
      </c>
      <c r="K2727" t="s">
        <v>25</v>
      </c>
      <c r="L2727">
        <v>0</v>
      </c>
      <c r="M2727">
        <v>14.69</v>
      </c>
      <c r="N2727">
        <v>0</v>
      </c>
      <c r="O2727">
        <v>78.010000000000005</v>
      </c>
      <c r="P2727">
        <v>92.701400000000007</v>
      </c>
    </row>
    <row r="2728" spans="1:16" x14ac:dyDescent="0.25">
      <c r="A2728" s="20">
        <v>44147</v>
      </c>
      <c r="B2728" t="s">
        <v>738</v>
      </c>
      <c r="C2728" t="s">
        <v>23</v>
      </c>
      <c r="D2728">
        <v>2000</v>
      </c>
      <c r="E2728">
        <v>474.9</v>
      </c>
      <c r="F2728">
        <v>949800</v>
      </c>
      <c r="G2728" t="s">
        <v>2900</v>
      </c>
      <c r="H2728">
        <v>2020219</v>
      </c>
      <c r="I2728" t="s">
        <v>19</v>
      </c>
      <c r="J2728" t="s">
        <v>20</v>
      </c>
      <c r="K2728" t="s">
        <v>25</v>
      </c>
      <c r="L2728">
        <v>237.81</v>
      </c>
      <c r="M2728">
        <v>32.770000000000003</v>
      </c>
      <c r="N2728">
        <v>0</v>
      </c>
      <c r="O2728">
        <v>174.03</v>
      </c>
      <c r="P2728">
        <v>444.60829999999999</v>
      </c>
    </row>
    <row r="2729" spans="1:16" x14ac:dyDescent="0.25">
      <c r="A2729" s="20">
        <v>44147</v>
      </c>
      <c r="B2729" t="s">
        <v>738</v>
      </c>
      <c r="C2729" t="s">
        <v>23</v>
      </c>
      <c r="D2729">
        <v>2500</v>
      </c>
      <c r="E2729">
        <v>475.9</v>
      </c>
      <c r="F2729">
        <v>1189750</v>
      </c>
      <c r="G2729" t="s">
        <v>2901</v>
      </c>
      <c r="H2729">
        <v>2020219</v>
      </c>
      <c r="I2729" t="s">
        <v>19</v>
      </c>
      <c r="J2729" t="s">
        <v>20</v>
      </c>
      <c r="K2729" t="s">
        <v>25</v>
      </c>
      <c r="L2729">
        <v>297.26</v>
      </c>
      <c r="M2729">
        <v>41.05</v>
      </c>
      <c r="N2729">
        <v>0</v>
      </c>
      <c r="O2729">
        <v>217.97</v>
      </c>
      <c r="P2729">
        <v>556.27639999999997</v>
      </c>
    </row>
    <row r="2730" spans="1:16" x14ac:dyDescent="0.25">
      <c r="A2730" s="20">
        <v>44147</v>
      </c>
      <c r="B2730" t="s">
        <v>738</v>
      </c>
      <c r="C2730" t="s">
        <v>23</v>
      </c>
      <c r="D2730">
        <v>2500</v>
      </c>
      <c r="E2730">
        <v>476.9</v>
      </c>
      <c r="F2730">
        <v>1192250</v>
      </c>
      <c r="G2730" t="s">
        <v>2902</v>
      </c>
      <c r="H2730">
        <v>2020219</v>
      </c>
      <c r="I2730" t="s">
        <v>19</v>
      </c>
      <c r="J2730" t="s">
        <v>20</v>
      </c>
      <c r="K2730" t="s">
        <v>25</v>
      </c>
      <c r="L2730">
        <v>297.06</v>
      </c>
      <c r="M2730">
        <v>41.13</v>
      </c>
      <c r="N2730">
        <v>0</v>
      </c>
      <c r="O2730">
        <v>218.44</v>
      </c>
      <c r="P2730">
        <v>556.6327</v>
      </c>
    </row>
    <row r="2731" spans="1:16" x14ac:dyDescent="0.25">
      <c r="A2731" s="20">
        <v>44147</v>
      </c>
      <c r="B2731" t="s">
        <v>738</v>
      </c>
      <c r="C2731" t="s">
        <v>17</v>
      </c>
      <c r="D2731">
        <v>2500</v>
      </c>
      <c r="E2731">
        <v>474.1</v>
      </c>
      <c r="F2731">
        <v>1185250</v>
      </c>
      <c r="G2731" t="s">
        <v>2903</v>
      </c>
      <c r="H2731">
        <v>2020219</v>
      </c>
      <c r="I2731" t="s">
        <v>19</v>
      </c>
      <c r="J2731" t="s">
        <v>20</v>
      </c>
      <c r="K2731" t="s">
        <v>25</v>
      </c>
      <c r="L2731">
        <v>0</v>
      </c>
      <c r="M2731">
        <v>40.89</v>
      </c>
      <c r="N2731">
        <v>102.96</v>
      </c>
      <c r="O2731">
        <v>217.15</v>
      </c>
      <c r="P2731">
        <v>361.00110000000001</v>
      </c>
    </row>
    <row r="2732" spans="1:16" x14ac:dyDescent="0.25">
      <c r="A2732" s="20">
        <v>44148</v>
      </c>
      <c r="B2732" t="s">
        <v>706</v>
      </c>
      <c r="C2732" t="s">
        <v>23</v>
      </c>
      <c r="D2732">
        <v>1100</v>
      </c>
      <c r="E2732">
        <v>330.9</v>
      </c>
      <c r="F2732">
        <v>363990</v>
      </c>
      <c r="G2732" t="s">
        <v>2904</v>
      </c>
      <c r="H2732">
        <v>2020220</v>
      </c>
      <c r="I2732" t="s">
        <v>19</v>
      </c>
      <c r="J2732" t="s">
        <v>20</v>
      </c>
      <c r="K2732" t="s">
        <v>25</v>
      </c>
      <c r="L2732">
        <v>92.89</v>
      </c>
      <c r="M2732">
        <v>12.56</v>
      </c>
      <c r="N2732">
        <v>0</v>
      </c>
      <c r="O2732">
        <v>66.69</v>
      </c>
      <c r="P2732">
        <v>172.1379</v>
      </c>
    </row>
    <row r="2733" spans="1:16" x14ac:dyDescent="0.25">
      <c r="A2733" s="20">
        <v>44148</v>
      </c>
      <c r="B2733" t="s">
        <v>706</v>
      </c>
      <c r="C2733" t="s">
        <v>23</v>
      </c>
      <c r="D2733">
        <v>1000</v>
      </c>
      <c r="E2733">
        <v>332</v>
      </c>
      <c r="F2733">
        <v>332000</v>
      </c>
      <c r="G2733" t="s">
        <v>2905</v>
      </c>
      <c r="H2733">
        <v>2020220</v>
      </c>
      <c r="I2733" t="s">
        <v>19</v>
      </c>
      <c r="J2733" t="s">
        <v>20</v>
      </c>
      <c r="K2733" t="s">
        <v>25</v>
      </c>
      <c r="L2733">
        <v>84.8</v>
      </c>
      <c r="M2733">
        <v>11.45</v>
      </c>
      <c r="N2733">
        <v>0</v>
      </c>
      <c r="O2733">
        <v>60.83</v>
      </c>
      <c r="P2733">
        <v>157.084</v>
      </c>
    </row>
    <row r="2734" spans="1:16" x14ac:dyDescent="0.25">
      <c r="A2734" s="20">
        <v>44148</v>
      </c>
      <c r="B2734" t="s">
        <v>738</v>
      </c>
      <c r="C2734" t="s">
        <v>23</v>
      </c>
      <c r="D2734">
        <v>500</v>
      </c>
      <c r="E2734">
        <v>476.9</v>
      </c>
      <c r="F2734">
        <v>238450</v>
      </c>
      <c r="G2734" t="s">
        <v>2906</v>
      </c>
      <c r="H2734">
        <v>2020220</v>
      </c>
      <c r="I2734" t="s">
        <v>19</v>
      </c>
      <c r="J2734" t="s">
        <v>20</v>
      </c>
      <c r="K2734" t="s">
        <v>25</v>
      </c>
      <c r="L2734">
        <v>60.39</v>
      </c>
      <c r="M2734">
        <v>8.23</v>
      </c>
      <c r="N2734">
        <v>0</v>
      </c>
      <c r="O2734">
        <v>43.69</v>
      </c>
      <c r="P2734">
        <v>112.3065</v>
      </c>
    </row>
    <row r="2735" spans="1:16" x14ac:dyDescent="0.25">
      <c r="A2735" s="20">
        <v>44148</v>
      </c>
      <c r="B2735" t="s">
        <v>738</v>
      </c>
      <c r="C2735" t="s">
        <v>17</v>
      </c>
      <c r="D2735">
        <v>500</v>
      </c>
      <c r="E2735">
        <v>474.1</v>
      </c>
      <c r="F2735">
        <v>237050</v>
      </c>
      <c r="G2735" t="s">
        <v>2907</v>
      </c>
      <c r="H2735">
        <v>2020220</v>
      </c>
      <c r="I2735" t="s">
        <v>19</v>
      </c>
      <c r="J2735" t="s">
        <v>20</v>
      </c>
      <c r="K2735" t="s">
        <v>25</v>
      </c>
      <c r="L2735">
        <v>0</v>
      </c>
      <c r="M2735">
        <v>8.18</v>
      </c>
      <c r="N2735">
        <v>0</v>
      </c>
      <c r="O2735">
        <v>43.43</v>
      </c>
      <c r="P2735">
        <v>51.608199999999997</v>
      </c>
    </row>
    <row r="2736" spans="1:16" x14ac:dyDescent="0.25">
      <c r="A2736" s="20">
        <v>44148</v>
      </c>
      <c r="B2736" t="s">
        <v>738</v>
      </c>
      <c r="C2736" t="s">
        <v>23</v>
      </c>
      <c r="D2736">
        <v>500</v>
      </c>
      <c r="E2736">
        <v>476.9</v>
      </c>
      <c r="F2736">
        <v>238450</v>
      </c>
      <c r="G2736" t="s">
        <v>2908</v>
      </c>
      <c r="H2736">
        <v>2020220</v>
      </c>
      <c r="I2736" t="s">
        <v>19</v>
      </c>
      <c r="J2736" t="s">
        <v>20</v>
      </c>
      <c r="K2736" t="s">
        <v>25</v>
      </c>
      <c r="L2736">
        <v>60.39</v>
      </c>
      <c r="M2736">
        <v>8.23</v>
      </c>
      <c r="N2736">
        <v>0</v>
      </c>
      <c r="O2736">
        <v>43.68</v>
      </c>
      <c r="P2736">
        <v>112.29649999999999</v>
      </c>
    </row>
    <row r="2737" spans="1:16" x14ac:dyDescent="0.25">
      <c r="A2737" s="20">
        <v>44148</v>
      </c>
      <c r="B2737" t="s">
        <v>738</v>
      </c>
      <c r="C2737" t="s">
        <v>17</v>
      </c>
      <c r="D2737">
        <v>500</v>
      </c>
      <c r="E2737">
        <v>475.1</v>
      </c>
      <c r="F2737">
        <v>237550</v>
      </c>
      <c r="G2737" t="s">
        <v>2909</v>
      </c>
      <c r="H2737">
        <v>2020220</v>
      </c>
      <c r="I2737" t="s">
        <v>19</v>
      </c>
      <c r="J2737" t="s">
        <v>20</v>
      </c>
      <c r="K2737" t="s">
        <v>25</v>
      </c>
      <c r="L2737">
        <v>0</v>
      </c>
      <c r="M2737">
        <v>8.1999999999999993</v>
      </c>
      <c r="N2737">
        <v>0</v>
      </c>
      <c r="O2737">
        <v>43.52</v>
      </c>
      <c r="P2737">
        <v>51.715499999999999</v>
      </c>
    </row>
    <row r="2738" spans="1:16" x14ac:dyDescent="0.25">
      <c r="A2738" s="20">
        <v>44148</v>
      </c>
      <c r="B2738" t="s">
        <v>706</v>
      </c>
      <c r="C2738" t="s">
        <v>17</v>
      </c>
      <c r="D2738">
        <v>782</v>
      </c>
      <c r="E2738">
        <v>343.97</v>
      </c>
      <c r="F2738">
        <v>268983</v>
      </c>
      <c r="G2738" t="s">
        <v>2910</v>
      </c>
      <c r="H2738">
        <v>2020220</v>
      </c>
      <c r="I2738" t="s">
        <v>19</v>
      </c>
      <c r="J2738" t="s">
        <v>20</v>
      </c>
      <c r="K2738" t="s">
        <v>25</v>
      </c>
      <c r="L2738">
        <v>0</v>
      </c>
      <c r="M2738">
        <v>9.2799999999999994</v>
      </c>
      <c r="N2738">
        <v>0</v>
      </c>
      <c r="O2738">
        <v>49.28</v>
      </c>
      <c r="P2738">
        <v>58.56</v>
      </c>
    </row>
    <row r="2739" spans="1:16" x14ac:dyDescent="0.25">
      <c r="A2739" s="20">
        <v>44148</v>
      </c>
      <c r="B2739" t="s">
        <v>738</v>
      </c>
      <c r="C2739" t="s">
        <v>17</v>
      </c>
      <c r="D2739">
        <v>4500</v>
      </c>
      <c r="E2739">
        <v>484.25</v>
      </c>
      <c r="F2739">
        <v>2179125</v>
      </c>
      <c r="G2739" t="s">
        <v>2911</v>
      </c>
      <c r="H2739">
        <v>2020220</v>
      </c>
      <c r="I2739" t="s">
        <v>19</v>
      </c>
      <c r="J2739" t="s">
        <v>20</v>
      </c>
      <c r="K2739" t="s">
        <v>25</v>
      </c>
      <c r="L2739">
        <v>0</v>
      </c>
      <c r="M2739">
        <v>75.180000000000007</v>
      </c>
      <c r="N2739">
        <v>79.319999999999993</v>
      </c>
      <c r="O2739">
        <v>399.24</v>
      </c>
      <c r="P2739">
        <v>553.73990000000003</v>
      </c>
    </row>
    <row r="2740" spans="1:16" x14ac:dyDescent="0.25">
      <c r="A2740" s="20">
        <v>44148</v>
      </c>
      <c r="B2740" t="s">
        <v>706</v>
      </c>
      <c r="C2740" t="s">
        <v>17</v>
      </c>
      <c r="D2740">
        <v>1318</v>
      </c>
      <c r="E2740">
        <v>344.25</v>
      </c>
      <c r="F2740">
        <v>453721.5</v>
      </c>
      <c r="G2740" t="s">
        <v>2912</v>
      </c>
      <c r="H2740">
        <v>2020220</v>
      </c>
      <c r="I2740" t="s">
        <v>19</v>
      </c>
      <c r="J2740" t="s">
        <v>20</v>
      </c>
      <c r="K2740" t="s">
        <v>25</v>
      </c>
      <c r="L2740">
        <v>0</v>
      </c>
      <c r="M2740">
        <v>15.65</v>
      </c>
      <c r="N2740">
        <v>21.68</v>
      </c>
      <c r="O2740">
        <v>83.13</v>
      </c>
      <c r="P2740">
        <v>120.4633</v>
      </c>
    </row>
    <row r="2741" spans="1:16" x14ac:dyDescent="0.25">
      <c r="A2741" s="20">
        <v>44148</v>
      </c>
      <c r="B2741" t="s">
        <v>738</v>
      </c>
      <c r="C2741" t="s">
        <v>23</v>
      </c>
      <c r="D2741">
        <v>4500</v>
      </c>
      <c r="E2741">
        <v>485.3</v>
      </c>
      <c r="F2741">
        <v>2183850</v>
      </c>
      <c r="G2741" t="s">
        <v>2913</v>
      </c>
      <c r="H2741">
        <v>2020220</v>
      </c>
      <c r="I2741" t="s">
        <v>19</v>
      </c>
      <c r="J2741" t="s">
        <v>20</v>
      </c>
      <c r="K2741" t="s">
        <v>25</v>
      </c>
      <c r="L2741">
        <v>543.53</v>
      </c>
      <c r="M2741">
        <v>75.34</v>
      </c>
      <c r="N2741">
        <v>0</v>
      </c>
      <c r="O2741">
        <v>400.11</v>
      </c>
      <c r="P2741">
        <v>1018.9829</v>
      </c>
    </row>
    <row r="2742" spans="1:16" x14ac:dyDescent="0.25">
      <c r="A2742" s="20">
        <v>44152</v>
      </c>
      <c r="B2742" t="s">
        <v>738</v>
      </c>
      <c r="C2742" t="s">
        <v>17</v>
      </c>
      <c r="D2742">
        <v>1100</v>
      </c>
      <c r="E2742">
        <v>486.23</v>
      </c>
      <c r="F2742">
        <v>534853.19999999995</v>
      </c>
      <c r="G2742" t="s">
        <v>2914</v>
      </c>
      <c r="H2742">
        <v>2020222</v>
      </c>
      <c r="I2742" t="s">
        <v>19</v>
      </c>
      <c r="J2742" t="s">
        <v>20</v>
      </c>
      <c r="K2742" t="s">
        <v>25</v>
      </c>
      <c r="L2742">
        <v>0</v>
      </c>
      <c r="M2742">
        <v>18.45</v>
      </c>
      <c r="N2742">
        <v>0</v>
      </c>
      <c r="O2742">
        <v>97.99</v>
      </c>
      <c r="P2742">
        <v>116.44240000000001</v>
      </c>
    </row>
    <row r="2743" spans="1:16" x14ac:dyDescent="0.25">
      <c r="A2743" s="20">
        <v>44152</v>
      </c>
      <c r="B2743" t="s">
        <v>738</v>
      </c>
      <c r="C2743" t="s">
        <v>17</v>
      </c>
      <c r="D2743">
        <v>1150</v>
      </c>
      <c r="E2743">
        <v>485.05</v>
      </c>
      <c r="F2743">
        <v>557807.5</v>
      </c>
      <c r="G2743" t="s">
        <v>2915</v>
      </c>
      <c r="H2743">
        <v>2020222</v>
      </c>
      <c r="I2743" t="s">
        <v>19</v>
      </c>
      <c r="J2743" t="s">
        <v>20</v>
      </c>
      <c r="K2743" t="s">
        <v>25</v>
      </c>
      <c r="L2743">
        <v>0</v>
      </c>
      <c r="M2743">
        <v>19.239999999999998</v>
      </c>
      <c r="N2743">
        <v>0</v>
      </c>
      <c r="O2743">
        <v>102.2</v>
      </c>
      <c r="P2743">
        <v>121.4444</v>
      </c>
    </row>
    <row r="2744" spans="1:16" x14ac:dyDescent="0.25">
      <c r="A2744" s="20">
        <v>44152</v>
      </c>
      <c r="B2744" t="s">
        <v>738</v>
      </c>
      <c r="C2744" t="s">
        <v>17</v>
      </c>
      <c r="D2744">
        <v>2250</v>
      </c>
      <c r="E2744">
        <v>481.15</v>
      </c>
      <c r="F2744">
        <v>1082587.5</v>
      </c>
      <c r="G2744" t="s">
        <v>2916</v>
      </c>
      <c r="H2744">
        <v>2020222</v>
      </c>
      <c r="I2744" t="s">
        <v>19</v>
      </c>
      <c r="J2744" t="s">
        <v>20</v>
      </c>
      <c r="K2744" t="s">
        <v>25</v>
      </c>
      <c r="L2744">
        <v>0</v>
      </c>
      <c r="M2744">
        <v>37.35</v>
      </c>
      <c r="N2744">
        <v>0</v>
      </c>
      <c r="O2744">
        <v>198.34</v>
      </c>
      <c r="P2744">
        <v>235.6893</v>
      </c>
    </row>
    <row r="2745" spans="1:16" x14ac:dyDescent="0.25">
      <c r="A2745" s="20">
        <v>44152</v>
      </c>
      <c r="B2745" t="s">
        <v>738</v>
      </c>
      <c r="C2745" t="s">
        <v>17</v>
      </c>
      <c r="D2745">
        <v>500</v>
      </c>
      <c r="E2745">
        <v>480.15</v>
      </c>
      <c r="F2745">
        <v>240075</v>
      </c>
      <c r="G2745" t="s">
        <v>2917</v>
      </c>
      <c r="H2745">
        <v>2020222</v>
      </c>
      <c r="I2745" t="s">
        <v>19</v>
      </c>
      <c r="J2745" t="s">
        <v>20</v>
      </c>
      <c r="K2745" t="s">
        <v>25</v>
      </c>
      <c r="L2745">
        <v>0</v>
      </c>
      <c r="M2745">
        <v>8.2799999999999994</v>
      </c>
      <c r="N2745">
        <v>0</v>
      </c>
      <c r="O2745">
        <v>43.99</v>
      </c>
      <c r="P2745">
        <v>52.272599999999997</v>
      </c>
    </row>
    <row r="2746" spans="1:16" x14ac:dyDescent="0.25">
      <c r="A2746" s="20">
        <v>44152</v>
      </c>
      <c r="B2746" t="s">
        <v>738</v>
      </c>
      <c r="C2746" t="s">
        <v>23</v>
      </c>
      <c r="D2746">
        <v>5000</v>
      </c>
      <c r="E2746">
        <v>480.9</v>
      </c>
      <c r="F2746">
        <v>2404500</v>
      </c>
      <c r="G2746" t="s">
        <v>2918</v>
      </c>
      <c r="H2746">
        <v>2020222</v>
      </c>
      <c r="I2746" t="s">
        <v>19</v>
      </c>
      <c r="J2746" t="s">
        <v>20</v>
      </c>
      <c r="K2746" t="s">
        <v>25</v>
      </c>
      <c r="L2746">
        <v>603.87</v>
      </c>
      <c r="M2746">
        <v>82.96</v>
      </c>
      <c r="N2746">
        <v>0</v>
      </c>
      <c r="O2746">
        <v>440.53</v>
      </c>
      <c r="P2746">
        <v>1127.3552999999999</v>
      </c>
    </row>
    <row r="2747" spans="1:16" x14ac:dyDescent="0.25">
      <c r="A2747" s="20">
        <v>44152</v>
      </c>
      <c r="B2747" t="s">
        <v>738</v>
      </c>
      <c r="C2747" t="s">
        <v>23</v>
      </c>
      <c r="D2747">
        <v>5000</v>
      </c>
      <c r="E2747">
        <v>480.9</v>
      </c>
      <c r="F2747">
        <v>2404500</v>
      </c>
      <c r="G2747" t="s">
        <v>2919</v>
      </c>
      <c r="H2747">
        <v>2020222</v>
      </c>
      <c r="I2747" t="s">
        <v>19</v>
      </c>
      <c r="J2747" t="s">
        <v>20</v>
      </c>
      <c r="K2747" t="s">
        <v>25</v>
      </c>
      <c r="L2747">
        <v>603.57000000000005</v>
      </c>
      <c r="M2747">
        <v>82.96</v>
      </c>
      <c r="N2747">
        <v>0</v>
      </c>
      <c r="O2747">
        <v>440.52</v>
      </c>
      <c r="P2747">
        <v>1127.0455999999999</v>
      </c>
    </row>
    <row r="2748" spans="1:16" x14ac:dyDescent="0.25">
      <c r="A2748" s="20">
        <v>44152</v>
      </c>
      <c r="B2748" t="s">
        <v>738</v>
      </c>
      <c r="C2748" t="s">
        <v>17</v>
      </c>
      <c r="D2748">
        <v>5000</v>
      </c>
      <c r="E2748">
        <v>481.1</v>
      </c>
      <c r="F2748">
        <v>2405500</v>
      </c>
      <c r="G2748" t="s">
        <v>2920</v>
      </c>
      <c r="H2748">
        <v>2020222</v>
      </c>
      <c r="I2748" t="s">
        <v>19</v>
      </c>
      <c r="J2748" t="s">
        <v>20</v>
      </c>
      <c r="K2748" t="s">
        <v>25</v>
      </c>
      <c r="L2748">
        <v>0</v>
      </c>
      <c r="M2748">
        <v>82.99</v>
      </c>
      <c r="N2748">
        <v>0</v>
      </c>
      <c r="O2748">
        <v>440.72</v>
      </c>
      <c r="P2748">
        <v>523.7097</v>
      </c>
    </row>
    <row r="2749" spans="1:16" x14ac:dyDescent="0.25">
      <c r="A2749" s="20">
        <v>44152</v>
      </c>
      <c r="B2749" t="s">
        <v>738</v>
      </c>
      <c r="C2749" t="s">
        <v>17</v>
      </c>
      <c r="D2749">
        <v>5000</v>
      </c>
      <c r="E2749">
        <v>485.25</v>
      </c>
      <c r="F2749">
        <v>2426250</v>
      </c>
      <c r="G2749" t="s">
        <v>2921</v>
      </c>
      <c r="H2749">
        <v>2020222</v>
      </c>
      <c r="I2749" t="s">
        <v>19</v>
      </c>
      <c r="J2749" t="s">
        <v>20</v>
      </c>
      <c r="K2749" t="s">
        <v>25</v>
      </c>
      <c r="L2749">
        <v>0</v>
      </c>
      <c r="M2749">
        <v>83.71</v>
      </c>
      <c r="N2749">
        <v>217</v>
      </c>
      <c r="O2749">
        <v>444.52</v>
      </c>
      <c r="P2749">
        <v>745.22580000000005</v>
      </c>
    </row>
    <row r="2750" spans="1:16" x14ac:dyDescent="0.25">
      <c r="A2750" s="20">
        <v>44152</v>
      </c>
      <c r="B2750" t="s">
        <v>738</v>
      </c>
      <c r="C2750" t="s">
        <v>23</v>
      </c>
      <c r="D2750">
        <v>5000</v>
      </c>
      <c r="E2750">
        <v>485.9</v>
      </c>
      <c r="F2750">
        <v>2429500</v>
      </c>
      <c r="G2750" t="s">
        <v>2922</v>
      </c>
      <c r="H2750">
        <v>2020222</v>
      </c>
      <c r="I2750" t="s">
        <v>19</v>
      </c>
      <c r="J2750" t="s">
        <v>20</v>
      </c>
      <c r="K2750" t="s">
        <v>25</v>
      </c>
      <c r="L2750">
        <v>603.57000000000005</v>
      </c>
      <c r="M2750">
        <v>83.82</v>
      </c>
      <c r="N2750">
        <v>0</v>
      </c>
      <c r="O2750">
        <v>445.11</v>
      </c>
      <c r="P2750">
        <v>1132.4978000000001</v>
      </c>
    </row>
    <row r="2751" spans="1:16" x14ac:dyDescent="0.25">
      <c r="A2751" s="20">
        <v>44153</v>
      </c>
      <c r="B2751" t="s">
        <v>738</v>
      </c>
      <c r="C2751" t="s">
        <v>23</v>
      </c>
      <c r="D2751">
        <v>5000</v>
      </c>
      <c r="E2751">
        <v>492.9</v>
      </c>
      <c r="F2751">
        <v>2464500</v>
      </c>
      <c r="G2751" t="s">
        <v>2923</v>
      </c>
      <c r="H2751">
        <v>2020223</v>
      </c>
      <c r="I2751" t="s">
        <v>19</v>
      </c>
      <c r="J2751" t="s">
        <v>20</v>
      </c>
      <c r="K2751" t="s">
        <v>25</v>
      </c>
      <c r="L2751">
        <v>617.61</v>
      </c>
      <c r="M2751">
        <v>85.03</v>
      </c>
      <c r="N2751">
        <v>0</v>
      </c>
      <c r="O2751">
        <v>451.52</v>
      </c>
      <c r="P2751">
        <v>1154.1552999999999</v>
      </c>
    </row>
    <row r="2752" spans="1:16" x14ac:dyDescent="0.25">
      <c r="A2752" s="20">
        <v>44153</v>
      </c>
      <c r="B2752" t="s">
        <v>738</v>
      </c>
      <c r="C2752" t="s">
        <v>17</v>
      </c>
      <c r="D2752">
        <v>5000</v>
      </c>
      <c r="E2752">
        <v>492.49</v>
      </c>
      <c r="F2752">
        <v>2462454.0499999998</v>
      </c>
      <c r="G2752" t="s">
        <v>2924</v>
      </c>
      <c r="H2752">
        <v>2020223</v>
      </c>
      <c r="I2752" t="s">
        <v>19</v>
      </c>
      <c r="J2752" t="s">
        <v>20</v>
      </c>
      <c r="K2752" t="s">
        <v>25</v>
      </c>
      <c r="L2752">
        <v>0</v>
      </c>
      <c r="M2752">
        <v>84.95</v>
      </c>
      <c r="N2752">
        <v>147.36000000000001</v>
      </c>
      <c r="O2752">
        <v>451.15</v>
      </c>
      <c r="P2752">
        <v>683.46410000000003</v>
      </c>
    </row>
    <row r="2753" spans="1:16" x14ac:dyDescent="0.25">
      <c r="A2753" s="20">
        <v>44153</v>
      </c>
      <c r="B2753" t="s">
        <v>738</v>
      </c>
      <c r="C2753" t="s">
        <v>17</v>
      </c>
      <c r="D2753">
        <v>5000</v>
      </c>
      <c r="E2753">
        <v>493.05</v>
      </c>
      <c r="F2753">
        <v>2465250</v>
      </c>
      <c r="G2753" t="s">
        <v>2925</v>
      </c>
      <c r="H2753">
        <v>2020223</v>
      </c>
      <c r="I2753" t="s">
        <v>19</v>
      </c>
      <c r="J2753" t="s">
        <v>20</v>
      </c>
      <c r="K2753" t="s">
        <v>25</v>
      </c>
      <c r="L2753">
        <v>0</v>
      </c>
      <c r="M2753">
        <v>85.05</v>
      </c>
      <c r="N2753">
        <v>0</v>
      </c>
      <c r="O2753">
        <v>451.67</v>
      </c>
      <c r="P2753">
        <v>536.72149999999999</v>
      </c>
    </row>
    <row r="2754" spans="1:16" x14ac:dyDescent="0.25">
      <c r="A2754" s="20">
        <v>44153</v>
      </c>
      <c r="B2754" t="s">
        <v>738</v>
      </c>
      <c r="C2754" t="s">
        <v>23</v>
      </c>
      <c r="D2754">
        <v>5000</v>
      </c>
      <c r="E2754">
        <v>497.9</v>
      </c>
      <c r="F2754">
        <v>2489500</v>
      </c>
      <c r="G2754" t="s">
        <v>2926</v>
      </c>
      <c r="H2754">
        <v>2020223</v>
      </c>
      <c r="I2754" t="s">
        <v>19</v>
      </c>
      <c r="J2754" t="s">
        <v>20</v>
      </c>
      <c r="K2754" t="s">
        <v>25</v>
      </c>
      <c r="L2754">
        <v>617.12</v>
      </c>
      <c r="M2754">
        <v>85.89</v>
      </c>
      <c r="N2754">
        <v>0</v>
      </c>
      <c r="O2754">
        <v>456.09</v>
      </c>
      <c r="P2754">
        <v>1159.0978</v>
      </c>
    </row>
    <row r="2755" spans="1:16" x14ac:dyDescent="0.25">
      <c r="A2755" s="20">
        <v>44153</v>
      </c>
      <c r="B2755" t="s">
        <v>981</v>
      </c>
      <c r="C2755" t="s">
        <v>17</v>
      </c>
      <c r="D2755">
        <v>50</v>
      </c>
      <c r="E2755">
        <v>85.45</v>
      </c>
      <c r="F2755">
        <v>4272.5</v>
      </c>
      <c r="G2755" t="s">
        <v>2927</v>
      </c>
      <c r="H2755">
        <v>2020223</v>
      </c>
      <c r="I2755" t="s">
        <v>19</v>
      </c>
      <c r="J2755" t="s">
        <v>20</v>
      </c>
      <c r="K2755" t="s">
        <v>25</v>
      </c>
      <c r="L2755">
        <v>4.2699999999999996</v>
      </c>
      <c r="M2755">
        <v>0.15</v>
      </c>
      <c r="N2755">
        <v>0.64</v>
      </c>
      <c r="O2755">
        <v>29.53</v>
      </c>
      <c r="P2755">
        <v>34.587400000000002</v>
      </c>
    </row>
    <row r="2756" spans="1:16" x14ac:dyDescent="0.25">
      <c r="A2756" s="20">
        <v>44154</v>
      </c>
      <c r="B2756" t="s">
        <v>800</v>
      </c>
      <c r="C2756" t="s">
        <v>23</v>
      </c>
      <c r="D2756">
        <v>500</v>
      </c>
      <c r="E2756">
        <v>348.15</v>
      </c>
      <c r="F2756">
        <v>174075</v>
      </c>
      <c r="G2756" t="s">
        <v>2928</v>
      </c>
      <c r="H2756">
        <v>2020224</v>
      </c>
      <c r="I2756" t="s">
        <v>19</v>
      </c>
      <c r="J2756" t="s">
        <v>20</v>
      </c>
      <c r="K2756" t="s">
        <v>25</v>
      </c>
      <c r="L2756">
        <v>43.27</v>
      </c>
      <c r="M2756">
        <v>6.01</v>
      </c>
      <c r="N2756">
        <v>0</v>
      </c>
      <c r="O2756">
        <v>31.89</v>
      </c>
      <c r="P2756">
        <v>81.165499999999994</v>
      </c>
    </row>
    <row r="2757" spans="1:16" x14ac:dyDescent="0.25">
      <c r="A2757" s="20">
        <v>44154</v>
      </c>
      <c r="B2757" t="s">
        <v>800</v>
      </c>
      <c r="C2757" t="s">
        <v>17</v>
      </c>
      <c r="D2757">
        <v>500</v>
      </c>
      <c r="E2757">
        <v>347</v>
      </c>
      <c r="F2757">
        <v>173500</v>
      </c>
      <c r="G2757" t="s">
        <v>2929</v>
      </c>
      <c r="H2757">
        <v>2020224</v>
      </c>
      <c r="I2757" t="s">
        <v>19</v>
      </c>
      <c r="J2757" t="s">
        <v>20</v>
      </c>
      <c r="K2757" t="s">
        <v>25</v>
      </c>
      <c r="L2757">
        <v>0</v>
      </c>
      <c r="M2757">
        <v>5.99</v>
      </c>
      <c r="N2757">
        <v>0</v>
      </c>
      <c r="O2757">
        <v>31.79</v>
      </c>
      <c r="P2757">
        <v>37.775799999999997</v>
      </c>
    </row>
    <row r="2758" spans="1:16" x14ac:dyDescent="0.25">
      <c r="A2758" s="20">
        <v>44154</v>
      </c>
      <c r="B2758" t="s">
        <v>800</v>
      </c>
      <c r="C2758" t="s">
        <v>17</v>
      </c>
      <c r="D2758">
        <v>2500</v>
      </c>
      <c r="E2758">
        <v>346.99</v>
      </c>
      <c r="F2758">
        <v>867476.65</v>
      </c>
      <c r="G2758" t="s">
        <v>2930</v>
      </c>
      <c r="H2758">
        <v>2020224</v>
      </c>
      <c r="I2758" t="s">
        <v>19</v>
      </c>
      <c r="J2758" t="s">
        <v>20</v>
      </c>
      <c r="K2758" t="s">
        <v>25</v>
      </c>
      <c r="L2758">
        <v>0</v>
      </c>
      <c r="M2758">
        <v>29.93</v>
      </c>
      <c r="N2758">
        <v>0</v>
      </c>
      <c r="O2758">
        <v>158.93</v>
      </c>
      <c r="P2758">
        <v>188.8578</v>
      </c>
    </row>
    <row r="2759" spans="1:16" x14ac:dyDescent="0.25">
      <c r="A2759" s="20">
        <v>44154</v>
      </c>
      <c r="B2759" t="s">
        <v>800</v>
      </c>
      <c r="C2759" t="s">
        <v>23</v>
      </c>
      <c r="D2759">
        <v>2500</v>
      </c>
      <c r="E2759">
        <v>345.75</v>
      </c>
      <c r="F2759">
        <v>864375</v>
      </c>
      <c r="G2759" t="s">
        <v>2931</v>
      </c>
      <c r="H2759">
        <v>2020224</v>
      </c>
      <c r="I2759" t="s">
        <v>19</v>
      </c>
      <c r="J2759" t="s">
        <v>20</v>
      </c>
      <c r="K2759" t="s">
        <v>25</v>
      </c>
      <c r="L2759">
        <v>216.34</v>
      </c>
      <c r="M2759">
        <v>29.82</v>
      </c>
      <c r="N2759">
        <v>0</v>
      </c>
      <c r="O2759">
        <v>158.33000000000001</v>
      </c>
      <c r="P2759">
        <v>404.49130000000002</v>
      </c>
    </row>
    <row r="2760" spans="1:16" x14ac:dyDescent="0.25">
      <c r="A2760" s="20">
        <v>44154</v>
      </c>
      <c r="B2760" t="s">
        <v>800</v>
      </c>
      <c r="C2760" t="s">
        <v>23</v>
      </c>
      <c r="D2760">
        <v>2500</v>
      </c>
      <c r="E2760">
        <v>345.75</v>
      </c>
      <c r="F2760">
        <v>864375</v>
      </c>
      <c r="G2760" t="s">
        <v>2932</v>
      </c>
      <c r="H2760">
        <v>2020224</v>
      </c>
      <c r="I2760" t="s">
        <v>19</v>
      </c>
      <c r="J2760" t="s">
        <v>20</v>
      </c>
      <c r="K2760" t="s">
        <v>25</v>
      </c>
      <c r="L2760">
        <v>216.34</v>
      </c>
      <c r="M2760">
        <v>29.82</v>
      </c>
      <c r="N2760">
        <v>0</v>
      </c>
      <c r="O2760">
        <v>158.35</v>
      </c>
      <c r="P2760">
        <v>404.51139999999998</v>
      </c>
    </row>
    <row r="2761" spans="1:16" x14ac:dyDescent="0.25">
      <c r="A2761" s="20">
        <v>44154</v>
      </c>
      <c r="B2761" t="s">
        <v>800</v>
      </c>
      <c r="C2761" t="s">
        <v>17</v>
      </c>
      <c r="D2761">
        <v>2500</v>
      </c>
      <c r="E2761">
        <v>346</v>
      </c>
      <c r="F2761">
        <v>865000</v>
      </c>
      <c r="G2761" t="s">
        <v>2933</v>
      </c>
      <c r="H2761">
        <v>2020224</v>
      </c>
      <c r="I2761" t="s">
        <v>19</v>
      </c>
      <c r="J2761" t="s">
        <v>20</v>
      </c>
      <c r="K2761" t="s">
        <v>25</v>
      </c>
      <c r="L2761">
        <v>0</v>
      </c>
      <c r="M2761">
        <v>29.84</v>
      </c>
      <c r="N2761">
        <v>0</v>
      </c>
      <c r="O2761">
        <v>158.47</v>
      </c>
      <c r="P2761">
        <v>188.3125</v>
      </c>
    </row>
    <row r="2762" spans="1:16" x14ac:dyDescent="0.25">
      <c r="A2762" s="20">
        <v>44154</v>
      </c>
      <c r="B2762" t="s">
        <v>800</v>
      </c>
      <c r="C2762" t="s">
        <v>17</v>
      </c>
      <c r="D2762">
        <v>5000</v>
      </c>
      <c r="E2762">
        <v>349</v>
      </c>
      <c r="F2762">
        <v>1745000</v>
      </c>
      <c r="G2762" t="s">
        <v>2934</v>
      </c>
      <c r="H2762">
        <v>2020224</v>
      </c>
      <c r="I2762" t="s">
        <v>19</v>
      </c>
      <c r="J2762" t="s">
        <v>20</v>
      </c>
      <c r="K2762" t="s">
        <v>25</v>
      </c>
      <c r="L2762">
        <v>0</v>
      </c>
      <c r="M2762">
        <v>60.2</v>
      </c>
      <c r="N2762">
        <v>0</v>
      </c>
      <c r="O2762">
        <v>319.69</v>
      </c>
      <c r="P2762">
        <v>379.89350000000002</v>
      </c>
    </row>
    <row r="2763" spans="1:16" x14ac:dyDescent="0.25">
      <c r="A2763" s="20">
        <v>44154</v>
      </c>
      <c r="B2763" t="s">
        <v>800</v>
      </c>
      <c r="C2763" t="s">
        <v>17</v>
      </c>
      <c r="D2763">
        <v>2500</v>
      </c>
      <c r="E2763">
        <v>347.05</v>
      </c>
      <c r="F2763">
        <v>867625</v>
      </c>
      <c r="G2763" t="s">
        <v>2935</v>
      </c>
      <c r="H2763">
        <v>2020224</v>
      </c>
      <c r="I2763" t="s">
        <v>19</v>
      </c>
      <c r="J2763" t="s">
        <v>20</v>
      </c>
      <c r="K2763" t="s">
        <v>25</v>
      </c>
      <c r="L2763">
        <v>0</v>
      </c>
      <c r="M2763">
        <v>29.93</v>
      </c>
      <c r="N2763">
        <v>161.38999999999999</v>
      </c>
      <c r="O2763">
        <v>158.96</v>
      </c>
      <c r="P2763">
        <v>350.28309999999999</v>
      </c>
    </row>
    <row r="2764" spans="1:16" x14ac:dyDescent="0.25">
      <c r="A2764" s="20">
        <v>44154</v>
      </c>
      <c r="B2764" t="s">
        <v>800</v>
      </c>
      <c r="C2764" t="s">
        <v>17</v>
      </c>
      <c r="D2764">
        <v>2500</v>
      </c>
      <c r="E2764">
        <v>346.25</v>
      </c>
      <c r="F2764">
        <v>865625</v>
      </c>
      <c r="G2764" t="s">
        <v>2936</v>
      </c>
      <c r="H2764">
        <v>2020224</v>
      </c>
      <c r="I2764" t="s">
        <v>19</v>
      </c>
      <c r="J2764" t="s">
        <v>20</v>
      </c>
      <c r="K2764" t="s">
        <v>25</v>
      </c>
      <c r="L2764">
        <v>0</v>
      </c>
      <c r="M2764">
        <v>29.86</v>
      </c>
      <c r="N2764">
        <v>0</v>
      </c>
      <c r="O2764">
        <v>158.59</v>
      </c>
      <c r="P2764">
        <v>188.45410000000001</v>
      </c>
    </row>
    <row r="2765" spans="1:16" x14ac:dyDescent="0.25">
      <c r="A2765" s="20">
        <v>44154</v>
      </c>
      <c r="B2765" t="s">
        <v>800</v>
      </c>
      <c r="C2765" t="s">
        <v>23</v>
      </c>
      <c r="D2765">
        <v>4512</v>
      </c>
      <c r="E2765">
        <v>344.16</v>
      </c>
      <c r="F2765">
        <v>1552855.9</v>
      </c>
      <c r="G2765" t="s">
        <v>2937</v>
      </c>
      <c r="H2765">
        <v>2020224</v>
      </c>
      <c r="I2765" t="s">
        <v>19</v>
      </c>
      <c r="J2765" t="s">
        <v>20</v>
      </c>
      <c r="K2765" t="s">
        <v>25</v>
      </c>
      <c r="L2765">
        <v>390.26</v>
      </c>
      <c r="M2765">
        <v>53.57</v>
      </c>
      <c r="N2765">
        <v>0</v>
      </c>
      <c r="O2765">
        <v>284.48</v>
      </c>
      <c r="P2765">
        <v>728.31370000000004</v>
      </c>
    </row>
    <row r="2766" spans="1:16" x14ac:dyDescent="0.25">
      <c r="A2766" s="20">
        <v>44154</v>
      </c>
      <c r="B2766" t="s">
        <v>800</v>
      </c>
      <c r="C2766" t="s">
        <v>23</v>
      </c>
      <c r="D2766">
        <v>5488</v>
      </c>
      <c r="E2766">
        <v>344.5</v>
      </c>
      <c r="F2766">
        <v>1890616</v>
      </c>
      <c r="G2766" t="s">
        <v>2938</v>
      </c>
      <c r="H2766">
        <v>2020224</v>
      </c>
      <c r="I2766" t="s">
        <v>19</v>
      </c>
      <c r="J2766" t="s">
        <v>20</v>
      </c>
      <c r="K2766" t="s">
        <v>25</v>
      </c>
      <c r="L2766">
        <v>474.91</v>
      </c>
      <c r="M2766">
        <v>65.23</v>
      </c>
      <c r="N2766">
        <v>0</v>
      </c>
      <c r="O2766">
        <v>346.39</v>
      </c>
      <c r="P2766">
        <v>886.52660000000003</v>
      </c>
    </row>
    <row r="2767" spans="1:16" x14ac:dyDescent="0.25">
      <c r="A2767" s="20">
        <v>44154</v>
      </c>
      <c r="B2767" t="s">
        <v>738</v>
      </c>
      <c r="C2767" t="s">
        <v>23</v>
      </c>
      <c r="D2767">
        <v>622</v>
      </c>
      <c r="E2767">
        <v>483.8</v>
      </c>
      <c r="F2767">
        <v>300923.59999999998</v>
      </c>
      <c r="G2767" t="s">
        <v>2939</v>
      </c>
      <c r="H2767">
        <v>2020224</v>
      </c>
      <c r="I2767" t="s">
        <v>19</v>
      </c>
      <c r="J2767" t="s">
        <v>20</v>
      </c>
      <c r="K2767" t="s">
        <v>25</v>
      </c>
      <c r="L2767">
        <v>74.760000000000005</v>
      </c>
      <c r="M2767">
        <v>10.38</v>
      </c>
      <c r="N2767">
        <v>0</v>
      </c>
      <c r="O2767">
        <v>55.13</v>
      </c>
      <c r="P2767">
        <v>140.27189999999999</v>
      </c>
    </row>
    <row r="2768" spans="1:16" x14ac:dyDescent="0.25">
      <c r="A2768" s="20">
        <v>44154</v>
      </c>
      <c r="B2768" t="s">
        <v>738</v>
      </c>
      <c r="C2768" t="s">
        <v>17</v>
      </c>
      <c r="D2768">
        <v>622</v>
      </c>
      <c r="E2768">
        <v>481.05</v>
      </c>
      <c r="F2768">
        <v>299213.09999999998</v>
      </c>
      <c r="G2768" t="s">
        <v>2940</v>
      </c>
      <c r="H2768">
        <v>2020224</v>
      </c>
      <c r="I2768" t="s">
        <v>19</v>
      </c>
      <c r="J2768" t="s">
        <v>20</v>
      </c>
      <c r="K2768" t="s">
        <v>25</v>
      </c>
      <c r="L2768">
        <v>0</v>
      </c>
      <c r="M2768">
        <v>10.32</v>
      </c>
      <c r="N2768">
        <v>0</v>
      </c>
      <c r="O2768">
        <v>54.82</v>
      </c>
      <c r="P2768">
        <v>65.142799999999994</v>
      </c>
    </row>
    <row r="2769" spans="1:16" x14ac:dyDescent="0.25">
      <c r="A2769" s="20">
        <v>44154</v>
      </c>
      <c r="B2769" t="s">
        <v>2826</v>
      </c>
      <c r="C2769" t="s">
        <v>23</v>
      </c>
      <c r="D2769">
        <v>5000</v>
      </c>
      <c r="E2769">
        <v>89.95</v>
      </c>
      <c r="F2769">
        <v>449750</v>
      </c>
      <c r="G2769" t="s">
        <v>2941</v>
      </c>
      <c r="H2769">
        <v>2020224</v>
      </c>
      <c r="I2769" t="s">
        <v>19</v>
      </c>
      <c r="J2769" t="s">
        <v>20</v>
      </c>
      <c r="K2769" t="s">
        <v>25</v>
      </c>
      <c r="L2769">
        <v>112.66</v>
      </c>
      <c r="M2769">
        <v>15.52</v>
      </c>
      <c r="N2769">
        <v>0</v>
      </c>
      <c r="O2769">
        <v>82.41</v>
      </c>
      <c r="P2769">
        <v>210.58629999999999</v>
      </c>
    </row>
    <row r="2770" spans="1:16" x14ac:dyDescent="0.25">
      <c r="A2770" s="20">
        <v>44154</v>
      </c>
      <c r="B2770" t="s">
        <v>2826</v>
      </c>
      <c r="C2770" t="s">
        <v>17</v>
      </c>
      <c r="D2770">
        <v>5000</v>
      </c>
      <c r="E2770">
        <v>90.3</v>
      </c>
      <c r="F2770">
        <v>451500</v>
      </c>
      <c r="G2770" t="s">
        <v>2942</v>
      </c>
      <c r="H2770">
        <v>2020224</v>
      </c>
      <c r="I2770" t="s">
        <v>19</v>
      </c>
      <c r="J2770" t="s">
        <v>20</v>
      </c>
      <c r="K2770" t="s">
        <v>25</v>
      </c>
      <c r="L2770">
        <v>0</v>
      </c>
      <c r="M2770">
        <v>15.58</v>
      </c>
      <c r="N2770">
        <v>13.55</v>
      </c>
      <c r="O2770">
        <v>82.72</v>
      </c>
      <c r="P2770">
        <v>111.8468</v>
      </c>
    </row>
    <row r="2771" spans="1:16" x14ac:dyDescent="0.25">
      <c r="A2771" s="20">
        <v>44154</v>
      </c>
      <c r="B2771" t="s">
        <v>738</v>
      </c>
      <c r="C2771" t="s">
        <v>17</v>
      </c>
      <c r="D2771">
        <v>2500</v>
      </c>
      <c r="E2771">
        <v>481.09</v>
      </c>
      <c r="F2771">
        <v>1202734.75</v>
      </c>
      <c r="G2771" t="s">
        <v>2943</v>
      </c>
      <c r="H2771">
        <v>2020224</v>
      </c>
      <c r="I2771" t="s">
        <v>19</v>
      </c>
      <c r="J2771" t="s">
        <v>20</v>
      </c>
      <c r="K2771" t="s">
        <v>25</v>
      </c>
      <c r="L2771">
        <v>0</v>
      </c>
      <c r="M2771">
        <v>41.49</v>
      </c>
      <c r="N2771">
        <v>45.06</v>
      </c>
      <c r="O2771">
        <v>220.35</v>
      </c>
      <c r="P2771">
        <v>306.9042</v>
      </c>
    </row>
    <row r="2772" spans="1:16" x14ac:dyDescent="0.25">
      <c r="A2772" s="20">
        <v>44154</v>
      </c>
      <c r="B2772" t="s">
        <v>738</v>
      </c>
      <c r="C2772" t="s">
        <v>23</v>
      </c>
      <c r="D2772">
        <v>1963</v>
      </c>
      <c r="E2772">
        <v>479.9</v>
      </c>
      <c r="F2772">
        <v>942043.7</v>
      </c>
      <c r="G2772" t="s">
        <v>2944</v>
      </c>
      <c r="H2772">
        <v>2020224</v>
      </c>
      <c r="I2772" t="s">
        <v>19</v>
      </c>
      <c r="J2772" t="s">
        <v>20</v>
      </c>
      <c r="K2772" t="s">
        <v>25</v>
      </c>
      <c r="L2772">
        <v>235.93</v>
      </c>
      <c r="M2772">
        <v>32.5</v>
      </c>
      <c r="N2772">
        <v>0</v>
      </c>
      <c r="O2772">
        <v>172.59</v>
      </c>
      <c r="P2772">
        <v>441.02050000000003</v>
      </c>
    </row>
    <row r="2773" spans="1:16" x14ac:dyDescent="0.25">
      <c r="A2773" s="20">
        <v>44154</v>
      </c>
      <c r="B2773" t="s">
        <v>738</v>
      </c>
      <c r="C2773" t="s">
        <v>23</v>
      </c>
      <c r="D2773">
        <v>537</v>
      </c>
      <c r="E2773">
        <v>478.35</v>
      </c>
      <c r="F2773">
        <v>256873.95</v>
      </c>
      <c r="G2773" t="s">
        <v>2945</v>
      </c>
      <c r="H2773">
        <v>2020224</v>
      </c>
      <c r="I2773" t="s">
        <v>19</v>
      </c>
      <c r="J2773" t="s">
        <v>20</v>
      </c>
      <c r="K2773" t="s">
        <v>25</v>
      </c>
      <c r="L2773">
        <v>64.540000000000006</v>
      </c>
      <c r="M2773">
        <v>8.86</v>
      </c>
      <c r="N2773">
        <v>0</v>
      </c>
      <c r="O2773">
        <v>47.07</v>
      </c>
      <c r="P2773">
        <v>120.4721</v>
      </c>
    </row>
    <row r="2774" spans="1:16" x14ac:dyDescent="0.25">
      <c r="A2774" s="20">
        <v>44155</v>
      </c>
      <c r="B2774" t="s">
        <v>2826</v>
      </c>
      <c r="C2774" t="s">
        <v>23</v>
      </c>
      <c r="D2774">
        <v>5000</v>
      </c>
      <c r="E2774">
        <v>91.5</v>
      </c>
      <c r="F2774">
        <v>457500</v>
      </c>
      <c r="G2774" t="s">
        <v>2946</v>
      </c>
      <c r="H2774">
        <v>2020225</v>
      </c>
      <c r="I2774" t="s">
        <v>19</v>
      </c>
      <c r="J2774" t="s">
        <v>20</v>
      </c>
      <c r="K2774" t="s">
        <v>25</v>
      </c>
      <c r="L2774">
        <v>114.19</v>
      </c>
      <c r="M2774">
        <v>15.78</v>
      </c>
      <c r="N2774">
        <v>0</v>
      </c>
      <c r="O2774">
        <v>83.82</v>
      </c>
      <c r="P2774">
        <v>213.7938</v>
      </c>
    </row>
    <row r="2775" spans="1:16" x14ac:dyDescent="0.25">
      <c r="A2775" s="20">
        <v>44155</v>
      </c>
      <c r="B2775" t="s">
        <v>2826</v>
      </c>
      <c r="C2775" t="s">
        <v>17</v>
      </c>
      <c r="D2775">
        <v>5000</v>
      </c>
      <c r="E2775">
        <v>91.1</v>
      </c>
      <c r="F2775">
        <v>455500</v>
      </c>
      <c r="G2775" t="s">
        <v>2947</v>
      </c>
      <c r="H2775">
        <v>2020225</v>
      </c>
      <c r="I2775" t="s">
        <v>19</v>
      </c>
      <c r="J2775" t="s">
        <v>20</v>
      </c>
      <c r="K2775" t="s">
        <v>25</v>
      </c>
      <c r="L2775">
        <v>0</v>
      </c>
      <c r="M2775">
        <v>15.71</v>
      </c>
      <c r="N2775">
        <v>0</v>
      </c>
      <c r="O2775">
        <v>83.44</v>
      </c>
      <c r="P2775">
        <v>99.154799999999994</v>
      </c>
    </row>
    <row r="2776" spans="1:16" x14ac:dyDescent="0.25">
      <c r="A2776" s="20">
        <v>44155</v>
      </c>
      <c r="B2776" t="s">
        <v>2826</v>
      </c>
      <c r="C2776" t="s">
        <v>17</v>
      </c>
      <c r="D2776">
        <v>5000</v>
      </c>
      <c r="E2776">
        <v>91.2</v>
      </c>
      <c r="F2776">
        <v>456000</v>
      </c>
      <c r="G2776" t="s">
        <v>2948</v>
      </c>
      <c r="H2776">
        <v>2020225</v>
      </c>
      <c r="I2776" t="s">
        <v>19</v>
      </c>
      <c r="J2776" t="s">
        <v>20</v>
      </c>
      <c r="K2776" t="s">
        <v>25</v>
      </c>
      <c r="L2776">
        <v>0</v>
      </c>
      <c r="M2776">
        <v>15.73</v>
      </c>
      <c r="N2776">
        <v>27.35</v>
      </c>
      <c r="O2776">
        <v>83.54</v>
      </c>
      <c r="P2776">
        <v>126.622</v>
      </c>
    </row>
    <row r="2777" spans="1:16" x14ac:dyDescent="0.25">
      <c r="A2777" s="20">
        <v>44155</v>
      </c>
      <c r="B2777" t="s">
        <v>2826</v>
      </c>
      <c r="C2777" t="s">
        <v>23</v>
      </c>
      <c r="D2777">
        <v>5000</v>
      </c>
      <c r="E2777">
        <v>91.6</v>
      </c>
      <c r="F2777">
        <v>458000</v>
      </c>
      <c r="G2777" t="s">
        <v>2949</v>
      </c>
      <c r="H2777">
        <v>2020225</v>
      </c>
      <c r="I2777" t="s">
        <v>19</v>
      </c>
      <c r="J2777" t="s">
        <v>20</v>
      </c>
      <c r="K2777" t="s">
        <v>25</v>
      </c>
      <c r="L2777">
        <v>114.19</v>
      </c>
      <c r="M2777">
        <v>15.8</v>
      </c>
      <c r="N2777">
        <v>0</v>
      </c>
      <c r="O2777">
        <v>83.91</v>
      </c>
      <c r="P2777">
        <v>213.90100000000001</v>
      </c>
    </row>
    <row r="2778" spans="1:16" x14ac:dyDescent="0.25">
      <c r="A2778" s="20">
        <v>44155</v>
      </c>
      <c r="B2778" t="s">
        <v>2144</v>
      </c>
      <c r="C2778" t="s">
        <v>23</v>
      </c>
      <c r="D2778">
        <v>250</v>
      </c>
      <c r="E2778">
        <v>3080</v>
      </c>
      <c r="F2778">
        <v>770000.15</v>
      </c>
      <c r="G2778" t="s">
        <v>2950</v>
      </c>
      <c r="H2778">
        <v>2020225</v>
      </c>
      <c r="I2778" t="s">
        <v>19</v>
      </c>
      <c r="J2778" t="s">
        <v>20</v>
      </c>
      <c r="K2778" t="s">
        <v>25</v>
      </c>
      <c r="L2778">
        <v>192.79</v>
      </c>
      <c r="M2778">
        <v>26.56</v>
      </c>
      <c r="N2778">
        <v>0</v>
      </c>
      <c r="O2778">
        <v>141.06</v>
      </c>
      <c r="P2778">
        <v>360.41489999999999</v>
      </c>
    </row>
    <row r="2779" spans="1:16" x14ac:dyDescent="0.25">
      <c r="A2779" s="20">
        <v>44155</v>
      </c>
      <c r="B2779" t="s">
        <v>738</v>
      </c>
      <c r="C2779" t="s">
        <v>23</v>
      </c>
      <c r="D2779">
        <v>1100</v>
      </c>
      <c r="E2779">
        <v>475</v>
      </c>
      <c r="F2779">
        <v>522500</v>
      </c>
      <c r="G2779" t="s">
        <v>2951</v>
      </c>
      <c r="H2779">
        <v>2020225</v>
      </c>
      <c r="I2779" t="s">
        <v>19</v>
      </c>
      <c r="J2779" t="s">
        <v>20</v>
      </c>
      <c r="K2779" t="s">
        <v>25</v>
      </c>
      <c r="L2779">
        <v>131.79</v>
      </c>
      <c r="M2779">
        <v>18.03</v>
      </c>
      <c r="N2779">
        <v>0</v>
      </c>
      <c r="O2779">
        <v>95.73</v>
      </c>
      <c r="P2779">
        <v>245.5463</v>
      </c>
    </row>
    <row r="2780" spans="1:16" x14ac:dyDescent="0.25">
      <c r="A2780" s="20">
        <v>44155</v>
      </c>
      <c r="B2780" t="s">
        <v>2144</v>
      </c>
      <c r="C2780" t="s">
        <v>17</v>
      </c>
      <c r="D2780">
        <v>33</v>
      </c>
      <c r="E2780">
        <v>3077</v>
      </c>
      <c r="F2780">
        <v>101541</v>
      </c>
      <c r="G2780" t="s">
        <v>2952</v>
      </c>
      <c r="H2780">
        <v>2020225</v>
      </c>
      <c r="I2780" t="s">
        <v>19</v>
      </c>
      <c r="J2780" t="s">
        <v>20</v>
      </c>
      <c r="K2780" t="s">
        <v>25</v>
      </c>
      <c r="L2780">
        <v>0</v>
      </c>
      <c r="M2780">
        <v>3.5</v>
      </c>
      <c r="N2780">
        <v>0</v>
      </c>
      <c r="O2780">
        <v>18.600000000000001</v>
      </c>
      <c r="P2780">
        <v>22.103200000000001</v>
      </c>
    </row>
    <row r="2781" spans="1:16" x14ac:dyDescent="0.25">
      <c r="A2781" s="20">
        <v>44155</v>
      </c>
      <c r="B2781" t="s">
        <v>738</v>
      </c>
      <c r="C2781" t="s">
        <v>17</v>
      </c>
      <c r="D2781">
        <v>1100</v>
      </c>
      <c r="E2781">
        <v>474.1</v>
      </c>
      <c r="F2781">
        <v>521510</v>
      </c>
      <c r="G2781" t="s">
        <v>2953</v>
      </c>
      <c r="H2781">
        <v>2020225</v>
      </c>
      <c r="I2781" t="s">
        <v>19</v>
      </c>
      <c r="J2781" t="s">
        <v>20</v>
      </c>
      <c r="K2781" t="s">
        <v>25</v>
      </c>
      <c r="L2781">
        <v>0</v>
      </c>
      <c r="M2781">
        <v>17.989999999999998</v>
      </c>
      <c r="N2781">
        <v>0</v>
      </c>
      <c r="O2781">
        <v>95.55</v>
      </c>
      <c r="P2781">
        <v>113.5421</v>
      </c>
    </row>
    <row r="2782" spans="1:16" x14ac:dyDescent="0.25">
      <c r="A2782" s="20">
        <v>44155</v>
      </c>
      <c r="B2782" t="s">
        <v>2144</v>
      </c>
      <c r="C2782" t="s">
        <v>17</v>
      </c>
      <c r="D2782">
        <v>217</v>
      </c>
      <c r="E2782">
        <v>3077</v>
      </c>
      <c r="F2782">
        <v>667709</v>
      </c>
      <c r="G2782" t="s">
        <v>2954</v>
      </c>
      <c r="H2782">
        <v>2020225</v>
      </c>
      <c r="I2782" t="s">
        <v>19</v>
      </c>
      <c r="J2782" t="s">
        <v>20</v>
      </c>
      <c r="K2782" t="s">
        <v>25</v>
      </c>
      <c r="L2782">
        <v>0</v>
      </c>
      <c r="M2782">
        <v>23.04</v>
      </c>
      <c r="N2782">
        <v>23.08</v>
      </c>
      <c r="O2782">
        <v>122.33</v>
      </c>
      <c r="P2782">
        <v>168.446</v>
      </c>
    </row>
    <row r="2783" spans="1:16" x14ac:dyDescent="0.25">
      <c r="A2783" s="20">
        <v>44155</v>
      </c>
      <c r="B2783" t="s">
        <v>706</v>
      </c>
      <c r="C2783" t="s">
        <v>23</v>
      </c>
      <c r="D2783">
        <v>1500</v>
      </c>
      <c r="E2783">
        <v>348.3</v>
      </c>
      <c r="F2783">
        <v>522450</v>
      </c>
      <c r="G2783" t="s">
        <v>2955</v>
      </c>
      <c r="H2783">
        <v>2020225</v>
      </c>
      <c r="I2783" t="s">
        <v>19</v>
      </c>
      <c r="J2783" t="s">
        <v>20</v>
      </c>
      <c r="K2783" t="s">
        <v>25</v>
      </c>
      <c r="L2783">
        <v>131.49</v>
      </c>
      <c r="M2783">
        <v>18.02</v>
      </c>
      <c r="N2783">
        <v>0</v>
      </c>
      <c r="O2783">
        <v>95.74</v>
      </c>
      <c r="P2783">
        <v>245.25470000000001</v>
      </c>
    </row>
    <row r="2784" spans="1:16" x14ac:dyDescent="0.25">
      <c r="A2784" s="20">
        <v>44155</v>
      </c>
      <c r="B2784" t="s">
        <v>706</v>
      </c>
      <c r="C2784" t="s">
        <v>17</v>
      </c>
      <c r="D2784">
        <v>22</v>
      </c>
      <c r="E2784">
        <v>352.1</v>
      </c>
      <c r="F2784">
        <v>7746.2</v>
      </c>
      <c r="G2784" t="s">
        <v>2956</v>
      </c>
      <c r="H2784">
        <v>2020225</v>
      </c>
      <c r="I2784" t="s">
        <v>19</v>
      </c>
      <c r="J2784" t="s">
        <v>20</v>
      </c>
      <c r="K2784" t="s">
        <v>25</v>
      </c>
      <c r="L2784">
        <v>0</v>
      </c>
      <c r="M2784">
        <v>0.27</v>
      </c>
      <c r="N2784">
        <v>0</v>
      </c>
      <c r="O2784">
        <v>17.75</v>
      </c>
      <c r="P2784">
        <v>18.017299999999999</v>
      </c>
    </row>
    <row r="2785" spans="1:16" x14ac:dyDescent="0.25">
      <c r="A2785" s="20">
        <v>44155</v>
      </c>
      <c r="B2785" t="s">
        <v>706</v>
      </c>
      <c r="C2785" t="s">
        <v>17</v>
      </c>
      <c r="D2785">
        <v>1478</v>
      </c>
      <c r="E2785">
        <v>353</v>
      </c>
      <c r="F2785">
        <v>521734</v>
      </c>
      <c r="G2785" t="s">
        <v>2957</v>
      </c>
      <c r="H2785">
        <v>2020225</v>
      </c>
      <c r="I2785" t="s">
        <v>19</v>
      </c>
      <c r="J2785" t="s">
        <v>20</v>
      </c>
      <c r="K2785" t="s">
        <v>25</v>
      </c>
      <c r="L2785">
        <v>0</v>
      </c>
      <c r="M2785">
        <v>18</v>
      </c>
      <c r="N2785">
        <v>15.88</v>
      </c>
      <c r="O2785">
        <v>95.58</v>
      </c>
      <c r="P2785">
        <v>129.4598</v>
      </c>
    </row>
    <row r="2786" spans="1:16" x14ac:dyDescent="0.25">
      <c r="A2786" s="20">
        <v>44155</v>
      </c>
      <c r="B2786" t="s">
        <v>738</v>
      </c>
      <c r="C2786" t="s">
        <v>23</v>
      </c>
      <c r="D2786">
        <v>2500</v>
      </c>
      <c r="E2786">
        <v>480.9</v>
      </c>
      <c r="F2786">
        <v>1202250</v>
      </c>
      <c r="G2786" t="s">
        <v>2958</v>
      </c>
      <c r="H2786">
        <v>2020225</v>
      </c>
      <c r="I2786" t="s">
        <v>19</v>
      </c>
      <c r="J2786" t="s">
        <v>20</v>
      </c>
      <c r="K2786" t="s">
        <v>25</v>
      </c>
      <c r="L2786">
        <v>299.52</v>
      </c>
      <c r="M2786">
        <v>41.48</v>
      </c>
      <c r="N2786">
        <v>0</v>
      </c>
      <c r="O2786">
        <v>220.26</v>
      </c>
      <c r="P2786">
        <v>561.25750000000005</v>
      </c>
    </row>
    <row r="2787" spans="1:16" x14ac:dyDescent="0.25">
      <c r="A2787" s="20">
        <v>44155</v>
      </c>
      <c r="B2787" t="s">
        <v>738</v>
      </c>
      <c r="C2787" t="s">
        <v>17</v>
      </c>
      <c r="D2787">
        <v>2500</v>
      </c>
      <c r="E2787">
        <v>482.1</v>
      </c>
      <c r="F2787">
        <v>1205250</v>
      </c>
      <c r="G2787" t="s">
        <v>2959</v>
      </c>
      <c r="H2787">
        <v>2020225</v>
      </c>
      <c r="I2787" t="s">
        <v>19</v>
      </c>
      <c r="J2787" t="s">
        <v>20</v>
      </c>
      <c r="K2787" t="s">
        <v>25</v>
      </c>
      <c r="L2787">
        <v>0</v>
      </c>
      <c r="M2787">
        <v>41.58</v>
      </c>
      <c r="N2787">
        <v>123.69</v>
      </c>
      <c r="O2787">
        <v>220.81</v>
      </c>
      <c r="P2787">
        <v>386.08109999999999</v>
      </c>
    </row>
    <row r="2788" spans="1:16" x14ac:dyDescent="0.25">
      <c r="A2788" s="20">
        <v>44155</v>
      </c>
      <c r="B2788" t="s">
        <v>738</v>
      </c>
      <c r="C2788" t="s">
        <v>17</v>
      </c>
      <c r="D2788">
        <v>2500</v>
      </c>
      <c r="E2788">
        <v>482</v>
      </c>
      <c r="F2788">
        <v>1205000</v>
      </c>
      <c r="G2788" t="s">
        <v>2960</v>
      </c>
      <c r="H2788">
        <v>2020225</v>
      </c>
      <c r="I2788" t="s">
        <v>19</v>
      </c>
      <c r="J2788" t="s">
        <v>20</v>
      </c>
      <c r="K2788" t="s">
        <v>25</v>
      </c>
      <c r="L2788">
        <v>0</v>
      </c>
      <c r="M2788">
        <v>41.57</v>
      </c>
      <c r="N2788">
        <v>0</v>
      </c>
      <c r="O2788">
        <v>220.78</v>
      </c>
      <c r="P2788">
        <v>262.3526</v>
      </c>
    </row>
    <row r="2789" spans="1:16" x14ac:dyDescent="0.25">
      <c r="A2789" s="20">
        <v>44155</v>
      </c>
      <c r="B2789" t="s">
        <v>738</v>
      </c>
      <c r="C2789" t="s">
        <v>23</v>
      </c>
      <c r="D2789">
        <v>2500</v>
      </c>
      <c r="E2789">
        <v>479.51</v>
      </c>
      <c r="F2789">
        <v>1198771.75</v>
      </c>
      <c r="G2789" t="s">
        <v>2961</v>
      </c>
      <c r="H2789">
        <v>2020225</v>
      </c>
      <c r="I2789" t="s">
        <v>19</v>
      </c>
      <c r="J2789" t="s">
        <v>20</v>
      </c>
      <c r="K2789" t="s">
        <v>25</v>
      </c>
      <c r="L2789">
        <v>299.52</v>
      </c>
      <c r="M2789">
        <v>41.36</v>
      </c>
      <c r="N2789">
        <v>0</v>
      </c>
      <c r="O2789">
        <v>219.63</v>
      </c>
      <c r="P2789">
        <v>560.50779999999997</v>
      </c>
    </row>
    <row r="2790" spans="1:16" x14ac:dyDescent="0.25">
      <c r="A2790" s="20">
        <v>44155</v>
      </c>
      <c r="B2790" t="s">
        <v>738</v>
      </c>
      <c r="C2790" t="s">
        <v>23</v>
      </c>
      <c r="D2790">
        <v>2500</v>
      </c>
      <c r="E2790">
        <v>478.9</v>
      </c>
      <c r="F2790">
        <v>1197250</v>
      </c>
      <c r="G2790" t="s">
        <v>2962</v>
      </c>
      <c r="H2790">
        <v>2020225</v>
      </c>
      <c r="I2790" t="s">
        <v>19</v>
      </c>
      <c r="J2790" t="s">
        <v>20</v>
      </c>
      <c r="K2790" t="s">
        <v>25</v>
      </c>
      <c r="L2790">
        <v>299.52</v>
      </c>
      <c r="M2790">
        <v>41.31</v>
      </c>
      <c r="N2790">
        <v>0</v>
      </c>
      <c r="O2790">
        <v>219.35</v>
      </c>
      <c r="P2790">
        <v>560.17510000000004</v>
      </c>
    </row>
    <row r="2791" spans="1:16" x14ac:dyDescent="0.25">
      <c r="A2791" s="20">
        <v>44155</v>
      </c>
      <c r="B2791" t="s">
        <v>738</v>
      </c>
      <c r="C2791" t="s">
        <v>17</v>
      </c>
      <c r="D2791">
        <v>2500</v>
      </c>
      <c r="E2791">
        <v>476.1</v>
      </c>
      <c r="F2791">
        <v>1190250</v>
      </c>
      <c r="G2791" t="s">
        <v>2963</v>
      </c>
      <c r="H2791">
        <v>2020225</v>
      </c>
      <c r="I2791" t="s">
        <v>19</v>
      </c>
      <c r="J2791" t="s">
        <v>20</v>
      </c>
      <c r="K2791" t="s">
        <v>25</v>
      </c>
      <c r="L2791">
        <v>0</v>
      </c>
      <c r="M2791">
        <v>41.06</v>
      </c>
      <c r="N2791">
        <v>0</v>
      </c>
      <c r="O2791">
        <v>218.07</v>
      </c>
      <c r="P2791">
        <v>259.1336</v>
      </c>
    </row>
    <row r="2792" spans="1:16" x14ac:dyDescent="0.25">
      <c r="A2792" s="20">
        <v>44158</v>
      </c>
      <c r="B2792" t="s">
        <v>738</v>
      </c>
      <c r="C2792" t="s">
        <v>17</v>
      </c>
      <c r="D2792">
        <v>2500</v>
      </c>
      <c r="E2792">
        <v>480.1</v>
      </c>
      <c r="F2792">
        <v>1200250</v>
      </c>
      <c r="G2792" t="s">
        <v>2964</v>
      </c>
      <c r="H2792">
        <v>2020226</v>
      </c>
      <c r="I2792" t="s">
        <v>19</v>
      </c>
      <c r="J2792" t="s">
        <v>20</v>
      </c>
      <c r="K2792" t="s">
        <v>25</v>
      </c>
      <c r="L2792">
        <v>0</v>
      </c>
      <c r="M2792">
        <v>41.41</v>
      </c>
      <c r="N2792">
        <v>0</v>
      </c>
      <c r="O2792">
        <v>219.9</v>
      </c>
      <c r="P2792">
        <v>261.30860000000001</v>
      </c>
    </row>
    <row r="2793" spans="1:16" x14ac:dyDescent="0.25">
      <c r="A2793" s="20">
        <v>44158</v>
      </c>
      <c r="B2793" t="s">
        <v>738</v>
      </c>
      <c r="C2793" t="s">
        <v>23</v>
      </c>
      <c r="D2793">
        <v>1122</v>
      </c>
      <c r="E2793">
        <v>474.43</v>
      </c>
      <c r="F2793">
        <v>532311.05000000005</v>
      </c>
      <c r="G2793" t="s">
        <v>2965</v>
      </c>
      <c r="H2793">
        <v>2020226</v>
      </c>
      <c r="I2793" t="s">
        <v>19</v>
      </c>
      <c r="J2793" t="s">
        <v>20</v>
      </c>
      <c r="K2793" t="s">
        <v>25</v>
      </c>
      <c r="L2793">
        <v>132.15</v>
      </c>
      <c r="M2793">
        <v>18.36</v>
      </c>
      <c r="N2793">
        <v>0</v>
      </c>
      <c r="O2793">
        <v>97.52</v>
      </c>
      <c r="P2793">
        <v>248.03479999999999</v>
      </c>
    </row>
    <row r="2794" spans="1:16" x14ac:dyDescent="0.25">
      <c r="A2794" s="20">
        <v>44158</v>
      </c>
      <c r="B2794" t="s">
        <v>738</v>
      </c>
      <c r="C2794" t="s">
        <v>17</v>
      </c>
      <c r="D2794">
        <v>5000</v>
      </c>
      <c r="E2794">
        <v>472</v>
      </c>
      <c r="F2794">
        <v>2360000</v>
      </c>
      <c r="G2794" t="s">
        <v>2966</v>
      </c>
      <c r="H2794">
        <v>2020226</v>
      </c>
      <c r="I2794" t="s">
        <v>19</v>
      </c>
      <c r="J2794" t="s">
        <v>20</v>
      </c>
      <c r="K2794" t="s">
        <v>25</v>
      </c>
      <c r="L2794">
        <v>0</v>
      </c>
      <c r="M2794">
        <v>81.42</v>
      </c>
      <c r="N2794">
        <v>158</v>
      </c>
      <c r="O2794">
        <v>432.38</v>
      </c>
      <c r="P2794">
        <v>671.8</v>
      </c>
    </row>
    <row r="2795" spans="1:16" x14ac:dyDescent="0.25">
      <c r="A2795" s="20">
        <v>44158</v>
      </c>
      <c r="B2795" t="s">
        <v>738</v>
      </c>
      <c r="C2795" t="s">
        <v>17</v>
      </c>
      <c r="D2795">
        <v>3622</v>
      </c>
      <c r="E2795">
        <v>470.1</v>
      </c>
      <c r="F2795">
        <v>1702702.2</v>
      </c>
      <c r="G2795" t="s">
        <v>2967</v>
      </c>
      <c r="H2795">
        <v>2020226</v>
      </c>
      <c r="I2795" t="s">
        <v>19</v>
      </c>
      <c r="J2795" t="s">
        <v>20</v>
      </c>
      <c r="K2795" t="s">
        <v>25</v>
      </c>
      <c r="L2795">
        <v>0</v>
      </c>
      <c r="M2795">
        <v>58.74</v>
      </c>
      <c r="N2795">
        <v>0</v>
      </c>
      <c r="O2795">
        <v>311.95</v>
      </c>
      <c r="P2795">
        <v>370.69319999999999</v>
      </c>
    </row>
    <row r="2796" spans="1:16" x14ac:dyDescent="0.25">
      <c r="A2796" s="20">
        <v>44158</v>
      </c>
      <c r="B2796" t="s">
        <v>738</v>
      </c>
      <c r="C2796" t="s">
        <v>23</v>
      </c>
      <c r="D2796">
        <v>10000</v>
      </c>
      <c r="E2796">
        <v>468.45</v>
      </c>
      <c r="F2796">
        <v>4684500</v>
      </c>
      <c r="G2796" t="s">
        <v>2968</v>
      </c>
      <c r="H2796">
        <v>2020226</v>
      </c>
      <c r="I2796" t="s">
        <v>19</v>
      </c>
      <c r="J2796" t="s">
        <v>20</v>
      </c>
      <c r="K2796" t="s">
        <v>25</v>
      </c>
      <c r="L2796">
        <v>1178.05</v>
      </c>
      <c r="M2796">
        <v>161.62</v>
      </c>
      <c r="N2796">
        <v>0</v>
      </c>
      <c r="O2796">
        <v>858.26</v>
      </c>
      <c r="P2796">
        <v>2197.9250999999999</v>
      </c>
    </row>
    <row r="2797" spans="1:16" x14ac:dyDescent="0.25">
      <c r="A2797" s="20">
        <v>44158</v>
      </c>
      <c r="B2797" t="s">
        <v>1086</v>
      </c>
      <c r="C2797" t="s">
        <v>23</v>
      </c>
      <c r="D2797">
        <v>2000</v>
      </c>
      <c r="E2797">
        <v>43.9</v>
      </c>
      <c r="F2797">
        <v>87800</v>
      </c>
      <c r="G2797" t="s">
        <v>2969</v>
      </c>
      <c r="H2797">
        <v>2020226</v>
      </c>
      <c r="I2797" t="s">
        <v>19</v>
      </c>
      <c r="J2797" t="s">
        <v>20</v>
      </c>
      <c r="K2797" t="s">
        <v>25</v>
      </c>
      <c r="L2797">
        <v>87.8</v>
      </c>
      <c r="M2797">
        <v>3.03</v>
      </c>
      <c r="N2797">
        <v>0</v>
      </c>
      <c r="O2797">
        <v>155.94999999999999</v>
      </c>
      <c r="P2797">
        <v>246.7791</v>
      </c>
    </row>
    <row r="2798" spans="1:16" x14ac:dyDescent="0.25">
      <c r="A2798" s="20">
        <v>44159</v>
      </c>
      <c r="B2798" t="s">
        <v>2826</v>
      </c>
      <c r="C2798" t="s">
        <v>23</v>
      </c>
      <c r="D2798">
        <v>5000</v>
      </c>
      <c r="E2798">
        <v>94.4</v>
      </c>
      <c r="F2798">
        <v>472000</v>
      </c>
      <c r="G2798" t="s">
        <v>2970</v>
      </c>
      <c r="H2798">
        <v>2020227</v>
      </c>
      <c r="I2798" t="s">
        <v>19</v>
      </c>
      <c r="J2798" t="s">
        <v>20</v>
      </c>
      <c r="K2798" t="s">
        <v>25</v>
      </c>
      <c r="L2798">
        <v>117.81</v>
      </c>
      <c r="M2798">
        <v>16.28</v>
      </c>
      <c r="N2798">
        <v>0</v>
      </c>
      <c r="O2798">
        <v>86.47</v>
      </c>
      <c r="P2798">
        <v>220.5641</v>
      </c>
    </row>
    <row r="2799" spans="1:16" x14ac:dyDescent="0.25">
      <c r="A2799" s="20">
        <v>44159</v>
      </c>
      <c r="B2799" t="s">
        <v>2826</v>
      </c>
      <c r="C2799" t="s">
        <v>17</v>
      </c>
      <c r="D2799">
        <v>5000</v>
      </c>
      <c r="E2799">
        <v>94.1</v>
      </c>
      <c r="F2799">
        <v>470500</v>
      </c>
      <c r="G2799" t="s">
        <v>2971</v>
      </c>
      <c r="H2799">
        <v>2020227</v>
      </c>
      <c r="I2799" t="s">
        <v>19</v>
      </c>
      <c r="J2799" t="s">
        <v>20</v>
      </c>
      <c r="K2799" t="s">
        <v>25</v>
      </c>
      <c r="L2799">
        <v>0</v>
      </c>
      <c r="M2799">
        <v>16.23</v>
      </c>
      <c r="N2799">
        <v>14.12</v>
      </c>
      <c r="O2799">
        <v>86.21</v>
      </c>
      <c r="P2799">
        <v>116.5622</v>
      </c>
    </row>
    <row r="2800" spans="1:16" x14ac:dyDescent="0.25">
      <c r="A2800" s="20">
        <v>44159</v>
      </c>
      <c r="B2800" t="s">
        <v>1996</v>
      </c>
      <c r="C2800" t="s">
        <v>23</v>
      </c>
      <c r="D2800">
        <v>100</v>
      </c>
      <c r="E2800">
        <v>2419.9499999999998</v>
      </c>
      <c r="F2800">
        <v>241995</v>
      </c>
      <c r="G2800" t="s">
        <v>2972</v>
      </c>
      <c r="H2800">
        <v>2020227</v>
      </c>
      <c r="I2800" t="s">
        <v>19</v>
      </c>
      <c r="J2800" t="s">
        <v>20</v>
      </c>
      <c r="K2800" t="s">
        <v>25</v>
      </c>
      <c r="L2800">
        <v>60.59</v>
      </c>
      <c r="M2800">
        <v>8.35</v>
      </c>
      <c r="N2800">
        <v>0</v>
      </c>
      <c r="O2800">
        <v>44.34</v>
      </c>
      <c r="P2800">
        <v>113.2788</v>
      </c>
    </row>
    <row r="2801" spans="1:16" x14ac:dyDescent="0.25">
      <c r="A2801" s="20">
        <v>44159</v>
      </c>
      <c r="B2801" t="s">
        <v>2683</v>
      </c>
      <c r="C2801" t="s">
        <v>23</v>
      </c>
      <c r="D2801">
        <v>1346</v>
      </c>
      <c r="E2801">
        <v>398.9</v>
      </c>
      <c r="F2801">
        <v>536919.4</v>
      </c>
      <c r="G2801" t="s">
        <v>2973</v>
      </c>
      <c r="H2801">
        <v>2020227</v>
      </c>
      <c r="I2801" t="s">
        <v>19</v>
      </c>
      <c r="J2801" t="s">
        <v>20</v>
      </c>
      <c r="K2801" t="s">
        <v>25</v>
      </c>
      <c r="L2801">
        <v>133.93</v>
      </c>
      <c r="M2801">
        <v>18.52</v>
      </c>
      <c r="N2801">
        <v>0</v>
      </c>
      <c r="O2801">
        <v>98.37</v>
      </c>
      <c r="P2801">
        <v>250.8237</v>
      </c>
    </row>
    <row r="2802" spans="1:16" x14ac:dyDescent="0.25">
      <c r="A2802" s="20">
        <v>44159</v>
      </c>
      <c r="B2802" t="s">
        <v>2683</v>
      </c>
      <c r="C2802" t="s">
        <v>17</v>
      </c>
      <c r="D2802">
        <v>1346</v>
      </c>
      <c r="E2802">
        <v>397.1</v>
      </c>
      <c r="F2802">
        <v>534496.6</v>
      </c>
      <c r="G2802" t="s">
        <v>2974</v>
      </c>
      <c r="H2802">
        <v>2020227</v>
      </c>
      <c r="I2802" t="s">
        <v>19</v>
      </c>
      <c r="J2802" t="s">
        <v>20</v>
      </c>
      <c r="K2802" t="s">
        <v>25</v>
      </c>
      <c r="L2802">
        <v>0</v>
      </c>
      <c r="M2802">
        <v>18.440000000000001</v>
      </c>
      <c r="N2802">
        <v>16.03</v>
      </c>
      <c r="O2802">
        <v>97.93</v>
      </c>
      <c r="P2802">
        <v>132.40010000000001</v>
      </c>
    </row>
    <row r="2803" spans="1:16" x14ac:dyDescent="0.25">
      <c r="A2803" s="20">
        <v>44159</v>
      </c>
      <c r="B2803" t="s">
        <v>738</v>
      </c>
      <c r="C2803" t="s">
        <v>17</v>
      </c>
      <c r="D2803">
        <v>3745</v>
      </c>
      <c r="E2803">
        <v>473.15</v>
      </c>
      <c r="F2803">
        <v>1771946.75</v>
      </c>
      <c r="G2803" t="s">
        <v>2975</v>
      </c>
      <c r="H2803">
        <v>2020227</v>
      </c>
      <c r="I2803" t="s">
        <v>19</v>
      </c>
      <c r="J2803" t="s">
        <v>20</v>
      </c>
      <c r="K2803" t="s">
        <v>25</v>
      </c>
      <c r="L2803">
        <v>0</v>
      </c>
      <c r="M2803">
        <v>61.13</v>
      </c>
      <c r="N2803">
        <v>0</v>
      </c>
      <c r="O2803">
        <v>324.61</v>
      </c>
      <c r="P2803">
        <v>385.74189999999999</v>
      </c>
    </row>
    <row r="2804" spans="1:16" x14ac:dyDescent="0.25">
      <c r="A2804" s="20">
        <v>44159</v>
      </c>
      <c r="B2804" t="s">
        <v>738</v>
      </c>
      <c r="C2804" t="s">
        <v>23</v>
      </c>
      <c r="D2804">
        <v>3745</v>
      </c>
      <c r="E2804">
        <v>474.25</v>
      </c>
      <c r="F2804">
        <v>1776066.25</v>
      </c>
      <c r="G2804" t="s">
        <v>2976</v>
      </c>
      <c r="H2804">
        <v>2020227</v>
      </c>
      <c r="I2804" t="s">
        <v>19</v>
      </c>
      <c r="J2804" t="s">
        <v>20</v>
      </c>
      <c r="K2804" t="s">
        <v>25</v>
      </c>
      <c r="L2804">
        <v>445.06</v>
      </c>
      <c r="M2804">
        <v>61.27</v>
      </c>
      <c r="N2804">
        <v>0</v>
      </c>
      <c r="O2804">
        <v>325.39999999999998</v>
      </c>
      <c r="P2804">
        <v>831.73429999999996</v>
      </c>
    </row>
    <row r="2805" spans="1:16" x14ac:dyDescent="0.25">
      <c r="A2805" s="20">
        <v>44159</v>
      </c>
      <c r="B2805" t="s">
        <v>738</v>
      </c>
      <c r="C2805" t="s">
        <v>23</v>
      </c>
      <c r="D2805">
        <v>5000</v>
      </c>
      <c r="E2805">
        <v>474.9</v>
      </c>
      <c r="F2805">
        <v>2374500</v>
      </c>
      <c r="G2805" t="s">
        <v>2977</v>
      </c>
      <c r="H2805">
        <v>2020227</v>
      </c>
      <c r="I2805" t="s">
        <v>19</v>
      </c>
      <c r="J2805" t="s">
        <v>20</v>
      </c>
      <c r="K2805" t="s">
        <v>25</v>
      </c>
      <c r="L2805">
        <v>594.21</v>
      </c>
      <c r="M2805">
        <v>81.92</v>
      </c>
      <c r="N2805">
        <v>0</v>
      </c>
      <c r="O2805">
        <v>435.03</v>
      </c>
      <c r="P2805">
        <v>1111.1602</v>
      </c>
    </row>
    <row r="2806" spans="1:16" x14ac:dyDescent="0.25">
      <c r="A2806" s="20">
        <v>44159</v>
      </c>
      <c r="B2806" t="s">
        <v>738</v>
      </c>
      <c r="C2806" t="s">
        <v>17</v>
      </c>
      <c r="D2806">
        <v>5000</v>
      </c>
      <c r="E2806">
        <v>474.98</v>
      </c>
      <c r="F2806">
        <v>2374885</v>
      </c>
      <c r="G2806" t="s">
        <v>2978</v>
      </c>
      <c r="H2806">
        <v>2020227</v>
      </c>
      <c r="I2806" t="s">
        <v>19</v>
      </c>
      <c r="J2806" t="s">
        <v>20</v>
      </c>
      <c r="K2806" t="s">
        <v>25</v>
      </c>
      <c r="L2806">
        <v>0</v>
      </c>
      <c r="M2806">
        <v>81.93</v>
      </c>
      <c r="N2806">
        <v>0</v>
      </c>
      <c r="O2806">
        <v>435.1</v>
      </c>
      <c r="P2806">
        <v>517.03380000000004</v>
      </c>
    </row>
    <row r="2807" spans="1:16" x14ac:dyDescent="0.25">
      <c r="A2807" s="20">
        <v>44159</v>
      </c>
      <c r="B2807" t="s">
        <v>738</v>
      </c>
      <c r="C2807" t="s">
        <v>17</v>
      </c>
      <c r="D2807">
        <v>2500</v>
      </c>
      <c r="E2807">
        <v>474.2</v>
      </c>
      <c r="F2807">
        <v>1185500</v>
      </c>
      <c r="G2807" t="s">
        <v>2979</v>
      </c>
      <c r="H2807">
        <v>2020227</v>
      </c>
      <c r="I2807" t="s">
        <v>19</v>
      </c>
      <c r="J2807" t="s">
        <v>20</v>
      </c>
      <c r="K2807" t="s">
        <v>25</v>
      </c>
      <c r="L2807">
        <v>0</v>
      </c>
      <c r="M2807">
        <v>40.9</v>
      </c>
      <c r="N2807">
        <v>0</v>
      </c>
      <c r="O2807">
        <v>217.2</v>
      </c>
      <c r="P2807">
        <v>258.09980000000002</v>
      </c>
    </row>
    <row r="2808" spans="1:16" x14ac:dyDescent="0.25">
      <c r="A2808" s="20">
        <v>44159</v>
      </c>
      <c r="B2808" t="s">
        <v>738</v>
      </c>
      <c r="C2808" t="s">
        <v>17</v>
      </c>
      <c r="D2808">
        <v>7500</v>
      </c>
      <c r="E2808">
        <v>474.2</v>
      </c>
      <c r="F2808">
        <v>3556500</v>
      </c>
      <c r="G2808" t="s">
        <v>2980</v>
      </c>
      <c r="H2808">
        <v>2020227</v>
      </c>
      <c r="I2808" t="s">
        <v>19</v>
      </c>
      <c r="J2808" t="s">
        <v>20</v>
      </c>
      <c r="K2808" t="s">
        <v>25</v>
      </c>
      <c r="L2808">
        <v>0</v>
      </c>
      <c r="M2808">
        <v>122.7</v>
      </c>
      <c r="N2808">
        <v>266.63</v>
      </c>
      <c r="O2808">
        <v>651.58000000000004</v>
      </c>
      <c r="P2808">
        <v>1040.9092000000001</v>
      </c>
    </row>
    <row r="2809" spans="1:16" x14ac:dyDescent="0.25">
      <c r="A2809" s="20">
        <v>44159</v>
      </c>
      <c r="B2809" t="s">
        <v>1996</v>
      </c>
      <c r="C2809" t="s">
        <v>17</v>
      </c>
      <c r="D2809">
        <v>100</v>
      </c>
      <c r="E2809">
        <v>2405</v>
      </c>
      <c r="F2809">
        <v>240500</v>
      </c>
      <c r="G2809" t="s">
        <v>2981</v>
      </c>
      <c r="H2809">
        <v>2020227</v>
      </c>
      <c r="I2809" t="s">
        <v>19</v>
      </c>
      <c r="J2809" t="s">
        <v>20</v>
      </c>
      <c r="K2809" t="s">
        <v>25</v>
      </c>
      <c r="L2809">
        <v>0</v>
      </c>
      <c r="M2809">
        <v>8.3000000000000007</v>
      </c>
      <c r="N2809">
        <v>7.22</v>
      </c>
      <c r="O2809">
        <v>44.06</v>
      </c>
      <c r="P2809">
        <v>59.577300000000001</v>
      </c>
    </row>
    <row r="2810" spans="1:16" x14ac:dyDescent="0.25">
      <c r="A2810" s="20">
        <v>44159</v>
      </c>
      <c r="B2810" t="s">
        <v>738</v>
      </c>
      <c r="C2810" t="s">
        <v>23</v>
      </c>
      <c r="D2810">
        <v>10000</v>
      </c>
      <c r="E2810">
        <v>478.2</v>
      </c>
      <c r="F2810">
        <v>4782000</v>
      </c>
      <c r="G2810" t="s">
        <v>2982</v>
      </c>
      <c r="H2810">
        <v>2020227</v>
      </c>
      <c r="I2810" t="s">
        <v>19</v>
      </c>
      <c r="J2810" t="s">
        <v>20</v>
      </c>
      <c r="K2810" t="s">
        <v>25</v>
      </c>
      <c r="L2810">
        <v>1188.4100000000001</v>
      </c>
      <c r="M2810">
        <v>164.98</v>
      </c>
      <c r="N2810">
        <v>0</v>
      </c>
      <c r="O2810">
        <v>876.13</v>
      </c>
      <c r="P2810">
        <v>2229.5198</v>
      </c>
    </row>
    <row r="2811" spans="1:16" x14ac:dyDescent="0.25">
      <c r="A2811" s="20">
        <v>44160</v>
      </c>
      <c r="B2811" t="s">
        <v>738</v>
      </c>
      <c r="C2811" t="s">
        <v>23</v>
      </c>
      <c r="D2811">
        <v>500</v>
      </c>
      <c r="E2811">
        <v>487.8</v>
      </c>
      <c r="F2811">
        <v>243900</v>
      </c>
      <c r="G2811" t="s">
        <v>2983</v>
      </c>
      <c r="H2811">
        <v>2020228</v>
      </c>
      <c r="I2811" t="s">
        <v>19</v>
      </c>
      <c r="J2811" t="s">
        <v>20</v>
      </c>
      <c r="K2811" t="s">
        <v>25</v>
      </c>
      <c r="L2811">
        <v>59.48</v>
      </c>
      <c r="M2811">
        <v>8.41</v>
      </c>
      <c r="N2811">
        <v>0</v>
      </c>
      <c r="O2811">
        <v>44.69</v>
      </c>
      <c r="P2811">
        <v>112.58459999999999</v>
      </c>
    </row>
    <row r="2812" spans="1:16" x14ac:dyDescent="0.25">
      <c r="A2812" s="20">
        <v>44160</v>
      </c>
      <c r="B2812" t="s">
        <v>1996</v>
      </c>
      <c r="C2812" t="s">
        <v>17</v>
      </c>
      <c r="D2812">
        <v>100</v>
      </c>
      <c r="E2812">
        <v>2381.06</v>
      </c>
      <c r="F2812">
        <v>238106.3</v>
      </c>
      <c r="G2812" t="s">
        <v>2984</v>
      </c>
      <c r="H2812">
        <v>2020228</v>
      </c>
      <c r="I2812" t="s">
        <v>19</v>
      </c>
      <c r="J2812" t="s">
        <v>20</v>
      </c>
      <c r="K2812" t="s">
        <v>25</v>
      </c>
      <c r="L2812">
        <v>0</v>
      </c>
      <c r="M2812">
        <v>8.2100000000000009</v>
      </c>
      <c r="N2812">
        <v>7.14</v>
      </c>
      <c r="O2812">
        <v>43.62</v>
      </c>
      <c r="P2812">
        <v>58.974600000000002</v>
      </c>
    </row>
    <row r="2813" spans="1:16" x14ac:dyDescent="0.25">
      <c r="A2813" s="20">
        <v>44160</v>
      </c>
      <c r="B2813" t="s">
        <v>738</v>
      </c>
      <c r="C2813" t="s">
        <v>17</v>
      </c>
      <c r="D2813">
        <v>500</v>
      </c>
      <c r="E2813">
        <v>485.1</v>
      </c>
      <c r="F2813">
        <v>242550</v>
      </c>
      <c r="G2813" t="s">
        <v>2985</v>
      </c>
      <c r="H2813">
        <v>2020228</v>
      </c>
      <c r="I2813" t="s">
        <v>19</v>
      </c>
      <c r="J2813" t="s">
        <v>20</v>
      </c>
      <c r="K2813" t="s">
        <v>25</v>
      </c>
      <c r="L2813">
        <v>0</v>
      </c>
      <c r="M2813">
        <v>8.3699999999999992</v>
      </c>
      <c r="N2813">
        <v>0</v>
      </c>
      <c r="O2813">
        <v>44.44</v>
      </c>
      <c r="P2813">
        <v>52.808</v>
      </c>
    </row>
    <row r="2814" spans="1:16" x14ac:dyDescent="0.25">
      <c r="A2814" s="20">
        <v>44160</v>
      </c>
      <c r="B2814" t="s">
        <v>738</v>
      </c>
      <c r="C2814" t="s">
        <v>17</v>
      </c>
      <c r="D2814">
        <v>500</v>
      </c>
      <c r="E2814">
        <v>482.1</v>
      </c>
      <c r="F2814">
        <v>241050</v>
      </c>
      <c r="G2814" t="s">
        <v>2986</v>
      </c>
      <c r="H2814">
        <v>2020228</v>
      </c>
      <c r="I2814" t="s">
        <v>19</v>
      </c>
      <c r="J2814" t="s">
        <v>20</v>
      </c>
      <c r="K2814" t="s">
        <v>25</v>
      </c>
      <c r="L2814">
        <v>0</v>
      </c>
      <c r="M2814">
        <v>8.32</v>
      </c>
      <c r="N2814">
        <v>0</v>
      </c>
      <c r="O2814">
        <v>44.16</v>
      </c>
      <c r="P2814">
        <v>52.476199999999999</v>
      </c>
    </row>
    <row r="2815" spans="1:16" x14ac:dyDescent="0.25">
      <c r="A2815" s="20">
        <v>44160</v>
      </c>
      <c r="B2815" t="s">
        <v>738</v>
      </c>
      <c r="C2815" t="s">
        <v>17</v>
      </c>
      <c r="D2815">
        <v>600</v>
      </c>
      <c r="E2815">
        <v>481.1</v>
      </c>
      <c r="F2815">
        <v>288660</v>
      </c>
      <c r="G2815" t="s">
        <v>2987</v>
      </c>
      <c r="H2815">
        <v>2020228</v>
      </c>
      <c r="I2815" t="s">
        <v>19</v>
      </c>
      <c r="J2815" t="s">
        <v>20</v>
      </c>
      <c r="K2815" t="s">
        <v>25</v>
      </c>
      <c r="L2815">
        <v>0</v>
      </c>
      <c r="M2815">
        <v>9.9600000000000009</v>
      </c>
      <c r="N2815">
        <v>0</v>
      </c>
      <c r="O2815">
        <v>52.87</v>
      </c>
      <c r="P2815">
        <v>62.828600000000002</v>
      </c>
    </row>
    <row r="2816" spans="1:16" x14ac:dyDescent="0.25">
      <c r="A2816" s="20">
        <v>44160</v>
      </c>
      <c r="B2816" t="s">
        <v>738</v>
      </c>
      <c r="C2816" t="s">
        <v>23</v>
      </c>
      <c r="D2816">
        <v>1100</v>
      </c>
      <c r="E2816">
        <v>482.9</v>
      </c>
      <c r="F2816">
        <v>531190</v>
      </c>
      <c r="G2816" t="s">
        <v>2988</v>
      </c>
      <c r="H2816">
        <v>2020228</v>
      </c>
      <c r="I2816" t="s">
        <v>19</v>
      </c>
      <c r="J2816" t="s">
        <v>20</v>
      </c>
      <c r="K2816" t="s">
        <v>25</v>
      </c>
      <c r="L2816">
        <v>130.85</v>
      </c>
      <c r="M2816">
        <v>18.329999999999998</v>
      </c>
      <c r="N2816">
        <v>0</v>
      </c>
      <c r="O2816">
        <v>97.32</v>
      </c>
      <c r="P2816">
        <v>246.49600000000001</v>
      </c>
    </row>
    <row r="2817" spans="1:16" x14ac:dyDescent="0.25">
      <c r="A2817" s="20">
        <v>44160</v>
      </c>
      <c r="B2817" t="s">
        <v>738</v>
      </c>
      <c r="C2817" t="s">
        <v>17</v>
      </c>
      <c r="D2817">
        <v>2500</v>
      </c>
      <c r="E2817">
        <v>482.1</v>
      </c>
      <c r="F2817">
        <v>1205250</v>
      </c>
      <c r="G2817" t="s">
        <v>2989</v>
      </c>
      <c r="H2817">
        <v>2020228</v>
      </c>
      <c r="I2817" t="s">
        <v>19</v>
      </c>
      <c r="J2817" t="s">
        <v>20</v>
      </c>
      <c r="K2817" t="s">
        <v>25</v>
      </c>
      <c r="L2817">
        <v>0</v>
      </c>
      <c r="M2817">
        <v>41.58</v>
      </c>
      <c r="N2817">
        <v>0</v>
      </c>
      <c r="O2817">
        <v>220.81</v>
      </c>
      <c r="P2817">
        <v>262.3913</v>
      </c>
    </row>
    <row r="2818" spans="1:16" x14ac:dyDescent="0.25">
      <c r="A2818" s="20">
        <v>44160</v>
      </c>
      <c r="B2818" t="s">
        <v>2826</v>
      </c>
      <c r="C2818" t="s">
        <v>23</v>
      </c>
      <c r="D2818">
        <v>5000</v>
      </c>
      <c r="E2818">
        <v>93.9</v>
      </c>
      <c r="F2818">
        <v>469500</v>
      </c>
      <c r="G2818" t="s">
        <v>2990</v>
      </c>
      <c r="H2818">
        <v>2020228</v>
      </c>
      <c r="I2818" t="s">
        <v>19</v>
      </c>
      <c r="J2818" t="s">
        <v>20</v>
      </c>
      <c r="K2818" t="s">
        <v>25</v>
      </c>
      <c r="L2818">
        <v>116.9</v>
      </c>
      <c r="M2818">
        <v>16.2</v>
      </c>
      <c r="N2818">
        <v>0</v>
      </c>
      <c r="O2818">
        <v>86.02</v>
      </c>
      <c r="P2818">
        <v>219.11779999999999</v>
      </c>
    </row>
    <row r="2819" spans="1:16" x14ac:dyDescent="0.25">
      <c r="A2819" s="20">
        <v>44160</v>
      </c>
      <c r="B2819" t="s">
        <v>738</v>
      </c>
      <c r="C2819" t="s">
        <v>17</v>
      </c>
      <c r="D2819">
        <v>2500</v>
      </c>
      <c r="E2819">
        <v>478.1</v>
      </c>
      <c r="F2819">
        <v>1195250</v>
      </c>
      <c r="G2819" t="s">
        <v>2991</v>
      </c>
      <c r="H2819">
        <v>2020228</v>
      </c>
      <c r="I2819" t="s">
        <v>19</v>
      </c>
      <c r="J2819" t="s">
        <v>20</v>
      </c>
      <c r="K2819" t="s">
        <v>25</v>
      </c>
      <c r="L2819">
        <v>0</v>
      </c>
      <c r="M2819">
        <v>41.24</v>
      </c>
      <c r="N2819">
        <v>0</v>
      </c>
      <c r="O2819">
        <v>218.98</v>
      </c>
      <c r="P2819">
        <v>260.21609999999998</v>
      </c>
    </row>
    <row r="2820" spans="1:16" x14ac:dyDescent="0.25">
      <c r="A2820" s="20">
        <v>44160</v>
      </c>
      <c r="B2820" t="s">
        <v>2826</v>
      </c>
      <c r="C2820" t="s">
        <v>17</v>
      </c>
      <c r="D2820">
        <v>5000</v>
      </c>
      <c r="E2820">
        <v>93.6</v>
      </c>
      <c r="F2820">
        <v>468000</v>
      </c>
      <c r="G2820" t="s">
        <v>2992</v>
      </c>
      <c r="H2820">
        <v>2020228</v>
      </c>
      <c r="I2820" t="s">
        <v>19</v>
      </c>
      <c r="J2820" t="s">
        <v>20</v>
      </c>
      <c r="K2820" t="s">
        <v>25</v>
      </c>
      <c r="L2820">
        <v>0</v>
      </c>
      <c r="M2820">
        <v>16.149999999999999</v>
      </c>
      <c r="N2820">
        <v>14.04</v>
      </c>
      <c r="O2820">
        <v>85.74</v>
      </c>
      <c r="P2820">
        <v>115.926</v>
      </c>
    </row>
    <row r="2821" spans="1:16" x14ac:dyDescent="0.25">
      <c r="A2821" s="20">
        <v>44160</v>
      </c>
      <c r="B2821" t="s">
        <v>738</v>
      </c>
      <c r="C2821" t="s">
        <v>17</v>
      </c>
      <c r="D2821">
        <v>5000</v>
      </c>
      <c r="E2821">
        <v>474.1</v>
      </c>
      <c r="F2821">
        <v>2370500</v>
      </c>
      <c r="G2821" t="s">
        <v>2993</v>
      </c>
      <c r="H2821">
        <v>2020228</v>
      </c>
      <c r="I2821" t="s">
        <v>19</v>
      </c>
      <c r="J2821" t="s">
        <v>20</v>
      </c>
      <c r="K2821" t="s">
        <v>25</v>
      </c>
      <c r="L2821">
        <v>0</v>
      </c>
      <c r="M2821">
        <v>81.78</v>
      </c>
      <c r="N2821">
        <v>165.82</v>
      </c>
      <c r="O2821">
        <v>434.3</v>
      </c>
      <c r="P2821">
        <v>681.90239999999994</v>
      </c>
    </row>
    <row r="2822" spans="1:16" x14ac:dyDescent="0.25">
      <c r="A2822" s="20">
        <v>44160</v>
      </c>
      <c r="B2822" t="s">
        <v>738</v>
      </c>
      <c r="C2822" t="s">
        <v>23</v>
      </c>
      <c r="D2822">
        <v>10000</v>
      </c>
      <c r="E2822">
        <v>472.1</v>
      </c>
      <c r="F2822">
        <v>4721000</v>
      </c>
      <c r="G2822" t="s">
        <v>2994</v>
      </c>
      <c r="H2822">
        <v>2020228</v>
      </c>
      <c r="I2822" t="s">
        <v>19</v>
      </c>
      <c r="J2822" t="s">
        <v>20</v>
      </c>
      <c r="K2822" t="s">
        <v>25</v>
      </c>
      <c r="L2822">
        <v>1189.5899999999999</v>
      </c>
      <c r="M2822">
        <v>162.87</v>
      </c>
      <c r="N2822">
        <v>0</v>
      </c>
      <c r="O2822">
        <v>864.93</v>
      </c>
      <c r="P2822">
        <v>2217.3944999999999</v>
      </c>
    </row>
    <row r="2823" spans="1:16" x14ac:dyDescent="0.25">
      <c r="A2823" s="20">
        <v>44160</v>
      </c>
      <c r="B2823" t="s">
        <v>1996</v>
      </c>
      <c r="C2823" t="s">
        <v>23</v>
      </c>
      <c r="D2823">
        <v>100</v>
      </c>
      <c r="E2823">
        <v>2353.5100000000002</v>
      </c>
      <c r="F2823">
        <v>235350.55</v>
      </c>
      <c r="G2823" t="s">
        <v>2995</v>
      </c>
      <c r="H2823">
        <v>2020228</v>
      </c>
      <c r="I2823" t="s">
        <v>19</v>
      </c>
      <c r="J2823" t="s">
        <v>20</v>
      </c>
      <c r="K2823" t="s">
        <v>25</v>
      </c>
      <c r="L2823">
        <v>59.18</v>
      </c>
      <c r="M2823">
        <v>8.1199999999999992</v>
      </c>
      <c r="N2823">
        <v>0</v>
      </c>
      <c r="O2823">
        <v>43.11</v>
      </c>
      <c r="P2823">
        <v>110.4098</v>
      </c>
    </row>
    <row r="2824" spans="1:16" x14ac:dyDescent="0.25">
      <c r="A2824" s="20">
        <v>44161</v>
      </c>
      <c r="B2824" t="s">
        <v>738</v>
      </c>
      <c r="C2824" t="s">
        <v>17</v>
      </c>
      <c r="D2824">
        <v>2500</v>
      </c>
      <c r="E2824">
        <v>473.1</v>
      </c>
      <c r="F2824">
        <v>1182750</v>
      </c>
      <c r="G2824" t="s">
        <v>2996</v>
      </c>
      <c r="H2824">
        <v>2020229</v>
      </c>
      <c r="I2824" t="s">
        <v>19</v>
      </c>
      <c r="J2824" t="s">
        <v>20</v>
      </c>
      <c r="K2824" t="s">
        <v>25</v>
      </c>
      <c r="L2824">
        <v>0</v>
      </c>
      <c r="M2824">
        <v>40.799999999999997</v>
      </c>
      <c r="N2824">
        <v>0</v>
      </c>
      <c r="O2824">
        <v>216.69</v>
      </c>
      <c r="P2824">
        <v>257.49489999999997</v>
      </c>
    </row>
    <row r="2825" spans="1:16" x14ac:dyDescent="0.25">
      <c r="A2825" s="20">
        <v>44161</v>
      </c>
      <c r="B2825" t="s">
        <v>738</v>
      </c>
      <c r="C2825" t="s">
        <v>17</v>
      </c>
      <c r="D2825">
        <v>7500</v>
      </c>
      <c r="E2825">
        <v>472.18</v>
      </c>
      <c r="F2825">
        <v>3541347.65</v>
      </c>
      <c r="G2825" t="s">
        <v>2997</v>
      </c>
      <c r="H2825">
        <v>2020229</v>
      </c>
      <c r="I2825" t="s">
        <v>19</v>
      </c>
      <c r="J2825" t="s">
        <v>20</v>
      </c>
      <c r="K2825" t="s">
        <v>25</v>
      </c>
      <c r="L2825">
        <v>0</v>
      </c>
      <c r="M2825">
        <v>122.18</v>
      </c>
      <c r="N2825">
        <v>0</v>
      </c>
      <c r="O2825">
        <v>648.80999999999995</v>
      </c>
      <c r="P2825">
        <v>770.9864</v>
      </c>
    </row>
    <row r="2826" spans="1:16" x14ac:dyDescent="0.25">
      <c r="A2826" s="20">
        <v>44161</v>
      </c>
      <c r="B2826" t="s">
        <v>738</v>
      </c>
      <c r="C2826" t="s">
        <v>23</v>
      </c>
      <c r="D2826">
        <v>10000</v>
      </c>
      <c r="E2826">
        <v>474.25</v>
      </c>
      <c r="F2826">
        <v>4742500</v>
      </c>
      <c r="G2826" t="s">
        <v>2998</v>
      </c>
      <c r="H2826">
        <v>2020229</v>
      </c>
      <c r="I2826" t="s">
        <v>19</v>
      </c>
      <c r="J2826" t="s">
        <v>20</v>
      </c>
      <c r="K2826" t="s">
        <v>25</v>
      </c>
      <c r="L2826">
        <v>1182.3599999999999</v>
      </c>
      <c r="M2826">
        <v>163.62</v>
      </c>
      <c r="N2826">
        <v>0</v>
      </c>
      <c r="O2826">
        <v>868.88</v>
      </c>
      <c r="P2826">
        <v>2214.8562000000002</v>
      </c>
    </row>
    <row r="2827" spans="1:16" x14ac:dyDescent="0.25">
      <c r="A2827" s="20">
        <v>44161</v>
      </c>
      <c r="B2827" t="s">
        <v>738</v>
      </c>
      <c r="C2827" t="s">
        <v>23</v>
      </c>
      <c r="D2827">
        <v>10000</v>
      </c>
      <c r="E2827">
        <v>473.9</v>
      </c>
      <c r="F2827">
        <v>4739000</v>
      </c>
      <c r="G2827" t="s">
        <v>2999</v>
      </c>
      <c r="H2827">
        <v>2020229</v>
      </c>
      <c r="I2827" t="s">
        <v>19</v>
      </c>
      <c r="J2827" t="s">
        <v>20</v>
      </c>
      <c r="K2827" t="s">
        <v>25</v>
      </c>
      <c r="L2827">
        <v>1182.43</v>
      </c>
      <c r="M2827">
        <v>163.5</v>
      </c>
      <c r="N2827">
        <v>0</v>
      </c>
      <c r="O2827">
        <v>868.23</v>
      </c>
      <c r="P2827">
        <v>2214.1554999999998</v>
      </c>
    </row>
    <row r="2828" spans="1:16" x14ac:dyDescent="0.25">
      <c r="A2828" s="20">
        <v>44161</v>
      </c>
      <c r="B2828" t="s">
        <v>738</v>
      </c>
      <c r="C2828" t="s">
        <v>17</v>
      </c>
      <c r="D2828">
        <v>10000</v>
      </c>
      <c r="E2828">
        <v>473</v>
      </c>
      <c r="F2828">
        <v>4730000</v>
      </c>
      <c r="G2828" t="s">
        <v>3000</v>
      </c>
      <c r="H2828">
        <v>2020229</v>
      </c>
      <c r="I2828" t="s">
        <v>19</v>
      </c>
      <c r="J2828" t="s">
        <v>20</v>
      </c>
      <c r="K2828" t="s">
        <v>25</v>
      </c>
      <c r="L2828">
        <v>0</v>
      </c>
      <c r="M2828">
        <v>163.19</v>
      </c>
      <c r="N2828">
        <v>355</v>
      </c>
      <c r="O2828">
        <v>866.59</v>
      </c>
      <c r="P2828">
        <v>1384.7753</v>
      </c>
    </row>
    <row r="2829" spans="1:16" x14ac:dyDescent="0.25">
      <c r="A2829" s="20">
        <v>44161</v>
      </c>
      <c r="B2829" t="s">
        <v>738</v>
      </c>
      <c r="C2829" t="s">
        <v>17</v>
      </c>
      <c r="D2829">
        <v>2500</v>
      </c>
      <c r="E2829">
        <v>473.1</v>
      </c>
      <c r="F2829">
        <v>1182750</v>
      </c>
      <c r="G2829" t="s">
        <v>3001</v>
      </c>
      <c r="H2829">
        <v>2020229</v>
      </c>
      <c r="I2829" t="s">
        <v>19</v>
      </c>
      <c r="J2829" t="s">
        <v>20</v>
      </c>
      <c r="K2829" t="s">
        <v>25</v>
      </c>
      <c r="L2829">
        <v>0</v>
      </c>
      <c r="M2829">
        <v>40.799999999999997</v>
      </c>
      <c r="N2829">
        <v>0</v>
      </c>
      <c r="O2829">
        <v>216.69</v>
      </c>
      <c r="P2829">
        <v>257.49489999999997</v>
      </c>
    </row>
    <row r="2830" spans="1:16" x14ac:dyDescent="0.25">
      <c r="A2830" s="20">
        <v>44161</v>
      </c>
      <c r="B2830" t="s">
        <v>738</v>
      </c>
      <c r="C2830" t="s">
        <v>17</v>
      </c>
      <c r="D2830">
        <v>2500</v>
      </c>
      <c r="E2830">
        <v>472.1</v>
      </c>
      <c r="F2830">
        <v>1180250</v>
      </c>
      <c r="G2830" t="s">
        <v>3002</v>
      </c>
      <c r="H2830">
        <v>2020229</v>
      </c>
      <c r="I2830" t="s">
        <v>19</v>
      </c>
      <c r="J2830" t="s">
        <v>20</v>
      </c>
      <c r="K2830" t="s">
        <v>25</v>
      </c>
      <c r="L2830">
        <v>0</v>
      </c>
      <c r="M2830">
        <v>40.72</v>
      </c>
      <c r="N2830">
        <v>0</v>
      </c>
      <c r="O2830">
        <v>216.24</v>
      </c>
      <c r="P2830">
        <v>256.95870000000002</v>
      </c>
    </row>
    <row r="2831" spans="1:16" x14ac:dyDescent="0.25">
      <c r="A2831" s="20">
        <v>44161</v>
      </c>
      <c r="B2831" t="s">
        <v>738</v>
      </c>
      <c r="C2831" t="s">
        <v>23</v>
      </c>
      <c r="D2831">
        <v>5000</v>
      </c>
      <c r="E2831">
        <v>470</v>
      </c>
      <c r="F2831">
        <v>2350000</v>
      </c>
      <c r="G2831" t="s">
        <v>3003</v>
      </c>
      <c r="H2831">
        <v>2020229</v>
      </c>
      <c r="I2831" t="s">
        <v>19</v>
      </c>
      <c r="J2831" t="s">
        <v>20</v>
      </c>
      <c r="K2831" t="s">
        <v>25</v>
      </c>
      <c r="L2831">
        <v>591.21</v>
      </c>
      <c r="M2831">
        <v>81.08</v>
      </c>
      <c r="N2831">
        <v>0</v>
      </c>
      <c r="O2831">
        <v>430.54</v>
      </c>
      <c r="P2831">
        <v>1102.825</v>
      </c>
    </row>
    <row r="2832" spans="1:16" x14ac:dyDescent="0.25">
      <c r="A2832" s="20">
        <v>44162</v>
      </c>
      <c r="B2832" t="s">
        <v>2826</v>
      </c>
      <c r="C2832" t="s">
        <v>23</v>
      </c>
      <c r="D2832">
        <v>5000</v>
      </c>
      <c r="E2832">
        <v>96.5</v>
      </c>
      <c r="F2832">
        <v>482500</v>
      </c>
      <c r="G2832" t="s">
        <v>3004</v>
      </c>
      <c r="H2832">
        <v>2020230</v>
      </c>
      <c r="I2832" t="s">
        <v>19</v>
      </c>
      <c r="J2832" t="s">
        <v>20</v>
      </c>
      <c r="K2832" t="s">
        <v>25</v>
      </c>
      <c r="L2832">
        <v>120.31</v>
      </c>
      <c r="M2832">
        <v>16.649999999999999</v>
      </c>
      <c r="N2832">
        <v>0</v>
      </c>
      <c r="O2832">
        <v>88.39</v>
      </c>
      <c r="P2832">
        <v>225.34610000000001</v>
      </c>
    </row>
    <row r="2833" spans="1:16" x14ac:dyDescent="0.25">
      <c r="A2833" s="20">
        <v>44162</v>
      </c>
      <c r="B2833" t="s">
        <v>738</v>
      </c>
      <c r="C2833" t="s">
        <v>17</v>
      </c>
      <c r="D2833">
        <v>5000</v>
      </c>
      <c r="E2833">
        <v>477.17</v>
      </c>
      <c r="F2833">
        <v>2385849.35</v>
      </c>
      <c r="G2833" t="s">
        <v>3005</v>
      </c>
      <c r="H2833">
        <v>2020230</v>
      </c>
      <c r="I2833" t="s">
        <v>19</v>
      </c>
      <c r="J2833" t="s">
        <v>20</v>
      </c>
      <c r="K2833" t="s">
        <v>25</v>
      </c>
      <c r="L2833">
        <v>0</v>
      </c>
      <c r="M2833">
        <v>82.31</v>
      </c>
      <c r="N2833">
        <v>0</v>
      </c>
      <c r="O2833">
        <v>437.07</v>
      </c>
      <c r="P2833">
        <v>519.3818</v>
      </c>
    </row>
    <row r="2834" spans="1:16" x14ac:dyDescent="0.25">
      <c r="A2834" s="20">
        <v>44162</v>
      </c>
      <c r="B2834" t="s">
        <v>2826</v>
      </c>
      <c r="C2834" t="s">
        <v>17</v>
      </c>
      <c r="D2834">
        <v>5000</v>
      </c>
      <c r="E2834">
        <v>96</v>
      </c>
      <c r="F2834">
        <v>480000</v>
      </c>
      <c r="G2834" t="s">
        <v>3006</v>
      </c>
      <c r="H2834">
        <v>2020230</v>
      </c>
      <c r="I2834" t="s">
        <v>19</v>
      </c>
      <c r="J2834" t="s">
        <v>20</v>
      </c>
      <c r="K2834" t="s">
        <v>25</v>
      </c>
      <c r="L2834">
        <v>0</v>
      </c>
      <c r="M2834">
        <v>16.559999999999999</v>
      </c>
      <c r="N2834">
        <v>14.4</v>
      </c>
      <c r="O2834">
        <v>87.94</v>
      </c>
      <c r="P2834">
        <v>118.8997</v>
      </c>
    </row>
    <row r="2835" spans="1:16" x14ac:dyDescent="0.25">
      <c r="A2835" s="20">
        <v>44162</v>
      </c>
      <c r="B2835" t="s">
        <v>738</v>
      </c>
      <c r="C2835" t="s">
        <v>23</v>
      </c>
      <c r="D2835">
        <v>5000</v>
      </c>
      <c r="E2835">
        <v>477.31</v>
      </c>
      <c r="F2835">
        <v>2386565.5</v>
      </c>
      <c r="G2835" t="s">
        <v>3007</v>
      </c>
      <c r="H2835">
        <v>2020230</v>
      </c>
      <c r="I2835" t="s">
        <v>19</v>
      </c>
      <c r="J2835" t="s">
        <v>20</v>
      </c>
      <c r="K2835" t="s">
        <v>25</v>
      </c>
      <c r="L2835">
        <v>595.15</v>
      </c>
      <c r="M2835">
        <v>82.34</v>
      </c>
      <c r="N2835">
        <v>0</v>
      </c>
      <c r="O2835">
        <v>437.23</v>
      </c>
      <c r="P2835">
        <v>1114.7164</v>
      </c>
    </row>
    <row r="2836" spans="1:16" x14ac:dyDescent="0.25">
      <c r="A2836" s="20">
        <v>44162</v>
      </c>
      <c r="B2836" t="s">
        <v>738</v>
      </c>
      <c r="C2836" t="s">
        <v>23</v>
      </c>
      <c r="D2836">
        <v>5000</v>
      </c>
      <c r="E2836">
        <v>475.9</v>
      </c>
      <c r="F2836">
        <v>2379500</v>
      </c>
      <c r="G2836" t="s">
        <v>3008</v>
      </c>
      <c r="H2836">
        <v>2020230</v>
      </c>
      <c r="I2836" t="s">
        <v>19</v>
      </c>
      <c r="J2836" t="s">
        <v>20</v>
      </c>
      <c r="K2836" t="s">
        <v>25</v>
      </c>
      <c r="L2836">
        <v>595.27</v>
      </c>
      <c r="M2836">
        <v>82.09</v>
      </c>
      <c r="N2836">
        <v>0</v>
      </c>
      <c r="O2836">
        <v>435.95</v>
      </c>
      <c r="P2836">
        <v>1113.3126999999999</v>
      </c>
    </row>
    <row r="2837" spans="1:16" x14ac:dyDescent="0.25">
      <c r="A2837" s="20">
        <v>44162</v>
      </c>
      <c r="B2837" t="s">
        <v>738</v>
      </c>
      <c r="C2837" t="s">
        <v>23</v>
      </c>
      <c r="D2837">
        <v>5000</v>
      </c>
      <c r="E2837">
        <v>476.9</v>
      </c>
      <c r="F2837">
        <v>2384500</v>
      </c>
      <c r="G2837" t="s">
        <v>3009</v>
      </c>
      <c r="H2837">
        <v>2020230</v>
      </c>
      <c r="I2837" t="s">
        <v>19</v>
      </c>
      <c r="J2837" t="s">
        <v>20</v>
      </c>
      <c r="K2837" t="s">
        <v>25</v>
      </c>
      <c r="L2837">
        <v>595.27</v>
      </c>
      <c r="M2837">
        <v>82.27</v>
      </c>
      <c r="N2837">
        <v>0</v>
      </c>
      <c r="O2837">
        <v>436.87</v>
      </c>
      <c r="P2837">
        <v>1114.4051999999999</v>
      </c>
    </row>
    <row r="2838" spans="1:16" x14ac:dyDescent="0.25">
      <c r="A2838" s="20">
        <v>44162</v>
      </c>
      <c r="B2838" t="s">
        <v>738</v>
      </c>
      <c r="C2838" t="s">
        <v>17</v>
      </c>
      <c r="D2838">
        <v>10000</v>
      </c>
      <c r="E2838">
        <v>475</v>
      </c>
      <c r="F2838">
        <v>4750000</v>
      </c>
      <c r="G2838" t="s">
        <v>3010</v>
      </c>
      <c r="H2838">
        <v>2020230</v>
      </c>
      <c r="I2838" t="s">
        <v>19</v>
      </c>
      <c r="J2838" t="s">
        <v>20</v>
      </c>
      <c r="K2838" t="s">
        <v>25</v>
      </c>
      <c r="L2838">
        <v>0</v>
      </c>
      <c r="M2838">
        <v>163.88</v>
      </c>
      <c r="N2838">
        <v>213.6</v>
      </c>
      <c r="O2838">
        <v>870.24</v>
      </c>
      <c r="P2838">
        <v>1247.7152000000001</v>
      </c>
    </row>
    <row r="2839" spans="1:16" x14ac:dyDescent="0.25">
      <c r="A2839" s="20">
        <v>44166</v>
      </c>
      <c r="B2839" t="s">
        <v>738</v>
      </c>
      <c r="C2839" t="s">
        <v>23</v>
      </c>
      <c r="D2839">
        <v>2500</v>
      </c>
      <c r="E2839">
        <v>479.9</v>
      </c>
      <c r="F2839">
        <v>1199750</v>
      </c>
      <c r="G2839" t="s">
        <v>3011</v>
      </c>
      <c r="H2839">
        <v>2020231</v>
      </c>
      <c r="I2839" t="s">
        <v>19</v>
      </c>
      <c r="J2839" t="s">
        <v>20</v>
      </c>
      <c r="K2839" t="s">
        <v>25</v>
      </c>
      <c r="L2839">
        <v>301.69</v>
      </c>
      <c r="M2839">
        <v>41.39</v>
      </c>
      <c r="N2839">
        <v>0</v>
      </c>
      <c r="O2839">
        <v>219.83</v>
      </c>
      <c r="P2839">
        <v>562.9117</v>
      </c>
    </row>
    <row r="2840" spans="1:16" x14ac:dyDescent="0.25">
      <c r="A2840" s="20">
        <v>44166</v>
      </c>
      <c r="B2840" t="s">
        <v>738</v>
      </c>
      <c r="C2840" t="s">
        <v>17</v>
      </c>
      <c r="D2840">
        <v>2500</v>
      </c>
      <c r="E2840">
        <v>479</v>
      </c>
      <c r="F2840">
        <v>1197500</v>
      </c>
      <c r="G2840" t="s">
        <v>3012</v>
      </c>
      <c r="H2840">
        <v>2020231</v>
      </c>
      <c r="I2840" t="s">
        <v>19</v>
      </c>
      <c r="J2840" t="s">
        <v>20</v>
      </c>
      <c r="K2840" t="s">
        <v>25</v>
      </c>
      <c r="L2840">
        <v>0</v>
      </c>
      <c r="M2840">
        <v>41.31</v>
      </c>
      <c r="N2840">
        <v>0</v>
      </c>
      <c r="O2840">
        <v>219.4</v>
      </c>
      <c r="P2840">
        <v>260.71379999999999</v>
      </c>
    </row>
    <row r="2841" spans="1:16" x14ac:dyDescent="0.25">
      <c r="A2841" s="20">
        <v>44166</v>
      </c>
      <c r="B2841" t="s">
        <v>738</v>
      </c>
      <c r="C2841" t="s">
        <v>17</v>
      </c>
      <c r="D2841">
        <v>2500</v>
      </c>
      <c r="E2841">
        <v>483.1</v>
      </c>
      <c r="F2841">
        <v>1207750</v>
      </c>
      <c r="G2841" t="s">
        <v>3013</v>
      </c>
      <c r="H2841">
        <v>2020231</v>
      </c>
      <c r="I2841" t="s">
        <v>19</v>
      </c>
      <c r="J2841" t="s">
        <v>20</v>
      </c>
      <c r="K2841" t="s">
        <v>25</v>
      </c>
      <c r="L2841">
        <v>0</v>
      </c>
      <c r="M2841">
        <v>41.67</v>
      </c>
      <c r="N2841">
        <v>181</v>
      </c>
      <c r="O2841">
        <v>221.27</v>
      </c>
      <c r="P2841">
        <v>443.93740000000003</v>
      </c>
    </row>
    <row r="2842" spans="1:16" x14ac:dyDescent="0.25">
      <c r="A2842" s="20">
        <v>44166</v>
      </c>
      <c r="B2842" t="s">
        <v>738</v>
      </c>
      <c r="C2842" t="s">
        <v>17</v>
      </c>
      <c r="D2842">
        <v>2500</v>
      </c>
      <c r="E2842">
        <v>481.1</v>
      </c>
      <c r="F2842">
        <v>1202745</v>
      </c>
      <c r="G2842" t="s">
        <v>3014</v>
      </c>
      <c r="H2842">
        <v>2020231</v>
      </c>
      <c r="I2842" t="s">
        <v>19</v>
      </c>
      <c r="J2842" t="s">
        <v>20</v>
      </c>
      <c r="K2842" t="s">
        <v>25</v>
      </c>
      <c r="L2842">
        <v>0</v>
      </c>
      <c r="M2842">
        <v>41.49</v>
      </c>
      <c r="N2842">
        <v>0</v>
      </c>
      <c r="O2842">
        <v>220.36</v>
      </c>
      <c r="P2842">
        <v>261.85469999999998</v>
      </c>
    </row>
    <row r="2843" spans="1:16" x14ac:dyDescent="0.25">
      <c r="A2843" s="20">
        <v>44166</v>
      </c>
      <c r="B2843" t="s">
        <v>738</v>
      </c>
      <c r="C2843" t="s">
        <v>23</v>
      </c>
      <c r="D2843">
        <v>5000</v>
      </c>
      <c r="E2843">
        <v>483.9</v>
      </c>
      <c r="F2843">
        <v>2419500</v>
      </c>
      <c r="G2843" t="s">
        <v>3015</v>
      </c>
      <c r="H2843">
        <v>2020231</v>
      </c>
      <c r="I2843" t="s">
        <v>19</v>
      </c>
      <c r="J2843" t="s">
        <v>20</v>
      </c>
      <c r="K2843" t="s">
        <v>25</v>
      </c>
      <c r="L2843">
        <v>604.16</v>
      </c>
      <c r="M2843">
        <v>83.47</v>
      </c>
      <c r="N2843">
        <v>0</v>
      </c>
      <c r="O2843">
        <v>443.3</v>
      </c>
      <c r="P2843">
        <v>1130.933</v>
      </c>
    </row>
    <row r="2844" spans="1:16" x14ac:dyDescent="0.25">
      <c r="A2844" s="20">
        <v>44166</v>
      </c>
      <c r="B2844" t="s">
        <v>738</v>
      </c>
      <c r="C2844" t="s">
        <v>17</v>
      </c>
      <c r="D2844">
        <v>2500</v>
      </c>
      <c r="E2844">
        <v>487</v>
      </c>
      <c r="F2844">
        <v>1217500</v>
      </c>
      <c r="G2844" t="s">
        <v>3016</v>
      </c>
      <c r="H2844">
        <v>2020231</v>
      </c>
      <c r="I2844" t="s">
        <v>19</v>
      </c>
      <c r="J2844" t="s">
        <v>20</v>
      </c>
      <c r="K2844" t="s">
        <v>25</v>
      </c>
      <c r="L2844">
        <v>0</v>
      </c>
      <c r="M2844">
        <v>42</v>
      </c>
      <c r="N2844">
        <v>0</v>
      </c>
      <c r="O2844">
        <v>223.06</v>
      </c>
      <c r="P2844">
        <v>265.06380000000001</v>
      </c>
    </row>
    <row r="2845" spans="1:16" x14ac:dyDescent="0.25">
      <c r="A2845" s="20">
        <v>44166</v>
      </c>
      <c r="B2845" t="s">
        <v>738</v>
      </c>
      <c r="C2845" t="s">
        <v>17</v>
      </c>
      <c r="D2845">
        <v>2500</v>
      </c>
      <c r="E2845">
        <v>486.05</v>
      </c>
      <c r="F2845">
        <v>1215125</v>
      </c>
      <c r="G2845" t="s">
        <v>3017</v>
      </c>
      <c r="H2845">
        <v>2020231</v>
      </c>
      <c r="I2845" t="s">
        <v>19</v>
      </c>
      <c r="J2845" t="s">
        <v>20</v>
      </c>
      <c r="K2845" t="s">
        <v>25</v>
      </c>
      <c r="L2845">
        <v>0</v>
      </c>
      <c r="M2845">
        <v>41.92</v>
      </c>
      <c r="N2845">
        <v>0</v>
      </c>
      <c r="O2845">
        <v>222.62</v>
      </c>
      <c r="P2845">
        <v>264.54180000000002</v>
      </c>
    </row>
    <row r="2846" spans="1:16" x14ac:dyDescent="0.25">
      <c r="A2846" s="20">
        <v>44166</v>
      </c>
      <c r="B2846" t="s">
        <v>738</v>
      </c>
      <c r="C2846" t="s">
        <v>23</v>
      </c>
      <c r="D2846">
        <v>5000</v>
      </c>
      <c r="E2846">
        <v>484.65</v>
      </c>
      <c r="F2846">
        <v>2423250.85</v>
      </c>
      <c r="G2846" t="s">
        <v>3018</v>
      </c>
      <c r="H2846">
        <v>2020231</v>
      </c>
      <c r="I2846" t="s">
        <v>19</v>
      </c>
      <c r="J2846" t="s">
        <v>20</v>
      </c>
      <c r="K2846" t="s">
        <v>25</v>
      </c>
      <c r="L2846">
        <v>604.16</v>
      </c>
      <c r="M2846">
        <v>83.6</v>
      </c>
      <c r="N2846">
        <v>0</v>
      </c>
      <c r="O2846">
        <v>443.97</v>
      </c>
      <c r="P2846">
        <v>1131.7324000000001</v>
      </c>
    </row>
    <row r="2847" spans="1:16" x14ac:dyDescent="0.25">
      <c r="A2847" s="20">
        <v>44167</v>
      </c>
      <c r="B2847" t="s">
        <v>738</v>
      </c>
      <c r="C2847" t="s">
        <v>23</v>
      </c>
      <c r="D2847">
        <v>5000</v>
      </c>
      <c r="E2847">
        <v>479.45</v>
      </c>
      <c r="F2847">
        <v>2397250</v>
      </c>
      <c r="G2847" t="s">
        <v>3019</v>
      </c>
      <c r="H2847">
        <v>202021170</v>
      </c>
      <c r="I2847" t="s">
        <v>19</v>
      </c>
      <c r="J2847" t="s">
        <v>20</v>
      </c>
      <c r="K2847" t="s">
        <v>21</v>
      </c>
      <c r="L2847">
        <v>600</v>
      </c>
      <c r="M2847">
        <v>65.92</v>
      </c>
      <c r="N2847">
        <v>0</v>
      </c>
      <c r="O2847">
        <v>436.19</v>
      </c>
      <c r="P2847">
        <v>1102.1142</v>
      </c>
    </row>
    <row r="2848" spans="1:16" x14ac:dyDescent="0.25">
      <c r="A2848" s="20">
        <v>44167</v>
      </c>
      <c r="B2848" t="s">
        <v>738</v>
      </c>
      <c r="C2848" t="s">
        <v>17</v>
      </c>
      <c r="D2848">
        <v>5000</v>
      </c>
      <c r="E2848">
        <v>480.1</v>
      </c>
      <c r="F2848">
        <v>2400500</v>
      </c>
      <c r="G2848" t="s">
        <v>3020</v>
      </c>
      <c r="H2848">
        <v>202021170</v>
      </c>
      <c r="I2848" t="s">
        <v>19</v>
      </c>
      <c r="J2848" t="s">
        <v>20</v>
      </c>
      <c r="K2848" t="s">
        <v>21</v>
      </c>
      <c r="L2848">
        <v>0</v>
      </c>
      <c r="M2848">
        <v>66.010000000000005</v>
      </c>
      <c r="N2848">
        <v>72</v>
      </c>
      <c r="O2848">
        <v>436.8</v>
      </c>
      <c r="P2848">
        <v>574.81479999999999</v>
      </c>
    </row>
    <row r="2849" spans="1:16" x14ac:dyDescent="0.25">
      <c r="A2849" s="20">
        <v>44167</v>
      </c>
      <c r="B2849" t="s">
        <v>738</v>
      </c>
      <c r="C2849" t="s">
        <v>17</v>
      </c>
      <c r="D2849">
        <v>2500</v>
      </c>
      <c r="E2849">
        <v>481.1</v>
      </c>
      <c r="F2849">
        <v>1202750</v>
      </c>
      <c r="G2849" t="s">
        <v>3021</v>
      </c>
      <c r="H2849">
        <v>2020232</v>
      </c>
      <c r="I2849" t="s">
        <v>19</v>
      </c>
      <c r="J2849" t="s">
        <v>20</v>
      </c>
      <c r="K2849" t="s">
        <v>25</v>
      </c>
      <c r="L2849">
        <v>0</v>
      </c>
      <c r="M2849">
        <v>41.49</v>
      </c>
      <c r="N2849">
        <v>0</v>
      </c>
      <c r="O2849">
        <v>220.36</v>
      </c>
      <c r="P2849">
        <v>261.85489999999999</v>
      </c>
    </row>
    <row r="2850" spans="1:16" x14ac:dyDescent="0.25">
      <c r="A2850" s="20">
        <v>44167</v>
      </c>
      <c r="B2850" t="s">
        <v>738</v>
      </c>
      <c r="C2850" t="s">
        <v>23</v>
      </c>
      <c r="D2850">
        <v>2500</v>
      </c>
      <c r="E2850">
        <v>479.1</v>
      </c>
      <c r="F2850">
        <v>1197750</v>
      </c>
      <c r="G2850" t="s">
        <v>3022</v>
      </c>
      <c r="H2850">
        <v>2020232</v>
      </c>
      <c r="I2850" t="s">
        <v>19</v>
      </c>
      <c r="J2850" t="s">
        <v>20</v>
      </c>
      <c r="K2850" t="s">
        <v>25</v>
      </c>
      <c r="L2850">
        <v>300</v>
      </c>
      <c r="M2850">
        <v>41.32</v>
      </c>
      <c r="N2850">
        <v>0</v>
      </c>
      <c r="O2850">
        <v>219.44</v>
      </c>
      <c r="P2850">
        <v>560.76239999999996</v>
      </c>
    </row>
    <row r="2851" spans="1:16" x14ac:dyDescent="0.25">
      <c r="A2851" s="20">
        <v>44167</v>
      </c>
      <c r="B2851" t="s">
        <v>738</v>
      </c>
      <c r="C2851" t="s">
        <v>17</v>
      </c>
      <c r="D2851">
        <v>5000</v>
      </c>
      <c r="E2851">
        <v>480.05</v>
      </c>
      <c r="F2851">
        <v>2400250</v>
      </c>
      <c r="G2851" t="s">
        <v>3023</v>
      </c>
      <c r="H2851">
        <v>2020232</v>
      </c>
      <c r="I2851" t="s">
        <v>19</v>
      </c>
      <c r="J2851" t="s">
        <v>20</v>
      </c>
      <c r="K2851" t="s">
        <v>25</v>
      </c>
      <c r="L2851">
        <v>0</v>
      </c>
      <c r="M2851">
        <v>82.81</v>
      </c>
      <c r="N2851">
        <v>144</v>
      </c>
      <c r="O2851">
        <v>439.75</v>
      </c>
      <c r="P2851">
        <v>666.55849999999998</v>
      </c>
    </row>
    <row r="2852" spans="1:16" x14ac:dyDescent="0.25">
      <c r="A2852" s="20">
        <v>44167</v>
      </c>
      <c r="B2852" t="s">
        <v>738</v>
      </c>
      <c r="C2852" t="s">
        <v>17</v>
      </c>
      <c r="D2852">
        <v>2500</v>
      </c>
      <c r="E2852">
        <v>475.1</v>
      </c>
      <c r="F2852">
        <v>1187750</v>
      </c>
      <c r="G2852" t="s">
        <v>3024</v>
      </c>
      <c r="H2852">
        <v>2020232</v>
      </c>
      <c r="I2852" t="s">
        <v>19</v>
      </c>
      <c r="J2852" t="s">
        <v>20</v>
      </c>
      <c r="K2852" t="s">
        <v>25</v>
      </c>
      <c r="L2852">
        <v>0</v>
      </c>
      <c r="M2852">
        <v>40.98</v>
      </c>
      <c r="N2852">
        <v>0</v>
      </c>
      <c r="O2852">
        <v>217.61</v>
      </c>
      <c r="P2852">
        <v>258.5874</v>
      </c>
    </row>
    <row r="2853" spans="1:16" x14ac:dyDescent="0.25">
      <c r="A2853" s="20">
        <v>44167</v>
      </c>
      <c r="B2853" t="s">
        <v>738</v>
      </c>
      <c r="C2853" t="s">
        <v>23</v>
      </c>
      <c r="D2853">
        <v>7500</v>
      </c>
      <c r="E2853">
        <v>481.52</v>
      </c>
      <c r="F2853">
        <v>3611370</v>
      </c>
      <c r="G2853" t="s">
        <v>3025</v>
      </c>
      <c r="H2853">
        <v>2020232</v>
      </c>
      <c r="I2853" t="s">
        <v>19</v>
      </c>
      <c r="J2853" t="s">
        <v>20</v>
      </c>
      <c r="K2853" t="s">
        <v>25</v>
      </c>
      <c r="L2853">
        <v>900</v>
      </c>
      <c r="M2853">
        <v>124.59</v>
      </c>
      <c r="N2853">
        <v>0</v>
      </c>
      <c r="O2853">
        <v>661.65</v>
      </c>
      <c r="P2853">
        <v>1686.2421999999999</v>
      </c>
    </row>
    <row r="2854" spans="1:16" x14ac:dyDescent="0.25">
      <c r="A2854" s="20">
        <v>44168</v>
      </c>
      <c r="B2854" t="s">
        <v>738</v>
      </c>
      <c r="C2854" t="s">
        <v>17</v>
      </c>
      <c r="D2854">
        <v>500</v>
      </c>
      <c r="E2854">
        <v>481.7</v>
      </c>
      <c r="F2854">
        <v>240850</v>
      </c>
      <c r="G2854" t="s">
        <v>3026</v>
      </c>
      <c r="H2854">
        <v>2020233</v>
      </c>
      <c r="I2854" t="s">
        <v>19</v>
      </c>
      <c r="J2854" t="s">
        <v>20</v>
      </c>
      <c r="K2854" t="s">
        <v>25</v>
      </c>
      <c r="L2854">
        <v>0</v>
      </c>
      <c r="M2854">
        <v>8.31</v>
      </c>
      <c r="N2854">
        <v>0</v>
      </c>
      <c r="O2854">
        <v>44.13</v>
      </c>
      <c r="P2854">
        <v>52.439300000000003</v>
      </c>
    </row>
    <row r="2855" spans="1:16" x14ac:dyDescent="0.25">
      <c r="A2855" s="20">
        <v>44168</v>
      </c>
      <c r="B2855" t="s">
        <v>738</v>
      </c>
      <c r="C2855" t="s">
        <v>23</v>
      </c>
      <c r="D2855">
        <v>500</v>
      </c>
      <c r="E2855">
        <v>481.3</v>
      </c>
      <c r="F2855">
        <v>240650</v>
      </c>
      <c r="G2855" t="s">
        <v>3027</v>
      </c>
      <c r="H2855">
        <v>2020233</v>
      </c>
      <c r="I2855" t="s">
        <v>19</v>
      </c>
      <c r="J2855" t="s">
        <v>20</v>
      </c>
      <c r="K2855" t="s">
        <v>25</v>
      </c>
      <c r="L2855">
        <v>60.2</v>
      </c>
      <c r="M2855">
        <v>8.3000000000000007</v>
      </c>
      <c r="N2855">
        <v>0</v>
      </c>
      <c r="O2855">
        <v>44.09</v>
      </c>
      <c r="P2855">
        <v>112.5924</v>
      </c>
    </row>
    <row r="2856" spans="1:16" x14ac:dyDescent="0.25">
      <c r="A2856" s="20">
        <v>44168</v>
      </c>
      <c r="B2856" t="s">
        <v>738</v>
      </c>
      <c r="C2856" t="s">
        <v>17</v>
      </c>
      <c r="D2856">
        <v>2500</v>
      </c>
      <c r="E2856">
        <v>481.1</v>
      </c>
      <c r="F2856">
        <v>1202750</v>
      </c>
      <c r="G2856" t="s">
        <v>3028</v>
      </c>
      <c r="H2856">
        <v>2020233</v>
      </c>
      <c r="I2856" t="s">
        <v>19</v>
      </c>
      <c r="J2856" t="s">
        <v>20</v>
      </c>
      <c r="K2856" t="s">
        <v>25</v>
      </c>
      <c r="L2856">
        <v>0</v>
      </c>
      <c r="M2856">
        <v>41.49</v>
      </c>
      <c r="N2856">
        <v>0</v>
      </c>
      <c r="O2856">
        <v>220.36</v>
      </c>
      <c r="P2856">
        <v>261.85489999999999</v>
      </c>
    </row>
    <row r="2857" spans="1:16" x14ac:dyDescent="0.25">
      <c r="A2857" s="20">
        <v>44168</v>
      </c>
      <c r="B2857" t="s">
        <v>738</v>
      </c>
      <c r="C2857" t="s">
        <v>23</v>
      </c>
      <c r="D2857">
        <v>2500</v>
      </c>
      <c r="E2857">
        <v>482.4</v>
      </c>
      <c r="F2857">
        <v>1206000</v>
      </c>
      <c r="G2857" t="s">
        <v>3029</v>
      </c>
      <c r="H2857">
        <v>2020233</v>
      </c>
      <c r="I2857" t="s">
        <v>19</v>
      </c>
      <c r="J2857" t="s">
        <v>20</v>
      </c>
      <c r="K2857" t="s">
        <v>25</v>
      </c>
      <c r="L2857">
        <v>300.57</v>
      </c>
      <c r="M2857">
        <v>41.61</v>
      </c>
      <c r="N2857">
        <v>0</v>
      </c>
      <c r="O2857">
        <v>220.97</v>
      </c>
      <c r="P2857">
        <v>563.14689999999996</v>
      </c>
    </row>
    <row r="2858" spans="1:16" x14ac:dyDescent="0.25">
      <c r="A2858" s="20">
        <v>44168</v>
      </c>
      <c r="B2858" t="s">
        <v>738</v>
      </c>
      <c r="C2858" t="s">
        <v>23</v>
      </c>
      <c r="D2858">
        <v>500</v>
      </c>
      <c r="E2858">
        <v>481</v>
      </c>
      <c r="F2858">
        <v>240500</v>
      </c>
      <c r="G2858" t="s">
        <v>3030</v>
      </c>
      <c r="H2858">
        <v>2020233</v>
      </c>
      <c r="I2858" t="s">
        <v>19</v>
      </c>
      <c r="J2858" t="s">
        <v>20</v>
      </c>
      <c r="K2858" t="s">
        <v>25</v>
      </c>
      <c r="L2858">
        <v>60.2</v>
      </c>
      <c r="M2858">
        <v>8.3000000000000007</v>
      </c>
      <c r="N2858">
        <v>0</v>
      </c>
      <c r="O2858">
        <v>44.06</v>
      </c>
      <c r="P2858">
        <v>112.5573</v>
      </c>
    </row>
    <row r="2859" spans="1:16" x14ac:dyDescent="0.25">
      <c r="A2859" s="20">
        <v>44168</v>
      </c>
      <c r="B2859" t="s">
        <v>738</v>
      </c>
      <c r="C2859" t="s">
        <v>17</v>
      </c>
      <c r="D2859">
        <v>500</v>
      </c>
      <c r="E2859">
        <v>481.94</v>
      </c>
      <c r="F2859">
        <v>240967.5</v>
      </c>
      <c r="G2859" t="s">
        <v>3031</v>
      </c>
      <c r="H2859">
        <v>2020233</v>
      </c>
      <c r="I2859" t="s">
        <v>19</v>
      </c>
      <c r="J2859" t="s">
        <v>20</v>
      </c>
      <c r="K2859" t="s">
        <v>25</v>
      </c>
      <c r="L2859">
        <v>0</v>
      </c>
      <c r="M2859">
        <v>8.31</v>
      </c>
      <c r="N2859">
        <v>0</v>
      </c>
      <c r="O2859">
        <v>44.15</v>
      </c>
      <c r="P2859">
        <v>52.4634</v>
      </c>
    </row>
    <row r="2860" spans="1:16" x14ac:dyDescent="0.25">
      <c r="A2860" s="20">
        <v>44168</v>
      </c>
      <c r="B2860" t="s">
        <v>738</v>
      </c>
      <c r="C2860" t="s">
        <v>23</v>
      </c>
      <c r="D2860">
        <v>2500</v>
      </c>
      <c r="E2860">
        <v>482.05</v>
      </c>
      <c r="F2860">
        <v>1205125</v>
      </c>
      <c r="G2860" t="s">
        <v>3032</v>
      </c>
      <c r="H2860">
        <v>2020233</v>
      </c>
      <c r="I2860" t="s">
        <v>19</v>
      </c>
      <c r="J2860" t="s">
        <v>20</v>
      </c>
      <c r="K2860" t="s">
        <v>25</v>
      </c>
      <c r="L2860">
        <v>301.02</v>
      </c>
      <c r="M2860">
        <v>41.58</v>
      </c>
      <c r="N2860">
        <v>0</v>
      </c>
      <c r="O2860">
        <v>220.79</v>
      </c>
      <c r="P2860">
        <v>563.38639999999998</v>
      </c>
    </row>
    <row r="2861" spans="1:16" x14ac:dyDescent="0.25">
      <c r="A2861" s="20">
        <v>44168</v>
      </c>
      <c r="B2861" t="s">
        <v>738</v>
      </c>
      <c r="C2861" t="s">
        <v>17</v>
      </c>
      <c r="D2861">
        <v>2500</v>
      </c>
      <c r="E2861">
        <v>481.1</v>
      </c>
      <c r="F2861">
        <v>1202750</v>
      </c>
      <c r="G2861" t="s">
        <v>3033</v>
      </c>
      <c r="H2861">
        <v>2020233</v>
      </c>
      <c r="I2861" t="s">
        <v>19</v>
      </c>
      <c r="J2861" t="s">
        <v>20</v>
      </c>
      <c r="K2861" t="s">
        <v>25</v>
      </c>
      <c r="L2861">
        <v>0</v>
      </c>
      <c r="M2861">
        <v>41.49</v>
      </c>
      <c r="N2861">
        <v>87</v>
      </c>
      <c r="O2861">
        <v>220.36</v>
      </c>
      <c r="P2861">
        <v>348.85489999999999</v>
      </c>
    </row>
    <row r="2862" spans="1:16" x14ac:dyDescent="0.25">
      <c r="A2862" s="20">
        <v>44169</v>
      </c>
      <c r="B2862" t="s">
        <v>738</v>
      </c>
      <c r="C2862" t="s">
        <v>23</v>
      </c>
      <c r="D2862">
        <v>500</v>
      </c>
      <c r="E2862">
        <v>491.35</v>
      </c>
      <c r="F2862">
        <v>245675</v>
      </c>
      <c r="G2862" t="s">
        <v>3034</v>
      </c>
      <c r="H2862">
        <v>2020234</v>
      </c>
      <c r="I2862" t="s">
        <v>19</v>
      </c>
      <c r="J2862" t="s">
        <v>20</v>
      </c>
      <c r="K2862" t="s">
        <v>25</v>
      </c>
      <c r="L2862">
        <v>61.86</v>
      </c>
      <c r="M2862">
        <v>8.48</v>
      </c>
      <c r="N2862">
        <v>0</v>
      </c>
      <c r="O2862">
        <v>45</v>
      </c>
      <c r="P2862">
        <v>115.3359</v>
      </c>
    </row>
    <row r="2863" spans="1:16" x14ac:dyDescent="0.25">
      <c r="A2863" s="20">
        <v>44169</v>
      </c>
      <c r="B2863" t="s">
        <v>738</v>
      </c>
      <c r="C2863" t="s">
        <v>23</v>
      </c>
      <c r="D2863">
        <v>500</v>
      </c>
      <c r="E2863">
        <v>493</v>
      </c>
      <c r="F2863">
        <v>246500</v>
      </c>
      <c r="G2863" t="s">
        <v>3035</v>
      </c>
      <c r="H2863">
        <v>2020234</v>
      </c>
      <c r="I2863" t="s">
        <v>19</v>
      </c>
      <c r="J2863" t="s">
        <v>20</v>
      </c>
      <c r="K2863" t="s">
        <v>25</v>
      </c>
      <c r="L2863">
        <v>61.86</v>
      </c>
      <c r="M2863">
        <v>8.5</v>
      </c>
      <c r="N2863">
        <v>0</v>
      </c>
      <c r="O2863">
        <v>45.16</v>
      </c>
      <c r="P2863">
        <v>115.5243</v>
      </c>
    </row>
    <row r="2864" spans="1:16" x14ac:dyDescent="0.25">
      <c r="A2864" s="20">
        <v>44169</v>
      </c>
      <c r="B2864" t="s">
        <v>738</v>
      </c>
      <c r="C2864" t="s">
        <v>23</v>
      </c>
      <c r="D2864">
        <v>4500</v>
      </c>
      <c r="E2864">
        <v>490.9</v>
      </c>
      <c r="F2864">
        <v>2209050</v>
      </c>
      <c r="G2864" t="s">
        <v>3036</v>
      </c>
      <c r="H2864">
        <v>2020234</v>
      </c>
      <c r="I2864" t="s">
        <v>19</v>
      </c>
      <c r="J2864" t="s">
        <v>20</v>
      </c>
      <c r="K2864" t="s">
        <v>25</v>
      </c>
      <c r="L2864">
        <v>556.26</v>
      </c>
      <c r="M2864">
        <v>76.209999999999994</v>
      </c>
      <c r="N2864">
        <v>0</v>
      </c>
      <c r="O2864">
        <v>404.75</v>
      </c>
      <c r="P2864">
        <v>1037.2219</v>
      </c>
    </row>
    <row r="2865" spans="1:16" x14ac:dyDescent="0.25">
      <c r="A2865" s="20">
        <v>44169</v>
      </c>
      <c r="B2865" t="s">
        <v>738</v>
      </c>
      <c r="C2865" t="s">
        <v>23</v>
      </c>
      <c r="D2865">
        <v>2000</v>
      </c>
      <c r="E2865">
        <v>493.9</v>
      </c>
      <c r="F2865">
        <v>987800</v>
      </c>
      <c r="G2865" t="s">
        <v>3037</v>
      </c>
      <c r="H2865">
        <v>2020234</v>
      </c>
      <c r="I2865" t="s">
        <v>19</v>
      </c>
      <c r="J2865" t="s">
        <v>20</v>
      </c>
      <c r="K2865" t="s">
        <v>25</v>
      </c>
      <c r="L2865">
        <v>247.43</v>
      </c>
      <c r="M2865">
        <v>34.08</v>
      </c>
      <c r="N2865">
        <v>0</v>
      </c>
      <c r="O2865">
        <v>180.98</v>
      </c>
      <c r="P2865">
        <v>462.48919999999998</v>
      </c>
    </row>
    <row r="2866" spans="1:16" x14ac:dyDescent="0.25">
      <c r="A2866" s="20">
        <v>44169</v>
      </c>
      <c r="B2866" t="s">
        <v>738</v>
      </c>
      <c r="C2866" t="s">
        <v>17</v>
      </c>
      <c r="D2866">
        <v>5000</v>
      </c>
      <c r="E2866">
        <v>491.5</v>
      </c>
      <c r="F2866">
        <v>2457500</v>
      </c>
      <c r="G2866" t="s">
        <v>3038</v>
      </c>
      <c r="H2866">
        <v>2020234</v>
      </c>
      <c r="I2866" t="s">
        <v>19</v>
      </c>
      <c r="J2866" t="s">
        <v>20</v>
      </c>
      <c r="K2866" t="s">
        <v>25</v>
      </c>
      <c r="L2866">
        <v>0</v>
      </c>
      <c r="M2866">
        <v>84.78</v>
      </c>
      <c r="N2866">
        <v>0</v>
      </c>
      <c r="O2866">
        <v>450.24</v>
      </c>
      <c r="P2866">
        <v>535.02380000000005</v>
      </c>
    </row>
    <row r="2867" spans="1:16" x14ac:dyDescent="0.25">
      <c r="A2867" s="20">
        <v>44169</v>
      </c>
      <c r="B2867" t="s">
        <v>738</v>
      </c>
      <c r="C2867" t="s">
        <v>23</v>
      </c>
      <c r="D2867">
        <v>5000</v>
      </c>
      <c r="E2867">
        <v>495.04</v>
      </c>
      <c r="F2867">
        <v>2475204.1</v>
      </c>
      <c r="G2867" t="s">
        <v>3039</v>
      </c>
      <c r="H2867">
        <v>2020234</v>
      </c>
      <c r="I2867" t="s">
        <v>19</v>
      </c>
      <c r="J2867" t="s">
        <v>20</v>
      </c>
      <c r="K2867" t="s">
        <v>25</v>
      </c>
      <c r="L2867">
        <v>618.59</v>
      </c>
      <c r="M2867">
        <v>85.39</v>
      </c>
      <c r="N2867">
        <v>0</v>
      </c>
      <c r="O2867">
        <v>453.48</v>
      </c>
      <c r="P2867">
        <v>1157.4646</v>
      </c>
    </row>
    <row r="2868" spans="1:16" x14ac:dyDescent="0.25">
      <c r="A2868" s="20">
        <v>44169</v>
      </c>
      <c r="B2868" t="s">
        <v>738</v>
      </c>
      <c r="C2868" t="s">
        <v>17</v>
      </c>
      <c r="D2868">
        <v>7500</v>
      </c>
      <c r="E2868">
        <v>500</v>
      </c>
      <c r="F2868">
        <v>3750000</v>
      </c>
      <c r="G2868" t="s">
        <v>3040</v>
      </c>
      <c r="H2868">
        <v>2020234</v>
      </c>
      <c r="I2868" t="s">
        <v>19</v>
      </c>
      <c r="J2868" t="s">
        <v>20</v>
      </c>
      <c r="K2868" t="s">
        <v>25</v>
      </c>
      <c r="L2868">
        <v>0</v>
      </c>
      <c r="M2868">
        <v>129.38</v>
      </c>
      <c r="N2868">
        <v>186</v>
      </c>
      <c r="O2868">
        <v>687.04</v>
      </c>
      <c r="P2868">
        <v>1002.415</v>
      </c>
    </row>
    <row r="2869" spans="1:16" x14ac:dyDescent="0.25">
      <c r="A2869" s="20">
        <v>44172</v>
      </c>
      <c r="B2869" t="s">
        <v>738</v>
      </c>
      <c r="C2869" t="s">
        <v>17</v>
      </c>
      <c r="D2869">
        <v>2500</v>
      </c>
      <c r="E2869">
        <v>510.1</v>
      </c>
      <c r="F2869">
        <v>1275250</v>
      </c>
      <c r="G2869" t="s">
        <v>3041</v>
      </c>
      <c r="H2869">
        <v>2020235</v>
      </c>
      <c r="I2869" t="s">
        <v>19</v>
      </c>
      <c r="J2869" t="s">
        <v>20</v>
      </c>
      <c r="K2869" t="s">
        <v>25</v>
      </c>
      <c r="L2869">
        <v>0</v>
      </c>
      <c r="M2869">
        <v>44</v>
      </c>
      <c r="N2869">
        <v>192</v>
      </c>
      <c r="O2869">
        <v>233.64</v>
      </c>
      <c r="P2869">
        <v>469.6361</v>
      </c>
    </row>
    <row r="2870" spans="1:16" x14ac:dyDescent="0.25">
      <c r="A2870" s="20">
        <v>44172</v>
      </c>
      <c r="B2870" t="s">
        <v>738</v>
      </c>
      <c r="C2870" t="s">
        <v>23</v>
      </c>
      <c r="D2870">
        <v>2500</v>
      </c>
      <c r="E2870">
        <v>512.1</v>
      </c>
      <c r="F2870">
        <v>1280250</v>
      </c>
      <c r="G2870" t="s">
        <v>3042</v>
      </c>
      <c r="H2870">
        <v>2020235</v>
      </c>
      <c r="I2870" t="s">
        <v>19</v>
      </c>
      <c r="J2870" t="s">
        <v>20</v>
      </c>
      <c r="K2870" t="s">
        <v>25</v>
      </c>
      <c r="L2870">
        <v>319.41000000000003</v>
      </c>
      <c r="M2870">
        <v>44.17</v>
      </c>
      <c r="N2870">
        <v>0</v>
      </c>
      <c r="O2870">
        <v>234.55</v>
      </c>
      <c r="P2870">
        <v>598.12860000000001</v>
      </c>
    </row>
    <row r="2871" spans="1:16" x14ac:dyDescent="0.25">
      <c r="A2871" s="20">
        <v>44172</v>
      </c>
      <c r="B2871" t="s">
        <v>738</v>
      </c>
      <c r="C2871" t="s">
        <v>23</v>
      </c>
      <c r="D2871">
        <v>5000</v>
      </c>
      <c r="E2871">
        <v>511.98</v>
      </c>
      <c r="F2871">
        <v>2559876.65</v>
      </c>
      <c r="G2871" t="s">
        <v>3043</v>
      </c>
      <c r="H2871">
        <v>2020235</v>
      </c>
      <c r="I2871" t="s">
        <v>19</v>
      </c>
      <c r="J2871" t="s">
        <v>20</v>
      </c>
      <c r="K2871" t="s">
        <v>25</v>
      </c>
      <c r="L2871">
        <v>638.77</v>
      </c>
      <c r="M2871">
        <v>88.32</v>
      </c>
      <c r="N2871">
        <v>0</v>
      </c>
      <c r="O2871">
        <v>468.99</v>
      </c>
      <c r="P2871">
        <v>1196.0758000000001</v>
      </c>
    </row>
    <row r="2872" spans="1:16" x14ac:dyDescent="0.25">
      <c r="A2872" s="20">
        <v>44172</v>
      </c>
      <c r="B2872" t="s">
        <v>738</v>
      </c>
      <c r="C2872" t="s">
        <v>17</v>
      </c>
      <c r="D2872">
        <v>2500</v>
      </c>
      <c r="E2872">
        <v>511.1</v>
      </c>
      <c r="F2872">
        <v>1277750</v>
      </c>
      <c r="G2872" t="s">
        <v>3044</v>
      </c>
      <c r="H2872">
        <v>2020235</v>
      </c>
      <c r="I2872" t="s">
        <v>19</v>
      </c>
      <c r="J2872" t="s">
        <v>20</v>
      </c>
      <c r="K2872" t="s">
        <v>25</v>
      </c>
      <c r="L2872">
        <v>0</v>
      </c>
      <c r="M2872">
        <v>44.08</v>
      </c>
      <c r="N2872">
        <v>0</v>
      </c>
      <c r="O2872">
        <v>234.09</v>
      </c>
      <c r="P2872">
        <v>278.17239999999998</v>
      </c>
    </row>
    <row r="2873" spans="1:16" x14ac:dyDescent="0.25">
      <c r="A2873" s="20">
        <v>44172</v>
      </c>
      <c r="B2873" t="s">
        <v>738</v>
      </c>
      <c r="C2873" t="s">
        <v>17</v>
      </c>
      <c r="D2873">
        <v>5000</v>
      </c>
      <c r="E2873">
        <v>512</v>
      </c>
      <c r="F2873">
        <v>2560000</v>
      </c>
      <c r="G2873" t="s">
        <v>3045</v>
      </c>
      <c r="H2873">
        <v>2020235</v>
      </c>
      <c r="I2873" t="s">
        <v>19</v>
      </c>
      <c r="J2873" t="s">
        <v>20</v>
      </c>
      <c r="K2873" t="s">
        <v>25</v>
      </c>
      <c r="L2873">
        <v>0</v>
      </c>
      <c r="M2873">
        <v>88.32</v>
      </c>
      <c r="N2873">
        <v>0</v>
      </c>
      <c r="O2873">
        <v>469.01</v>
      </c>
      <c r="P2873">
        <v>557.33019999999999</v>
      </c>
    </row>
    <row r="2874" spans="1:16" x14ac:dyDescent="0.25">
      <c r="A2874" s="20">
        <v>44172</v>
      </c>
      <c r="B2874" t="s">
        <v>738</v>
      </c>
      <c r="C2874" t="s">
        <v>17</v>
      </c>
      <c r="D2874">
        <v>2500</v>
      </c>
      <c r="E2874">
        <v>509.1</v>
      </c>
      <c r="F2874">
        <v>1272750</v>
      </c>
      <c r="G2874" t="s">
        <v>3046</v>
      </c>
      <c r="H2874">
        <v>2020235</v>
      </c>
      <c r="I2874" t="s">
        <v>19</v>
      </c>
      <c r="J2874" t="s">
        <v>20</v>
      </c>
      <c r="K2874" t="s">
        <v>25</v>
      </c>
      <c r="L2874">
        <v>0</v>
      </c>
      <c r="M2874">
        <v>43.91</v>
      </c>
      <c r="N2874">
        <v>0</v>
      </c>
      <c r="O2874">
        <v>233.18</v>
      </c>
      <c r="P2874">
        <v>277.0899</v>
      </c>
    </row>
    <row r="2875" spans="1:16" x14ac:dyDescent="0.25">
      <c r="A2875" s="20">
        <v>44172</v>
      </c>
      <c r="B2875" t="s">
        <v>738</v>
      </c>
      <c r="C2875" t="s">
        <v>23</v>
      </c>
      <c r="D2875">
        <v>5000</v>
      </c>
      <c r="E2875">
        <v>510.1</v>
      </c>
      <c r="F2875">
        <v>2550500</v>
      </c>
      <c r="G2875" t="s">
        <v>3047</v>
      </c>
      <c r="H2875">
        <v>2020235</v>
      </c>
      <c r="I2875" t="s">
        <v>19</v>
      </c>
      <c r="J2875" t="s">
        <v>20</v>
      </c>
      <c r="K2875" t="s">
        <v>25</v>
      </c>
      <c r="L2875">
        <v>638.82000000000005</v>
      </c>
      <c r="M2875">
        <v>87.99</v>
      </c>
      <c r="N2875">
        <v>0</v>
      </c>
      <c r="O2875">
        <v>467.27</v>
      </c>
      <c r="P2875">
        <v>1194.0825</v>
      </c>
    </row>
    <row r="2876" spans="1:16" x14ac:dyDescent="0.25">
      <c r="A2876" s="20">
        <v>44173</v>
      </c>
      <c r="B2876" t="s">
        <v>1034</v>
      </c>
      <c r="C2876" t="s">
        <v>23</v>
      </c>
      <c r="D2876">
        <v>5000</v>
      </c>
      <c r="E2876">
        <v>118.9</v>
      </c>
      <c r="F2876">
        <v>594500</v>
      </c>
      <c r="G2876" t="s">
        <v>3048</v>
      </c>
      <c r="H2876">
        <v>2020236</v>
      </c>
      <c r="I2876" t="s">
        <v>19</v>
      </c>
      <c r="J2876" t="s">
        <v>20</v>
      </c>
      <c r="K2876" t="s">
        <v>25</v>
      </c>
      <c r="L2876">
        <v>152.53</v>
      </c>
      <c r="M2876">
        <v>20.51</v>
      </c>
      <c r="N2876">
        <v>0</v>
      </c>
      <c r="O2876">
        <v>108.91</v>
      </c>
      <c r="P2876">
        <v>281.95030000000003</v>
      </c>
    </row>
    <row r="2877" spans="1:16" x14ac:dyDescent="0.25">
      <c r="A2877" s="20">
        <v>44173</v>
      </c>
      <c r="B2877" t="s">
        <v>1034</v>
      </c>
      <c r="C2877" t="s">
        <v>23</v>
      </c>
      <c r="D2877">
        <v>5000</v>
      </c>
      <c r="E2877">
        <v>121.09</v>
      </c>
      <c r="F2877">
        <v>605456.80000000005</v>
      </c>
      <c r="G2877" t="s">
        <v>3049</v>
      </c>
      <c r="H2877">
        <v>2020236</v>
      </c>
      <c r="I2877" t="s">
        <v>19</v>
      </c>
      <c r="J2877" t="s">
        <v>20</v>
      </c>
      <c r="K2877" t="s">
        <v>25</v>
      </c>
      <c r="L2877">
        <v>152.53</v>
      </c>
      <c r="M2877">
        <v>20.89</v>
      </c>
      <c r="N2877">
        <v>0</v>
      </c>
      <c r="O2877">
        <v>110.92</v>
      </c>
      <c r="P2877">
        <v>284.33800000000002</v>
      </c>
    </row>
    <row r="2878" spans="1:16" x14ac:dyDescent="0.25">
      <c r="A2878" s="20">
        <v>44173</v>
      </c>
      <c r="B2878" t="s">
        <v>1034</v>
      </c>
      <c r="C2878" t="s">
        <v>17</v>
      </c>
      <c r="D2878">
        <v>5000</v>
      </c>
      <c r="E2878">
        <v>125</v>
      </c>
      <c r="F2878">
        <v>625000</v>
      </c>
      <c r="G2878" t="s">
        <v>3050</v>
      </c>
      <c r="H2878">
        <v>2020236</v>
      </c>
      <c r="I2878" t="s">
        <v>19</v>
      </c>
      <c r="J2878" t="s">
        <v>20</v>
      </c>
      <c r="K2878" t="s">
        <v>25</v>
      </c>
      <c r="L2878">
        <v>0</v>
      </c>
      <c r="M2878">
        <v>21.56</v>
      </c>
      <c r="N2878">
        <v>0</v>
      </c>
      <c r="O2878">
        <v>114.52</v>
      </c>
      <c r="P2878">
        <v>136.08279999999999</v>
      </c>
    </row>
    <row r="2879" spans="1:16" x14ac:dyDescent="0.25">
      <c r="A2879" s="20">
        <v>44173</v>
      </c>
      <c r="B2879" t="s">
        <v>1034</v>
      </c>
      <c r="C2879" t="s">
        <v>17</v>
      </c>
      <c r="D2879">
        <v>5000</v>
      </c>
      <c r="E2879">
        <v>123.1</v>
      </c>
      <c r="F2879">
        <v>615500</v>
      </c>
      <c r="G2879" t="s">
        <v>3051</v>
      </c>
      <c r="H2879">
        <v>2020236</v>
      </c>
      <c r="I2879" t="s">
        <v>19</v>
      </c>
      <c r="J2879" t="s">
        <v>20</v>
      </c>
      <c r="K2879" t="s">
        <v>25</v>
      </c>
      <c r="L2879">
        <v>0</v>
      </c>
      <c r="M2879">
        <v>21.23</v>
      </c>
      <c r="N2879">
        <v>37.35</v>
      </c>
      <c r="O2879">
        <v>112.76</v>
      </c>
      <c r="P2879">
        <v>171.34479999999999</v>
      </c>
    </row>
    <row r="2880" spans="1:16" x14ac:dyDescent="0.25">
      <c r="A2880" s="20">
        <v>44173</v>
      </c>
      <c r="B2880" t="s">
        <v>480</v>
      </c>
      <c r="C2880" t="s">
        <v>17</v>
      </c>
      <c r="D2880">
        <v>10000</v>
      </c>
      <c r="E2880">
        <v>65.5</v>
      </c>
      <c r="F2880">
        <v>655000</v>
      </c>
      <c r="G2880" t="s">
        <v>3052</v>
      </c>
      <c r="H2880">
        <v>2020236</v>
      </c>
      <c r="I2880" t="s">
        <v>19</v>
      </c>
      <c r="J2880" t="s">
        <v>20</v>
      </c>
      <c r="K2880" t="s">
        <v>25</v>
      </c>
      <c r="L2880">
        <v>0</v>
      </c>
      <c r="M2880">
        <v>22.6</v>
      </c>
      <c r="N2880">
        <v>19.649999999999999</v>
      </c>
      <c r="O2880">
        <v>119.99</v>
      </c>
      <c r="P2880">
        <v>162.23750000000001</v>
      </c>
    </row>
    <row r="2881" spans="1:16" x14ac:dyDescent="0.25">
      <c r="A2881" s="20">
        <v>44173</v>
      </c>
      <c r="B2881" t="s">
        <v>480</v>
      </c>
      <c r="C2881" t="s">
        <v>23</v>
      </c>
      <c r="D2881">
        <v>10000</v>
      </c>
      <c r="E2881">
        <v>65.95</v>
      </c>
      <c r="F2881">
        <v>659500</v>
      </c>
      <c r="G2881" t="s">
        <v>3053</v>
      </c>
      <c r="H2881">
        <v>2020236</v>
      </c>
      <c r="I2881" t="s">
        <v>19</v>
      </c>
      <c r="J2881" t="s">
        <v>20</v>
      </c>
      <c r="K2881" t="s">
        <v>25</v>
      </c>
      <c r="L2881">
        <v>163.94</v>
      </c>
      <c r="M2881">
        <v>22.75</v>
      </c>
      <c r="N2881">
        <v>0</v>
      </c>
      <c r="O2881">
        <v>120.82</v>
      </c>
      <c r="P2881">
        <v>307.5127</v>
      </c>
    </row>
    <row r="2882" spans="1:16" x14ac:dyDescent="0.25">
      <c r="A2882" s="20">
        <v>44174</v>
      </c>
      <c r="B2882" t="s">
        <v>3054</v>
      </c>
      <c r="C2882" t="s">
        <v>23</v>
      </c>
      <c r="D2882">
        <v>25</v>
      </c>
      <c r="E2882">
        <v>860.6</v>
      </c>
      <c r="F2882">
        <v>21515</v>
      </c>
      <c r="G2882" t="s">
        <v>3055</v>
      </c>
      <c r="H2882">
        <v>2020237</v>
      </c>
      <c r="I2882" t="s">
        <v>19</v>
      </c>
      <c r="J2882" t="s">
        <v>20</v>
      </c>
      <c r="K2882" t="s">
        <v>25</v>
      </c>
      <c r="L2882">
        <v>5</v>
      </c>
      <c r="M2882">
        <v>0.74</v>
      </c>
      <c r="N2882">
        <v>0</v>
      </c>
      <c r="O2882">
        <v>17.84</v>
      </c>
      <c r="P2882">
        <v>23.5822</v>
      </c>
    </row>
    <row r="2883" spans="1:16" x14ac:dyDescent="0.25">
      <c r="A2883" s="20">
        <v>44174</v>
      </c>
      <c r="B2883" t="s">
        <v>3054</v>
      </c>
      <c r="C2883" t="s">
        <v>17</v>
      </c>
      <c r="D2883">
        <v>25</v>
      </c>
      <c r="E2883">
        <v>845</v>
      </c>
      <c r="F2883">
        <v>21125</v>
      </c>
      <c r="G2883" t="s">
        <v>3056</v>
      </c>
      <c r="H2883">
        <v>2020237</v>
      </c>
      <c r="I2883" t="s">
        <v>19</v>
      </c>
      <c r="J2883" t="s">
        <v>20</v>
      </c>
      <c r="K2883" t="s">
        <v>25</v>
      </c>
      <c r="L2883">
        <v>0</v>
      </c>
      <c r="M2883">
        <v>0.73</v>
      </c>
      <c r="N2883">
        <v>1</v>
      </c>
      <c r="O2883">
        <v>17.829999999999998</v>
      </c>
      <c r="P2883">
        <v>19.558900000000001</v>
      </c>
    </row>
    <row r="2884" spans="1:16" x14ac:dyDescent="0.25">
      <c r="A2884" s="20">
        <v>44183</v>
      </c>
      <c r="B2884" t="s">
        <v>3054</v>
      </c>
      <c r="C2884" t="s">
        <v>17</v>
      </c>
      <c r="D2884">
        <v>10</v>
      </c>
      <c r="E2884">
        <v>742.05</v>
      </c>
      <c r="F2884">
        <v>7420.5</v>
      </c>
      <c r="G2884" t="s">
        <v>3057</v>
      </c>
      <c r="H2884">
        <v>2020244</v>
      </c>
      <c r="I2884" t="s">
        <v>19</v>
      </c>
      <c r="J2884" t="s">
        <v>20</v>
      </c>
      <c r="K2884" t="s">
        <v>25</v>
      </c>
      <c r="L2884">
        <v>7</v>
      </c>
      <c r="M2884">
        <v>0.26</v>
      </c>
      <c r="N2884">
        <v>1</v>
      </c>
      <c r="O2884">
        <v>29.54</v>
      </c>
      <c r="P2884">
        <v>37.795999999999999</v>
      </c>
    </row>
    <row r="2885" spans="1:16" x14ac:dyDescent="0.25">
      <c r="A2885" s="20">
        <v>44186</v>
      </c>
      <c r="B2885" t="s">
        <v>3054</v>
      </c>
      <c r="C2885" t="s">
        <v>17</v>
      </c>
      <c r="D2885">
        <v>5</v>
      </c>
      <c r="E2885">
        <v>716</v>
      </c>
      <c r="F2885">
        <v>3580</v>
      </c>
      <c r="G2885" t="s">
        <v>3058</v>
      </c>
      <c r="H2885">
        <v>2020245</v>
      </c>
      <c r="I2885" t="s">
        <v>19</v>
      </c>
      <c r="J2885" t="s">
        <v>20</v>
      </c>
      <c r="K2885" t="s">
        <v>25</v>
      </c>
      <c r="L2885">
        <v>4</v>
      </c>
      <c r="M2885">
        <v>0.12</v>
      </c>
      <c r="N2885">
        <v>1</v>
      </c>
      <c r="O2885">
        <v>29.52</v>
      </c>
      <c r="P2885">
        <v>34.643500000000003</v>
      </c>
    </row>
    <row r="2886" spans="1:16" x14ac:dyDescent="0.25">
      <c r="A2886" s="20">
        <v>44187</v>
      </c>
      <c r="B2886" t="s">
        <v>3054</v>
      </c>
      <c r="C2886" t="s">
        <v>17</v>
      </c>
      <c r="D2886">
        <v>10</v>
      </c>
      <c r="E2886">
        <v>686</v>
      </c>
      <c r="F2886">
        <v>6860</v>
      </c>
      <c r="G2886" t="s">
        <v>3059</v>
      </c>
      <c r="H2886">
        <v>2020246</v>
      </c>
      <c r="I2886" t="s">
        <v>19</v>
      </c>
      <c r="J2886" t="s">
        <v>20</v>
      </c>
      <c r="K2886" t="s">
        <v>25</v>
      </c>
      <c r="L2886">
        <v>7</v>
      </c>
      <c r="M2886">
        <v>0.24</v>
      </c>
      <c r="N2886">
        <v>1</v>
      </c>
      <c r="O2886">
        <v>29.54</v>
      </c>
      <c r="P2886">
        <v>37.776600000000002</v>
      </c>
    </row>
    <row r="2887" spans="1:16" x14ac:dyDescent="0.25">
      <c r="A2887" s="20">
        <v>44193</v>
      </c>
      <c r="B2887" t="s">
        <v>480</v>
      </c>
      <c r="C2887" t="s">
        <v>17</v>
      </c>
      <c r="D2887">
        <v>5000</v>
      </c>
      <c r="E2887">
        <v>67.099999999999994</v>
      </c>
      <c r="F2887">
        <v>335500</v>
      </c>
      <c r="G2887" t="s">
        <v>3060</v>
      </c>
      <c r="H2887">
        <v>2020249</v>
      </c>
      <c r="I2887" t="s">
        <v>19</v>
      </c>
      <c r="J2887" t="s">
        <v>20</v>
      </c>
      <c r="K2887" t="s">
        <v>25</v>
      </c>
      <c r="L2887">
        <v>0</v>
      </c>
      <c r="M2887">
        <v>11.57</v>
      </c>
      <c r="N2887">
        <v>10</v>
      </c>
      <c r="O2887">
        <v>61.47</v>
      </c>
      <c r="P2887">
        <v>83.044799999999995</v>
      </c>
    </row>
    <row r="2888" spans="1:16" x14ac:dyDescent="0.25">
      <c r="A2888" s="20">
        <v>44193</v>
      </c>
      <c r="B2888" t="s">
        <v>480</v>
      </c>
      <c r="C2888" t="s">
        <v>23</v>
      </c>
      <c r="D2888">
        <v>5000</v>
      </c>
      <c r="E2888">
        <v>67.400000000000006</v>
      </c>
      <c r="F2888">
        <v>337000</v>
      </c>
      <c r="G2888" t="s">
        <v>3061</v>
      </c>
      <c r="H2888">
        <v>2020249</v>
      </c>
      <c r="I2888" t="s">
        <v>19</v>
      </c>
      <c r="J2888" t="s">
        <v>20</v>
      </c>
      <c r="K2888" t="s">
        <v>25</v>
      </c>
      <c r="L2888">
        <v>84</v>
      </c>
      <c r="M2888">
        <v>11.63</v>
      </c>
      <c r="N2888">
        <v>0</v>
      </c>
      <c r="O2888">
        <v>61.74</v>
      </c>
      <c r="P2888">
        <v>157.3665</v>
      </c>
    </row>
    <row r="2889" spans="1:16" x14ac:dyDescent="0.25">
      <c r="A2889" s="20">
        <v>44194</v>
      </c>
      <c r="B2889" t="s">
        <v>179</v>
      </c>
      <c r="C2889" t="s">
        <v>23</v>
      </c>
      <c r="D2889">
        <v>500</v>
      </c>
      <c r="E2889">
        <v>66.150000000000006</v>
      </c>
      <c r="F2889">
        <v>33075</v>
      </c>
      <c r="G2889" t="s">
        <v>3062</v>
      </c>
      <c r="H2889">
        <v>2020250</v>
      </c>
      <c r="I2889" t="s">
        <v>19</v>
      </c>
      <c r="J2889" t="s">
        <v>20</v>
      </c>
      <c r="K2889" t="s">
        <v>25</v>
      </c>
      <c r="L2889">
        <v>33</v>
      </c>
      <c r="M2889">
        <v>1.1399999999999999</v>
      </c>
      <c r="N2889">
        <v>0</v>
      </c>
      <c r="O2889">
        <v>58.75</v>
      </c>
      <c r="P2889">
        <v>92.891099999999994</v>
      </c>
    </row>
    <row r="2890" spans="1:16" x14ac:dyDescent="0.25">
      <c r="A2890" s="20">
        <v>44195</v>
      </c>
      <c r="B2890" t="s">
        <v>288</v>
      </c>
      <c r="C2890" t="s">
        <v>23</v>
      </c>
      <c r="D2890">
        <v>1750</v>
      </c>
      <c r="E2890">
        <v>66.3</v>
      </c>
      <c r="F2890">
        <v>116025</v>
      </c>
      <c r="G2890" t="s">
        <v>3063</v>
      </c>
      <c r="H2890">
        <v>2020251</v>
      </c>
      <c r="I2890" t="s">
        <v>19</v>
      </c>
      <c r="J2890" t="s">
        <v>20</v>
      </c>
      <c r="K2890" t="s">
        <v>25</v>
      </c>
      <c r="L2890">
        <v>116</v>
      </c>
      <c r="M2890">
        <v>4</v>
      </c>
      <c r="N2890">
        <v>0</v>
      </c>
      <c r="O2890">
        <v>206.08</v>
      </c>
      <c r="P2890">
        <v>326.0829</v>
      </c>
    </row>
    <row r="2891" spans="1:16" x14ac:dyDescent="0.25">
      <c r="A2891" s="20">
        <v>44201</v>
      </c>
      <c r="B2891" t="s">
        <v>480</v>
      </c>
      <c r="C2891" t="s">
        <v>17</v>
      </c>
      <c r="D2891">
        <v>5000</v>
      </c>
      <c r="E2891">
        <v>70.099999999999994</v>
      </c>
      <c r="F2891">
        <v>350500</v>
      </c>
      <c r="G2891" t="s">
        <v>3064</v>
      </c>
      <c r="H2891">
        <v>2021003</v>
      </c>
      <c r="I2891" t="s">
        <v>19</v>
      </c>
      <c r="J2891" t="s">
        <v>20</v>
      </c>
      <c r="K2891" t="s">
        <v>25</v>
      </c>
      <c r="L2891">
        <v>0</v>
      </c>
      <c r="M2891">
        <v>12.09</v>
      </c>
      <c r="N2891">
        <v>10.47</v>
      </c>
      <c r="O2891">
        <v>64.22</v>
      </c>
      <c r="P2891">
        <v>86.782300000000006</v>
      </c>
    </row>
    <row r="2892" spans="1:16" x14ac:dyDescent="0.25">
      <c r="A2892" s="20">
        <v>44201</v>
      </c>
      <c r="B2892" t="s">
        <v>480</v>
      </c>
      <c r="C2892" t="s">
        <v>23</v>
      </c>
      <c r="D2892">
        <v>5000</v>
      </c>
      <c r="E2892">
        <v>69.5</v>
      </c>
      <c r="F2892">
        <v>347500</v>
      </c>
      <c r="G2892" t="s">
        <v>3065</v>
      </c>
      <c r="H2892">
        <v>2021003</v>
      </c>
      <c r="I2892" t="s">
        <v>19</v>
      </c>
      <c r="J2892" t="s">
        <v>20</v>
      </c>
      <c r="K2892" t="s">
        <v>25</v>
      </c>
      <c r="L2892">
        <v>87.47</v>
      </c>
      <c r="M2892">
        <v>11.99</v>
      </c>
      <c r="N2892">
        <v>0</v>
      </c>
      <c r="O2892">
        <v>63.64</v>
      </c>
      <c r="P2892">
        <v>163.09880000000001</v>
      </c>
    </row>
    <row r="2893" spans="1:16" x14ac:dyDescent="0.25">
      <c r="A2893" s="20">
        <v>44201</v>
      </c>
      <c r="B2893" t="s">
        <v>65</v>
      </c>
      <c r="C2893" t="s">
        <v>17</v>
      </c>
      <c r="D2893">
        <v>100</v>
      </c>
      <c r="E2893">
        <v>35.299999999999997</v>
      </c>
      <c r="F2893">
        <v>3530</v>
      </c>
      <c r="G2893" t="s">
        <v>3066</v>
      </c>
      <c r="H2893">
        <v>2021003</v>
      </c>
      <c r="I2893" t="s">
        <v>19</v>
      </c>
      <c r="J2893" t="s">
        <v>20</v>
      </c>
      <c r="K2893" t="s">
        <v>25</v>
      </c>
      <c r="L2893">
        <v>3.53</v>
      </c>
      <c r="M2893">
        <v>0.12</v>
      </c>
      <c r="N2893">
        <v>0.53</v>
      </c>
      <c r="O2893">
        <v>29.52</v>
      </c>
      <c r="P2893">
        <v>33.701700000000002</v>
      </c>
    </row>
    <row r="2894" spans="1:16" x14ac:dyDescent="0.25">
      <c r="A2894" s="20">
        <v>44202</v>
      </c>
      <c r="B2894" t="s">
        <v>480</v>
      </c>
      <c r="C2894" t="s">
        <v>17</v>
      </c>
      <c r="D2894">
        <v>5000</v>
      </c>
      <c r="E2894">
        <v>71.8</v>
      </c>
      <c r="F2894">
        <v>359000</v>
      </c>
      <c r="G2894" t="s">
        <v>3067</v>
      </c>
      <c r="H2894">
        <v>2021004</v>
      </c>
      <c r="I2894" t="s">
        <v>19</v>
      </c>
      <c r="J2894" t="s">
        <v>20</v>
      </c>
      <c r="K2894" t="s">
        <v>25</v>
      </c>
      <c r="L2894">
        <v>0</v>
      </c>
      <c r="M2894">
        <v>12.39</v>
      </c>
      <c r="N2894">
        <v>11</v>
      </c>
      <c r="O2894">
        <v>65.77</v>
      </c>
      <c r="P2894">
        <v>89.155500000000004</v>
      </c>
    </row>
    <row r="2895" spans="1:16" x14ac:dyDescent="0.25">
      <c r="A2895" s="20">
        <v>44202</v>
      </c>
      <c r="B2895" t="s">
        <v>480</v>
      </c>
      <c r="C2895" t="s">
        <v>23</v>
      </c>
      <c r="D2895">
        <v>5000</v>
      </c>
      <c r="E2895">
        <v>72.55</v>
      </c>
      <c r="F2895">
        <v>362750</v>
      </c>
      <c r="G2895" t="s">
        <v>3068</v>
      </c>
      <c r="H2895">
        <v>2021004</v>
      </c>
      <c r="I2895" t="s">
        <v>19</v>
      </c>
      <c r="J2895" t="s">
        <v>20</v>
      </c>
      <c r="K2895" t="s">
        <v>25</v>
      </c>
      <c r="L2895">
        <v>90.2</v>
      </c>
      <c r="M2895">
        <v>12.52</v>
      </c>
      <c r="N2895">
        <v>0</v>
      </c>
      <c r="O2895">
        <v>66.459999999999994</v>
      </c>
      <c r="P2895">
        <v>169.17500000000001</v>
      </c>
    </row>
    <row r="2896" spans="1:16" x14ac:dyDescent="0.25">
      <c r="A2896" s="20">
        <v>44202</v>
      </c>
      <c r="B2896" t="s">
        <v>480</v>
      </c>
      <c r="C2896" t="s">
        <v>23</v>
      </c>
      <c r="D2896">
        <v>2500</v>
      </c>
      <c r="E2896">
        <v>72.900000000000006</v>
      </c>
      <c r="F2896">
        <v>182250</v>
      </c>
      <c r="G2896" t="s">
        <v>3069</v>
      </c>
      <c r="H2896">
        <v>2021004</v>
      </c>
      <c r="I2896" t="s">
        <v>19</v>
      </c>
      <c r="J2896" t="s">
        <v>1660</v>
      </c>
      <c r="K2896" t="s">
        <v>25</v>
      </c>
      <c r="L2896">
        <v>180.8</v>
      </c>
      <c r="M2896">
        <v>6.29</v>
      </c>
      <c r="N2896">
        <v>0</v>
      </c>
      <c r="O2896">
        <v>323.70999999999998</v>
      </c>
      <c r="P2896">
        <v>510.79759999999999</v>
      </c>
    </row>
    <row r="2897" spans="1:16" x14ac:dyDescent="0.25">
      <c r="A2897" s="20">
        <v>44203</v>
      </c>
      <c r="B2897" t="s">
        <v>480</v>
      </c>
      <c r="C2897" t="s">
        <v>17</v>
      </c>
      <c r="D2897">
        <v>5000</v>
      </c>
      <c r="E2897">
        <v>74.05</v>
      </c>
      <c r="F2897">
        <v>370250</v>
      </c>
      <c r="G2897" t="s">
        <v>3070</v>
      </c>
      <c r="H2897">
        <v>2021005</v>
      </c>
      <c r="I2897" t="s">
        <v>19</v>
      </c>
      <c r="J2897" t="s">
        <v>20</v>
      </c>
      <c r="K2897" t="s">
        <v>25</v>
      </c>
      <c r="L2897">
        <v>0</v>
      </c>
      <c r="M2897">
        <v>12.77</v>
      </c>
      <c r="N2897">
        <v>11</v>
      </c>
      <c r="O2897">
        <v>67.83</v>
      </c>
      <c r="P2897">
        <v>91.6036</v>
      </c>
    </row>
    <row r="2898" spans="1:16" x14ac:dyDescent="0.25">
      <c r="A2898" s="20">
        <v>44203</v>
      </c>
      <c r="B2898" t="s">
        <v>480</v>
      </c>
      <c r="C2898" t="s">
        <v>23</v>
      </c>
      <c r="D2898">
        <v>5000</v>
      </c>
      <c r="E2898">
        <v>74.55</v>
      </c>
      <c r="F2898">
        <v>372750</v>
      </c>
      <c r="G2898" t="s">
        <v>3071</v>
      </c>
      <c r="H2898">
        <v>2021005</v>
      </c>
      <c r="I2898" t="s">
        <v>19</v>
      </c>
      <c r="J2898" t="s">
        <v>20</v>
      </c>
      <c r="K2898" t="s">
        <v>25</v>
      </c>
      <c r="L2898">
        <v>93</v>
      </c>
      <c r="M2898">
        <v>12.86</v>
      </c>
      <c r="N2898">
        <v>0</v>
      </c>
      <c r="O2898">
        <v>68.290000000000006</v>
      </c>
      <c r="P2898">
        <v>174.1499</v>
      </c>
    </row>
    <row r="2899" spans="1:16" x14ac:dyDescent="0.25">
      <c r="A2899" s="20">
        <v>44204</v>
      </c>
      <c r="B2899" t="s">
        <v>659</v>
      </c>
      <c r="C2899" t="s">
        <v>17</v>
      </c>
      <c r="D2899" s="32">
        <v>100</v>
      </c>
      <c r="E2899" s="7">
        <v>17.899999999999999</v>
      </c>
      <c r="F2899">
        <v>1790</v>
      </c>
      <c r="G2899" t="s">
        <v>3072</v>
      </c>
      <c r="H2899">
        <v>2021006</v>
      </c>
      <c r="I2899" t="s">
        <v>19</v>
      </c>
      <c r="J2899" t="s">
        <v>20</v>
      </c>
      <c r="K2899" t="s">
        <v>25</v>
      </c>
      <c r="L2899">
        <v>2</v>
      </c>
      <c r="M2899">
        <v>0.06</v>
      </c>
      <c r="N2899">
        <v>0</v>
      </c>
      <c r="O2899">
        <v>15.85</v>
      </c>
      <c r="P2899">
        <v>17.911799999999999</v>
      </c>
    </row>
    <row r="2900" spans="1:16" x14ac:dyDescent="0.25">
      <c r="A2900" s="20">
        <v>44210</v>
      </c>
      <c r="B2900" t="s">
        <v>800</v>
      </c>
      <c r="C2900" t="s">
        <v>17</v>
      </c>
      <c r="D2900">
        <v>2500</v>
      </c>
      <c r="E2900">
        <v>432.69</v>
      </c>
      <c r="F2900">
        <v>1081718.95</v>
      </c>
      <c r="G2900" t="s">
        <v>3073</v>
      </c>
      <c r="H2900">
        <v>2021010</v>
      </c>
      <c r="I2900" t="s">
        <v>19</v>
      </c>
      <c r="J2900" t="s">
        <v>20</v>
      </c>
      <c r="K2900" t="s">
        <v>25</v>
      </c>
      <c r="L2900">
        <v>0</v>
      </c>
      <c r="M2900">
        <v>37.32</v>
      </c>
      <c r="N2900">
        <v>32.729999999999997</v>
      </c>
      <c r="O2900">
        <v>198.18</v>
      </c>
      <c r="P2900">
        <v>268.2294</v>
      </c>
    </row>
    <row r="2901" spans="1:16" x14ac:dyDescent="0.25">
      <c r="A2901" s="20">
        <v>44210</v>
      </c>
      <c r="B2901" t="s">
        <v>800</v>
      </c>
      <c r="C2901" t="s">
        <v>23</v>
      </c>
      <c r="D2901">
        <v>2500</v>
      </c>
      <c r="E2901">
        <v>445</v>
      </c>
      <c r="F2901">
        <v>1112500</v>
      </c>
      <c r="G2901" t="s">
        <v>3074</v>
      </c>
      <c r="H2901">
        <v>2021010</v>
      </c>
      <c r="I2901" t="s">
        <v>19</v>
      </c>
      <c r="J2901" t="s">
        <v>20</v>
      </c>
      <c r="K2901" t="s">
        <v>25</v>
      </c>
      <c r="L2901">
        <v>274.23</v>
      </c>
      <c r="M2901">
        <v>38.380000000000003</v>
      </c>
      <c r="N2901">
        <v>0</v>
      </c>
      <c r="O2901">
        <v>203.82</v>
      </c>
      <c r="P2901">
        <v>516.43129999999996</v>
      </c>
    </row>
    <row r="2902" spans="1:16" x14ac:dyDescent="0.25">
      <c r="A2902" s="20">
        <v>44210</v>
      </c>
      <c r="B2902" t="s">
        <v>659</v>
      </c>
      <c r="C2902" t="s">
        <v>17</v>
      </c>
      <c r="D2902" s="32">
        <v>100</v>
      </c>
      <c r="E2902" s="7">
        <v>17.7</v>
      </c>
      <c r="F2902">
        <v>1770</v>
      </c>
      <c r="G2902" t="s">
        <v>3075</v>
      </c>
      <c r="H2902">
        <v>2021010</v>
      </c>
      <c r="I2902" t="s">
        <v>19</v>
      </c>
      <c r="J2902" t="s">
        <v>20</v>
      </c>
      <c r="K2902" t="s">
        <v>25</v>
      </c>
      <c r="L2902">
        <v>1.77</v>
      </c>
      <c r="M2902">
        <v>0.06</v>
      </c>
      <c r="N2902">
        <v>0.27</v>
      </c>
      <c r="O2902">
        <v>15.68</v>
      </c>
      <c r="P2902">
        <v>17.781099999999999</v>
      </c>
    </row>
    <row r="2903" spans="1:16" x14ac:dyDescent="0.25">
      <c r="A2903" s="20">
        <v>44211</v>
      </c>
      <c r="B2903" t="s">
        <v>800</v>
      </c>
      <c r="C2903" t="s">
        <v>23</v>
      </c>
      <c r="D2903">
        <v>500</v>
      </c>
      <c r="E2903">
        <v>457.6</v>
      </c>
      <c r="F2903">
        <v>228800</v>
      </c>
      <c r="G2903" t="s">
        <v>3076</v>
      </c>
      <c r="H2903">
        <v>2021011</v>
      </c>
      <c r="I2903" t="s">
        <v>19</v>
      </c>
      <c r="J2903" t="s">
        <v>20</v>
      </c>
      <c r="K2903" t="s">
        <v>25</v>
      </c>
      <c r="L2903">
        <v>55.8</v>
      </c>
      <c r="M2903">
        <v>7.89</v>
      </c>
      <c r="N2903">
        <v>0</v>
      </c>
      <c r="O2903">
        <v>41.91</v>
      </c>
      <c r="P2903">
        <v>105.6036</v>
      </c>
    </row>
    <row r="2904" spans="1:16" x14ac:dyDescent="0.25">
      <c r="A2904" s="20">
        <v>44211</v>
      </c>
      <c r="B2904" t="s">
        <v>800</v>
      </c>
      <c r="C2904" t="s">
        <v>17</v>
      </c>
      <c r="D2904">
        <v>500</v>
      </c>
      <c r="E2904">
        <v>453.05</v>
      </c>
      <c r="F2904">
        <v>226525</v>
      </c>
      <c r="G2904" t="s">
        <v>3077</v>
      </c>
      <c r="H2904">
        <v>2021011</v>
      </c>
      <c r="I2904" t="s">
        <v>19</v>
      </c>
      <c r="J2904" t="s">
        <v>20</v>
      </c>
      <c r="K2904" t="s">
        <v>25</v>
      </c>
      <c r="L2904">
        <v>0</v>
      </c>
      <c r="M2904">
        <v>7.82</v>
      </c>
      <c r="N2904">
        <v>0</v>
      </c>
      <c r="O2904">
        <v>41.5</v>
      </c>
      <c r="P2904">
        <v>49.315199999999997</v>
      </c>
    </row>
    <row r="2905" spans="1:16" x14ac:dyDescent="0.25">
      <c r="A2905" s="20">
        <v>44211</v>
      </c>
      <c r="B2905" t="s">
        <v>800</v>
      </c>
      <c r="C2905" t="s">
        <v>17</v>
      </c>
      <c r="D2905">
        <v>2500</v>
      </c>
      <c r="E2905">
        <v>448.1</v>
      </c>
      <c r="F2905">
        <v>1120250</v>
      </c>
      <c r="G2905" t="s">
        <v>3078</v>
      </c>
      <c r="H2905">
        <v>2021011</v>
      </c>
      <c r="I2905" t="s">
        <v>19</v>
      </c>
      <c r="J2905" t="s">
        <v>20</v>
      </c>
      <c r="K2905" t="s">
        <v>25</v>
      </c>
      <c r="L2905">
        <v>0</v>
      </c>
      <c r="M2905">
        <v>38.65</v>
      </c>
      <c r="N2905">
        <v>0</v>
      </c>
      <c r="O2905">
        <v>205.23</v>
      </c>
      <c r="P2905">
        <v>243.87809999999999</v>
      </c>
    </row>
    <row r="2906" spans="1:16" x14ac:dyDescent="0.25">
      <c r="A2906" s="20">
        <v>44211</v>
      </c>
      <c r="B2906" t="s">
        <v>800</v>
      </c>
      <c r="C2906" t="s">
        <v>23</v>
      </c>
      <c r="D2906">
        <v>499</v>
      </c>
      <c r="E2906">
        <v>451.9</v>
      </c>
      <c r="F2906">
        <v>225498.1</v>
      </c>
      <c r="G2906" t="s">
        <v>3079</v>
      </c>
      <c r="H2906">
        <v>2021011</v>
      </c>
      <c r="I2906" t="s">
        <v>19</v>
      </c>
      <c r="J2906" t="s">
        <v>20</v>
      </c>
      <c r="K2906" t="s">
        <v>25</v>
      </c>
      <c r="L2906">
        <v>55.69</v>
      </c>
      <c r="M2906">
        <v>7.78</v>
      </c>
      <c r="N2906">
        <v>0</v>
      </c>
      <c r="O2906">
        <v>41.31</v>
      </c>
      <c r="P2906">
        <v>104.77970000000001</v>
      </c>
    </row>
    <row r="2907" spans="1:16" x14ac:dyDescent="0.25">
      <c r="A2907" s="20">
        <v>44211</v>
      </c>
      <c r="B2907" t="s">
        <v>800</v>
      </c>
      <c r="C2907" t="s">
        <v>23</v>
      </c>
      <c r="D2907">
        <v>2001</v>
      </c>
      <c r="E2907">
        <v>450.77</v>
      </c>
      <c r="F2907">
        <v>901991.3</v>
      </c>
      <c r="G2907" t="s">
        <v>3080</v>
      </c>
      <c r="H2907">
        <v>2021011</v>
      </c>
      <c r="I2907" t="s">
        <v>19</v>
      </c>
      <c r="J2907" t="s">
        <v>20</v>
      </c>
      <c r="K2907" t="s">
        <v>25</v>
      </c>
      <c r="L2907">
        <v>223.5</v>
      </c>
      <c r="M2907">
        <v>31.12</v>
      </c>
      <c r="N2907">
        <v>0</v>
      </c>
      <c r="O2907">
        <v>165.24</v>
      </c>
      <c r="P2907">
        <v>419.85829999999999</v>
      </c>
    </row>
    <row r="2908" spans="1:16" x14ac:dyDescent="0.25">
      <c r="A2908" s="20">
        <v>44211</v>
      </c>
      <c r="B2908" t="s">
        <v>800</v>
      </c>
      <c r="C2908" t="s">
        <v>17</v>
      </c>
      <c r="D2908">
        <v>2500</v>
      </c>
      <c r="E2908">
        <v>442</v>
      </c>
      <c r="F2908">
        <v>1105000</v>
      </c>
      <c r="G2908" t="s">
        <v>3081</v>
      </c>
      <c r="H2908">
        <v>2021011</v>
      </c>
      <c r="I2908" t="s">
        <v>19</v>
      </c>
      <c r="J2908" t="s">
        <v>20</v>
      </c>
      <c r="K2908" t="s">
        <v>25</v>
      </c>
      <c r="L2908">
        <v>0</v>
      </c>
      <c r="M2908">
        <v>38.119999999999997</v>
      </c>
      <c r="N2908">
        <v>74</v>
      </c>
      <c r="O2908">
        <v>202.45</v>
      </c>
      <c r="P2908">
        <v>314.57240000000002</v>
      </c>
    </row>
    <row r="2909" spans="1:16" x14ac:dyDescent="0.25">
      <c r="A2909" s="20">
        <v>44211</v>
      </c>
      <c r="B2909" t="s">
        <v>800</v>
      </c>
      <c r="C2909" t="s">
        <v>23</v>
      </c>
      <c r="D2909">
        <v>2500</v>
      </c>
      <c r="E2909">
        <v>441</v>
      </c>
      <c r="F2909">
        <v>1102500</v>
      </c>
      <c r="G2909" t="s">
        <v>3082</v>
      </c>
      <c r="H2909">
        <v>2021011</v>
      </c>
      <c r="I2909" t="s">
        <v>19</v>
      </c>
      <c r="J2909" t="s">
        <v>20</v>
      </c>
      <c r="K2909" t="s">
        <v>25</v>
      </c>
      <c r="L2909">
        <v>279.01</v>
      </c>
      <c r="M2909">
        <v>38.04</v>
      </c>
      <c r="N2909">
        <v>0</v>
      </c>
      <c r="O2909">
        <v>201.99</v>
      </c>
      <c r="P2909">
        <v>519.03629999999998</v>
      </c>
    </row>
    <row r="2910" spans="1:16" x14ac:dyDescent="0.25">
      <c r="A2910" s="20">
        <v>44214</v>
      </c>
      <c r="B2910" t="s">
        <v>800</v>
      </c>
      <c r="C2910" t="s">
        <v>17</v>
      </c>
      <c r="D2910">
        <v>2500</v>
      </c>
      <c r="E2910">
        <v>441.25</v>
      </c>
      <c r="F2910">
        <v>1103125</v>
      </c>
      <c r="G2910" t="s">
        <v>3083</v>
      </c>
      <c r="H2910">
        <v>2021012</v>
      </c>
      <c r="I2910" t="s">
        <v>19</v>
      </c>
      <c r="J2910" t="s">
        <v>20</v>
      </c>
      <c r="K2910" t="s">
        <v>25</v>
      </c>
      <c r="L2910">
        <v>0</v>
      </c>
      <c r="M2910">
        <v>38.06</v>
      </c>
      <c r="N2910">
        <v>66</v>
      </c>
      <c r="O2910">
        <v>202.1</v>
      </c>
      <c r="P2910">
        <v>306.15780000000001</v>
      </c>
    </row>
    <row r="2911" spans="1:16" x14ac:dyDescent="0.25">
      <c r="A2911" s="20">
        <v>44214</v>
      </c>
      <c r="B2911" t="s">
        <v>800</v>
      </c>
      <c r="C2911" t="s">
        <v>23</v>
      </c>
      <c r="D2911">
        <v>2500</v>
      </c>
      <c r="E2911">
        <v>440</v>
      </c>
      <c r="F2911">
        <v>1100000</v>
      </c>
      <c r="G2911" t="s">
        <v>3084</v>
      </c>
      <c r="H2911">
        <v>2021012</v>
      </c>
      <c r="I2911" t="s">
        <v>19</v>
      </c>
      <c r="J2911" t="s">
        <v>20</v>
      </c>
      <c r="K2911" t="s">
        <v>25</v>
      </c>
      <c r="L2911">
        <v>274.95999999999998</v>
      </c>
      <c r="M2911">
        <v>37.950000000000003</v>
      </c>
      <c r="N2911">
        <v>0</v>
      </c>
      <c r="O2911">
        <v>201.53</v>
      </c>
      <c r="P2911">
        <v>514.44000000000005</v>
      </c>
    </row>
    <row r="2912" spans="1:16" x14ac:dyDescent="0.25">
      <c r="A2912" s="20">
        <v>44214</v>
      </c>
      <c r="B2912" t="s">
        <v>800</v>
      </c>
      <c r="C2912" t="s">
        <v>23</v>
      </c>
      <c r="D2912">
        <v>2500</v>
      </c>
      <c r="E2912">
        <v>441</v>
      </c>
      <c r="F2912">
        <v>1102500</v>
      </c>
      <c r="G2912" t="s">
        <v>3085</v>
      </c>
      <c r="H2912">
        <v>2021012</v>
      </c>
      <c r="I2912" t="s">
        <v>19</v>
      </c>
      <c r="J2912" t="s">
        <v>20</v>
      </c>
      <c r="K2912" t="s">
        <v>25</v>
      </c>
      <c r="L2912">
        <v>275.04000000000002</v>
      </c>
      <c r="M2912">
        <v>38.04</v>
      </c>
      <c r="N2912">
        <v>0</v>
      </c>
      <c r="O2912">
        <v>201.99</v>
      </c>
      <c r="P2912">
        <v>515.06659999999999</v>
      </c>
    </row>
    <row r="2913" spans="1:16" x14ac:dyDescent="0.25">
      <c r="A2913" s="20">
        <v>44214</v>
      </c>
      <c r="B2913" t="s">
        <v>800</v>
      </c>
      <c r="C2913" t="s">
        <v>17</v>
      </c>
      <c r="D2913">
        <v>2500</v>
      </c>
      <c r="E2913">
        <v>437.5</v>
      </c>
      <c r="F2913">
        <v>1093750</v>
      </c>
      <c r="G2913" t="s">
        <v>3086</v>
      </c>
      <c r="H2913">
        <v>2021012</v>
      </c>
      <c r="I2913" t="s">
        <v>19</v>
      </c>
      <c r="J2913" t="s">
        <v>20</v>
      </c>
      <c r="K2913" t="s">
        <v>25</v>
      </c>
      <c r="L2913">
        <v>0</v>
      </c>
      <c r="M2913">
        <v>37.729999999999997</v>
      </c>
      <c r="N2913">
        <v>0</v>
      </c>
      <c r="O2913">
        <v>200.38</v>
      </c>
      <c r="P2913">
        <v>238.11439999999999</v>
      </c>
    </row>
    <row r="2914" spans="1:16" x14ac:dyDescent="0.25">
      <c r="A2914" s="20">
        <v>44215</v>
      </c>
      <c r="B2914" t="s">
        <v>800</v>
      </c>
      <c r="C2914" t="s">
        <v>23</v>
      </c>
      <c r="D2914">
        <v>500</v>
      </c>
      <c r="E2914">
        <v>438</v>
      </c>
      <c r="F2914">
        <v>219000</v>
      </c>
      <c r="G2914" t="s">
        <v>3087</v>
      </c>
      <c r="H2914">
        <v>2021013</v>
      </c>
      <c r="I2914" t="s">
        <v>19</v>
      </c>
      <c r="J2914" t="s">
        <v>20</v>
      </c>
      <c r="K2914" t="s">
        <v>25</v>
      </c>
      <c r="L2914">
        <v>54.56</v>
      </c>
      <c r="M2914">
        <v>7.56</v>
      </c>
      <c r="N2914">
        <v>0</v>
      </c>
      <c r="O2914">
        <v>40.130000000000003</v>
      </c>
      <c r="P2914">
        <v>102.24550000000001</v>
      </c>
    </row>
    <row r="2915" spans="1:16" x14ac:dyDescent="0.25">
      <c r="A2915" s="20">
        <v>44215</v>
      </c>
      <c r="B2915" t="s">
        <v>56</v>
      </c>
      <c r="C2915" t="s">
        <v>17</v>
      </c>
      <c r="D2915">
        <v>250</v>
      </c>
      <c r="E2915">
        <v>1724</v>
      </c>
      <c r="F2915">
        <v>431000</v>
      </c>
      <c r="G2915" t="s">
        <v>3088</v>
      </c>
      <c r="H2915">
        <v>2021013</v>
      </c>
      <c r="I2915" t="s">
        <v>19</v>
      </c>
      <c r="J2915" t="s">
        <v>20</v>
      </c>
      <c r="K2915" t="s">
        <v>25</v>
      </c>
      <c r="L2915">
        <v>0</v>
      </c>
      <c r="M2915">
        <v>14.87</v>
      </c>
      <c r="N2915">
        <v>38.479999999999997</v>
      </c>
      <c r="O2915">
        <v>78.959999999999994</v>
      </c>
      <c r="P2915">
        <v>132.30950000000001</v>
      </c>
    </row>
    <row r="2916" spans="1:16" x14ac:dyDescent="0.25">
      <c r="A2916" s="20">
        <v>44215</v>
      </c>
      <c r="B2916" t="s">
        <v>800</v>
      </c>
      <c r="C2916" t="s">
        <v>17</v>
      </c>
      <c r="D2916">
        <v>500</v>
      </c>
      <c r="E2916">
        <v>434.9</v>
      </c>
      <c r="F2916">
        <v>217450</v>
      </c>
      <c r="G2916" t="s">
        <v>3089</v>
      </c>
      <c r="H2916">
        <v>2021013</v>
      </c>
      <c r="I2916" t="s">
        <v>19</v>
      </c>
      <c r="J2916" t="s">
        <v>20</v>
      </c>
      <c r="K2916" t="s">
        <v>25</v>
      </c>
      <c r="L2916">
        <v>0</v>
      </c>
      <c r="M2916">
        <v>7.5</v>
      </c>
      <c r="N2916">
        <v>6.52</v>
      </c>
      <c r="O2916">
        <v>39.840000000000003</v>
      </c>
      <c r="P2916">
        <v>53.862099999999998</v>
      </c>
    </row>
    <row r="2917" spans="1:16" x14ac:dyDescent="0.25">
      <c r="A2917" s="20">
        <v>44215</v>
      </c>
      <c r="B2917" t="s">
        <v>56</v>
      </c>
      <c r="C2917" t="s">
        <v>17</v>
      </c>
      <c r="D2917">
        <v>250</v>
      </c>
      <c r="E2917">
        <v>1705.08</v>
      </c>
      <c r="F2917">
        <v>426269.1</v>
      </c>
      <c r="G2917" t="s">
        <v>3090</v>
      </c>
      <c r="H2917">
        <v>2021013</v>
      </c>
      <c r="I2917" t="s">
        <v>19</v>
      </c>
      <c r="J2917" t="s">
        <v>20</v>
      </c>
      <c r="K2917" t="s">
        <v>25</v>
      </c>
      <c r="L2917">
        <v>0</v>
      </c>
      <c r="M2917">
        <v>14.71</v>
      </c>
      <c r="N2917">
        <v>0</v>
      </c>
      <c r="O2917">
        <v>78.069999999999993</v>
      </c>
      <c r="P2917">
        <v>92.776499999999999</v>
      </c>
    </row>
    <row r="2918" spans="1:16" x14ac:dyDescent="0.25">
      <c r="A2918" s="20">
        <v>44215</v>
      </c>
      <c r="B2918" t="s">
        <v>1086</v>
      </c>
      <c r="C2918" t="s">
        <v>23</v>
      </c>
      <c r="D2918">
        <v>700</v>
      </c>
      <c r="E2918">
        <v>59.9</v>
      </c>
      <c r="F2918">
        <v>41930</v>
      </c>
      <c r="G2918" t="s">
        <v>3091</v>
      </c>
      <c r="H2918">
        <v>2021013</v>
      </c>
      <c r="I2918" t="s">
        <v>19</v>
      </c>
      <c r="J2918" t="s">
        <v>20</v>
      </c>
      <c r="K2918" t="s">
        <v>25</v>
      </c>
      <c r="L2918">
        <v>41.87</v>
      </c>
      <c r="M2918">
        <v>1.45</v>
      </c>
      <c r="N2918">
        <v>0</v>
      </c>
      <c r="O2918">
        <v>74.459999999999994</v>
      </c>
      <c r="P2918">
        <v>117.77679999999999</v>
      </c>
    </row>
    <row r="2919" spans="1:16" x14ac:dyDescent="0.25">
      <c r="A2919" s="20">
        <v>44215</v>
      </c>
      <c r="B2919" t="s">
        <v>56</v>
      </c>
      <c r="C2919" t="s">
        <v>17</v>
      </c>
      <c r="D2919">
        <v>50</v>
      </c>
      <c r="E2919">
        <v>1686</v>
      </c>
      <c r="F2919">
        <v>84300</v>
      </c>
      <c r="G2919" t="s">
        <v>3092</v>
      </c>
      <c r="H2919">
        <v>2021013</v>
      </c>
      <c r="I2919" t="s">
        <v>19</v>
      </c>
      <c r="J2919" t="s">
        <v>20</v>
      </c>
      <c r="K2919" t="s">
        <v>25</v>
      </c>
      <c r="L2919">
        <v>0</v>
      </c>
      <c r="M2919">
        <v>2.91</v>
      </c>
      <c r="N2919">
        <v>0</v>
      </c>
      <c r="O2919">
        <v>18.2</v>
      </c>
      <c r="P2919">
        <v>21.108000000000001</v>
      </c>
    </row>
    <row r="2920" spans="1:16" x14ac:dyDescent="0.25">
      <c r="A2920" s="20">
        <v>44215</v>
      </c>
      <c r="B2920" t="s">
        <v>56</v>
      </c>
      <c r="C2920" t="s">
        <v>17</v>
      </c>
      <c r="D2920">
        <v>200</v>
      </c>
      <c r="E2920">
        <v>1676</v>
      </c>
      <c r="F2920">
        <v>335200</v>
      </c>
      <c r="G2920" t="s">
        <v>3093</v>
      </c>
      <c r="H2920">
        <v>2021013</v>
      </c>
      <c r="I2920" t="s">
        <v>19</v>
      </c>
      <c r="J2920" t="s">
        <v>20</v>
      </c>
      <c r="K2920" t="s">
        <v>25</v>
      </c>
      <c r="L2920">
        <v>0</v>
      </c>
      <c r="M2920">
        <v>11.56</v>
      </c>
      <c r="N2920">
        <v>0</v>
      </c>
      <c r="O2920">
        <v>61.42</v>
      </c>
      <c r="P2920">
        <v>72.984300000000005</v>
      </c>
    </row>
    <row r="2921" spans="1:16" x14ac:dyDescent="0.25">
      <c r="A2921" s="20">
        <v>44215</v>
      </c>
      <c r="B2921" t="s">
        <v>56</v>
      </c>
      <c r="C2921" t="s">
        <v>23</v>
      </c>
      <c r="D2921">
        <v>750</v>
      </c>
      <c r="E2921">
        <v>1685.1</v>
      </c>
      <c r="F2921">
        <v>1263825</v>
      </c>
      <c r="G2921" t="s">
        <v>3094</v>
      </c>
      <c r="H2921">
        <v>2021013</v>
      </c>
      <c r="I2921" t="s">
        <v>19</v>
      </c>
      <c r="J2921" t="s">
        <v>20</v>
      </c>
      <c r="K2921" t="s">
        <v>25</v>
      </c>
      <c r="L2921">
        <v>317.57</v>
      </c>
      <c r="M2921">
        <v>43.6</v>
      </c>
      <c r="N2921">
        <v>0</v>
      </c>
      <c r="O2921">
        <v>231.55</v>
      </c>
      <c r="P2921">
        <v>592.72199999999998</v>
      </c>
    </row>
    <row r="2922" spans="1:16" x14ac:dyDescent="0.25">
      <c r="A2922" s="20">
        <v>44216</v>
      </c>
      <c r="B2922" t="s">
        <v>800</v>
      </c>
      <c r="C2922" t="s">
        <v>23</v>
      </c>
      <c r="D2922">
        <v>2500</v>
      </c>
      <c r="E2922">
        <v>442.4</v>
      </c>
      <c r="F2922">
        <v>1106000</v>
      </c>
      <c r="G2922" t="s">
        <v>3095</v>
      </c>
      <c r="H2922">
        <v>2021014</v>
      </c>
      <c r="I2922" t="s">
        <v>19</v>
      </c>
      <c r="J2922" t="s">
        <v>20</v>
      </c>
      <c r="K2922" t="s">
        <v>25</v>
      </c>
      <c r="L2922">
        <v>278.08</v>
      </c>
      <c r="M2922">
        <v>38.159999999999997</v>
      </c>
      <c r="N2922">
        <v>0</v>
      </c>
      <c r="O2922">
        <v>202.63</v>
      </c>
      <c r="P2922">
        <v>518.86670000000004</v>
      </c>
    </row>
    <row r="2923" spans="1:16" x14ac:dyDescent="0.25">
      <c r="A2923" s="20">
        <v>44216</v>
      </c>
      <c r="B2923" t="s">
        <v>800</v>
      </c>
      <c r="C2923" t="s">
        <v>17</v>
      </c>
      <c r="D2923">
        <v>2500</v>
      </c>
      <c r="E2923">
        <v>446.1</v>
      </c>
      <c r="F2923">
        <v>1115250</v>
      </c>
      <c r="G2923" t="s">
        <v>3096</v>
      </c>
      <c r="H2923">
        <v>2021014</v>
      </c>
      <c r="I2923" t="s">
        <v>19</v>
      </c>
      <c r="J2923" t="s">
        <v>20</v>
      </c>
      <c r="K2923" t="s">
        <v>25</v>
      </c>
      <c r="L2923">
        <v>0</v>
      </c>
      <c r="M2923">
        <v>38.479999999999997</v>
      </c>
      <c r="N2923">
        <v>99.91</v>
      </c>
      <c r="O2923">
        <v>204.32</v>
      </c>
      <c r="P2923">
        <v>342.70609999999999</v>
      </c>
    </row>
    <row r="2924" spans="1:16" x14ac:dyDescent="0.25">
      <c r="A2924" s="20">
        <v>44216</v>
      </c>
      <c r="B2924" t="s">
        <v>800</v>
      </c>
      <c r="C2924" t="s">
        <v>17</v>
      </c>
      <c r="D2924">
        <v>500</v>
      </c>
      <c r="E2924">
        <v>444.94</v>
      </c>
      <c r="F2924">
        <v>222470</v>
      </c>
      <c r="G2924" t="s">
        <v>3097</v>
      </c>
      <c r="H2924">
        <v>2021014</v>
      </c>
      <c r="I2924" t="s">
        <v>19</v>
      </c>
      <c r="J2924" t="s">
        <v>20</v>
      </c>
      <c r="K2924" t="s">
        <v>25</v>
      </c>
      <c r="L2924">
        <v>0</v>
      </c>
      <c r="M2924">
        <v>7.68</v>
      </c>
      <c r="N2924">
        <v>0</v>
      </c>
      <c r="O2924">
        <v>40.700000000000003</v>
      </c>
      <c r="P2924">
        <v>48.375500000000002</v>
      </c>
    </row>
    <row r="2925" spans="1:16" x14ac:dyDescent="0.25">
      <c r="A2925" s="20">
        <v>44216</v>
      </c>
      <c r="B2925" t="s">
        <v>800</v>
      </c>
      <c r="C2925" t="s">
        <v>17</v>
      </c>
      <c r="D2925">
        <v>500</v>
      </c>
      <c r="E2925">
        <v>443.7</v>
      </c>
      <c r="F2925">
        <v>221850</v>
      </c>
      <c r="G2925" t="s">
        <v>3098</v>
      </c>
      <c r="H2925">
        <v>2021014</v>
      </c>
      <c r="I2925" t="s">
        <v>19</v>
      </c>
      <c r="J2925" t="s">
        <v>20</v>
      </c>
      <c r="K2925" t="s">
        <v>25</v>
      </c>
      <c r="L2925">
        <v>0</v>
      </c>
      <c r="M2925">
        <v>7.65</v>
      </c>
      <c r="N2925">
        <v>0</v>
      </c>
      <c r="O2925">
        <v>40.65</v>
      </c>
      <c r="P2925">
        <v>48.303800000000003</v>
      </c>
    </row>
    <row r="2926" spans="1:16" x14ac:dyDescent="0.25">
      <c r="A2926" s="20">
        <v>44216</v>
      </c>
      <c r="B2926" t="s">
        <v>800</v>
      </c>
      <c r="C2926" t="s">
        <v>17</v>
      </c>
      <c r="D2926">
        <v>1100</v>
      </c>
      <c r="E2926">
        <v>444</v>
      </c>
      <c r="F2926">
        <v>488400</v>
      </c>
      <c r="G2926" t="s">
        <v>3099</v>
      </c>
      <c r="H2926">
        <v>2021014</v>
      </c>
      <c r="I2926" t="s">
        <v>19</v>
      </c>
      <c r="J2926" t="s">
        <v>20</v>
      </c>
      <c r="K2926" t="s">
        <v>25</v>
      </c>
      <c r="L2926">
        <v>0</v>
      </c>
      <c r="M2926">
        <v>16.850000000000001</v>
      </c>
      <c r="N2926">
        <v>0</v>
      </c>
      <c r="O2926">
        <v>89.48</v>
      </c>
      <c r="P2926">
        <v>106.32980000000001</v>
      </c>
    </row>
    <row r="2927" spans="1:16" x14ac:dyDescent="0.25">
      <c r="A2927" s="20">
        <v>44216</v>
      </c>
      <c r="B2927" t="s">
        <v>800</v>
      </c>
      <c r="C2927" t="s">
        <v>17</v>
      </c>
      <c r="D2927">
        <v>400</v>
      </c>
      <c r="E2927">
        <v>444</v>
      </c>
      <c r="F2927">
        <v>177600</v>
      </c>
      <c r="G2927" t="s">
        <v>3100</v>
      </c>
      <c r="H2927">
        <v>2021014</v>
      </c>
      <c r="I2927" t="s">
        <v>19</v>
      </c>
      <c r="J2927" t="s">
        <v>20</v>
      </c>
      <c r="K2927" t="s">
        <v>25</v>
      </c>
      <c r="L2927">
        <v>0</v>
      </c>
      <c r="M2927">
        <v>6.13</v>
      </c>
      <c r="N2927">
        <v>0</v>
      </c>
      <c r="O2927">
        <v>32.54</v>
      </c>
      <c r="P2927">
        <v>38.667200000000001</v>
      </c>
    </row>
    <row r="2928" spans="1:16" x14ac:dyDescent="0.25">
      <c r="A2928" s="20">
        <v>44216</v>
      </c>
      <c r="B2928" t="s">
        <v>800</v>
      </c>
      <c r="C2928" t="s">
        <v>17</v>
      </c>
      <c r="D2928">
        <v>2500</v>
      </c>
      <c r="E2928">
        <v>443</v>
      </c>
      <c r="F2928">
        <v>1107500</v>
      </c>
      <c r="G2928" t="s">
        <v>3101</v>
      </c>
      <c r="H2928">
        <v>2021014</v>
      </c>
      <c r="I2928" t="s">
        <v>19</v>
      </c>
      <c r="J2928" t="s">
        <v>20</v>
      </c>
      <c r="K2928" t="s">
        <v>25</v>
      </c>
      <c r="L2928">
        <v>0</v>
      </c>
      <c r="M2928">
        <v>38.21</v>
      </c>
      <c r="N2928">
        <v>0</v>
      </c>
      <c r="O2928">
        <v>202.91</v>
      </c>
      <c r="P2928">
        <v>241.1189</v>
      </c>
    </row>
    <row r="2929" spans="1:16" x14ac:dyDescent="0.25">
      <c r="A2929" s="20">
        <v>44216</v>
      </c>
      <c r="B2929" t="s">
        <v>480</v>
      </c>
      <c r="C2929" t="s">
        <v>17</v>
      </c>
      <c r="D2929">
        <v>10000</v>
      </c>
      <c r="E2929">
        <v>76.95</v>
      </c>
      <c r="F2929">
        <v>769500</v>
      </c>
      <c r="G2929" t="s">
        <v>3102</v>
      </c>
      <c r="H2929">
        <v>2021014</v>
      </c>
      <c r="I2929" t="s">
        <v>19</v>
      </c>
      <c r="J2929" t="s">
        <v>20</v>
      </c>
      <c r="K2929" t="s">
        <v>25</v>
      </c>
      <c r="L2929">
        <v>0</v>
      </c>
      <c r="M2929">
        <v>26.55</v>
      </c>
      <c r="N2929">
        <v>23.09</v>
      </c>
      <c r="O2929">
        <v>140.97999999999999</v>
      </c>
      <c r="P2929">
        <v>190.61779999999999</v>
      </c>
    </row>
    <row r="2930" spans="1:16" x14ac:dyDescent="0.25">
      <c r="A2930" s="20">
        <v>44216</v>
      </c>
      <c r="B2930" t="s">
        <v>480</v>
      </c>
      <c r="C2930" t="s">
        <v>23</v>
      </c>
      <c r="D2930">
        <v>3906</v>
      </c>
      <c r="E2930">
        <v>75.3</v>
      </c>
      <c r="F2930">
        <v>294121.8</v>
      </c>
      <c r="G2930" t="s">
        <v>3103</v>
      </c>
      <c r="H2930">
        <v>2021014</v>
      </c>
      <c r="I2930" t="s">
        <v>19</v>
      </c>
      <c r="J2930" t="s">
        <v>20</v>
      </c>
      <c r="K2930" t="s">
        <v>25</v>
      </c>
      <c r="L2930">
        <v>75.11</v>
      </c>
      <c r="M2930">
        <v>10.15</v>
      </c>
      <c r="N2930">
        <v>0</v>
      </c>
      <c r="O2930">
        <v>53.89</v>
      </c>
      <c r="P2930">
        <v>139.1472</v>
      </c>
    </row>
    <row r="2931" spans="1:16" x14ac:dyDescent="0.25">
      <c r="A2931" s="20">
        <v>44216</v>
      </c>
      <c r="B2931" t="s">
        <v>800</v>
      </c>
      <c r="C2931" t="s">
        <v>23</v>
      </c>
      <c r="D2931">
        <v>5000</v>
      </c>
      <c r="E2931">
        <v>445.7</v>
      </c>
      <c r="F2931">
        <v>2228500</v>
      </c>
      <c r="G2931" t="s">
        <v>3104</v>
      </c>
      <c r="H2931">
        <v>2021014</v>
      </c>
      <c r="I2931" t="s">
        <v>19</v>
      </c>
      <c r="J2931" t="s">
        <v>20</v>
      </c>
      <c r="K2931" t="s">
        <v>25</v>
      </c>
      <c r="L2931">
        <v>555.63</v>
      </c>
      <c r="M2931">
        <v>76.88</v>
      </c>
      <c r="N2931">
        <v>0</v>
      </c>
      <c r="O2931">
        <v>408.28</v>
      </c>
      <c r="P2931">
        <v>1040.7933</v>
      </c>
    </row>
    <row r="2932" spans="1:16" x14ac:dyDescent="0.25">
      <c r="A2932" s="20">
        <v>44216</v>
      </c>
      <c r="B2932" t="s">
        <v>480</v>
      </c>
      <c r="C2932" t="s">
        <v>23</v>
      </c>
      <c r="D2932">
        <v>6094</v>
      </c>
      <c r="E2932">
        <v>77.900000000000006</v>
      </c>
      <c r="F2932">
        <v>474722.6</v>
      </c>
      <c r="G2932" t="s">
        <v>3105</v>
      </c>
      <c r="H2932">
        <v>2021014</v>
      </c>
      <c r="I2932" t="s">
        <v>19</v>
      </c>
      <c r="J2932" t="s">
        <v>20</v>
      </c>
      <c r="K2932" t="s">
        <v>25</v>
      </c>
      <c r="L2932">
        <v>117.18</v>
      </c>
      <c r="M2932">
        <v>16.38</v>
      </c>
      <c r="N2932">
        <v>0</v>
      </c>
      <c r="O2932">
        <v>86.98</v>
      </c>
      <c r="P2932">
        <v>220.5378</v>
      </c>
    </row>
    <row r="2933" spans="1:16" x14ac:dyDescent="0.25">
      <c r="A2933" s="20">
        <v>44217</v>
      </c>
      <c r="B2933" t="s">
        <v>480</v>
      </c>
      <c r="C2933" t="s">
        <v>17</v>
      </c>
      <c r="D2933">
        <v>2500</v>
      </c>
      <c r="E2933">
        <v>78.25</v>
      </c>
      <c r="F2933">
        <v>195625</v>
      </c>
      <c r="G2933" t="s">
        <v>3106</v>
      </c>
      <c r="H2933">
        <v>2021015</v>
      </c>
      <c r="I2933" t="s">
        <v>19</v>
      </c>
      <c r="J2933" t="s">
        <v>20</v>
      </c>
      <c r="K2933" t="s">
        <v>25</v>
      </c>
      <c r="L2933">
        <v>0</v>
      </c>
      <c r="M2933">
        <v>6.75</v>
      </c>
      <c r="N2933">
        <v>29</v>
      </c>
      <c r="O2933">
        <v>35.840000000000003</v>
      </c>
      <c r="P2933">
        <v>71.589100000000002</v>
      </c>
    </row>
    <row r="2934" spans="1:16" x14ac:dyDescent="0.25">
      <c r="A2934" s="20">
        <v>44217</v>
      </c>
      <c r="B2934" t="s">
        <v>480</v>
      </c>
      <c r="C2934" t="s">
        <v>23</v>
      </c>
      <c r="D2934">
        <v>2500</v>
      </c>
      <c r="E2934">
        <v>77.75</v>
      </c>
      <c r="F2934">
        <v>194375</v>
      </c>
      <c r="G2934" t="s">
        <v>3107</v>
      </c>
      <c r="H2934">
        <v>2021015</v>
      </c>
      <c r="I2934" t="s">
        <v>19</v>
      </c>
      <c r="J2934" t="s">
        <v>20</v>
      </c>
      <c r="K2934" t="s">
        <v>25</v>
      </c>
      <c r="L2934">
        <v>47.81</v>
      </c>
      <c r="M2934">
        <v>6.71</v>
      </c>
      <c r="N2934">
        <v>0</v>
      </c>
      <c r="O2934">
        <v>35.619999999999997</v>
      </c>
      <c r="P2934">
        <v>90.136099999999999</v>
      </c>
    </row>
    <row r="2935" spans="1:16" x14ac:dyDescent="0.25">
      <c r="A2935" s="20">
        <v>44217</v>
      </c>
      <c r="B2935" t="s">
        <v>480</v>
      </c>
      <c r="C2935" t="s">
        <v>23</v>
      </c>
      <c r="D2935">
        <v>10000</v>
      </c>
      <c r="E2935">
        <v>76.45</v>
      </c>
      <c r="F2935">
        <v>764500</v>
      </c>
      <c r="G2935" t="s">
        <v>3108</v>
      </c>
      <c r="H2935">
        <v>2021015</v>
      </c>
      <c r="I2935" t="s">
        <v>19</v>
      </c>
      <c r="J2935" t="s">
        <v>20</v>
      </c>
      <c r="K2935" t="s">
        <v>25</v>
      </c>
      <c r="L2935">
        <v>191.19</v>
      </c>
      <c r="M2935">
        <v>26.38</v>
      </c>
      <c r="N2935">
        <v>0</v>
      </c>
      <c r="O2935">
        <v>140.05000000000001</v>
      </c>
      <c r="P2935">
        <v>357.61520000000002</v>
      </c>
    </row>
    <row r="2936" spans="1:16" x14ac:dyDescent="0.25">
      <c r="A2936" s="20">
        <v>44217</v>
      </c>
      <c r="B2936" t="s">
        <v>480</v>
      </c>
      <c r="C2936" t="s">
        <v>17</v>
      </c>
      <c r="D2936">
        <v>10000</v>
      </c>
      <c r="E2936">
        <v>75.8</v>
      </c>
      <c r="F2936">
        <v>758000</v>
      </c>
      <c r="G2936" t="s">
        <v>3109</v>
      </c>
      <c r="H2936">
        <v>2021015</v>
      </c>
      <c r="I2936" t="s">
        <v>19</v>
      </c>
      <c r="J2936" t="s">
        <v>20</v>
      </c>
      <c r="K2936" t="s">
        <v>25</v>
      </c>
      <c r="L2936">
        <v>0</v>
      </c>
      <c r="M2936">
        <v>26.15</v>
      </c>
      <c r="N2936">
        <v>0</v>
      </c>
      <c r="O2936">
        <v>138.88</v>
      </c>
      <c r="P2936">
        <v>165.0309</v>
      </c>
    </row>
    <row r="2937" spans="1:16" x14ac:dyDescent="0.25">
      <c r="A2937" s="20">
        <v>44218</v>
      </c>
      <c r="B2937" t="s">
        <v>282</v>
      </c>
      <c r="C2937" t="s">
        <v>17</v>
      </c>
      <c r="D2937">
        <v>2500</v>
      </c>
      <c r="E2937">
        <v>415</v>
      </c>
      <c r="F2937">
        <v>1037500</v>
      </c>
      <c r="G2937" t="s">
        <v>3110</v>
      </c>
      <c r="H2937">
        <v>2021016</v>
      </c>
      <c r="I2937" t="s">
        <v>19</v>
      </c>
      <c r="J2937" t="s">
        <v>20</v>
      </c>
      <c r="K2937" t="s">
        <v>25</v>
      </c>
      <c r="L2937">
        <v>0</v>
      </c>
      <c r="M2937">
        <v>35.79</v>
      </c>
      <c r="N2937">
        <v>115.99</v>
      </c>
      <c r="O2937">
        <v>190.08</v>
      </c>
      <c r="P2937">
        <v>341.86380000000003</v>
      </c>
    </row>
    <row r="2938" spans="1:16" x14ac:dyDescent="0.25">
      <c r="A2938" s="20">
        <v>44218</v>
      </c>
      <c r="B2938" t="s">
        <v>282</v>
      </c>
      <c r="C2938" t="s">
        <v>17</v>
      </c>
      <c r="D2938">
        <v>25</v>
      </c>
      <c r="E2938">
        <v>409</v>
      </c>
      <c r="F2938">
        <v>10225</v>
      </c>
      <c r="G2938" t="s">
        <v>3111</v>
      </c>
      <c r="H2938">
        <v>2021016</v>
      </c>
      <c r="I2938" t="s">
        <v>19</v>
      </c>
      <c r="J2938" t="s">
        <v>20</v>
      </c>
      <c r="K2938" t="s">
        <v>25</v>
      </c>
      <c r="L2938">
        <v>0</v>
      </c>
      <c r="M2938">
        <v>0.35</v>
      </c>
      <c r="N2938">
        <v>0</v>
      </c>
      <c r="O2938">
        <v>29.56</v>
      </c>
      <c r="P2938">
        <v>29.912800000000001</v>
      </c>
    </row>
    <row r="2939" spans="1:16" x14ac:dyDescent="0.25">
      <c r="A2939" s="20">
        <v>44218</v>
      </c>
      <c r="B2939" t="s">
        <v>282</v>
      </c>
      <c r="C2939" t="s">
        <v>23</v>
      </c>
      <c r="D2939">
        <v>982</v>
      </c>
      <c r="E2939">
        <v>406.19</v>
      </c>
      <c r="F2939">
        <v>398875.05</v>
      </c>
      <c r="G2939" t="s">
        <v>3112</v>
      </c>
      <c r="H2939">
        <v>2021016</v>
      </c>
      <c r="I2939" t="s">
        <v>19</v>
      </c>
      <c r="J2939" t="s">
        <v>20</v>
      </c>
      <c r="K2939" t="s">
        <v>25</v>
      </c>
      <c r="L2939">
        <v>98.47</v>
      </c>
      <c r="M2939">
        <v>13.76</v>
      </c>
      <c r="N2939">
        <v>0</v>
      </c>
      <c r="O2939">
        <v>73.06</v>
      </c>
      <c r="P2939">
        <v>185.2912</v>
      </c>
    </row>
    <row r="2940" spans="1:16" x14ac:dyDescent="0.25">
      <c r="A2940" s="20">
        <v>44218</v>
      </c>
      <c r="B2940" t="s">
        <v>282</v>
      </c>
      <c r="C2940" t="s">
        <v>17</v>
      </c>
      <c r="D2940">
        <v>1000</v>
      </c>
      <c r="E2940">
        <v>404.48</v>
      </c>
      <c r="F2940">
        <v>404484.15</v>
      </c>
      <c r="G2940" t="s">
        <v>3113</v>
      </c>
      <c r="H2940">
        <v>2021016</v>
      </c>
      <c r="I2940" t="s">
        <v>19</v>
      </c>
      <c r="J2940" t="s">
        <v>20</v>
      </c>
      <c r="K2940" t="s">
        <v>25</v>
      </c>
      <c r="L2940">
        <v>0</v>
      </c>
      <c r="M2940">
        <v>13.95</v>
      </c>
      <c r="N2940">
        <v>0</v>
      </c>
      <c r="O2940">
        <v>74.12</v>
      </c>
      <c r="P2940">
        <v>88.074700000000007</v>
      </c>
    </row>
    <row r="2941" spans="1:16" x14ac:dyDescent="0.25">
      <c r="A2941" s="20">
        <v>44218</v>
      </c>
      <c r="B2941" t="s">
        <v>282</v>
      </c>
      <c r="C2941" t="s">
        <v>17</v>
      </c>
      <c r="D2941">
        <v>2500</v>
      </c>
      <c r="E2941">
        <v>405.94</v>
      </c>
      <c r="F2941">
        <v>1014839.95</v>
      </c>
      <c r="G2941" t="s">
        <v>3114</v>
      </c>
      <c r="H2941">
        <v>2021016</v>
      </c>
      <c r="I2941" t="s">
        <v>19</v>
      </c>
      <c r="J2941" t="s">
        <v>20</v>
      </c>
      <c r="K2941" t="s">
        <v>25</v>
      </c>
      <c r="L2941">
        <v>0</v>
      </c>
      <c r="M2941">
        <v>35.01</v>
      </c>
      <c r="N2941">
        <v>0</v>
      </c>
      <c r="O2941">
        <v>185.9</v>
      </c>
      <c r="P2941">
        <v>220.9117</v>
      </c>
    </row>
    <row r="2942" spans="1:16" x14ac:dyDescent="0.25">
      <c r="A2942" s="20">
        <v>44218</v>
      </c>
      <c r="B2942" t="s">
        <v>282</v>
      </c>
      <c r="C2942" t="s">
        <v>17</v>
      </c>
      <c r="D2942">
        <v>1000</v>
      </c>
      <c r="E2942">
        <v>403.1</v>
      </c>
      <c r="F2942">
        <v>403100</v>
      </c>
      <c r="G2942" t="s">
        <v>3115</v>
      </c>
      <c r="H2942">
        <v>2021016</v>
      </c>
      <c r="I2942" t="s">
        <v>19</v>
      </c>
      <c r="J2942" t="s">
        <v>20</v>
      </c>
      <c r="K2942" t="s">
        <v>25</v>
      </c>
      <c r="L2942">
        <v>0</v>
      </c>
      <c r="M2942">
        <v>13.91</v>
      </c>
      <c r="N2942">
        <v>0</v>
      </c>
      <c r="O2942">
        <v>73.86</v>
      </c>
      <c r="P2942">
        <v>87.767099999999999</v>
      </c>
    </row>
    <row r="2943" spans="1:16" x14ac:dyDescent="0.25">
      <c r="A2943" s="20">
        <v>44218</v>
      </c>
      <c r="B2943" t="s">
        <v>282</v>
      </c>
      <c r="C2943" t="s">
        <v>17</v>
      </c>
      <c r="D2943">
        <v>25</v>
      </c>
      <c r="E2943">
        <v>397.8</v>
      </c>
      <c r="F2943">
        <v>9945</v>
      </c>
      <c r="G2943" t="s">
        <v>3116</v>
      </c>
      <c r="H2943">
        <v>2021016</v>
      </c>
      <c r="I2943" t="s">
        <v>19</v>
      </c>
      <c r="J2943" t="s">
        <v>20</v>
      </c>
      <c r="K2943" t="s">
        <v>25</v>
      </c>
      <c r="L2943">
        <v>0</v>
      </c>
      <c r="M2943">
        <v>0.34</v>
      </c>
      <c r="N2943">
        <v>0</v>
      </c>
      <c r="O2943">
        <v>29.56</v>
      </c>
      <c r="P2943">
        <v>29.903099999999998</v>
      </c>
    </row>
    <row r="2944" spans="1:16" x14ac:dyDescent="0.25">
      <c r="A2944" s="20">
        <v>44218</v>
      </c>
      <c r="B2944" t="s">
        <v>282</v>
      </c>
      <c r="C2944" t="s">
        <v>23</v>
      </c>
      <c r="D2944">
        <v>2437</v>
      </c>
      <c r="E2944">
        <v>396.6</v>
      </c>
      <c r="F2944">
        <v>966515.55</v>
      </c>
      <c r="G2944" t="s">
        <v>3117</v>
      </c>
      <c r="H2944">
        <v>2021016</v>
      </c>
      <c r="I2944" t="s">
        <v>19</v>
      </c>
      <c r="J2944" t="s">
        <v>20</v>
      </c>
      <c r="K2944" t="s">
        <v>25</v>
      </c>
      <c r="L2944">
        <v>244.67</v>
      </c>
      <c r="M2944">
        <v>33.340000000000003</v>
      </c>
      <c r="N2944">
        <v>0</v>
      </c>
      <c r="O2944">
        <v>177.08</v>
      </c>
      <c r="P2944">
        <v>455.09480000000002</v>
      </c>
    </row>
    <row r="2945" spans="1:16" x14ac:dyDescent="0.25">
      <c r="A2945" s="20">
        <v>44218</v>
      </c>
      <c r="B2945" t="s">
        <v>282</v>
      </c>
      <c r="C2945" t="s">
        <v>17</v>
      </c>
      <c r="D2945">
        <v>2500</v>
      </c>
      <c r="E2945">
        <v>400.9</v>
      </c>
      <c r="F2945">
        <v>1002250</v>
      </c>
      <c r="G2945" t="s">
        <v>3118</v>
      </c>
      <c r="H2945">
        <v>2021016</v>
      </c>
      <c r="I2945" t="s">
        <v>19</v>
      </c>
      <c r="J2945" t="s">
        <v>20</v>
      </c>
      <c r="K2945" t="s">
        <v>25</v>
      </c>
      <c r="L2945">
        <v>20.059999999999999</v>
      </c>
      <c r="M2945">
        <v>34.58</v>
      </c>
      <c r="N2945">
        <v>3.01</v>
      </c>
      <c r="O2945">
        <v>183.63</v>
      </c>
      <c r="P2945">
        <v>241.2775</v>
      </c>
    </row>
    <row r="2946" spans="1:16" x14ac:dyDescent="0.25">
      <c r="A2946" s="20">
        <v>44218</v>
      </c>
      <c r="B2946" t="s">
        <v>282</v>
      </c>
      <c r="C2946" t="s">
        <v>23</v>
      </c>
      <c r="D2946">
        <v>6081</v>
      </c>
      <c r="E2946">
        <v>393.61</v>
      </c>
      <c r="F2946">
        <v>2393560.4</v>
      </c>
      <c r="G2946" t="s">
        <v>3119</v>
      </c>
      <c r="H2946">
        <v>2021016</v>
      </c>
      <c r="I2946" t="s">
        <v>19</v>
      </c>
      <c r="J2946" t="s">
        <v>20</v>
      </c>
      <c r="K2946" t="s">
        <v>25</v>
      </c>
      <c r="L2946">
        <v>609.79999999999995</v>
      </c>
      <c r="M2946">
        <v>82.58</v>
      </c>
      <c r="N2946">
        <v>0</v>
      </c>
      <c r="O2946">
        <v>438.52</v>
      </c>
      <c r="P2946">
        <v>1130.8979999999999</v>
      </c>
    </row>
    <row r="2947" spans="1:16" x14ac:dyDescent="0.25">
      <c r="A2947" s="20">
        <v>44221</v>
      </c>
      <c r="B2947" t="s">
        <v>282</v>
      </c>
      <c r="C2947" t="s">
        <v>17</v>
      </c>
      <c r="D2947">
        <v>5000</v>
      </c>
      <c r="E2947">
        <v>381.1</v>
      </c>
      <c r="F2947">
        <v>1905500</v>
      </c>
      <c r="G2947" t="s">
        <v>3120</v>
      </c>
      <c r="H2947">
        <v>2021017</v>
      </c>
      <c r="I2947" t="s">
        <v>19</v>
      </c>
      <c r="J2947" t="s">
        <v>20</v>
      </c>
      <c r="K2947" t="s">
        <v>25</v>
      </c>
      <c r="L2947">
        <v>0</v>
      </c>
      <c r="M2947">
        <v>65.739999999999995</v>
      </c>
      <c r="N2947">
        <v>63.65</v>
      </c>
      <c r="O2947">
        <v>349.11</v>
      </c>
      <c r="P2947">
        <v>478.49979999999999</v>
      </c>
    </row>
    <row r="2948" spans="1:16" x14ac:dyDescent="0.25">
      <c r="A2948" s="20">
        <v>44221</v>
      </c>
      <c r="B2948" t="s">
        <v>282</v>
      </c>
      <c r="C2948" t="s">
        <v>17</v>
      </c>
      <c r="D2948">
        <v>566</v>
      </c>
      <c r="E2948">
        <v>382.1</v>
      </c>
      <c r="F2948">
        <v>216268.6</v>
      </c>
      <c r="G2948" t="s">
        <v>3121</v>
      </c>
      <c r="H2948">
        <v>2021017</v>
      </c>
      <c r="I2948" t="s">
        <v>19</v>
      </c>
      <c r="J2948" t="s">
        <v>20</v>
      </c>
      <c r="K2948" t="s">
        <v>25</v>
      </c>
      <c r="L2948">
        <v>0</v>
      </c>
      <c r="M2948">
        <v>7.46</v>
      </c>
      <c r="N2948">
        <v>0</v>
      </c>
      <c r="O2948">
        <v>39.619999999999997</v>
      </c>
      <c r="P2948">
        <v>47.081299999999999</v>
      </c>
    </row>
    <row r="2949" spans="1:16" x14ac:dyDescent="0.25">
      <c r="A2949" s="20">
        <v>44221</v>
      </c>
      <c r="B2949" t="s">
        <v>282</v>
      </c>
      <c r="C2949" t="s">
        <v>23</v>
      </c>
      <c r="D2949">
        <v>318</v>
      </c>
      <c r="E2949">
        <v>382.9</v>
      </c>
      <c r="F2949">
        <v>121762.2</v>
      </c>
      <c r="G2949" t="s">
        <v>3122</v>
      </c>
      <c r="H2949">
        <v>2021017</v>
      </c>
      <c r="I2949" t="s">
        <v>19</v>
      </c>
      <c r="J2949" t="s">
        <v>20</v>
      </c>
      <c r="K2949" t="s">
        <v>25</v>
      </c>
      <c r="L2949">
        <v>30.34</v>
      </c>
      <c r="M2949">
        <v>4.2</v>
      </c>
      <c r="N2949">
        <v>0</v>
      </c>
      <c r="O2949">
        <v>22.31</v>
      </c>
      <c r="P2949">
        <v>56.8508</v>
      </c>
    </row>
    <row r="2950" spans="1:16" x14ac:dyDescent="0.25">
      <c r="A2950" s="20">
        <v>44221</v>
      </c>
      <c r="B2950" t="s">
        <v>282</v>
      </c>
      <c r="C2950" t="s">
        <v>23</v>
      </c>
      <c r="D2950">
        <v>5248</v>
      </c>
      <c r="E2950">
        <v>381.9</v>
      </c>
      <c r="F2950">
        <v>2004211.2</v>
      </c>
      <c r="G2950" t="s">
        <v>3123</v>
      </c>
      <c r="H2950">
        <v>2021017</v>
      </c>
      <c r="I2950" t="s">
        <v>19</v>
      </c>
      <c r="J2950" t="s">
        <v>20</v>
      </c>
      <c r="K2950" t="s">
        <v>25</v>
      </c>
      <c r="L2950">
        <v>500.63</v>
      </c>
      <c r="M2950">
        <v>69.150000000000006</v>
      </c>
      <c r="N2950">
        <v>0</v>
      </c>
      <c r="O2950">
        <v>367.2</v>
      </c>
      <c r="P2950">
        <v>936.97519999999997</v>
      </c>
    </row>
    <row r="2951" spans="1:16" x14ac:dyDescent="0.25">
      <c r="A2951" s="20">
        <v>44221</v>
      </c>
      <c r="B2951" t="s">
        <v>1034</v>
      </c>
      <c r="C2951" t="s">
        <v>23</v>
      </c>
      <c r="D2951">
        <v>10000</v>
      </c>
      <c r="E2951">
        <v>136.80000000000001</v>
      </c>
      <c r="F2951">
        <v>1368000</v>
      </c>
      <c r="G2951" t="s">
        <v>3124</v>
      </c>
      <c r="H2951">
        <v>2021017</v>
      </c>
      <c r="I2951" t="s">
        <v>19</v>
      </c>
      <c r="J2951" t="s">
        <v>20</v>
      </c>
      <c r="K2951" t="s">
        <v>25</v>
      </c>
      <c r="L2951">
        <v>337.49</v>
      </c>
      <c r="M2951">
        <v>47.2</v>
      </c>
      <c r="N2951">
        <v>0</v>
      </c>
      <c r="O2951">
        <v>250.63</v>
      </c>
      <c r="P2951">
        <v>635.31600000000003</v>
      </c>
    </row>
    <row r="2952" spans="1:16" x14ac:dyDescent="0.25">
      <c r="A2952" s="20">
        <v>44221</v>
      </c>
      <c r="B2952" t="s">
        <v>1034</v>
      </c>
      <c r="C2952" t="s">
        <v>17</v>
      </c>
      <c r="D2952">
        <v>50</v>
      </c>
      <c r="E2952">
        <v>136.1</v>
      </c>
      <c r="F2952">
        <v>6805</v>
      </c>
      <c r="G2952" t="s">
        <v>3125</v>
      </c>
      <c r="H2952">
        <v>2021017</v>
      </c>
      <c r="I2952" t="s">
        <v>19</v>
      </c>
      <c r="J2952" t="s">
        <v>20</v>
      </c>
      <c r="K2952" t="s">
        <v>25</v>
      </c>
      <c r="L2952">
        <v>0</v>
      </c>
      <c r="M2952">
        <v>0.23</v>
      </c>
      <c r="N2952">
        <v>0</v>
      </c>
      <c r="O2952">
        <v>17.739999999999998</v>
      </c>
      <c r="P2952">
        <v>17.974799999999998</v>
      </c>
    </row>
    <row r="2953" spans="1:16" x14ac:dyDescent="0.25">
      <c r="A2953" s="20">
        <v>44221</v>
      </c>
      <c r="B2953" t="s">
        <v>1034</v>
      </c>
      <c r="C2953" t="s">
        <v>17</v>
      </c>
      <c r="D2953">
        <v>50</v>
      </c>
      <c r="E2953">
        <v>135.44999999999999</v>
      </c>
      <c r="F2953">
        <v>6772.5</v>
      </c>
      <c r="G2953" t="s">
        <v>3126</v>
      </c>
      <c r="H2953">
        <v>2021017</v>
      </c>
      <c r="I2953" t="s">
        <v>19</v>
      </c>
      <c r="J2953" t="s">
        <v>20</v>
      </c>
      <c r="K2953" t="s">
        <v>25</v>
      </c>
      <c r="L2953">
        <v>0</v>
      </c>
      <c r="M2953">
        <v>0.23</v>
      </c>
      <c r="N2953">
        <v>0</v>
      </c>
      <c r="O2953">
        <v>17.739999999999998</v>
      </c>
      <c r="P2953">
        <v>17.973700000000001</v>
      </c>
    </row>
    <row r="2954" spans="1:16" x14ac:dyDescent="0.25">
      <c r="A2954" s="20">
        <v>44221</v>
      </c>
      <c r="B2954" t="s">
        <v>1034</v>
      </c>
      <c r="C2954" t="s">
        <v>17</v>
      </c>
      <c r="D2954">
        <v>9900</v>
      </c>
      <c r="E2954">
        <v>135.94999999999999</v>
      </c>
      <c r="F2954">
        <v>1345912.55</v>
      </c>
      <c r="G2954" t="s">
        <v>3127</v>
      </c>
      <c r="H2954">
        <v>2021017</v>
      </c>
      <c r="I2954" t="s">
        <v>19</v>
      </c>
      <c r="J2954" t="s">
        <v>20</v>
      </c>
      <c r="K2954" t="s">
        <v>25</v>
      </c>
      <c r="L2954">
        <v>0</v>
      </c>
      <c r="M2954">
        <v>46.43</v>
      </c>
      <c r="N2954">
        <v>0</v>
      </c>
      <c r="O2954">
        <v>246.61</v>
      </c>
      <c r="P2954">
        <v>293.04379999999998</v>
      </c>
    </row>
    <row r="2955" spans="1:16" x14ac:dyDescent="0.25">
      <c r="A2955" s="20">
        <v>44221</v>
      </c>
      <c r="B2955" t="s">
        <v>1034</v>
      </c>
      <c r="C2955" t="s">
        <v>17</v>
      </c>
      <c r="D2955">
        <v>10000</v>
      </c>
      <c r="E2955">
        <v>135.05000000000001</v>
      </c>
      <c r="F2955">
        <v>1350500</v>
      </c>
      <c r="G2955" t="s">
        <v>3128</v>
      </c>
      <c r="H2955">
        <v>2021017</v>
      </c>
      <c r="I2955" t="s">
        <v>19</v>
      </c>
      <c r="J2955" t="s">
        <v>20</v>
      </c>
      <c r="K2955" t="s">
        <v>25</v>
      </c>
      <c r="L2955">
        <v>0</v>
      </c>
      <c r="M2955">
        <v>46.59</v>
      </c>
      <c r="N2955">
        <v>121.35</v>
      </c>
      <c r="O2955">
        <v>247.42</v>
      </c>
      <c r="P2955">
        <v>415.3623</v>
      </c>
    </row>
    <row r="2956" spans="1:16" x14ac:dyDescent="0.25">
      <c r="A2956" s="20">
        <v>44221</v>
      </c>
      <c r="B2956" t="s">
        <v>1034</v>
      </c>
      <c r="C2956" t="s">
        <v>17</v>
      </c>
      <c r="D2956">
        <v>10000</v>
      </c>
      <c r="E2956">
        <v>134.05000000000001</v>
      </c>
      <c r="F2956">
        <v>1340500</v>
      </c>
      <c r="G2956" t="s">
        <v>3129</v>
      </c>
      <c r="H2956">
        <v>2021017</v>
      </c>
      <c r="I2956" t="s">
        <v>19</v>
      </c>
      <c r="J2956" t="s">
        <v>20</v>
      </c>
      <c r="K2956" t="s">
        <v>25</v>
      </c>
      <c r="L2956">
        <v>0</v>
      </c>
      <c r="M2956">
        <v>46.25</v>
      </c>
      <c r="N2956">
        <v>0</v>
      </c>
      <c r="O2956">
        <v>245.59</v>
      </c>
      <c r="P2956">
        <v>291.83730000000003</v>
      </c>
    </row>
    <row r="2957" spans="1:16" x14ac:dyDescent="0.25">
      <c r="A2957" s="20">
        <v>44221</v>
      </c>
      <c r="B2957" t="s">
        <v>1034</v>
      </c>
      <c r="C2957" t="s">
        <v>23</v>
      </c>
      <c r="D2957">
        <v>50</v>
      </c>
      <c r="E2957">
        <v>133.9</v>
      </c>
      <c r="F2957">
        <v>6695</v>
      </c>
      <c r="G2957" t="s">
        <v>3130</v>
      </c>
      <c r="H2957">
        <v>2021017</v>
      </c>
      <c r="I2957" t="s">
        <v>19</v>
      </c>
      <c r="J2957" t="s">
        <v>20</v>
      </c>
      <c r="K2957" t="s">
        <v>25</v>
      </c>
      <c r="L2957">
        <v>1.69</v>
      </c>
      <c r="M2957">
        <v>0.23</v>
      </c>
      <c r="N2957">
        <v>0</v>
      </c>
      <c r="O2957">
        <v>17.739999999999998</v>
      </c>
      <c r="P2957">
        <v>19.660900000000002</v>
      </c>
    </row>
    <row r="2958" spans="1:16" x14ac:dyDescent="0.25">
      <c r="A2958" s="20">
        <v>44221</v>
      </c>
      <c r="B2958" t="s">
        <v>1034</v>
      </c>
      <c r="C2958" t="s">
        <v>23</v>
      </c>
      <c r="D2958">
        <v>50</v>
      </c>
      <c r="E2958">
        <v>133.9</v>
      </c>
      <c r="F2958">
        <v>6695</v>
      </c>
      <c r="G2958" t="s">
        <v>3131</v>
      </c>
      <c r="H2958">
        <v>2021017</v>
      </c>
      <c r="I2958" t="s">
        <v>19</v>
      </c>
      <c r="J2958" t="s">
        <v>20</v>
      </c>
      <c r="K2958" t="s">
        <v>25</v>
      </c>
      <c r="L2958">
        <v>1.69</v>
      </c>
      <c r="M2958">
        <v>0.23</v>
      </c>
      <c r="N2958">
        <v>0</v>
      </c>
      <c r="O2958">
        <v>17.739999999999998</v>
      </c>
      <c r="P2958">
        <v>19.660900000000002</v>
      </c>
    </row>
    <row r="2959" spans="1:16" x14ac:dyDescent="0.25">
      <c r="A2959" s="20">
        <v>44221</v>
      </c>
      <c r="B2959" t="s">
        <v>1034</v>
      </c>
      <c r="C2959" t="s">
        <v>23</v>
      </c>
      <c r="D2959">
        <v>50</v>
      </c>
      <c r="E2959">
        <v>133.9</v>
      </c>
      <c r="F2959">
        <v>6695</v>
      </c>
      <c r="G2959" t="s">
        <v>3132</v>
      </c>
      <c r="H2959">
        <v>2021017</v>
      </c>
      <c r="I2959" t="s">
        <v>19</v>
      </c>
      <c r="J2959" t="s">
        <v>20</v>
      </c>
      <c r="K2959" t="s">
        <v>25</v>
      </c>
      <c r="L2959">
        <v>1.69</v>
      </c>
      <c r="M2959">
        <v>0.23</v>
      </c>
      <c r="N2959">
        <v>0</v>
      </c>
      <c r="O2959">
        <v>17.739999999999998</v>
      </c>
      <c r="P2959">
        <v>19.660900000000002</v>
      </c>
    </row>
    <row r="2960" spans="1:16" x14ac:dyDescent="0.25">
      <c r="A2960" s="20">
        <v>44221</v>
      </c>
      <c r="B2960" t="s">
        <v>1034</v>
      </c>
      <c r="C2960" t="s">
        <v>23</v>
      </c>
      <c r="D2960">
        <v>19875</v>
      </c>
      <c r="E2960">
        <v>133.9</v>
      </c>
      <c r="F2960">
        <v>2661262.5</v>
      </c>
      <c r="G2960" t="s">
        <v>3133</v>
      </c>
      <c r="H2960">
        <v>2021017</v>
      </c>
      <c r="I2960" t="s">
        <v>19</v>
      </c>
      <c r="J2960" t="s">
        <v>20</v>
      </c>
      <c r="K2960" t="s">
        <v>25</v>
      </c>
      <c r="L2960">
        <v>670.48</v>
      </c>
      <c r="M2960">
        <v>91.81</v>
      </c>
      <c r="N2960">
        <v>0</v>
      </c>
      <c r="O2960">
        <v>504.7</v>
      </c>
      <c r="P2960">
        <v>1266.9935</v>
      </c>
    </row>
    <row r="2961" spans="1:16" x14ac:dyDescent="0.25">
      <c r="A2961" s="20">
        <v>44221</v>
      </c>
      <c r="B2961" t="s">
        <v>1034</v>
      </c>
      <c r="C2961" t="s">
        <v>17</v>
      </c>
      <c r="D2961">
        <v>25</v>
      </c>
      <c r="E2961">
        <v>133.25</v>
      </c>
      <c r="F2961">
        <v>3331.25</v>
      </c>
      <c r="G2961" t="s">
        <v>3134</v>
      </c>
      <c r="H2961">
        <v>2021017</v>
      </c>
      <c r="I2961" t="s">
        <v>19</v>
      </c>
      <c r="J2961" t="s">
        <v>20</v>
      </c>
      <c r="K2961" t="s">
        <v>25</v>
      </c>
      <c r="L2961">
        <v>0</v>
      </c>
      <c r="M2961">
        <v>0.12</v>
      </c>
      <c r="N2961">
        <v>0</v>
      </c>
      <c r="O2961">
        <v>17.72</v>
      </c>
      <c r="P2961">
        <v>17.835000000000001</v>
      </c>
    </row>
    <row r="2962" spans="1:16" x14ac:dyDescent="0.25">
      <c r="A2962" s="20">
        <v>44223</v>
      </c>
      <c r="B2962" t="s">
        <v>3054</v>
      </c>
      <c r="C2962" t="s">
        <v>17</v>
      </c>
      <c r="D2962">
        <v>25</v>
      </c>
      <c r="E2962">
        <v>711.1</v>
      </c>
      <c r="F2962">
        <v>17777.5</v>
      </c>
      <c r="G2962" t="s">
        <v>3135</v>
      </c>
      <c r="H2962">
        <v>2021018</v>
      </c>
      <c r="I2962" t="s">
        <v>19</v>
      </c>
      <c r="J2962" t="s">
        <v>20</v>
      </c>
      <c r="K2962" t="s">
        <v>25</v>
      </c>
      <c r="L2962">
        <v>17.78</v>
      </c>
      <c r="M2962">
        <v>0.61</v>
      </c>
      <c r="N2962">
        <v>2.67</v>
      </c>
      <c r="O2962">
        <v>31.58</v>
      </c>
      <c r="P2962">
        <v>52.643300000000004</v>
      </c>
    </row>
    <row r="2963" spans="1:16" x14ac:dyDescent="0.25">
      <c r="A2963" s="20">
        <v>44223</v>
      </c>
      <c r="B2963" t="s">
        <v>288</v>
      </c>
      <c r="C2963" t="s">
        <v>23</v>
      </c>
      <c r="D2963">
        <v>500</v>
      </c>
      <c r="E2963">
        <v>59.05</v>
      </c>
      <c r="F2963">
        <v>29525</v>
      </c>
      <c r="G2963" t="s">
        <v>3136</v>
      </c>
      <c r="H2963">
        <v>2021018</v>
      </c>
      <c r="I2963" t="s">
        <v>19</v>
      </c>
      <c r="J2963" t="s">
        <v>20</v>
      </c>
      <c r="K2963" t="s">
        <v>25</v>
      </c>
      <c r="L2963">
        <v>29.53</v>
      </c>
      <c r="M2963">
        <v>1.02</v>
      </c>
      <c r="N2963">
        <v>0</v>
      </c>
      <c r="O2963">
        <v>52.44</v>
      </c>
      <c r="P2963">
        <v>82.988699999999994</v>
      </c>
    </row>
    <row r="2964" spans="1:16" x14ac:dyDescent="0.25">
      <c r="A2964" s="20">
        <v>44223</v>
      </c>
      <c r="B2964" t="s">
        <v>480</v>
      </c>
      <c r="C2964" t="s">
        <v>23</v>
      </c>
      <c r="D2964">
        <v>100</v>
      </c>
      <c r="E2964">
        <v>70.25</v>
      </c>
      <c r="F2964">
        <v>7025</v>
      </c>
      <c r="G2964" t="s">
        <v>3137</v>
      </c>
      <c r="H2964">
        <v>2021018</v>
      </c>
      <c r="I2964" t="s">
        <v>19</v>
      </c>
      <c r="J2964" t="s">
        <v>20</v>
      </c>
      <c r="K2964" t="s">
        <v>25</v>
      </c>
      <c r="L2964">
        <v>7.03</v>
      </c>
      <c r="M2964">
        <v>0.24</v>
      </c>
      <c r="N2964">
        <v>0</v>
      </c>
      <c r="O2964">
        <v>29.54</v>
      </c>
      <c r="P2964">
        <v>36.812399999999997</v>
      </c>
    </row>
    <row r="2965" spans="1:16" x14ac:dyDescent="0.25">
      <c r="A2965" s="20">
        <v>44223</v>
      </c>
      <c r="B2965" t="s">
        <v>1086</v>
      </c>
      <c r="C2965" t="s">
        <v>17</v>
      </c>
      <c r="D2965">
        <v>100</v>
      </c>
      <c r="E2965">
        <v>58.85</v>
      </c>
      <c r="F2965">
        <v>5885</v>
      </c>
      <c r="G2965" t="s">
        <v>3138</v>
      </c>
      <c r="H2965">
        <v>2021018</v>
      </c>
      <c r="I2965" t="s">
        <v>19</v>
      </c>
      <c r="J2965" t="s">
        <v>20</v>
      </c>
      <c r="K2965" t="s">
        <v>25</v>
      </c>
      <c r="L2965">
        <v>5.89</v>
      </c>
      <c r="M2965">
        <v>0.2</v>
      </c>
      <c r="N2965">
        <v>0.88</v>
      </c>
      <c r="O2965">
        <v>29.54</v>
      </c>
      <c r="P2965">
        <v>36.512999999999998</v>
      </c>
    </row>
    <row r="2966" spans="1:16" x14ac:dyDescent="0.25">
      <c r="A2966" s="20">
        <v>44223</v>
      </c>
      <c r="B2966" t="s">
        <v>282</v>
      </c>
      <c r="C2966" t="s">
        <v>23</v>
      </c>
      <c r="D2966">
        <v>5000</v>
      </c>
      <c r="E2966">
        <v>375.25</v>
      </c>
      <c r="F2966">
        <v>1876250</v>
      </c>
      <c r="G2966" t="s">
        <v>3139</v>
      </c>
      <c r="H2966">
        <v>2021018</v>
      </c>
      <c r="I2966" t="s">
        <v>19</v>
      </c>
      <c r="J2966" t="s">
        <v>20</v>
      </c>
      <c r="K2966" t="s">
        <v>25</v>
      </c>
      <c r="L2966">
        <v>475.32</v>
      </c>
      <c r="M2966">
        <v>64.73</v>
      </c>
      <c r="N2966">
        <v>0</v>
      </c>
      <c r="O2966">
        <v>343.75</v>
      </c>
      <c r="P2966">
        <v>883.80060000000003</v>
      </c>
    </row>
    <row r="2967" spans="1:16" x14ac:dyDescent="0.25">
      <c r="A2967" s="20">
        <v>44223</v>
      </c>
      <c r="B2967" t="s">
        <v>282</v>
      </c>
      <c r="C2967" t="s">
        <v>23</v>
      </c>
      <c r="D2967">
        <v>5000</v>
      </c>
      <c r="E2967">
        <v>385.8</v>
      </c>
      <c r="F2967">
        <v>1929000</v>
      </c>
      <c r="G2967" t="s">
        <v>3140</v>
      </c>
      <c r="H2967">
        <v>2021018</v>
      </c>
      <c r="I2967" t="s">
        <v>19</v>
      </c>
      <c r="J2967" t="s">
        <v>20</v>
      </c>
      <c r="K2967" t="s">
        <v>25</v>
      </c>
      <c r="L2967">
        <v>475.72</v>
      </c>
      <c r="M2967">
        <v>66.55</v>
      </c>
      <c r="N2967">
        <v>0</v>
      </c>
      <c r="O2967">
        <v>353.42</v>
      </c>
      <c r="P2967">
        <v>895.69079999999997</v>
      </c>
    </row>
    <row r="2968" spans="1:16" x14ac:dyDescent="0.25">
      <c r="A2968" s="20">
        <v>44223</v>
      </c>
      <c r="B2968" t="s">
        <v>282</v>
      </c>
      <c r="C2968" t="s">
        <v>17</v>
      </c>
      <c r="D2968">
        <v>100</v>
      </c>
      <c r="E2968">
        <v>382.15</v>
      </c>
      <c r="F2968">
        <v>38215</v>
      </c>
      <c r="G2968" t="s">
        <v>3141</v>
      </c>
      <c r="H2968">
        <v>2021018</v>
      </c>
      <c r="I2968" t="s">
        <v>19</v>
      </c>
      <c r="J2968" t="s">
        <v>20</v>
      </c>
      <c r="K2968" t="s">
        <v>25</v>
      </c>
      <c r="L2968">
        <v>0</v>
      </c>
      <c r="M2968">
        <v>1.32</v>
      </c>
      <c r="N2968">
        <v>0</v>
      </c>
      <c r="O2968">
        <v>17.940000000000001</v>
      </c>
      <c r="P2968">
        <v>19.258400000000002</v>
      </c>
    </row>
    <row r="2969" spans="1:16" x14ac:dyDescent="0.25">
      <c r="A2969" s="20">
        <v>44223</v>
      </c>
      <c r="B2969" t="s">
        <v>282</v>
      </c>
      <c r="C2969" t="s">
        <v>17</v>
      </c>
      <c r="D2969">
        <v>100</v>
      </c>
      <c r="E2969">
        <v>383.1</v>
      </c>
      <c r="F2969">
        <v>38310</v>
      </c>
      <c r="G2969" t="s">
        <v>3142</v>
      </c>
      <c r="H2969">
        <v>2021018</v>
      </c>
      <c r="I2969" t="s">
        <v>19</v>
      </c>
      <c r="J2969" t="s">
        <v>20</v>
      </c>
      <c r="K2969" t="s">
        <v>25</v>
      </c>
      <c r="L2969">
        <v>0</v>
      </c>
      <c r="M2969">
        <v>1.32</v>
      </c>
      <c r="N2969">
        <v>0</v>
      </c>
      <c r="O2969">
        <v>17.940000000000001</v>
      </c>
      <c r="P2969">
        <v>19.261700000000001</v>
      </c>
    </row>
    <row r="2970" spans="1:16" x14ac:dyDescent="0.25">
      <c r="A2970" s="20">
        <v>44223</v>
      </c>
      <c r="B2970" t="s">
        <v>282</v>
      </c>
      <c r="C2970" t="s">
        <v>17</v>
      </c>
      <c r="D2970">
        <v>100</v>
      </c>
      <c r="E2970">
        <v>381.9</v>
      </c>
      <c r="F2970">
        <v>38190</v>
      </c>
      <c r="G2970" t="s">
        <v>3143</v>
      </c>
      <c r="H2970">
        <v>2021018</v>
      </c>
      <c r="I2970" t="s">
        <v>19</v>
      </c>
      <c r="J2970" t="s">
        <v>20</v>
      </c>
      <c r="K2970" t="s">
        <v>25</v>
      </c>
      <c r="L2970">
        <v>0</v>
      </c>
      <c r="M2970">
        <v>1.32</v>
      </c>
      <c r="N2970">
        <v>0</v>
      </c>
      <c r="O2970">
        <v>17.940000000000001</v>
      </c>
      <c r="P2970">
        <v>19.2576</v>
      </c>
    </row>
    <row r="2971" spans="1:16" x14ac:dyDescent="0.25">
      <c r="A2971" s="20">
        <v>44223</v>
      </c>
      <c r="B2971" t="s">
        <v>282</v>
      </c>
      <c r="C2971" t="s">
        <v>17</v>
      </c>
      <c r="D2971">
        <v>100</v>
      </c>
      <c r="E2971">
        <v>381.45</v>
      </c>
      <c r="F2971">
        <v>38145</v>
      </c>
      <c r="G2971" t="s">
        <v>3144</v>
      </c>
      <c r="H2971">
        <v>2021018</v>
      </c>
      <c r="I2971" t="s">
        <v>19</v>
      </c>
      <c r="J2971" t="s">
        <v>20</v>
      </c>
      <c r="K2971" t="s">
        <v>25</v>
      </c>
      <c r="L2971">
        <v>0</v>
      </c>
      <c r="M2971">
        <v>1.32</v>
      </c>
      <c r="N2971">
        <v>0</v>
      </c>
      <c r="O2971">
        <v>17.940000000000001</v>
      </c>
      <c r="P2971">
        <v>19.256</v>
      </c>
    </row>
    <row r="2972" spans="1:16" x14ac:dyDescent="0.25">
      <c r="A2972" s="20">
        <v>44223</v>
      </c>
      <c r="B2972" t="s">
        <v>282</v>
      </c>
      <c r="C2972" t="s">
        <v>17</v>
      </c>
      <c r="D2972">
        <v>100</v>
      </c>
      <c r="E2972">
        <v>380.9</v>
      </c>
      <c r="F2972">
        <v>38090</v>
      </c>
      <c r="G2972" t="s">
        <v>3145</v>
      </c>
      <c r="H2972">
        <v>2021018</v>
      </c>
      <c r="I2972" t="s">
        <v>19</v>
      </c>
      <c r="J2972" t="s">
        <v>20</v>
      </c>
      <c r="K2972" t="s">
        <v>25</v>
      </c>
      <c r="L2972">
        <v>0</v>
      </c>
      <c r="M2972">
        <v>1.31</v>
      </c>
      <c r="N2972">
        <v>0</v>
      </c>
      <c r="O2972">
        <v>17.940000000000001</v>
      </c>
      <c r="P2972">
        <v>19.254100000000001</v>
      </c>
    </row>
    <row r="2973" spans="1:16" x14ac:dyDescent="0.25">
      <c r="A2973" s="20">
        <v>44223</v>
      </c>
      <c r="B2973" t="s">
        <v>282</v>
      </c>
      <c r="C2973" t="s">
        <v>17</v>
      </c>
      <c r="D2973">
        <v>100</v>
      </c>
      <c r="E2973">
        <v>379.75</v>
      </c>
      <c r="F2973">
        <v>37975</v>
      </c>
      <c r="G2973" t="s">
        <v>3146</v>
      </c>
      <c r="H2973">
        <v>2021018</v>
      </c>
      <c r="I2973" t="s">
        <v>19</v>
      </c>
      <c r="J2973" t="s">
        <v>20</v>
      </c>
      <c r="K2973" t="s">
        <v>25</v>
      </c>
      <c r="L2973">
        <v>0</v>
      </c>
      <c r="M2973">
        <v>1.31</v>
      </c>
      <c r="N2973">
        <v>0</v>
      </c>
      <c r="O2973">
        <v>17.940000000000001</v>
      </c>
      <c r="P2973">
        <v>19.2502</v>
      </c>
    </row>
    <row r="2974" spans="1:16" x14ac:dyDescent="0.25">
      <c r="A2974" s="20">
        <v>44223</v>
      </c>
      <c r="B2974" t="s">
        <v>282</v>
      </c>
      <c r="C2974" t="s">
        <v>17</v>
      </c>
      <c r="D2974">
        <v>100</v>
      </c>
      <c r="E2974">
        <v>381.15</v>
      </c>
      <c r="F2974">
        <v>38115</v>
      </c>
      <c r="G2974" t="s">
        <v>3147</v>
      </c>
      <c r="H2974">
        <v>2021018</v>
      </c>
      <c r="I2974" t="s">
        <v>19</v>
      </c>
      <c r="J2974" t="s">
        <v>20</v>
      </c>
      <c r="K2974" t="s">
        <v>25</v>
      </c>
      <c r="L2974">
        <v>0</v>
      </c>
      <c r="M2974">
        <v>1.32</v>
      </c>
      <c r="N2974">
        <v>0</v>
      </c>
      <c r="O2974">
        <v>17.940000000000001</v>
      </c>
      <c r="P2974">
        <v>19.254999999999999</v>
      </c>
    </row>
    <row r="2975" spans="1:16" x14ac:dyDescent="0.25">
      <c r="A2975" s="20">
        <v>44223</v>
      </c>
      <c r="B2975" t="s">
        <v>282</v>
      </c>
      <c r="C2975" t="s">
        <v>17</v>
      </c>
      <c r="D2975">
        <v>100</v>
      </c>
      <c r="E2975">
        <v>380.25</v>
      </c>
      <c r="F2975">
        <v>38025</v>
      </c>
      <c r="G2975" t="s">
        <v>3148</v>
      </c>
      <c r="H2975">
        <v>2021018</v>
      </c>
      <c r="I2975" t="s">
        <v>19</v>
      </c>
      <c r="J2975" t="s">
        <v>20</v>
      </c>
      <c r="K2975" t="s">
        <v>25</v>
      </c>
      <c r="L2975">
        <v>0</v>
      </c>
      <c r="M2975">
        <v>1.31</v>
      </c>
      <c r="N2975">
        <v>0</v>
      </c>
      <c r="O2975">
        <v>17.940000000000001</v>
      </c>
      <c r="P2975">
        <v>19.251899999999999</v>
      </c>
    </row>
    <row r="2976" spans="1:16" x14ac:dyDescent="0.25">
      <c r="A2976" s="20">
        <v>44223</v>
      </c>
      <c r="B2976" t="s">
        <v>282</v>
      </c>
      <c r="C2976" t="s">
        <v>17</v>
      </c>
      <c r="D2976">
        <v>100</v>
      </c>
      <c r="E2976">
        <v>379.25</v>
      </c>
      <c r="F2976">
        <v>37925</v>
      </c>
      <c r="G2976" t="s">
        <v>3149</v>
      </c>
      <c r="H2976">
        <v>2021018</v>
      </c>
      <c r="I2976" t="s">
        <v>19</v>
      </c>
      <c r="J2976" t="s">
        <v>20</v>
      </c>
      <c r="K2976" t="s">
        <v>25</v>
      </c>
      <c r="L2976">
        <v>0</v>
      </c>
      <c r="M2976">
        <v>1.31</v>
      </c>
      <c r="N2976">
        <v>0</v>
      </c>
      <c r="O2976">
        <v>17.940000000000001</v>
      </c>
      <c r="P2976">
        <v>19.2485</v>
      </c>
    </row>
    <row r="2977" spans="1:16" x14ac:dyDescent="0.25">
      <c r="A2977" s="20">
        <v>44223</v>
      </c>
      <c r="B2977" t="s">
        <v>282</v>
      </c>
      <c r="C2977" t="s">
        <v>17</v>
      </c>
      <c r="D2977">
        <v>100</v>
      </c>
      <c r="E2977">
        <v>379.75</v>
      </c>
      <c r="F2977">
        <v>37975</v>
      </c>
      <c r="G2977" t="s">
        <v>3150</v>
      </c>
      <c r="H2977">
        <v>2021018</v>
      </c>
      <c r="I2977" t="s">
        <v>19</v>
      </c>
      <c r="J2977" t="s">
        <v>20</v>
      </c>
      <c r="K2977" t="s">
        <v>25</v>
      </c>
      <c r="L2977">
        <v>0</v>
      </c>
      <c r="M2977">
        <v>1.31</v>
      </c>
      <c r="N2977">
        <v>0</v>
      </c>
      <c r="O2977">
        <v>17.940000000000001</v>
      </c>
      <c r="P2977">
        <v>19.2502</v>
      </c>
    </row>
    <row r="2978" spans="1:16" x14ac:dyDescent="0.25">
      <c r="A2978" s="20">
        <v>44223</v>
      </c>
      <c r="B2978" t="s">
        <v>282</v>
      </c>
      <c r="C2978" t="s">
        <v>17</v>
      </c>
      <c r="D2978">
        <v>100</v>
      </c>
      <c r="E2978">
        <v>379.35</v>
      </c>
      <c r="F2978">
        <v>37935</v>
      </c>
      <c r="G2978" t="s">
        <v>3151</v>
      </c>
      <c r="H2978">
        <v>2021018</v>
      </c>
      <c r="I2978" t="s">
        <v>19</v>
      </c>
      <c r="J2978" t="s">
        <v>20</v>
      </c>
      <c r="K2978" t="s">
        <v>25</v>
      </c>
      <c r="L2978">
        <v>0</v>
      </c>
      <c r="M2978">
        <v>1.31</v>
      </c>
      <c r="N2978">
        <v>0</v>
      </c>
      <c r="O2978">
        <v>17.940000000000001</v>
      </c>
      <c r="P2978">
        <v>19.248799999999999</v>
      </c>
    </row>
    <row r="2979" spans="1:16" x14ac:dyDescent="0.25">
      <c r="A2979" s="20">
        <v>44223</v>
      </c>
      <c r="B2979" t="s">
        <v>282</v>
      </c>
      <c r="C2979" t="s">
        <v>17</v>
      </c>
      <c r="D2979">
        <v>100</v>
      </c>
      <c r="E2979">
        <v>379.25</v>
      </c>
      <c r="F2979">
        <v>37925</v>
      </c>
      <c r="G2979" t="s">
        <v>3152</v>
      </c>
      <c r="H2979">
        <v>2021018</v>
      </c>
      <c r="I2979" t="s">
        <v>19</v>
      </c>
      <c r="J2979" t="s">
        <v>20</v>
      </c>
      <c r="K2979" t="s">
        <v>25</v>
      </c>
      <c r="L2979">
        <v>0</v>
      </c>
      <c r="M2979">
        <v>1.31</v>
      </c>
      <c r="N2979">
        <v>0</v>
      </c>
      <c r="O2979">
        <v>17.940000000000001</v>
      </c>
      <c r="P2979">
        <v>19.2485</v>
      </c>
    </row>
    <row r="2980" spans="1:16" x14ac:dyDescent="0.25">
      <c r="A2980" s="20">
        <v>44223</v>
      </c>
      <c r="B2980" t="s">
        <v>282</v>
      </c>
      <c r="C2980" t="s">
        <v>17</v>
      </c>
      <c r="D2980">
        <v>100</v>
      </c>
      <c r="E2980">
        <v>379.1</v>
      </c>
      <c r="F2980">
        <v>37910</v>
      </c>
      <c r="G2980" t="s">
        <v>3153</v>
      </c>
      <c r="H2980">
        <v>2021018</v>
      </c>
      <c r="I2980" t="s">
        <v>19</v>
      </c>
      <c r="J2980" t="s">
        <v>20</v>
      </c>
      <c r="K2980" t="s">
        <v>25</v>
      </c>
      <c r="L2980">
        <v>0</v>
      </c>
      <c r="M2980">
        <v>1.31</v>
      </c>
      <c r="N2980">
        <v>0</v>
      </c>
      <c r="O2980">
        <v>17.940000000000001</v>
      </c>
      <c r="P2980">
        <v>19.247900000000001</v>
      </c>
    </row>
    <row r="2981" spans="1:16" x14ac:dyDescent="0.25">
      <c r="A2981" s="20">
        <v>44223</v>
      </c>
      <c r="B2981" t="s">
        <v>282</v>
      </c>
      <c r="C2981" t="s">
        <v>17</v>
      </c>
      <c r="D2981">
        <v>5000</v>
      </c>
      <c r="E2981">
        <v>380.15</v>
      </c>
      <c r="F2981">
        <v>1900750</v>
      </c>
      <c r="G2981" t="s">
        <v>3154</v>
      </c>
      <c r="H2981">
        <v>2021018</v>
      </c>
      <c r="I2981" t="s">
        <v>19</v>
      </c>
      <c r="J2981" t="s">
        <v>20</v>
      </c>
      <c r="K2981" t="s">
        <v>25</v>
      </c>
      <c r="L2981">
        <v>0</v>
      </c>
      <c r="M2981">
        <v>65.58</v>
      </c>
      <c r="N2981">
        <v>114.21</v>
      </c>
      <c r="O2981">
        <v>348.24</v>
      </c>
      <c r="P2981">
        <v>528.02589999999998</v>
      </c>
    </row>
    <row r="2982" spans="1:16" x14ac:dyDescent="0.25">
      <c r="A2982" s="20">
        <v>44223</v>
      </c>
      <c r="B2982" t="s">
        <v>282</v>
      </c>
      <c r="C2982" t="s">
        <v>17</v>
      </c>
      <c r="D2982">
        <v>500</v>
      </c>
      <c r="E2982">
        <v>379.8</v>
      </c>
      <c r="F2982">
        <v>189900</v>
      </c>
      <c r="G2982" t="s">
        <v>3155</v>
      </c>
      <c r="H2982">
        <v>2021018</v>
      </c>
      <c r="I2982" t="s">
        <v>19</v>
      </c>
      <c r="J2982" t="s">
        <v>20</v>
      </c>
      <c r="K2982" t="s">
        <v>25</v>
      </c>
      <c r="L2982">
        <v>0</v>
      </c>
      <c r="M2982">
        <v>6.55</v>
      </c>
      <c r="N2982">
        <v>0</v>
      </c>
      <c r="O2982">
        <v>34.799999999999997</v>
      </c>
      <c r="P2982">
        <v>41.351599999999998</v>
      </c>
    </row>
    <row r="2983" spans="1:16" x14ac:dyDescent="0.25">
      <c r="A2983" s="20">
        <v>44223</v>
      </c>
      <c r="B2983" t="s">
        <v>282</v>
      </c>
      <c r="C2983" t="s">
        <v>17</v>
      </c>
      <c r="D2983">
        <v>500</v>
      </c>
      <c r="E2983">
        <v>379.45</v>
      </c>
      <c r="F2983">
        <v>189725</v>
      </c>
      <c r="G2983" t="s">
        <v>3156</v>
      </c>
      <c r="H2983">
        <v>2021018</v>
      </c>
      <c r="I2983" t="s">
        <v>19</v>
      </c>
      <c r="J2983" t="s">
        <v>20</v>
      </c>
      <c r="K2983" t="s">
        <v>25</v>
      </c>
      <c r="L2983">
        <v>0</v>
      </c>
      <c r="M2983">
        <v>6.55</v>
      </c>
      <c r="N2983">
        <v>0</v>
      </c>
      <c r="O2983">
        <v>34.76</v>
      </c>
      <c r="P2983">
        <v>41.305599999999998</v>
      </c>
    </row>
    <row r="2984" spans="1:16" x14ac:dyDescent="0.25">
      <c r="A2984" s="20">
        <v>44223</v>
      </c>
      <c r="B2984" t="s">
        <v>282</v>
      </c>
      <c r="C2984" t="s">
        <v>17</v>
      </c>
      <c r="D2984">
        <v>500</v>
      </c>
      <c r="E2984">
        <v>379.89</v>
      </c>
      <c r="F2984">
        <v>189943.75</v>
      </c>
      <c r="G2984" t="s">
        <v>3157</v>
      </c>
      <c r="H2984">
        <v>2021018</v>
      </c>
      <c r="I2984" t="s">
        <v>19</v>
      </c>
      <c r="J2984" t="s">
        <v>20</v>
      </c>
      <c r="K2984" t="s">
        <v>25</v>
      </c>
      <c r="L2984">
        <v>0</v>
      </c>
      <c r="M2984">
        <v>6.55</v>
      </c>
      <c r="N2984">
        <v>0</v>
      </c>
      <c r="O2984">
        <v>34.799999999999997</v>
      </c>
      <c r="P2984">
        <v>41.353000000000002</v>
      </c>
    </row>
    <row r="2985" spans="1:16" x14ac:dyDescent="0.25">
      <c r="A2985" s="20">
        <v>44223</v>
      </c>
      <c r="B2985" t="s">
        <v>282</v>
      </c>
      <c r="C2985" t="s">
        <v>17</v>
      </c>
      <c r="D2985">
        <v>250</v>
      </c>
      <c r="E2985">
        <v>379.65</v>
      </c>
      <c r="F2985">
        <v>94912.5</v>
      </c>
      <c r="G2985" t="s">
        <v>3158</v>
      </c>
      <c r="H2985">
        <v>2021018</v>
      </c>
      <c r="I2985" t="s">
        <v>19</v>
      </c>
      <c r="J2985" t="s">
        <v>20</v>
      </c>
      <c r="K2985" t="s">
        <v>25</v>
      </c>
      <c r="L2985">
        <v>0</v>
      </c>
      <c r="M2985">
        <v>3.27</v>
      </c>
      <c r="N2985">
        <v>0</v>
      </c>
      <c r="O2985">
        <v>18.29</v>
      </c>
      <c r="P2985">
        <v>21.564499999999999</v>
      </c>
    </row>
    <row r="2986" spans="1:16" x14ac:dyDescent="0.25">
      <c r="A2986" s="20">
        <v>44223</v>
      </c>
      <c r="B2986" t="s">
        <v>282</v>
      </c>
      <c r="C2986" t="s">
        <v>17</v>
      </c>
      <c r="D2986">
        <v>50</v>
      </c>
      <c r="E2986">
        <v>379.45</v>
      </c>
      <c r="F2986">
        <v>18972.5</v>
      </c>
      <c r="G2986" t="s">
        <v>3159</v>
      </c>
      <c r="H2986">
        <v>2021018</v>
      </c>
      <c r="I2986" t="s">
        <v>19</v>
      </c>
      <c r="J2986" t="s">
        <v>20</v>
      </c>
      <c r="K2986" t="s">
        <v>25</v>
      </c>
      <c r="L2986">
        <v>0</v>
      </c>
      <c r="M2986">
        <v>0.65</v>
      </c>
      <c r="N2986">
        <v>0</v>
      </c>
      <c r="O2986">
        <v>17.82</v>
      </c>
      <c r="P2986">
        <v>18.474499999999999</v>
      </c>
    </row>
    <row r="2987" spans="1:16" x14ac:dyDescent="0.25">
      <c r="A2987" s="20">
        <v>44223</v>
      </c>
      <c r="B2987" t="s">
        <v>282</v>
      </c>
      <c r="C2987" t="s">
        <v>17</v>
      </c>
      <c r="D2987">
        <v>500</v>
      </c>
      <c r="E2987">
        <v>379.35</v>
      </c>
      <c r="F2987">
        <v>189675</v>
      </c>
      <c r="G2987" t="s">
        <v>3160</v>
      </c>
      <c r="H2987">
        <v>2021018</v>
      </c>
      <c r="I2987" t="s">
        <v>19</v>
      </c>
      <c r="J2987" t="s">
        <v>20</v>
      </c>
      <c r="K2987" t="s">
        <v>25</v>
      </c>
      <c r="L2987">
        <v>0</v>
      </c>
      <c r="M2987">
        <v>6.54</v>
      </c>
      <c r="N2987">
        <v>0</v>
      </c>
      <c r="O2987">
        <v>34.75</v>
      </c>
      <c r="P2987">
        <v>41.293799999999997</v>
      </c>
    </row>
    <row r="2988" spans="1:16" x14ac:dyDescent="0.25">
      <c r="A2988" s="20">
        <v>44223</v>
      </c>
      <c r="B2988" t="s">
        <v>282</v>
      </c>
      <c r="C2988" t="s">
        <v>17</v>
      </c>
      <c r="D2988">
        <v>400</v>
      </c>
      <c r="E2988">
        <v>379.45</v>
      </c>
      <c r="F2988">
        <v>151780</v>
      </c>
      <c r="G2988" t="s">
        <v>3161</v>
      </c>
      <c r="H2988">
        <v>2021018</v>
      </c>
      <c r="I2988" t="s">
        <v>19</v>
      </c>
      <c r="J2988" t="s">
        <v>20</v>
      </c>
      <c r="K2988" t="s">
        <v>25</v>
      </c>
      <c r="L2988">
        <v>0</v>
      </c>
      <c r="M2988">
        <v>5.24</v>
      </c>
      <c r="N2988">
        <v>0</v>
      </c>
      <c r="O2988">
        <v>27.81</v>
      </c>
      <c r="P2988">
        <v>33.046399999999998</v>
      </c>
    </row>
    <row r="2989" spans="1:16" x14ac:dyDescent="0.25">
      <c r="A2989" s="20">
        <v>44223</v>
      </c>
      <c r="B2989" t="s">
        <v>282</v>
      </c>
      <c r="C2989" t="s">
        <v>17</v>
      </c>
      <c r="D2989">
        <v>487</v>
      </c>
      <c r="E2989">
        <v>379.45</v>
      </c>
      <c r="F2989">
        <v>184792.15</v>
      </c>
      <c r="G2989" t="s">
        <v>3162</v>
      </c>
      <c r="H2989">
        <v>2021018</v>
      </c>
      <c r="I2989" t="s">
        <v>19</v>
      </c>
      <c r="J2989" t="s">
        <v>20</v>
      </c>
      <c r="K2989" t="s">
        <v>25</v>
      </c>
      <c r="L2989">
        <v>0</v>
      </c>
      <c r="M2989">
        <v>6.38</v>
      </c>
      <c r="N2989">
        <v>0</v>
      </c>
      <c r="O2989">
        <v>33.86</v>
      </c>
      <c r="P2989">
        <v>40.235300000000002</v>
      </c>
    </row>
    <row r="2990" spans="1:16" x14ac:dyDescent="0.25">
      <c r="A2990" s="20">
        <v>44223</v>
      </c>
      <c r="B2990" t="s">
        <v>282</v>
      </c>
      <c r="C2990" t="s">
        <v>17</v>
      </c>
      <c r="D2990">
        <v>513</v>
      </c>
      <c r="E2990">
        <v>379.45</v>
      </c>
      <c r="F2990">
        <v>194657.85</v>
      </c>
      <c r="G2990" t="s">
        <v>3163</v>
      </c>
      <c r="H2990">
        <v>2021018</v>
      </c>
      <c r="I2990" t="s">
        <v>19</v>
      </c>
      <c r="J2990" t="s">
        <v>20</v>
      </c>
      <c r="K2990" t="s">
        <v>25</v>
      </c>
      <c r="L2990">
        <v>0</v>
      </c>
      <c r="M2990">
        <v>6.72</v>
      </c>
      <c r="N2990">
        <v>0</v>
      </c>
      <c r="O2990">
        <v>35.659999999999997</v>
      </c>
      <c r="P2990">
        <v>42.375700000000002</v>
      </c>
    </row>
    <row r="2991" spans="1:16" x14ac:dyDescent="0.25">
      <c r="A2991" s="20">
        <v>44223</v>
      </c>
      <c r="B2991" t="s">
        <v>871</v>
      </c>
      <c r="C2991" t="s">
        <v>23</v>
      </c>
      <c r="D2991">
        <v>50</v>
      </c>
      <c r="E2991">
        <v>163.5</v>
      </c>
      <c r="F2991">
        <v>8175</v>
      </c>
      <c r="G2991" t="s">
        <v>3164</v>
      </c>
      <c r="H2991">
        <v>2021018</v>
      </c>
      <c r="I2991" t="s">
        <v>19</v>
      </c>
      <c r="J2991" t="s">
        <v>20</v>
      </c>
      <c r="K2991" t="s">
        <v>25</v>
      </c>
      <c r="L2991">
        <v>8.18</v>
      </c>
      <c r="M2991">
        <v>0.28000000000000003</v>
      </c>
      <c r="N2991">
        <v>0</v>
      </c>
      <c r="O2991">
        <v>29.55</v>
      </c>
      <c r="P2991">
        <v>38.012099999999997</v>
      </c>
    </row>
    <row r="2992" spans="1:16" x14ac:dyDescent="0.25">
      <c r="A2992" s="20">
        <v>44223</v>
      </c>
      <c r="B2992" t="s">
        <v>659</v>
      </c>
      <c r="C2992" t="s">
        <v>17</v>
      </c>
      <c r="D2992" s="32">
        <v>100</v>
      </c>
      <c r="E2992" s="7">
        <v>15.75</v>
      </c>
      <c r="F2992">
        <v>1575</v>
      </c>
      <c r="G2992" t="s">
        <v>3165</v>
      </c>
      <c r="H2992">
        <v>2021018</v>
      </c>
      <c r="I2992" t="s">
        <v>19</v>
      </c>
      <c r="J2992" t="s">
        <v>20</v>
      </c>
      <c r="K2992" t="s">
        <v>25</v>
      </c>
      <c r="L2992">
        <v>1.58</v>
      </c>
      <c r="M2992">
        <v>0.05</v>
      </c>
      <c r="N2992">
        <v>0.24</v>
      </c>
      <c r="O2992">
        <v>13.95</v>
      </c>
      <c r="P2992">
        <v>15.824400000000001</v>
      </c>
    </row>
    <row r="2993" spans="1:16" x14ac:dyDescent="0.25">
      <c r="A2993" s="20">
        <v>44224</v>
      </c>
      <c r="B2993" t="s">
        <v>3054</v>
      </c>
      <c r="C2993" t="s">
        <v>17</v>
      </c>
      <c r="D2993">
        <v>25</v>
      </c>
      <c r="E2993">
        <v>700</v>
      </c>
      <c r="F2993">
        <v>17500</v>
      </c>
      <c r="G2993" t="s">
        <v>3166</v>
      </c>
      <c r="H2993">
        <v>2021019</v>
      </c>
      <c r="I2993" t="s">
        <v>19</v>
      </c>
      <c r="J2993" t="s">
        <v>20</v>
      </c>
      <c r="K2993" t="s">
        <v>25</v>
      </c>
      <c r="L2993">
        <v>17.5</v>
      </c>
      <c r="M2993">
        <v>0.6</v>
      </c>
      <c r="N2993">
        <v>2.63</v>
      </c>
      <c r="O2993">
        <v>31.08</v>
      </c>
      <c r="P2993">
        <v>51.813800000000001</v>
      </c>
    </row>
    <row r="2994" spans="1:16" x14ac:dyDescent="0.25">
      <c r="A2994" s="20">
        <v>44224</v>
      </c>
      <c r="B2994" t="s">
        <v>100</v>
      </c>
      <c r="C2994" t="s">
        <v>23</v>
      </c>
      <c r="D2994">
        <v>50</v>
      </c>
      <c r="E2994">
        <v>114</v>
      </c>
      <c r="F2994">
        <v>5700</v>
      </c>
      <c r="G2994" t="s">
        <v>3167</v>
      </c>
      <c r="H2994">
        <v>2021019</v>
      </c>
      <c r="I2994" t="s">
        <v>19</v>
      </c>
      <c r="J2994" t="s">
        <v>20</v>
      </c>
      <c r="K2994" t="s">
        <v>25</v>
      </c>
      <c r="L2994">
        <v>5.7</v>
      </c>
      <c r="M2994">
        <v>0.2</v>
      </c>
      <c r="N2994">
        <v>0</v>
      </c>
      <c r="O2994">
        <v>29.54</v>
      </c>
      <c r="P2994">
        <v>35.436700000000002</v>
      </c>
    </row>
    <row r="2995" spans="1:16" x14ac:dyDescent="0.25">
      <c r="A2995" s="20">
        <v>44224</v>
      </c>
      <c r="B2995" t="s">
        <v>1086</v>
      </c>
      <c r="C2995" t="s">
        <v>23</v>
      </c>
      <c r="D2995">
        <v>100</v>
      </c>
      <c r="E2995">
        <v>59.75</v>
      </c>
      <c r="F2995">
        <v>5975</v>
      </c>
      <c r="G2995" t="s">
        <v>3168</v>
      </c>
      <c r="H2995">
        <v>2021019</v>
      </c>
      <c r="I2995" t="s">
        <v>19</v>
      </c>
      <c r="J2995" t="s">
        <v>20</v>
      </c>
      <c r="K2995" t="s">
        <v>25</v>
      </c>
      <c r="L2995">
        <v>5.98</v>
      </c>
      <c r="M2995">
        <v>0.21</v>
      </c>
      <c r="N2995">
        <v>0</v>
      </c>
      <c r="O2995">
        <v>29.54</v>
      </c>
      <c r="P2995">
        <v>35.726199999999999</v>
      </c>
    </row>
    <row r="2996" spans="1:16" x14ac:dyDescent="0.25">
      <c r="A2996" s="20">
        <v>44224</v>
      </c>
      <c r="B2996" t="s">
        <v>1086</v>
      </c>
      <c r="C2996" t="s">
        <v>23</v>
      </c>
      <c r="D2996">
        <v>100</v>
      </c>
      <c r="E2996">
        <v>59.75</v>
      </c>
      <c r="F2996">
        <v>5975</v>
      </c>
      <c r="G2996" t="s">
        <v>3169</v>
      </c>
      <c r="H2996">
        <v>2021019</v>
      </c>
      <c r="I2996" t="s">
        <v>19</v>
      </c>
      <c r="J2996" t="s">
        <v>20</v>
      </c>
      <c r="K2996" t="s">
        <v>25</v>
      </c>
      <c r="L2996">
        <v>5.98</v>
      </c>
      <c r="M2996">
        <v>0.21</v>
      </c>
      <c r="N2996">
        <v>0</v>
      </c>
      <c r="O2996">
        <v>29.54</v>
      </c>
      <c r="P2996">
        <v>35.726199999999999</v>
      </c>
    </row>
    <row r="2997" spans="1:16" x14ac:dyDescent="0.25">
      <c r="A2997" s="20">
        <v>44224</v>
      </c>
      <c r="B2997" t="s">
        <v>65</v>
      </c>
      <c r="C2997" t="s">
        <v>17</v>
      </c>
      <c r="D2997">
        <v>50</v>
      </c>
      <c r="E2997">
        <v>32</v>
      </c>
      <c r="F2997">
        <v>1600</v>
      </c>
      <c r="G2997" t="s">
        <v>3170</v>
      </c>
      <c r="H2997">
        <v>2021019</v>
      </c>
      <c r="I2997" t="s">
        <v>19</v>
      </c>
      <c r="J2997" t="s">
        <v>20</v>
      </c>
      <c r="K2997" t="s">
        <v>25</v>
      </c>
      <c r="L2997">
        <v>1.6</v>
      </c>
      <c r="M2997">
        <v>0.06</v>
      </c>
      <c r="N2997">
        <v>0.24</v>
      </c>
      <c r="O2997">
        <v>14.17</v>
      </c>
      <c r="P2997">
        <v>16.065200000000001</v>
      </c>
    </row>
    <row r="2998" spans="1:16" x14ac:dyDescent="0.25">
      <c r="A2998" s="20">
        <v>44224</v>
      </c>
      <c r="B2998" t="s">
        <v>659</v>
      </c>
      <c r="C2998" t="s">
        <v>17</v>
      </c>
      <c r="D2998" s="32">
        <v>100</v>
      </c>
      <c r="E2998" s="7">
        <v>15.1</v>
      </c>
      <c r="F2998">
        <v>1510</v>
      </c>
      <c r="G2998" t="s">
        <v>3171</v>
      </c>
      <c r="H2998">
        <v>2021019</v>
      </c>
      <c r="I2998" t="s">
        <v>19</v>
      </c>
      <c r="J2998" t="s">
        <v>20</v>
      </c>
      <c r="K2998" t="s">
        <v>25</v>
      </c>
      <c r="L2998">
        <v>1.51</v>
      </c>
      <c r="M2998">
        <v>0.05</v>
      </c>
      <c r="N2998">
        <v>0.23</v>
      </c>
      <c r="O2998">
        <v>13.37</v>
      </c>
      <c r="P2998">
        <v>15.162100000000001</v>
      </c>
    </row>
    <row r="2999" spans="1:16" x14ac:dyDescent="0.25">
      <c r="A2999" s="20">
        <v>44224</v>
      </c>
      <c r="B2999" t="s">
        <v>480</v>
      </c>
      <c r="C2999" t="s">
        <v>23</v>
      </c>
      <c r="D2999">
        <v>1100</v>
      </c>
      <c r="E2999">
        <v>70.900000000000006</v>
      </c>
      <c r="F2999">
        <v>77990</v>
      </c>
      <c r="G2999" t="s">
        <v>3172</v>
      </c>
      <c r="H2999">
        <v>2021019</v>
      </c>
      <c r="I2999" t="s">
        <v>19</v>
      </c>
      <c r="J2999" t="s">
        <v>20</v>
      </c>
      <c r="K2999" t="s">
        <v>25</v>
      </c>
      <c r="L2999">
        <v>19.61</v>
      </c>
      <c r="M2999">
        <v>2.69</v>
      </c>
      <c r="N2999">
        <v>0</v>
      </c>
      <c r="O2999">
        <v>18.18</v>
      </c>
      <c r="P2999">
        <v>40.480699999999999</v>
      </c>
    </row>
    <row r="3000" spans="1:16" x14ac:dyDescent="0.25">
      <c r="A3000" s="20">
        <v>44224</v>
      </c>
      <c r="B3000" t="s">
        <v>480</v>
      </c>
      <c r="C3000" t="s">
        <v>23</v>
      </c>
      <c r="D3000">
        <v>1100</v>
      </c>
      <c r="E3000">
        <v>71.900000000000006</v>
      </c>
      <c r="F3000">
        <v>79090</v>
      </c>
      <c r="G3000" t="s">
        <v>3173</v>
      </c>
      <c r="H3000">
        <v>2021019</v>
      </c>
      <c r="I3000" t="s">
        <v>19</v>
      </c>
      <c r="J3000" t="s">
        <v>20</v>
      </c>
      <c r="K3000" t="s">
        <v>25</v>
      </c>
      <c r="L3000">
        <v>19.61</v>
      </c>
      <c r="M3000">
        <v>2.73</v>
      </c>
      <c r="N3000">
        <v>0</v>
      </c>
      <c r="O3000">
        <v>18.190000000000001</v>
      </c>
      <c r="P3000">
        <v>40.528599999999997</v>
      </c>
    </row>
    <row r="3001" spans="1:16" x14ac:dyDescent="0.25">
      <c r="A3001" s="20">
        <v>44224</v>
      </c>
      <c r="B3001" t="s">
        <v>738</v>
      </c>
      <c r="C3001" t="s">
        <v>17</v>
      </c>
      <c r="D3001">
        <v>5000</v>
      </c>
      <c r="E3001">
        <v>523.07000000000005</v>
      </c>
      <c r="F3001">
        <v>2615362.25</v>
      </c>
      <c r="G3001" t="s">
        <v>3174</v>
      </c>
      <c r="H3001">
        <v>2021019</v>
      </c>
      <c r="I3001" t="s">
        <v>19</v>
      </c>
      <c r="J3001" t="s">
        <v>20</v>
      </c>
      <c r="K3001" t="s">
        <v>25</v>
      </c>
      <c r="L3001">
        <v>0</v>
      </c>
      <c r="M3001">
        <v>90.23</v>
      </c>
      <c r="N3001">
        <v>0</v>
      </c>
      <c r="O3001">
        <v>479.2</v>
      </c>
      <c r="P3001">
        <v>569.43020000000001</v>
      </c>
    </row>
    <row r="3002" spans="1:16" x14ac:dyDescent="0.25">
      <c r="A3002" s="20">
        <v>44224</v>
      </c>
      <c r="B3002" t="s">
        <v>480</v>
      </c>
      <c r="C3002" t="s">
        <v>17</v>
      </c>
      <c r="D3002">
        <v>100</v>
      </c>
      <c r="E3002">
        <v>71.099999999999994</v>
      </c>
      <c r="F3002">
        <v>7110</v>
      </c>
      <c r="G3002" t="s">
        <v>3175</v>
      </c>
      <c r="H3002">
        <v>2021019</v>
      </c>
      <c r="I3002" t="s">
        <v>19</v>
      </c>
      <c r="J3002" t="s">
        <v>20</v>
      </c>
      <c r="K3002" t="s">
        <v>25</v>
      </c>
      <c r="L3002">
        <v>0</v>
      </c>
      <c r="M3002">
        <v>0.25</v>
      </c>
      <c r="N3002">
        <v>0</v>
      </c>
      <c r="O3002">
        <v>17.739999999999998</v>
      </c>
      <c r="P3002">
        <v>17.985299999999999</v>
      </c>
    </row>
    <row r="3003" spans="1:16" x14ac:dyDescent="0.25">
      <c r="A3003" s="20">
        <v>44224</v>
      </c>
      <c r="B3003" t="s">
        <v>738</v>
      </c>
      <c r="C3003" t="s">
        <v>23</v>
      </c>
      <c r="D3003">
        <v>100</v>
      </c>
      <c r="E3003">
        <v>524.1</v>
      </c>
      <c r="F3003">
        <v>52410</v>
      </c>
      <c r="G3003" t="s">
        <v>3176</v>
      </c>
      <c r="H3003">
        <v>2021019</v>
      </c>
      <c r="I3003" t="s">
        <v>19</v>
      </c>
      <c r="J3003" t="s">
        <v>20</v>
      </c>
      <c r="K3003" t="s">
        <v>25</v>
      </c>
      <c r="L3003">
        <v>13.15</v>
      </c>
      <c r="M3003">
        <v>1.81</v>
      </c>
      <c r="N3003">
        <v>0</v>
      </c>
      <c r="O3003">
        <v>18.03</v>
      </c>
      <c r="P3003">
        <v>32.988100000000003</v>
      </c>
    </row>
    <row r="3004" spans="1:16" x14ac:dyDescent="0.25">
      <c r="A3004" s="20">
        <v>44224</v>
      </c>
      <c r="B3004" t="s">
        <v>480</v>
      </c>
      <c r="C3004" t="s">
        <v>17</v>
      </c>
      <c r="D3004">
        <v>2100</v>
      </c>
      <c r="E3004">
        <v>71.25</v>
      </c>
      <c r="F3004">
        <v>149625</v>
      </c>
      <c r="G3004" t="s">
        <v>3177</v>
      </c>
      <c r="H3004">
        <v>2021019</v>
      </c>
      <c r="I3004" t="s">
        <v>19</v>
      </c>
      <c r="J3004" t="s">
        <v>20</v>
      </c>
      <c r="K3004" t="s">
        <v>25</v>
      </c>
      <c r="L3004">
        <v>0</v>
      </c>
      <c r="M3004">
        <v>5.16</v>
      </c>
      <c r="N3004">
        <v>4.7</v>
      </c>
      <c r="O3004">
        <v>27.41</v>
      </c>
      <c r="P3004">
        <v>37.272100000000002</v>
      </c>
    </row>
    <row r="3005" spans="1:16" x14ac:dyDescent="0.25">
      <c r="A3005" s="20">
        <v>44224</v>
      </c>
      <c r="B3005" t="s">
        <v>738</v>
      </c>
      <c r="C3005" t="s">
        <v>23</v>
      </c>
      <c r="D3005">
        <v>100</v>
      </c>
      <c r="E3005">
        <v>522.1</v>
      </c>
      <c r="F3005">
        <v>52210</v>
      </c>
      <c r="G3005" t="s">
        <v>3178</v>
      </c>
      <c r="H3005">
        <v>2021019</v>
      </c>
      <c r="I3005" t="s">
        <v>19</v>
      </c>
      <c r="J3005" t="s">
        <v>20</v>
      </c>
      <c r="K3005" t="s">
        <v>25</v>
      </c>
      <c r="L3005">
        <v>13.15</v>
      </c>
      <c r="M3005">
        <v>1.8</v>
      </c>
      <c r="N3005">
        <v>0</v>
      </c>
      <c r="O3005">
        <v>18.02</v>
      </c>
      <c r="P3005">
        <v>32.971299999999999</v>
      </c>
    </row>
    <row r="3006" spans="1:16" x14ac:dyDescent="0.25">
      <c r="A3006" s="20">
        <v>44224</v>
      </c>
      <c r="B3006" t="s">
        <v>738</v>
      </c>
      <c r="C3006" t="s">
        <v>23</v>
      </c>
      <c r="D3006">
        <v>100</v>
      </c>
      <c r="E3006">
        <v>523.1</v>
      </c>
      <c r="F3006">
        <v>52310</v>
      </c>
      <c r="G3006" t="s">
        <v>3179</v>
      </c>
      <c r="H3006">
        <v>2021019</v>
      </c>
      <c r="I3006" t="s">
        <v>19</v>
      </c>
      <c r="J3006" t="s">
        <v>20</v>
      </c>
      <c r="K3006" t="s">
        <v>25</v>
      </c>
      <c r="L3006">
        <v>13.15</v>
      </c>
      <c r="M3006">
        <v>1.8</v>
      </c>
      <c r="N3006">
        <v>0</v>
      </c>
      <c r="O3006">
        <v>18.02</v>
      </c>
      <c r="P3006">
        <v>32.974699999999999</v>
      </c>
    </row>
    <row r="3007" spans="1:16" x14ac:dyDescent="0.25">
      <c r="A3007" s="20">
        <v>44224</v>
      </c>
      <c r="B3007" t="s">
        <v>738</v>
      </c>
      <c r="C3007" t="s">
        <v>23</v>
      </c>
      <c r="D3007">
        <v>100</v>
      </c>
      <c r="E3007">
        <v>524.1</v>
      </c>
      <c r="F3007">
        <v>52410</v>
      </c>
      <c r="G3007" t="s">
        <v>3180</v>
      </c>
      <c r="H3007">
        <v>2021019</v>
      </c>
      <c r="I3007" t="s">
        <v>19</v>
      </c>
      <c r="J3007" t="s">
        <v>20</v>
      </c>
      <c r="K3007" t="s">
        <v>25</v>
      </c>
      <c r="L3007">
        <v>13.15</v>
      </c>
      <c r="M3007">
        <v>1.81</v>
      </c>
      <c r="N3007">
        <v>0</v>
      </c>
      <c r="O3007">
        <v>18.03</v>
      </c>
      <c r="P3007">
        <v>32.988100000000003</v>
      </c>
    </row>
    <row r="3008" spans="1:16" x14ac:dyDescent="0.25">
      <c r="A3008" s="20">
        <v>44224</v>
      </c>
      <c r="B3008" t="s">
        <v>738</v>
      </c>
      <c r="C3008" t="s">
        <v>23</v>
      </c>
      <c r="D3008">
        <v>100</v>
      </c>
      <c r="E3008">
        <v>523.9</v>
      </c>
      <c r="F3008">
        <v>52390</v>
      </c>
      <c r="G3008" t="s">
        <v>3181</v>
      </c>
      <c r="H3008">
        <v>2021019</v>
      </c>
      <c r="I3008" t="s">
        <v>19</v>
      </c>
      <c r="J3008" t="s">
        <v>20</v>
      </c>
      <c r="K3008" t="s">
        <v>25</v>
      </c>
      <c r="L3008">
        <v>13.15</v>
      </c>
      <c r="M3008">
        <v>1.81</v>
      </c>
      <c r="N3008">
        <v>0</v>
      </c>
      <c r="O3008">
        <v>18.03</v>
      </c>
      <c r="P3008">
        <v>32.987499999999997</v>
      </c>
    </row>
    <row r="3009" spans="1:16" x14ac:dyDescent="0.25">
      <c r="A3009" s="20">
        <v>44224</v>
      </c>
      <c r="B3009" t="s">
        <v>738</v>
      </c>
      <c r="C3009" t="s">
        <v>23</v>
      </c>
      <c r="D3009">
        <v>100</v>
      </c>
      <c r="E3009">
        <v>524.9</v>
      </c>
      <c r="F3009">
        <v>52490</v>
      </c>
      <c r="G3009" t="s">
        <v>3182</v>
      </c>
      <c r="H3009">
        <v>2021019</v>
      </c>
      <c r="I3009" t="s">
        <v>19</v>
      </c>
      <c r="J3009" t="s">
        <v>20</v>
      </c>
      <c r="K3009" t="s">
        <v>25</v>
      </c>
      <c r="L3009">
        <v>13.15</v>
      </c>
      <c r="M3009">
        <v>1.81</v>
      </c>
      <c r="N3009">
        <v>0</v>
      </c>
      <c r="O3009">
        <v>18.03</v>
      </c>
      <c r="P3009">
        <v>32.990900000000003</v>
      </c>
    </row>
    <row r="3010" spans="1:16" x14ac:dyDescent="0.25">
      <c r="A3010" s="20">
        <v>44224</v>
      </c>
      <c r="B3010" t="s">
        <v>738</v>
      </c>
      <c r="C3010" t="s">
        <v>23</v>
      </c>
      <c r="D3010">
        <v>100</v>
      </c>
      <c r="E3010">
        <v>524.70000000000005</v>
      </c>
      <c r="F3010">
        <v>52470</v>
      </c>
      <c r="G3010" t="s">
        <v>3183</v>
      </c>
      <c r="H3010">
        <v>2021019</v>
      </c>
      <c r="I3010" t="s">
        <v>19</v>
      </c>
      <c r="J3010" t="s">
        <v>20</v>
      </c>
      <c r="K3010" t="s">
        <v>25</v>
      </c>
      <c r="L3010">
        <v>13.15</v>
      </c>
      <c r="M3010">
        <v>1.81</v>
      </c>
      <c r="N3010">
        <v>0</v>
      </c>
      <c r="O3010">
        <v>18.03</v>
      </c>
      <c r="P3010">
        <v>32.990200000000002</v>
      </c>
    </row>
    <row r="3011" spans="1:16" x14ac:dyDescent="0.25">
      <c r="A3011" s="20">
        <v>44224</v>
      </c>
      <c r="B3011" t="s">
        <v>738</v>
      </c>
      <c r="C3011" t="s">
        <v>23</v>
      </c>
      <c r="D3011">
        <v>100</v>
      </c>
      <c r="E3011">
        <v>524.79999999999995</v>
      </c>
      <c r="F3011">
        <v>52480</v>
      </c>
      <c r="G3011" t="s">
        <v>3184</v>
      </c>
      <c r="H3011">
        <v>2021019</v>
      </c>
      <c r="I3011" t="s">
        <v>19</v>
      </c>
      <c r="J3011" t="s">
        <v>20</v>
      </c>
      <c r="K3011" t="s">
        <v>25</v>
      </c>
      <c r="L3011">
        <v>13.15</v>
      </c>
      <c r="M3011">
        <v>1.81</v>
      </c>
      <c r="N3011">
        <v>0</v>
      </c>
      <c r="O3011">
        <v>18.03</v>
      </c>
      <c r="P3011">
        <v>32.990499999999997</v>
      </c>
    </row>
    <row r="3012" spans="1:16" x14ac:dyDescent="0.25">
      <c r="A3012" s="20">
        <v>44224</v>
      </c>
      <c r="B3012" t="s">
        <v>738</v>
      </c>
      <c r="C3012" t="s">
        <v>23</v>
      </c>
      <c r="D3012">
        <v>100</v>
      </c>
      <c r="E3012">
        <v>525.1</v>
      </c>
      <c r="F3012">
        <v>52510</v>
      </c>
      <c r="G3012" t="s">
        <v>3185</v>
      </c>
      <c r="H3012">
        <v>2021019</v>
      </c>
      <c r="I3012" t="s">
        <v>19</v>
      </c>
      <c r="J3012" t="s">
        <v>20</v>
      </c>
      <c r="K3012" t="s">
        <v>25</v>
      </c>
      <c r="L3012">
        <v>13.15</v>
      </c>
      <c r="M3012">
        <v>1.81</v>
      </c>
      <c r="N3012">
        <v>0</v>
      </c>
      <c r="O3012">
        <v>18.03</v>
      </c>
      <c r="P3012">
        <v>32.991599999999998</v>
      </c>
    </row>
    <row r="3013" spans="1:16" x14ac:dyDescent="0.25">
      <c r="A3013" s="20">
        <v>44224</v>
      </c>
      <c r="B3013" t="s">
        <v>738</v>
      </c>
      <c r="C3013" t="s">
        <v>23</v>
      </c>
      <c r="D3013">
        <v>100</v>
      </c>
      <c r="E3013">
        <v>525.9</v>
      </c>
      <c r="F3013">
        <v>52590</v>
      </c>
      <c r="G3013" t="s">
        <v>3186</v>
      </c>
      <c r="H3013">
        <v>2021019</v>
      </c>
      <c r="I3013" t="s">
        <v>19</v>
      </c>
      <c r="J3013" t="s">
        <v>20</v>
      </c>
      <c r="K3013" t="s">
        <v>25</v>
      </c>
      <c r="L3013">
        <v>13.15</v>
      </c>
      <c r="M3013">
        <v>1.81</v>
      </c>
      <c r="N3013">
        <v>0</v>
      </c>
      <c r="O3013">
        <v>18.03</v>
      </c>
      <c r="P3013">
        <v>32.994399999999999</v>
      </c>
    </row>
    <row r="3014" spans="1:16" x14ac:dyDescent="0.25">
      <c r="A3014" s="20">
        <v>44224</v>
      </c>
      <c r="B3014" t="s">
        <v>738</v>
      </c>
      <c r="C3014" t="s">
        <v>23</v>
      </c>
      <c r="D3014">
        <v>100</v>
      </c>
      <c r="E3014">
        <v>525.70000000000005</v>
      </c>
      <c r="F3014">
        <v>52570</v>
      </c>
      <c r="G3014" t="s">
        <v>3187</v>
      </c>
      <c r="H3014">
        <v>2021019</v>
      </c>
      <c r="I3014" t="s">
        <v>19</v>
      </c>
      <c r="J3014" t="s">
        <v>20</v>
      </c>
      <c r="K3014" t="s">
        <v>25</v>
      </c>
      <c r="L3014">
        <v>13.15</v>
      </c>
      <c r="M3014">
        <v>1.81</v>
      </c>
      <c r="N3014">
        <v>0</v>
      </c>
      <c r="O3014">
        <v>18.03</v>
      </c>
      <c r="P3014">
        <v>32.993699999999997</v>
      </c>
    </row>
    <row r="3015" spans="1:16" x14ac:dyDescent="0.25">
      <c r="A3015" s="20">
        <v>44224</v>
      </c>
      <c r="B3015" t="s">
        <v>738</v>
      </c>
      <c r="C3015" t="s">
        <v>23</v>
      </c>
      <c r="D3015">
        <v>2500</v>
      </c>
      <c r="E3015">
        <v>525.96</v>
      </c>
      <c r="F3015">
        <v>1314892.8</v>
      </c>
      <c r="G3015" t="s">
        <v>3188</v>
      </c>
      <c r="H3015">
        <v>2021019</v>
      </c>
      <c r="I3015" t="s">
        <v>19</v>
      </c>
      <c r="J3015" t="s">
        <v>20</v>
      </c>
      <c r="K3015" t="s">
        <v>25</v>
      </c>
      <c r="L3015">
        <v>328.24</v>
      </c>
      <c r="M3015">
        <v>45.36</v>
      </c>
      <c r="N3015">
        <v>0</v>
      </c>
      <c r="O3015">
        <v>240.89</v>
      </c>
      <c r="P3015">
        <v>614.49350000000004</v>
      </c>
    </row>
    <row r="3016" spans="1:16" x14ac:dyDescent="0.25">
      <c r="A3016" s="20">
        <v>44224</v>
      </c>
      <c r="B3016" t="s">
        <v>738</v>
      </c>
      <c r="C3016" t="s">
        <v>23</v>
      </c>
      <c r="D3016">
        <v>1000</v>
      </c>
      <c r="E3016">
        <v>526.9</v>
      </c>
      <c r="F3016">
        <v>526900</v>
      </c>
      <c r="G3016" t="s">
        <v>3189</v>
      </c>
      <c r="H3016">
        <v>2021019</v>
      </c>
      <c r="I3016" t="s">
        <v>19</v>
      </c>
      <c r="J3016" t="s">
        <v>20</v>
      </c>
      <c r="K3016" t="s">
        <v>25</v>
      </c>
      <c r="L3016">
        <v>131.44999999999999</v>
      </c>
      <c r="M3016">
        <v>18.18</v>
      </c>
      <c r="N3016">
        <v>0</v>
      </c>
      <c r="O3016">
        <v>96.52</v>
      </c>
      <c r="P3016">
        <v>246.1481</v>
      </c>
    </row>
    <row r="3017" spans="1:16" x14ac:dyDescent="0.25">
      <c r="A3017" s="20">
        <v>44224</v>
      </c>
      <c r="B3017" t="s">
        <v>738</v>
      </c>
      <c r="C3017" t="s">
        <v>23</v>
      </c>
      <c r="D3017">
        <v>100</v>
      </c>
      <c r="E3017">
        <v>526.9</v>
      </c>
      <c r="F3017">
        <v>52690</v>
      </c>
      <c r="G3017" t="s">
        <v>3190</v>
      </c>
      <c r="H3017">
        <v>2021019</v>
      </c>
      <c r="I3017" t="s">
        <v>19</v>
      </c>
      <c r="J3017" t="s">
        <v>20</v>
      </c>
      <c r="K3017" t="s">
        <v>25</v>
      </c>
      <c r="L3017">
        <v>13.15</v>
      </c>
      <c r="M3017">
        <v>1.82</v>
      </c>
      <c r="N3017">
        <v>0</v>
      </c>
      <c r="O3017">
        <v>18.03</v>
      </c>
      <c r="P3017">
        <v>32.997799999999998</v>
      </c>
    </row>
    <row r="3018" spans="1:16" x14ac:dyDescent="0.25">
      <c r="A3018" s="20">
        <v>44224</v>
      </c>
      <c r="B3018" t="s">
        <v>738</v>
      </c>
      <c r="C3018" t="s">
        <v>23</v>
      </c>
      <c r="D3018">
        <v>100</v>
      </c>
      <c r="E3018">
        <v>527.1</v>
      </c>
      <c r="F3018">
        <v>52710</v>
      </c>
      <c r="G3018" t="s">
        <v>3191</v>
      </c>
      <c r="H3018">
        <v>2021019</v>
      </c>
      <c r="I3018" t="s">
        <v>19</v>
      </c>
      <c r="J3018" t="s">
        <v>20</v>
      </c>
      <c r="K3018" t="s">
        <v>25</v>
      </c>
      <c r="L3018">
        <v>13.15</v>
      </c>
      <c r="M3018">
        <v>1.82</v>
      </c>
      <c r="N3018">
        <v>0</v>
      </c>
      <c r="O3018">
        <v>18.03</v>
      </c>
      <c r="P3018">
        <v>32.9985</v>
      </c>
    </row>
    <row r="3019" spans="1:16" x14ac:dyDescent="0.25">
      <c r="A3019" s="20">
        <v>44224</v>
      </c>
      <c r="B3019" t="s">
        <v>738</v>
      </c>
      <c r="C3019" t="s">
        <v>23</v>
      </c>
      <c r="D3019">
        <v>200</v>
      </c>
      <c r="E3019">
        <v>526.95000000000005</v>
      </c>
      <c r="F3019">
        <v>105390</v>
      </c>
      <c r="G3019" t="s">
        <v>3192</v>
      </c>
      <c r="H3019">
        <v>2021019</v>
      </c>
      <c r="I3019" t="s">
        <v>19</v>
      </c>
      <c r="J3019" t="s">
        <v>20</v>
      </c>
      <c r="K3019" t="s">
        <v>25</v>
      </c>
      <c r="L3019">
        <v>26.29</v>
      </c>
      <c r="M3019">
        <v>3.64</v>
      </c>
      <c r="N3019">
        <v>0</v>
      </c>
      <c r="O3019">
        <v>19.309999999999999</v>
      </c>
      <c r="P3019">
        <v>49.235999999999997</v>
      </c>
    </row>
    <row r="3020" spans="1:16" x14ac:dyDescent="0.25">
      <c r="A3020" s="20">
        <v>44224</v>
      </c>
      <c r="B3020" t="s">
        <v>738</v>
      </c>
      <c r="C3020" t="s">
        <v>17</v>
      </c>
      <c r="D3020">
        <v>500</v>
      </c>
      <c r="E3020">
        <v>527.79999999999995</v>
      </c>
      <c r="F3020">
        <v>263900</v>
      </c>
      <c r="G3020" t="s">
        <v>3193</v>
      </c>
      <c r="H3020">
        <v>2021019</v>
      </c>
      <c r="I3020" t="s">
        <v>19</v>
      </c>
      <c r="J3020" t="s">
        <v>20</v>
      </c>
      <c r="K3020" t="s">
        <v>25</v>
      </c>
      <c r="L3020">
        <v>0</v>
      </c>
      <c r="M3020">
        <v>9.1</v>
      </c>
      <c r="N3020">
        <v>0</v>
      </c>
      <c r="O3020">
        <v>48.35</v>
      </c>
      <c r="P3020">
        <v>57.454599999999999</v>
      </c>
    </row>
    <row r="3021" spans="1:16" x14ac:dyDescent="0.25">
      <c r="A3021" s="20">
        <v>44224</v>
      </c>
      <c r="B3021" t="s">
        <v>738</v>
      </c>
      <c r="C3021" t="s">
        <v>17</v>
      </c>
      <c r="D3021">
        <v>2000</v>
      </c>
      <c r="E3021">
        <v>527.99</v>
      </c>
      <c r="F3021">
        <v>1055980.8999999999</v>
      </c>
      <c r="G3021" t="s">
        <v>3194</v>
      </c>
      <c r="H3021">
        <v>2021019</v>
      </c>
      <c r="I3021" t="s">
        <v>19</v>
      </c>
      <c r="J3021" t="s">
        <v>20</v>
      </c>
      <c r="K3021" t="s">
        <v>25</v>
      </c>
      <c r="L3021">
        <v>0</v>
      </c>
      <c r="M3021">
        <v>36.43</v>
      </c>
      <c r="N3021">
        <v>118.2</v>
      </c>
      <c r="O3021">
        <v>193.46</v>
      </c>
      <c r="P3021">
        <v>348.0915</v>
      </c>
    </row>
    <row r="3022" spans="1:16" x14ac:dyDescent="0.25">
      <c r="A3022" s="20">
        <v>44224</v>
      </c>
      <c r="B3022" t="s">
        <v>738</v>
      </c>
      <c r="C3022" t="s">
        <v>23</v>
      </c>
      <c r="D3022">
        <v>100</v>
      </c>
      <c r="E3022">
        <v>529.70000000000005</v>
      </c>
      <c r="F3022">
        <v>52970</v>
      </c>
      <c r="G3022" t="s">
        <v>3195</v>
      </c>
      <c r="H3022">
        <v>2021019</v>
      </c>
      <c r="I3022" t="s">
        <v>19</v>
      </c>
      <c r="J3022" t="s">
        <v>20</v>
      </c>
      <c r="K3022" t="s">
        <v>25</v>
      </c>
      <c r="L3022">
        <v>13.15</v>
      </c>
      <c r="M3022">
        <v>1.83</v>
      </c>
      <c r="N3022">
        <v>0</v>
      </c>
      <c r="O3022">
        <v>18.03</v>
      </c>
      <c r="P3022">
        <v>33.0075</v>
      </c>
    </row>
    <row r="3023" spans="1:16" x14ac:dyDescent="0.25">
      <c r="A3023" s="20">
        <v>44224</v>
      </c>
      <c r="B3023" t="s">
        <v>738</v>
      </c>
      <c r="C3023" t="s">
        <v>23</v>
      </c>
      <c r="D3023">
        <v>100</v>
      </c>
      <c r="E3023">
        <v>528.9</v>
      </c>
      <c r="F3023">
        <v>52890</v>
      </c>
      <c r="G3023" t="s">
        <v>3196</v>
      </c>
      <c r="H3023">
        <v>2021019</v>
      </c>
      <c r="I3023" t="s">
        <v>19</v>
      </c>
      <c r="J3023" t="s">
        <v>20</v>
      </c>
      <c r="K3023" t="s">
        <v>25</v>
      </c>
      <c r="L3023">
        <v>13.15</v>
      </c>
      <c r="M3023">
        <v>1.82</v>
      </c>
      <c r="N3023">
        <v>0</v>
      </c>
      <c r="O3023">
        <v>18.03</v>
      </c>
      <c r="P3023">
        <v>33.0047</v>
      </c>
    </row>
    <row r="3024" spans="1:16" x14ac:dyDescent="0.25">
      <c r="A3024" s="20">
        <v>44224</v>
      </c>
      <c r="B3024" t="s">
        <v>738</v>
      </c>
      <c r="C3024" t="s">
        <v>23</v>
      </c>
      <c r="D3024">
        <v>100</v>
      </c>
      <c r="E3024">
        <v>528.9</v>
      </c>
      <c r="F3024">
        <v>52890</v>
      </c>
      <c r="G3024" t="s">
        <v>3197</v>
      </c>
      <c r="H3024">
        <v>2021019</v>
      </c>
      <c r="I3024" t="s">
        <v>19</v>
      </c>
      <c r="J3024" t="s">
        <v>20</v>
      </c>
      <c r="K3024" t="s">
        <v>25</v>
      </c>
      <c r="L3024">
        <v>13.15</v>
      </c>
      <c r="M3024">
        <v>1.82</v>
      </c>
      <c r="N3024">
        <v>0</v>
      </c>
      <c r="O3024">
        <v>18.03</v>
      </c>
      <c r="P3024">
        <v>33.004600000000003</v>
      </c>
    </row>
    <row r="3025" spans="1:16" x14ac:dyDescent="0.25">
      <c r="A3025" s="20">
        <v>44224</v>
      </c>
      <c r="B3025" t="s">
        <v>738</v>
      </c>
      <c r="C3025" t="s">
        <v>23</v>
      </c>
      <c r="D3025">
        <v>100</v>
      </c>
      <c r="E3025">
        <v>529.1</v>
      </c>
      <c r="F3025">
        <v>52910</v>
      </c>
      <c r="G3025" t="s">
        <v>3198</v>
      </c>
      <c r="H3025">
        <v>2021019</v>
      </c>
      <c r="I3025" t="s">
        <v>19</v>
      </c>
      <c r="J3025" t="s">
        <v>20</v>
      </c>
      <c r="K3025" t="s">
        <v>25</v>
      </c>
      <c r="L3025">
        <v>13.15</v>
      </c>
      <c r="M3025">
        <v>1.83</v>
      </c>
      <c r="N3025">
        <v>0</v>
      </c>
      <c r="O3025">
        <v>18.03</v>
      </c>
      <c r="P3025">
        <v>33.005400000000002</v>
      </c>
    </row>
    <row r="3026" spans="1:16" x14ac:dyDescent="0.25">
      <c r="A3026" s="20">
        <v>44224</v>
      </c>
      <c r="B3026" t="s">
        <v>738</v>
      </c>
      <c r="C3026" t="s">
        <v>23</v>
      </c>
      <c r="D3026">
        <v>100</v>
      </c>
      <c r="E3026">
        <v>528.70000000000005</v>
      </c>
      <c r="F3026">
        <v>52870</v>
      </c>
      <c r="G3026" t="s">
        <v>3199</v>
      </c>
      <c r="H3026">
        <v>2021019</v>
      </c>
      <c r="I3026" t="s">
        <v>19</v>
      </c>
      <c r="J3026" t="s">
        <v>20</v>
      </c>
      <c r="K3026" t="s">
        <v>25</v>
      </c>
      <c r="L3026">
        <v>13.15</v>
      </c>
      <c r="M3026">
        <v>1.82</v>
      </c>
      <c r="N3026">
        <v>0</v>
      </c>
      <c r="O3026">
        <v>18.03</v>
      </c>
      <c r="P3026">
        <v>33.004100000000001</v>
      </c>
    </row>
    <row r="3027" spans="1:16" x14ac:dyDescent="0.25">
      <c r="A3027" s="20">
        <v>44224</v>
      </c>
      <c r="B3027" t="s">
        <v>738</v>
      </c>
      <c r="C3027" t="s">
        <v>23</v>
      </c>
      <c r="D3027">
        <v>500</v>
      </c>
      <c r="E3027">
        <v>529.1</v>
      </c>
      <c r="F3027">
        <v>264550</v>
      </c>
      <c r="G3027" t="s">
        <v>3200</v>
      </c>
      <c r="H3027">
        <v>2021019</v>
      </c>
      <c r="I3027" t="s">
        <v>19</v>
      </c>
      <c r="J3027" t="s">
        <v>20</v>
      </c>
      <c r="K3027" t="s">
        <v>25</v>
      </c>
      <c r="L3027">
        <v>65.73</v>
      </c>
      <c r="M3027">
        <v>9.1300000000000008</v>
      </c>
      <c r="N3027">
        <v>0</v>
      </c>
      <c r="O3027">
        <v>48.46</v>
      </c>
      <c r="P3027">
        <v>123.3169</v>
      </c>
    </row>
    <row r="3028" spans="1:16" x14ac:dyDescent="0.25">
      <c r="A3028" s="20">
        <v>44224</v>
      </c>
      <c r="B3028" t="s">
        <v>738</v>
      </c>
      <c r="C3028" t="s">
        <v>23</v>
      </c>
      <c r="D3028">
        <v>500</v>
      </c>
      <c r="E3028">
        <v>528.9</v>
      </c>
      <c r="F3028">
        <v>264450</v>
      </c>
      <c r="G3028" t="s">
        <v>3201</v>
      </c>
      <c r="H3028">
        <v>2021019</v>
      </c>
      <c r="I3028" t="s">
        <v>19</v>
      </c>
      <c r="J3028" t="s">
        <v>20</v>
      </c>
      <c r="K3028" t="s">
        <v>25</v>
      </c>
      <c r="L3028">
        <v>65.73</v>
      </c>
      <c r="M3028">
        <v>9.1199999999999992</v>
      </c>
      <c r="N3028">
        <v>0</v>
      </c>
      <c r="O3028">
        <v>48.45</v>
      </c>
      <c r="P3028">
        <v>123.3035</v>
      </c>
    </row>
    <row r="3029" spans="1:16" x14ac:dyDescent="0.25">
      <c r="A3029" s="20">
        <v>44224</v>
      </c>
      <c r="B3029" t="s">
        <v>738</v>
      </c>
      <c r="C3029" t="s">
        <v>23</v>
      </c>
      <c r="D3029">
        <v>100</v>
      </c>
      <c r="E3029">
        <v>529.20000000000005</v>
      </c>
      <c r="F3029">
        <v>52920</v>
      </c>
      <c r="G3029" t="s">
        <v>3202</v>
      </c>
      <c r="H3029">
        <v>2021019</v>
      </c>
      <c r="I3029" t="s">
        <v>19</v>
      </c>
      <c r="J3029" t="s">
        <v>20</v>
      </c>
      <c r="K3029" t="s">
        <v>25</v>
      </c>
      <c r="L3029">
        <v>13.15</v>
      </c>
      <c r="M3029">
        <v>1.83</v>
      </c>
      <c r="N3029">
        <v>0</v>
      </c>
      <c r="O3029">
        <v>18.03</v>
      </c>
      <c r="P3029">
        <v>33.005800000000001</v>
      </c>
    </row>
    <row r="3030" spans="1:16" x14ac:dyDescent="0.25">
      <c r="A3030" s="20">
        <v>44224</v>
      </c>
      <c r="B3030" t="s">
        <v>738</v>
      </c>
      <c r="C3030" t="s">
        <v>23</v>
      </c>
      <c r="D3030">
        <v>300</v>
      </c>
      <c r="E3030">
        <v>529.13</v>
      </c>
      <c r="F3030">
        <v>158739.70000000001</v>
      </c>
      <c r="G3030" t="s">
        <v>3203</v>
      </c>
      <c r="H3030">
        <v>2021019</v>
      </c>
      <c r="I3030" t="s">
        <v>19</v>
      </c>
      <c r="J3030" t="s">
        <v>20</v>
      </c>
      <c r="K3030" t="s">
        <v>25</v>
      </c>
      <c r="L3030">
        <v>39.44</v>
      </c>
      <c r="M3030">
        <v>5.48</v>
      </c>
      <c r="N3030">
        <v>0</v>
      </c>
      <c r="O3030">
        <v>29.08</v>
      </c>
      <c r="P3030">
        <v>73.996499999999997</v>
      </c>
    </row>
    <row r="3031" spans="1:16" x14ac:dyDescent="0.25">
      <c r="A3031" s="20">
        <v>44224</v>
      </c>
      <c r="B3031" t="s">
        <v>738</v>
      </c>
      <c r="C3031" t="s">
        <v>23</v>
      </c>
      <c r="D3031">
        <v>600</v>
      </c>
      <c r="E3031">
        <v>528.92999999999995</v>
      </c>
      <c r="F3031">
        <v>317358.25</v>
      </c>
      <c r="G3031" t="s">
        <v>3204</v>
      </c>
      <c r="H3031">
        <v>2021019</v>
      </c>
      <c r="I3031" t="s">
        <v>19</v>
      </c>
      <c r="J3031" t="s">
        <v>20</v>
      </c>
      <c r="K3031" t="s">
        <v>25</v>
      </c>
      <c r="L3031">
        <v>78.87</v>
      </c>
      <c r="M3031">
        <v>10.95</v>
      </c>
      <c r="N3031">
        <v>0</v>
      </c>
      <c r="O3031">
        <v>58.14</v>
      </c>
      <c r="P3031">
        <v>147.9588</v>
      </c>
    </row>
    <row r="3032" spans="1:16" x14ac:dyDescent="0.25">
      <c r="A3032" s="20">
        <v>44225</v>
      </c>
      <c r="B3032" t="s">
        <v>738</v>
      </c>
      <c r="C3032" t="s">
        <v>17</v>
      </c>
      <c r="D3032">
        <v>250</v>
      </c>
      <c r="E3032">
        <v>532.1</v>
      </c>
      <c r="F3032">
        <v>133025</v>
      </c>
      <c r="G3032" t="s">
        <v>3205</v>
      </c>
      <c r="H3032">
        <v>2021020</v>
      </c>
      <c r="I3032" t="s">
        <v>19</v>
      </c>
      <c r="J3032" t="s">
        <v>20</v>
      </c>
      <c r="K3032" t="s">
        <v>25</v>
      </c>
      <c r="L3032">
        <v>0</v>
      </c>
      <c r="M3032">
        <v>4.59</v>
      </c>
      <c r="N3032">
        <v>0</v>
      </c>
      <c r="O3032">
        <v>24.37</v>
      </c>
      <c r="P3032">
        <v>28.959399999999999</v>
      </c>
    </row>
    <row r="3033" spans="1:16" x14ac:dyDescent="0.25">
      <c r="A3033" s="20">
        <v>44225</v>
      </c>
      <c r="B3033" t="s">
        <v>738</v>
      </c>
      <c r="C3033" t="s">
        <v>17</v>
      </c>
      <c r="D3033">
        <v>100</v>
      </c>
      <c r="E3033">
        <v>530.1</v>
      </c>
      <c r="F3033">
        <v>53010</v>
      </c>
      <c r="G3033" t="s">
        <v>3206</v>
      </c>
      <c r="H3033">
        <v>2021020</v>
      </c>
      <c r="I3033" t="s">
        <v>19</v>
      </c>
      <c r="J3033" t="s">
        <v>20</v>
      </c>
      <c r="K3033" t="s">
        <v>25</v>
      </c>
      <c r="L3033">
        <v>0</v>
      </c>
      <c r="M3033">
        <v>1.83</v>
      </c>
      <c r="N3033">
        <v>0</v>
      </c>
      <c r="O3033">
        <v>18.03</v>
      </c>
      <c r="P3033">
        <v>19.858799999999999</v>
      </c>
    </row>
    <row r="3034" spans="1:16" x14ac:dyDescent="0.25">
      <c r="A3034" s="20">
        <v>44225</v>
      </c>
      <c r="B3034" t="s">
        <v>738</v>
      </c>
      <c r="C3034" t="s">
        <v>17</v>
      </c>
      <c r="D3034">
        <v>100</v>
      </c>
      <c r="E3034">
        <v>529.70000000000005</v>
      </c>
      <c r="F3034">
        <v>52970</v>
      </c>
      <c r="G3034" t="s">
        <v>3207</v>
      </c>
      <c r="H3034">
        <v>2021020</v>
      </c>
      <c r="I3034" t="s">
        <v>19</v>
      </c>
      <c r="J3034" t="s">
        <v>20</v>
      </c>
      <c r="K3034" t="s">
        <v>25</v>
      </c>
      <c r="L3034">
        <v>0</v>
      </c>
      <c r="M3034">
        <v>1.83</v>
      </c>
      <c r="N3034">
        <v>0</v>
      </c>
      <c r="O3034">
        <v>18.03</v>
      </c>
      <c r="P3034">
        <v>19.857500000000002</v>
      </c>
    </row>
    <row r="3035" spans="1:16" x14ac:dyDescent="0.25">
      <c r="A3035" s="20">
        <v>44225</v>
      </c>
      <c r="B3035" t="s">
        <v>738</v>
      </c>
      <c r="C3035" t="s">
        <v>23</v>
      </c>
      <c r="D3035">
        <v>450</v>
      </c>
      <c r="E3035">
        <v>538.9</v>
      </c>
      <c r="F3035">
        <v>242505</v>
      </c>
      <c r="G3035" t="s">
        <v>3208</v>
      </c>
      <c r="H3035">
        <v>2021020</v>
      </c>
      <c r="I3035" t="s">
        <v>19</v>
      </c>
      <c r="J3035" t="s">
        <v>20</v>
      </c>
      <c r="K3035" t="s">
        <v>25</v>
      </c>
      <c r="L3035">
        <v>60.44</v>
      </c>
      <c r="M3035">
        <v>8.3699999999999992</v>
      </c>
      <c r="N3035">
        <v>0</v>
      </c>
      <c r="O3035">
        <v>44.43</v>
      </c>
      <c r="P3035">
        <v>113.2364</v>
      </c>
    </row>
    <row r="3036" spans="1:16" x14ac:dyDescent="0.25">
      <c r="A3036" s="20">
        <v>44225</v>
      </c>
      <c r="B3036" t="s">
        <v>738</v>
      </c>
      <c r="C3036" t="s">
        <v>17</v>
      </c>
      <c r="D3036">
        <v>2500</v>
      </c>
      <c r="E3036">
        <v>541.5</v>
      </c>
      <c r="F3036">
        <v>1353742.85</v>
      </c>
      <c r="G3036" t="s">
        <v>3209</v>
      </c>
      <c r="H3036">
        <v>2021020</v>
      </c>
      <c r="I3036" t="s">
        <v>19</v>
      </c>
      <c r="J3036" t="s">
        <v>20</v>
      </c>
      <c r="K3036" t="s">
        <v>25</v>
      </c>
      <c r="L3036">
        <v>0</v>
      </c>
      <c r="M3036">
        <v>46.7</v>
      </c>
      <c r="N3036">
        <v>0</v>
      </c>
      <c r="O3036">
        <v>248.03</v>
      </c>
      <c r="P3036">
        <v>294.73430000000002</v>
      </c>
    </row>
    <row r="3037" spans="1:16" x14ac:dyDescent="0.25">
      <c r="A3037" s="20">
        <v>44225</v>
      </c>
      <c r="B3037" t="s">
        <v>738</v>
      </c>
      <c r="C3037" t="s">
        <v>17</v>
      </c>
      <c r="D3037">
        <v>2500</v>
      </c>
      <c r="E3037">
        <v>540.1</v>
      </c>
      <c r="F3037">
        <v>1350250</v>
      </c>
      <c r="G3037" t="s">
        <v>3210</v>
      </c>
      <c r="H3037">
        <v>2021020</v>
      </c>
      <c r="I3037" t="s">
        <v>19</v>
      </c>
      <c r="J3037" t="s">
        <v>20</v>
      </c>
      <c r="K3037" t="s">
        <v>25</v>
      </c>
      <c r="L3037">
        <v>0</v>
      </c>
      <c r="M3037">
        <v>46.58</v>
      </c>
      <c r="N3037">
        <v>88</v>
      </c>
      <c r="O3037">
        <v>247.37</v>
      </c>
      <c r="P3037">
        <v>381.95370000000003</v>
      </c>
    </row>
    <row r="3038" spans="1:16" x14ac:dyDescent="0.25">
      <c r="A3038" s="20">
        <v>44225</v>
      </c>
      <c r="B3038" t="s">
        <v>738</v>
      </c>
      <c r="C3038" t="s">
        <v>23</v>
      </c>
      <c r="D3038">
        <v>5000</v>
      </c>
      <c r="E3038">
        <v>534.1</v>
      </c>
      <c r="F3038">
        <v>2670491.7000000002</v>
      </c>
      <c r="G3038" t="s">
        <v>3211</v>
      </c>
      <c r="H3038">
        <v>2021020</v>
      </c>
      <c r="I3038" t="s">
        <v>19</v>
      </c>
      <c r="J3038" t="s">
        <v>20</v>
      </c>
      <c r="K3038" t="s">
        <v>25</v>
      </c>
      <c r="L3038">
        <v>671.56</v>
      </c>
      <c r="M3038">
        <v>92.13</v>
      </c>
      <c r="N3038">
        <v>0</v>
      </c>
      <c r="O3038">
        <v>489.25</v>
      </c>
      <c r="P3038">
        <v>1252.9423999999999</v>
      </c>
    </row>
    <row r="3039" spans="1:16" x14ac:dyDescent="0.25">
      <c r="A3039" s="20">
        <v>44228</v>
      </c>
      <c r="B3039" t="s">
        <v>738</v>
      </c>
      <c r="C3039" t="s">
        <v>23</v>
      </c>
      <c r="D3039">
        <v>1100</v>
      </c>
      <c r="E3039">
        <v>554.5</v>
      </c>
      <c r="F3039">
        <v>609950</v>
      </c>
      <c r="G3039" t="s">
        <v>3212</v>
      </c>
      <c r="H3039">
        <v>2021021</v>
      </c>
      <c r="I3039" t="s">
        <v>19</v>
      </c>
      <c r="J3039" t="s">
        <v>20</v>
      </c>
      <c r="K3039" t="s">
        <v>25</v>
      </c>
      <c r="L3039">
        <v>160.51</v>
      </c>
      <c r="M3039">
        <v>21.04</v>
      </c>
      <c r="N3039">
        <v>0</v>
      </c>
      <c r="O3039">
        <v>111.74</v>
      </c>
      <c r="P3039">
        <v>293.29309999999998</v>
      </c>
    </row>
    <row r="3040" spans="1:16" x14ac:dyDescent="0.25">
      <c r="A3040" s="20">
        <v>44228</v>
      </c>
      <c r="B3040" t="s">
        <v>738</v>
      </c>
      <c r="C3040" t="s">
        <v>23</v>
      </c>
      <c r="D3040">
        <v>1100</v>
      </c>
      <c r="E3040">
        <v>565.1</v>
      </c>
      <c r="F3040">
        <v>621610</v>
      </c>
      <c r="G3040" t="s">
        <v>3213</v>
      </c>
      <c r="H3040">
        <v>2021021</v>
      </c>
      <c r="I3040" t="s">
        <v>19</v>
      </c>
      <c r="J3040" t="s">
        <v>20</v>
      </c>
      <c r="K3040" t="s">
        <v>25</v>
      </c>
      <c r="L3040">
        <v>160.51</v>
      </c>
      <c r="M3040">
        <v>21.45</v>
      </c>
      <c r="N3040">
        <v>0</v>
      </c>
      <c r="O3040">
        <v>113.89</v>
      </c>
      <c r="P3040">
        <v>295.84559999999999</v>
      </c>
    </row>
    <row r="3041" spans="1:16" x14ac:dyDescent="0.25">
      <c r="A3041" s="20">
        <v>44228</v>
      </c>
      <c r="B3041" t="s">
        <v>268</v>
      </c>
      <c r="C3041" t="s">
        <v>23</v>
      </c>
      <c r="D3041">
        <v>500</v>
      </c>
      <c r="E3041">
        <v>285.10000000000002</v>
      </c>
      <c r="F3041">
        <v>142550</v>
      </c>
      <c r="G3041" t="s">
        <v>3214</v>
      </c>
      <c r="H3041">
        <v>2021021</v>
      </c>
      <c r="I3041" t="s">
        <v>19</v>
      </c>
      <c r="J3041" t="s">
        <v>20</v>
      </c>
      <c r="K3041" t="s">
        <v>25</v>
      </c>
      <c r="L3041">
        <v>36.42</v>
      </c>
      <c r="M3041">
        <v>4.92</v>
      </c>
      <c r="N3041">
        <v>0</v>
      </c>
      <c r="O3041">
        <v>26.12</v>
      </c>
      <c r="P3041">
        <v>67.457999999999998</v>
      </c>
    </row>
    <row r="3042" spans="1:16" x14ac:dyDescent="0.25">
      <c r="A3042" s="20">
        <v>44228</v>
      </c>
      <c r="B3042" t="s">
        <v>268</v>
      </c>
      <c r="C3042" t="s">
        <v>17</v>
      </c>
      <c r="D3042">
        <v>5000</v>
      </c>
      <c r="E3042">
        <v>283.25</v>
      </c>
      <c r="F3042">
        <v>1416250</v>
      </c>
      <c r="G3042" t="s">
        <v>3215</v>
      </c>
      <c r="H3042">
        <v>2021021</v>
      </c>
      <c r="I3042" t="s">
        <v>19</v>
      </c>
      <c r="J3042" t="s">
        <v>20</v>
      </c>
      <c r="K3042" t="s">
        <v>25</v>
      </c>
      <c r="L3042">
        <v>0</v>
      </c>
      <c r="M3042">
        <v>48.86</v>
      </c>
      <c r="N3042">
        <v>88.13</v>
      </c>
      <c r="O3042">
        <v>259.47000000000003</v>
      </c>
      <c r="P3042">
        <v>396.4606</v>
      </c>
    </row>
    <row r="3043" spans="1:16" x14ac:dyDescent="0.25">
      <c r="A3043" s="20">
        <v>44228</v>
      </c>
      <c r="B3043" t="s">
        <v>1034</v>
      </c>
      <c r="C3043" t="s">
        <v>17</v>
      </c>
      <c r="D3043">
        <v>5000</v>
      </c>
      <c r="E3043">
        <v>132.25</v>
      </c>
      <c r="F3043">
        <v>661250</v>
      </c>
      <c r="G3043" t="s">
        <v>3216</v>
      </c>
      <c r="H3043">
        <v>2021021</v>
      </c>
      <c r="I3043" t="s">
        <v>19</v>
      </c>
      <c r="J3043" t="s">
        <v>20</v>
      </c>
      <c r="K3043" t="s">
        <v>25</v>
      </c>
      <c r="L3043">
        <v>0</v>
      </c>
      <c r="M3043">
        <v>22.81</v>
      </c>
      <c r="N3043">
        <v>30.38</v>
      </c>
      <c r="O3043">
        <v>121.15</v>
      </c>
      <c r="P3043">
        <v>174.34309999999999</v>
      </c>
    </row>
    <row r="3044" spans="1:16" x14ac:dyDescent="0.25">
      <c r="A3044" s="20">
        <v>44228</v>
      </c>
      <c r="B3044" t="s">
        <v>268</v>
      </c>
      <c r="C3044" t="s">
        <v>23</v>
      </c>
      <c r="D3044">
        <v>500</v>
      </c>
      <c r="E3044">
        <v>285.89999999999998</v>
      </c>
      <c r="F3044">
        <v>142950</v>
      </c>
      <c r="G3044" t="s">
        <v>3217</v>
      </c>
      <c r="H3044">
        <v>2021021</v>
      </c>
      <c r="I3044" t="s">
        <v>19</v>
      </c>
      <c r="J3044" t="s">
        <v>20</v>
      </c>
      <c r="K3044" t="s">
        <v>25</v>
      </c>
      <c r="L3044">
        <v>36.42</v>
      </c>
      <c r="M3044">
        <v>4.93</v>
      </c>
      <c r="N3044">
        <v>0</v>
      </c>
      <c r="O3044">
        <v>26.19</v>
      </c>
      <c r="P3044">
        <v>67.541799999999995</v>
      </c>
    </row>
    <row r="3045" spans="1:16" x14ac:dyDescent="0.25">
      <c r="A3045" s="20">
        <v>44228</v>
      </c>
      <c r="B3045" t="s">
        <v>268</v>
      </c>
      <c r="C3045" t="s">
        <v>23</v>
      </c>
      <c r="D3045">
        <v>500</v>
      </c>
      <c r="E3045">
        <v>286.25</v>
      </c>
      <c r="F3045">
        <v>143125</v>
      </c>
      <c r="G3045" t="s">
        <v>3218</v>
      </c>
      <c r="H3045">
        <v>2021021</v>
      </c>
      <c r="I3045" t="s">
        <v>19</v>
      </c>
      <c r="J3045" t="s">
        <v>20</v>
      </c>
      <c r="K3045" t="s">
        <v>25</v>
      </c>
      <c r="L3045">
        <v>36.42</v>
      </c>
      <c r="M3045">
        <v>4.9400000000000004</v>
      </c>
      <c r="N3045">
        <v>0</v>
      </c>
      <c r="O3045">
        <v>26.21</v>
      </c>
      <c r="P3045">
        <v>67.567899999999995</v>
      </c>
    </row>
    <row r="3046" spans="1:16" x14ac:dyDescent="0.25">
      <c r="A3046" s="20">
        <v>44228</v>
      </c>
      <c r="B3046" t="s">
        <v>268</v>
      </c>
      <c r="C3046" t="s">
        <v>23</v>
      </c>
      <c r="D3046">
        <v>500</v>
      </c>
      <c r="E3046">
        <v>286.89999999999998</v>
      </c>
      <c r="F3046">
        <v>143450</v>
      </c>
      <c r="G3046" t="s">
        <v>3219</v>
      </c>
      <c r="H3046">
        <v>2021021</v>
      </c>
      <c r="I3046" t="s">
        <v>19</v>
      </c>
      <c r="J3046" t="s">
        <v>20</v>
      </c>
      <c r="K3046" t="s">
        <v>25</v>
      </c>
      <c r="L3046">
        <v>36.42</v>
      </c>
      <c r="M3046">
        <v>4.95</v>
      </c>
      <c r="N3046">
        <v>0</v>
      </c>
      <c r="O3046">
        <v>26.29</v>
      </c>
      <c r="P3046">
        <v>67.658900000000003</v>
      </c>
    </row>
    <row r="3047" spans="1:16" x14ac:dyDescent="0.25">
      <c r="A3047" s="20">
        <v>44228</v>
      </c>
      <c r="B3047" t="s">
        <v>268</v>
      </c>
      <c r="C3047" t="s">
        <v>23</v>
      </c>
      <c r="D3047">
        <v>500</v>
      </c>
      <c r="E3047">
        <v>285.7</v>
      </c>
      <c r="F3047">
        <v>142850</v>
      </c>
      <c r="G3047" t="s">
        <v>3220</v>
      </c>
      <c r="H3047">
        <v>2021021</v>
      </c>
      <c r="I3047" t="s">
        <v>19</v>
      </c>
      <c r="J3047" t="s">
        <v>20</v>
      </c>
      <c r="K3047" t="s">
        <v>25</v>
      </c>
      <c r="L3047">
        <v>36.42</v>
      </c>
      <c r="M3047">
        <v>4.93</v>
      </c>
      <c r="N3047">
        <v>0</v>
      </c>
      <c r="O3047">
        <v>26.17</v>
      </c>
      <c r="P3047">
        <v>67.518299999999996</v>
      </c>
    </row>
    <row r="3048" spans="1:16" x14ac:dyDescent="0.25">
      <c r="A3048" s="20">
        <v>44228</v>
      </c>
      <c r="B3048" t="s">
        <v>268</v>
      </c>
      <c r="C3048" t="s">
        <v>23</v>
      </c>
      <c r="D3048">
        <v>500</v>
      </c>
      <c r="E3048">
        <v>286.55</v>
      </c>
      <c r="F3048">
        <v>143275</v>
      </c>
      <c r="G3048" t="s">
        <v>3221</v>
      </c>
      <c r="H3048">
        <v>2021021</v>
      </c>
      <c r="I3048" t="s">
        <v>19</v>
      </c>
      <c r="J3048" t="s">
        <v>20</v>
      </c>
      <c r="K3048" t="s">
        <v>25</v>
      </c>
      <c r="L3048">
        <v>36.42</v>
      </c>
      <c r="M3048">
        <v>4.9400000000000004</v>
      </c>
      <c r="N3048">
        <v>0</v>
      </c>
      <c r="O3048">
        <v>26.25</v>
      </c>
      <c r="P3048">
        <v>67.613</v>
      </c>
    </row>
    <row r="3049" spans="1:16" x14ac:dyDescent="0.25">
      <c r="A3049" s="20">
        <v>44228</v>
      </c>
      <c r="B3049" t="s">
        <v>268</v>
      </c>
      <c r="C3049" t="s">
        <v>23</v>
      </c>
      <c r="D3049">
        <v>500</v>
      </c>
      <c r="E3049">
        <v>285.10000000000002</v>
      </c>
      <c r="F3049">
        <v>142550</v>
      </c>
      <c r="G3049" t="s">
        <v>3222</v>
      </c>
      <c r="H3049">
        <v>2021021</v>
      </c>
      <c r="I3049" t="s">
        <v>19</v>
      </c>
      <c r="J3049" t="s">
        <v>20</v>
      </c>
      <c r="K3049" t="s">
        <v>25</v>
      </c>
      <c r="L3049">
        <v>36.42</v>
      </c>
      <c r="M3049">
        <v>4.92</v>
      </c>
      <c r="N3049">
        <v>0</v>
      </c>
      <c r="O3049">
        <v>26.12</v>
      </c>
      <c r="P3049">
        <v>67.457999999999998</v>
      </c>
    </row>
    <row r="3050" spans="1:16" x14ac:dyDescent="0.25">
      <c r="A3050" s="20">
        <v>44228</v>
      </c>
      <c r="B3050" t="s">
        <v>268</v>
      </c>
      <c r="C3050" t="s">
        <v>23</v>
      </c>
      <c r="D3050">
        <v>500</v>
      </c>
      <c r="E3050">
        <v>286.25</v>
      </c>
      <c r="F3050">
        <v>143125</v>
      </c>
      <c r="G3050" t="s">
        <v>3223</v>
      </c>
      <c r="H3050">
        <v>2021021</v>
      </c>
      <c r="I3050" t="s">
        <v>19</v>
      </c>
      <c r="J3050" t="s">
        <v>20</v>
      </c>
      <c r="K3050" t="s">
        <v>25</v>
      </c>
      <c r="L3050">
        <v>36.42</v>
      </c>
      <c r="M3050">
        <v>4.9400000000000004</v>
      </c>
      <c r="N3050">
        <v>0</v>
      </c>
      <c r="O3050">
        <v>26.23</v>
      </c>
      <c r="P3050">
        <v>67.587699999999998</v>
      </c>
    </row>
    <row r="3051" spans="1:16" x14ac:dyDescent="0.25">
      <c r="A3051" s="20">
        <v>44228</v>
      </c>
      <c r="B3051" t="s">
        <v>268</v>
      </c>
      <c r="C3051" t="s">
        <v>23</v>
      </c>
      <c r="D3051">
        <v>500</v>
      </c>
      <c r="E3051">
        <v>286.55</v>
      </c>
      <c r="F3051">
        <v>143275</v>
      </c>
      <c r="G3051" t="s">
        <v>3224</v>
      </c>
      <c r="H3051">
        <v>2021021</v>
      </c>
      <c r="I3051" t="s">
        <v>19</v>
      </c>
      <c r="J3051" t="s">
        <v>20</v>
      </c>
      <c r="K3051" t="s">
        <v>25</v>
      </c>
      <c r="L3051">
        <v>36.42</v>
      </c>
      <c r="M3051">
        <v>4.9400000000000004</v>
      </c>
      <c r="N3051">
        <v>0</v>
      </c>
      <c r="O3051">
        <v>26.25</v>
      </c>
      <c r="P3051">
        <v>67.613</v>
      </c>
    </row>
    <row r="3052" spans="1:16" x14ac:dyDescent="0.25">
      <c r="A3052" s="20">
        <v>44228</v>
      </c>
      <c r="B3052" t="s">
        <v>738</v>
      </c>
      <c r="C3052" t="s">
        <v>23</v>
      </c>
      <c r="D3052">
        <v>1100</v>
      </c>
      <c r="E3052">
        <v>567.1</v>
      </c>
      <c r="F3052">
        <v>623810</v>
      </c>
      <c r="G3052" t="s">
        <v>3225</v>
      </c>
      <c r="H3052">
        <v>2021021</v>
      </c>
      <c r="I3052" t="s">
        <v>19</v>
      </c>
      <c r="J3052" t="s">
        <v>20</v>
      </c>
      <c r="K3052" t="s">
        <v>25</v>
      </c>
      <c r="L3052">
        <v>160.51</v>
      </c>
      <c r="M3052">
        <v>21.52</v>
      </c>
      <c r="N3052">
        <v>0</v>
      </c>
      <c r="O3052">
        <v>114.29</v>
      </c>
      <c r="P3052">
        <v>296.32150000000001</v>
      </c>
    </row>
    <row r="3053" spans="1:16" x14ac:dyDescent="0.25">
      <c r="A3053" s="20">
        <v>44228</v>
      </c>
      <c r="B3053" t="s">
        <v>1034</v>
      </c>
      <c r="C3053" t="s">
        <v>23</v>
      </c>
      <c r="D3053">
        <v>2500</v>
      </c>
      <c r="E3053">
        <v>132.9</v>
      </c>
      <c r="F3053">
        <v>332250</v>
      </c>
      <c r="G3053" t="s">
        <v>3226</v>
      </c>
      <c r="H3053">
        <v>2021021</v>
      </c>
      <c r="I3053" t="s">
        <v>19</v>
      </c>
      <c r="J3053" t="s">
        <v>20</v>
      </c>
      <c r="K3053" t="s">
        <v>25</v>
      </c>
      <c r="L3053">
        <v>84.02</v>
      </c>
      <c r="M3053">
        <v>11.46</v>
      </c>
      <c r="N3053">
        <v>0</v>
      </c>
      <c r="O3053">
        <v>60.85</v>
      </c>
      <c r="P3053">
        <v>156.33260000000001</v>
      </c>
    </row>
    <row r="3054" spans="1:16" x14ac:dyDescent="0.25">
      <c r="A3054" s="20">
        <v>44228</v>
      </c>
      <c r="B3054" t="s">
        <v>268</v>
      </c>
      <c r="C3054" t="s">
        <v>23</v>
      </c>
      <c r="D3054">
        <v>500</v>
      </c>
      <c r="E3054">
        <v>285.10000000000002</v>
      </c>
      <c r="F3054">
        <v>142550</v>
      </c>
      <c r="G3054" t="s">
        <v>3227</v>
      </c>
      <c r="H3054">
        <v>2021021</v>
      </c>
      <c r="I3054" t="s">
        <v>19</v>
      </c>
      <c r="J3054" t="s">
        <v>20</v>
      </c>
      <c r="K3054" t="s">
        <v>25</v>
      </c>
      <c r="L3054">
        <v>36.42</v>
      </c>
      <c r="M3054">
        <v>4.92</v>
      </c>
      <c r="N3054">
        <v>0</v>
      </c>
      <c r="O3054">
        <v>26.12</v>
      </c>
      <c r="P3054">
        <v>67.457999999999998</v>
      </c>
    </row>
    <row r="3055" spans="1:16" x14ac:dyDescent="0.25">
      <c r="A3055" s="20">
        <v>44228</v>
      </c>
      <c r="B3055" t="s">
        <v>1034</v>
      </c>
      <c r="C3055" t="s">
        <v>23</v>
      </c>
      <c r="D3055">
        <v>2500</v>
      </c>
      <c r="E3055">
        <v>132.9</v>
      </c>
      <c r="F3055">
        <v>332250</v>
      </c>
      <c r="G3055" t="s">
        <v>3228</v>
      </c>
      <c r="H3055">
        <v>2021021</v>
      </c>
      <c r="I3055" t="s">
        <v>19</v>
      </c>
      <c r="J3055" t="s">
        <v>20</v>
      </c>
      <c r="K3055" t="s">
        <v>25</v>
      </c>
      <c r="L3055">
        <v>84.31</v>
      </c>
      <c r="M3055">
        <v>11.46</v>
      </c>
      <c r="N3055">
        <v>0</v>
      </c>
      <c r="O3055">
        <v>60.87</v>
      </c>
      <c r="P3055">
        <v>156.64259999999999</v>
      </c>
    </row>
    <row r="3056" spans="1:16" x14ac:dyDescent="0.25">
      <c r="A3056" s="20">
        <v>44228</v>
      </c>
      <c r="B3056" t="s">
        <v>268</v>
      </c>
      <c r="C3056" t="s">
        <v>23</v>
      </c>
      <c r="D3056">
        <v>500</v>
      </c>
      <c r="E3056">
        <v>286.89999999999998</v>
      </c>
      <c r="F3056">
        <v>143450</v>
      </c>
      <c r="G3056" t="s">
        <v>3229</v>
      </c>
      <c r="H3056">
        <v>2021021</v>
      </c>
      <c r="I3056" t="s">
        <v>19</v>
      </c>
      <c r="J3056" t="s">
        <v>20</v>
      </c>
      <c r="K3056" t="s">
        <v>25</v>
      </c>
      <c r="L3056">
        <v>36.42</v>
      </c>
      <c r="M3056">
        <v>4.95</v>
      </c>
      <c r="N3056">
        <v>0</v>
      </c>
      <c r="O3056">
        <v>26.28</v>
      </c>
      <c r="P3056">
        <v>67.649000000000001</v>
      </c>
    </row>
    <row r="3057" spans="1:16" x14ac:dyDescent="0.25">
      <c r="A3057" s="20">
        <v>44228</v>
      </c>
      <c r="B3057" t="s">
        <v>738</v>
      </c>
      <c r="C3057" t="s">
        <v>23</v>
      </c>
      <c r="D3057">
        <v>1100</v>
      </c>
      <c r="E3057">
        <v>564.1</v>
      </c>
      <c r="F3057">
        <v>620510</v>
      </c>
      <c r="G3057" t="s">
        <v>3230</v>
      </c>
      <c r="H3057">
        <v>2021021</v>
      </c>
      <c r="I3057" t="s">
        <v>19</v>
      </c>
      <c r="J3057" t="s">
        <v>20</v>
      </c>
      <c r="K3057" t="s">
        <v>25</v>
      </c>
      <c r="L3057">
        <v>160.51</v>
      </c>
      <c r="M3057">
        <v>21.41</v>
      </c>
      <c r="N3057">
        <v>0</v>
      </c>
      <c r="O3057">
        <v>113.68</v>
      </c>
      <c r="P3057">
        <v>295.5976</v>
      </c>
    </row>
    <row r="3058" spans="1:16" x14ac:dyDescent="0.25">
      <c r="A3058" s="20">
        <v>44228</v>
      </c>
      <c r="B3058" t="s">
        <v>268</v>
      </c>
      <c r="C3058" t="s">
        <v>23</v>
      </c>
      <c r="D3058">
        <v>2000</v>
      </c>
      <c r="E3058">
        <v>287.89999999999998</v>
      </c>
      <c r="F3058">
        <v>575800</v>
      </c>
      <c r="G3058" t="s">
        <v>3231</v>
      </c>
      <c r="H3058">
        <v>2021021</v>
      </c>
      <c r="I3058" t="s">
        <v>19</v>
      </c>
      <c r="J3058" t="s">
        <v>20</v>
      </c>
      <c r="K3058" t="s">
        <v>25</v>
      </c>
      <c r="L3058">
        <v>145.69999999999999</v>
      </c>
      <c r="M3058">
        <v>19.87</v>
      </c>
      <c r="N3058">
        <v>0</v>
      </c>
      <c r="O3058">
        <v>105.49</v>
      </c>
      <c r="P3058">
        <v>271.05509999999998</v>
      </c>
    </row>
    <row r="3059" spans="1:16" x14ac:dyDescent="0.25">
      <c r="A3059" s="20">
        <v>44228</v>
      </c>
      <c r="B3059" t="s">
        <v>480</v>
      </c>
      <c r="C3059" t="s">
        <v>23</v>
      </c>
      <c r="D3059">
        <v>500</v>
      </c>
      <c r="E3059">
        <v>72.599999999999994</v>
      </c>
      <c r="F3059">
        <v>36300</v>
      </c>
      <c r="G3059" t="s">
        <v>3232</v>
      </c>
      <c r="H3059">
        <v>2021021</v>
      </c>
      <c r="I3059" t="s">
        <v>19</v>
      </c>
      <c r="J3059" t="s">
        <v>20</v>
      </c>
      <c r="K3059" t="s">
        <v>25</v>
      </c>
      <c r="L3059">
        <v>9.34</v>
      </c>
      <c r="M3059">
        <v>1.25</v>
      </c>
      <c r="N3059">
        <v>0</v>
      </c>
      <c r="O3059">
        <v>17.93</v>
      </c>
      <c r="P3059">
        <v>28.522400000000001</v>
      </c>
    </row>
    <row r="3060" spans="1:16" x14ac:dyDescent="0.25">
      <c r="A3060" s="20">
        <v>44228</v>
      </c>
      <c r="B3060" t="s">
        <v>1034</v>
      </c>
      <c r="C3060" t="s">
        <v>23</v>
      </c>
      <c r="D3060">
        <v>500</v>
      </c>
      <c r="E3060">
        <v>134.1</v>
      </c>
      <c r="F3060">
        <v>67050</v>
      </c>
      <c r="G3060" t="s">
        <v>3233</v>
      </c>
      <c r="H3060">
        <v>2021021</v>
      </c>
      <c r="I3060" t="s">
        <v>19</v>
      </c>
      <c r="J3060" t="s">
        <v>20</v>
      </c>
      <c r="K3060" t="s">
        <v>25</v>
      </c>
      <c r="L3060">
        <v>16.8</v>
      </c>
      <c r="M3060">
        <v>2.31</v>
      </c>
      <c r="N3060">
        <v>0</v>
      </c>
      <c r="O3060">
        <v>18.12</v>
      </c>
      <c r="P3060">
        <v>37.2333</v>
      </c>
    </row>
    <row r="3061" spans="1:16" x14ac:dyDescent="0.25">
      <c r="A3061" s="20">
        <v>44228</v>
      </c>
      <c r="B3061" t="s">
        <v>480</v>
      </c>
      <c r="C3061" t="s">
        <v>23</v>
      </c>
      <c r="D3061">
        <v>600</v>
      </c>
      <c r="E3061">
        <v>73.400000000000006</v>
      </c>
      <c r="F3061">
        <v>44040</v>
      </c>
      <c r="G3061" t="s">
        <v>3234</v>
      </c>
      <c r="H3061">
        <v>2021021</v>
      </c>
      <c r="I3061" t="s">
        <v>19</v>
      </c>
      <c r="J3061" t="s">
        <v>20</v>
      </c>
      <c r="K3061" t="s">
        <v>25</v>
      </c>
      <c r="L3061">
        <v>11.21</v>
      </c>
      <c r="M3061">
        <v>1.52</v>
      </c>
      <c r="N3061">
        <v>0</v>
      </c>
      <c r="O3061">
        <v>17.97</v>
      </c>
      <c r="P3061">
        <v>30.699400000000001</v>
      </c>
    </row>
    <row r="3062" spans="1:16" x14ac:dyDescent="0.25">
      <c r="A3062" s="20">
        <v>44228</v>
      </c>
      <c r="B3062" t="s">
        <v>738</v>
      </c>
      <c r="C3062" t="s">
        <v>23</v>
      </c>
      <c r="D3062">
        <v>1100</v>
      </c>
      <c r="E3062">
        <v>569.9</v>
      </c>
      <c r="F3062">
        <v>626890</v>
      </c>
      <c r="G3062" t="s">
        <v>3235</v>
      </c>
      <c r="H3062">
        <v>2021021</v>
      </c>
      <c r="I3062" t="s">
        <v>19</v>
      </c>
      <c r="J3062" t="s">
        <v>20</v>
      </c>
      <c r="K3062" t="s">
        <v>25</v>
      </c>
      <c r="L3062">
        <v>160.51</v>
      </c>
      <c r="M3062">
        <v>21.63</v>
      </c>
      <c r="N3062">
        <v>0</v>
      </c>
      <c r="O3062">
        <v>114.85</v>
      </c>
      <c r="P3062">
        <v>296.98770000000002</v>
      </c>
    </row>
    <row r="3063" spans="1:16" x14ac:dyDescent="0.25">
      <c r="A3063" s="20">
        <v>44228</v>
      </c>
      <c r="B3063" t="s">
        <v>1034</v>
      </c>
      <c r="C3063" t="s">
        <v>23</v>
      </c>
      <c r="D3063">
        <v>2000</v>
      </c>
      <c r="E3063">
        <v>136.1</v>
      </c>
      <c r="F3063">
        <v>272200</v>
      </c>
      <c r="G3063" t="s">
        <v>3236</v>
      </c>
      <c r="H3063">
        <v>2021021</v>
      </c>
      <c r="I3063" t="s">
        <v>19</v>
      </c>
      <c r="J3063" t="s">
        <v>20</v>
      </c>
      <c r="K3063" t="s">
        <v>25</v>
      </c>
      <c r="L3063">
        <v>67.22</v>
      </c>
      <c r="M3063">
        <v>9.39</v>
      </c>
      <c r="N3063">
        <v>0</v>
      </c>
      <c r="O3063">
        <v>49.88</v>
      </c>
      <c r="P3063">
        <v>126.4906</v>
      </c>
    </row>
    <row r="3064" spans="1:16" x14ac:dyDescent="0.25">
      <c r="A3064" s="20">
        <v>44228</v>
      </c>
      <c r="B3064" t="s">
        <v>480</v>
      </c>
      <c r="C3064" t="s">
        <v>23</v>
      </c>
      <c r="D3064">
        <v>400</v>
      </c>
      <c r="E3064">
        <v>74.5</v>
      </c>
      <c r="F3064">
        <v>29800</v>
      </c>
      <c r="G3064" t="s">
        <v>3237</v>
      </c>
      <c r="H3064">
        <v>2021021</v>
      </c>
      <c r="I3064" t="s">
        <v>19</v>
      </c>
      <c r="J3064" t="s">
        <v>20</v>
      </c>
      <c r="K3064" t="s">
        <v>25</v>
      </c>
      <c r="L3064">
        <v>7.48</v>
      </c>
      <c r="M3064">
        <v>1.03</v>
      </c>
      <c r="N3064">
        <v>0</v>
      </c>
      <c r="O3064">
        <v>17.89</v>
      </c>
      <c r="P3064">
        <v>26.398099999999999</v>
      </c>
    </row>
    <row r="3065" spans="1:16" x14ac:dyDescent="0.25">
      <c r="A3065" s="20">
        <v>44228</v>
      </c>
      <c r="B3065" t="s">
        <v>738</v>
      </c>
      <c r="C3065" t="s">
        <v>23</v>
      </c>
      <c r="D3065">
        <v>500</v>
      </c>
      <c r="E3065">
        <v>572.4</v>
      </c>
      <c r="F3065">
        <v>286200</v>
      </c>
      <c r="G3065" t="s">
        <v>3238</v>
      </c>
      <c r="H3065">
        <v>2021021</v>
      </c>
      <c r="I3065" t="s">
        <v>19</v>
      </c>
      <c r="J3065" t="s">
        <v>20</v>
      </c>
      <c r="K3065" t="s">
        <v>25</v>
      </c>
      <c r="L3065">
        <v>72.959999999999994</v>
      </c>
      <c r="M3065">
        <v>9.8699999999999992</v>
      </c>
      <c r="N3065">
        <v>0</v>
      </c>
      <c r="O3065">
        <v>52.43</v>
      </c>
      <c r="P3065">
        <v>135.26390000000001</v>
      </c>
    </row>
    <row r="3066" spans="1:16" x14ac:dyDescent="0.25">
      <c r="A3066" s="20">
        <v>44228</v>
      </c>
      <c r="B3066" t="s">
        <v>268</v>
      </c>
      <c r="C3066" t="s">
        <v>23</v>
      </c>
      <c r="D3066">
        <v>500</v>
      </c>
      <c r="E3066">
        <v>293.3</v>
      </c>
      <c r="F3066">
        <v>146650</v>
      </c>
      <c r="G3066" t="s">
        <v>3239</v>
      </c>
      <c r="H3066">
        <v>2021021</v>
      </c>
      <c r="I3066" t="s">
        <v>19</v>
      </c>
      <c r="J3066" t="s">
        <v>20</v>
      </c>
      <c r="K3066" t="s">
        <v>25</v>
      </c>
      <c r="L3066">
        <v>36.42</v>
      </c>
      <c r="M3066">
        <v>5.0599999999999996</v>
      </c>
      <c r="N3066">
        <v>0</v>
      </c>
      <c r="O3066">
        <v>26.87</v>
      </c>
      <c r="P3066">
        <v>68.349400000000003</v>
      </c>
    </row>
    <row r="3067" spans="1:16" x14ac:dyDescent="0.25">
      <c r="A3067" s="20">
        <v>44228</v>
      </c>
      <c r="B3067" t="s">
        <v>268</v>
      </c>
      <c r="C3067" t="s">
        <v>23</v>
      </c>
      <c r="D3067">
        <v>500</v>
      </c>
      <c r="E3067">
        <v>294</v>
      </c>
      <c r="F3067">
        <v>147000</v>
      </c>
      <c r="G3067" t="s">
        <v>3240</v>
      </c>
      <c r="H3067">
        <v>2021021</v>
      </c>
      <c r="I3067" t="s">
        <v>19</v>
      </c>
      <c r="J3067" t="s">
        <v>20</v>
      </c>
      <c r="K3067" t="s">
        <v>25</v>
      </c>
      <c r="L3067">
        <v>36.42</v>
      </c>
      <c r="M3067">
        <v>5.07</v>
      </c>
      <c r="N3067">
        <v>0</v>
      </c>
      <c r="O3067">
        <v>26.93</v>
      </c>
      <c r="P3067">
        <v>68.421499999999995</v>
      </c>
    </row>
    <row r="3068" spans="1:16" x14ac:dyDescent="0.25">
      <c r="A3068" s="20">
        <v>44228</v>
      </c>
      <c r="B3068" t="s">
        <v>268</v>
      </c>
      <c r="C3068" t="s">
        <v>17</v>
      </c>
      <c r="D3068">
        <v>1460</v>
      </c>
      <c r="E3068">
        <v>296.8</v>
      </c>
      <c r="F3068">
        <v>433328</v>
      </c>
      <c r="G3068" t="s">
        <v>3241</v>
      </c>
      <c r="H3068">
        <v>2021021</v>
      </c>
      <c r="I3068" t="s">
        <v>19</v>
      </c>
      <c r="J3068" t="s">
        <v>20</v>
      </c>
      <c r="K3068" t="s">
        <v>25</v>
      </c>
      <c r="L3068">
        <v>0</v>
      </c>
      <c r="M3068">
        <v>14.95</v>
      </c>
      <c r="N3068">
        <v>0</v>
      </c>
      <c r="O3068">
        <v>79.400000000000006</v>
      </c>
      <c r="P3068">
        <v>94.349500000000006</v>
      </c>
    </row>
    <row r="3069" spans="1:16" x14ac:dyDescent="0.25">
      <c r="A3069" s="20">
        <v>44228</v>
      </c>
      <c r="B3069" t="s">
        <v>268</v>
      </c>
      <c r="C3069" t="s">
        <v>23</v>
      </c>
      <c r="D3069">
        <v>500</v>
      </c>
      <c r="E3069">
        <v>297</v>
      </c>
      <c r="F3069">
        <v>148500</v>
      </c>
      <c r="G3069" t="s">
        <v>3242</v>
      </c>
      <c r="H3069">
        <v>2021021</v>
      </c>
      <c r="I3069" t="s">
        <v>19</v>
      </c>
      <c r="J3069" t="s">
        <v>20</v>
      </c>
      <c r="K3069" t="s">
        <v>25</v>
      </c>
      <c r="L3069">
        <v>36.42</v>
      </c>
      <c r="M3069">
        <v>5.12</v>
      </c>
      <c r="N3069">
        <v>0</v>
      </c>
      <c r="O3069">
        <v>27.21</v>
      </c>
      <c r="P3069">
        <v>68.753299999999996</v>
      </c>
    </row>
    <row r="3070" spans="1:16" x14ac:dyDescent="0.25">
      <c r="A3070" s="20">
        <v>44228</v>
      </c>
      <c r="B3070" t="s">
        <v>738</v>
      </c>
      <c r="C3070" t="s">
        <v>17</v>
      </c>
      <c r="D3070">
        <v>2485</v>
      </c>
      <c r="E3070">
        <v>577.23</v>
      </c>
      <c r="F3070">
        <v>1434418.2</v>
      </c>
      <c r="G3070" t="s">
        <v>3243</v>
      </c>
      <c r="H3070">
        <v>2021021</v>
      </c>
      <c r="I3070" t="s">
        <v>19</v>
      </c>
      <c r="J3070" t="s">
        <v>20</v>
      </c>
      <c r="K3070" t="s">
        <v>25</v>
      </c>
      <c r="L3070">
        <v>0</v>
      </c>
      <c r="M3070">
        <v>49.49</v>
      </c>
      <c r="N3070">
        <v>0</v>
      </c>
      <c r="O3070">
        <v>262.81</v>
      </c>
      <c r="P3070">
        <v>312.29730000000001</v>
      </c>
    </row>
    <row r="3071" spans="1:16" x14ac:dyDescent="0.25">
      <c r="A3071" s="20">
        <v>44228</v>
      </c>
      <c r="B3071" t="s">
        <v>738</v>
      </c>
      <c r="C3071" t="s">
        <v>23</v>
      </c>
      <c r="D3071">
        <v>1000</v>
      </c>
      <c r="E3071">
        <v>579</v>
      </c>
      <c r="F3071">
        <v>579000</v>
      </c>
      <c r="G3071" t="s">
        <v>3244</v>
      </c>
      <c r="H3071">
        <v>2021021</v>
      </c>
      <c r="I3071" t="s">
        <v>19</v>
      </c>
      <c r="J3071" t="s">
        <v>20</v>
      </c>
      <c r="K3071" t="s">
        <v>25</v>
      </c>
      <c r="L3071">
        <v>145.91</v>
      </c>
      <c r="M3071">
        <v>19.98</v>
      </c>
      <c r="N3071">
        <v>0</v>
      </c>
      <c r="O3071">
        <v>106.08</v>
      </c>
      <c r="P3071">
        <v>271.96570000000003</v>
      </c>
    </row>
    <row r="3072" spans="1:16" x14ac:dyDescent="0.25">
      <c r="A3072" s="20">
        <v>44228</v>
      </c>
      <c r="B3072" t="s">
        <v>268</v>
      </c>
      <c r="C3072" t="s">
        <v>23</v>
      </c>
      <c r="D3072">
        <v>1000</v>
      </c>
      <c r="E3072">
        <v>299</v>
      </c>
      <c r="F3072">
        <v>299000</v>
      </c>
      <c r="G3072" t="s">
        <v>3245</v>
      </c>
      <c r="H3072">
        <v>2021021</v>
      </c>
      <c r="I3072" t="s">
        <v>19</v>
      </c>
      <c r="J3072" t="s">
        <v>20</v>
      </c>
      <c r="K3072" t="s">
        <v>25</v>
      </c>
      <c r="L3072">
        <v>72.849999999999994</v>
      </c>
      <c r="M3072">
        <v>10.32</v>
      </c>
      <c r="N3072">
        <v>0</v>
      </c>
      <c r="O3072">
        <v>54.78</v>
      </c>
      <c r="P3072">
        <v>137.94550000000001</v>
      </c>
    </row>
    <row r="3073" spans="1:16" x14ac:dyDescent="0.25">
      <c r="A3073" s="20">
        <v>44228</v>
      </c>
      <c r="B3073" t="s">
        <v>1034</v>
      </c>
      <c r="C3073" t="s">
        <v>17</v>
      </c>
      <c r="D3073">
        <v>1062</v>
      </c>
      <c r="E3073">
        <v>138.65</v>
      </c>
      <c r="F3073">
        <v>147246.29999999999</v>
      </c>
      <c r="G3073" t="s">
        <v>3246</v>
      </c>
      <c r="H3073">
        <v>2021021</v>
      </c>
      <c r="I3073" t="s">
        <v>19</v>
      </c>
      <c r="J3073" t="s">
        <v>20</v>
      </c>
      <c r="K3073" t="s">
        <v>25</v>
      </c>
      <c r="L3073">
        <v>0</v>
      </c>
      <c r="M3073">
        <v>5.08</v>
      </c>
      <c r="N3073">
        <v>0</v>
      </c>
      <c r="O3073">
        <v>26.98</v>
      </c>
      <c r="P3073">
        <v>32.059899999999999</v>
      </c>
    </row>
    <row r="3074" spans="1:16" x14ac:dyDescent="0.25">
      <c r="A3074" s="20">
        <v>44228</v>
      </c>
      <c r="B3074" t="s">
        <v>738</v>
      </c>
      <c r="C3074" t="s">
        <v>23</v>
      </c>
      <c r="D3074">
        <v>500</v>
      </c>
      <c r="E3074">
        <v>579.45000000000005</v>
      </c>
      <c r="F3074">
        <v>289725.25</v>
      </c>
      <c r="G3074" t="s">
        <v>3247</v>
      </c>
      <c r="H3074">
        <v>2021021</v>
      </c>
      <c r="I3074" t="s">
        <v>19</v>
      </c>
      <c r="J3074" t="s">
        <v>20</v>
      </c>
      <c r="K3074" t="s">
        <v>25</v>
      </c>
      <c r="L3074">
        <v>72.959999999999994</v>
      </c>
      <c r="M3074">
        <v>10</v>
      </c>
      <c r="N3074">
        <v>0</v>
      </c>
      <c r="O3074">
        <v>53.09</v>
      </c>
      <c r="P3074">
        <v>136.0455</v>
      </c>
    </row>
    <row r="3075" spans="1:16" x14ac:dyDescent="0.25">
      <c r="A3075" s="20">
        <v>44228</v>
      </c>
      <c r="B3075" t="s">
        <v>480</v>
      </c>
      <c r="C3075" t="s">
        <v>17</v>
      </c>
      <c r="D3075">
        <v>623</v>
      </c>
      <c r="E3075">
        <v>74.95</v>
      </c>
      <c r="F3075">
        <v>46693.85</v>
      </c>
      <c r="G3075" t="s">
        <v>3248</v>
      </c>
      <c r="H3075">
        <v>2021021</v>
      </c>
      <c r="I3075" t="s">
        <v>19</v>
      </c>
      <c r="J3075" t="s">
        <v>20</v>
      </c>
      <c r="K3075" t="s">
        <v>25</v>
      </c>
      <c r="L3075">
        <v>0</v>
      </c>
      <c r="M3075">
        <v>1.61</v>
      </c>
      <c r="N3075">
        <v>0</v>
      </c>
      <c r="O3075">
        <v>18</v>
      </c>
      <c r="P3075">
        <v>19.6111</v>
      </c>
    </row>
    <row r="3076" spans="1:16" x14ac:dyDescent="0.25">
      <c r="A3076" s="20">
        <v>44228</v>
      </c>
      <c r="B3076" t="s">
        <v>738</v>
      </c>
      <c r="C3076" t="s">
        <v>17</v>
      </c>
      <c r="D3076">
        <v>2129</v>
      </c>
      <c r="E3076">
        <v>589.33000000000004</v>
      </c>
      <c r="F3076">
        <v>1254680.5</v>
      </c>
      <c r="G3076" t="s">
        <v>3249</v>
      </c>
      <c r="H3076">
        <v>2021021</v>
      </c>
      <c r="I3076" t="s">
        <v>19</v>
      </c>
      <c r="J3076" t="s">
        <v>20</v>
      </c>
      <c r="K3076" t="s">
        <v>25</v>
      </c>
      <c r="L3076">
        <v>0</v>
      </c>
      <c r="M3076">
        <v>43.29</v>
      </c>
      <c r="N3076">
        <v>0</v>
      </c>
      <c r="O3076">
        <v>229.88</v>
      </c>
      <c r="P3076">
        <v>273.16649999999998</v>
      </c>
    </row>
    <row r="3077" spans="1:16" x14ac:dyDescent="0.25">
      <c r="A3077" s="20">
        <v>44228</v>
      </c>
      <c r="B3077" t="s">
        <v>1034</v>
      </c>
      <c r="C3077" t="s">
        <v>17</v>
      </c>
      <c r="D3077">
        <v>610</v>
      </c>
      <c r="E3077">
        <v>141.44999999999999</v>
      </c>
      <c r="F3077">
        <v>86284.5</v>
      </c>
      <c r="G3077" t="s">
        <v>3250</v>
      </c>
      <c r="H3077">
        <v>2021021</v>
      </c>
      <c r="I3077" t="s">
        <v>19</v>
      </c>
      <c r="J3077" t="s">
        <v>20</v>
      </c>
      <c r="K3077" t="s">
        <v>25</v>
      </c>
      <c r="L3077">
        <v>0</v>
      </c>
      <c r="M3077">
        <v>2.98</v>
      </c>
      <c r="N3077">
        <v>0</v>
      </c>
      <c r="O3077">
        <v>18.23</v>
      </c>
      <c r="P3077">
        <v>21.206800000000001</v>
      </c>
    </row>
    <row r="3078" spans="1:16" x14ac:dyDescent="0.25">
      <c r="A3078" s="20">
        <v>44228</v>
      </c>
      <c r="B3078" t="s">
        <v>738</v>
      </c>
      <c r="C3078" t="s">
        <v>23</v>
      </c>
      <c r="D3078">
        <v>2500</v>
      </c>
      <c r="E3078">
        <v>590.70000000000005</v>
      </c>
      <c r="F3078">
        <v>1476750</v>
      </c>
      <c r="G3078" t="s">
        <v>3251</v>
      </c>
      <c r="H3078">
        <v>2021021</v>
      </c>
      <c r="I3078" t="s">
        <v>19</v>
      </c>
      <c r="J3078" t="s">
        <v>20</v>
      </c>
      <c r="K3078" t="s">
        <v>25</v>
      </c>
      <c r="L3078">
        <v>364.78</v>
      </c>
      <c r="M3078">
        <v>50.95</v>
      </c>
      <c r="N3078">
        <v>0</v>
      </c>
      <c r="O3078">
        <v>270.56</v>
      </c>
      <c r="P3078">
        <v>686.28790000000004</v>
      </c>
    </row>
    <row r="3079" spans="1:16" x14ac:dyDescent="0.25">
      <c r="A3079" s="20">
        <v>44228</v>
      </c>
      <c r="B3079" t="s">
        <v>268</v>
      </c>
      <c r="C3079" t="s">
        <v>17</v>
      </c>
      <c r="D3079">
        <v>1517</v>
      </c>
      <c r="E3079">
        <v>303.87</v>
      </c>
      <c r="F3079">
        <v>460972.55</v>
      </c>
      <c r="G3079" t="s">
        <v>3252</v>
      </c>
      <c r="H3079">
        <v>2021021</v>
      </c>
      <c r="I3079" t="s">
        <v>19</v>
      </c>
      <c r="J3079" t="s">
        <v>20</v>
      </c>
      <c r="K3079" t="s">
        <v>25</v>
      </c>
      <c r="L3079">
        <v>0</v>
      </c>
      <c r="M3079">
        <v>15.9</v>
      </c>
      <c r="N3079">
        <v>0</v>
      </c>
      <c r="O3079">
        <v>84.47</v>
      </c>
      <c r="P3079">
        <v>100.3736</v>
      </c>
    </row>
    <row r="3080" spans="1:16" x14ac:dyDescent="0.25">
      <c r="A3080" s="20">
        <v>44228</v>
      </c>
      <c r="B3080" t="s">
        <v>480</v>
      </c>
      <c r="C3080" t="s">
        <v>17</v>
      </c>
      <c r="D3080">
        <v>382</v>
      </c>
      <c r="E3080">
        <v>76.45</v>
      </c>
      <c r="F3080">
        <v>29203.9</v>
      </c>
      <c r="G3080" t="s">
        <v>3253</v>
      </c>
      <c r="H3080">
        <v>2021021</v>
      </c>
      <c r="I3080" t="s">
        <v>19</v>
      </c>
      <c r="J3080" t="s">
        <v>20</v>
      </c>
      <c r="K3080" t="s">
        <v>25</v>
      </c>
      <c r="L3080">
        <v>0</v>
      </c>
      <c r="M3080">
        <v>1.01</v>
      </c>
      <c r="N3080">
        <v>0</v>
      </c>
      <c r="O3080">
        <v>17.88</v>
      </c>
      <c r="P3080">
        <v>18.887499999999999</v>
      </c>
    </row>
    <row r="3081" spans="1:16" x14ac:dyDescent="0.25">
      <c r="A3081" s="20">
        <v>44228</v>
      </c>
      <c r="B3081" t="s">
        <v>268</v>
      </c>
      <c r="C3081" t="s">
        <v>17</v>
      </c>
      <c r="D3081">
        <v>880</v>
      </c>
      <c r="E3081">
        <v>309.64999999999998</v>
      </c>
      <c r="F3081">
        <v>272492</v>
      </c>
      <c r="G3081" t="s">
        <v>3254</v>
      </c>
      <c r="H3081">
        <v>2021021</v>
      </c>
      <c r="I3081" t="s">
        <v>19</v>
      </c>
      <c r="J3081" t="s">
        <v>20</v>
      </c>
      <c r="K3081" t="s">
        <v>25</v>
      </c>
      <c r="L3081">
        <v>0</v>
      </c>
      <c r="M3081">
        <v>9.4</v>
      </c>
      <c r="N3081">
        <v>0</v>
      </c>
      <c r="O3081">
        <v>49.92</v>
      </c>
      <c r="P3081">
        <v>59.320900000000002</v>
      </c>
    </row>
    <row r="3082" spans="1:16" x14ac:dyDescent="0.25">
      <c r="A3082" s="20">
        <v>44228</v>
      </c>
      <c r="B3082" t="s">
        <v>738</v>
      </c>
      <c r="C3082" t="s">
        <v>17</v>
      </c>
      <c r="D3082">
        <v>2286</v>
      </c>
      <c r="E3082">
        <v>602.42999999999995</v>
      </c>
      <c r="F3082">
        <v>1377154.2</v>
      </c>
      <c r="G3082" t="s">
        <v>3255</v>
      </c>
      <c r="H3082">
        <v>2021021</v>
      </c>
      <c r="I3082" t="s">
        <v>19</v>
      </c>
      <c r="J3082" t="s">
        <v>20</v>
      </c>
      <c r="K3082" t="s">
        <v>25</v>
      </c>
      <c r="L3082">
        <v>0</v>
      </c>
      <c r="M3082">
        <v>47.51</v>
      </c>
      <c r="N3082">
        <v>0</v>
      </c>
      <c r="O3082">
        <v>252.31</v>
      </c>
      <c r="P3082">
        <v>299.82159999999999</v>
      </c>
    </row>
    <row r="3083" spans="1:16" x14ac:dyDescent="0.25">
      <c r="A3083" s="20">
        <v>44228</v>
      </c>
      <c r="B3083" t="s">
        <v>738</v>
      </c>
      <c r="C3083" t="s">
        <v>17</v>
      </c>
      <c r="D3083">
        <v>3100</v>
      </c>
      <c r="E3083">
        <v>604</v>
      </c>
      <c r="F3083">
        <v>1872400</v>
      </c>
      <c r="G3083" t="s">
        <v>3256</v>
      </c>
      <c r="H3083">
        <v>2021021</v>
      </c>
      <c r="I3083" t="s">
        <v>19</v>
      </c>
      <c r="J3083" t="s">
        <v>20</v>
      </c>
      <c r="K3083" t="s">
        <v>25</v>
      </c>
      <c r="L3083">
        <v>0</v>
      </c>
      <c r="M3083">
        <v>64.599999999999994</v>
      </c>
      <c r="N3083">
        <v>178.07</v>
      </c>
      <c r="O3083">
        <v>343.04</v>
      </c>
      <c r="P3083">
        <v>585.7079</v>
      </c>
    </row>
    <row r="3084" spans="1:16" x14ac:dyDescent="0.25">
      <c r="A3084" s="20">
        <v>44228</v>
      </c>
      <c r="B3084" t="s">
        <v>268</v>
      </c>
      <c r="C3084" t="s">
        <v>17</v>
      </c>
      <c r="D3084">
        <v>1143</v>
      </c>
      <c r="E3084">
        <v>310.3</v>
      </c>
      <c r="F3084">
        <v>354672.9</v>
      </c>
      <c r="G3084" t="s">
        <v>3257</v>
      </c>
      <c r="H3084">
        <v>2021021</v>
      </c>
      <c r="I3084" t="s">
        <v>19</v>
      </c>
      <c r="J3084" t="s">
        <v>20</v>
      </c>
      <c r="K3084" t="s">
        <v>25</v>
      </c>
      <c r="L3084">
        <v>0</v>
      </c>
      <c r="M3084">
        <v>12.24</v>
      </c>
      <c r="N3084">
        <v>0</v>
      </c>
      <c r="O3084">
        <v>64.98</v>
      </c>
      <c r="P3084">
        <v>77.216200000000001</v>
      </c>
    </row>
    <row r="3085" spans="1:16" x14ac:dyDescent="0.25">
      <c r="A3085" s="20">
        <v>44228</v>
      </c>
      <c r="B3085" t="s">
        <v>1034</v>
      </c>
      <c r="C3085" t="s">
        <v>17</v>
      </c>
      <c r="D3085">
        <v>828</v>
      </c>
      <c r="E3085">
        <v>142.44999999999999</v>
      </c>
      <c r="F3085">
        <v>117948.6</v>
      </c>
      <c r="G3085" t="s">
        <v>3258</v>
      </c>
      <c r="H3085">
        <v>2021021</v>
      </c>
      <c r="I3085" t="s">
        <v>19</v>
      </c>
      <c r="J3085" t="s">
        <v>20</v>
      </c>
      <c r="K3085" t="s">
        <v>25</v>
      </c>
      <c r="L3085">
        <v>0</v>
      </c>
      <c r="M3085">
        <v>4.07</v>
      </c>
      <c r="N3085">
        <v>0</v>
      </c>
      <c r="O3085">
        <v>21.61</v>
      </c>
      <c r="P3085">
        <v>25.679300000000001</v>
      </c>
    </row>
    <row r="3086" spans="1:16" x14ac:dyDescent="0.25">
      <c r="A3086" s="20">
        <v>44228</v>
      </c>
      <c r="B3086" t="s">
        <v>480</v>
      </c>
      <c r="C3086" t="s">
        <v>17</v>
      </c>
      <c r="D3086">
        <v>495</v>
      </c>
      <c r="E3086">
        <v>77.2</v>
      </c>
      <c r="F3086">
        <v>38214</v>
      </c>
      <c r="G3086" t="s">
        <v>3259</v>
      </c>
      <c r="H3086">
        <v>2021021</v>
      </c>
      <c r="I3086" t="s">
        <v>19</v>
      </c>
      <c r="J3086" t="s">
        <v>20</v>
      </c>
      <c r="K3086" t="s">
        <v>25</v>
      </c>
      <c r="L3086">
        <v>0</v>
      </c>
      <c r="M3086">
        <v>1.32</v>
      </c>
      <c r="N3086">
        <v>3.42</v>
      </c>
      <c r="O3086">
        <v>17.940000000000001</v>
      </c>
      <c r="P3086">
        <v>22.6784</v>
      </c>
    </row>
    <row r="3087" spans="1:16" x14ac:dyDescent="0.25">
      <c r="A3087" s="20">
        <v>44229</v>
      </c>
      <c r="B3087" t="s">
        <v>738</v>
      </c>
      <c r="C3087" t="s">
        <v>23</v>
      </c>
      <c r="D3087">
        <v>500</v>
      </c>
      <c r="E3087">
        <v>619.9</v>
      </c>
      <c r="F3087">
        <v>309950</v>
      </c>
      <c r="G3087" t="s">
        <v>3260</v>
      </c>
      <c r="H3087">
        <v>2021022</v>
      </c>
      <c r="I3087" t="s">
        <v>19</v>
      </c>
      <c r="J3087" t="s">
        <v>20</v>
      </c>
      <c r="K3087" t="s">
        <v>25</v>
      </c>
      <c r="L3087">
        <v>76.709999999999994</v>
      </c>
      <c r="M3087">
        <v>10.69</v>
      </c>
      <c r="N3087">
        <v>0</v>
      </c>
      <c r="O3087">
        <v>56.8</v>
      </c>
      <c r="P3087">
        <v>144.20330000000001</v>
      </c>
    </row>
    <row r="3088" spans="1:16" x14ac:dyDescent="0.25">
      <c r="A3088" s="20">
        <v>44229</v>
      </c>
      <c r="B3088" t="s">
        <v>738</v>
      </c>
      <c r="C3088" t="s">
        <v>17</v>
      </c>
      <c r="D3088">
        <v>500</v>
      </c>
      <c r="E3088">
        <v>616.1</v>
      </c>
      <c r="F3088">
        <v>308050</v>
      </c>
      <c r="G3088" t="s">
        <v>3261</v>
      </c>
      <c r="H3088">
        <v>2021022</v>
      </c>
      <c r="I3088" t="s">
        <v>19</v>
      </c>
      <c r="J3088" t="s">
        <v>20</v>
      </c>
      <c r="K3088" t="s">
        <v>25</v>
      </c>
      <c r="L3088">
        <v>0</v>
      </c>
      <c r="M3088">
        <v>10.63</v>
      </c>
      <c r="N3088">
        <v>0</v>
      </c>
      <c r="O3088">
        <v>56.43</v>
      </c>
      <c r="P3088">
        <v>67.0578</v>
      </c>
    </row>
    <row r="3089" spans="1:16" x14ac:dyDescent="0.25">
      <c r="A3089" s="20">
        <v>44229</v>
      </c>
      <c r="B3089" t="s">
        <v>738</v>
      </c>
      <c r="C3089" t="s">
        <v>17</v>
      </c>
      <c r="D3089">
        <v>500</v>
      </c>
      <c r="E3089">
        <v>609.4</v>
      </c>
      <c r="F3089">
        <v>304700</v>
      </c>
      <c r="G3089" t="s">
        <v>3262</v>
      </c>
      <c r="H3089">
        <v>2021022</v>
      </c>
      <c r="I3089" t="s">
        <v>19</v>
      </c>
      <c r="J3089" t="s">
        <v>20</v>
      </c>
      <c r="K3089" t="s">
        <v>25</v>
      </c>
      <c r="L3089">
        <v>0</v>
      </c>
      <c r="M3089">
        <v>10.51</v>
      </c>
      <c r="N3089">
        <v>22.96</v>
      </c>
      <c r="O3089">
        <v>55.83</v>
      </c>
      <c r="P3089">
        <v>89.302099999999996</v>
      </c>
    </row>
    <row r="3090" spans="1:16" x14ac:dyDescent="0.25">
      <c r="A3090" s="20">
        <v>44229</v>
      </c>
      <c r="B3090" t="s">
        <v>738</v>
      </c>
      <c r="C3090" t="s">
        <v>23</v>
      </c>
      <c r="D3090">
        <v>500</v>
      </c>
      <c r="E3090">
        <v>614.4</v>
      </c>
      <c r="F3090">
        <v>307200</v>
      </c>
      <c r="G3090" t="s">
        <v>3263</v>
      </c>
      <c r="H3090">
        <v>2021022</v>
      </c>
      <c r="I3090" t="s">
        <v>19</v>
      </c>
      <c r="J3090" t="s">
        <v>20</v>
      </c>
      <c r="K3090" t="s">
        <v>25</v>
      </c>
      <c r="L3090">
        <v>76.72</v>
      </c>
      <c r="M3090">
        <v>10.6</v>
      </c>
      <c r="N3090">
        <v>0</v>
      </c>
      <c r="O3090">
        <v>56.28</v>
      </c>
      <c r="P3090">
        <v>143.5984</v>
      </c>
    </row>
    <row r="3091" spans="1:16" x14ac:dyDescent="0.25">
      <c r="A3091" s="20">
        <v>44229</v>
      </c>
      <c r="B3091" t="s">
        <v>1034</v>
      </c>
      <c r="C3091" t="s">
        <v>23</v>
      </c>
      <c r="D3091">
        <v>2500</v>
      </c>
      <c r="E3091">
        <v>142.9</v>
      </c>
      <c r="F3091">
        <v>357250</v>
      </c>
      <c r="G3091" t="s">
        <v>3264</v>
      </c>
      <c r="H3091">
        <v>2021022</v>
      </c>
      <c r="I3091" t="s">
        <v>19</v>
      </c>
      <c r="J3091" t="s">
        <v>20</v>
      </c>
      <c r="K3091" t="s">
        <v>25</v>
      </c>
      <c r="L3091">
        <v>90.55</v>
      </c>
      <c r="M3091">
        <v>12.33</v>
      </c>
      <c r="N3091">
        <v>0</v>
      </c>
      <c r="O3091">
        <v>65.459999999999994</v>
      </c>
      <c r="P3091">
        <v>168.33500000000001</v>
      </c>
    </row>
    <row r="3092" spans="1:16" x14ac:dyDescent="0.25">
      <c r="A3092" s="20">
        <v>44229</v>
      </c>
      <c r="B3092" t="s">
        <v>738</v>
      </c>
      <c r="C3092" t="s">
        <v>23</v>
      </c>
      <c r="D3092">
        <v>250</v>
      </c>
      <c r="E3092">
        <v>607.9</v>
      </c>
      <c r="F3092">
        <v>151975</v>
      </c>
      <c r="G3092" t="s">
        <v>3265</v>
      </c>
      <c r="H3092">
        <v>2021022</v>
      </c>
      <c r="I3092" t="s">
        <v>19</v>
      </c>
      <c r="J3092" t="s">
        <v>20</v>
      </c>
      <c r="K3092" t="s">
        <v>25</v>
      </c>
      <c r="L3092">
        <v>38.36</v>
      </c>
      <c r="M3092">
        <v>5.24</v>
      </c>
      <c r="N3092">
        <v>0</v>
      </c>
      <c r="O3092">
        <v>27.84</v>
      </c>
      <c r="P3092">
        <v>71.443200000000004</v>
      </c>
    </row>
    <row r="3093" spans="1:16" x14ac:dyDescent="0.25">
      <c r="A3093" s="20">
        <v>44229</v>
      </c>
      <c r="B3093" t="s">
        <v>1034</v>
      </c>
      <c r="C3093" t="s">
        <v>17</v>
      </c>
      <c r="D3093">
        <v>2500</v>
      </c>
      <c r="E3093">
        <v>144.15</v>
      </c>
      <c r="F3093">
        <v>360375</v>
      </c>
      <c r="G3093" t="s">
        <v>3266</v>
      </c>
      <c r="H3093">
        <v>2021022</v>
      </c>
      <c r="I3093" t="s">
        <v>19</v>
      </c>
      <c r="J3093" t="s">
        <v>20</v>
      </c>
      <c r="K3093" t="s">
        <v>25</v>
      </c>
      <c r="L3093">
        <v>0</v>
      </c>
      <c r="M3093">
        <v>12.43</v>
      </c>
      <c r="N3093">
        <v>0</v>
      </c>
      <c r="O3093">
        <v>66.02</v>
      </c>
      <c r="P3093">
        <v>78.453000000000003</v>
      </c>
    </row>
    <row r="3094" spans="1:16" x14ac:dyDescent="0.25">
      <c r="A3094" s="20">
        <v>44229</v>
      </c>
      <c r="B3094" t="s">
        <v>1034</v>
      </c>
      <c r="C3094" t="s">
        <v>17</v>
      </c>
      <c r="D3094">
        <v>2500</v>
      </c>
      <c r="E3094">
        <v>144.15</v>
      </c>
      <c r="F3094">
        <v>360375</v>
      </c>
      <c r="G3094" t="s">
        <v>3267</v>
      </c>
      <c r="H3094">
        <v>2021022</v>
      </c>
      <c r="I3094" t="s">
        <v>19</v>
      </c>
      <c r="J3094" t="s">
        <v>20</v>
      </c>
      <c r="K3094" t="s">
        <v>25</v>
      </c>
      <c r="L3094">
        <v>0</v>
      </c>
      <c r="M3094">
        <v>12.43</v>
      </c>
      <c r="N3094">
        <v>43.04</v>
      </c>
      <c r="O3094">
        <v>66.02</v>
      </c>
      <c r="P3094">
        <v>121.49299999999999</v>
      </c>
    </row>
    <row r="3095" spans="1:16" x14ac:dyDescent="0.25">
      <c r="A3095" s="20">
        <v>44229</v>
      </c>
      <c r="B3095" t="s">
        <v>1034</v>
      </c>
      <c r="C3095" t="s">
        <v>23</v>
      </c>
      <c r="D3095">
        <v>2500</v>
      </c>
      <c r="E3095">
        <v>143.9</v>
      </c>
      <c r="F3095">
        <v>359750</v>
      </c>
      <c r="G3095" t="s">
        <v>3268</v>
      </c>
      <c r="H3095">
        <v>2021022</v>
      </c>
      <c r="I3095" t="s">
        <v>19</v>
      </c>
      <c r="J3095" t="s">
        <v>20</v>
      </c>
      <c r="K3095" t="s">
        <v>25</v>
      </c>
      <c r="L3095">
        <v>90.55</v>
      </c>
      <c r="M3095">
        <v>12.41</v>
      </c>
      <c r="N3095">
        <v>0</v>
      </c>
      <c r="O3095">
        <v>65.900000000000006</v>
      </c>
      <c r="P3095">
        <v>168.86150000000001</v>
      </c>
    </row>
    <row r="3096" spans="1:16" x14ac:dyDescent="0.25">
      <c r="A3096" s="20">
        <v>44229</v>
      </c>
      <c r="B3096" t="s">
        <v>1034</v>
      </c>
      <c r="C3096" t="s">
        <v>17</v>
      </c>
      <c r="D3096">
        <v>5000</v>
      </c>
      <c r="E3096">
        <v>145.09</v>
      </c>
      <c r="F3096">
        <v>725457.55</v>
      </c>
      <c r="G3096" t="s">
        <v>3269</v>
      </c>
      <c r="H3096">
        <v>2021022</v>
      </c>
      <c r="I3096" t="s">
        <v>19</v>
      </c>
      <c r="J3096" t="s">
        <v>20</v>
      </c>
      <c r="K3096" t="s">
        <v>25</v>
      </c>
      <c r="L3096">
        <v>0</v>
      </c>
      <c r="M3096">
        <v>25.03</v>
      </c>
      <c r="N3096">
        <v>0</v>
      </c>
      <c r="O3096">
        <v>132.93</v>
      </c>
      <c r="P3096">
        <v>157.95820000000001</v>
      </c>
    </row>
    <row r="3097" spans="1:16" x14ac:dyDescent="0.25">
      <c r="A3097" s="20">
        <v>44229</v>
      </c>
      <c r="B3097" t="s">
        <v>738</v>
      </c>
      <c r="C3097" t="s">
        <v>17</v>
      </c>
      <c r="D3097">
        <v>250</v>
      </c>
      <c r="E3097">
        <v>610.1</v>
      </c>
      <c r="F3097">
        <v>152525</v>
      </c>
      <c r="G3097" t="s">
        <v>3270</v>
      </c>
      <c r="H3097">
        <v>2021022</v>
      </c>
      <c r="I3097" t="s">
        <v>19</v>
      </c>
      <c r="J3097" t="s">
        <v>20</v>
      </c>
      <c r="K3097" t="s">
        <v>25</v>
      </c>
      <c r="L3097">
        <v>0</v>
      </c>
      <c r="M3097">
        <v>5.26</v>
      </c>
      <c r="N3097">
        <v>0</v>
      </c>
      <c r="O3097">
        <v>27.95</v>
      </c>
      <c r="P3097">
        <v>33.212200000000003</v>
      </c>
    </row>
    <row r="3098" spans="1:16" x14ac:dyDescent="0.25">
      <c r="A3098" s="20">
        <v>44229</v>
      </c>
      <c r="B3098" t="s">
        <v>1034</v>
      </c>
      <c r="C3098" t="s">
        <v>23</v>
      </c>
      <c r="D3098">
        <v>5000</v>
      </c>
      <c r="E3098">
        <v>146.9</v>
      </c>
      <c r="F3098">
        <v>734500</v>
      </c>
      <c r="G3098" t="s">
        <v>3271</v>
      </c>
      <c r="H3098">
        <v>2021022</v>
      </c>
      <c r="I3098" t="s">
        <v>19</v>
      </c>
      <c r="J3098" t="s">
        <v>20</v>
      </c>
      <c r="K3098" t="s">
        <v>25</v>
      </c>
      <c r="L3098">
        <v>181.11</v>
      </c>
      <c r="M3098">
        <v>25.34</v>
      </c>
      <c r="N3098">
        <v>0</v>
      </c>
      <c r="O3098">
        <v>134.56</v>
      </c>
      <c r="P3098">
        <v>341.01029999999997</v>
      </c>
    </row>
    <row r="3099" spans="1:16" x14ac:dyDescent="0.25">
      <c r="A3099" s="20">
        <v>44230</v>
      </c>
      <c r="B3099" t="s">
        <v>738</v>
      </c>
      <c r="C3099" t="s">
        <v>23</v>
      </c>
      <c r="D3099">
        <v>500</v>
      </c>
      <c r="E3099">
        <v>619.1</v>
      </c>
      <c r="F3099">
        <v>309550</v>
      </c>
      <c r="G3099" t="s">
        <v>3272</v>
      </c>
      <c r="H3099">
        <v>2021023</v>
      </c>
      <c r="I3099" t="s">
        <v>19</v>
      </c>
      <c r="J3099" t="s">
        <v>20</v>
      </c>
      <c r="K3099" t="s">
        <v>25</v>
      </c>
      <c r="L3099">
        <v>77.5</v>
      </c>
      <c r="M3099">
        <v>10.68</v>
      </c>
      <c r="N3099">
        <v>0</v>
      </c>
      <c r="O3099">
        <v>56.71</v>
      </c>
      <c r="P3099">
        <v>144.8895</v>
      </c>
    </row>
    <row r="3100" spans="1:16" x14ac:dyDescent="0.25">
      <c r="A3100" s="20">
        <v>44230</v>
      </c>
      <c r="B3100" t="s">
        <v>480</v>
      </c>
      <c r="C3100" t="s">
        <v>23</v>
      </c>
      <c r="D3100">
        <v>5000</v>
      </c>
      <c r="E3100">
        <v>79.55</v>
      </c>
      <c r="F3100">
        <v>397750</v>
      </c>
      <c r="G3100" t="s">
        <v>3273</v>
      </c>
      <c r="H3100">
        <v>2021023</v>
      </c>
      <c r="I3100" t="s">
        <v>19</v>
      </c>
      <c r="J3100" t="s">
        <v>20</v>
      </c>
      <c r="K3100" t="s">
        <v>25</v>
      </c>
      <c r="L3100">
        <v>101.73</v>
      </c>
      <c r="M3100">
        <v>13.72</v>
      </c>
      <c r="N3100">
        <v>0</v>
      </c>
      <c r="O3100">
        <v>72.86</v>
      </c>
      <c r="P3100">
        <v>188.31229999999999</v>
      </c>
    </row>
    <row r="3101" spans="1:16" x14ac:dyDescent="0.25">
      <c r="A3101" s="20">
        <v>44230</v>
      </c>
      <c r="B3101" t="s">
        <v>480</v>
      </c>
      <c r="C3101" t="s">
        <v>23</v>
      </c>
      <c r="D3101">
        <v>500</v>
      </c>
      <c r="E3101">
        <v>80.900000000000006</v>
      </c>
      <c r="F3101">
        <v>40450</v>
      </c>
      <c r="G3101" t="s">
        <v>3274</v>
      </c>
      <c r="H3101">
        <v>2021023</v>
      </c>
      <c r="I3101" t="s">
        <v>19</v>
      </c>
      <c r="J3101" t="s">
        <v>20</v>
      </c>
      <c r="K3101" t="s">
        <v>25</v>
      </c>
      <c r="L3101">
        <v>9.93</v>
      </c>
      <c r="M3101">
        <v>1.4</v>
      </c>
      <c r="N3101">
        <v>0</v>
      </c>
      <c r="O3101">
        <v>17.96</v>
      </c>
      <c r="P3101">
        <v>29.285499999999999</v>
      </c>
    </row>
    <row r="3102" spans="1:16" x14ac:dyDescent="0.25">
      <c r="A3102" s="20">
        <v>44230</v>
      </c>
      <c r="B3102" t="s">
        <v>480</v>
      </c>
      <c r="C3102" t="s">
        <v>23</v>
      </c>
      <c r="D3102">
        <v>500</v>
      </c>
      <c r="E3102">
        <v>81.25</v>
      </c>
      <c r="F3102">
        <v>40625</v>
      </c>
      <c r="G3102" t="s">
        <v>3275</v>
      </c>
      <c r="H3102">
        <v>2021023</v>
      </c>
      <c r="I3102" t="s">
        <v>19</v>
      </c>
      <c r="J3102" t="s">
        <v>20</v>
      </c>
      <c r="K3102" t="s">
        <v>25</v>
      </c>
      <c r="L3102">
        <v>10.17</v>
      </c>
      <c r="M3102">
        <v>1.4</v>
      </c>
      <c r="N3102">
        <v>0</v>
      </c>
      <c r="O3102">
        <v>17.96</v>
      </c>
      <c r="P3102">
        <v>29.531600000000001</v>
      </c>
    </row>
    <row r="3103" spans="1:16" x14ac:dyDescent="0.25">
      <c r="A3103" s="20">
        <v>44230</v>
      </c>
      <c r="B3103" t="s">
        <v>480</v>
      </c>
      <c r="C3103" t="s">
        <v>23</v>
      </c>
      <c r="D3103">
        <v>500</v>
      </c>
      <c r="E3103">
        <v>81.400000000000006</v>
      </c>
      <c r="F3103">
        <v>40700</v>
      </c>
      <c r="G3103" t="s">
        <v>3276</v>
      </c>
      <c r="H3103">
        <v>2021023</v>
      </c>
      <c r="I3103" t="s">
        <v>19</v>
      </c>
      <c r="J3103" t="s">
        <v>20</v>
      </c>
      <c r="K3103" t="s">
        <v>25</v>
      </c>
      <c r="L3103">
        <v>10.17</v>
      </c>
      <c r="M3103">
        <v>1.4</v>
      </c>
      <c r="N3103">
        <v>0</v>
      </c>
      <c r="O3103">
        <v>17.95</v>
      </c>
      <c r="P3103">
        <v>29.5242</v>
      </c>
    </row>
    <row r="3104" spans="1:16" x14ac:dyDescent="0.25">
      <c r="A3104" s="20">
        <v>44230</v>
      </c>
      <c r="B3104" t="s">
        <v>480</v>
      </c>
      <c r="C3104" t="s">
        <v>23</v>
      </c>
      <c r="D3104">
        <v>500</v>
      </c>
      <c r="E3104">
        <v>81.5</v>
      </c>
      <c r="F3104">
        <v>40750</v>
      </c>
      <c r="G3104" t="s">
        <v>3277</v>
      </c>
      <c r="H3104">
        <v>2021023</v>
      </c>
      <c r="I3104" t="s">
        <v>19</v>
      </c>
      <c r="J3104" t="s">
        <v>20</v>
      </c>
      <c r="K3104" t="s">
        <v>25</v>
      </c>
      <c r="L3104">
        <v>10.17</v>
      </c>
      <c r="M3104">
        <v>1.41</v>
      </c>
      <c r="N3104">
        <v>0</v>
      </c>
      <c r="O3104">
        <v>17.95</v>
      </c>
      <c r="P3104">
        <v>29.5259</v>
      </c>
    </row>
    <row r="3105" spans="1:16" x14ac:dyDescent="0.25">
      <c r="A3105" s="20">
        <v>44230</v>
      </c>
      <c r="B3105" t="s">
        <v>480</v>
      </c>
      <c r="C3105" t="s">
        <v>23</v>
      </c>
      <c r="D3105">
        <v>500</v>
      </c>
      <c r="E3105">
        <v>81.7</v>
      </c>
      <c r="F3105">
        <v>40850</v>
      </c>
      <c r="G3105" t="s">
        <v>3278</v>
      </c>
      <c r="H3105">
        <v>2021023</v>
      </c>
      <c r="I3105" t="s">
        <v>19</v>
      </c>
      <c r="J3105" t="s">
        <v>20</v>
      </c>
      <c r="K3105" t="s">
        <v>25</v>
      </c>
      <c r="L3105">
        <v>10.17</v>
      </c>
      <c r="M3105">
        <v>1.41</v>
      </c>
      <c r="N3105">
        <v>0</v>
      </c>
      <c r="O3105">
        <v>17.95</v>
      </c>
      <c r="P3105">
        <v>29.529299999999999</v>
      </c>
    </row>
    <row r="3106" spans="1:16" x14ac:dyDescent="0.25">
      <c r="A3106" s="20">
        <v>44230</v>
      </c>
      <c r="B3106" t="s">
        <v>480</v>
      </c>
      <c r="C3106" t="s">
        <v>23</v>
      </c>
      <c r="D3106">
        <v>500</v>
      </c>
      <c r="E3106">
        <v>81.900000000000006</v>
      </c>
      <c r="F3106">
        <v>40950</v>
      </c>
      <c r="G3106" t="s">
        <v>3279</v>
      </c>
      <c r="H3106">
        <v>2021023</v>
      </c>
      <c r="I3106" t="s">
        <v>19</v>
      </c>
      <c r="J3106" t="s">
        <v>20</v>
      </c>
      <c r="K3106" t="s">
        <v>25</v>
      </c>
      <c r="L3106">
        <v>10.17</v>
      </c>
      <c r="M3106">
        <v>1.41</v>
      </c>
      <c r="N3106">
        <v>0</v>
      </c>
      <c r="O3106">
        <v>17.95</v>
      </c>
      <c r="P3106">
        <v>29.532800000000002</v>
      </c>
    </row>
    <row r="3107" spans="1:16" x14ac:dyDescent="0.25">
      <c r="A3107" s="20">
        <v>44230</v>
      </c>
      <c r="B3107" t="s">
        <v>480</v>
      </c>
      <c r="C3107" t="s">
        <v>17</v>
      </c>
      <c r="D3107">
        <v>100</v>
      </c>
      <c r="E3107">
        <v>81.099999999999994</v>
      </c>
      <c r="F3107">
        <v>8110</v>
      </c>
      <c r="G3107" t="s">
        <v>3280</v>
      </c>
      <c r="H3107">
        <v>2021023</v>
      </c>
      <c r="I3107" t="s">
        <v>19</v>
      </c>
      <c r="J3107" t="s">
        <v>20</v>
      </c>
      <c r="K3107" t="s">
        <v>25</v>
      </c>
      <c r="L3107">
        <v>0</v>
      </c>
      <c r="M3107">
        <v>0.28000000000000003</v>
      </c>
      <c r="N3107">
        <v>0</v>
      </c>
      <c r="O3107">
        <v>17.75</v>
      </c>
      <c r="P3107">
        <v>18.029800000000002</v>
      </c>
    </row>
    <row r="3108" spans="1:16" x14ac:dyDescent="0.25">
      <c r="A3108" s="20">
        <v>44230</v>
      </c>
      <c r="B3108" t="s">
        <v>480</v>
      </c>
      <c r="C3108" t="s">
        <v>17</v>
      </c>
      <c r="D3108">
        <v>100</v>
      </c>
      <c r="E3108">
        <v>80.900000000000006</v>
      </c>
      <c r="F3108">
        <v>8090</v>
      </c>
      <c r="G3108" t="s">
        <v>3281</v>
      </c>
      <c r="H3108">
        <v>2021023</v>
      </c>
      <c r="I3108" t="s">
        <v>19</v>
      </c>
      <c r="J3108" t="s">
        <v>20</v>
      </c>
      <c r="K3108" t="s">
        <v>25</v>
      </c>
      <c r="L3108">
        <v>0</v>
      </c>
      <c r="M3108">
        <v>0.28000000000000003</v>
      </c>
      <c r="N3108">
        <v>0</v>
      </c>
      <c r="O3108">
        <v>17.75</v>
      </c>
      <c r="P3108">
        <v>18.0291</v>
      </c>
    </row>
    <row r="3109" spans="1:16" x14ac:dyDescent="0.25">
      <c r="A3109" s="20">
        <v>44230</v>
      </c>
      <c r="B3109" t="s">
        <v>480</v>
      </c>
      <c r="C3109" t="s">
        <v>17</v>
      </c>
      <c r="D3109">
        <v>100</v>
      </c>
      <c r="E3109">
        <v>81.25</v>
      </c>
      <c r="F3109">
        <v>8125</v>
      </c>
      <c r="G3109" t="s">
        <v>3282</v>
      </c>
      <c r="H3109">
        <v>2021023</v>
      </c>
      <c r="I3109" t="s">
        <v>19</v>
      </c>
      <c r="J3109" t="s">
        <v>20</v>
      </c>
      <c r="K3109" t="s">
        <v>25</v>
      </c>
      <c r="L3109">
        <v>0</v>
      </c>
      <c r="M3109">
        <v>0.28000000000000003</v>
      </c>
      <c r="N3109">
        <v>0</v>
      </c>
      <c r="O3109">
        <v>17.75</v>
      </c>
      <c r="P3109">
        <v>18.0304</v>
      </c>
    </row>
    <row r="3110" spans="1:16" x14ac:dyDescent="0.25">
      <c r="A3110" s="20">
        <v>44230</v>
      </c>
      <c r="B3110" t="s">
        <v>738</v>
      </c>
      <c r="C3110" t="s">
        <v>17</v>
      </c>
      <c r="D3110">
        <v>100</v>
      </c>
      <c r="E3110">
        <v>619.1</v>
      </c>
      <c r="F3110">
        <v>61910</v>
      </c>
      <c r="G3110" t="s">
        <v>3283</v>
      </c>
      <c r="H3110">
        <v>2021023</v>
      </c>
      <c r="I3110" t="s">
        <v>19</v>
      </c>
      <c r="J3110" t="s">
        <v>20</v>
      </c>
      <c r="K3110" t="s">
        <v>25</v>
      </c>
      <c r="L3110">
        <v>0</v>
      </c>
      <c r="M3110">
        <v>2.14</v>
      </c>
      <c r="N3110">
        <v>0</v>
      </c>
      <c r="O3110">
        <v>18.079999999999998</v>
      </c>
      <c r="P3110">
        <v>20.215900000000001</v>
      </c>
    </row>
    <row r="3111" spans="1:16" x14ac:dyDescent="0.25">
      <c r="A3111" s="20">
        <v>44230</v>
      </c>
      <c r="B3111" t="s">
        <v>738</v>
      </c>
      <c r="C3111" t="s">
        <v>17</v>
      </c>
      <c r="D3111">
        <v>100</v>
      </c>
      <c r="E3111">
        <v>618.1</v>
      </c>
      <c r="F3111">
        <v>61810</v>
      </c>
      <c r="G3111" t="s">
        <v>3284</v>
      </c>
      <c r="H3111">
        <v>2021023</v>
      </c>
      <c r="I3111" t="s">
        <v>19</v>
      </c>
      <c r="J3111" t="s">
        <v>20</v>
      </c>
      <c r="K3111" t="s">
        <v>25</v>
      </c>
      <c r="L3111">
        <v>0</v>
      </c>
      <c r="M3111">
        <v>2.13</v>
      </c>
      <c r="N3111">
        <v>0</v>
      </c>
      <c r="O3111">
        <v>18.09</v>
      </c>
      <c r="P3111">
        <v>20.2225</v>
      </c>
    </row>
    <row r="3112" spans="1:16" x14ac:dyDescent="0.25">
      <c r="A3112" s="20">
        <v>44230</v>
      </c>
      <c r="B3112" t="s">
        <v>738</v>
      </c>
      <c r="C3112" t="s">
        <v>17</v>
      </c>
      <c r="D3112">
        <v>100</v>
      </c>
      <c r="E3112">
        <v>618.1</v>
      </c>
      <c r="F3112">
        <v>61810</v>
      </c>
      <c r="G3112" t="s">
        <v>3285</v>
      </c>
      <c r="H3112">
        <v>2021023</v>
      </c>
      <c r="I3112" t="s">
        <v>19</v>
      </c>
      <c r="J3112" t="s">
        <v>20</v>
      </c>
      <c r="K3112" t="s">
        <v>25</v>
      </c>
      <c r="L3112">
        <v>0</v>
      </c>
      <c r="M3112">
        <v>2.13</v>
      </c>
      <c r="N3112">
        <v>0</v>
      </c>
      <c r="O3112">
        <v>18.079999999999998</v>
      </c>
      <c r="P3112">
        <v>20.212399999999999</v>
      </c>
    </row>
    <row r="3113" spans="1:16" x14ac:dyDescent="0.25">
      <c r="A3113" s="20">
        <v>44230</v>
      </c>
      <c r="B3113" t="s">
        <v>738</v>
      </c>
      <c r="C3113" t="s">
        <v>17</v>
      </c>
      <c r="D3113">
        <v>200</v>
      </c>
      <c r="E3113">
        <v>618.1</v>
      </c>
      <c r="F3113">
        <v>123620</v>
      </c>
      <c r="G3113" t="s">
        <v>3286</v>
      </c>
      <c r="H3113">
        <v>2021023</v>
      </c>
      <c r="I3113" t="s">
        <v>19</v>
      </c>
      <c r="J3113" t="s">
        <v>20</v>
      </c>
      <c r="K3113" t="s">
        <v>25</v>
      </c>
      <c r="L3113">
        <v>0</v>
      </c>
      <c r="M3113">
        <v>4.26</v>
      </c>
      <c r="N3113">
        <v>0</v>
      </c>
      <c r="O3113">
        <v>22.65</v>
      </c>
      <c r="P3113">
        <v>26.914899999999999</v>
      </c>
    </row>
    <row r="3114" spans="1:16" x14ac:dyDescent="0.25">
      <c r="A3114" s="20">
        <v>44230</v>
      </c>
      <c r="B3114" t="s">
        <v>480</v>
      </c>
      <c r="C3114" t="s">
        <v>17</v>
      </c>
      <c r="D3114">
        <v>700</v>
      </c>
      <c r="E3114">
        <v>81.900000000000006</v>
      </c>
      <c r="F3114">
        <v>57330</v>
      </c>
      <c r="G3114" t="s">
        <v>3287</v>
      </c>
      <c r="H3114">
        <v>2021023</v>
      </c>
      <c r="I3114" t="s">
        <v>19</v>
      </c>
      <c r="J3114" t="s">
        <v>20</v>
      </c>
      <c r="K3114" t="s">
        <v>25</v>
      </c>
      <c r="L3114">
        <v>0</v>
      </c>
      <c r="M3114">
        <v>1.98</v>
      </c>
      <c r="N3114">
        <v>0</v>
      </c>
      <c r="O3114">
        <v>18.059999999999999</v>
      </c>
      <c r="P3114">
        <v>20.0379</v>
      </c>
    </row>
    <row r="3115" spans="1:16" x14ac:dyDescent="0.25">
      <c r="A3115" s="20">
        <v>44230</v>
      </c>
      <c r="B3115" t="s">
        <v>480</v>
      </c>
      <c r="C3115" t="s">
        <v>17</v>
      </c>
      <c r="D3115">
        <v>1000</v>
      </c>
      <c r="E3115">
        <v>81.7</v>
      </c>
      <c r="F3115">
        <v>81700</v>
      </c>
      <c r="G3115" t="s">
        <v>3288</v>
      </c>
      <c r="H3115">
        <v>2021023</v>
      </c>
      <c r="I3115" t="s">
        <v>19</v>
      </c>
      <c r="J3115" t="s">
        <v>20</v>
      </c>
      <c r="K3115" t="s">
        <v>25</v>
      </c>
      <c r="L3115">
        <v>0</v>
      </c>
      <c r="M3115">
        <v>2.82</v>
      </c>
      <c r="N3115">
        <v>0</v>
      </c>
      <c r="O3115">
        <v>18.21</v>
      </c>
      <c r="P3115">
        <v>21.028700000000001</v>
      </c>
    </row>
    <row r="3116" spans="1:16" x14ac:dyDescent="0.25">
      <c r="A3116" s="20">
        <v>44230</v>
      </c>
      <c r="B3116" t="s">
        <v>480</v>
      </c>
      <c r="C3116" t="s">
        <v>17</v>
      </c>
      <c r="D3116">
        <v>6000</v>
      </c>
      <c r="E3116">
        <v>81.900000000000006</v>
      </c>
      <c r="F3116">
        <v>491400</v>
      </c>
      <c r="G3116" t="s">
        <v>3289</v>
      </c>
      <c r="H3116">
        <v>2021023</v>
      </c>
      <c r="I3116" t="s">
        <v>19</v>
      </c>
      <c r="J3116" t="s">
        <v>20</v>
      </c>
      <c r="K3116" t="s">
        <v>25</v>
      </c>
      <c r="L3116">
        <v>0</v>
      </c>
      <c r="M3116">
        <v>16.95</v>
      </c>
      <c r="N3116">
        <v>0</v>
      </c>
      <c r="O3116">
        <v>90.03</v>
      </c>
      <c r="P3116">
        <v>106.9833</v>
      </c>
    </row>
    <row r="3117" spans="1:16" x14ac:dyDescent="0.25">
      <c r="A3117" s="20">
        <v>44230</v>
      </c>
      <c r="B3117" t="s">
        <v>738</v>
      </c>
      <c r="C3117" t="s">
        <v>17</v>
      </c>
      <c r="D3117">
        <v>2500</v>
      </c>
      <c r="E3117">
        <v>619.1</v>
      </c>
      <c r="F3117">
        <v>1547750</v>
      </c>
      <c r="G3117" t="s">
        <v>3290</v>
      </c>
      <c r="H3117">
        <v>2021023</v>
      </c>
      <c r="I3117" t="s">
        <v>19</v>
      </c>
      <c r="J3117" t="s">
        <v>20</v>
      </c>
      <c r="K3117" t="s">
        <v>25</v>
      </c>
      <c r="L3117">
        <v>0</v>
      </c>
      <c r="M3117">
        <v>53.4</v>
      </c>
      <c r="N3117">
        <v>55.85</v>
      </c>
      <c r="O3117">
        <v>283.57</v>
      </c>
      <c r="P3117">
        <v>392.81729999999999</v>
      </c>
    </row>
    <row r="3118" spans="1:16" x14ac:dyDescent="0.25">
      <c r="A3118" s="20">
        <v>44230</v>
      </c>
      <c r="B3118" t="s">
        <v>738</v>
      </c>
      <c r="C3118" t="s">
        <v>23</v>
      </c>
      <c r="D3118">
        <v>100</v>
      </c>
      <c r="E3118">
        <v>621.9</v>
      </c>
      <c r="F3118">
        <v>62190</v>
      </c>
      <c r="G3118" t="s">
        <v>3291</v>
      </c>
      <c r="H3118">
        <v>2021023</v>
      </c>
      <c r="I3118" t="s">
        <v>19</v>
      </c>
      <c r="J3118" t="s">
        <v>20</v>
      </c>
      <c r="K3118" t="s">
        <v>25</v>
      </c>
      <c r="L3118">
        <v>15.5</v>
      </c>
      <c r="M3118">
        <v>2.15</v>
      </c>
      <c r="N3118">
        <v>0</v>
      </c>
      <c r="O3118">
        <v>18.079999999999998</v>
      </c>
      <c r="P3118">
        <v>35.7256</v>
      </c>
    </row>
    <row r="3119" spans="1:16" x14ac:dyDescent="0.25">
      <c r="A3119" s="20">
        <v>44230</v>
      </c>
      <c r="B3119" t="s">
        <v>738</v>
      </c>
      <c r="C3119" t="s">
        <v>23</v>
      </c>
      <c r="D3119">
        <v>100</v>
      </c>
      <c r="E3119">
        <v>621.1</v>
      </c>
      <c r="F3119">
        <v>62110</v>
      </c>
      <c r="G3119" t="s">
        <v>3292</v>
      </c>
      <c r="H3119">
        <v>2021023</v>
      </c>
      <c r="I3119" t="s">
        <v>19</v>
      </c>
      <c r="J3119" t="s">
        <v>20</v>
      </c>
      <c r="K3119" t="s">
        <v>25</v>
      </c>
      <c r="L3119">
        <v>15.5</v>
      </c>
      <c r="M3119">
        <v>2.14</v>
      </c>
      <c r="N3119">
        <v>0</v>
      </c>
      <c r="O3119">
        <v>18.09</v>
      </c>
      <c r="P3119">
        <v>35.732799999999997</v>
      </c>
    </row>
    <row r="3120" spans="1:16" x14ac:dyDescent="0.25">
      <c r="A3120" s="20">
        <v>44230</v>
      </c>
      <c r="B3120" t="s">
        <v>738</v>
      </c>
      <c r="C3120" t="s">
        <v>23</v>
      </c>
      <c r="D3120">
        <v>500</v>
      </c>
      <c r="E3120">
        <v>620.9</v>
      </c>
      <c r="F3120">
        <v>310450</v>
      </c>
      <c r="G3120" t="s">
        <v>3293</v>
      </c>
      <c r="H3120">
        <v>2021023</v>
      </c>
      <c r="I3120" t="s">
        <v>19</v>
      </c>
      <c r="J3120" t="s">
        <v>20</v>
      </c>
      <c r="K3120" t="s">
        <v>25</v>
      </c>
      <c r="L3120">
        <v>77.5</v>
      </c>
      <c r="M3120">
        <v>10.71</v>
      </c>
      <c r="N3120">
        <v>0</v>
      </c>
      <c r="O3120">
        <v>56.88</v>
      </c>
      <c r="P3120">
        <v>145.09059999999999</v>
      </c>
    </row>
    <row r="3121" spans="1:16" x14ac:dyDescent="0.25">
      <c r="A3121" s="20">
        <v>44230</v>
      </c>
      <c r="B3121" t="s">
        <v>738</v>
      </c>
      <c r="C3121" t="s">
        <v>23</v>
      </c>
      <c r="D3121">
        <v>500</v>
      </c>
      <c r="E3121">
        <v>620.9</v>
      </c>
      <c r="F3121">
        <v>310450</v>
      </c>
      <c r="G3121" t="s">
        <v>3294</v>
      </c>
      <c r="H3121">
        <v>2021023</v>
      </c>
      <c r="I3121" t="s">
        <v>19</v>
      </c>
      <c r="J3121" t="s">
        <v>20</v>
      </c>
      <c r="K3121" t="s">
        <v>25</v>
      </c>
      <c r="L3121">
        <v>77.5</v>
      </c>
      <c r="M3121">
        <v>10.71</v>
      </c>
      <c r="N3121">
        <v>0</v>
      </c>
      <c r="O3121">
        <v>56.88</v>
      </c>
      <c r="P3121">
        <v>145.09049999999999</v>
      </c>
    </row>
    <row r="3122" spans="1:16" x14ac:dyDescent="0.25">
      <c r="A3122" s="20">
        <v>44230</v>
      </c>
      <c r="B3122" t="s">
        <v>738</v>
      </c>
      <c r="C3122" t="s">
        <v>23</v>
      </c>
      <c r="D3122">
        <v>1100</v>
      </c>
      <c r="E3122">
        <v>621.9</v>
      </c>
      <c r="F3122">
        <v>684090</v>
      </c>
      <c r="G3122" t="s">
        <v>3295</v>
      </c>
      <c r="H3122">
        <v>2021023</v>
      </c>
      <c r="I3122" t="s">
        <v>19</v>
      </c>
      <c r="J3122" t="s">
        <v>20</v>
      </c>
      <c r="K3122" t="s">
        <v>25</v>
      </c>
      <c r="L3122">
        <v>170.5</v>
      </c>
      <c r="M3122">
        <v>23.6</v>
      </c>
      <c r="N3122">
        <v>0</v>
      </c>
      <c r="O3122">
        <v>125.34</v>
      </c>
      <c r="P3122">
        <v>319.44110000000001</v>
      </c>
    </row>
    <row r="3123" spans="1:16" x14ac:dyDescent="0.25">
      <c r="A3123" s="20">
        <v>44230</v>
      </c>
      <c r="B3123" t="s">
        <v>738</v>
      </c>
      <c r="C3123" t="s">
        <v>23</v>
      </c>
      <c r="D3123">
        <v>200</v>
      </c>
      <c r="E3123">
        <v>621.70000000000005</v>
      </c>
      <c r="F3123">
        <v>124340</v>
      </c>
      <c r="G3123" t="s">
        <v>3296</v>
      </c>
      <c r="H3123">
        <v>2021023</v>
      </c>
      <c r="I3123" t="s">
        <v>19</v>
      </c>
      <c r="J3123" t="s">
        <v>20</v>
      </c>
      <c r="K3123" t="s">
        <v>25</v>
      </c>
      <c r="L3123">
        <v>31</v>
      </c>
      <c r="M3123">
        <v>4.29</v>
      </c>
      <c r="N3123">
        <v>0</v>
      </c>
      <c r="O3123">
        <v>22.78</v>
      </c>
      <c r="P3123">
        <v>58.069800000000001</v>
      </c>
    </row>
    <row r="3124" spans="1:16" x14ac:dyDescent="0.25">
      <c r="A3124" s="20">
        <v>44230</v>
      </c>
      <c r="B3124" t="s">
        <v>480</v>
      </c>
      <c r="C3124" t="s">
        <v>17</v>
      </c>
      <c r="D3124">
        <v>10000</v>
      </c>
      <c r="E3124">
        <v>81.7</v>
      </c>
      <c r="F3124">
        <v>817000</v>
      </c>
      <c r="G3124" t="s">
        <v>3297</v>
      </c>
      <c r="H3124">
        <v>2021023</v>
      </c>
      <c r="I3124" t="s">
        <v>19</v>
      </c>
      <c r="J3124" t="s">
        <v>20</v>
      </c>
      <c r="K3124" t="s">
        <v>25</v>
      </c>
      <c r="L3124">
        <v>0</v>
      </c>
      <c r="M3124">
        <v>28.19</v>
      </c>
      <c r="N3124">
        <v>44.15</v>
      </c>
      <c r="O3124">
        <v>149.69</v>
      </c>
      <c r="P3124">
        <v>222.0265</v>
      </c>
    </row>
    <row r="3125" spans="1:16" x14ac:dyDescent="0.25">
      <c r="A3125" s="20">
        <v>44230</v>
      </c>
      <c r="B3125" t="s">
        <v>480</v>
      </c>
      <c r="C3125" t="s">
        <v>23</v>
      </c>
      <c r="D3125">
        <v>5000</v>
      </c>
      <c r="E3125">
        <v>81.7</v>
      </c>
      <c r="F3125">
        <v>408500</v>
      </c>
      <c r="G3125" t="s">
        <v>3298</v>
      </c>
      <c r="H3125">
        <v>2021023</v>
      </c>
      <c r="I3125" t="s">
        <v>19</v>
      </c>
      <c r="J3125" t="s">
        <v>20</v>
      </c>
      <c r="K3125" t="s">
        <v>25</v>
      </c>
      <c r="L3125">
        <v>101.73</v>
      </c>
      <c r="M3125">
        <v>14.09</v>
      </c>
      <c r="N3125">
        <v>0</v>
      </c>
      <c r="O3125">
        <v>74.84</v>
      </c>
      <c r="P3125">
        <v>190.66329999999999</v>
      </c>
    </row>
    <row r="3126" spans="1:16" x14ac:dyDescent="0.25">
      <c r="A3126" s="20">
        <v>44230</v>
      </c>
      <c r="B3126" t="s">
        <v>480</v>
      </c>
      <c r="C3126" t="s">
        <v>23</v>
      </c>
      <c r="D3126">
        <v>5000</v>
      </c>
      <c r="E3126">
        <v>81.5</v>
      </c>
      <c r="F3126">
        <v>407499.3</v>
      </c>
      <c r="G3126" t="s">
        <v>3299</v>
      </c>
      <c r="H3126">
        <v>2021023</v>
      </c>
      <c r="I3126" t="s">
        <v>19</v>
      </c>
      <c r="J3126" t="s">
        <v>20</v>
      </c>
      <c r="K3126" t="s">
        <v>25</v>
      </c>
      <c r="L3126">
        <v>101.73</v>
      </c>
      <c r="M3126">
        <v>14.06</v>
      </c>
      <c r="N3126">
        <v>0</v>
      </c>
      <c r="O3126">
        <v>74.66</v>
      </c>
      <c r="P3126">
        <v>190.44880000000001</v>
      </c>
    </row>
    <row r="3127" spans="1:16" x14ac:dyDescent="0.25">
      <c r="A3127" s="20">
        <v>44231</v>
      </c>
      <c r="B3127" t="s">
        <v>677</v>
      </c>
      <c r="C3127" t="s">
        <v>23</v>
      </c>
      <c r="D3127">
        <v>500</v>
      </c>
      <c r="E3127">
        <v>228.05</v>
      </c>
      <c r="F3127">
        <v>114024.35</v>
      </c>
      <c r="G3127" t="s">
        <v>3300</v>
      </c>
      <c r="H3127">
        <v>2021024</v>
      </c>
      <c r="I3127" t="s">
        <v>19</v>
      </c>
      <c r="J3127" t="s">
        <v>20</v>
      </c>
      <c r="K3127" t="s">
        <v>25</v>
      </c>
      <c r="L3127">
        <v>28.52</v>
      </c>
      <c r="M3127">
        <v>3.93</v>
      </c>
      <c r="N3127">
        <v>0</v>
      </c>
      <c r="O3127">
        <v>20.9</v>
      </c>
      <c r="P3127">
        <v>53.3538</v>
      </c>
    </row>
    <row r="3128" spans="1:16" x14ac:dyDescent="0.25">
      <c r="A3128" s="20">
        <v>44231</v>
      </c>
      <c r="B3128" t="s">
        <v>738</v>
      </c>
      <c r="C3128" t="s">
        <v>17</v>
      </c>
      <c r="D3128">
        <v>500</v>
      </c>
      <c r="E3128">
        <v>614.83000000000004</v>
      </c>
      <c r="F3128">
        <v>307416.8</v>
      </c>
      <c r="G3128" t="s">
        <v>3301</v>
      </c>
      <c r="H3128">
        <v>2021024</v>
      </c>
      <c r="I3128" t="s">
        <v>19</v>
      </c>
      <c r="J3128" t="s">
        <v>20</v>
      </c>
      <c r="K3128" t="s">
        <v>25</v>
      </c>
      <c r="L3128">
        <v>0</v>
      </c>
      <c r="M3128">
        <v>10.61</v>
      </c>
      <c r="N3128">
        <v>0</v>
      </c>
      <c r="O3128">
        <v>56.32</v>
      </c>
      <c r="P3128">
        <v>66.925799999999995</v>
      </c>
    </row>
    <row r="3129" spans="1:16" x14ac:dyDescent="0.25">
      <c r="A3129" s="20">
        <v>44231</v>
      </c>
      <c r="B3129" t="s">
        <v>738</v>
      </c>
      <c r="C3129" t="s">
        <v>23</v>
      </c>
      <c r="D3129">
        <v>100</v>
      </c>
      <c r="E3129">
        <v>615.9</v>
      </c>
      <c r="F3129">
        <v>61590</v>
      </c>
      <c r="G3129" t="s">
        <v>3302</v>
      </c>
      <c r="H3129">
        <v>2021024</v>
      </c>
      <c r="I3129" t="s">
        <v>19</v>
      </c>
      <c r="J3129" t="s">
        <v>20</v>
      </c>
      <c r="K3129" t="s">
        <v>25</v>
      </c>
      <c r="L3129">
        <v>15.54</v>
      </c>
      <c r="M3129">
        <v>2.12</v>
      </c>
      <c r="N3129">
        <v>0</v>
      </c>
      <c r="O3129">
        <v>18.079999999999998</v>
      </c>
      <c r="P3129">
        <v>35.744900000000001</v>
      </c>
    </row>
    <row r="3130" spans="1:16" x14ac:dyDescent="0.25">
      <c r="A3130" s="20">
        <v>44231</v>
      </c>
      <c r="B3130" t="s">
        <v>677</v>
      </c>
      <c r="C3130" t="s">
        <v>23</v>
      </c>
      <c r="D3130">
        <v>250</v>
      </c>
      <c r="E3130">
        <v>231.55</v>
      </c>
      <c r="F3130">
        <v>57887.5</v>
      </c>
      <c r="G3130" t="s">
        <v>3303</v>
      </c>
      <c r="H3130">
        <v>2021024</v>
      </c>
      <c r="I3130" t="s">
        <v>19</v>
      </c>
      <c r="J3130" t="s">
        <v>20</v>
      </c>
      <c r="K3130" t="s">
        <v>25</v>
      </c>
      <c r="L3130">
        <v>14.26</v>
      </c>
      <c r="M3130">
        <v>2</v>
      </c>
      <c r="N3130">
        <v>0</v>
      </c>
      <c r="O3130">
        <v>18.059999999999999</v>
      </c>
      <c r="P3130">
        <v>34.317100000000003</v>
      </c>
    </row>
    <row r="3131" spans="1:16" x14ac:dyDescent="0.25">
      <c r="A3131" s="20">
        <v>44231</v>
      </c>
      <c r="B3131" t="s">
        <v>738</v>
      </c>
      <c r="C3131" t="s">
        <v>23</v>
      </c>
      <c r="D3131">
        <v>100</v>
      </c>
      <c r="E3131">
        <v>610.9</v>
      </c>
      <c r="F3131">
        <v>61090</v>
      </c>
      <c r="G3131" t="s">
        <v>3304</v>
      </c>
      <c r="H3131">
        <v>2021024</v>
      </c>
      <c r="I3131" t="s">
        <v>19</v>
      </c>
      <c r="J3131" t="s">
        <v>20</v>
      </c>
      <c r="K3131" t="s">
        <v>25</v>
      </c>
      <c r="L3131">
        <v>15.54</v>
      </c>
      <c r="M3131">
        <v>2.11</v>
      </c>
      <c r="N3131">
        <v>0</v>
      </c>
      <c r="O3131">
        <v>18.079999999999998</v>
      </c>
      <c r="P3131">
        <v>35.727600000000002</v>
      </c>
    </row>
    <row r="3132" spans="1:16" x14ac:dyDescent="0.25">
      <c r="A3132" s="20">
        <v>44231</v>
      </c>
      <c r="B3132" t="s">
        <v>738</v>
      </c>
      <c r="C3132" t="s">
        <v>23</v>
      </c>
      <c r="D3132">
        <v>100</v>
      </c>
      <c r="E3132">
        <v>615.9</v>
      </c>
      <c r="F3132">
        <v>61590</v>
      </c>
      <c r="G3132" t="s">
        <v>3305</v>
      </c>
      <c r="H3132">
        <v>2021024</v>
      </c>
      <c r="I3132" t="s">
        <v>19</v>
      </c>
      <c r="J3132" t="s">
        <v>20</v>
      </c>
      <c r="K3132" t="s">
        <v>25</v>
      </c>
      <c r="L3132">
        <v>15.54</v>
      </c>
      <c r="M3132">
        <v>2.12</v>
      </c>
      <c r="N3132">
        <v>0</v>
      </c>
      <c r="O3132">
        <v>18.079999999999998</v>
      </c>
      <c r="P3132">
        <v>35.744900000000001</v>
      </c>
    </row>
    <row r="3133" spans="1:16" x14ac:dyDescent="0.25">
      <c r="A3133" s="20">
        <v>44231</v>
      </c>
      <c r="B3133" t="s">
        <v>738</v>
      </c>
      <c r="C3133" t="s">
        <v>23</v>
      </c>
      <c r="D3133">
        <v>100</v>
      </c>
      <c r="E3133">
        <v>616.9</v>
      </c>
      <c r="F3133">
        <v>61690</v>
      </c>
      <c r="G3133" t="s">
        <v>3306</v>
      </c>
      <c r="H3133">
        <v>2021024</v>
      </c>
      <c r="I3133" t="s">
        <v>19</v>
      </c>
      <c r="J3133" t="s">
        <v>20</v>
      </c>
      <c r="K3133" t="s">
        <v>25</v>
      </c>
      <c r="L3133">
        <v>15.54</v>
      </c>
      <c r="M3133">
        <v>2.13</v>
      </c>
      <c r="N3133">
        <v>0</v>
      </c>
      <c r="O3133">
        <v>18.079999999999998</v>
      </c>
      <c r="P3133">
        <v>35.7483</v>
      </c>
    </row>
    <row r="3134" spans="1:16" x14ac:dyDescent="0.25">
      <c r="A3134" s="20">
        <v>44231</v>
      </c>
      <c r="B3134" t="s">
        <v>738</v>
      </c>
      <c r="C3134" t="s">
        <v>23</v>
      </c>
      <c r="D3134">
        <v>100</v>
      </c>
      <c r="E3134">
        <v>617.9</v>
      </c>
      <c r="F3134">
        <v>61790</v>
      </c>
      <c r="G3134" t="s">
        <v>3307</v>
      </c>
      <c r="H3134">
        <v>2021024</v>
      </c>
      <c r="I3134" t="s">
        <v>19</v>
      </c>
      <c r="J3134" t="s">
        <v>20</v>
      </c>
      <c r="K3134" t="s">
        <v>25</v>
      </c>
      <c r="L3134">
        <v>15.54</v>
      </c>
      <c r="M3134">
        <v>2.13</v>
      </c>
      <c r="N3134">
        <v>0</v>
      </c>
      <c r="O3134">
        <v>18.079999999999998</v>
      </c>
      <c r="P3134">
        <v>35.751800000000003</v>
      </c>
    </row>
    <row r="3135" spans="1:16" x14ac:dyDescent="0.25">
      <c r="A3135" s="20">
        <v>44231</v>
      </c>
      <c r="B3135" t="s">
        <v>738</v>
      </c>
      <c r="C3135" t="s">
        <v>17</v>
      </c>
      <c r="D3135">
        <v>1100</v>
      </c>
      <c r="E3135">
        <v>618.15</v>
      </c>
      <c r="F3135">
        <v>679965</v>
      </c>
      <c r="G3135" t="s">
        <v>3308</v>
      </c>
      <c r="H3135">
        <v>2021024</v>
      </c>
      <c r="I3135" t="s">
        <v>19</v>
      </c>
      <c r="J3135" t="s">
        <v>20</v>
      </c>
      <c r="K3135" t="s">
        <v>25</v>
      </c>
      <c r="L3135">
        <v>0</v>
      </c>
      <c r="M3135">
        <v>23.46</v>
      </c>
      <c r="N3135">
        <v>0</v>
      </c>
      <c r="O3135">
        <v>124.52</v>
      </c>
      <c r="P3135">
        <v>147.97829999999999</v>
      </c>
    </row>
    <row r="3136" spans="1:16" x14ac:dyDescent="0.25">
      <c r="A3136" s="20">
        <v>44231</v>
      </c>
      <c r="B3136" t="s">
        <v>738</v>
      </c>
      <c r="C3136" t="s">
        <v>23</v>
      </c>
      <c r="D3136">
        <v>100</v>
      </c>
      <c r="E3136">
        <v>620.9</v>
      </c>
      <c r="F3136">
        <v>62090</v>
      </c>
      <c r="G3136" t="s">
        <v>3309</v>
      </c>
      <c r="H3136">
        <v>2021024</v>
      </c>
      <c r="I3136" t="s">
        <v>19</v>
      </c>
      <c r="J3136" t="s">
        <v>20</v>
      </c>
      <c r="K3136" t="s">
        <v>25</v>
      </c>
      <c r="L3136">
        <v>15.54</v>
      </c>
      <c r="M3136">
        <v>2.14</v>
      </c>
      <c r="N3136">
        <v>0</v>
      </c>
      <c r="O3136">
        <v>18.09</v>
      </c>
      <c r="P3136">
        <v>35.771999999999998</v>
      </c>
    </row>
    <row r="3137" spans="1:16" x14ac:dyDescent="0.25">
      <c r="A3137" s="20">
        <v>44231</v>
      </c>
      <c r="B3137" t="s">
        <v>738</v>
      </c>
      <c r="C3137" t="s">
        <v>23</v>
      </c>
      <c r="D3137">
        <v>100</v>
      </c>
      <c r="E3137">
        <v>620.9</v>
      </c>
      <c r="F3137">
        <v>62090</v>
      </c>
      <c r="G3137" t="s">
        <v>3310</v>
      </c>
      <c r="H3137">
        <v>2021024</v>
      </c>
      <c r="I3137" t="s">
        <v>19</v>
      </c>
      <c r="J3137" t="s">
        <v>20</v>
      </c>
      <c r="K3137" t="s">
        <v>25</v>
      </c>
      <c r="L3137">
        <v>15.35</v>
      </c>
      <c r="M3137">
        <v>2.14</v>
      </c>
      <c r="N3137">
        <v>0</v>
      </c>
      <c r="O3137">
        <v>18.09</v>
      </c>
      <c r="P3137">
        <v>35.582099999999997</v>
      </c>
    </row>
    <row r="3138" spans="1:16" x14ac:dyDescent="0.25">
      <c r="A3138" s="20">
        <v>44231</v>
      </c>
      <c r="B3138" t="s">
        <v>738</v>
      </c>
      <c r="C3138" t="s">
        <v>23</v>
      </c>
      <c r="D3138">
        <v>100</v>
      </c>
      <c r="E3138">
        <v>621.1</v>
      </c>
      <c r="F3138">
        <v>62110</v>
      </c>
      <c r="G3138" t="s">
        <v>3311</v>
      </c>
      <c r="H3138">
        <v>2021024</v>
      </c>
      <c r="I3138" t="s">
        <v>19</v>
      </c>
      <c r="J3138" t="s">
        <v>20</v>
      </c>
      <c r="K3138" t="s">
        <v>25</v>
      </c>
      <c r="L3138">
        <v>15.54</v>
      </c>
      <c r="M3138">
        <v>2.14</v>
      </c>
      <c r="N3138">
        <v>0</v>
      </c>
      <c r="O3138">
        <v>18.09</v>
      </c>
      <c r="P3138">
        <v>35.772799999999997</v>
      </c>
    </row>
    <row r="3139" spans="1:16" x14ac:dyDescent="0.25">
      <c r="A3139" s="20">
        <v>44231</v>
      </c>
      <c r="B3139" t="s">
        <v>738</v>
      </c>
      <c r="C3139" t="s">
        <v>23</v>
      </c>
      <c r="D3139">
        <v>100</v>
      </c>
      <c r="E3139">
        <v>620.9</v>
      </c>
      <c r="F3139">
        <v>62090</v>
      </c>
      <c r="G3139" t="s">
        <v>3312</v>
      </c>
      <c r="H3139">
        <v>2021024</v>
      </c>
      <c r="I3139" t="s">
        <v>19</v>
      </c>
      <c r="J3139" t="s">
        <v>20</v>
      </c>
      <c r="K3139" t="s">
        <v>25</v>
      </c>
      <c r="L3139">
        <v>15.54</v>
      </c>
      <c r="M3139">
        <v>2.14</v>
      </c>
      <c r="N3139">
        <v>0</v>
      </c>
      <c r="O3139">
        <v>18.09</v>
      </c>
      <c r="P3139">
        <v>35.772100000000002</v>
      </c>
    </row>
    <row r="3140" spans="1:16" x14ac:dyDescent="0.25">
      <c r="A3140" s="20">
        <v>44231</v>
      </c>
      <c r="B3140" t="s">
        <v>738</v>
      </c>
      <c r="C3140" t="s">
        <v>23</v>
      </c>
      <c r="D3140">
        <v>100</v>
      </c>
      <c r="E3140">
        <v>620.9</v>
      </c>
      <c r="F3140">
        <v>62090</v>
      </c>
      <c r="G3140" t="s">
        <v>3313</v>
      </c>
      <c r="H3140">
        <v>2021024</v>
      </c>
      <c r="I3140" t="s">
        <v>19</v>
      </c>
      <c r="J3140" t="s">
        <v>20</v>
      </c>
      <c r="K3140" t="s">
        <v>25</v>
      </c>
      <c r="L3140">
        <v>15.54</v>
      </c>
      <c r="M3140">
        <v>2.14</v>
      </c>
      <c r="N3140">
        <v>0</v>
      </c>
      <c r="O3140">
        <v>18.09</v>
      </c>
      <c r="P3140">
        <v>35.772100000000002</v>
      </c>
    </row>
    <row r="3141" spans="1:16" x14ac:dyDescent="0.25">
      <c r="A3141" s="20">
        <v>44231</v>
      </c>
      <c r="B3141" t="s">
        <v>738</v>
      </c>
      <c r="C3141" t="s">
        <v>23</v>
      </c>
      <c r="D3141">
        <v>100</v>
      </c>
      <c r="E3141">
        <v>621.70000000000005</v>
      </c>
      <c r="F3141">
        <v>62170</v>
      </c>
      <c r="G3141" t="s">
        <v>3314</v>
      </c>
      <c r="H3141">
        <v>2021024</v>
      </c>
      <c r="I3141" t="s">
        <v>19</v>
      </c>
      <c r="J3141" t="s">
        <v>20</v>
      </c>
      <c r="K3141" t="s">
        <v>25</v>
      </c>
      <c r="L3141">
        <v>15.54</v>
      </c>
      <c r="M3141">
        <v>2.14</v>
      </c>
      <c r="N3141">
        <v>0</v>
      </c>
      <c r="O3141">
        <v>18.09</v>
      </c>
      <c r="P3141">
        <v>35.774900000000002</v>
      </c>
    </row>
    <row r="3142" spans="1:16" x14ac:dyDescent="0.25">
      <c r="A3142" s="20">
        <v>44231</v>
      </c>
      <c r="B3142" t="s">
        <v>738</v>
      </c>
      <c r="C3142" t="s">
        <v>23</v>
      </c>
      <c r="D3142">
        <v>500</v>
      </c>
      <c r="E3142">
        <v>621.9</v>
      </c>
      <c r="F3142">
        <v>310950</v>
      </c>
      <c r="G3142" t="s">
        <v>3315</v>
      </c>
      <c r="H3142">
        <v>2021024</v>
      </c>
      <c r="I3142" t="s">
        <v>19</v>
      </c>
      <c r="J3142" t="s">
        <v>20</v>
      </c>
      <c r="K3142" t="s">
        <v>25</v>
      </c>
      <c r="L3142">
        <v>77.72</v>
      </c>
      <c r="M3142">
        <v>10.73</v>
      </c>
      <c r="N3142">
        <v>0</v>
      </c>
      <c r="O3142">
        <v>56.97</v>
      </c>
      <c r="P3142">
        <v>145.4178</v>
      </c>
    </row>
    <row r="3143" spans="1:16" x14ac:dyDescent="0.25">
      <c r="A3143" s="20">
        <v>44231</v>
      </c>
      <c r="B3143" t="s">
        <v>738</v>
      </c>
      <c r="C3143" t="s">
        <v>23</v>
      </c>
      <c r="D3143">
        <v>250</v>
      </c>
      <c r="E3143">
        <v>621</v>
      </c>
      <c r="F3143">
        <v>155250</v>
      </c>
      <c r="G3143" t="s">
        <v>3316</v>
      </c>
      <c r="H3143">
        <v>2021024</v>
      </c>
      <c r="I3143" t="s">
        <v>19</v>
      </c>
      <c r="J3143" t="s">
        <v>20</v>
      </c>
      <c r="K3143" t="s">
        <v>25</v>
      </c>
      <c r="L3143">
        <v>38.86</v>
      </c>
      <c r="M3143">
        <v>5.36</v>
      </c>
      <c r="N3143">
        <v>0</v>
      </c>
      <c r="O3143">
        <v>28.44</v>
      </c>
      <c r="P3143">
        <v>72.656099999999995</v>
      </c>
    </row>
    <row r="3144" spans="1:16" x14ac:dyDescent="0.25">
      <c r="A3144" s="20">
        <v>44231</v>
      </c>
      <c r="B3144" t="s">
        <v>677</v>
      </c>
      <c r="C3144" t="s">
        <v>17</v>
      </c>
      <c r="D3144">
        <v>750</v>
      </c>
      <c r="E3144">
        <v>227.15</v>
      </c>
      <c r="F3144">
        <v>170362.5</v>
      </c>
      <c r="G3144" t="s">
        <v>3317</v>
      </c>
      <c r="H3144">
        <v>2021024</v>
      </c>
      <c r="I3144" t="s">
        <v>19</v>
      </c>
      <c r="J3144" t="s">
        <v>20</v>
      </c>
      <c r="K3144" t="s">
        <v>25</v>
      </c>
      <c r="L3144">
        <v>0</v>
      </c>
      <c r="M3144">
        <v>5.88</v>
      </c>
      <c r="N3144">
        <v>5.1100000000000003</v>
      </c>
      <c r="O3144">
        <v>31.21</v>
      </c>
      <c r="P3144">
        <v>42.197499999999998</v>
      </c>
    </row>
    <row r="3145" spans="1:16" x14ac:dyDescent="0.25">
      <c r="A3145" s="20">
        <v>44231</v>
      </c>
      <c r="B3145" t="s">
        <v>738</v>
      </c>
      <c r="C3145" t="s">
        <v>23</v>
      </c>
      <c r="D3145">
        <v>250</v>
      </c>
      <c r="E3145">
        <v>623</v>
      </c>
      <c r="F3145">
        <v>155750</v>
      </c>
      <c r="G3145" t="s">
        <v>3318</v>
      </c>
      <c r="H3145">
        <v>2021024</v>
      </c>
      <c r="I3145" t="s">
        <v>19</v>
      </c>
      <c r="J3145" t="s">
        <v>20</v>
      </c>
      <c r="K3145" t="s">
        <v>25</v>
      </c>
      <c r="L3145">
        <v>38.86</v>
      </c>
      <c r="M3145">
        <v>5.37</v>
      </c>
      <c r="N3145">
        <v>0</v>
      </c>
      <c r="O3145">
        <v>28.53</v>
      </c>
      <c r="P3145">
        <v>72.763400000000004</v>
      </c>
    </row>
    <row r="3146" spans="1:16" x14ac:dyDescent="0.25">
      <c r="A3146" s="20">
        <v>44231</v>
      </c>
      <c r="B3146" t="s">
        <v>738</v>
      </c>
      <c r="C3146" t="s">
        <v>17</v>
      </c>
      <c r="D3146">
        <v>100</v>
      </c>
      <c r="E3146">
        <v>620.1</v>
      </c>
      <c r="F3146">
        <v>62010</v>
      </c>
      <c r="G3146" t="s">
        <v>3319</v>
      </c>
      <c r="H3146">
        <v>2021024</v>
      </c>
      <c r="I3146" t="s">
        <v>19</v>
      </c>
      <c r="J3146" t="s">
        <v>20</v>
      </c>
      <c r="K3146" t="s">
        <v>25</v>
      </c>
      <c r="L3146">
        <v>0</v>
      </c>
      <c r="M3146">
        <v>2.14</v>
      </c>
      <c r="N3146">
        <v>0</v>
      </c>
      <c r="O3146">
        <v>18.09</v>
      </c>
      <c r="P3146">
        <v>20.229299999999999</v>
      </c>
    </row>
    <row r="3147" spans="1:16" x14ac:dyDescent="0.25">
      <c r="A3147" s="20">
        <v>44231</v>
      </c>
      <c r="B3147" t="s">
        <v>738</v>
      </c>
      <c r="C3147" t="s">
        <v>17</v>
      </c>
      <c r="D3147">
        <v>100</v>
      </c>
      <c r="E3147">
        <v>620.1</v>
      </c>
      <c r="F3147">
        <v>62010</v>
      </c>
      <c r="G3147" t="s">
        <v>3320</v>
      </c>
      <c r="H3147">
        <v>2021024</v>
      </c>
      <c r="I3147" t="s">
        <v>19</v>
      </c>
      <c r="J3147" t="s">
        <v>20</v>
      </c>
      <c r="K3147" t="s">
        <v>25</v>
      </c>
      <c r="L3147">
        <v>0</v>
      </c>
      <c r="M3147">
        <v>2.14</v>
      </c>
      <c r="N3147">
        <v>0</v>
      </c>
      <c r="O3147">
        <v>18.079999999999998</v>
      </c>
      <c r="P3147">
        <v>20.2194</v>
      </c>
    </row>
    <row r="3148" spans="1:16" x14ac:dyDescent="0.25">
      <c r="A3148" s="20">
        <v>44231</v>
      </c>
      <c r="B3148" t="s">
        <v>738</v>
      </c>
      <c r="C3148" t="s">
        <v>23</v>
      </c>
      <c r="D3148">
        <v>200</v>
      </c>
      <c r="E3148">
        <v>624.9</v>
      </c>
      <c r="F3148">
        <v>124980</v>
      </c>
      <c r="G3148" t="s">
        <v>3321</v>
      </c>
      <c r="H3148">
        <v>2021024</v>
      </c>
      <c r="I3148" t="s">
        <v>19</v>
      </c>
      <c r="J3148" t="s">
        <v>20</v>
      </c>
      <c r="K3148" t="s">
        <v>25</v>
      </c>
      <c r="L3148">
        <v>31.09</v>
      </c>
      <c r="M3148">
        <v>4.3099999999999996</v>
      </c>
      <c r="N3148">
        <v>0</v>
      </c>
      <c r="O3148">
        <v>22.9</v>
      </c>
      <c r="P3148">
        <v>58.3018</v>
      </c>
    </row>
    <row r="3149" spans="1:16" x14ac:dyDescent="0.25">
      <c r="A3149" s="20">
        <v>44231</v>
      </c>
      <c r="B3149" t="s">
        <v>738</v>
      </c>
      <c r="C3149" t="s">
        <v>23</v>
      </c>
      <c r="D3149">
        <v>100</v>
      </c>
      <c r="E3149">
        <v>626.9</v>
      </c>
      <c r="F3149">
        <v>62690</v>
      </c>
      <c r="G3149" t="s">
        <v>3322</v>
      </c>
      <c r="H3149">
        <v>2021024</v>
      </c>
      <c r="I3149" t="s">
        <v>19</v>
      </c>
      <c r="J3149" t="s">
        <v>20</v>
      </c>
      <c r="K3149" t="s">
        <v>25</v>
      </c>
      <c r="L3149">
        <v>15.54</v>
      </c>
      <c r="M3149">
        <v>2.16</v>
      </c>
      <c r="N3149">
        <v>0</v>
      </c>
      <c r="O3149">
        <v>18.09</v>
      </c>
      <c r="P3149">
        <v>35.7928</v>
      </c>
    </row>
    <row r="3150" spans="1:16" x14ac:dyDescent="0.25">
      <c r="A3150" s="20">
        <v>44231</v>
      </c>
      <c r="B3150" t="s">
        <v>738</v>
      </c>
      <c r="C3150" t="s">
        <v>23</v>
      </c>
      <c r="D3150">
        <v>200</v>
      </c>
      <c r="E3150">
        <v>625.9</v>
      </c>
      <c r="F3150">
        <v>125180</v>
      </c>
      <c r="G3150" t="s">
        <v>3323</v>
      </c>
      <c r="H3150">
        <v>2021024</v>
      </c>
      <c r="I3150" t="s">
        <v>19</v>
      </c>
      <c r="J3150" t="s">
        <v>20</v>
      </c>
      <c r="K3150" t="s">
        <v>25</v>
      </c>
      <c r="L3150">
        <v>31.09</v>
      </c>
      <c r="M3150">
        <v>4.32</v>
      </c>
      <c r="N3150">
        <v>0</v>
      </c>
      <c r="O3150">
        <v>22.93</v>
      </c>
      <c r="P3150">
        <v>58.338700000000003</v>
      </c>
    </row>
    <row r="3151" spans="1:16" x14ac:dyDescent="0.25">
      <c r="A3151" s="20">
        <v>44231</v>
      </c>
      <c r="B3151" t="s">
        <v>738</v>
      </c>
      <c r="C3151" t="s">
        <v>23</v>
      </c>
      <c r="D3151">
        <v>100</v>
      </c>
      <c r="E3151">
        <v>628.9</v>
      </c>
      <c r="F3151">
        <v>62890</v>
      </c>
      <c r="G3151" t="s">
        <v>3324</v>
      </c>
      <c r="H3151">
        <v>2021024</v>
      </c>
      <c r="I3151" t="s">
        <v>19</v>
      </c>
      <c r="J3151" t="s">
        <v>20</v>
      </c>
      <c r="K3151" t="s">
        <v>25</v>
      </c>
      <c r="L3151">
        <v>15.54</v>
      </c>
      <c r="M3151">
        <v>2.17</v>
      </c>
      <c r="N3151">
        <v>0</v>
      </c>
      <c r="O3151">
        <v>18.09</v>
      </c>
      <c r="P3151">
        <v>35.799700000000001</v>
      </c>
    </row>
    <row r="3152" spans="1:16" x14ac:dyDescent="0.25">
      <c r="A3152" s="20">
        <v>44231</v>
      </c>
      <c r="B3152" t="s">
        <v>738</v>
      </c>
      <c r="C3152" t="s">
        <v>17</v>
      </c>
      <c r="D3152">
        <v>100</v>
      </c>
      <c r="E3152">
        <v>624.1</v>
      </c>
      <c r="F3152">
        <v>62410</v>
      </c>
      <c r="G3152" t="s">
        <v>3325</v>
      </c>
      <c r="H3152">
        <v>2021024</v>
      </c>
      <c r="I3152" t="s">
        <v>19</v>
      </c>
      <c r="J3152" t="s">
        <v>20</v>
      </c>
      <c r="K3152" t="s">
        <v>25</v>
      </c>
      <c r="L3152">
        <v>0</v>
      </c>
      <c r="M3152">
        <v>2.15</v>
      </c>
      <c r="N3152">
        <v>0</v>
      </c>
      <c r="O3152">
        <v>18.09</v>
      </c>
      <c r="P3152">
        <v>20.243099999999998</v>
      </c>
    </row>
    <row r="3153" spans="1:16" x14ac:dyDescent="0.25">
      <c r="A3153" s="20">
        <v>44231</v>
      </c>
      <c r="B3153" t="s">
        <v>738</v>
      </c>
      <c r="C3153" t="s">
        <v>17</v>
      </c>
      <c r="D3153">
        <v>100</v>
      </c>
      <c r="E3153">
        <v>625.1</v>
      </c>
      <c r="F3153">
        <v>62510</v>
      </c>
      <c r="G3153" t="s">
        <v>3326</v>
      </c>
      <c r="H3153">
        <v>2021024</v>
      </c>
      <c r="I3153" t="s">
        <v>19</v>
      </c>
      <c r="J3153" t="s">
        <v>20</v>
      </c>
      <c r="K3153" t="s">
        <v>25</v>
      </c>
      <c r="L3153">
        <v>0</v>
      </c>
      <c r="M3153">
        <v>2.16</v>
      </c>
      <c r="N3153">
        <v>0</v>
      </c>
      <c r="O3153">
        <v>18.09</v>
      </c>
      <c r="P3153">
        <v>20.246600000000001</v>
      </c>
    </row>
    <row r="3154" spans="1:16" x14ac:dyDescent="0.25">
      <c r="A3154" s="20">
        <v>44231</v>
      </c>
      <c r="B3154" t="s">
        <v>738</v>
      </c>
      <c r="C3154" t="s">
        <v>17</v>
      </c>
      <c r="D3154">
        <v>100</v>
      </c>
      <c r="E3154">
        <v>625.1</v>
      </c>
      <c r="F3154">
        <v>62510</v>
      </c>
      <c r="G3154" t="s">
        <v>3327</v>
      </c>
      <c r="H3154">
        <v>2021024</v>
      </c>
      <c r="I3154" t="s">
        <v>19</v>
      </c>
      <c r="J3154" t="s">
        <v>20</v>
      </c>
      <c r="K3154" t="s">
        <v>25</v>
      </c>
      <c r="L3154">
        <v>0</v>
      </c>
      <c r="M3154">
        <v>2.16</v>
      </c>
      <c r="N3154">
        <v>0</v>
      </c>
      <c r="O3154">
        <v>18.09</v>
      </c>
      <c r="P3154">
        <v>20.246600000000001</v>
      </c>
    </row>
    <row r="3155" spans="1:16" x14ac:dyDescent="0.25">
      <c r="A3155" s="20">
        <v>44231</v>
      </c>
      <c r="B3155" t="s">
        <v>738</v>
      </c>
      <c r="C3155" t="s">
        <v>17</v>
      </c>
      <c r="D3155">
        <v>200</v>
      </c>
      <c r="E3155">
        <v>625.1</v>
      </c>
      <c r="F3155">
        <v>125020</v>
      </c>
      <c r="G3155" t="s">
        <v>3328</v>
      </c>
      <c r="H3155">
        <v>2021024</v>
      </c>
      <c r="I3155" t="s">
        <v>19</v>
      </c>
      <c r="J3155" t="s">
        <v>20</v>
      </c>
      <c r="K3155" t="s">
        <v>25</v>
      </c>
      <c r="L3155">
        <v>0</v>
      </c>
      <c r="M3155">
        <v>4.3099999999999996</v>
      </c>
      <c r="N3155">
        <v>0</v>
      </c>
      <c r="O3155">
        <v>22.91</v>
      </c>
      <c r="P3155">
        <v>27.223199999999999</v>
      </c>
    </row>
    <row r="3156" spans="1:16" x14ac:dyDescent="0.25">
      <c r="A3156" s="20">
        <v>44231</v>
      </c>
      <c r="B3156" t="s">
        <v>738</v>
      </c>
      <c r="C3156" t="s">
        <v>17</v>
      </c>
      <c r="D3156">
        <v>400</v>
      </c>
      <c r="E3156">
        <v>624.1</v>
      </c>
      <c r="F3156">
        <v>249640</v>
      </c>
      <c r="G3156" t="s">
        <v>3329</v>
      </c>
      <c r="H3156">
        <v>2021024</v>
      </c>
      <c r="I3156" t="s">
        <v>19</v>
      </c>
      <c r="J3156" t="s">
        <v>20</v>
      </c>
      <c r="K3156" t="s">
        <v>25</v>
      </c>
      <c r="L3156">
        <v>0</v>
      </c>
      <c r="M3156">
        <v>8.61</v>
      </c>
      <c r="N3156">
        <v>59.89</v>
      </c>
      <c r="O3156">
        <v>45.74</v>
      </c>
      <c r="P3156">
        <v>114.2426</v>
      </c>
    </row>
    <row r="3157" spans="1:16" x14ac:dyDescent="0.25">
      <c r="A3157" s="20">
        <v>44231</v>
      </c>
      <c r="B3157" t="s">
        <v>738</v>
      </c>
      <c r="C3157" t="s">
        <v>17</v>
      </c>
      <c r="D3157">
        <v>500</v>
      </c>
      <c r="E3157">
        <v>626.1</v>
      </c>
      <c r="F3157">
        <v>313050</v>
      </c>
      <c r="G3157" t="s">
        <v>3330</v>
      </c>
      <c r="H3157">
        <v>2021024</v>
      </c>
      <c r="I3157" t="s">
        <v>19</v>
      </c>
      <c r="J3157" t="s">
        <v>20</v>
      </c>
      <c r="K3157" t="s">
        <v>25</v>
      </c>
      <c r="L3157">
        <v>0</v>
      </c>
      <c r="M3157">
        <v>10.8</v>
      </c>
      <c r="N3157">
        <v>0</v>
      </c>
      <c r="O3157">
        <v>57.35</v>
      </c>
      <c r="P3157">
        <v>68.150199999999998</v>
      </c>
    </row>
    <row r="3158" spans="1:16" x14ac:dyDescent="0.25">
      <c r="A3158" s="20">
        <v>44231</v>
      </c>
      <c r="B3158" t="s">
        <v>738</v>
      </c>
      <c r="C3158" t="s">
        <v>23</v>
      </c>
      <c r="D3158">
        <v>250</v>
      </c>
      <c r="E3158">
        <v>628.9</v>
      </c>
      <c r="F3158">
        <v>157225</v>
      </c>
      <c r="G3158" t="s">
        <v>3331</v>
      </c>
      <c r="H3158">
        <v>2021024</v>
      </c>
      <c r="I3158" t="s">
        <v>19</v>
      </c>
      <c r="J3158" t="s">
        <v>20</v>
      </c>
      <c r="K3158" t="s">
        <v>25</v>
      </c>
      <c r="L3158">
        <v>38.86</v>
      </c>
      <c r="M3158">
        <v>5.42</v>
      </c>
      <c r="N3158">
        <v>0</v>
      </c>
      <c r="O3158">
        <v>28.81</v>
      </c>
      <c r="P3158">
        <v>73.094300000000004</v>
      </c>
    </row>
    <row r="3159" spans="1:16" x14ac:dyDescent="0.25">
      <c r="A3159" s="20">
        <v>44231</v>
      </c>
      <c r="B3159" t="s">
        <v>738</v>
      </c>
      <c r="C3159" t="s">
        <v>23</v>
      </c>
      <c r="D3159">
        <v>250</v>
      </c>
      <c r="E3159">
        <v>629.9</v>
      </c>
      <c r="F3159">
        <v>157475</v>
      </c>
      <c r="G3159" t="s">
        <v>3332</v>
      </c>
      <c r="H3159">
        <v>2021024</v>
      </c>
      <c r="I3159" t="s">
        <v>19</v>
      </c>
      <c r="J3159" t="s">
        <v>20</v>
      </c>
      <c r="K3159" t="s">
        <v>25</v>
      </c>
      <c r="L3159">
        <v>38.86</v>
      </c>
      <c r="M3159">
        <v>5.43</v>
      </c>
      <c r="N3159">
        <v>0</v>
      </c>
      <c r="O3159">
        <v>28.85</v>
      </c>
      <c r="P3159">
        <v>73.142799999999994</v>
      </c>
    </row>
    <row r="3160" spans="1:16" x14ac:dyDescent="0.25">
      <c r="A3160" s="20">
        <v>44232</v>
      </c>
      <c r="B3160" t="s">
        <v>677</v>
      </c>
      <c r="C3160" t="s">
        <v>23</v>
      </c>
      <c r="D3160">
        <v>250</v>
      </c>
      <c r="E3160">
        <v>230</v>
      </c>
      <c r="F3160">
        <v>57500</v>
      </c>
      <c r="G3160" t="s">
        <v>3333</v>
      </c>
      <c r="H3160">
        <v>2021025</v>
      </c>
      <c r="I3160" t="s">
        <v>19</v>
      </c>
      <c r="J3160" t="s">
        <v>20</v>
      </c>
      <c r="K3160" t="s">
        <v>25</v>
      </c>
      <c r="L3160">
        <v>14.11</v>
      </c>
      <c r="M3160">
        <v>1.98</v>
      </c>
      <c r="N3160">
        <v>0</v>
      </c>
      <c r="O3160">
        <v>18.059999999999999</v>
      </c>
      <c r="P3160">
        <v>34.153799999999997</v>
      </c>
    </row>
    <row r="3161" spans="1:16" x14ac:dyDescent="0.25">
      <c r="A3161" s="20">
        <v>44232</v>
      </c>
      <c r="B3161" t="s">
        <v>677</v>
      </c>
      <c r="C3161" t="s">
        <v>17</v>
      </c>
      <c r="D3161">
        <v>250</v>
      </c>
      <c r="E3161">
        <v>221.47</v>
      </c>
      <c r="F3161">
        <v>55367</v>
      </c>
      <c r="G3161" t="s">
        <v>3334</v>
      </c>
      <c r="H3161">
        <v>2021025</v>
      </c>
      <c r="I3161" t="s">
        <v>19</v>
      </c>
      <c r="J3161" t="s">
        <v>20</v>
      </c>
      <c r="K3161" t="s">
        <v>25</v>
      </c>
      <c r="L3161">
        <v>0</v>
      </c>
      <c r="M3161">
        <v>1.91</v>
      </c>
      <c r="N3161">
        <v>1.66</v>
      </c>
      <c r="O3161">
        <v>18.05</v>
      </c>
      <c r="P3161">
        <v>21.620200000000001</v>
      </c>
    </row>
    <row r="3162" spans="1:16" x14ac:dyDescent="0.25">
      <c r="A3162" s="20">
        <v>44232</v>
      </c>
      <c r="B3162" t="s">
        <v>738</v>
      </c>
      <c r="C3162" t="s">
        <v>23</v>
      </c>
      <c r="D3162">
        <v>250</v>
      </c>
      <c r="E3162">
        <v>628.20000000000005</v>
      </c>
      <c r="F3162">
        <v>157050</v>
      </c>
      <c r="G3162" t="s">
        <v>3335</v>
      </c>
      <c r="H3162">
        <v>2021025</v>
      </c>
      <c r="I3162" t="s">
        <v>19</v>
      </c>
      <c r="J3162" t="s">
        <v>20</v>
      </c>
      <c r="K3162" t="s">
        <v>25</v>
      </c>
      <c r="L3162">
        <v>38.869999999999997</v>
      </c>
      <c r="M3162">
        <v>5.42</v>
      </c>
      <c r="N3162">
        <v>0</v>
      </c>
      <c r="O3162">
        <v>28.77</v>
      </c>
      <c r="P3162">
        <v>73.058199999999999</v>
      </c>
    </row>
    <row r="3163" spans="1:16" x14ac:dyDescent="0.25">
      <c r="A3163" s="20">
        <v>44232</v>
      </c>
      <c r="B3163" t="s">
        <v>738</v>
      </c>
      <c r="C3163" t="s">
        <v>23</v>
      </c>
      <c r="D3163">
        <v>250</v>
      </c>
      <c r="E3163">
        <v>627.79999999999995</v>
      </c>
      <c r="F3163">
        <v>156950</v>
      </c>
      <c r="G3163" t="s">
        <v>3336</v>
      </c>
      <c r="H3163">
        <v>2021025</v>
      </c>
      <c r="I3163" t="s">
        <v>19</v>
      </c>
      <c r="J3163" t="s">
        <v>20</v>
      </c>
      <c r="K3163" t="s">
        <v>25</v>
      </c>
      <c r="L3163">
        <v>38.729999999999997</v>
      </c>
      <c r="M3163">
        <v>5.41</v>
      </c>
      <c r="N3163">
        <v>0</v>
      </c>
      <c r="O3163">
        <v>28.75</v>
      </c>
      <c r="P3163">
        <v>72.894800000000004</v>
      </c>
    </row>
    <row r="3164" spans="1:16" x14ac:dyDescent="0.25">
      <c r="A3164" s="20">
        <v>44232</v>
      </c>
      <c r="B3164" t="s">
        <v>268</v>
      </c>
      <c r="C3164" t="s">
        <v>23</v>
      </c>
      <c r="D3164">
        <v>500</v>
      </c>
      <c r="E3164">
        <v>399.5</v>
      </c>
      <c r="F3164">
        <v>199750</v>
      </c>
      <c r="G3164" t="s">
        <v>3337</v>
      </c>
      <c r="H3164">
        <v>2021025</v>
      </c>
      <c r="I3164" t="s">
        <v>19</v>
      </c>
      <c r="J3164" t="s">
        <v>20</v>
      </c>
      <c r="K3164" t="s">
        <v>25</v>
      </c>
      <c r="L3164">
        <v>49.26</v>
      </c>
      <c r="M3164">
        <v>6.89</v>
      </c>
      <c r="N3164">
        <v>0</v>
      </c>
      <c r="O3164">
        <v>36.6</v>
      </c>
      <c r="P3164">
        <v>92.751300000000001</v>
      </c>
    </row>
    <row r="3165" spans="1:16" x14ac:dyDescent="0.25">
      <c r="A3165" s="20">
        <v>44232</v>
      </c>
      <c r="B3165" t="s">
        <v>738</v>
      </c>
      <c r="C3165" t="s">
        <v>17</v>
      </c>
      <c r="D3165">
        <v>100</v>
      </c>
      <c r="E3165">
        <v>623.1</v>
      </c>
      <c r="F3165">
        <v>62310</v>
      </c>
      <c r="G3165" t="s">
        <v>3338</v>
      </c>
      <c r="H3165">
        <v>2021025</v>
      </c>
      <c r="I3165" t="s">
        <v>19</v>
      </c>
      <c r="J3165" t="s">
        <v>20</v>
      </c>
      <c r="K3165" t="s">
        <v>25</v>
      </c>
      <c r="L3165">
        <v>0</v>
      </c>
      <c r="M3165">
        <v>2.15</v>
      </c>
      <c r="N3165">
        <v>0</v>
      </c>
      <c r="O3165">
        <v>18.09</v>
      </c>
      <c r="P3165">
        <v>20.239699999999999</v>
      </c>
    </row>
    <row r="3166" spans="1:16" x14ac:dyDescent="0.25">
      <c r="A3166" s="20">
        <v>44232</v>
      </c>
      <c r="B3166" t="s">
        <v>738</v>
      </c>
      <c r="C3166" t="s">
        <v>17</v>
      </c>
      <c r="D3166">
        <v>100</v>
      </c>
      <c r="E3166">
        <v>622.1</v>
      </c>
      <c r="F3166">
        <v>62210</v>
      </c>
      <c r="G3166" t="s">
        <v>3339</v>
      </c>
      <c r="H3166">
        <v>2021025</v>
      </c>
      <c r="I3166" t="s">
        <v>19</v>
      </c>
      <c r="J3166" t="s">
        <v>20</v>
      </c>
      <c r="K3166" t="s">
        <v>25</v>
      </c>
      <c r="L3166">
        <v>0</v>
      </c>
      <c r="M3166">
        <v>2.15</v>
      </c>
      <c r="N3166">
        <v>0</v>
      </c>
      <c r="O3166">
        <v>18.09</v>
      </c>
      <c r="P3166">
        <v>20.2363</v>
      </c>
    </row>
    <row r="3167" spans="1:16" x14ac:dyDescent="0.25">
      <c r="A3167" s="20">
        <v>44232</v>
      </c>
      <c r="B3167" t="s">
        <v>268</v>
      </c>
      <c r="C3167" t="s">
        <v>17</v>
      </c>
      <c r="D3167">
        <v>100</v>
      </c>
      <c r="E3167">
        <v>397.1</v>
      </c>
      <c r="F3167">
        <v>39710</v>
      </c>
      <c r="G3167" t="s">
        <v>3340</v>
      </c>
      <c r="H3167">
        <v>2021025</v>
      </c>
      <c r="I3167" t="s">
        <v>19</v>
      </c>
      <c r="J3167" t="s">
        <v>20</v>
      </c>
      <c r="K3167" t="s">
        <v>25</v>
      </c>
      <c r="L3167">
        <v>0</v>
      </c>
      <c r="M3167">
        <v>1.37</v>
      </c>
      <c r="N3167">
        <v>0</v>
      </c>
      <c r="O3167">
        <v>17.95</v>
      </c>
      <c r="P3167">
        <v>19.32</v>
      </c>
    </row>
    <row r="3168" spans="1:16" x14ac:dyDescent="0.25">
      <c r="A3168" s="20">
        <v>44232</v>
      </c>
      <c r="B3168" t="s">
        <v>738</v>
      </c>
      <c r="C3168" t="s">
        <v>17</v>
      </c>
      <c r="D3168">
        <v>100</v>
      </c>
      <c r="E3168">
        <v>622.9</v>
      </c>
      <c r="F3168">
        <v>62290</v>
      </c>
      <c r="G3168" t="s">
        <v>3341</v>
      </c>
      <c r="H3168">
        <v>2021025</v>
      </c>
      <c r="I3168" t="s">
        <v>19</v>
      </c>
      <c r="J3168" t="s">
        <v>20</v>
      </c>
      <c r="K3168" t="s">
        <v>25</v>
      </c>
      <c r="L3168">
        <v>0</v>
      </c>
      <c r="M3168">
        <v>2.15</v>
      </c>
      <c r="N3168">
        <v>0</v>
      </c>
      <c r="O3168">
        <v>18.09</v>
      </c>
      <c r="P3168">
        <v>20.239000000000001</v>
      </c>
    </row>
    <row r="3169" spans="1:16" x14ac:dyDescent="0.25">
      <c r="A3169" s="20">
        <v>44232</v>
      </c>
      <c r="B3169" t="s">
        <v>738</v>
      </c>
      <c r="C3169" t="s">
        <v>17</v>
      </c>
      <c r="D3169">
        <v>200</v>
      </c>
      <c r="E3169">
        <v>622.1</v>
      </c>
      <c r="F3169">
        <v>124420</v>
      </c>
      <c r="G3169" t="s">
        <v>3342</v>
      </c>
      <c r="H3169">
        <v>2021025</v>
      </c>
      <c r="I3169" t="s">
        <v>19</v>
      </c>
      <c r="J3169" t="s">
        <v>20</v>
      </c>
      <c r="K3169" t="s">
        <v>25</v>
      </c>
      <c r="L3169">
        <v>0</v>
      </c>
      <c r="M3169">
        <v>4.29</v>
      </c>
      <c r="N3169">
        <v>13.94</v>
      </c>
      <c r="O3169">
        <v>22.8</v>
      </c>
      <c r="P3169">
        <v>41.032499999999999</v>
      </c>
    </row>
    <row r="3170" spans="1:16" x14ac:dyDescent="0.25">
      <c r="A3170" s="20">
        <v>44232</v>
      </c>
      <c r="B3170" t="s">
        <v>268</v>
      </c>
      <c r="C3170" t="s">
        <v>17</v>
      </c>
      <c r="D3170">
        <v>100</v>
      </c>
      <c r="E3170">
        <v>398.1</v>
      </c>
      <c r="F3170">
        <v>39810</v>
      </c>
      <c r="G3170" t="s">
        <v>3343</v>
      </c>
      <c r="H3170">
        <v>2021025</v>
      </c>
      <c r="I3170" t="s">
        <v>19</v>
      </c>
      <c r="J3170" t="s">
        <v>20</v>
      </c>
      <c r="K3170" t="s">
        <v>25</v>
      </c>
      <c r="L3170">
        <v>0</v>
      </c>
      <c r="M3170">
        <v>1.37</v>
      </c>
      <c r="N3170">
        <v>0</v>
      </c>
      <c r="O3170">
        <v>17.95</v>
      </c>
      <c r="P3170">
        <v>19.323399999999999</v>
      </c>
    </row>
    <row r="3171" spans="1:16" x14ac:dyDescent="0.25">
      <c r="A3171" s="20">
        <v>44232</v>
      </c>
      <c r="B3171" t="s">
        <v>268</v>
      </c>
      <c r="C3171" t="s">
        <v>17</v>
      </c>
      <c r="D3171">
        <v>100</v>
      </c>
      <c r="E3171">
        <v>396.1</v>
      </c>
      <c r="F3171">
        <v>39610</v>
      </c>
      <c r="G3171" t="s">
        <v>3344</v>
      </c>
      <c r="H3171">
        <v>2021025</v>
      </c>
      <c r="I3171" t="s">
        <v>19</v>
      </c>
      <c r="J3171" t="s">
        <v>20</v>
      </c>
      <c r="K3171" t="s">
        <v>25</v>
      </c>
      <c r="L3171">
        <v>0</v>
      </c>
      <c r="M3171">
        <v>1.37</v>
      </c>
      <c r="N3171">
        <v>0</v>
      </c>
      <c r="O3171">
        <v>17.95</v>
      </c>
      <c r="P3171">
        <v>19.316500000000001</v>
      </c>
    </row>
    <row r="3172" spans="1:16" x14ac:dyDescent="0.25">
      <c r="A3172" s="20">
        <v>44232</v>
      </c>
      <c r="B3172" t="s">
        <v>268</v>
      </c>
      <c r="C3172" t="s">
        <v>17</v>
      </c>
      <c r="D3172">
        <v>100</v>
      </c>
      <c r="E3172">
        <v>396.1</v>
      </c>
      <c r="F3172">
        <v>39610</v>
      </c>
      <c r="G3172" t="s">
        <v>3345</v>
      </c>
      <c r="H3172">
        <v>2021025</v>
      </c>
      <c r="I3172" t="s">
        <v>19</v>
      </c>
      <c r="J3172" t="s">
        <v>20</v>
      </c>
      <c r="K3172" t="s">
        <v>25</v>
      </c>
      <c r="L3172">
        <v>0</v>
      </c>
      <c r="M3172">
        <v>1.37</v>
      </c>
      <c r="N3172">
        <v>0</v>
      </c>
      <c r="O3172">
        <v>17.95</v>
      </c>
      <c r="P3172">
        <v>19.316500000000001</v>
      </c>
    </row>
    <row r="3173" spans="1:16" x14ac:dyDescent="0.25">
      <c r="A3173" s="20">
        <v>44232</v>
      </c>
      <c r="B3173" t="s">
        <v>268</v>
      </c>
      <c r="C3173" t="s">
        <v>17</v>
      </c>
      <c r="D3173">
        <v>100</v>
      </c>
      <c r="E3173">
        <v>396.15</v>
      </c>
      <c r="F3173">
        <v>39615</v>
      </c>
      <c r="G3173" t="s">
        <v>3346</v>
      </c>
      <c r="H3173">
        <v>2021025</v>
      </c>
      <c r="I3173" t="s">
        <v>19</v>
      </c>
      <c r="J3173" t="s">
        <v>20</v>
      </c>
      <c r="K3173" t="s">
        <v>25</v>
      </c>
      <c r="L3173">
        <v>0</v>
      </c>
      <c r="M3173">
        <v>1.37</v>
      </c>
      <c r="N3173">
        <v>0</v>
      </c>
      <c r="O3173">
        <v>17.95</v>
      </c>
      <c r="P3173">
        <v>19.316700000000001</v>
      </c>
    </row>
    <row r="3174" spans="1:16" x14ac:dyDescent="0.25">
      <c r="A3174" s="20">
        <v>44232</v>
      </c>
      <c r="B3174" t="s">
        <v>738</v>
      </c>
      <c r="C3174" t="s">
        <v>17</v>
      </c>
      <c r="D3174">
        <v>250</v>
      </c>
      <c r="E3174">
        <v>614.1</v>
      </c>
      <c r="F3174">
        <v>153525</v>
      </c>
      <c r="G3174" t="s">
        <v>3347</v>
      </c>
      <c r="H3174">
        <v>2021025</v>
      </c>
      <c r="I3174" t="s">
        <v>19</v>
      </c>
      <c r="J3174" t="s">
        <v>20</v>
      </c>
      <c r="K3174" t="s">
        <v>25</v>
      </c>
      <c r="L3174">
        <v>0</v>
      </c>
      <c r="M3174">
        <v>5.3</v>
      </c>
      <c r="N3174">
        <v>0</v>
      </c>
      <c r="O3174">
        <v>28.14</v>
      </c>
      <c r="P3174">
        <v>33.436500000000002</v>
      </c>
    </row>
    <row r="3175" spans="1:16" x14ac:dyDescent="0.25">
      <c r="A3175" s="20">
        <v>44232</v>
      </c>
      <c r="B3175" t="s">
        <v>268</v>
      </c>
      <c r="C3175" t="s">
        <v>17</v>
      </c>
      <c r="D3175">
        <v>500</v>
      </c>
      <c r="E3175">
        <v>394.1</v>
      </c>
      <c r="F3175">
        <v>197050</v>
      </c>
      <c r="G3175" t="s">
        <v>3348</v>
      </c>
      <c r="H3175">
        <v>2021025</v>
      </c>
      <c r="I3175" t="s">
        <v>19</v>
      </c>
      <c r="J3175" t="s">
        <v>20</v>
      </c>
      <c r="K3175" t="s">
        <v>25</v>
      </c>
      <c r="L3175">
        <v>0</v>
      </c>
      <c r="M3175">
        <v>6.8</v>
      </c>
      <c r="N3175">
        <v>0</v>
      </c>
      <c r="O3175">
        <v>36.1</v>
      </c>
      <c r="P3175">
        <v>42.898400000000002</v>
      </c>
    </row>
    <row r="3176" spans="1:16" x14ac:dyDescent="0.25">
      <c r="A3176" s="20">
        <v>44232</v>
      </c>
      <c r="B3176" t="s">
        <v>738</v>
      </c>
      <c r="C3176" t="s">
        <v>23</v>
      </c>
      <c r="D3176">
        <v>250</v>
      </c>
      <c r="E3176">
        <v>616.9</v>
      </c>
      <c r="F3176">
        <v>154225</v>
      </c>
      <c r="G3176" t="s">
        <v>3349</v>
      </c>
      <c r="H3176">
        <v>2021025</v>
      </c>
      <c r="I3176" t="s">
        <v>19</v>
      </c>
      <c r="J3176" t="s">
        <v>20</v>
      </c>
      <c r="K3176" t="s">
        <v>25</v>
      </c>
      <c r="L3176">
        <v>38.869999999999997</v>
      </c>
      <c r="M3176">
        <v>5.32</v>
      </c>
      <c r="N3176">
        <v>0</v>
      </c>
      <c r="O3176">
        <v>28.26</v>
      </c>
      <c r="P3176">
        <v>72.450800000000001</v>
      </c>
    </row>
    <row r="3177" spans="1:16" x14ac:dyDescent="0.25">
      <c r="A3177" s="20">
        <v>44232</v>
      </c>
      <c r="B3177" t="s">
        <v>268</v>
      </c>
      <c r="C3177" t="s">
        <v>23</v>
      </c>
      <c r="D3177">
        <v>250</v>
      </c>
      <c r="E3177">
        <v>391.9</v>
      </c>
      <c r="F3177">
        <v>97975</v>
      </c>
      <c r="G3177" t="s">
        <v>3350</v>
      </c>
      <c r="H3177">
        <v>2021025</v>
      </c>
      <c r="I3177" t="s">
        <v>19</v>
      </c>
      <c r="J3177" t="s">
        <v>20</v>
      </c>
      <c r="K3177" t="s">
        <v>25</v>
      </c>
      <c r="L3177">
        <v>24.63</v>
      </c>
      <c r="M3177">
        <v>3.38</v>
      </c>
      <c r="N3177">
        <v>0</v>
      </c>
      <c r="O3177">
        <v>18.309999999999999</v>
      </c>
      <c r="P3177">
        <v>46.3202</v>
      </c>
    </row>
    <row r="3178" spans="1:16" x14ac:dyDescent="0.25">
      <c r="A3178" s="20">
        <v>44232</v>
      </c>
      <c r="B3178" t="s">
        <v>268</v>
      </c>
      <c r="C3178" t="s">
        <v>17</v>
      </c>
      <c r="D3178">
        <v>250</v>
      </c>
      <c r="E3178">
        <v>387.95</v>
      </c>
      <c r="F3178">
        <v>96987.5</v>
      </c>
      <c r="G3178" t="s">
        <v>3351</v>
      </c>
      <c r="H3178">
        <v>2021025</v>
      </c>
      <c r="I3178" t="s">
        <v>19</v>
      </c>
      <c r="J3178" t="s">
        <v>20</v>
      </c>
      <c r="K3178" t="s">
        <v>25</v>
      </c>
      <c r="L3178">
        <v>0</v>
      </c>
      <c r="M3178">
        <v>3.35</v>
      </c>
      <c r="N3178">
        <v>0</v>
      </c>
      <c r="O3178">
        <v>18.3</v>
      </c>
      <c r="P3178">
        <v>21.646100000000001</v>
      </c>
    </row>
    <row r="3179" spans="1:16" x14ac:dyDescent="0.25">
      <c r="A3179" s="20">
        <v>44232</v>
      </c>
      <c r="B3179" t="s">
        <v>268</v>
      </c>
      <c r="C3179" t="s">
        <v>23</v>
      </c>
      <c r="D3179">
        <v>250</v>
      </c>
      <c r="E3179">
        <v>390.9</v>
      </c>
      <c r="F3179">
        <v>97725</v>
      </c>
      <c r="G3179" t="s">
        <v>3352</v>
      </c>
      <c r="H3179">
        <v>2021025</v>
      </c>
      <c r="I3179" t="s">
        <v>19</v>
      </c>
      <c r="J3179" t="s">
        <v>20</v>
      </c>
      <c r="K3179" t="s">
        <v>25</v>
      </c>
      <c r="L3179">
        <v>24.63</v>
      </c>
      <c r="M3179">
        <v>3.37</v>
      </c>
      <c r="N3179">
        <v>0</v>
      </c>
      <c r="O3179">
        <v>18.309999999999999</v>
      </c>
      <c r="P3179">
        <v>46.311599999999999</v>
      </c>
    </row>
    <row r="3180" spans="1:16" x14ac:dyDescent="0.25">
      <c r="A3180" s="20">
        <v>44232</v>
      </c>
      <c r="B3180" t="s">
        <v>268</v>
      </c>
      <c r="C3180" t="s">
        <v>23</v>
      </c>
      <c r="D3180">
        <v>250</v>
      </c>
      <c r="E3180">
        <v>391.9</v>
      </c>
      <c r="F3180">
        <v>97975</v>
      </c>
      <c r="G3180" t="s">
        <v>3353</v>
      </c>
      <c r="H3180">
        <v>2021025</v>
      </c>
      <c r="I3180" t="s">
        <v>19</v>
      </c>
      <c r="J3180" t="s">
        <v>20</v>
      </c>
      <c r="K3180" t="s">
        <v>25</v>
      </c>
      <c r="L3180">
        <v>24.63</v>
      </c>
      <c r="M3180">
        <v>3.38</v>
      </c>
      <c r="N3180">
        <v>0</v>
      </c>
      <c r="O3180">
        <v>18.309999999999999</v>
      </c>
      <c r="P3180">
        <v>46.3202</v>
      </c>
    </row>
    <row r="3181" spans="1:16" x14ac:dyDescent="0.25">
      <c r="A3181" s="20">
        <v>44232</v>
      </c>
      <c r="B3181" t="s">
        <v>268</v>
      </c>
      <c r="C3181" t="s">
        <v>23</v>
      </c>
      <c r="D3181">
        <v>500</v>
      </c>
      <c r="E3181">
        <v>394.9</v>
      </c>
      <c r="F3181">
        <v>197450</v>
      </c>
      <c r="G3181" t="s">
        <v>3354</v>
      </c>
      <c r="H3181">
        <v>2021025</v>
      </c>
      <c r="I3181" t="s">
        <v>19</v>
      </c>
      <c r="J3181" t="s">
        <v>20</v>
      </c>
      <c r="K3181" t="s">
        <v>25</v>
      </c>
      <c r="L3181">
        <v>49.26</v>
      </c>
      <c r="M3181">
        <v>6.81</v>
      </c>
      <c r="N3181">
        <v>0</v>
      </c>
      <c r="O3181">
        <v>36.17</v>
      </c>
      <c r="P3181">
        <v>92.242000000000004</v>
      </c>
    </row>
    <row r="3182" spans="1:16" x14ac:dyDescent="0.25">
      <c r="A3182" s="20">
        <v>44232</v>
      </c>
      <c r="B3182" t="s">
        <v>268</v>
      </c>
      <c r="C3182" t="s">
        <v>17</v>
      </c>
      <c r="D3182">
        <v>500</v>
      </c>
      <c r="E3182">
        <v>392.1</v>
      </c>
      <c r="F3182">
        <v>196050</v>
      </c>
      <c r="G3182" t="s">
        <v>3355</v>
      </c>
      <c r="H3182">
        <v>2021025</v>
      </c>
      <c r="I3182" t="s">
        <v>19</v>
      </c>
      <c r="J3182" t="s">
        <v>20</v>
      </c>
      <c r="K3182" t="s">
        <v>25</v>
      </c>
      <c r="L3182">
        <v>0</v>
      </c>
      <c r="M3182">
        <v>6.76</v>
      </c>
      <c r="N3182">
        <v>20.399999999999999</v>
      </c>
      <c r="O3182">
        <v>35.92</v>
      </c>
      <c r="P3182">
        <v>63.0837</v>
      </c>
    </row>
    <row r="3183" spans="1:16" x14ac:dyDescent="0.25">
      <c r="A3183" s="20">
        <v>44235</v>
      </c>
      <c r="B3183" t="s">
        <v>738</v>
      </c>
      <c r="C3183" t="s">
        <v>23</v>
      </c>
      <c r="D3183">
        <v>500</v>
      </c>
      <c r="E3183">
        <v>629</v>
      </c>
      <c r="F3183">
        <v>314500</v>
      </c>
      <c r="G3183" t="s">
        <v>3356</v>
      </c>
      <c r="H3183">
        <v>2021026</v>
      </c>
      <c r="I3183" t="s">
        <v>19</v>
      </c>
      <c r="J3183" t="s">
        <v>20</v>
      </c>
      <c r="K3183" t="s">
        <v>25</v>
      </c>
      <c r="L3183">
        <v>78.489999999999995</v>
      </c>
      <c r="M3183">
        <v>10.85</v>
      </c>
      <c r="N3183">
        <v>0</v>
      </c>
      <c r="O3183">
        <v>57.62</v>
      </c>
      <c r="P3183">
        <v>146.96029999999999</v>
      </c>
    </row>
    <row r="3184" spans="1:16" x14ac:dyDescent="0.25">
      <c r="A3184" s="20">
        <v>44235</v>
      </c>
      <c r="B3184" t="s">
        <v>268</v>
      </c>
      <c r="C3184" t="s">
        <v>23</v>
      </c>
      <c r="D3184">
        <v>500</v>
      </c>
      <c r="E3184">
        <v>404.51</v>
      </c>
      <c r="F3184">
        <v>202252.5</v>
      </c>
      <c r="G3184" t="s">
        <v>3357</v>
      </c>
      <c r="H3184">
        <v>2021026</v>
      </c>
      <c r="I3184" t="s">
        <v>19</v>
      </c>
      <c r="J3184" t="s">
        <v>20</v>
      </c>
      <c r="K3184" t="s">
        <v>25</v>
      </c>
      <c r="L3184">
        <v>49.94</v>
      </c>
      <c r="M3184">
        <v>6.98</v>
      </c>
      <c r="N3184">
        <v>0</v>
      </c>
      <c r="O3184">
        <v>37.06</v>
      </c>
      <c r="P3184">
        <v>93.977699999999999</v>
      </c>
    </row>
    <row r="3185" spans="1:16" x14ac:dyDescent="0.25">
      <c r="A3185" s="20">
        <v>44235</v>
      </c>
      <c r="B3185" t="s">
        <v>677</v>
      </c>
      <c r="C3185" t="s">
        <v>23</v>
      </c>
      <c r="D3185">
        <v>250</v>
      </c>
      <c r="E3185">
        <v>212.9</v>
      </c>
      <c r="F3185">
        <v>53225</v>
      </c>
      <c r="G3185" t="s">
        <v>3358</v>
      </c>
      <c r="H3185">
        <v>2021026</v>
      </c>
      <c r="I3185" t="s">
        <v>19</v>
      </c>
      <c r="J3185" t="s">
        <v>20</v>
      </c>
      <c r="K3185" t="s">
        <v>25</v>
      </c>
      <c r="L3185">
        <v>13.63</v>
      </c>
      <c r="M3185">
        <v>1.84</v>
      </c>
      <c r="N3185">
        <v>0</v>
      </c>
      <c r="O3185">
        <v>18.03</v>
      </c>
      <c r="P3185">
        <v>33.496299999999998</v>
      </c>
    </row>
    <row r="3186" spans="1:16" x14ac:dyDescent="0.25">
      <c r="A3186" s="20">
        <v>44235</v>
      </c>
      <c r="B3186" t="s">
        <v>291</v>
      </c>
      <c r="C3186" t="s">
        <v>23</v>
      </c>
      <c r="D3186">
        <v>250</v>
      </c>
      <c r="E3186">
        <v>141.9</v>
      </c>
      <c r="F3186">
        <v>35475</v>
      </c>
      <c r="G3186" t="s">
        <v>3359</v>
      </c>
      <c r="H3186">
        <v>2021026</v>
      </c>
      <c r="I3186" t="s">
        <v>19</v>
      </c>
      <c r="J3186" t="s">
        <v>20</v>
      </c>
      <c r="K3186" t="s">
        <v>25</v>
      </c>
      <c r="L3186">
        <v>8.83</v>
      </c>
      <c r="M3186">
        <v>1.22</v>
      </c>
      <c r="N3186">
        <v>0</v>
      </c>
      <c r="O3186">
        <v>17.920000000000002</v>
      </c>
      <c r="P3186">
        <v>27.9739</v>
      </c>
    </row>
    <row r="3187" spans="1:16" x14ac:dyDescent="0.25">
      <c r="A3187" s="20">
        <v>44235</v>
      </c>
      <c r="B3187" t="s">
        <v>268</v>
      </c>
      <c r="C3187" t="s">
        <v>17</v>
      </c>
      <c r="D3187">
        <v>500</v>
      </c>
      <c r="E3187">
        <v>400.1</v>
      </c>
      <c r="F3187">
        <v>200050</v>
      </c>
      <c r="G3187" t="s">
        <v>3360</v>
      </c>
      <c r="H3187">
        <v>2021026</v>
      </c>
      <c r="I3187" t="s">
        <v>19</v>
      </c>
      <c r="J3187" t="s">
        <v>20</v>
      </c>
      <c r="K3187" t="s">
        <v>25</v>
      </c>
      <c r="L3187">
        <v>0</v>
      </c>
      <c r="M3187">
        <v>6.9</v>
      </c>
      <c r="N3187">
        <v>0</v>
      </c>
      <c r="O3187">
        <v>36.65</v>
      </c>
      <c r="P3187">
        <v>43.551699999999997</v>
      </c>
    </row>
    <row r="3188" spans="1:16" x14ac:dyDescent="0.25">
      <c r="A3188" s="20">
        <v>44235</v>
      </c>
      <c r="B3188" t="s">
        <v>268</v>
      </c>
      <c r="C3188" t="s">
        <v>23</v>
      </c>
      <c r="D3188">
        <v>250</v>
      </c>
      <c r="E3188">
        <v>402</v>
      </c>
      <c r="F3188">
        <v>100500</v>
      </c>
      <c r="G3188" t="s">
        <v>3361</v>
      </c>
      <c r="H3188">
        <v>2021026</v>
      </c>
      <c r="I3188" t="s">
        <v>19</v>
      </c>
      <c r="J3188" t="s">
        <v>20</v>
      </c>
      <c r="K3188" t="s">
        <v>25</v>
      </c>
      <c r="L3188">
        <v>24.97</v>
      </c>
      <c r="M3188">
        <v>3.47</v>
      </c>
      <c r="N3188">
        <v>0</v>
      </c>
      <c r="O3188">
        <v>18.41</v>
      </c>
      <c r="P3188">
        <v>46.847299999999997</v>
      </c>
    </row>
    <row r="3189" spans="1:16" x14ac:dyDescent="0.25">
      <c r="A3189" s="20">
        <v>44235</v>
      </c>
      <c r="B3189" t="s">
        <v>268</v>
      </c>
      <c r="C3189" t="s">
        <v>23</v>
      </c>
      <c r="D3189">
        <v>250</v>
      </c>
      <c r="E3189">
        <v>404</v>
      </c>
      <c r="F3189">
        <v>101000</v>
      </c>
      <c r="G3189" t="s">
        <v>3362</v>
      </c>
      <c r="H3189">
        <v>2021026</v>
      </c>
      <c r="I3189" t="s">
        <v>19</v>
      </c>
      <c r="J3189" t="s">
        <v>20</v>
      </c>
      <c r="K3189" t="s">
        <v>25</v>
      </c>
      <c r="L3189">
        <v>24.97</v>
      </c>
      <c r="M3189">
        <v>3.48</v>
      </c>
      <c r="N3189">
        <v>0</v>
      </c>
      <c r="O3189">
        <v>18.5</v>
      </c>
      <c r="P3189">
        <v>46.954500000000003</v>
      </c>
    </row>
    <row r="3190" spans="1:16" x14ac:dyDescent="0.25">
      <c r="A3190" s="20">
        <v>44235</v>
      </c>
      <c r="B3190" t="s">
        <v>291</v>
      </c>
      <c r="C3190" t="s">
        <v>23</v>
      </c>
      <c r="D3190">
        <v>500</v>
      </c>
      <c r="E3190">
        <v>140</v>
      </c>
      <c r="F3190">
        <v>70000</v>
      </c>
      <c r="G3190" t="s">
        <v>3363</v>
      </c>
      <c r="H3190">
        <v>2021026</v>
      </c>
      <c r="I3190" t="s">
        <v>19</v>
      </c>
      <c r="J3190" t="s">
        <v>20</v>
      </c>
      <c r="K3190" t="s">
        <v>25</v>
      </c>
      <c r="L3190">
        <v>17.66</v>
      </c>
      <c r="M3190">
        <v>2.42</v>
      </c>
      <c r="N3190">
        <v>0</v>
      </c>
      <c r="O3190">
        <v>18.13</v>
      </c>
      <c r="P3190">
        <v>38.204999999999998</v>
      </c>
    </row>
    <row r="3191" spans="1:16" x14ac:dyDescent="0.25">
      <c r="A3191" s="20">
        <v>44235</v>
      </c>
      <c r="B3191" t="s">
        <v>677</v>
      </c>
      <c r="C3191" t="s">
        <v>23</v>
      </c>
      <c r="D3191">
        <v>250</v>
      </c>
      <c r="E3191">
        <v>221.7</v>
      </c>
      <c r="F3191">
        <v>55425</v>
      </c>
      <c r="G3191" t="s">
        <v>3364</v>
      </c>
      <c r="H3191">
        <v>2021026</v>
      </c>
      <c r="I3191" t="s">
        <v>19</v>
      </c>
      <c r="J3191" t="s">
        <v>20</v>
      </c>
      <c r="K3191" t="s">
        <v>25</v>
      </c>
      <c r="L3191">
        <v>14.02</v>
      </c>
      <c r="M3191">
        <v>1.91</v>
      </c>
      <c r="N3191">
        <v>0</v>
      </c>
      <c r="O3191">
        <v>18.04</v>
      </c>
      <c r="P3191">
        <v>33.972099999999998</v>
      </c>
    </row>
    <row r="3192" spans="1:16" x14ac:dyDescent="0.25">
      <c r="A3192" s="20">
        <v>44235</v>
      </c>
      <c r="B3192" t="s">
        <v>291</v>
      </c>
      <c r="C3192" t="s">
        <v>17</v>
      </c>
      <c r="D3192">
        <v>250</v>
      </c>
      <c r="E3192">
        <v>141.1</v>
      </c>
      <c r="F3192">
        <v>35275</v>
      </c>
      <c r="G3192" t="s">
        <v>3365</v>
      </c>
      <c r="H3192">
        <v>2021026</v>
      </c>
      <c r="I3192" t="s">
        <v>19</v>
      </c>
      <c r="J3192" t="s">
        <v>20</v>
      </c>
      <c r="K3192" t="s">
        <v>25</v>
      </c>
      <c r="L3192">
        <v>0</v>
      </c>
      <c r="M3192">
        <v>1.22</v>
      </c>
      <c r="N3192">
        <v>0</v>
      </c>
      <c r="O3192">
        <v>17.920000000000002</v>
      </c>
      <c r="P3192">
        <v>19.137</v>
      </c>
    </row>
    <row r="3193" spans="1:16" x14ac:dyDescent="0.25">
      <c r="A3193" s="20">
        <v>44235</v>
      </c>
      <c r="B3193" t="s">
        <v>677</v>
      </c>
      <c r="C3193" t="s">
        <v>17</v>
      </c>
      <c r="D3193">
        <v>100</v>
      </c>
      <c r="E3193">
        <v>218.1</v>
      </c>
      <c r="F3193">
        <v>21810</v>
      </c>
      <c r="G3193" t="s">
        <v>3366</v>
      </c>
      <c r="H3193">
        <v>2021026</v>
      </c>
      <c r="I3193" t="s">
        <v>19</v>
      </c>
      <c r="J3193" t="s">
        <v>20</v>
      </c>
      <c r="K3193" t="s">
        <v>25</v>
      </c>
      <c r="L3193">
        <v>0</v>
      </c>
      <c r="M3193">
        <v>0.75</v>
      </c>
      <c r="N3193">
        <v>0</v>
      </c>
      <c r="O3193">
        <v>17.84</v>
      </c>
      <c r="P3193">
        <v>18.592400000000001</v>
      </c>
    </row>
    <row r="3194" spans="1:16" x14ac:dyDescent="0.25">
      <c r="A3194" s="20">
        <v>44235</v>
      </c>
      <c r="B3194" t="s">
        <v>268</v>
      </c>
      <c r="C3194" t="s">
        <v>17</v>
      </c>
      <c r="D3194">
        <v>100</v>
      </c>
      <c r="E3194">
        <v>398.1</v>
      </c>
      <c r="F3194">
        <v>39810</v>
      </c>
      <c r="G3194" t="s">
        <v>3367</v>
      </c>
      <c r="H3194">
        <v>2021026</v>
      </c>
      <c r="I3194" t="s">
        <v>19</v>
      </c>
      <c r="J3194" t="s">
        <v>20</v>
      </c>
      <c r="K3194" t="s">
        <v>25</v>
      </c>
      <c r="L3194">
        <v>0</v>
      </c>
      <c r="M3194">
        <v>1.37</v>
      </c>
      <c r="N3194">
        <v>0</v>
      </c>
      <c r="O3194">
        <v>17.95</v>
      </c>
      <c r="P3194">
        <v>19.323399999999999</v>
      </c>
    </row>
    <row r="3195" spans="1:16" x14ac:dyDescent="0.25">
      <c r="A3195" s="20">
        <v>44235</v>
      </c>
      <c r="B3195" t="s">
        <v>268</v>
      </c>
      <c r="C3195" t="s">
        <v>17</v>
      </c>
      <c r="D3195">
        <v>100</v>
      </c>
      <c r="E3195">
        <v>397.1</v>
      </c>
      <c r="F3195">
        <v>39710</v>
      </c>
      <c r="G3195" t="s">
        <v>3368</v>
      </c>
      <c r="H3195">
        <v>2021026</v>
      </c>
      <c r="I3195" t="s">
        <v>19</v>
      </c>
      <c r="J3195" t="s">
        <v>20</v>
      </c>
      <c r="K3195" t="s">
        <v>25</v>
      </c>
      <c r="L3195">
        <v>0</v>
      </c>
      <c r="M3195">
        <v>1.37</v>
      </c>
      <c r="N3195">
        <v>0</v>
      </c>
      <c r="O3195">
        <v>17.95</v>
      </c>
      <c r="P3195">
        <v>19.32</v>
      </c>
    </row>
    <row r="3196" spans="1:16" x14ac:dyDescent="0.25">
      <c r="A3196" s="20">
        <v>44235</v>
      </c>
      <c r="B3196" t="s">
        <v>677</v>
      </c>
      <c r="C3196" t="s">
        <v>23</v>
      </c>
      <c r="D3196">
        <v>600</v>
      </c>
      <c r="E3196">
        <v>221.35</v>
      </c>
      <c r="F3196">
        <v>132810</v>
      </c>
      <c r="G3196" t="s">
        <v>3369</v>
      </c>
      <c r="H3196">
        <v>2021026</v>
      </c>
      <c r="I3196" t="s">
        <v>19</v>
      </c>
      <c r="J3196" t="s">
        <v>20</v>
      </c>
      <c r="K3196" t="s">
        <v>25</v>
      </c>
      <c r="L3196">
        <v>32.72</v>
      </c>
      <c r="M3196">
        <v>4.58</v>
      </c>
      <c r="N3196">
        <v>0</v>
      </c>
      <c r="O3196">
        <v>24.35</v>
      </c>
      <c r="P3196">
        <v>61.651899999999998</v>
      </c>
    </row>
    <row r="3197" spans="1:16" x14ac:dyDescent="0.25">
      <c r="A3197" s="20">
        <v>44235</v>
      </c>
      <c r="B3197" t="s">
        <v>268</v>
      </c>
      <c r="C3197" t="s">
        <v>17</v>
      </c>
      <c r="D3197">
        <v>100</v>
      </c>
      <c r="E3197">
        <v>395.1</v>
      </c>
      <c r="F3197">
        <v>39510</v>
      </c>
      <c r="G3197" t="s">
        <v>3370</v>
      </c>
      <c r="H3197">
        <v>2021026</v>
      </c>
      <c r="I3197" t="s">
        <v>19</v>
      </c>
      <c r="J3197" t="s">
        <v>20</v>
      </c>
      <c r="K3197" t="s">
        <v>25</v>
      </c>
      <c r="L3197">
        <v>0</v>
      </c>
      <c r="M3197">
        <v>1.36</v>
      </c>
      <c r="N3197">
        <v>0</v>
      </c>
      <c r="O3197">
        <v>17.95</v>
      </c>
      <c r="P3197">
        <v>19.313099999999999</v>
      </c>
    </row>
    <row r="3198" spans="1:16" x14ac:dyDescent="0.25">
      <c r="A3198" s="20">
        <v>44235</v>
      </c>
      <c r="B3198" t="s">
        <v>738</v>
      </c>
      <c r="C3198" t="s">
        <v>17</v>
      </c>
      <c r="D3198">
        <v>100</v>
      </c>
      <c r="E3198">
        <v>626.1</v>
      </c>
      <c r="F3198">
        <v>62610</v>
      </c>
      <c r="G3198" t="s">
        <v>3371</v>
      </c>
      <c r="H3198">
        <v>2021026</v>
      </c>
      <c r="I3198" t="s">
        <v>19</v>
      </c>
      <c r="J3198" t="s">
        <v>20</v>
      </c>
      <c r="K3198" t="s">
        <v>25</v>
      </c>
      <c r="L3198">
        <v>0</v>
      </c>
      <c r="M3198">
        <v>2.16</v>
      </c>
      <c r="N3198">
        <v>0</v>
      </c>
      <c r="O3198">
        <v>18.09</v>
      </c>
      <c r="P3198">
        <v>20.2501</v>
      </c>
    </row>
    <row r="3199" spans="1:16" x14ac:dyDescent="0.25">
      <c r="A3199" s="20">
        <v>44235</v>
      </c>
      <c r="B3199" t="s">
        <v>677</v>
      </c>
      <c r="C3199" t="s">
        <v>17</v>
      </c>
      <c r="D3199">
        <v>100</v>
      </c>
      <c r="E3199">
        <v>219.1</v>
      </c>
      <c r="F3199">
        <v>21910</v>
      </c>
      <c r="G3199" t="s">
        <v>3372</v>
      </c>
      <c r="H3199">
        <v>2021026</v>
      </c>
      <c r="I3199" t="s">
        <v>19</v>
      </c>
      <c r="J3199" t="s">
        <v>20</v>
      </c>
      <c r="K3199" t="s">
        <v>25</v>
      </c>
      <c r="L3199">
        <v>0</v>
      </c>
      <c r="M3199">
        <v>0.76</v>
      </c>
      <c r="N3199">
        <v>0</v>
      </c>
      <c r="O3199">
        <v>17.84</v>
      </c>
      <c r="P3199">
        <v>18.5959</v>
      </c>
    </row>
    <row r="3200" spans="1:16" x14ac:dyDescent="0.25">
      <c r="A3200" s="20">
        <v>44235</v>
      </c>
      <c r="B3200" t="s">
        <v>738</v>
      </c>
      <c r="C3200" t="s">
        <v>17</v>
      </c>
      <c r="D3200">
        <v>100</v>
      </c>
      <c r="E3200">
        <v>625.1</v>
      </c>
      <c r="F3200">
        <v>62510</v>
      </c>
      <c r="G3200" t="s">
        <v>3373</v>
      </c>
      <c r="H3200">
        <v>2021026</v>
      </c>
      <c r="I3200" t="s">
        <v>19</v>
      </c>
      <c r="J3200" t="s">
        <v>20</v>
      </c>
      <c r="K3200" t="s">
        <v>25</v>
      </c>
      <c r="L3200">
        <v>0</v>
      </c>
      <c r="M3200">
        <v>2.16</v>
      </c>
      <c r="N3200">
        <v>9.4</v>
      </c>
      <c r="O3200">
        <v>18.09</v>
      </c>
      <c r="P3200">
        <v>29.646599999999999</v>
      </c>
    </row>
    <row r="3201" spans="1:16" x14ac:dyDescent="0.25">
      <c r="A3201" s="20">
        <v>44235</v>
      </c>
      <c r="B3201" t="s">
        <v>268</v>
      </c>
      <c r="C3201" t="s">
        <v>17</v>
      </c>
      <c r="D3201">
        <v>100</v>
      </c>
      <c r="E3201">
        <v>395.1</v>
      </c>
      <c r="F3201">
        <v>39510</v>
      </c>
      <c r="G3201" t="s">
        <v>3374</v>
      </c>
      <c r="H3201">
        <v>2021026</v>
      </c>
      <c r="I3201" t="s">
        <v>19</v>
      </c>
      <c r="J3201" t="s">
        <v>20</v>
      </c>
      <c r="K3201" t="s">
        <v>25</v>
      </c>
      <c r="L3201">
        <v>0</v>
      </c>
      <c r="M3201">
        <v>1.36</v>
      </c>
      <c r="N3201">
        <v>0</v>
      </c>
      <c r="O3201">
        <v>17.95</v>
      </c>
      <c r="P3201">
        <v>19.313099999999999</v>
      </c>
    </row>
    <row r="3202" spans="1:16" x14ac:dyDescent="0.25">
      <c r="A3202" s="20">
        <v>44235</v>
      </c>
      <c r="B3202" t="s">
        <v>738</v>
      </c>
      <c r="C3202" t="s">
        <v>17</v>
      </c>
      <c r="D3202">
        <v>100</v>
      </c>
      <c r="E3202">
        <v>626.75</v>
      </c>
      <c r="F3202">
        <v>62675</v>
      </c>
      <c r="G3202" t="s">
        <v>3375</v>
      </c>
      <c r="H3202">
        <v>2021026</v>
      </c>
      <c r="I3202" t="s">
        <v>19</v>
      </c>
      <c r="J3202" t="s">
        <v>20</v>
      </c>
      <c r="K3202" t="s">
        <v>25</v>
      </c>
      <c r="L3202">
        <v>0</v>
      </c>
      <c r="M3202">
        <v>2.16</v>
      </c>
      <c r="N3202">
        <v>0</v>
      </c>
      <c r="O3202">
        <v>18.09</v>
      </c>
      <c r="P3202">
        <v>20.252300000000002</v>
      </c>
    </row>
    <row r="3203" spans="1:16" x14ac:dyDescent="0.25">
      <c r="A3203" s="20">
        <v>44235</v>
      </c>
      <c r="B3203" t="s">
        <v>268</v>
      </c>
      <c r="C3203" t="s">
        <v>17</v>
      </c>
      <c r="D3203">
        <v>100</v>
      </c>
      <c r="E3203">
        <v>396.93</v>
      </c>
      <c r="F3203">
        <v>39692.800000000003</v>
      </c>
      <c r="G3203" t="s">
        <v>3376</v>
      </c>
      <c r="H3203">
        <v>2021026</v>
      </c>
      <c r="I3203" t="s">
        <v>19</v>
      </c>
      <c r="J3203" t="s">
        <v>20</v>
      </c>
      <c r="K3203" t="s">
        <v>25</v>
      </c>
      <c r="L3203">
        <v>0</v>
      </c>
      <c r="M3203">
        <v>1.37</v>
      </c>
      <c r="N3203">
        <v>0</v>
      </c>
      <c r="O3203">
        <v>17.95</v>
      </c>
      <c r="P3203">
        <v>19.319400000000002</v>
      </c>
    </row>
    <row r="3204" spans="1:16" x14ac:dyDescent="0.25">
      <c r="A3204" s="20">
        <v>44235</v>
      </c>
      <c r="B3204" t="s">
        <v>677</v>
      </c>
      <c r="C3204" t="s">
        <v>17</v>
      </c>
      <c r="D3204">
        <v>100</v>
      </c>
      <c r="E3204">
        <v>218.9</v>
      </c>
      <c r="F3204">
        <v>21890</v>
      </c>
      <c r="G3204" t="s">
        <v>3377</v>
      </c>
      <c r="H3204">
        <v>2021026</v>
      </c>
      <c r="I3204" t="s">
        <v>19</v>
      </c>
      <c r="J3204" t="s">
        <v>20</v>
      </c>
      <c r="K3204" t="s">
        <v>25</v>
      </c>
      <c r="L3204">
        <v>0</v>
      </c>
      <c r="M3204">
        <v>0.76</v>
      </c>
      <c r="N3204">
        <v>0</v>
      </c>
      <c r="O3204">
        <v>17.84</v>
      </c>
      <c r="P3204">
        <v>18.595199999999998</v>
      </c>
    </row>
    <row r="3205" spans="1:16" x14ac:dyDescent="0.25">
      <c r="A3205" s="20">
        <v>44235</v>
      </c>
      <c r="B3205" t="s">
        <v>738</v>
      </c>
      <c r="C3205" t="s">
        <v>17</v>
      </c>
      <c r="D3205">
        <v>100</v>
      </c>
      <c r="E3205">
        <v>628</v>
      </c>
      <c r="F3205">
        <v>62800</v>
      </c>
      <c r="G3205" t="s">
        <v>3378</v>
      </c>
      <c r="H3205">
        <v>2021026</v>
      </c>
      <c r="I3205" t="s">
        <v>19</v>
      </c>
      <c r="J3205" t="s">
        <v>20</v>
      </c>
      <c r="K3205" t="s">
        <v>25</v>
      </c>
      <c r="L3205">
        <v>0</v>
      </c>
      <c r="M3205">
        <v>2.17</v>
      </c>
      <c r="N3205">
        <v>0</v>
      </c>
      <c r="O3205">
        <v>18.09</v>
      </c>
      <c r="P3205">
        <v>20.256599999999999</v>
      </c>
    </row>
    <row r="3206" spans="1:16" x14ac:dyDescent="0.25">
      <c r="A3206" s="20">
        <v>44235</v>
      </c>
      <c r="B3206" t="s">
        <v>738</v>
      </c>
      <c r="C3206" t="s">
        <v>17</v>
      </c>
      <c r="D3206">
        <v>100</v>
      </c>
      <c r="E3206">
        <v>628.15</v>
      </c>
      <c r="F3206">
        <v>62815</v>
      </c>
      <c r="G3206" t="s">
        <v>3379</v>
      </c>
      <c r="H3206">
        <v>2021026</v>
      </c>
      <c r="I3206" t="s">
        <v>19</v>
      </c>
      <c r="J3206" t="s">
        <v>20</v>
      </c>
      <c r="K3206" t="s">
        <v>25</v>
      </c>
      <c r="L3206">
        <v>0</v>
      </c>
      <c r="M3206">
        <v>2.17</v>
      </c>
      <c r="N3206">
        <v>0</v>
      </c>
      <c r="O3206">
        <v>18.09</v>
      </c>
      <c r="P3206">
        <v>20.257200000000001</v>
      </c>
    </row>
    <row r="3207" spans="1:16" x14ac:dyDescent="0.25">
      <c r="A3207" s="20">
        <v>44235</v>
      </c>
      <c r="B3207" t="s">
        <v>268</v>
      </c>
      <c r="C3207" t="s">
        <v>17</v>
      </c>
      <c r="D3207">
        <v>500</v>
      </c>
      <c r="E3207">
        <v>397.2</v>
      </c>
      <c r="F3207">
        <v>198600</v>
      </c>
      <c r="G3207" t="s">
        <v>3380</v>
      </c>
      <c r="H3207">
        <v>2021026</v>
      </c>
      <c r="I3207" t="s">
        <v>19</v>
      </c>
      <c r="J3207" t="s">
        <v>20</v>
      </c>
      <c r="K3207" t="s">
        <v>25</v>
      </c>
      <c r="L3207">
        <v>0</v>
      </c>
      <c r="M3207">
        <v>6.85</v>
      </c>
      <c r="N3207">
        <v>23.45</v>
      </c>
      <c r="O3207">
        <v>36.39</v>
      </c>
      <c r="P3207">
        <v>66.691699999999997</v>
      </c>
    </row>
    <row r="3208" spans="1:16" x14ac:dyDescent="0.25">
      <c r="A3208" s="20">
        <v>44235</v>
      </c>
      <c r="B3208" t="s">
        <v>677</v>
      </c>
      <c r="C3208" t="s">
        <v>17</v>
      </c>
      <c r="D3208">
        <v>50</v>
      </c>
      <c r="E3208">
        <v>219.05</v>
      </c>
      <c r="F3208">
        <v>10952.5</v>
      </c>
      <c r="G3208" t="s">
        <v>3381</v>
      </c>
      <c r="H3208">
        <v>2021026</v>
      </c>
      <c r="I3208" t="s">
        <v>19</v>
      </c>
      <c r="J3208" t="s">
        <v>20</v>
      </c>
      <c r="K3208" t="s">
        <v>25</v>
      </c>
      <c r="L3208">
        <v>0</v>
      </c>
      <c r="M3208">
        <v>0.38</v>
      </c>
      <c r="N3208">
        <v>0</v>
      </c>
      <c r="O3208">
        <v>17.77</v>
      </c>
      <c r="P3208">
        <v>18.1479</v>
      </c>
    </row>
    <row r="3209" spans="1:16" x14ac:dyDescent="0.25">
      <c r="A3209" s="20">
        <v>44235</v>
      </c>
      <c r="B3209" t="s">
        <v>677</v>
      </c>
      <c r="C3209" t="s">
        <v>17</v>
      </c>
      <c r="D3209">
        <v>50</v>
      </c>
      <c r="E3209">
        <v>218.45</v>
      </c>
      <c r="F3209">
        <v>10922.5</v>
      </c>
      <c r="G3209" t="s">
        <v>3382</v>
      </c>
      <c r="H3209">
        <v>2021026</v>
      </c>
      <c r="I3209" t="s">
        <v>19</v>
      </c>
      <c r="J3209" t="s">
        <v>20</v>
      </c>
      <c r="K3209" t="s">
        <v>25</v>
      </c>
      <c r="L3209">
        <v>0</v>
      </c>
      <c r="M3209">
        <v>0.38</v>
      </c>
      <c r="N3209">
        <v>0</v>
      </c>
      <c r="O3209">
        <v>17.77</v>
      </c>
      <c r="P3209">
        <v>18.146899999999999</v>
      </c>
    </row>
    <row r="3210" spans="1:16" x14ac:dyDescent="0.25">
      <c r="A3210" s="20">
        <v>44235</v>
      </c>
      <c r="B3210" t="s">
        <v>677</v>
      </c>
      <c r="C3210" t="s">
        <v>17</v>
      </c>
      <c r="D3210">
        <v>50</v>
      </c>
      <c r="E3210">
        <v>218.25</v>
      </c>
      <c r="F3210">
        <v>10912.5</v>
      </c>
      <c r="G3210" t="s">
        <v>3383</v>
      </c>
      <c r="H3210">
        <v>2021026</v>
      </c>
      <c r="I3210" t="s">
        <v>19</v>
      </c>
      <c r="J3210" t="s">
        <v>20</v>
      </c>
      <c r="K3210" t="s">
        <v>25</v>
      </c>
      <c r="L3210">
        <v>0</v>
      </c>
      <c r="M3210">
        <v>0.38</v>
      </c>
      <c r="N3210">
        <v>0</v>
      </c>
      <c r="O3210">
        <v>17.77</v>
      </c>
      <c r="P3210">
        <v>18.1465</v>
      </c>
    </row>
    <row r="3211" spans="1:16" x14ac:dyDescent="0.25">
      <c r="A3211" s="20">
        <v>44235</v>
      </c>
      <c r="B3211" t="s">
        <v>677</v>
      </c>
      <c r="C3211" t="s">
        <v>17</v>
      </c>
      <c r="D3211">
        <v>100</v>
      </c>
      <c r="E3211">
        <v>218.1</v>
      </c>
      <c r="F3211">
        <v>21810</v>
      </c>
      <c r="G3211" t="s">
        <v>3384</v>
      </c>
      <c r="H3211">
        <v>2021026</v>
      </c>
      <c r="I3211" t="s">
        <v>19</v>
      </c>
      <c r="J3211" t="s">
        <v>20</v>
      </c>
      <c r="K3211" t="s">
        <v>25</v>
      </c>
      <c r="L3211">
        <v>0</v>
      </c>
      <c r="M3211">
        <v>0.75</v>
      </c>
      <c r="N3211">
        <v>0</v>
      </c>
      <c r="O3211">
        <v>17.84</v>
      </c>
      <c r="P3211">
        <v>18.592400000000001</v>
      </c>
    </row>
    <row r="3212" spans="1:16" x14ac:dyDescent="0.25">
      <c r="A3212" s="20">
        <v>44235</v>
      </c>
      <c r="B3212" t="s">
        <v>268</v>
      </c>
      <c r="C3212" t="s">
        <v>23</v>
      </c>
      <c r="D3212">
        <v>250</v>
      </c>
      <c r="E3212">
        <v>396.9</v>
      </c>
      <c r="F3212">
        <v>99225</v>
      </c>
      <c r="G3212" t="s">
        <v>3385</v>
      </c>
      <c r="H3212">
        <v>2021026</v>
      </c>
      <c r="I3212" t="s">
        <v>19</v>
      </c>
      <c r="J3212" t="s">
        <v>20</v>
      </c>
      <c r="K3212" t="s">
        <v>25</v>
      </c>
      <c r="L3212">
        <v>24.97</v>
      </c>
      <c r="M3212">
        <v>3.42</v>
      </c>
      <c r="N3212">
        <v>0</v>
      </c>
      <c r="O3212">
        <v>18.32</v>
      </c>
      <c r="P3212">
        <v>46.713200000000001</v>
      </c>
    </row>
    <row r="3213" spans="1:16" x14ac:dyDescent="0.25">
      <c r="A3213" s="20">
        <v>44235</v>
      </c>
      <c r="B3213" t="s">
        <v>677</v>
      </c>
      <c r="C3213" t="s">
        <v>17</v>
      </c>
      <c r="D3213">
        <v>50</v>
      </c>
      <c r="E3213">
        <v>218.05</v>
      </c>
      <c r="F3213">
        <v>10902.5</v>
      </c>
      <c r="G3213" t="s">
        <v>3386</v>
      </c>
      <c r="H3213">
        <v>2021026</v>
      </c>
      <c r="I3213" t="s">
        <v>19</v>
      </c>
      <c r="J3213" t="s">
        <v>20</v>
      </c>
      <c r="K3213" t="s">
        <v>25</v>
      </c>
      <c r="L3213">
        <v>0</v>
      </c>
      <c r="M3213">
        <v>0.38</v>
      </c>
      <c r="N3213">
        <v>0</v>
      </c>
      <c r="O3213">
        <v>17.77</v>
      </c>
      <c r="P3213">
        <v>18.1462</v>
      </c>
    </row>
    <row r="3214" spans="1:16" x14ac:dyDescent="0.25">
      <c r="A3214" s="20">
        <v>44235</v>
      </c>
      <c r="B3214" t="s">
        <v>677</v>
      </c>
      <c r="C3214" t="s">
        <v>17</v>
      </c>
      <c r="D3214">
        <v>250</v>
      </c>
      <c r="E3214">
        <v>218.07</v>
      </c>
      <c r="F3214">
        <v>54516.65</v>
      </c>
      <c r="G3214" t="s">
        <v>3387</v>
      </c>
      <c r="H3214">
        <v>2021026</v>
      </c>
      <c r="I3214" t="s">
        <v>19</v>
      </c>
      <c r="J3214" t="s">
        <v>20</v>
      </c>
      <c r="K3214" t="s">
        <v>25</v>
      </c>
      <c r="L3214">
        <v>0</v>
      </c>
      <c r="M3214">
        <v>1.88</v>
      </c>
      <c r="N3214">
        <v>0</v>
      </c>
      <c r="O3214">
        <v>18.04</v>
      </c>
      <c r="P3214">
        <v>19.9209</v>
      </c>
    </row>
    <row r="3215" spans="1:16" x14ac:dyDescent="0.25">
      <c r="A3215" s="20">
        <v>44235</v>
      </c>
      <c r="B3215" t="s">
        <v>677</v>
      </c>
      <c r="C3215" t="s">
        <v>17</v>
      </c>
      <c r="D3215">
        <v>150</v>
      </c>
      <c r="E3215">
        <v>218</v>
      </c>
      <c r="F3215">
        <v>32700</v>
      </c>
      <c r="G3215" t="s">
        <v>3388</v>
      </c>
      <c r="H3215">
        <v>2021026</v>
      </c>
      <c r="I3215" t="s">
        <v>19</v>
      </c>
      <c r="J3215" t="s">
        <v>20</v>
      </c>
      <c r="K3215" t="s">
        <v>25</v>
      </c>
      <c r="L3215">
        <v>0</v>
      </c>
      <c r="M3215">
        <v>1.1299999999999999</v>
      </c>
      <c r="N3215">
        <v>0</v>
      </c>
      <c r="O3215">
        <v>17.91</v>
      </c>
      <c r="P3215">
        <v>19.0381</v>
      </c>
    </row>
    <row r="3216" spans="1:16" x14ac:dyDescent="0.25">
      <c r="A3216" s="20">
        <v>44235</v>
      </c>
      <c r="B3216" t="s">
        <v>677</v>
      </c>
      <c r="C3216" t="s">
        <v>17</v>
      </c>
      <c r="D3216">
        <v>50</v>
      </c>
      <c r="E3216">
        <v>218.2</v>
      </c>
      <c r="F3216">
        <v>10910</v>
      </c>
      <c r="G3216" t="s">
        <v>3389</v>
      </c>
      <c r="H3216">
        <v>2021026</v>
      </c>
      <c r="I3216" t="s">
        <v>19</v>
      </c>
      <c r="J3216" t="s">
        <v>20</v>
      </c>
      <c r="K3216" t="s">
        <v>25</v>
      </c>
      <c r="L3216">
        <v>0</v>
      </c>
      <c r="M3216">
        <v>0.38</v>
      </c>
      <c r="N3216">
        <v>0</v>
      </c>
      <c r="O3216">
        <v>17.77</v>
      </c>
      <c r="P3216">
        <v>18.1464</v>
      </c>
    </row>
    <row r="3217" spans="1:16" x14ac:dyDescent="0.25">
      <c r="A3217" s="20">
        <v>44235</v>
      </c>
      <c r="B3217" t="s">
        <v>677</v>
      </c>
      <c r="C3217" t="s">
        <v>17</v>
      </c>
      <c r="D3217">
        <v>50</v>
      </c>
      <c r="E3217">
        <v>218.5</v>
      </c>
      <c r="F3217">
        <v>10925</v>
      </c>
      <c r="G3217" t="s">
        <v>3390</v>
      </c>
      <c r="H3217">
        <v>2021026</v>
      </c>
      <c r="I3217" t="s">
        <v>19</v>
      </c>
      <c r="J3217" t="s">
        <v>20</v>
      </c>
      <c r="K3217" t="s">
        <v>25</v>
      </c>
      <c r="L3217">
        <v>0</v>
      </c>
      <c r="M3217">
        <v>0.38</v>
      </c>
      <c r="N3217">
        <v>0</v>
      </c>
      <c r="O3217">
        <v>17.77</v>
      </c>
      <c r="P3217">
        <v>18.146799999999999</v>
      </c>
    </row>
    <row r="3218" spans="1:16" x14ac:dyDescent="0.25">
      <c r="A3218" s="20">
        <v>44235</v>
      </c>
      <c r="B3218" t="s">
        <v>268</v>
      </c>
      <c r="C3218" t="s">
        <v>23</v>
      </c>
      <c r="D3218">
        <v>250</v>
      </c>
      <c r="E3218">
        <v>396.9</v>
      </c>
      <c r="F3218">
        <v>99225</v>
      </c>
      <c r="G3218" t="s">
        <v>3391</v>
      </c>
      <c r="H3218">
        <v>2021026</v>
      </c>
      <c r="I3218" t="s">
        <v>19</v>
      </c>
      <c r="J3218" t="s">
        <v>20</v>
      </c>
      <c r="K3218" t="s">
        <v>25</v>
      </c>
      <c r="L3218">
        <v>24.97</v>
      </c>
      <c r="M3218">
        <v>3.42</v>
      </c>
      <c r="N3218">
        <v>0</v>
      </c>
      <c r="O3218">
        <v>18.32</v>
      </c>
      <c r="P3218">
        <v>46.713299999999997</v>
      </c>
    </row>
    <row r="3219" spans="1:16" x14ac:dyDescent="0.25">
      <c r="A3219" s="20">
        <v>44235</v>
      </c>
      <c r="B3219" t="s">
        <v>268</v>
      </c>
      <c r="C3219" t="s">
        <v>17</v>
      </c>
      <c r="D3219">
        <v>500</v>
      </c>
      <c r="E3219">
        <v>399</v>
      </c>
      <c r="F3219">
        <v>199499.8</v>
      </c>
      <c r="G3219" t="s">
        <v>3392</v>
      </c>
      <c r="H3219">
        <v>2021026</v>
      </c>
      <c r="I3219" t="s">
        <v>19</v>
      </c>
      <c r="J3219" t="s">
        <v>20</v>
      </c>
      <c r="K3219" t="s">
        <v>25</v>
      </c>
      <c r="L3219">
        <v>0</v>
      </c>
      <c r="M3219">
        <v>6.88</v>
      </c>
      <c r="N3219">
        <v>0</v>
      </c>
      <c r="O3219">
        <v>36.549999999999997</v>
      </c>
      <c r="P3219">
        <v>43.432600000000001</v>
      </c>
    </row>
    <row r="3220" spans="1:16" x14ac:dyDescent="0.25">
      <c r="A3220" s="20">
        <v>44235</v>
      </c>
      <c r="B3220" t="s">
        <v>268</v>
      </c>
      <c r="C3220" t="s">
        <v>23</v>
      </c>
      <c r="D3220">
        <v>500</v>
      </c>
      <c r="E3220">
        <v>398.9</v>
      </c>
      <c r="F3220">
        <v>199450</v>
      </c>
      <c r="G3220" t="s">
        <v>3393</v>
      </c>
      <c r="H3220">
        <v>2021026</v>
      </c>
      <c r="I3220" t="s">
        <v>19</v>
      </c>
      <c r="J3220" t="s">
        <v>20</v>
      </c>
      <c r="K3220" t="s">
        <v>25</v>
      </c>
      <c r="L3220">
        <v>49.94</v>
      </c>
      <c r="M3220">
        <v>6.88</v>
      </c>
      <c r="N3220">
        <v>0</v>
      </c>
      <c r="O3220">
        <v>36.54</v>
      </c>
      <c r="P3220">
        <v>93.361000000000004</v>
      </c>
    </row>
    <row r="3221" spans="1:16" x14ac:dyDescent="0.25">
      <c r="A3221" s="20">
        <v>44235</v>
      </c>
      <c r="B3221" t="s">
        <v>677</v>
      </c>
      <c r="C3221" t="s">
        <v>23</v>
      </c>
      <c r="D3221">
        <v>500</v>
      </c>
      <c r="E3221">
        <v>216.9</v>
      </c>
      <c r="F3221">
        <v>108450</v>
      </c>
      <c r="G3221" t="s">
        <v>3394</v>
      </c>
      <c r="H3221">
        <v>2021026</v>
      </c>
      <c r="I3221" t="s">
        <v>19</v>
      </c>
      <c r="J3221" t="s">
        <v>20</v>
      </c>
      <c r="K3221" t="s">
        <v>25</v>
      </c>
      <c r="L3221">
        <v>27.27</v>
      </c>
      <c r="M3221">
        <v>3.74</v>
      </c>
      <c r="N3221">
        <v>0</v>
      </c>
      <c r="O3221">
        <v>19.87</v>
      </c>
      <c r="P3221">
        <v>50.881500000000003</v>
      </c>
    </row>
    <row r="3222" spans="1:16" x14ac:dyDescent="0.25">
      <c r="A3222" s="20">
        <v>44235</v>
      </c>
      <c r="B3222" t="s">
        <v>677</v>
      </c>
      <c r="C3222" t="s">
        <v>17</v>
      </c>
      <c r="D3222">
        <v>50</v>
      </c>
      <c r="E3222">
        <v>216.05</v>
      </c>
      <c r="F3222">
        <v>10802.5</v>
      </c>
      <c r="G3222" t="s">
        <v>3395</v>
      </c>
      <c r="H3222">
        <v>2021026</v>
      </c>
      <c r="I3222" t="s">
        <v>19</v>
      </c>
      <c r="J3222" t="s">
        <v>20</v>
      </c>
      <c r="K3222" t="s">
        <v>25</v>
      </c>
      <c r="L3222">
        <v>0</v>
      </c>
      <c r="M3222">
        <v>0.37</v>
      </c>
      <c r="N3222">
        <v>0</v>
      </c>
      <c r="O3222">
        <v>17.77</v>
      </c>
      <c r="P3222">
        <v>18.142700000000001</v>
      </c>
    </row>
    <row r="3223" spans="1:16" x14ac:dyDescent="0.25">
      <c r="A3223" s="20">
        <v>44235</v>
      </c>
      <c r="B3223" t="s">
        <v>677</v>
      </c>
      <c r="C3223" t="s">
        <v>17</v>
      </c>
      <c r="D3223">
        <v>100</v>
      </c>
      <c r="E3223">
        <v>216.05</v>
      </c>
      <c r="F3223">
        <v>21605</v>
      </c>
      <c r="G3223" t="s">
        <v>3396</v>
      </c>
      <c r="H3223">
        <v>2021026</v>
      </c>
      <c r="I3223" t="s">
        <v>19</v>
      </c>
      <c r="J3223" t="s">
        <v>20</v>
      </c>
      <c r="K3223" t="s">
        <v>25</v>
      </c>
      <c r="L3223">
        <v>0</v>
      </c>
      <c r="M3223">
        <v>0.75</v>
      </c>
      <c r="N3223">
        <v>0</v>
      </c>
      <c r="O3223">
        <v>17.829999999999998</v>
      </c>
      <c r="P3223">
        <v>18.575399999999998</v>
      </c>
    </row>
    <row r="3224" spans="1:16" x14ac:dyDescent="0.25">
      <c r="A3224" s="20">
        <v>44235</v>
      </c>
      <c r="B3224" t="s">
        <v>677</v>
      </c>
      <c r="C3224" t="s">
        <v>17</v>
      </c>
      <c r="D3224">
        <v>300</v>
      </c>
      <c r="E3224">
        <v>216</v>
      </c>
      <c r="F3224">
        <v>64800</v>
      </c>
      <c r="G3224" t="s">
        <v>3397</v>
      </c>
      <c r="H3224">
        <v>2021026</v>
      </c>
      <c r="I3224" t="s">
        <v>19</v>
      </c>
      <c r="J3224" t="s">
        <v>20</v>
      </c>
      <c r="K3224" t="s">
        <v>25</v>
      </c>
      <c r="L3224">
        <v>0</v>
      </c>
      <c r="M3224">
        <v>2.2400000000000002</v>
      </c>
      <c r="N3224">
        <v>10.44</v>
      </c>
      <c r="O3224">
        <v>18.100000000000001</v>
      </c>
      <c r="P3224">
        <v>30.775600000000001</v>
      </c>
    </row>
    <row r="3225" spans="1:16" x14ac:dyDescent="0.25">
      <c r="A3225" s="20">
        <v>44235</v>
      </c>
      <c r="B3225" t="s">
        <v>677</v>
      </c>
      <c r="C3225" t="s">
        <v>17</v>
      </c>
      <c r="D3225">
        <v>50</v>
      </c>
      <c r="E3225">
        <v>215.95</v>
      </c>
      <c r="F3225">
        <v>10797.5</v>
      </c>
      <c r="G3225" t="s">
        <v>3398</v>
      </c>
      <c r="H3225">
        <v>2021026</v>
      </c>
      <c r="I3225" t="s">
        <v>19</v>
      </c>
      <c r="J3225" t="s">
        <v>20</v>
      </c>
      <c r="K3225" t="s">
        <v>25</v>
      </c>
      <c r="L3225">
        <v>0</v>
      </c>
      <c r="M3225">
        <v>0.37</v>
      </c>
      <c r="N3225">
        <v>0</v>
      </c>
      <c r="O3225">
        <v>17.78</v>
      </c>
      <c r="P3225">
        <v>18.1524</v>
      </c>
    </row>
    <row r="3226" spans="1:16" x14ac:dyDescent="0.25">
      <c r="A3226" s="20">
        <v>44235</v>
      </c>
      <c r="B3226" t="s">
        <v>291</v>
      </c>
      <c r="C3226" t="s">
        <v>17</v>
      </c>
      <c r="D3226">
        <v>2500</v>
      </c>
      <c r="E3226">
        <v>142.05000000000001</v>
      </c>
      <c r="F3226">
        <v>355125</v>
      </c>
      <c r="G3226" t="s">
        <v>3399</v>
      </c>
      <c r="H3226">
        <v>2021026</v>
      </c>
      <c r="I3226" t="s">
        <v>19</v>
      </c>
      <c r="J3226" t="s">
        <v>20</v>
      </c>
      <c r="K3226" t="s">
        <v>25</v>
      </c>
      <c r="L3226">
        <v>0</v>
      </c>
      <c r="M3226">
        <v>12.25</v>
      </c>
      <c r="N3226">
        <v>11.71</v>
      </c>
      <c r="O3226">
        <v>70.19</v>
      </c>
      <c r="P3226">
        <v>94.152000000000001</v>
      </c>
    </row>
    <row r="3227" spans="1:16" x14ac:dyDescent="0.25">
      <c r="A3227" s="20">
        <v>44235</v>
      </c>
      <c r="B3227" t="s">
        <v>291</v>
      </c>
      <c r="C3227" t="s">
        <v>23</v>
      </c>
      <c r="D3227">
        <v>2000</v>
      </c>
      <c r="E3227">
        <v>140.5</v>
      </c>
      <c r="F3227">
        <v>281000</v>
      </c>
      <c r="G3227" t="s">
        <v>3400</v>
      </c>
      <c r="H3227">
        <v>2021026</v>
      </c>
      <c r="I3227" t="s">
        <v>19</v>
      </c>
      <c r="J3227" t="s">
        <v>20</v>
      </c>
      <c r="K3227" t="s">
        <v>25</v>
      </c>
      <c r="L3227">
        <v>70.63</v>
      </c>
      <c r="M3227">
        <v>9.69</v>
      </c>
      <c r="N3227">
        <v>0</v>
      </c>
      <c r="O3227">
        <v>51.48</v>
      </c>
      <c r="P3227">
        <v>131.80449999999999</v>
      </c>
    </row>
    <row r="3228" spans="1:16" x14ac:dyDescent="0.25">
      <c r="A3228" s="20">
        <v>44236</v>
      </c>
      <c r="B3228" t="s">
        <v>291</v>
      </c>
      <c r="C3228" t="s">
        <v>23</v>
      </c>
      <c r="D3228">
        <v>1100</v>
      </c>
      <c r="E3228">
        <v>141.44999999999999</v>
      </c>
      <c r="F3228">
        <v>155595</v>
      </c>
      <c r="G3228" t="s">
        <v>3401</v>
      </c>
      <c r="H3228">
        <v>2021027</v>
      </c>
      <c r="I3228" t="s">
        <v>19</v>
      </c>
      <c r="J3228" t="s">
        <v>20</v>
      </c>
      <c r="K3228" t="s">
        <v>25</v>
      </c>
      <c r="L3228">
        <v>38.46</v>
      </c>
      <c r="M3228">
        <v>5.37</v>
      </c>
      <c r="N3228">
        <v>0</v>
      </c>
      <c r="O3228">
        <v>28.51</v>
      </c>
      <c r="P3228">
        <v>72.337999999999994</v>
      </c>
    </row>
    <row r="3229" spans="1:16" x14ac:dyDescent="0.25">
      <c r="A3229" s="20">
        <v>44236</v>
      </c>
      <c r="B3229" t="s">
        <v>677</v>
      </c>
      <c r="C3229" t="s">
        <v>23</v>
      </c>
      <c r="D3229">
        <v>100</v>
      </c>
      <c r="E3229">
        <v>219.95</v>
      </c>
      <c r="F3229">
        <v>21995</v>
      </c>
      <c r="G3229" t="s">
        <v>3402</v>
      </c>
      <c r="H3229">
        <v>2021027</v>
      </c>
      <c r="I3229" t="s">
        <v>19</v>
      </c>
      <c r="J3229" t="s">
        <v>20</v>
      </c>
      <c r="K3229" t="s">
        <v>25</v>
      </c>
      <c r="L3229">
        <v>5.48</v>
      </c>
      <c r="M3229">
        <v>0.76</v>
      </c>
      <c r="N3229">
        <v>0</v>
      </c>
      <c r="O3229">
        <v>17.84</v>
      </c>
      <c r="P3229">
        <v>24.078800000000001</v>
      </c>
    </row>
    <row r="3230" spans="1:16" x14ac:dyDescent="0.25">
      <c r="A3230" s="20">
        <v>44236</v>
      </c>
      <c r="B3230" t="s">
        <v>291</v>
      </c>
      <c r="C3230" t="s">
        <v>23</v>
      </c>
      <c r="D3230">
        <v>400</v>
      </c>
      <c r="E3230">
        <v>141.9</v>
      </c>
      <c r="F3230">
        <v>56760</v>
      </c>
      <c r="G3230" t="s">
        <v>3403</v>
      </c>
      <c r="H3230">
        <v>2021027</v>
      </c>
      <c r="I3230" t="s">
        <v>19</v>
      </c>
      <c r="J3230" t="s">
        <v>20</v>
      </c>
      <c r="K3230" t="s">
        <v>25</v>
      </c>
      <c r="L3230">
        <v>13.99</v>
      </c>
      <c r="M3230">
        <v>1.96</v>
      </c>
      <c r="N3230">
        <v>0</v>
      </c>
      <c r="O3230">
        <v>18.059999999999999</v>
      </c>
      <c r="P3230">
        <v>34.008200000000002</v>
      </c>
    </row>
    <row r="3231" spans="1:16" x14ac:dyDescent="0.25">
      <c r="A3231" s="20">
        <v>44236</v>
      </c>
      <c r="B3231" t="s">
        <v>738</v>
      </c>
      <c r="C3231" t="s">
        <v>23</v>
      </c>
      <c r="D3231">
        <v>500</v>
      </c>
      <c r="E3231">
        <v>634</v>
      </c>
      <c r="F3231">
        <v>317000</v>
      </c>
      <c r="G3231" t="s">
        <v>3404</v>
      </c>
      <c r="H3231">
        <v>2021027</v>
      </c>
      <c r="I3231" t="s">
        <v>19</v>
      </c>
      <c r="J3231" t="s">
        <v>20</v>
      </c>
      <c r="K3231" t="s">
        <v>25</v>
      </c>
      <c r="L3231">
        <v>79.3</v>
      </c>
      <c r="M3231">
        <v>10.94</v>
      </c>
      <c r="N3231">
        <v>0</v>
      </c>
      <c r="O3231">
        <v>58.08</v>
      </c>
      <c r="P3231">
        <v>148.31649999999999</v>
      </c>
    </row>
    <row r="3232" spans="1:16" x14ac:dyDescent="0.25">
      <c r="A3232" s="20">
        <v>44236</v>
      </c>
      <c r="B3232" t="s">
        <v>738</v>
      </c>
      <c r="C3232" t="s">
        <v>17</v>
      </c>
      <c r="D3232">
        <v>500</v>
      </c>
      <c r="E3232">
        <v>629.1</v>
      </c>
      <c r="F3232">
        <v>314550</v>
      </c>
      <c r="G3232" t="s">
        <v>3405</v>
      </c>
      <c r="H3232">
        <v>2021027</v>
      </c>
      <c r="I3232" t="s">
        <v>19</v>
      </c>
      <c r="J3232" t="s">
        <v>20</v>
      </c>
      <c r="K3232" t="s">
        <v>25</v>
      </c>
      <c r="L3232">
        <v>0</v>
      </c>
      <c r="M3232">
        <v>10.85</v>
      </c>
      <c r="N3232">
        <v>0</v>
      </c>
      <c r="O3232">
        <v>57.63</v>
      </c>
      <c r="P3232">
        <v>68.482100000000003</v>
      </c>
    </row>
    <row r="3233" spans="1:16" x14ac:dyDescent="0.25">
      <c r="A3233" s="20">
        <v>44236</v>
      </c>
      <c r="B3233" t="s">
        <v>291</v>
      </c>
      <c r="C3233" t="s">
        <v>17</v>
      </c>
      <c r="D3233">
        <v>1000</v>
      </c>
      <c r="E3233">
        <v>138.1</v>
      </c>
      <c r="F3233">
        <v>138100</v>
      </c>
      <c r="G3233" t="s">
        <v>3406</v>
      </c>
      <c r="H3233">
        <v>2021027</v>
      </c>
      <c r="I3233" t="s">
        <v>19</v>
      </c>
      <c r="J3233" t="s">
        <v>20</v>
      </c>
      <c r="K3233" t="s">
        <v>25</v>
      </c>
      <c r="L3233">
        <v>0</v>
      </c>
      <c r="M3233">
        <v>4.76</v>
      </c>
      <c r="N3233">
        <v>0</v>
      </c>
      <c r="O3233">
        <v>25.31</v>
      </c>
      <c r="P3233">
        <v>30.0745</v>
      </c>
    </row>
    <row r="3234" spans="1:16" x14ac:dyDescent="0.25">
      <c r="A3234" s="20">
        <v>44236</v>
      </c>
      <c r="B3234" t="s">
        <v>291</v>
      </c>
      <c r="C3234" t="s">
        <v>17</v>
      </c>
      <c r="D3234">
        <v>500</v>
      </c>
      <c r="E3234">
        <v>138.25</v>
      </c>
      <c r="F3234">
        <v>69125</v>
      </c>
      <c r="G3234" t="s">
        <v>3407</v>
      </c>
      <c r="H3234">
        <v>2021027</v>
      </c>
      <c r="I3234" t="s">
        <v>19</v>
      </c>
      <c r="J3234" t="s">
        <v>20</v>
      </c>
      <c r="K3234" t="s">
        <v>25</v>
      </c>
      <c r="L3234">
        <v>0</v>
      </c>
      <c r="M3234">
        <v>2.38</v>
      </c>
      <c r="N3234">
        <v>6.22</v>
      </c>
      <c r="O3234">
        <v>18.13</v>
      </c>
      <c r="P3234">
        <v>26.7349</v>
      </c>
    </row>
    <row r="3235" spans="1:16" x14ac:dyDescent="0.25">
      <c r="A3235" s="20">
        <v>44236</v>
      </c>
      <c r="B3235" t="s">
        <v>738</v>
      </c>
      <c r="C3235" t="s">
        <v>23</v>
      </c>
      <c r="D3235">
        <v>500</v>
      </c>
      <c r="E3235">
        <v>630</v>
      </c>
      <c r="F3235">
        <v>315000</v>
      </c>
      <c r="G3235" t="s">
        <v>3408</v>
      </c>
      <c r="H3235">
        <v>2021027</v>
      </c>
      <c r="I3235" t="s">
        <v>19</v>
      </c>
      <c r="J3235" t="s">
        <v>20</v>
      </c>
      <c r="K3235" t="s">
        <v>25</v>
      </c>
      <c r="L3235">
        <v>79.08</v>
      </c>
      <c r="M3235">
        <v>10.87</v>
      </c>
      <c r="N3235">
        <v>0</v>
      </c>
      <c r="O3235">
        <v>57.71</v>
      </c>
      <c r="P3235">
        <v>147.6575</v>
      </c>
    </row>
    <row r="3236" spans="1:16" x14ac:dyDescent="0.25">
      <c r="A3236" s="20">
        <v>44236</v>
      </c>
      <c r="B3236" t="s">
        <v>738</v>
      </c>
      <c r="C3236" t="s">
        <v>17</v>
      </c>
      <c r="D3236">
        <v>500</v>
      </c>
      <c r="E3236">
        <v>632.4</v>
      </c>
      <c r="F3236">
        <v>316200</v>
      </c>
      <c r="G3236" t="s">
        <v>3409</v>
      </c>
      <c r="H3236">
        <v>2021027</v>
      </c>
      <c r="I3236" t="s">
        <v>19</v>
      </c>
      <c r="J3236" t="s">
        <v>20</v>
      </c>
      <c r="K3236" t="s">
        <v>25</v>
      </c>
      <c r="L3236">
        <v>0</v>
      </c>
      <c r="M3236">
        <v>10.91</v>
      </c>
      <c r="N3236">
        <v>0</v>
      </c>
      <c r="O3236">
        <v>57.92</v>
      </c>
      <c r="P3236">
        <v>68.828800000000001</v>
      </c>
    </row>
    <row r="3237" spans="1:16" x14ac:dyDescent="0.25">
      <c r="A3237" s="20">
        <v>44236</v>
      </c>
      <c r="B3237" t="s">
        <v>738</v>
      </c>
      <c r="C3237" t="s">
        <v>17</v>
      </c>
      <c r="D3237">
        <v>1100</v>
      </c>
      <c r="E3237">
        <v>632.1</v>
      </c>
      <c r="F3237">
        <v>695310</v>
      </c>
      <c r="G3237" t="s">
        <v>3410</v>
      </c>
      <c r="H3237">
        <v>2021027</v>
      </c>
      <c r="I3237" t="s">
        <v>19</v>
      </c>
      <c r="J3237" t="s">
        <v>20</v>
      </c>
      <c r="K3237" t="s">
        <v>25</v>
      </c>
      <c r="L3237">
        <v>0</v>
      </c>
      <c r="M3237">
        <v>23.99</v>
      </c>
      <c r="N3237">
        <v>0</v>
      </c>
      <c r="O3237">
        <v>127.39</v>
      </c>
      <c r="P3237">
        <v>151.37819999999999</v>
      </c>
    </row>
    <row r="3238" spans="1:16" x14ac:dyDescent="0.25">
      <c r="A3238" s="20">
        <v>44236</v>
      </c>
      <c r="B3238" t="s">
        <v>738</v>
      </c>
      <c r="C3238" t="s">
        <v>23</v>
      </c>
      <c r="D3238">
        <v>1100</v>
      </c>
      <c r="E3238">
        <v>633.9</v>
      </c>
      <c r="F3238">
        <v>697290</v>
      </c>
      <c r="G3238" t="s">
        <v>3411</v>
      </c>
      <c r="H3238">
        <v>2021027</v>
      </c>
      <c r="I3238" t="s">
        <v>19</v>
      </c>
      <c r="J3238" t="s">
        <v>20</v>
      </c>
      <c r="K3238" t="s">
        <v>25</v>
      </c>
      <c r="L3238">
        <v>174.47</v>
      </c>
      <c r="M3238">
        <v>24.06</v>
      </c>
      <c r="N3238">
        <v>0</v>
      </c>
      <c r="O3238">
        <v>127.75</v>
      </c>
      <c r="P3238">
        <v>326.27640000000002</v>
      </c>
    </row>
    <row r="3239" spans="1:16" x14ac:dyDescent="0.25">
      <c r="A3239" s="20">
        <v>44236</v>
      </c>
      <c r="B3239" t="s">
        <v>268</v>
      </c>
      <c r="C3239" t="s">
        <v>23</v>
      </c>
      <c r="D3239">
        <v>250</v>
      </c>
      <c r="E3239">
        <v>400.24</v>
      </c>
      <c r="F3239">
        <v>100060.3</v>
      </c>
      <c r="G3239" t="s">
        <v>3412</v>
      </c>
      <c r="H3239">
        <v>2021027</v>
      </c>
      <c r="I3239" t="s">
        <v>19</v>
      </c>
      <c r="J3239" t="s">
        <v>20</v>
      </c>
      <c r="K3239" t="s">
        <v>25</v>
      </c>
      <c r="L3239">
        <v>25.04</v>
      </c>
      <c r="M3239">
        <v>3.45</v>
      </c>
      <c r="N3239">
        <v>0</v>
      </c>
      <c r="O3239">
        <v>18.34</v>
      </c>
      <c r="P3239">
        <v>46.832099999999997</v>
      </c>
    </row>
    <row r="3240" spans="1:16" x14ac:dyDescent="0.25">
      <c r="A3240" s="20">
        <v>44236</v>
      </c>
      <c r="B3240" t="s">
        <v>738</v>
      </c>
      <c r="C3240" t="s">
        <v>23</v>
      </c>
      <c r="D3240">
        <v>500</v>
      </c>
      <c r="E3240">
        <v>634.9</v>
      </c>
      <c r="F3240">
        <v>317450</v>
      </c>
      <c r="G3240" t="s">
        <v>3413</v>
      </c>
      <c r="H3240">
        <v>2021027</v>
      </c>
      <c r="I3240" t="s">
        <v>19</v>
      </c>
      <c r="J3240" t="s">
        <v>20</v>
      </c>
      <c r="K3240" t="s">
        <v>25</v>
      </c>
      <c r="L3240">
        <v>79.3</v>
      </c>
      <c r="M3240">
        <v>10.95</v>
      </c>
      <c r="N3240">
        <v>0</v>
      </c>
      <c r="O3240">
        <v>58.16</v>
      </c>
      <c r="P3240">
        <v>148.41200000000001</v>
      </c>
    </row>
    <row r="3241" spans="1:16" x14ac:dyDescent="0.25">
      <c r="A3241" s="20">
        <v>44236</v>
      </c>
      <c r="B3241" t="s">
        <v>738</v>
      </c>
      <c r="C3241" t="s">
        <v>17</v>
      </c>
      <c r="D3241">
        <v>250</v>
      </c>
      <c r="E3241">
        <v>636.20000000000005</v>
      </c>
      <c r="F3241">
        <v>159050</v>
      </c>
      <c r="G3241" t="s">
        <v>3414</v>
      </c>
      <c r="H3241">
        <v>2021027</v>
      </c>
      <c r="I3241" t="s">
        <v>19</v>
      </c>
      <c r="J3241" t="s">
        <v>20</v>
      </c>
      <c r="K3241" t="s">
        <v>25</v>
      </c>
      <c r="L3241">
        <v>0</v>
      </c>
      <c r="M3241">
        <v>5.49</v>
      </c>
      <c r="N3241">
        <v>0</v>
      </c>
      <c r="O3241">
        <v>29.14</v>
      </c>
      <c r="P3241">
        <v>34.627200000000002</v>
      </c>
    </row>
    <row r="3242" spans="1:16" x14ac:dyDescent="0.25">
      <c r="A3242" s="20">
        <v>44236</v>
      </c>
      <c r="B3242" t="s">
        <v>738</v>
      </c>
      <c r="C3242" t="s">
        <v>23</v>
      </c>
      <c r="D3242">
        <v>250</v>
      </c>
      <c r="E3242">
        <v>636.9</v>
      </c>
      <c r="F3242">
        <v>159225</v>
      </c>
      <c r="G3242" t="s">
        <v>3415</v>
      </c>
      <c r="H3242">
        <v>2021027</v>
      </c>
      <c r="I3242" t="s">
        <v>19</v>
      </c>
      <c r="J3242" t="s">
        <v>20</v>
      </c>
      <c r="K3242" t="s">
        <v>25</v>
      </c>
      <c r="L3242">
        <v>39.65</v>
      </c>
      <c r="M3242">
        <v>5.49</v>
      </c>
      <c r="N3242">
        <v>0</v>
      </c>
      <c r="O3242">
        <v>29.17</v>
      </c>
      <c r="P3242">
        <v>74.313299999999998</v>
      </c>
    </row>
    <row r="3243" spans="1:16" x14ac:dyDescent="0.25">
      <c r="A3243" s="20">
        <v>44236</v>
      </c>
      <c r="B3243" t="s">
        <v>268</v>
      </c>
      <c r="C3243" t="s">
        <v>23</v>
      </c>
      <c r="D3243">
        <v>250</v>
      </c>
      <c r="E3243">
        <v>401.9</v>
      </c>
      <c r="F3243">
        <v>100475</v>
      </c>
      <c r="G3243" t="s">
        <v>3416</v>
      </c>
      <c r="H3243">
        <v>2021027</v>
      </c>
      <c r="I3243" t="s">
        <v>19</v>
      </c>
      <c r="J3243" t="s">
        <v>20</v>
      </c>
      <c r="K3243" t="s">
        <v>25</v>
      </c>
      <c r="L3243">
        <v>25.04</v>
      </c>
      <c r="M3243">
        <v>3.47</v>
      </c>
      <c r="N3243">
        <v>0</v>
      </c>
      <c r="O3243">
        <v>18.399999999999999</v>
      </c>
      <c r="P3243">
        <v>46.906399999999998</v>
      </c>
    </row>
    <row r="3244" spans="1:16" x14ac:dyDescent="0.25">
      <c r="A3244" s="20">
        <v>44236</v>
      </c>
      <c r="B3244" t="s">
        <v>677</v>
      </c>
      <c r="C3244" t="s">
        <v>17</v>
      </c>
      <c r="D3244">
        <v>100</v>
      </c>
      <c r="E3244">
        <v>218.35</v>
      </c>
      <c r="F3244">
        <v>21835</v>
      </c>
      <c r="G3244" t="s">
        <v>3417</v>
      </c>
      <c r="H3244">
        <v>2021027</v>
      </c>
      <c r="I3244" t="s">
        <v>19</v>
      </c>
      <c r="J3244" t="s">
        <v>20</v>
      </c>
      <c r="K3244" t="s">
        <v>25</v>
      </c>
      <c r="L3244">
        <v>0</v>
      </c>
      <c r="M3244">
        <v>0.75</v>
      </c>
      <c r="N3244">
        <v>0.66</v>
      </c>
      <c r="O3244">
        <v>17.84</v>
      </c>
      <c r="P3244">
        <v>19.253299999999999</v>
      </c>
    </row>
    <row r="3245" spans="1:16" x14ac:dyDescent="0.25">
      <c r="A3245" s="20">
        <v>44236</v>
      </c>
      <c r="B3245" t="s">
        <v>738</v>
      </c>
      <c r="C3245" t="s">
        <v>23</v>
      </c>
      <c r="D3245">
        <v>600</v>
      </c>
      <c r="E3245">
        <v>637.9</v>
      </c>
      <c r="F3245">
        <v>382740</v>
      </c>
      <c r="G3245" t="s">
        <v>3418</v>
      </c>
      <c r="H3245">
        <v>2021027</v>
      </c>
      <c r="I3245" t="s">
        <v>19</v>
      </c>
      <c r="J3245" t="s">
        <v>20</v>
      </c>
      <c r="K3245" t="s">
        <v>25</v>
      </c>
      <c r="L3245">
        <v>95.16</v>
      </c>
      <c r="M3245">
        <v>13.2</v>
      </c>
      <c r="N3245">
        <v>0</v>
      </c>
      <c r="O3245">
        <v>70.12</v>
      </c>
      <c r="P3245">
        <v>178.4846</v>
      </c>
    </row>
    <row r="3246" spans="1:16" x14ac:dyDescent="0.25">
      <c r="A3246" s="20">
        <v>44236</v>
      </c>
      <c r="B3246" t="s">
        <v>268</v>
      </c>
      <c r="C3246" t="s">
        <v>17</v>
      </c>
      <c r="D3246">
        <v>500</v>
      </c>
      <c r="E3246">
        <v>400.1</v>
      </c>
      <c r="F3246">
        <v>200050</v>
      </c>
      <c r="G3246" t="s">
        <v>3419</v>
      </c>
      <c r="H3246">
        <v>2021027</v>
      </c>
      <c r="I3246" t="s">
        <v>19</v>
      </c>
      <c r="J3246" t="s">
        <v>20</v>
      </c>
      <c r="K3246" t="s">
        <v>25</v>
      </c>
      <c r="L3246">
        <v>0</v>
      </c>
      <c r="M3246">
        <v>6.9</v>
      </c>
      <c r="N3246">
        <v>6</v>
      </c>
      <c r="O3246">
        <v>36.65</v>
      </c>
      <c r="P3246">
        <v>49.551699999999997</v>
      </c>
    </row>
    <row r="3247" spans="1:16" x14ac:dyDescent="0.25">
      <c r="A3247" s="20">
        <v>44236</v>
      </c>
      <c r="B3247" t="s">
        <v>738</v>
      </c>
      <c r="C3247" t="s">
        <v>17</v>
      </c>
      <c r="D3247">
        <v>100</v>
      </c>
      <c r="E3247">
        <v>637.1</v>
      </c>
      <c r="F3247">
        <v>63710</v>
      </c>
      <c r="G3247" t="s">
        <v>3420</v>
      </c>
      <c r="H3247">
        <v>2021027</v>
      </c>
      <c r="I3247" t="s">
        <v>19</v>
      </c>
      <c r="J3247" t="s">
        <v>20</v>
      </c>
      <c r="K3247" t="s">
        <v>25</v>
      </c>
      <c r="L3247">
        <v>0</v>
      </c>
      <c r="M3247">
        <v>2.2000000000000002</v>
      </c>
      <c r="N3247">
        <v>0</v>
      </c>
      <c r="O3247">
        <v>18.100000000000001</v>
      </c>
      <c r="P3247">
        <v>20.297999999999998</v>
      </c>
    </row>
    <row r="3248" spans="1:16" x14ac:dyDescent="0.25">
      <c r="A3248" s="20">
        <v>44236</v>
      </c>
      <c r="B3248" t="s">
        <v>738</v>
      </c>
      <c r="C3248" t="s">
        <v>17</v>
      </c>
      <c r="D3248">
        <v>1000</v>
      </c>
      <c r="E3248">
        <v>638.1</v>
      </c>
      <c r="F3248">
        <v>638100</v>
      </c>
      <c r="G3248" t="s">
        <v>3421</v>
      </c>
      <c r="H3248">
        <v>2021027</v>
      </c>
      <c r="I3248" t="s">
        <v>19</v>
      </c>
      <c r="J3248" t="s">
        <v>20</v>
      </c>
      <c r="K3248" t="s">
        <v>25</v>
      </c>
      <c r="L3248">
        <v>0</v>
      </c>
      <c r="M3248">
        <v>22.01</v>
      </c>
      <c r="N3248">
        <v>0</v>
      </c>
      <c r="O3248">
        <v>116.91</v>
      </c>
      <c r="P3248">
        <v>138.92449999999999</v>
      </c>
    </row>
    <row r="3249" spans="1:16" x14ac:dyDescent="0.25">
      <c r="A3249" s="20">
        <v>44236</v>
      </c>
      <c r="B3249" t="s">
        <v>738</v>
      </c>
      <c r="C3249" t="s">
        <v>23</v>
      </c>
      <c r="D3249">
        <v>1100</v>
      </c>
      <c r="E3249">
        <v>636.9</v>
      </c>
      <c r="F3249">
        <v>700590</v>
      </c>
      <c r="G3249" t="s">
        <v>3422</v>
      </c>
      <c r="H3249">
        <v>2021027</v>
      </c>
      <c r="I3249" t="s">
        <v>19</v>
      </c>
      <c r="J3249" t="s">
        <v>20</v>
      </c>
      <c r="K3249" t="s">
        <v>25</v>
      </c>
      <c r="L3249">
        <v>174.47</v>
      </c>
      <c r="M3249">
        <v>24.17</v>
      </c>
      <c r="N3249">
        <v>0</v>
      </c>
      <c r="O3249">
        <v>128.36000000000001</v>
      </c>
      <c r="P3249">
        <v>327.00040000000001</v>
      </c>
    </row>
    <row r="3250" spans="1:16" x14ac:dyDescent="0.25">
      <c r="A3250" s="20">
        <v>44236</v>
      </c>
      <c r="B3250" t="s">
        <v>738</v>
      </c>
      <c r="C3250" t="s">
        <v>17</v>
      </c>
      <c r="D3250">
        <v>2500</v>
      </c>
      <c r="E3250">
        <v>637.20000000000005</v>
      </c>
      <c r="F3250">
        <v>1593000</v>
      </c>
      <c r="G3250" t="s">
        <v>3423</v>
      </c>
      <c r="H3250">
        <v>2021027</v>
      </c>
      <c r="I3250" t="s">
        <v>19</v>
      </c>
      <c r="J3250" t="s">
        <v>20</v>
      </c>
      <c r="K3250" t="s">
        <v>25</v>
      </c>
      <c r="L3250">
        <v>0</v>
      </c>
      <c r="M3250">
        <v>54.96</v>
      </c>
      <c r="N3250">
        <v>0</v>
      </c>
      <c r="O3250">
        <v>291.85000000000002</v>
      </c>
      <c r="P3250">
        <v>346.80840000000001</v>
      </c>
    </row>
    <row r="3251" spans="1:16" x14ac:dyDescent="0.25">
      <c r="A3251" s="20">
        <v>44236</v>
      </c>
      <c r="B3251" t="s">
        <v>738</v>
      </c>
      <c r="C3251" t="s">
        <v>23</v>
      </c>
      <c r="D3251">
        <v>1400</v>
      </c>
      <c r="E3251">
        <v>634.01</v>
      </c>
      <c r="F3251">
        <v>887613.3</v>
      </c>
      <c r="G3251" t="s">
        <v>3424</v>
      </c>
      <c r="H3251">
        <v>2021027</v>
      </c>
      <c r="I3251" t="s">
        <v>19</v>
      </c>
      <c r="J3251" t="s">
        <v>20</v>
      </c>
      <c r="K3251" t="s">
        <v>25</v>
      </c>
      <c r="L3251">
        <v>222.05</v>
      </c>
      <c r="M3251">
        <v>30.62</v>
      </c>
      <c r="N3251">
        <v>0</v>
      </c>
      <c r="O3251">
        <v>162.62</v>
      </c>
      <c r="P3251">
        <v>415.29259999999999</v>
      </c>
    </row>
    <row r="3252" spans="1:16" x14ac:dyDescent="0.25">
      <c r="A3252" s="20">
        <v>44236</v>
      </c>
      <c r="B3252" t="s">
        <v>738</v>
      </c>
      <c r="C3252" t="s">
        <v>23</v>
      </c>
      <c r="D3252">
        <v>2500</v>
      </c>
      <c r="E3252">
        <v>632.9</v>
      </c>
      <c r="F3252">
        <v>1582250</v>
      </c>
      <c r="G3252" t="s">
        <v>3425</v>
      </c>
      <c r="H3252">
        <v>2021027</v>
      </c>
      <c r="I3252" t="s">
        <v>19</v>
      </c>
      <c r="J3252" t="s">
        <v>20</v>
      </c>
      <c r="K3252" t="s">
        <v>25</v>
      </c>
      <c r="L3252">
        <v>396.52</v>
      </c>
      <c r="M3252">
        <v>54.59</v>
      </c>
      <c r="N3252">
        <v>0</v>
      </c>
      <c r="O3252">
        <v>289.88</v>
      </c>
      <c r="P3252">
        <v>740.98739999999998</v>
      </c>
    </row>
    <row r="3253" spans="1:16" x14ac:dyDescent="0.25">
      <c r="A3253" s="20">
        <v>44236</v>
      </c>
      <c r="B3253" t="s">
        <v>738</v>
      </c>
      <c r="C3253" t="s">
        <v>17</v>
      </c>
      <c r="D3253">
        <v>2500</v>
      </c>
      <c r="E3253">
        <v>633.1</v>
      </c>
      <c r="F3253">
        <v>1582750</v>
      </c>
      <c r="G3253" t="s">
        <v>3426</v>
      </c>
      <c r="H3253">
        <v>2021027</v>
      </c>
      <c r="I3253" t="s">
        <v>19</v>
      </c>
      <c r="J3253" t="s">
        <v>20</v>
      </c>
      <c r="K3253" t="s">
        <v>25</v>
      </c>
      <c r="L3253">
        <v>0</v>
      </c>
      <c r="M3253">
        <v>54.61</v>
      </c>
      <c r="N3253">
        <v>161.12</v>
      </c>
      <c r="O3253">
        <v>289.98</v>
      </c>
      <c r="P3253">
        <v>505.70499999999998</v>
      </c>
    </row>
    <row r="3254" spans="1:16" x14ac:dyDescent="0.25">
      <c r="A3254" s="20">
        <v>44237</v>
      </c>
      <c r="B3254" t="s">
        <v>738</v>
      </c>
      <c r="C3254" t="s">
        <v>17</v>
      </c>
      <c r="D3254">
        <v>500</v>
      </c>
      <c r="E3254">
        <v>635.1</v>
      </c>
      <c r="F3254">
        <v>317550</v>
      </c>
      <c r="G3254" t="s">
        <v>3427</v>
      </c>
      <c r="H3254">
        <v>202021218</v>
      </c>
      <c r="I3254" t="s">
        <v>19</v>
      </c>
      <c r="J3254" t="s">
        <v>20</v>
      </c>
      <c r="K3254" t="s">
        <v>21</v>
      </c>
      <c r="L3254">
        <v>0</v>
      </c>
      <c r="M3254">
        <v>8.73</v>
      </c>
      <c r="N3254">
        <v>0</v>
      </c>
      <c r="O3254">
        <v>57.78</v>
      </c>
      <c r="P3254">
        <v>66.512699999999995</v>
      </c>
    </row>
    <row r="3255" spans="1:16" x14ac:dyDescent="0.25">
      <c r="A3255" s="20">
        <v>44237</v>
      </c>
      <c r="B3255" t="s">
        <v>738</v>
      </c>
      <c r="C3255" t="s">
        <v>17</v>
      </c>
      <c r="D3255">
        <v>1000</v>
      </c>
      <c r="E3255">
        <v>629.1</v>
      </c>
      <c r="F3255">
        <v>629100</v>
      </c>
      <c r="G3255" t="s">
        <v>3428</v>
      </c>
      <c r="H3255">
        <v>202021218</v>
      </c>
      <c r="I3255" t="s">
        <v>19</v>
      </c>
      <c r="J3255" t="s">
        <v>20</v>
      </c>
      <c r="K3255" t="s">
        <v>21</v>
      </c>
      <c r="L3255">
        <v>0</v>
      </c>
      <c r="M3255">
        <v>17.3</v>
      </c>
      <c r="N3255">
        <v>28</v>
      </c>
      <c r="O3255">
        <v>114.46</v>
      </c>
      <c r="P3255">
        <v>159.7603</v>
      </c>
    </row>
    <row r="3256" spans="1:16" x14ac:dyDescent="0.25">
      <c r="A3256" s="20">
        <v>44237</v>
      </c>
      <c r="B3256" t="s">
        <v>738</v>
      </c>
      <c r="C3256" t="s">
        <v>23</v>
      </c>
      <c r="D3256">
        <v>500</v>
      </c>
      <c r="E3256">
        <v>631.9</v>
      </c>
      <c r="F3256">
        <v>315950</v>
      </c>
      <c r="G3256" t="s">
        <v>3429</v>
      </c>
      <c r="H3256">
        <v>202021218</v>
      </c>
      <c r="I3256" t="s">
        <v>19</v>
      </c>
      <c r="J3256" t="s">
        <v>20</v>
      </c>
      <c r="K3256" t="s">
        <v>21</v>
      </c>
      <c r="L3256">
        <v>78.98</v>
      </c>
      <c r="M3256">
        <v>8.69</v>
      </c>
      <c r="N3256">
        <v>0</v>
      </c>
      <c r="O3256">
        <v>57.49</v>
      </c>
      <c r="P3256">
        <v>145.15870000000001</v>
      </c>
    </row>
    <row r="3257" spans="1:16" x14ac:dyDescent="0.25">
      <c r="A3257" s="20">
        <v>44237</v>
      </c>
      <c r="B3257" t="s">
        <v>738</v>
      </c>
      <c r="C3257" t="s">
        <v>23</v>
      </c>
      <c r="D3257">
        <v>500</v>
      </c>
      <c r="E3257">
        <v>632.9</v>
      </c>
      <c r="F3257">
        <v>316450</v>
      </c>
      <c r="G3257" t="s">
        <v>3430</v>
      </c>
      <c r="H3257">
        <v>202021218</v>
      </c>
      <c r="I3257" t="s">
        <v>19</v>
      </c>
      <c r="J3257" t="s">
        <v>20</v>
      </c>
      <c r="K3257" t="s">
        <v>21</v>
      </c>
      <c r="L3257">
        <v>78.98</v>
      </c>
      <c r="M3257">
        <v>8.6999999999999993</v>
      </c>
      <c r="N3257">
        <v>0</v>
      </c>
      <c r="O3257">
        <v>57.58</v>
      </c>
      <c r="P3257">
        <v>145.26240000000001</v>
      </c>
    </row>
    <row r="3258" spans="1:16" x14ac:dyDescent="0.25">
      <c r="A3258" s="20">
        <v>44237</v>
      </c>
      <c r="B3258" t="s">
        <v>738</v>
      </c>
      <c r="C3258" t="s">
        <v>23</v>
      </c>
      <c r="D3258">
        <v>500</v>
      </c>
      <c r="E3258">
        <v>632.9</v>
      </c>
      <c r="F3258">
        <v>316450</v>
      </c>
      <c r="G3258" t="s">
        <v>3431</v>
      </c>
      <c r="H3258">
        <v>202021218</v>
      </c>
      <c r="I3258" t="s">
        <v>19</v>
      </c>
      <c r="J3258" t="s">
        <v>20</v>
      </c>
      <c r="K3258" t="s">
        <v>21</v>
      </c>
      <c r="L3258">
        <v>79.040000000000006</v>
      </c>
      <c r="M3258">
        <v>8.6999999999999993</v>
      </c>
      <c r="N3258">
        <v>0</v>
      </c>
      <c r="O3258">
        <v>57.59</v>
      </c>
      <c r="P3258">
        <v>145.3323</v>
      </c>
    </row>
    <row r="3259" spans="1:16" x14ac:dyDescent="0.25">
      <c r="A3259" s="20">
        <v>44237</v>
      </c>
      <c r="B3259" t="s">
        <v>291</v>
      </c>
      <c r="C3259" t="s">
        <v>23</v>
      </c>
      <c r="D3259">
        <v>500</v>
      </c>
      <c r="E3259">
        <v>138.9</v>
      </c>
      <c r="F3259">
        <v>69450</v>
      </c>
      <c r="G3259" t="s">
        <v>3432</v>
      </c>
      <c r="H3259">
        <v>2021028</v>
      </c>
      <c r="I3259" t="s">
        <v>19</v>
      </c>
      <c r="J3259" t="s">
        <v>20</v>
      </c>
      <c r="K3259" t="s">
        <v>25</v>
      </c>
      <c r="L3259">
        <v>17.97</v>
      </c>
      <c r="M3259">
        <v>2.4</v>
      </c>
      <c r="N3259">
        <v>0</v>
      </c>
      <c r="O3259">
        <v>18.14</v>
      </c>
      <c r="P3259">
        <v>38.506100000000004</v>
      </c>
    </row>
    <row r="3260" spans="1:16" x14ac:dyDescent="0.25">
      <c r="A3260" s="20">
        <v>44237</v>
      </c>
      <c r="B3260" t="s">
        <v>677</v>
      </c>
      <c r="C3260" t="s">
        <v>23</v>
      </c>
      <c r="D3260">
        <v>105</v>
      </c>
      <c r="E3260">
        <v>215.9</v>
      </c>
      <c r="F3260">
        <v>22669.5</v>
      </c>
      <c r="G3260" t="s">
        <v>3433</v>
      </c>
      <c r="H3260">
        <v>2021028</v>
      </c>
      <c r="I3260" t="s">
        <v>19</v>
      </c>
      <c r="J3260" t="s">
        <v>20</v>
      </c>
      <c r="K3260" t="s">
        <v>25</v>
      </c>
      <c r="L3260">
        <v>5.64</v>
      </c>
      <c r="M3260">
        <v>0.78</v>
      </c>
      <c r="N3260">
        <v>0</v>
      </c>
      <c r="O3260">
        <v>17.84</v>
      </c>
      <c r="P3260">
        <v>24.2621</v>
      </c>
    </row>
    <row r="3261" spans="1:16" x14ac:dyDescent="0.25">
      <c r="A3261" s="20">
        <v>44237</v>
      </c>
      <c r="B3261" t="s">
        <v>738</v>
      </c>
      <c r="C3261" t="s">
        <v>17</v>
      </c>
      <c r="D3261">
        <v>500</v>
      </c>
      <c r="E3261">
        <v>632.1</v>
      </c>
      <c r="F3261">
        <v>316050</v>
      </c>
      <c r="G3261" t="s">
        <v>3434</v>
      </c>
      <c r="H3261">
        <v>2021028</v>
      </c>
      <c r="I3261" t="s">
        <v>19</v>
      </c>
      <c r="J3261" t="s">
        <v>20</v>
      </c>
      <c r="K3261" t="s">
        <v>25</v>
      </c>
      <c r="L3261">
        <v>0</v>
      </c>
      <c r="M3261">
        <v>10.9</v>
      </c>
      <c r="N3261">
        <v>0</v>
      </c>
      <c r="O3261">
        <v>57.9</v>
      </c>
      <c r="P3261">
        <v>68.803700000000006</v>
      </c>
    </row>
    <row r="3262" spans="1:16" x14ac:dyDescent="0.25">
      <c r="A3262" s="20">
        <v>44237</v>
      </c>
      <c r="B3262" t="s">
        <v>291</v>
      </c>
      <c r="C3262" t="s">
        <v>23</v>
      </c>
      <c r="D3262">
        <v>600</v>
      </c>
      <c r="E3262">
        <v>139.9</v>
      </c>
      <c r="F3262">
        <v>83940</v>
      </c>
      <c r="G3262" t="s">
        <v>3435</v>
      </c>
      <c r="H3262">
        <v>2021028</v>
      </c>
      <c r="I3262" t="s">
        <v>19</v>
      </c>
      <c r="J3262" t="s">
        <v>20</v>
      </c>
      <c r="K3262" t="s">
        <v>25</v>
      </c>
      <c r="L3262">
        <v>21.06</v>
      </c>
      <c r="M3262">
        <v>2.9</v>
      </c>
      <c r="N3262">
        <v>0</v>
      </c>
      <c r="O3262">
        <v>18.22</v>
      </c>
      <c r="P3262">
        <v>42.176000000000002</v>
      </c>
    </row>
    <row r="3263" spans="1:16" x14ac:dyDescent="0.25">
      <c r="A3263" s="20">
        <v>44237</v>
      </c>
      <c r="B3263" t="s">
        <v>738</v>
      </c>
      <c r="C3263" t="s">
        <v>23</v>
      </c>
      <c r="D3263">
        <v>500</v>
      </c>
      <c r="E3263">
        <v>635.9</v>
      </c>
      <c r="F3263">
        <v>317950</v>
      </c>
      <c r="G3263" t="s">
        <v>3436</v>
      </c>
      <c r="H3263">
        <v>2021028</v>
      </c>
      <c r="I3263" t="s">
        <v>19</v>
      </c>
      <c r="J3263" t="s">
        <v>20</v>
      </c>
      <c r="K3263" t="s">
        <v>25</v>
      </c>
      <c r="L3263">
        <v>79.069999999999993</v>
      </c>
      <c r="M3263">
        <v>10.97</v>
      </c>
      <c r="N3263">
        <v>0</v>
      </c>
      <c r="O3263">
        <v>58.25</v>
      </c>
      <c r="P3263">
        <v>148.2893</v>
      </c>
    </row>
    <row r="3264" spans="1:16" x14ac:dyDescent="0.25">
      <c r="A3264" s="20">
        <v>44237</v>
      </c>
      <c r="B3264" t="s">
        <v>738</v>
      </c>
      <c r="C3264" t="s">
        <v>17</v>
      </c>
      <c r="D3264">
        <v>500</v>
      </c>
      <c r="E3264">
        <v>632.1</v>
      </c>
      <c r="F3264">
        <v>316050</v>
      </c>
      <c r="G3264" t="s">
        <v>3437</v>
      </c>
      <c r="H3264">
        <v>2021028</v>
      </c>
      <c r="I3264" t="s">
        <v>19</v>
      </c>
      <c r="J3264" t="s">
        <v>20</v>
      </c>
      <c r="K3264" t="s">
        <v>25</v>
      </c>
      <c r="L3264">
        <v>0</v>
      </c>
      <c r="M3264">
        <v>10.9</v>
      </c>
      <c r="N3264">
        <v>28.82</v>
      </c>
      <c r="O3264">
        <v>57.9</v>
      </c>
      <c r="P3264">
        <v>97.623699999999999</v>
      </c>
    </row>
    <row r="3265" spans="1:16" x14ac:dyDescent="0.25">
      <c r="A3265" s="20">
        <v>44237</v>
      </c>
      <c r="B3265" t="s">
        <v>677</v>
      </c>
      <c r="C3265" t="s">
        <v>17</v>
      </c>
      <c r="D3265">
        <v>105</v>
      </c>
      <c r="E3265">
        <v>214</v>
      </c>
      <c r="F3265">
        <v>22470</v>
      </c>
      <c r="G3265" t="s">
        <v>3438</v>
      </c>
      <c r="H3265">
        <v>2021028</v>
      </c>
      <c r="I3265" t="s">
        <v>19</v>
      </c>
      <c r="J3265" t="s">
        <v>20</v>
      </c>
      <c r="K3265" t="s">
        <v>25</v>
      </c>
      <c r="L3265">
        <v>0</v>
      </c>
      <c r="M3265">
        <v>0.78</v>
      </c>
      <c r="N3265">
        <v>0.67</v>
      </c>
      <c r="O3265">
        <v>17.84</v>
      </c>
      <c r="P3265">
        <v>19.2852</v>
      </c>
    </row>
    <row r="3266" spans="1:16" x14ac:dyDescent="0.25">
      <c r="A3266" s="20">
        <v>44237</v>
      </c>
      <c r="B3266" t="s">
        <v>738</v>
      </c>
      <c r="C3266" t="s">
        <v>23</v>
      </c>
      <c r="D3266">
        <v>500</v>
      </c>
      <c r="E3266">
        <v>633.04999999999995</v>
      </c>
      <c r="F3266">
        <v>316525</v>
      </c>
      <c r="G3266" t="s">
        <v>3439</v>
      </c>
      <c r="H3266">
        <v>2021028</v>
      </c>
      <c r="I3266" t="s">
        <v>19</v>
      </c>
      <c r="J3266" t="s">
        <v>20</v>
      </c>
      <c r="K3266" t="s">
        <v>25</v>
      </c>
      <c r="L3266">
        <v>79.069999999999993</v>
      </c>
      <c r="M3266">
        <v>10.92</v>
      </c>
      <c r="N3266">
        <v>0</v>
      </c>
      <c r="O3266">
        <v>58</v>
      </c>
      <c r="P3266">
        <v>147.99</v>
      </c>
    </row>
    <row r="3267" spans="1:16" x14ac:dyDescent="0.25">
      <c r="A3267" s="20">
        <v>44237</v>
      </c>
      <c r="B3267" t="s">
        <v>291</v>
      </c>
      <c r="C3267" t="s">
        <v>23</v>
      </c>
      <c r="D3267">
        <v>1400</v>
      </c>
      <c r="E3267">
        <v>141.5</v>
      </c>
      <c r="F3267">
        <v>198100</v>
      </c>
      <c r="G3267" t="s">
        <v>3440</v>
      </c>
      <c r="H3267">
        <v>2021028</v>
      </c>
      <c r="I3267" t="s">
        <v>19</v>
      </c>
      <c r="J3267" t="s">
        <v>20</v>
      </c>
      <c r="K3267" t="s">
        <v>25</v>
      </c>
      <c r="L3267">
        <v>49.13</v>
      </c>
      <c r="M3267">
        <v>6.83</v>
      </c>
      <c r="N3267">
        <v>0</v>
      </c>
      <c r="O3267">
        <v>36.29</v>
      </c>
      <c r="P3267">
        <v>92.254499999999993</v>
      </c>
    </row>
    <row r="3268" spans="1:16" x14ac:dyDescent="0.25">
      <c r="A3268" s="20">
        <v>44237</v>
      </c>
      <c r="B3268" t="s">
        <v>738</v>
      </c>
      <c r="C3268" t="s">
        <v>17</v>
      </c>
      <c r="D3268">
        <v>500</v>
      </c>
      <c r="E3268">
        <v>630.25</v>
      </c>
      <c r="F3268">
        <v>315125</v>
      </c>
      <c r="G3268" t="s">
        <v>3441</v>
      </c>
      <c r="H3268">
        <v>2021028</v>
      </c>
      <c r="I3268" t="s">
        <v>19</v>
      </c>
      <c r="J3268" t="s">
        <v>20</v>
      </c>
      <c r="K3268" t="s">
        <v>25</v>
      </c>
      <c r="L3268">
        <v>0</v>
      </c>
      <c r="M3268">
        <v>10.87</v>
      </c>
      <c r="N3268">
        <v>0</v>
      </c>
      <c r="O3268">
        <v>57.74</v>
      </c>
      <c r="P3268">
        <v>68.611800000000002</v>
      </c>
    </row>
    <row r="3269" spans="1:16" x14ac:dyDescent="0.25">
      <c r="A3269" s="20">
        <v>44237</v>
      </c>
      <c r="B3269" t="s">
        <v>291</v>
      </c>
      <c r="C3269" t="s">
        <v>17</v>
      </c>
      <c r="D3269">
        <v>500</v>
      </c>
      <c r="E3269">
        <v>140.19999999999999</v>
      </c>
      <c r="F3269">
        <v>70100</v>
      </c>
      <c r="G3269" t="s">
        <v>3442</v>
      </c>
      <c r="H3269">
        <v>2021028</v>
      </c>
      <c r="I3269" t="s">
        <v>19</v>
      </c>
      <c r="J3269" t="s">
        <v>20</v>
      </c>
      <c r="K3269" t="s">
        <v>25</v>
      </c>
      <c r="L3269">
        <v>0</v>
      </c>
      <c r="M3269">
        <v>2.42</v>
      </c>
      <c r="N3269">
        <v>0</v>
      </c>
      <c r="O3269">
        <v>18.14</v>
      </c>
      <c r="P3269">
        <v>20.558499999999999</v>
      </c>
    </row>
    <row r="3270" spans="1:16" x14ac:dyDescent="0.25">
      <c r="A3270" s="20">
        <v>44237</v>
      </c>
      <c r="B3270" t="s">
        <v>291</v>
      </c>
      <c r="C3270" t="s">
        <v>17</v>
      </c>
      <c r="D3270">
        <v>1000</v>
      </c>
      <c r="E3270">
        <v>140.19999999999999</v>
      </c>
      <c r="F3270">
        <v>140200</v>
      </c>
      <c r="G3270" t="s">
        <v>3443</v>
      </c>
      <c r="H3270">
        <v>2021028</v>
      </c>
      <c r="I3270" t="s">
        <v>19</v>
      </c>
      <c r="J3270" t="s">
        <v>20</v>
      </c>
      <c r="K3270" t="s">
        <v>25</v>
      </c>
      <c r="L3270">
        <v>0</v>
      </c>
      <c r="M3270">
        <v>4.84</v>
      </c>
      <c r="N3270">
        <v>10.51</v>
      </c>
      <c r="O3270">
        <v>25.69</v>
      </c>
      <c r="P3270">
        <v>41.036900000000003</v>
      </c>
    </row>
    <row r="3271" spans="1:16" x14ac:dyDescent="0.25">
      <c r="A3271" s="20">
        <v>44237</v>
      </c>
      <c r="B3271" t="s">
        <v>291</v>
      </c>
      <c r="C3271" t="s">
        <v>17</v>
      </c>
      <c r="D3271">
        <v>1000</v>
      </c>
      <c r="E3271">
        <v>140.05000000000001</v>
      </c>
      <c r="F3271">
        <v>140050</v>
      </c>
      <c r="G3271" t="s">
        <v>3444</v>
      </c>
      <c r="H3271">
        <v>2021028</v>
      </c>
      <c r="I3271" t="s">
        <v>19</v>
      </c>
      <c r="J3271" t="s">
        <v>20</v>
      </c>
      <c r="K3271" t="s">
        <v>25</v>
      </c>
      <c r="L3271">
        <v>0</v>
      </c>
      <c r="M3271">
        <v>4.83</v>
      </c>
      <c r="N3271">
        <v>0</v>
      </c>
      <c r="O3271">
        <v>25.67</v>
      </c>
      <c r="P3271">
        <v>30.501799999999999</v>
      </c>
    </row>
    <row r="3272" spans="1:16" x14ac:dyDescent="0.25">
      <c r="A3272" s="20">
        <v>44237</v>
      </c>
      <c r="B3272" t="s">
        <v>738</v>
      </c>
      <c r="C3272" t="s">
        <v>23</v>
      </c>
      <c r="D3272">
        <v>500</v>
      </c>
      <c r="E3272">
        <v>631.9</v>
      </c>
      <c r="F3272">
        <v>315950</v>
      </c>
      <c r="G3272" t="s">
        <v>3445</v>
      </c>
      <c r="H3272">
        <v>2021028</v>
      </c>
      <c r="I3272" t="s">
        <v>19</v>
      </c>
      <c r="J3272" t="s">
        <v>20</v>
      </c>
      <c r="K3272" t="s">
        <v>25</v>
      </c>
      <c r="L3272">
        <v>79.069999999999993</v>
      </c>
      <c r="M3272">
        <v>10.9</v>
      </c>
      <c r="N3272">
        <v>0</v>
      </c>
      <c r="O3272">
        <v>57.89</v>
      </c>
      <c r="P3272">
        <v>147.8603</v>
      </c>
    </row>
    <row r="3273" spans="1:16" x14ac:dyDescent="0.25">
      <c r="A3273" s="20">
        <v>44238</v>
      </c>
      <c r="B3273" t="s">
        <v>738</v>
      </c>
      <c r="C3273" t="s">
        <v>17</v>
      </c>
      <c r="D3273">
        <v>500</v>
      </c>
      <c r="E3273">
        <v>628</v>
      </c>
      <c r="F3273">
        <v>314000</v>
      </c>
      <c r="G3273" t="s">
        <v>3446</v>
      </c>
      <c r="H3273">
        <v>2021029</v>
      </c>
      <c r="I3273" t="s">
        <v>19</v>
      </c>
      <c r="J3273" t="s">
        <v>20</v>
      </c>
      <c r="K3273" t="s">
        <v>25</v>
      </c>
      <c r="L3273">
        <v>0</v>
      </c>
      <c r="M3273">
        <v>10.83</v>
      </c>
      <c r="N3273">
        <v>9.42</v>
      </c>
      <c r="O3273">
        <v>57.53</v>
      </c>
      <c r="P3273">
        <v>77.783000000000001</v>
      </c>
    </row>
    <row r="3274" spans="1:16" x14ac:dyDescent="0.25">
      <c r="A3274" s="20">
        <v>44238</v>
      </c>
      <c r="B3274" t="s">
        <v>738</v>
      </c>
      <c r="C3274" t="s">
        <v>23</v>
      </c>
      <c r="D3274">
        <v>500</v>
      </c>
      <c r="E3274">
        <v>629.9</v>
      </c>
      <c r="F3274">
        <v>314950</v>
      </c>
      <c r="G3274" t="s">
        <v>3447</v>
      </c>
      <c r="H3274">
        <v>2021029</v>
      </c>
      <c r="I3274" t="s">
        <v>19</v>
      </c>
      <c r="J3274" t="s">
        <v>20</v>
      </c>
      <c r="K3274" t="s">
        <v>25</v>
      </c>
      <c r="L3274">
        <v>78.16</v>
      </c>
      <c r="M3274">
        <v>10.87</v>
      </c>
      <c r="N3274">
        <v>0</v>
      </c>
      <c r="O3274">
        <v>57.7</v>
      </c>
      <c r="P3274">
        <v>146.72579999999999</v>
      </c>
    </row>
    <row r="3275" spans="1:16" x14ac:dyDescent="0.25">
      <c r="A3275" s="20">
        <v>44238</v>
      </c>
      <c r="B3275" t="s">
        <v>480</v>
      </c>
      <c r="C3275" t="s">
        <v>17</v>
      </c>
      <c r="D3275">
        <v>5000</v>
      </c>
      <c r="E3275">
        <v>83.05</v>
      </c>
      <c r="F3275">
        <v>415250</v>
      </c>
      <c r="G3275" t="s">
        <v>3448</v>
      </c>
      <c r="H3275">
        <v>2021029</v>
      </c>
      <c r="I3275" t="s">
        <v>19</v>
      </c>
      <c r="J3275" t="s">
        <v>20</v>
      </c>
      <c r="K3275" t="s">
        <v>25</v>
      </c>
      <c r="L3275">
        <v>0</v>
      </c>
      <c r="M3275">
        <v>14.33</v>
      </c>
      <c r="N3275">
        <v>12.58</v>
      </c>
      <c r="O3275">
        <v>76.08</v>
      </c>
      <c r="P3275">
        <v>102.98609999999999</v>
      </c>
    </row>
    <row r="3276" spans="1:16" x14ac:dyDescent="0.25">
      <c r="A3276" s="20">
        <v>44238</v>
      </c>
      <c r="B3276" t="s">
        <v>480</v>
      </c>
      <c r="C3276" t="s">
        <v>23</v>
      </c>
      <c r="D3276">
        <v>5000</v>
      </c>
      <c r="E3276">
        <v>83.1</v>
      </c>
      <c r="F3276">
        <v>415500</v>
      </c>
      <c r="G3276" t="s">
        <v>3449</v>
      </c>
      <c r="H3276">
        <v>2021029</v>
      </c>
      <c r="I3276" t="s">
        <v>19</v>
      </c>
      <c r="J3276" t="s">
        <v>20</v>
      </c>
      <c r="K3276" t="s">
        <v>25</v>
      </c>
      <c r="L3276">
        <v>103.84</v>
      </c>
      <c r="M3276">
        <v>14.33</v>
      </c>
      <c r="N3276">
        <v>0</v>
      </c>
      <c r="O3276">
        <v>76.12</v>
      </c>
      <c r="P3276">
        <v>194.29480000000001</v>
      </c>
    </row>
    <row r="3277" spans="1:16" x14ac:dyDescent="0.25">
      <c r="A3277" s="20">
        <v>44239</v>
      </c>
      <c r="B3277" t="s">
        <v>738</v>
      </c>
      <c r="C3277" t="s">
        <v>23</v>
      </c>
      <c r="D3277">
        <v>250</v>
      </c>
      <c r="E3277">
        <v>632</v>
      </c>
      <c r="F3277">
        <v>158000</v>
      </c>
      <c r="G3277" t="s">
        <v>3450</v>
      </c>
      <c r="H3277">
        <v>2021030</v>
      </c>
      <c r="I3277" t="s">
        <v>19</v>
      </c>
      <c r="J3277" t="s">
        <v>20</v>
      </c>
      <c r="K3277" t="s">
        <v>25</v>
      </c>
      <c r="L3277">
        <v>40.270000000000003</v>
      </c>
      <c r="M3277">
        <v>5.45</v>
      </c>
      <c r="N3277">
        <v>0</v>
      </c>
      <c r="O3277">
        <v>28.95</v>
      </c>
      <c r="P3277">
        <v>74.671000000000006</v>
      </c>
    </row>
    <row r="3278" spans="1:16" x14ac:dyDescent="0.25">
      <c r="A3278" s="20">
        <v>44239</v>
      </c>
      <c r="B3278" t="s">
        <v>738</v>
      </c>
      <c r="C3278" t="s">
        <v>23</v>
      </c>
      <c r="D3278">
        <v>250</v>
      </c>
      <c r="E3278">
        <v>633</v>
      </c>
      <c r="F3278">
        <v>158250</v>
      </c>
      <c r="G3278" t="s">
        <v>3451</v>
      </c>
      <c r="H3278">
        <v>2021030</v>
      </c>
      <c r="I3278" t="s">
        <v>19</v>
      </c>
      <c r="J3278" t="s">
        <v>20</v>
      </c>
      <c r="K3278" t="s">
        <v>25</v>
      </c>
      <c r="L3278">
        <v>40.270000000000003</v>
      </c>
      <c r="M3278">
        <v>5.46</v>
      </c>
      <c r="N3278">
        <v>0</v>
      </c>
      <c r="O3278">
        <v>28.99</v>
      </c>
      <c r="P3278">
        <v>74.7196</v>
      </c>
    </row>
    <row r="3279" spans="1:16" x14ac:dyDescent="0.25">
      <c r="A3279" s="20">
        <v>44239</v>
      </c>
      <c r="B3279" t="s">
        <v>291</v>
      </c>
      <c r="C3279" t="s">
        <v>17</v>
      </c>
      <c r="D3279">
        <v>500</v>
      </c>
      <c r="E3279">
        <v>135.94999999999999</v>
      </c>
      <c r="F3279">
        <v>67975</v>
      </c>
      <c r="G3279" t="s">
        <v>3452</v>
      </c>
      <c r="H3279">
        <v>2021030</v>
      </c>
      <c r="I3279" t="s">
        <v>19</v>
      </c>
      <c r="J3279" t="s">
        <v>20</v>
      </c>
      <c r="K3279" t="s">
        <v>25</v>
      </c>
      <c r="L3279">
        <v>0</v>
      </c>
      <c r="M3279">
        <v>2.35</v>
      </c>
      <c r="N3279">
        <v>2.04</v>
      </c>
      <c r="O3279">
        <v>18.12</v>
      </c>
      <c r="P3279">
        <v>22.505199999999999</v>
      </c>
    </row>
    <row r="3280" spans="1:16" x14ac:dyDescent="0.25">
      <c r="A3280" s="20">
        <v>44239</v>
      </c>
      <c r="B3280" t="s">
        <v>268</v>
      </c>
      <c r="C3280" t="s">
        <v>17</v>
      </c>
      <c r="D3280">
        <v>1100</v>
      </c>
      <c r="E3280">
        <v>388.1</v>
      </c>
      <c r="F3280">
        <v>426910</v>
      </c>
      <c r="G3280" t="s">
        <v>3453</v>
      </c>
      <c r="H3280">
        <v>2021030</v>
      </c>
      <c r="I3280" t="s">
        <v>19</v>
      </c>
      <c r="J3280" t="s">
        <v>20</v>
      </c>
      <c r="K3280" t="s">
        <v>25</v>
      </c>
      <c r="L3280">
        <v>0</v>
      </c>
      <c r="M3280">
        <v>14.73</v>
      </c>
      <c r="N3280">
        <v>30.28</v>
      </c>
      <c r="O3280">
        <v>78.209999999999994</v>
      </c>
      <c r="P3280">
        <v>123.2184</v>
      </c>
    </row>
    <row r="3281" spans="1:16" x14ac:dyDescent="0.25">
      <c r="A3281" s="20">
        <v>44239</v>
      </c>
      <c r="B3281" t="s">
        <v>268</v>
      </c>
      <c r="C3281" t="s">
        <v>17</v>
      </c>
      <c r="D3281">
        <v>1000</v>
      </c>
      <c r="E3281">
        <v>386.1</v>
      </c>
      <c r="F3281">
        <v>386100</v>
      </c>
      <c r="G3281" t="s">
        <v>3454</v>
      </c>
      <c r="H3281">
        <v>2021030</v>
      </c>
      <c r="I3281" t="s">
        <v>19</v>
      </c>
      <c r="J3281" t="s">
        <v>20</v>
      </c>
      <c r="K3281" t="s">
        <v>25</v>
      </c>
      <c r="L3281">
        <v>0</v>
      </c>
      <c r="M3281">
        <v>13.32</v>
      </c>
      <c r="N3281">
        <v>0</v>
      </c>
      <c r="O3281">
        <v>70.73</v>
      </c>
      <c r="P3281">
        <v>84.050299999999993</v>
      </c>
    </row>
    <row r="3282" spans="1:16" x14ac:dyDescent="0.25">
      <c r="A3282" s="20">
        <v>44239</v>
      </c>
      <c r="B3282" t="s">
        <v>268</v>
      </c>
      <c r="C3282" t="s">
        <v>23</v>
      </c>
      <c r="D3282">
        <v>100</v>
      </c>
      <c r="E3282">
        <v>387.9</v>
      </c>
      <c r="F3282">
        <v>38790</v>
      </c>
      <c r="G3282" t="s">
        <v>3455</v>
      </c>
      <c r="H3282">
        <v>2021030</v>
      </c>
      <c r="I3282" t="s">
        <v>19</v>
      </c>
      <c r="J3282" t="s">
        <v>20</v>
      </c>
      <c r="K3282" t="s">
        <v>25</v>
      </c>
      <c r="L3282">
        <v>9.74</v>
      </c>
      <c r="M3282">
        <v>1.34</v>
      </c>
      <c r="N3282">
        <v>0</v>
      </c>
      <c r="O3282">
        <v>17.940000000000001</v>
      </c>
      <c r="P3282">
        <v>29.0183</v>
      </c>
    </row>
    <row r="3283" spans="1:16" x14ac:dyDescent="0.25">
      <c r="A3283" s="20">
        <v>44239</v>
      </c>
      <c r="B3283" t="s">
        <v>738</v>
      </c>
      <c r="C3283" t="s">
        <v>23</v>
      </c>
      <c r="D3283">
        <v>250</v>
      </c>
      <c r="E3283">
        <v>637.1</v>
      </c>
      <c r="F3283">
        <v>159275</v>
      </c>
      <c r="G3283" t="s">
        <v>3456</v>
      </c>
      <c r="H3283">
        <v>2021030</v>
      </c>
      <c r="I3283" t="s">
        <v>19</v>
      </c>
      <c r="J3283" t="s">
        <v>20</v>
      </c>
      <c r="K3283" t="s">
        <v>25</v>
      </c>
      <c r="L3283">
        <v>40.270000000000003</v>
      </c>
      <c r="M3283">
        <v>5.5</v>
      </c>
      <c r="N3283">
        <v>0</v>
      </c>
      <c r="O3283">
        <v>29.18</v>
      </c>
      <c r="P3283">
        <v>74.944999999999993</v>
      </c>
    </row>
    <row r="3284" spans="1:16" x14ac:dyDescent="0.25">
      <c r="A3284" s="20">
        <v>44239</v>
      </c>
      <c r="B3284" t="s">
        <v>268</v>
      </c>
      <c r="C3284" t="s">
        <v>23</v>
      </c>
      <c r="D3284">
        <v>500</v>
      </c>
      <c r="E3284">
        <v>387.9</v>
      </c>
      <c r="F3284">
        <v>193950</v>
      </c>
      <c r="G3284" t="s">
        <v>3457</v>
      </c>
      <c r="H3284">
        <v>2021030</v>
      </c>
      <c r="I3284" t="s">
        <v>19</v>
      </c>
      <c r="J3284" t="s">
        <v>20</v>
      </c>
      <c r="K3284" t="s">
        <v>25</v>
      </c>
      <c r="L3284">
        <v>48.68</v>
      </c>
      <c r="M3284">
        <v>6.69</v>
      </c>
      <c r="N3284">
        <v>0</v>
      </c>
      <c r="O3284">
        <v>35.53</v>
      </c>
      <c r="P3284">
        <v>90.901300000000006</v>
      </c>
    </row>
    <row r="3285" spans="1:16" x14ac:dyDescent="0.25">
      <c r="A3285" s="20">
        <v>44239</v>
      </c>
      <c r="B3285" t="s">
        <v>268</v>
      </c>
      <c r="C3285" t="s">
        <v>23</v>
      </c>
      <c r="D3285">
        <v>500</v>
      </c>
      <c r="E3285">
        <v>389.1</v>
      </c>
      <c r="F3285">
        <v>194550</v>
      </c>
      <c r="G3285" t="s">
        <v>3458</v>
      </c>
      <c r="H3285">
        <v>2021030</v>
      </c>
      <c r="I3285" t="s">
        <v>19</v>
      </c>
      <c r="J3285" t="s">
        <v>20</v>
      </c>
      <c r="K3285" t="s">
        <v>25</v>
      </c>
      <c r="L3285">
        <v>48.68</v>
      </c>
      <c r="M3285">
        <v>6.71</v>
      </c>
      <c r="N3285">
        <v>0</v>
      </c>
      <c r="O3285">
        <v>35.64</v>
      </c>
      <c r="P3285">
        <v>91.031999999999996</v>
      </c>
    </row>
    <row r="3286" spans="1:16" x14ac:dyDescent="0.25">
      <c r="A3286" s="20">
        <v>44239</v>
      </c>
      <c r="B3286" t="s">
        <v>268</v>
      </c>
      <c r="C3286" t="s">
        <v>23</v>
      </c>
      <c r="D3286">
        <v>500</v>
      </c>
      <c r="E3286">
        <v>389.9</v>
      </c>
      <c r="F3286">
        <v>194950</v>
      </c>
      <c r="G3286" t="s">
        <v>3459</v>
      </c>
      <c r="H3286">
        <v>2021030</v>
      </c>
      <c r="I3286" t="s">
        <v>19</v>
      </c>
      <c r="J3286" t="s">
        <v>20</v>
      </c>
      <c r="K3286" t="s">
        <v>25</v>
      </c>
      <c r="L3286">
        <v>48.68</v>
      </c>
      <c r="M3286">
        <v>6.73</v>
      </c>
      <c r="N3286">
        <v>0</v>
      </c>
      <c r="O3286">
        <v>35.72</v>
      </c>
      <c r="P3286">
        <v>91.125799999999998</v>
      </c>
    </row>
    <row r="3287" spans="1:16" x14ac:dyDescent="0.25">
      <c r="A3287" s="20">
        <v>44239</v>
      </c>
      <c r="B3287" t="s">
        <v>268</v>
      </c>
      <c r="C3287" t="s">
        <v>23</v>
      </c>
      <c r="D3287">
        <v>500</v>
      </c>
      <c r="E3287">
        <v>389.9</v>
      </c>
      <c r="F3287">
        <v>194950</v>
      </c>
      <c r="G3287" t="s">
        <v>3460</v>
      </c>
      <c r="H3287">
        <v>2021030</v>
      </c>
      <c r="I3287" t="s">
        <v>19</v>
      </c>
      <c r="J3287" t="s">
        <v>20</v>
      </c>
      <c r="K3287" t="s">
        <v>25</v>
      </c>
      <c r="L3287">
        <v>48.68</v>
      </c>
      <c r="M3287">
        <v>6.73</v>
      </c>
      <c r="N3287">
        <v>0</v>
      </c>
      <c r="O3287">
        <v>35.72</v>
      </c>
      <c r="P3287">
        <v>91.125600000000006</v>
      </c>
    </row>
    <row r="3288" spans="1:16" x14ac:dyDescent="0.25">
      <c r="A3288" s="20">
        <v>44239</v>
      </c>
      <c r="B3288" t="s">
        <v>738</v>
      </c>
      <c r="C3288" t="s">
        <v>23</v>
      </c>
      <c r="D3288">
        <v>100</v>
      </c>
      <c r="E3288">
        <v>637.9</v>
      </c>
      <c r="F3288">
        <v>63790</v>
      </c>
      <c r="G3288" t="s">
        <v>3461</v>
      </c>
      <c r="H3288">
        <v>2021030</v>
      </c>
      <c r="I3288" t="s">
        <v>19</v>
      </c>
      <c r="J3288" t="s">
        <v>20</v>
      </c>
      <c r="K3288" t="s">
        <v>25</v>
      </c>
      <c r="L3288">
        <v>16.11</v>
      </c>
      <c r="M3288">
        <v>2.2000000000000002</v>
      </c>
      <c r="N3288">
        <v>0</v>
      </c>
      <c r="O3288">
        <v>18.100000000000001</v>
      </c>
      <c r="P3288">
        <v>36.410800000000002</v>
      </c>
    </row>
    <row r="3289" spans="1:16" x14ac:dyDescent="0.25">
      <c r="A3289" s="20">
        <v>44239</v>
      </c>
      <c r="B3289" t="s">
        <v>738</v>
      </c>
      <c r="C3289" t="s">
        <v>23</v>
      </c>
      <c r="D3289">
        <v>100</v>
      </c>
      <c r="E3289">
        <v>638.9</v>
      </c>
      <c r="F3289">
        <v>63890</v>
      </c>
      <c r="G3289" t="s">
        <v>3462</v>
      </c>
      <c r="H3289">
        <v>2021030</v>
      </c>
      <c r="I3289" t="s">
        <v>19</v>
      </c>
      <c r="J3289" t="s">
        <v>20</v>
      </c>
      <c r="K3289" t="s">
        <v>25</v>
      </c>
      <c r="L3289">
        <v>16.11</v>
      </c>
      <c r="M3289">
        <v>2.2000000000000002</v>
      </c>
      <c r="N3289">
        <v>0</v>
      </c>
      <c r="O3289">
        <v>18.100000000000001</v>
      </c>
      <c r="P3289">
        <v>36.414200000000001</v>
      </c>
    </row>
    <row r="3290" spans="1:16" x14ac:dyDescent="0.25">
      <c r="A3290" s="20">
        <v>44239</v>
      </c>
      <c r="B3290" t="s">
        <v>268</v>
      </c>
      <c r="C3290" t="s">
        <v>23</v>
      </c>
      <c r="D3290">
        <v>250</v>
      </c>
      <c r="E3290">
        <v>394</v>
      </c>
      <c r="F3290">
        <v>98500</v>
      </c>
      <c r="G3290" t="s">
        <v>3463</v>
      </c>
      <c r="H3290">
        <v>2021030</v>
      </c>
      <c r="I3290" t="s">
        <v>19</v>
      </c>
      <c r="J3290" t="s">
        <v>20</v>
      </c>
      <c r="K3290" t="s">
        <v>25</v>
      </c>
      <c r="L3290">
        <v>24.34</v>
      </c>
      <c r="M3290">
        <v>3.4</v>
      </c>
      <c r="N3290">
        <v>0</v>
      </c>
      <c r="O3290">
        <v>18.3</v>
      </c>
      <c r="P3290">
        <v>46.038200000000003</v>
      </c>
    </row>
    <row r="3291" spans="1:16" x14ac:dyDescent="0.25">
      <c r="A3291" s="20">
        <v>44239</v>
      </c>
      <c r="B3291" t="s">
        <v>738</v>
      </c>
      <c r="C3291" t="s">
        <v>23</v>
      </c>
      <c r="D3291">
        <v>100</v>
      </c>
      <c r="E3291">
        <v>639.9</v>
      </c>
      <c r="F3291">
        <v>63990</v>
      </c>
      <c r="G3291" t="s">
        <v>3464</v>
      </c>
      <c r="H3291">
        <v>2021030</v>
      </c>
      <c r="I3291" t="s">
        <v>19</v>
      </c>
      <c r="J3291" t="s">
        <v>20</v>
      </c>
      <c r="K3291" t="s">
        <v>25</v>
      </c>
      <c r="L3291">
        <v>16.11</v>
      </c>
      <c r="M3291">
        <v>2.21</v>
      </c>
      <c r="N3291">
        <v>0</v>
      </c>
      <c r="O3291">
        <v>18.100000000000001</v>
      </c>
      <c r="P3291">
        <v>36.417700000000004</v>
      </c>
    </row>
    <row r="3292" spans="1:16" x14ac:dyDescent="0.25">
      <c r="A3292" s="20">
        <v>44239</v>
      </c>
      <c r="B3292" t="s">
        <v>738</v>
      </c>
      <c r="C3292" t="s">
        <v>23</v>
      </c>
      <c r="D3292">
        <v>50</v>
      </c>
      <c r="E3292">
        <v>639.9</v>
      </c>
      <c r="F3292">
        <v>31995</v>
      </c>
      <c r="G3292" t="s">
        <v>3465</v>
      </c>
      <c r="H3292">
        <v>2021030</v>
      </c>
      <c r="I3292" t="s">
        <v>19</v>
      </c>
      <c r="J3292" t="s">
        <v>20</v>
      </c>
      <c r="K3292" t="s">
        <v>25</v>
      </c>
      <c r="L3292">
        <v>8.0500000000000007</v>
      </c>
      <c r="M3292">
        <v>1.1000000000000001</v>
      </c>
      <c r="N3292">
        <v>0</v>
      </c>
      <c r="O3292">
        <v>17.899999999999999</v>
      </c>
      <c r="P3292">
        <v>27.053799999999999</v>
      </c>
    </row>
    <row r="3293" spans="1:16" x14ac:dyDescent="0.25">
      <c r="A3293" s="20">
        <v>44239</v>
      </c>
      <c r="B3293" t="s">
        <v>738</v>
      </c>
      <c r="C3293" t="s">
        <v>23</v>
      </c>
      <c r="D3293">
        <v>100</v>
      </c>
      <c r="E3293">
        <v>643</v>
      </c>
      <c r="F3293">
        <v>64300</v>
      </c>
      <c r="G3293" t="s">
        <v>3466</v>
      </c>
      <c r="H3293">
        <v>2021030</v>
      </c>
      <c r="I3293" t="s">
        <v>19</v>
      </c>
      <c r="J3293" t="s">
        <v>20</v>
      </c>
      <c r="K3293" t="s">
        <v>25</v>
      </c>
      <c r="L3293">
        <v>16.11</v>
      </c>
      <c r="M3293">
        <v>2.2200000000000002</v>
      </c>
      <c r="N3293">
        <v>0</v>
      </c>
      <c r="O3293">
        <v>18.100000000000001</v>
      </c>
      <c r="P3293">
        <v>36.428400000000003</v>
      </c>
    </row>
    <row r="3294" spans="1:16" x14ac:dyDescent="0.25">
      <c r="A3294" s="20">
        <v>44239</v>
      </c>
      <c r="B3294" t="s">
        <v>738</v>
      </c>
      <c r="C3294" t="s">
        <v>23</v>
      </c>
      <c r="D3294">
        <v>300</v>
      </c>
      <c r="E3294">
        <v>644.9</v>
      </c>
      <c r="F3294">
        <v>193470</v>
      </c>
      <c r="G3294" t="s">
        <v>3467</v>
      </c>
      <c r="H3294">
        <v>2021030</v>
      </c>
      <c r="I3294" t="s">
        <v>19</v>
      </c>
      <c r="J3294" t="s">
        <v>20</v>
      </c>
      <c r="K3294" t="s">
        <v>25</v>
      </c>
      <c r="L3294">
        <v>47.87</v>
      </c>
      <c r="M3294">
        <v>6.67</v>
      </c>
      <c r="N3294">
        <v>0</v>
      </c>
      <c r="O3294">
        <v>35.450000000000003</v>
      </c>
      <c r="P3294">
        <v>89.994699999999995</v>
      </c>
    </row>
    <row r="3295" spans="1:16" x14ac:dyDescent="0.25">
      <c r="A3295" s="20">
        <v>44239</v>
      </c>
      <c r="B3295" t="s">
        <v>268</v>
      </c>
      <c r="C3295" t="s">
        <v>23</v>
      </c>
      <c r="D3295">
        <v>250</v>
      </c>
      <c r="E3295">
        <v>399</v>
      </c>
      <c r="F3295">
        <v>99750</v>
      </c>
      <c r="G3295" t="s">
        <v>3468</v>
      </c>
      <c r="H3295">
        <v>2021030</v>
      </c>
      <c r="I3295" t="s">
        <v>19</v>
      </c>
      <c r="J3295" t="s">
        <v>20</v>
      </c>
      <c r="K3295" t="s">
        <v>25</v>
      </c>
      <c r="L3295">
        <v>24.34</v>
      </c>
      <c r="M3295">
        <v>3.44</v>
      </c>
      <c r="N3295">
        <v>0</v>
      </c>
      <c r="O3295">
        <v>18.32</v>
      </c>
      <c r="P3295">
        <v>46.101399999999998</v>
      </c>
    </row>
    <row r="3296" spans="1:16" x14ac:dyDescent="0.25">
      <c r="A3296" s="20">
        <v>44239</v>
      </c>
      <c r="B3296" t="s">
        <v>291</v>
      </c>
      <c r="C3296" t="s">
        <v>23</v>
      </c>
      <c r="D3296">
        <v>500</v>
      </c>
      <c r="E3296">
        <v>135.9</v>
      </c>
      <c r="F3296">
        <v>67950</v>
      </c>
      <c r="G3296" t="s">
        <v>3469</v>
      </c>
      <c r="H3296">
        <v>2021030</v>
      </c>
      <c r="I3296" t="s">
        <v>19</v>
      </c>
      <c r="J3296" t="s">
        <v>20</v>
      </c>
      <c r="K3296" t="s">
        <v>25</v>
      </c>
      <c r="L3296">
        <v>16.989999999999998</v>
      </c>
      <c r="M3296">
        <v>2.34</v>
      </c>
      <c r="N3296">
        <v>0</v>
      </c>
      <c r="O3296">
        <v>18.12</v>
      </c>
      <c r="P3296">
        <v>37.454300000000003</v>
      </c>
    </row>
    <row r="3297" spans="1:16" x14ac:dyDescent="0.25">
      <c r="A3297" s="20">
        <v>44239</v>
      </c>
      <c r="B3297" t="s">
        <v>738</v>
      </c>
      <c r="C3297" t="s">
        <v>17</v>
      </c>
      <c r="D3297">
        <v>250</v>
      </c>
      <c r="E3297">
        <v>647.07000000000005</v>
      </c>
      <c r="F3297">
        <v>161766.54999999999</v>
      </c>
      <c r="G3297" t="s">
        <v>3470</v>
      </c>
      <c r="H3297">
        <v>2021030</v>
      </c>
      <c r="I3297" t="s">
        <v>19</v>
      </c>
      <c r="J3297" t="s">
        <v>20</v>
      </c>
      <c r="K3297" t="s">
        <v>25</v>
      </c>
      <c r="L3297">
        <v>0</v>
      </c>
      <c r="M3297">
        <v>5.58</v>
      </c>
      <c r="N3297">
        <v>0</v>
      </c>
      <c r="O3297">
        <v>29.63</v>
      </c>
      <c r="P3297">
        <v>35.210900000000002</v>
      </c>
    </row>
    <row r="3298" spans="1:16" x14ac:dyDescent="0.25">
      <c r="A3298" s="20">
        <v>44239</v>
      </c>
      <c r="B3298" t="s">
        <v>268</v>
      </c>
      <c r="C3298" t="s">
        <v>17</v>
      </c>
      <c r="D3298">
        <v>100</v>
      </c>
      <c r="E3298">
        <v>394.1</v>
      </c>
      <c r="F3298">
        <v>39410</v>
      </c>
      <c r="G3298" t="s">
        <v>3471</v>
      </c>
      <c r="H3298">
        <v>2021030</v>
      </c>
      <c r="I3298" t="s">
        <v>19</v>
      </c>
      <c r="J3298" t="s">
        <v>20</v>
      </c>
      <c r="K3298" t="s">
        <v>25</v>
      </c>
      <c r="L3298">
        <v>0</v>
      </c>
      <c r="M3298">
        <v>1.36</v>
      </c>
      <c r="N3298">
        <v>0</v>
      </c>
      <c r="O3298">
        <v>17.940000000000001</v>
      </c>
      <c r="P3298">
        <v>19.299600000000002</v>
      </c>
    </row>
    <row r="3299" spans="1:16" x14ac:dyDescent="0.25">
      <c r="A3299" s="20">
        <v>44239</v>
      </c>
      <c r="B3299" t="s">
        <v>268</v>
      </c>
      <c r="C3299" t="s">
        <v>17</v>
      </c>
      <c r="D3299">
        <v>100</v>
      </c>
      <c r="E3299">
        <v>391</v>
      </c>
      <c r="F3299">
        <v>39100</v>
      </c>
      <c r="G3299" t="s">
        <v>3472</v>
      </c>
      <c r="H3299">
        <v>2021030</v>
      </c>
      <c r="I3299" t="s">
        <v>19</v>
      </c>
      <c r="J3299" t="s">
        <v>20</v>
      </c>
      <c r="K3299" t="s">
        <v>25</v>
      </c>
      <c r="L3299">
        <v>0</v>
      </c>
      <c r="M3299">
        <v>1.35</v>
      </c>
      <c r="N3299">
        <v>0</v>
      </c>
      <c r="O3299">
        <v>17.940000000000001</v>
      </c>
      <c r="P3299">
        <v>19.289000000000001</v>
      </c>
    </row>
    <row r="3300" spans="1:16" x14ac:dyDescent="0.25">
      <c r="A3300" s="20">
        <v>44239</v>
      </c>
      <c r="B3300" t="s">
        <v>738</v>
      </c>
      <c r="C3300" t="s">
        <v>17</v>
      </c>
      <c r="D3300">
        <v>100</v>
      </c>
      <c r="E3300">
        <v>641.75</v>
      </c>
      <c r="F3300">
        <v>64175</v>
      </c>
      <c r="G3300" t="s">
        <v>3473</v>
      </c>
      <c r="H3300">
        <v>2021030</v>
      </c>
      <c r="I3300" t="s">
        <v>19</v>
      </c>
      <c r="J3300" t="s">
        <v>20</v>
      </c>
      <c r="K3300" t="s">
        <v>25</v>
      </c>
      <c r="L3300">
        <v>0</v>
      </c>
      <c r="M3300">
        <v>2.21</v>
      </c>
      <c r="N3300">
        <v>0</v>
      </c>
      <c r="O3300">
        <v>18.100000000000001</v>
      </c>
      <c r="P3300">
        <v>20.3141</v>
      </c>
    </row>
    <row r="3301" spans="1:16" x14ac:dyDescent="0.25">
      <c r="A3301" s="20">
        <v>44239</v>
      </c>
      <c r="B3301" t="s">
        <v>738</v>
      </c>
      <c r="C3301" t="s">
        <v>17</v>
      </c>
      <c r="D3301">
        <v>500</v>
      </c>
      <c r="E3301">
        <v>642.1</v>
      </c>
      <c r="F3301">
        <v>321050</v>
      </c>
      <c r="G3301" t="s">
        <v>3474</v>
      </c>
      <c r="H3301">
        <v>2021030</v>
      </c>
      <c r="I3301" t="s">
        <v>19</v>
      </c>
      <c r="J3301" t="s">
        <v>20</v>
      </c>
      <c r="K3301" t="s">
        <v>25</v>
      </c>
      <c r="L3301">
        <v>0</v>
      </c>
      <c r="M3301">
        <v>11.08</v>
      </c>
      <c r="N3301">
        <v>0</v>
      </c>
      <c r="O3301">
        <v>58.82</v>
      </c>
      <c r="P3301">
        <v>69.896299999999997</v>
      </c>
    </row>
    <row r="3302" spans="1:16" x14ac:dyDescent="0.25">
      <c r="A3302" s="20">
        <v>44239</v>
      </c>
      <c r="B3302" t="s">
        <v>738</v>
      </c>
      <c r="C3302" t="s">
        <v>17</v>
      </c>
      <c r="D3302">
        <v>250</v>
      </c>
      <c r="E3302">
        <v>643</v>
      </c>
      <c r="F3302">
        <v>160750</v>
      </c>
      <c r="G3302" t="s">
        <v>3475</v>
      </c>
      <c r="H3302">
        <v>2021030</v>
      </c>
      <c r="I3302" t="s">
        <v>19</v>
      </c>
      <c r="J3302" t="s">
        <v>20</v>
      </c>
      <c r="K3302" t="s">
        <v>25</v>
      </c>
      <c r="L3302">
        <v>0</v>
      </c>
      <c r="M3302">
        <v>5.55</v>
      </c>
      <c r="N3302">
        <v>0</v>
      </c>
      <c r="O3302">
        <v>29.45</v>
      </c>
      <c r="P3302">
        <v>34.995899999999999</v>
      </c>
    </row>
    <row r="3303" spans="1:16" x14ac:dyDescent="0.25">
      <c r="A3303" s="20">
        <v>44239</v>
      </c>
      <c r="B3303" t="s">
        <v>268</v>
      </c>
      <c r="C3303" t="s">
        <v>17</v>
      </c>
      <c r="D3303">
        <v>300</v>
      </c>
      <c r="E3303">
        <v>393.1</v>
      </c>
      <c r="F3303">
        <v>117930</v>
      </c>
      <c r="G3303" t="s">
        <v>3476</v>
      </c>
      <c r="H3303">
        <v>2021030</v>
      </c>
      <c r="I3303" t="s">
        <v>19</v>
      </c>
      <c r="J3303" t="s">
        <v>20</v>
      </c>
      <c r="K3303" t="s">
        <v>25</v>
      </c>
      <c r="L3303">
        <v>0</v>
      </c>
      <c r="M3303">
        <v>4.07</v>
      </c>
      <c r="N3303">
        <v>0</v>
      </c>
      <c r="O3303">
        <v>21.61</v>
      </c>
      <c r="P3303">
        <v>25.678599999999999</v>
      </c>
    </row>
    <row r="3304" spans="1:16" x14ac:dyDescent="0.25">
      <c r="A3304" s="20">
        <v>44239</v>
      </c>
      <c r="B3304" t="s">
        <v>738</v>
      </c>
      <c r="C3304" t="s">
        <v>17</v>
      </c>
      <c r="D3304">
        <v>250</v>
      </c>
      <c r="E3304">
        <v>641.1</v>
      </c>
      <c r="F3304">
        <v>160275</v>
      </c>
      <c r="G3304" t="s">
        <v>3477</v>
      </c>
      <c r="H3304">
        <v>2021030</v>
      </c>
      <c r="I3304" t="s">
        <v>19</v>
      </c>
      <c r="J3304" t="s">
        <v>20</v>
      </c>
      <c r="K3304" t="s">
        <v>25</v>
      </c>
      <c r="L3304">
        <v>0</v>
      </c>
      <c r="M3304">
        <v>5.53</v>
      </c>
      <c r="N3304">
        <v>0</v>
      </c>
      <c r="O3304">
        <v>29.36</v>
      </c>
      <c r="P3304">
        <v>34.889499999999998</v>
      </c>
    </row>
    <row r="3305" spans="1:16" x14ac:dyDescent="0.25">
      <c r="A3305" s="20">
        <v>44239</v>
      </c>
      <c r="B3305" t="s">
        <v>738</v>
      </c>
      <c r="C3305" t="s">
        <v>23</v>
      </c>
      <c r="D3305">
        <v>2500</v>
      </c>
      <c r="E3305">
        <v>644.9</v>
      </c>
      <c r="F3305">
        <v>1612250</v>
      </c>
      <c r="G3305" t="s">
        <v>3478</v>
      </c>
      <c r="H3305">
        <v>2021030</v>
      </c>
      <c r="I3305" t="s">
        <v>19</v>
      </c>
      <c r="J3305" t="s">
        <v>20</v>
      </c>
      <c r="K3305" t="s">
        <v>25</v>
      </c>
      <c r="L3305">
        <v>402.72</v>
      </c>
      <c r="M3305">
        <v>55.62</v>
      </c>
      <c r="N3305">
        <v>0</v>
      </c>
      <c r="O3305">
        <v>295.37</v>
      </c>
      <c r="P3305">
        <v>753.71259999999995</v>
      </c>
    </row>
    <row r="3306" spans="1:16" x14ac:dyDescent="0.25">
      <c r="A3306" s="20">
        <v>44239</v>
      </c>
      <c r="B3306" t="s">
        <v>738</v>
      </c>
      <c r="C3306" t="s">
        <v>17</v>
      </c>
      <c r="D3306">
        <v>500</v>
      </c>
      <c r="E3306">
        <v>647.1</v>
      </c>
      <c r="F3306">
        <v>323550</v>
      </c>
      <c r="G3306" t="s">
        <v>3479</v>
      </c>
      <c r="H3306">
        <v>2021030</v>
      </c>
      <c r="I3306" t="s">
        <v>19</v>
      </c>
      <c r="J3306" t="s">
        <v>20</v>
      </c>
      <c r="K3306" t="s">
        <v>25</v>
      </c>
      <c r="L3306">
        <v>0</v>
      </c>
      <c r="M3306">
        <v>11.16</v>
      </c>
      <c r="N3306">
        <v>0</v>
      </c>
      <c r="O3306">
        <v>59.28</v>
      </c>
      <c r="P3306">
        <v>70.442499999999995</v>
      </c>
    </row>
    <row r="3307" spans="1:16" x14ac:dyDescent="0.25">
      <c r="A3307" s="20">
        <v>44239</v>
      </c>
      <c r="B3307" t="s">
        <v>738</v>
      </c>
      <c r="C3307" t="s">
        <v>17</v>
      </c>
      <c r="D3307">
        <v>2150</v>
      </c>
      <c r="E3307">
        <v>648.4</v>
      </c>
      <c r="F3307">
        <v>1394060</v>
      </c>
      <c r="G3307" t="s">
        <v>3480</v>
      </c>
      <c r="H3307">
        <v>2021030</v>
      </c>
      <c r="I3307" t="s">
        <v>19</v>
      </c>
      <c r="J3307" t="s">
        <v>20</v>
      </c>
      <c r="K3307" t="s">
        <v>25</v>
      </c>
      <c r="L3307">
        <v>0</v>
      </c>
      <c r="M3307">
        <v>48.1</v>
      </c>
      <c r="N3307">
        <v>77.680000000000007</v>
      </c>
      <c r="O3307">
        <v>255.41</v>
      </c>
      <c r="P3307">
        <v>381.185</v>
      </c>
    </row>
    <row r="3308" spans="1:16" x14ac:dyDescent="0.25">
      <c r="A3308" s="20">
        <v>44242</v>
      </c>
      <c r="B3308" t="s">
        <v>404</v>
      </c>
      <c r="C3308" t="s">
        <v>17</v>
      </c>
      <c r="D3308">
        <v>2500</v>
      </c>
      <c r="E3308">
        <v>418.49</v>
      </c>
      <c r="F3308">
        <v>1046228.4</v>
      </c>
      <c r="G3308" t="s">
        <v>3481</v>
      </c>
      <c r="H3308">
        <v>2021031</v>
      </c>
      <c r="I3308" t="s">
        <v>19</v>
      </c>
      <c r="J3308" t="s">
        <v>20</v>
      </c>
      <c r="K3308" t="s">
        <v>25</v>
      </c>
      <c r="L3308">
        <v>0</v>
      </c>
      <c r="M3308">
        <v>36.090000000000003</v>
      </c>
      <c r="N3308">
        <v>31.24</v>
      </c>
      <c r="O3308">
        <v>191.67</v>
      </c>
      <c r="P3308">
        <v>259.00490000000002</v>
      </c>
    </row>
    <row r="3309" spans="1:16" x14ac:dyDescent="0.25">
      <c r="A3309" s="20">
        <v>44242</v>
      </c>
      <c r="B3309" t="s">
        <v>1165</v>
      </c>
      <c r="C3309" t="s">
        <v>17</v>
      </c>
      <c r="D3309">
        <v>100</v>
      </c>
      <c r="E3309">
        <v>512.35</v>
      </c>
      <c r="F3309">
        <v>51235</v>
      </c>
      <c r="G3309" t="s">
        <v>3482</v>
      </c>
      <c r="H3309">
        <v>2021031</v>
      </c>
      <c r="I3309" t="s">
        <v>19</v>
      </c>
      <c r="J3309" t="s">
        <v>20</v>
      </c>
      <c r="K3309" t="s">
        <v>25</v>
      </c>
      <c r="L3309">
        <v>0</v>
      </c>
      <c r="M3309">
        <v>1.77</v>
      </c>
      <c r="N3309">
        <v>1.54</v>
      </c>
      <c r="O3309">
        <v>18.02</v>
      </c>
      <c r="P3309">
        <v>21.3276</v>
      </c>
    </row>
    <row r="3310" spans="1:16" x14ac:dyDescent="0.25">
      <c r="A3310" s="20">
        <v>44242</v>
      </c>
      <c r="B3310" t="s">
        <v>404</v>
      </c>
      <c r="C3310" t="s">
        <v>23</v>
      </c>
      <c r="D3310">
        <v>100</v>
      </c>
      <c r="E3310">
        <v>418.9</v>
      </c>
      <c r="F3310">
        <v>41890</v>
      </c>
      <c r="G3310" t="s">
        <v>3483</v>
      </c>
      <c r="H3310">
        <v>2021031</v>
      </c>
      <c r="I3310" t="s">
        <v>19</v>
      </c>
      <c r="J3310" t="s">
        <v>20</v>
      </c>
      <c r="K3310" t="s">
        <v>25</v>
      </c>
      <c r="L3310">
        <v>10.49</v>
      </c>
      <c r="M3310">
        <v>1.45</v>
      </c>
      <c r="N3310">
        <v>0</v>
      </c>
      <c r="O3310">
        <v>17.96</v>
      </c>
      <c r="P3310">
        <v>29.895199999999999</v>
      </c>
    </row>
    <row r="3311" spans="1:16" x14ac:dyDescent="0.25">
      <c r="A3311" s="20">
        <v>44242</v>
      </c>
      <c r="B3311" t="s">
        <v>404</v>
      </c>
      <c r="C3311" t="s">
        <v>23</v>
      </c>
      <c r="D3311">
        <v>100</v>
      </c>
      <c r="E3311">
        <v>418.8</v>
      </c>
      <c r="F3311">
        <v>41880</v>
      </c>
      <c r="G3311" t="s">
        <v>3484</v>
      </c>
      <c r="H3311">
        <v>2021031</v>
      </c>
      <c r="I3311" t="s">
        <v>19</v>
      </c>
      <c r="J3311" t="s">
        <v>20</v>
      </c>
      <c r="K3311" t="s">
        <v>25</v>
      </c>
      <c r="L3311">
        <v>10.49</v>
      </c>
      <c r="M3311">
        <v>1.44</v>
      </c>
      <c r="N3311">
        <v>0</v>
      </c>
      <c r="O3311">
        <v>17.96</v>
      </c>
      <c r="P3311">
        <v>29.8948</v>
      </c>
    </row>
    <row r="3312" spans="1:16" x14ac:dyDescent="0.25">
      <c r="A3312" s="20">
        <v>44242</v>
      </c>
      <c r="B3312" t="s">
        <v>404</v>
      </c>
      <c r="C3312" t="s">
        <v>23</v>
      </c>
      <c r="D3312">
        <v>100</v>
      </c>
      <c r="E3312">
        <v>419.66</v>
      </c>
      <c r="F3312">
        <v>41965.65</v>
      </c>
      <c r="G3312" t="s">
        <v>3485</v>
      </c>
      <c r="H3312">
        <v>2021031</v>
      </c>
      <c r="I3312" t="s">
        <v>19</v>
      </c>
      <c r="J3312" t="s">
        <v>20</v>
      </c>
      <c r="K3312" t="s">
        <v>25</v>
      </c>
      <c r="L3312">
        <v>10.49</v>
      </c>
      <c r="M3312">
        <v>1.45</v>
      </c>
      <c r="N3312">
        <v>0</v>
      </c>
      <c r="O3312">
        <v>17.97</v>
      </c>
      <c r="P3312">
        <v>29.907900000000001</v>
      </c>
    </row>
    <row r="3313" spans="1:16" x14ac:dyDescent="0.25">
      <c r="A3313" s="20">
        <v>44242</v>
      </c>
      <c r="B3313" t="s">
        <v>404</v>
      </c>
      <c r="C3313" t="s">
        <v>23</v>
      </c>
      <c r="D3313">
        <v>500</v>
      </c>
      <c r="E3313">
        <v>420.75</v>
      </c>
      <c r="F3313">
        <v>210375</v>
      </c>
      <c r="G3313" t="s">
        <v>3486</v>
      </c>
      <c r="H3313">
        <v>2021031</v>
      </c>
      <c r="I3313" t="s">
        <v>19</v>
      </c>
      <c r="J3313" t="s">
        <v>20</v>
      </c>
      <c r="K3313" t="s">
        <v>25</v>
      </c>
      <c r="L3313">
        <v>52.44</v>
      </c>
      <c r="M3313">
        <v>7.26</v>
      </c>
      <c r="N3313">
        <v>0</v>
      </c>
      <c r="O3313">
        <v>38.549999999999997</v>
      </c>
      <c r="P3313">
        <v>98.248000000000005</v>
      </c>
    </row>
    <row r="3314" spans="1:16" x14ac:dyDescent="0.25">
      <c r="A3314" s="20">
        <v>44242</v>
      </c>
      <c r="B3314" t="s">
        <v>404</v>
      </c>
      <c r="C3314" t="s">
        <v>23</v>
      </c>
      <c r="D3314">
        <v>200</v>
      </c>
      <c r="E3314">
        <v>419.75</v>
      </c>
      <c r="F3314">
        <v>83950</v>
      </c>
      <c r="G3314" t="s">
        <v>3487</v>
      </c>
      <c r="H3314">
        <v>2021031</v>
      </c>
      <c r="I3314" t="s">
        <v>19</v>
      </c>
      <c r="J3314" t="s">
        <v>20</v>
      </c>
      <c r="K3314" t="s">
        <v>25</v>
      </c>
      <c r="L3314">
        <v>20.97</v>
      </c>
      <c r="M3314">
        <v>2.9</v>
      </c>
      <c r="N3314">
        <v>0</v>
      </c>
      <c r="O3314">
        <v>18.22</v>
      </c>
      <c r="P3314">
        <v>42.086399999999998</v>
      </c>
    </row>
    <row r="3315" spans="1:16" x14ac:dyDescent="0.25">
      <c r="A3315" s="20">
        <v>44242</v>
      </c>
      <c r="B3315" t="s">
        <v>1165</v>
      </c>
      <c r="C3315" t="s">
        <v>23</v>
      </c>
      <c r="D3315">
        <v>100</v>
      </c>
      <c r="E3315">
        <v>518.35</v>
      </c>
      <c r="F3315">
        <v>51835</v>
      </c>
      <c r="G3315" t="s">
        <v>3488</v>
      </c>
      <c r="H3315">
        <v>2021031</v>
      </c>
      <c r="I3315" t="s">
        <v>19</v>
      </c>
      <c r="J3315" t="s">
        <v>20</v>
      </c>
      <c r="K3315" t="s">
        <v>25</v>
      </c>
      <c r="L3315">
        <v>12.88</v>
      </c>
      <c r="M3315">
        <v>1.79</v>
      </c>
      <c r="N3315">
        <v>0</v>
      </c>
      <c r="O3315">
        <v>18.02</v>
      </c>
      <c r="P3315">
        <v>32.688299999999998</v>
      </c>
    </row>
    <row r="3316" spans="1:16" x14ac:dyDescent="0.25">
      <c r="A3316" s="20">
        <v>44242</v>
      </c>
      <c r="B3316" t="s">
        <v>404</v>
      </c>
      <c r="C3316" t="s">
        <v>23</v>
      </c>
      <c r="D3316">
        <v>500</v>
      </c>
      <c r="E3316">
        <v>420.75</v>
      </c>
      <c r="F3316">
        <v>210375</v>
      </c>
      <c r="G3316" t="s">
        <v>3489</v>
      </c>
      <c r="H3316">
        <v>2021031</v>
      </c>
      <c r="I3316" t="s">
        <v>19</v>
      </c>
      <c r="J3316" t="s">
        <v>20</v>
      </c>
      <c r="K3316" t="s">
        <v>25</v>
      </c>
      <c r="L3316">
        <v>52.94</v>
      </c>
      <c r="M3316">
        <v>7.26</v>
      </c>
      <c r="N3316">
        <v>0</v>
      </c>
      <c r="O3316">
        <v>38.549999999999997</v>
      </c>
      <c r="P3316">
        <v>98.747900000000001</v>
      </c>
    </row>
    <row r="3317" spans="1:16" x14ac:dyDescent="0.25">
      <c r="A3317" s="20">
        <v>44242</v>
      </c>
      <c r="B3317" t="s">
        <v>404</v>
      </c>
      <c r="C3317" t="s">
        <v>23</v>
      </c>
      <c r="D3317">
        <v>1000</v>
      </c>
      <c r="E3317">
        <v>420.75</v>
      </c>
      <c r="F3317">
        <v>420750</v>
      </c>
      <c r="G3317" t="s">
        <v>3490</v>
      </c>
      <c r="H3317">
        <v>2021031</v>
      </c>
      <c r="I3317" t="s">
        <v>19</v>
      </c>
      <c r="J3317" t="s">
        <v>20</v>
      </c>
      <c r="K3317" t="s">
        <v>25</v>
      </c>
      <c r="L3317">
        <v>104.87</v>
      </c>
      <c r="M3317">
        <v>14.52</v>
      </c>
      <c r="N3317">
        <v>0</v>
      </c>
      <c r="O3317">
        <v>77.09</v>
      </c>
      <c r="P3317">
        <v>196.4759</v>
      </c>
    </row>
    <row r="3318" spans="1:16" x14ac:dyDescent="0.25">
      <c r="A3318" s="20">
        <v>44242</v>
      </c>
      <c r="B3318" t="s">
        <v>3491</v>
      </c>
      <c r="C3318" t="s">
        <v>17</v>
      </c>
      <c r="D3318">
        <v>250</v>
      </c>
      <c r="E3318">
        <v>2592.0500000000002</v>
      </c>
      <c r="F3318">
        <v>648012.5</v>
      </c>
      <c r="G3318" t="s">
        <v>3492</v>
      </c>
      <c r="H3318">
        <v>2021031</v>
      </c>
      <c r="I3318" t="s">
        <v>19</v>
      </c>
      <c r="J3318" t="s">
        <v>20</v>
      </c>
      <c r="K3318" t="s">
        <v>25</v>
      </c>
      <c r="L3318">
        <v>0</v>
      </c>
      <c r="M3318">
        <v>22.36</v>
      </c>
      <c r="N3318">
        <v>19.440000000000001</v>
      </c>
      <c r="O3318">
        <v>118.72</v>
      </c>
      <c r="P3318">
        <v>160.51650000000001</v>
      </c>
    </row>
    <row r="3319" spans="1:16" x14ac:dyDescent="0.25">
      <c r="A3319" s="20">
        <v>44242</v>
      </c>
      <c r="B3319" t="s">
        <v>3491</v>
      </c>
      <c r="C3319" t="s">
        <v>23</v>
      </c>
      <c r="D3319">
        <v>5</v>
      </c>
      <c r="E3319">
        <v>2592.9</v>
      </c>
      <c r="F3319">
        <v>12964.5</v>
      </c>
      <c r="G3319" t="s">
        <v>3493</v>
      </c>
      <c r="H3319">
        <v>2021031</v>
      </c>
      <c r="I3319" t="s">
        <v>19</v>
      </c>
      <c r="J3319" t="s">
        <v>20</v>
      </c>
      <c r="K3319" t="s">
        <v>25</v>
      </c>
      <c r="L3319">
        <v>3.25</v>
      </c>
      <c r="M3319">
        <v>0.45</v>
      </c>
      <c r="N3319">
        <v>0</v>
      </c>
      <c r="O3319">
        <v>17.78</v>
      </c>
      <c r="P3319">
        <v>21.4773</v>
      </c>
    </row>
    <row r="3320" spans="1:16" x14ac:dyDescent="0.25">
      <c r="A3320" s="20">
        <v>44242</v>
      </c>
      <c r="B3320" t="s">
        <v>3491</v>
      </c>
      <c r="C3320" t="s">
        <v>23</v>
      </c>
      <c r="D3320">
        <v>245</v>
      </c>
      <c r="E3320">
        <v>2600.3200000000002</v>
      </c>
      <c r="F3320">
        <v>637078.55000000005</v>
      </c>
      <c r="G3320" t="s">
        <v>3494</v>
      </c>
      <c r="H3320">
        <v>2021031</v>
      </c>
      <c r="I3320" t="s">
        <v>19</v>
      </c>
      <c r="J3320" t="s">
        <v>20</v>
      </c>
      <c r="K3320" t="s">
        <v>25</v>
      </c>
      <c r="L3320">
        <v>159.01</v>
      </c>
      <c r="M3320">
        <v>21.98</v>
      </c>
      <c r="N3320">
        <v>0</v>
      </c>
      <c r="O3320">
        <v>116.73</v>
      </c>
      <c r="P3320">
        <v>297.71910000000003</v>
      </c>
    </row>
    <row r="3321" spans="1:16" x14ac:dyDescent="0.25">
      <c r="A3321" s="20">
        <v>44242</v>
      </c>
      <c r="B3321" t="s">
        <v>16</v>
      </c>
      <c r="C3321" t="s">
        <v>17</v>
      </c>
      <c r="D3321">
        <v>100</v>
      </c>
      <c r="E3321">
        <v>51.75</v>
      </c>
      <c r="F3321">
        <v>5175</v>
      </c>
      <c r="G3321" t="s">
        <v>3495</v>
      </c>
      <c r="H3321">
        <v>2021031</v>
      </c>
      <c r="I3321" t="s">
        <v>19</v>
      </c>
      <c r="J3321" t="s">
        <v>20</v>
      </c>
      <c r="K3321" t="s">
        <v>25</v>
      </c>
      <c r="L3321">
        <v>5.18</v>
      </c>
      <c r="M3321">
        <v>0.18</v>
      </c>
      <c r="N3321">
        <v>0.78</v>
      </c>
      <c r="O3321">
        <v>29.53</v>
      </c>
      <c r="P3321">
        <v>35.668599999999998</v>
      </c>
    </row>
    <row r="3322" spans="1:16" x14ac:dyDescent="0.25">
      <c r="A3322" s="20">
        <v>44243</v>
      </c>
      <c r="B3322" t="s">
        <v>3491</v>
      </c>
      <c r="C3322" t="s">
        <v>23</v>
      </c>
      <c r="D3322">
        <v>50</v>
      </c>
      <c r="E3322">
        <v>2600.1</v>
      </c>
      <c r="F3322">
        <v>130005</v>
      </c>
      <c r="G3322" t="s">
        <v>3496</v>
      </c>
      <c r="H3322">
        <v>2021032</v>
      </c>
      <c r="I3322" t="s">
        <v>19</v>
      </c>
      <c r="J3322" t="s">
        <v>20</v>
      </c>
      <c r="K3322" t="s">
        <v>25</v>
      </c>
      <c r="L3322">
        <v>32.43</v>
      </c>
      <c r="M3322">
        <v>4.49</v>
      </c>
      <c r="N3322">
        <v>0</v>
      </c>
      <c r="O3322">
        <v>23.82</v>
      </c>
      <c r="P3322">
        <v>60.735100000000003</v>
      </c>
    </row>
    <row r="3323" spans="1:16" x14ac:dyDescent="0.25">
      <c r="A3323" s="20">
        <v>44243</v>
      </c>
      <c r="B3323" t="s">
        <v>738</v>
      </c>
      <c r="C3323" t="s">
        <v>23</v>
      </c>
      <c r="D3323">
        <v>500</v>
      </c>
      <c r="E3323">
        <v>666.9</v>
      </c>
      <c r="F3323">
        <v>333450</v>
      </c>
      <c r="G3323" t="s">
        <v>3497</v>
      </c>
      <c r="H3323">
        <v>2021032</v>
      </c>
      <c r="I3323" t="s">
        <v>19</v>
      </c>
      <c r="J3323" t="s">
        <v>20</v>
      </c>
      <c r="K3323" t="s">
        <v>25</v>
      </c>
      <c r="L3323">
        <v>82.58</v>
      </c>
      <c r="M3323">
        <v>11.5</v>
      </c>
      <c r="N3323">
        <v>0</v>
      </c>
      <c r="O3323">
        <v>61.09</v>
      </c>
      <c r="P3323">
        <v>155.17400000000001</v>
      </c>
    </row>
    <row r="3324" spans="1:16" x14ac:dyDescent="0.25">
      <c r="A3324" s="20">
        <v>44243</v>
      </c>
      <c r="B3324" t="s">
        <v>3491</v>
      </c>
      <c r="C3324" t="s">
        <v>23</v>
      </c>
      <c r="D3324">
        <v>50</v>
      </c>
      <c r="E3324">
        <v>2598</v>
      </c>
      <c r="F3324">
        <v>129900</v>
      </c>
      <c r="G3324" t="s">
        <v>3498</v>
      </c>
      <c r="H3324">
        <v>2021032</v>
      </c>
      <c r="I3324" t="s">
        <v>19</v>
      </c>
      <c r="J3324" t="s">
        <v>20</v>
      </c>
      <c r="K3324" t="s">
        <v>25</v>
      </c>
      <c r="L3324">
        <v>32.43</v>
      </c>
      <c r="M3324">
        <v>4.4800000000000004</v>
      </c>
      <c r="N3324">
        <v>0</v>
      </c>
      <c r="O3324">
        <v>23.8</v>
      </c>
      <c r="P3324">
        <v>60.711599999999997</v>
      </c>
    </row>
    <row r="3325" spans="1:16" x14ac:dyDescent="0.25">
      <c r="A3325" s="20">
        <v>44243</v>
      </c>
      <c r="B3325" t="s">
        <v>738</v>
      </c>
      <c r="C3325" t="s">
        <v>17</v>
      </c>
      <c r="D3325">
        <v>500</v>
      </c>
      <c r="E3325">
        <v>664</v>
      </c>
      <c r="F3325">
        <v>332000</v>
      </c>
      <c r="G3325" t="s">
        <v>3499</v>
      </c>
      <c r="H3325">
        <v>2021032</v>
      </c>
      <c r="I3325" t="s">
        <v>19</v>
      </c>
      <c r="J3325" t="s">
        <v>20</v>
      </c>
      <c r="K3325" t="s">
        <v>25</v>
      </c>
      <c r="L3325">
        <v>0</v>
      </c>
      <c r="M3325">
        <v>11.45</v>
      </c>
      <c r="N3325">
        <v>0</v>
      </c>
      <c r="O3325">
        <v>60.82</v>
      </c>
      <c r="P3325">
        <v>72.274000000000001</v>
      </c>
    </row>
    <row r="3326" spans="1:16" x14ac:dyDescent="0.25">
      <c r="A3326" s="20">
        <v>44243</v>
      </c>
      <c r="B3326" t="s">
        <v>738</v>
      </c>
      <c r="C3326" t="s">
        <v>17</v>
      </c>
      <c r="D3326">
        <v>2500</v>
      </c>
      <c r="E3326">
        <v>662.84</v>
      </c>
      <c r="F3326">
        <v>1657092.45</v>
      </c>
      <c r="G3326" t="s">
        <v>3500</v>
      </c>
      <c r="H3326">
        <v>2021032</v>
      </c>
      <c r="I3326" t="s">
        <v>19</v>
      </c>
      <c r="J3326" t="s">
        <v>20</v>
      </c>
      <c r="K3326" t="s">
        <v>25</v>
      </c>
      <c r="L3326">
        <v>0</v>
      </c>
      <c r="M3326">
        <v>57.17</v>
      </c>
      <c r="N3326">
        <v>0</v>
      </c>
      <c r="O3326">
        <v>303.58999999999997</v>
      </c>
      <c r="P3326">
        <v>360.75940000000003</v>
      </c>
    </row>
    <row r="3327" spans="1:16" x14ac:dyDescent="0.25">
      <c r="A3327" s="20">
        <v>44243</v>
      </c>
      <c r="B3327" t="s">
        <v>738</v>
      </c>
      <c r="C3327" t="s">
        <v>23</v>
      </c>
      <c r="D3327">
        <v>500</v>
      </c>
      <c r="E3327">
        <v>661</v>
      </c>
      <c r="F3327">
        <v>330500</v>
      </c>
      <c r="G3327" t="s">
        <v>3501</v>
      </c>
      <c r="H3327">
        <v>2021032</v>
      </c>
      <c r="I3327" t="s">
        <v>19</v>
      </c>
      <c r="J3327" t="s">
        <v>20</v>
      </c>
      <c r="K3327" t="s">
        <v>25</v>
      </c>
      <c r="L3327">
        <v>82.58</v>
      </c>
      <c r="M3327">
        <v>11.4</v>
      </c>
      <c r="N3327">
        <v>0</v>
      </c>
      <c r="O3327">
        <v>60.55</v>
      </c>
      <c r="P3327">
        <v>154.53229999999999</v>
      </c>
    </row>
    <row r="3328" spans="1:16" x14ac:dyDescent="0.25">
      <c r="A3328" s="20">
        <v>44243</v>
      </c>
      <c r="B3328" t="s">
        <v>738</v>
      </c>
      <c r="C3328" t="s">
        <v>23</v>
      </c>
      <c r="D3328">
        <v>2000</v>
      </c>
      <c r="E3328">
        <v>658.9</v>
      </c>
      <c r="F3328">
        <v>1317800</v>
      </c>
      <c r="G3328" t="s">
        <v>3502</v>
      </c>
      <c r="H3328">
        <v>2021032</v>
      </c>
      <c r="I3328" t="s">
        <v>19</v>
      </c>
      <c r="J3328" t="s">
        <v>20</v>
      </c>
      <c r="K3328" t="s">
        <v>25</v>
      </c>
      <c r="L3328">
        <v>330.3</v>
      </c>
      <c r="M3328">
        <v>45.46</v>
      </c>
      <c r="N3328">
        <v>0</v>
      </c>
      <c r="O3328">
        <v>241.43</v>
      </c>
      <c r="P3328">
        <v>617.19410000000005</v>
      </c>
    </row>
    <row r="3329" spans="1:16" x14ac:dyDescent="0.25">
      <c r="A3329" s="20">
        <v>44243</v>
      </c>
      <c r="B3329" t="s">
        <v>3491</v>
      </c>
      <c r="C3329" t="s">
        <v>17</v>
      </c>
      <c r="D3329">
        <v>100</v>
      </c>
      <c r="E3329">
        <v>2589.9899999999998</v>
      </c>
      <c r="F3329">
        <v>258998.8</v>
      </c>
      <c r="G3329" t="s">
        <v>3503</v>
      </c>
      <c r="H3329">
        <v>2021032</v>
      </c>
      <c r="I3329" t="s">
        <v>19</v>
      </c>
      <c r="J3329" t="s">
        <v>20</v>
      </c>
      <c r="K3329" t="s">
        <v>25</v>
      </c>
      <c r="L3329">
        <v>0</v>
      </c>
      <c r="M3329">
        <v>8.94</v>
      </c>
      <c r="N3329">
        <v>7.77</v>
      </c>
      <c r="O3329">
        <v>47.45</v>
      </c>
      <c r="P3329">
        <v>64.155500000000004</v>
      </c>
    </row>
    <row r="3330" spans="1:16" x14ac:dyDescent="0.25">
      <c r="A3330" s="20">
        <v>44243</v>
      </c>
      <c r="B3330" t="s">
        <v>738</v>
      </c>
      <c r="C3330" t="s">
        <v>17</v>
      </c>
      <c r="D3330">
        <v>1500</v>
      </c>
      <c r="E3330">
        <v>657.5</v>
      </c>
      <c r="F3330">
        <v>986250</v>
      </c>
      <c r="G3330" t="s">
        <v>3504</v>
      </c>
      <c r="H3330">
        <v>2021032</v>
      </c>
      <c r="I3330" t="s">
        <v>19</v>
      </c>
      <c r="J3330" t="s">
        <v>20</v>
      </c>
      <c r="K3330" t="s">
        <v>25</v>
      </c>
      <c r="L3330">
        <v>0</v>
      </c>
      <c r="M3330">
        <v>34.03</v>
      </c>
      <c r="N3330">
        <v>89.23</v>
      </c>
      <c r="O3330">
        <v>180.69</v>
      </c>
      <c r="P3330">
        <v>303.94560000000001</v>
      </c>
    </row>
    <row r="3331" spans="1:16" x14ac:dyDescent="0.25">
      <c r="A3331" s="20">
        <v>44243</v>
      </c>
      <c r="B3331" t="s">
        <v>738</v>
      </c>
      <c r="C3331" t="s">
        <v>23</v>
      </c>
      <c r="D3331">
        <v>1500</v>
      </c>
      <c r="E3331">
        <v>658.9</v>
      </c>
      <c r="F3331">
        <v>988350</v>
      </c>
      <c r="G3331" t="s">
        <v>3505</v>
      </c>
      <c r="H3331">
        <v>2021032</v>
      </c>
      <c r="I3331" t="s">
        <v>19</v>
      </c>
      <c r="J3331" t="s">
        <v>20</v>
      </c>
      <c r="K3331" t="s">
        <v>25</v>
      </c>
      <c r="L3331">
        <v>247.68</v>
      </c>
      <c r="M3331">
        <v>34.1</v>
      </c>
      <c r="N3331">
        <v>0</v>
      </c>
      <c r="O3331">
        <v>181.07</v>
      </c>
      <c r="P3331">
        <v>462.84809999999999</v>
      </c>
    </row>
    <row r="3332" spans="1:16" x14ac:dyDescent="0.25">
      <c r="A3332" s="20">
        <v>44244</v>
      </c>
      <c r="B3332" t="s">
        <v>738</v>
      </c>
      <c r="C3332" t="s">
        <v>17</v>
      </c>
      <c r="D3332">
        <v>1500</v>
      </c>
      <c r="E3332">
        <v>658.1</v>
      </c>
      <c r="F3332">
        <v>987150</v>
      </c>
      <c r="G3332" t="s">
        <v>3506</v>
      </c>
      <c r="H3332">
        <v>2021033</v>
      </c>
      <c r="I3332" t="s">
        <v>19</v>
      </c>
      <c r="J3332" t="s">
        <v>20</v>
      </c>
      <c r="K3332" t="s">
        <v>25</v>
      </c>
      <c r="L3332">
        <v>0</v>
      </c>
      <c r="M3332">
        <v>34.06</v>
      </c>
      <c r="N3332">
        <v>41</v>
      </c>
      <c r="O3332">
        <v>180.85</v>
      </c>
      <c r="P3332">
        <v>255.9067</v>
      </c>
    </row>
    <row r="3333" spans="1:16" x14ac:dyDescent="0.25">
      <c r="A3333" s="20">
        <v>44244</v>
      </c>
      <c r="B3333" t="s">
        <v>738</v>
      </c>
      <c r="C3333" t="s">
        <v>23</v>
      </c>
      <c r="D3333">
        <v>100</v>
      </c>
      <c r="E3333">
        <v>662.9</v>
      </c>
      <c r="F3333">
        <v>66290</v>
      </c>
      <c r="G3333" t="s">
        <v>3507</v>
      </c>
      <c r="H3333">
        <v>2021033</v>
      </c>
      <c r="I3333" t="s">
        <v>19</v>
      </c>
      <c r="J3333" t="s">
        <v>20</v>
      </c>
      <c r="K3333" t="s">
        <v>25</v>
      </c>
      <c r="L3333">
        <v>16.46</v>
      </c>
      <c r="M3333">
        <v>2.29</v>
      </c>
      <c r="N3333">
        <v>0</v>
      </c>
      <c r="O3333">
        <v>18.12</v>
      </c>
      <c r="P3333">
        <v>36.866999999999997</v>
      </c>
    </row>
    <row r="3334" spans="1:16" x14ac:dyDescent="0.25">
      <c r="A3334" s="20">
        <v>44244</v>
      </c>
      <c r="B3334" t="s">
        <v>738</v>
      </c>
      <c r="C3334" t="s">
        <v>23</v>
      </c>
      <c r="D3334">
        <v>900</v>
      </c>
      <c r="E3334">
        <v>662.9</v>
      </c>
      <c r="F3334">
        <v>596610</v>
      </c>
      <c r="G3334" t="s">
        <v>3508</v>
      </c>
      <c r="H3334">
        <v>2021033</v>
      </c>
      <c r="I3334" t="s">
        <v>19</v>
      </c>
      <c r="J3334" t="s">
        <v>20</v>
      </c>
      <c r="K3334" t="s">
        <v>25</v>
      </c>
      <c r="L3334">
        <v>148.13</v>
      </c>
      <c r="M3334">
        <v>20.58</v>
      </c>
      <c r="N3334">
        <v>0</v>
      </c>
      <c r="O3334">
        <v>109.31</v>
      </c>
      <c r="P3334">
        <v>278.02300000000002</v>
      </c>
    </row>
    <row r="3335" spans="1:16" x14ac:dyDescent="0.25">
      <c r="A3335" s="20">
        <v>44244</v>
      </c>
      <c r="B3335" t="s">
        <v>738</v>
      </c>
      <c r="C3335" t="s">
        <v>17</v>
      </c>
      <c r="D3335">
        <v>250</v>
      </c>
      <c r="E3335">
        <v>657.1</v>
      </c>
      <c r="F3335">
        <v>164275</v>
      </c>
      <c r="G3335" t="s">
        <v>3509</v>
      </c>
      <c r="H3335">
        <v>2021033</v>
      </c>
      <c r="I3335" t="s">
        <v>19</v>
      </c>
      <c r="J3335" t="s">
        <v>20</v>
      </c>
      <c r="K3335" t="s">
        <v>25</v>
      </c>
      <c r="L3335">
        <v>0</v>
      </c>
      <c r="M3335">
        <v>5.67</v>
      </c>
      <c r="N3335">
        <v>0</v>
      </c>
      <c r="O3335">
        <v>30.1</v>
      </c>
      <c r="P3335">
        <v>35.767499999999998</v>
      </c>
    </row>
    <row r="3336" spans="1:16" x14ac:dyDescent="0.25">
      <c r="A3336" s="20">
        <v>44244</v>
      </c>
      <c r="B3336" t="s">
        <v>738</v>
      </c>
      <c r="C3336" t="s">
        <v>17</v>
      </c>
      <c r="D3336">
        <v>350</v>
      </c>
      <c r="E3336">
        <v>651.85</v>
      </c>
      <c r="F3336">
        <v>228147.5</v>
      </c>
      <c r="G3336" t="s">
        <v>3510</v>
      </c>
      <c r="H3336">
        <v>2021033</v>
      </c>
      <c r="I3336" t="s">
        <v>19</v>
      </c>
      <c r="J3336" t="s">
        <v>20</v>
      </c>
      <c r="K3336" t="s">
        <v>25</v>
      </c>
      <c r="L3336">
        <v>0</v>
      </c>
      <c r="M3336">
        <v>7.87</v>
      </c>
      <c r="N3336">
        <v>0</v>
      </c>
      <c r="O3336">
        <v>41.8</v>
      </c>
      <c r="P3336">
        <v>49.671100000000003</v>
      </c>
    </row>
    <row r="3337" spans="1:16" x14ac:dyDescent="0.25">
      <c r="A3337" s="20">
        <v>44244</v>
      </c>
      <c r="B3337" t="s">
        <v>738</v>
      </c>
      <c r="C3337" t="s">
        <v>23</v>
      </c>
      <c r="D3337">
        <v>1100</v>
      </c>
      <c r="E3337">
        <v>656.9</v>
      </c>
      <c r="F3337">
        <v>722590</v>
      </c>
      <c r="G3337" t="s">
        <v>3511</v>
      </c>
      <c r="H3337">
        <v>2021033</v>
      </c>
      <c r="I3337" t="s">
        <v>19</v>
      </c>
      <c r="J3337" t="s">
        <v>20</v>
      </c>
      <c r="K3337" t="s">
        <v>25</v>
      </c>
      <c r="L3337">
        <v>181.41</v>
      </c>
      <c r="M3337">
        <v>24.93</v>
      </c>
      <c r="N3337">
        <v>0</v>
      </c>
      <c r="O3337">
        <v>132.38999999999999</v>
      </c>
      <c r="P3337">
        <v>338.72949999999997</v>
      </c>
    </row>
    <row r="3338" spans="1:16" x14ac:dyDescent="0.25">
      <c r="A3338" s="20">
        <v>44246</v>
      </c>
      <c r="B3338" t="s">
        <v>738</v>
      </c>
      <c r="C3338" t="s">
        <v>17</v>
      </c>
      <c r="D3338">
        <v>2500</v>
      </c>
      <c r="E3338">
        <v>634</v>
      </c>
      <c r="F3338">
        <v>1585000.5</v>
      </c>
      <c r="G3338" t="s">
        <v>3512</v>
      </c>
      <c r="H3338">
        <v>2021035</v>
      </c>
      <c r="I3338" t="s">
        <v>19</v>
      </c>
      <c r="J3338" t="s">
        <v>20</v>
      </c>
      <c r="K3338" t="s">
        <v>25</v>
      </c>
      <c r="L3338">
        <v>0</v>
      </c>
      <c r="M3338">
        <v>54.68</v>
      </c>
      <c r="N3338">
        <v>47.53</v>
      </c>
      <c r="O3338">
        <v>290.39999999999998</v>
      </c>
      <c r="P3338">
        <v>392.61250000000001</v>
      </c>
    </row>
    <row r="3339" spans="1:16" x14ac:dyDescent="0.25">
      <c r="A3339" s="20">
        <v>44246</v>
      </c>
      <c r="B3339" t="s">
        <v>738</v>
      </c>
      <c r="C3339" t="s">
        <v>23</v>
      </c>
      <c r="D3339">
        <v>100</v>
      </c>
      <c r="E3339">
        <v>631.1</v>
      </c>
      <c r="F3339">
        <v>63110</v>
      </c>
      <c r="G3339" t="s">
        <v>3513</v>
      </c>
      <c r="H3339">
        <v>2021035</v>
      </c>
      <c r="I3339" t="s">
        <v>19</v>
      </c>
      <c r="J3339" t="s">
        <v>20</v>
      </c>
      <c r="K3339" t="s">
        <v>25</v>
      </c>
      <c r="L3339">
        <v>15.77</v>
      </c>
      <c r="M3339">
        <v>2.1800000000000002</v>
      </c>
      <c r="N3339">
        <v>0</v>
      </c>
      <c r="O3339">
        <v>18.100000000000001</v>
      </c>
      <c r="P3339">
        <v>36.0473</v>
      </c>
    </row>
    <row r="3340" spans="1:16" x14ac:dyDescent="0.25">
      <c r="A3340" s="20">
        <v>44246</v>
      </c>
      <c r="B3340" t="s">
        <v>738</v>
      </c>
      <c r="C3340" t="s">
        <v>23</v>
      </c>
      <c r="D3340">
        <v>400</v>
      </c>
      <c r="E3340">
        <v>629.92999999999995</v>
      </c>
      <c r="F3340">
        <v>251973.5</v>
      </c>
      <c r="G3340" t="s">
        <v>3514</v>
      </c>
      <c r="H3340">
        <v>2021035</v>
      </c>
      <c r="I3340" t="s">
        <v>19</v>
      </c>
      <c r="J3340" t="s">
        <v>20</v>
      </c>
      <c r="K3340" t="s">
        <v>25</v>
      </c>
      <c r="L3340">
        <v>63.08</v>
      </c>
      <c r="M3340">
        <v>8.69</v>
      </c>
      <c r="N3340">
        <v>0</v>
      </c>
      <c r="O3340">
        <v>46.17</v>
      </c>
      <c r="P3340">
        <v>117.9431</v>
      </c>
    </row>
    <row r="3341" spans="1:16" x14ac:dyDescent="0.25">
      <c r="A3341" s="20">
        <v>44246</v>
      </c>
      <c r="B3341" t="s">
        <v>404</v>
      </c>
      <c r="C3341" t="s">
        <v>17</v>
      </c>
      <c r="D3341">
        <v>500</v>
      </c>
      <c r="E3341">
        <v>435.95</v>
      </c>
      <c r="F3341">
        <v>217975</v>
      </c>
      <c r="G3341" t="s">
        <v>3515</v>
      </c>
      <c r="H3341">
        <v>2021035</v>
      </c>
      <c r="I3341" t="s">
        <v>19</v>
      </c>
      <c r="J3341" t="s">
        <v>20</v>
      </c>
      <c r="K3341" t="s">
        <v>25</v>
      </c>
      <c r="L3341">
        <v>0</v>
      </c>
      <c r="M3341">
        <v>7.52</v>
      </c>
      <c r="N3341">
        <v>0</v>
      </c>
      <c r="O3341">
        <v>39.94</v>
      </c>
      <c r="P3341">
        <v>47.460099999999997</v>
      </c>
    </row>
    <row r="3342" spans="1:16" x14ac:dyDescent="0.25">
      <c r="A3342" s="20">
        <v>44246</v>
      </c>
      <c r="B3342" t="s">
        <v>738</v>
      </c>
      <c r="C3342" t="s">
        <v>23</v>
      </c>
      <c r="D3342">
        <v>2000</v>
      </c>
      <c r="E3342">
        <v>627</v>
      </c>
      <c r="F3342">
        <v>1254000</v>
      </c>
      <c r="G3342" t="s">
        <v>3516</v>
      </c>
      <c r="H3342">
        <v>2021035</v>
      </c>
      <c r="I3342" t="s">
        <v>19</v>
      </c>
      <c r="J3342" t="s">
        <v>20</v>
      </c>
      <c r="K3342" t="s">
        <v>25</v>
      </c>
      <c r="L3342">
        <v>315.41000000000003</v>
      </c>
      <c r="M3342">
        <v>43.26</v>
      </c>
      <c r="N3342">
        <v>0</v>
      </c>
      <c r="O3342">
        <v>229.75</v>
      </c>
      <c r="P3342">
        <v>588.423</v>
      </c>
    </row>
    <row r="3343" spans="1:16" x14ac:dyDescent="0.25">
      <c r="A3343" s="20">
        <v>44246</v>
      </c>
      <c r="B3343" t="s">
        <v>404</v>
      </c>
      <c r="C3343" t="s">
        <v>17</v>
      </c>
      <c r="D3343">
        <v>2000</v>
      </c>
      <c r="E3343">
        <v>432.1</v>
      </c>
      <c r="F3343">
        <v>864200</v>
      </c>
      <c r="G3343" t="s">
        <v>3517</v>
      </c>
      <c r="H3343">
        <v>2021035</v>
      </c>
      <c r="I3343" t="s">
        <v>19</v>
      </c>
      <c r="J3343" t="s">
        <v>20</v>
      </c>
      <c r="K3343" t="s">
        <v>25</v>
      </c>
      <c r="L3343">
        <v>0</v>
      </c>
      <c r="M3343">
        <v>29.81</v>
      </c>
      <c r="N3343">
        <v>32.47</v>
      </c>
      <c r="O3343">
        <v>158.33000000000001</v>
      </c>
      <c r="P3343">
        <v>220.61490000000001</v>
      </c>
    </row>
    <row r="3344" spans="1:16" x14ac:dyDescent="0.25">
      <c r="A3344" s="20">
        <v>44246</v>
      </c>
      <c r="B3344" t="s">
        <v>404</v>
      </c>
      <c r="C3344" t="s">
        <v>23</v>
      </c>
      <c r="D3344">
        <v>506</v>
      </c>
      <c r="E3344">
        <v>432.9</v>
      </c>
      <c r="F3344">
        <v>219047.4</v>
      </c>
      <c r="G3344" t="s">
        <v>3518</v>
      </c>
      <c r="H3344">
        <v>2021035</v>
      </c>
      <c r="I3344" t="s">
        <v>19</v>
      </c>
      <c r="J3344" t="s">
        <v>20</v>
      </c>
      <c r="K3344" t="s">
        <v>25</v>
      </c>
      <c r="L3344">
        <v>54.56</v>
      </c>
      <c r="M3344">
        <v>7.56</v>
      </c>
      <c r="N3344">
        <v>0</v>
      </c>
      <c r="O3344">
        <v>40.130000000000003</v>
      </c>
      <c r="P3344">
        <v>102.2471</v>
      </c>
    </row>
    <row r="3345" spans="1:16" x14ac:dyDescent="0.25">
      <c r="A3345" s="20">
        <v>44246</v>
      </c>
      <c r="B3345" t="s">
        <v>404</v>
      </c>
      <c r="C3345" t="s">
        <v>23</v>
      </c>
      <c r="D3345">
        <v>1994</v>
      </c>
      <c r="E3345">
        <v>428.97</v>
      </c>
      <c r="F3345">
        <v>855358</v>
      </c>
      <c r="G3345" t="s">
        <v>3519</v>
      </c>
      <c r="H3345">
        <v>2021035</v>
      </c>
      <c r="I3345" t="s">
        <v>19</v>
      </c>
      <c r="J3345" t="s">
        <v>20</v>
      </c>
      <c r="K3345" t="s">
        <v>25</v>
      </c>
      <c r="L3345">
        <v>215.18</v>
      </c>
      <c r="M3345">
        <v>29.51</v>
      </c>
      <c r="N3345">
        <v>0</v>
      </c>
      <c r="O3345">
        <v>156.72</v>
      </c>
      <c r="P3345">
        <v>401.40989999999999</v>
      </c>
    </row>
    <row r="3346" spans="1:16" x14ac:dyDescent="0.25">
      <c r="A3346" s="20">
        <v>44250</v>
      </c>
      <c r="B3346" t="s">
        <v>3491</v>
      </c>
      <c r="C3346" t="s">
        <v>17</v>
      </c>
      <c r="D3346">
        <v>50</v>
      </c>
      <c r="E3346">
        <v>2443</v>
      </c>
      <c r="F3346">
        <v>122150</v>
      </c>
      <c r="G3346" t="s">
        <v>3520</v>
      </c>
      <c r="H3346">
        <v>2021037</v>
      </c>
      <c r="I3346" t="s">
        <v>19</v>
      </c>
      <c r="J3346" t="s">
        <v>20</v>
      </c>
      <c r="K3346" t="s">
        <v>25</v>
      </c>
      <c r="L3346">
        <v>0</v>
      </c>
      <c r="M3346">
        <v>4.21</v>
      </c>
      <c r="N3346">
        <v>3.66</v>
      </c>
      <c r="O3346">
        <v>22.38</v>
      </c>
      <c r="P3346">
        <v>30.254200000000001</v>
      </c>
    </row>
    <row r="3347" spans="1:16" x14ac:dyDescent="0.25">
      <c r="A3347" s="20">
        <v>44250</v>
      </c>
      <c r="B3347" t="s">
        <v>3491</v>
      </c>
      <c r="C3347" t="s">
        <v>23</v>
      </c>
      <c r="D3347">
        <v>50</v>
      </c>
      <c r="E3347">
        <v>2450.5</v>
      </c>
      <c r="F3347">
        <v>122525</v>
      </c>
      <c r="G3347" t="s">
        <v>3521</v>
      </c>
      <c r="H3347">
        <v>2021037</v>
      </c>
      <c r="I3347" t="s">
        <v>19</v>
      </c>
      <c r="J3347" t="s">
        <v>20</v>
      </c>
      <c r="K3347" t="s">
        <v>25</v>
      </c>
      <c r="L3347">
        <v>30.58</v>
      </c>
      <c r="M3347">
        <v>4.2300000000000004</v>
      </c>
      <c r="N3347">
        <v>0</v>
      </c>
      <c r="O3347">
        <v>22.45</v>
      </c>
      <c r="P3347">
        <v>57.257199999999997</v>
      </c>
    </row>
    <row r="3348" spans="1:16" x14ac:dyDescent="0.25">
      <c r="A3348" s="20">
        <v>44250</v>
      </c>
      <c r="B3348" t="s">
        <v>404</v>
      </c>
      <c r="C3348" t="s">
        <v>23</v>
      </c>
      <c r="D3348">
        <v>500</v>
      </c>
      <c r="E3348">
        <v>431.9</v>
      </c>
      <c r="F3348">
        <v>215950</v>
      </c>
      <c r="G3348" t="s">
        <v>3522</v>
      </c>
      <c r="H3348">
        <v>2021037</v>
      </c>
      <c r="I3348" t="s">
        <v>19</v>
      </c>
      <c r="J3348" t="s">
        <v>20</v>
      </c>
      <c r="K3348" t="s">
        <v>25</v>
      </c>
      <c r="L3348">
        <v>54.76</v>
      </c>
      <c r="M3348">
        <v>7.45</v>
      </c>
      <c r="N3348">
        <v>0</v>
      </c>
      <c r="O3348">
        <v>39.57</v>
      </c>
      <c r="P3348">
        <v>101.7803</v>
      </c>
    </row>
    <row r="3349" spans="1:16" x14ac:dyDescent="0.25">
      <c r="A3349" s="20">
        <v>44250</v>
      </c>
      <c r="B3349" t="s">
        <v>404</v>
      </c>
      <c r="C3349" t="s">
        <v>17</v>
      </c>
      <c r="D3349">
        <v>500</v>
      </c>
      <c r="E3349">
        <v>439.15</v>
      </c>
      <c r="F3349">
        <v>219575</v>
      </c>
      <c r="G3349" t="s">
        <v>3523</v>
      </c>
      <c r="H3349">
        <v>2021037</v>
      </c>
      <c r="I3349" t="s">
        <v>19</v>
      </c>
      <c r="J3349" t="s">
        <v>20</v>
      </c>
      <c r="K3349" t="s">
        <v>25</v>
      </c>
      <c r="L3349">
        <v>0</v>
      </c>
      <c r="M3349">
        <v>7.58</v>
      </c>
      <c r="N3349">
        <v>6.89</v>
      </c>
      <c r="O3349">
        <v>40.229999999999997</v>
      </c>
      <c r="P3349">
        <v>54.695399999999999</v>
      </c>
    </row>
    <row r="3350" spans="1:16" x14ac:dyDescent="0.25">
      <c r="A3350" s="20">
        <v>44250</v>
      </c>
      <c r="B3350" t="s">
        <v>282</v>
      </c>
      <c r="C3350" t="s">
        <v>17</v>
      </c>
      <c r="D3350" s="33">
        <v>25</v>
      </c>
      <c r="E3350">
        <v>386.25</v>
      </c>
      <c r="F3350">
        <v>9656.25</v>
      </c>
      <c r="G3350" t="s">
        <v>3524</v>
      </c>
      <c r="H3350">
        <v>2021037</v>
      </c>
      <c r="I3350" t="s">
        <v>19</v>
      </c>
      <c r="J3350" t="s">
        <v>20</v>
      </c>
      <c r="K3350" t="s">
        <v>25</v>
      </c>
      <c r="L3350">
        <v>9.66</v>
      </c>
      <c r="M3350">
        <v>0.33</v>
      </c>
      <c r="N3350">
        <v>1.45</v>
      </c>
      <c r="O3350">
        <v>29.56</v>
      </c>
      <c r="P3350">
        <v>41.003100000000003</v>
      </c>
    </row>
    <row r="3351" spans="1:16" x14ac:dyDescent="0.25">
      <c r="A3351" s="20">
        <v>44265</v>
      </c>
      <c r="B3351" t="s">
        <v>1165</v>
      </c>
      <c r="C3351" t="s">
        <v>17</v>
      </c>
      <c r="D3351">
        <v>250</v>
      </c>
      <c r="E3351">
        <v>490.4</v>
      </c>
      <c r="F3351">
        <v>122598.75</v>
      </c>
      <c r="G3351" t="s">
        <v>3525</v>
      </c>
      <c r="H3351">
        <v>2021048</v>
      </c>
      <c r="I3351" t="s">
        <v>19</v>
      </c>
      <c r="J3351" t="s">
        <v>20</v>
      </c>
      <c r="K3351" t="s">
        <v>25</v>
      </c>
      <c r="L3351">
        <v>0</v>
      </c>
      <c r="M3351">
        <v>4.2300000000000004</v>
      </c>
      <c r="N3351">
        <v>3.22</v>
      </c>
      <c r="O3351">
        <v>22.46</v>
      </c>
      <c r="P3351">
        <v>29.909600000000001</v>
      </c>
    </row>
    <row r="3352" spans="1:16" x14ac:dyDescent="0.25">
      <c r="A3352" s="20">
        <v>44265</v>
      </c>
      <c r="B3352" t="s">
        <v>1165</v>
      </c>
      <c r="C3352" t="s">
        <v>23</v>
      </c>
      <c r="D3352">
        <v>250</v>
      </c>
      <c r="E3352">
        <v>493.4</v>
      </c>
      <c r="F3352">
        <v>123350</v>
      </c>
      <c r="G3352" t="s">
        <v>3526</v>
      </c>
      <c r="H3352">
        <v>2021048</v>
      </c>
      <c r="I3352" t="s">
        <v>19</v>
      </c>
      <c r="J3352" t="s">
        <v>20</v>
      </c>
      <c r="K3352" t="s">
        <v>25</v>
      </c>
      <c r="L3352">
        <v>30.78</v>
      </c>
      <c r="M3352">
        <v>4.26</v>
      </c>
      <c r="N3352">
        <v>0</v>
      </c>
      <c r="O3352">
        <v>22.6</v>
      </c>
      <c r="P3352">
        <v>57.635599999999997</v>
      </c>
    </row>
    <row r="3353" spans="1:16" x14ac:dyDescent="0.25">
      <c r="A3353" s="20">
        <v>44265</v>
      </c>
      <c r="B3353" t="s">
        <v>677</v>
      </c>
      <c r="C3353" t="s">
        <v>17</v>
      </c>
      <c r="D3353">
        <v>25</v>
      </c>
      <c r="E3353">
        <v>209</v>
      </c>
      <c r="F3353">
        <v>5225</v>
      </c>
      <c r="G3353" t="s">
        <v>3527</v>
      </c>
      <c r="H3353">
        <v>2021048</v>
      </c>
      <c r="I3353" t="s">
        <v>19</v>
      </c>
      <c r="J3353" t="s">
        <v>20</v>
      </c>
      <c r="K3353" t="s">
        <v>25</v>
      </c>
      <c r="L3353">
        <v>5.23</v>
      </c>
      <c r="M3353">
        <v>0.18</v>
      </c>
      <c r="N3353">
        <v>0.78</v>
      </c>
      <c r="O3353">
        <v>29.53</v>
      </c>
      <c r="P3353">
        <v>35.720300000000002</v>
      </c>
    </row>
    <row r="3354" spans="1:16" x14ac:dyDescent="0.25">
      <c r="A3354" s="20">
        <v>44270</v>
      </c>
      <c r="B3354" t="s">
        <v>738</v>
      </c>
      <c r="C3354" t="s">
        <v>23</v>
      </c>
      <c r="D3354">
        <v>500</v>
      </c>
      <c r="E3354">
        <v>596.70000000000005</v>
      </c>
      <c r="F3354">
        <v>298350</v>
      </c>
      <c r="G3354" t="s">
        <v>3528</v>
      </c>
      <c r="H3354">
        <v>2021050</v>
      </c>
      <c r="I3354" t="s">
        <v>19</v>
      </c>
      <c r="J3354" t="s">
        <v>20</v>
      </c>
      <c r="K3354" t="s">
        <v>25</v>
      </c>
      <c r="L3354">
        <v>75</v>
      </c>
      <c r="M3354">
        <v>10.29</v>
      </c>
      <c r="N3354">
        <v>0</v>
      </c>
      <c r="O3354">
        <v>54.66</v>
      </c>
      <c r="P3354">
        <v>139.95310000000001</v>
      </c>
    </row>
    <row r="3355" spans="1:16" x14ac:dyDescent="0.25">
      <c r="A3355" s="20">
        <v>44270</v>
      </c>
      <c r="B3355" t="s">
        <v>738</v>
      </c>
      <c r="C3355" t="s">
        <v>17</v>
      </c>
      <c r="D3355">
        <v>500</v>
      </c>
      <c r="E3355">
        <v>603.1</v>
      </c>
      <c r="F3355">
        <v>301550</v>
      </c>
      <c r="G3355" t="s">
        <v>3529</v>
      </c>
      <c r="H3355">
        <v>2021050</v>
      </c>
      <c r="I3355" t="s">
        <v>19</v>
      </c>
      <c r="J3355" t="s">
        <v>20</v>
      </c>
      <c r="K3355" t="s">
        <v>25</v>
      </c>
      <c r="L3355">
        <v>0</v>
      </c>
      <c r="M3355">
        <v>10.4</v>
      </c>
      <c r="N3355">
        <v>9</v>
      </c>
      <c r="O3355">
        <v>55.25</v>
      </c>
      <c r="P3355">
        <v>74.653499999999994</v>
      </c>
    </row>
    <row r="3356" spans="1:16" x14ac:dyDescent="0.25">
      <c r="A3356" s="20">
        <v>44271</v>
      </c>
      <c r="B3356" t="s">
        <v>1165</v>
      </c>
      <c r="C3356" t="s">
        <v>17</v>
      </c>
      <c r="D3356">
        <v>250</v>
      </c>
      <c r="E3356">
        <v>482.98</v>
      </c>
      <c r="F3356">
        <v>120745.45</v>
      </c>
      <c r="G3356" t="s">
        <v>3530</v>
      </c>
      <c r="H3356">
        <v>2021051</v>
      </c>
      <c r="I3356" t="s">
        <v>19</v>
      </c>
      <c r="J3356" t="s">
        <v>20</v>
      </c>
      <c r="K3356" t="s">
        <v>25</v>
      </c>
      <c r="L3356">
        <v>0</v>
      </c>
      <c r="M3356">
        <v>4.17</v>
      </c>
      <c r="N3356">
        <v>4</v>
      </c>
      <c r="O3356">
        <v>22.11</v>
      </c>
      <c r="P3356">
        <v>30.275700000000001</v>
      </c>
    </row>
    <row r="3357" spans="1:16" x14ac:dyDescent="0.25">
      <c r="A3357" s="20">
        <v>44271</v>
      </c>
      <c r="B3357" t="s">
        <v>1165</v>
      </c>
      <c r="C3357" t="s">
        <v>23</v>
      </c>
      <c r="D3357">
        <v>50</v>
      </c>
      <c r="E3357">
        <v>485.9</v>
      </c>
      <c r="F3357">
        <v>24295</v>
      </c>
      <c r="G3357" t="s">
        <v>3531</v>
      </c>
      <c r="H3357">
        <v>2021051</v>
      </c>
      <c r="I3357" t="s">
        <v>19</v>
      </c>
      <c r="J3357" t="s">
        <v>20</v>
      </c>
      <c r="K3357" t="s">
        <v>25</v>
      </c>
      <c r="L3357">
        <v>6.06</v>
      </c>
      <c r="M3357">
        <v>0.84</v>
      </c>
      <c r="N3357">
        <v>0</v>
      </c>
      <c r="O3357">
        <v>17.850000000000001</v>
      </c>
      <c r="P3357">
        <v>24.748100000000001</v>
      </c>
    </row>
    <row r="3358" spans="1:16" x14ac:dyDescent="0.25">
      <c r="A3358" s="20">
        <v>44271</v>
      </c>
      <c r="B3358" t="s">
        <v>1165</v>
      </c>
      <c r="C3358" t="s">
        <v>23</v>
      </c>
      <c r="D3358">
        <v>50</v>
      </c>
      <c r="E3358">
        <v>486.55</v>
      </c>
      <c r="F3358">
        <v>24327.5</v>
      </c>
      <c r="G3358" t="s">
        <v>3532</v>
      </c>
      <c r="H3358">
        <v>2021051</v>
      </c>
      <c r="I3358" t="s">
        <v>19</v>
      </c>
      <c r="J3358" t="s">
        <v>20</v>
      </c>
      <c r="K3358" t="s">
        <v>25</v>
      </c>
      <c r="L3358">
        <v>5.76</v>
      </c>
      <c r="M3358">
        <v>0.84</v>
      </c>
      <c r="N3358">
        <v>0</v>
      </c>
      <c r="O3358">
        <v>17.850000000000001</v>
      </c>
      <c r="P3358">
        <v>24.449300000000001</v>
      </c>
    </row>
    <row r="3359" spans="1:16" x14ac:dyDescent="0.25">
      <c r="A3359" s="20">
        <v>44271</v>
      </c>
      <c r="B3359" t="s">
        <v>1165</v>
      </c>
      <c r="C3359" t="s">
        <v>23</v>
      </c>
      <c r="D3359">
        <v>50</v>
      </c>
      <c r="E3359">
        <v>486.9</v>
      </c>
      <c r="F3359">
        <v>24345</v>
      </c>
      <c r="G3359" t="s">
        <v>3533</v>
      </c>
      <c r="H3359">
        <v>2021051</v>
      </c>
      <c r="I3359" t="s">
        <v>19</v>
      </c>
      <c r="J3359" t="s">
        <v>20</v>
      </c>
      <c r="K3359" t="s">
        <v>25</v>
      </c>
      <c r="L3359">
        <v>6.06</v>
      </c>
      <c r="M3359">
        <v>0.84</v>
      </c>
      <c r="N3359">
        <v>0</v>
      </c>
      <c r="O3359">
        <v>17.850000000000001</v>
      </c>
      <c r="P3359">
        <v>24.7499</v>
      </c>
    </row>
    <row r="3360" spans="1:16" x14ac:dyDescent="0.25">
      <c r="A3360" s="20">
        <v>44271</v>
      </c>
      <c r="B3360" t="s">
        <v>1165</v>
      </c>
      <c r="C3360" t="s">
        <v>23</v>
      </c>
      <c r="D3360">
        <v>100</v>
      </c>
      <c r="E3360">
        <v>486.9</v>
      </c>
      <c r="F3360">
        <v>48690</v>
      </c>
      <c r="G3360" t="s">
        <v>3534</v>
      </c>
      <c r="H3360">
        <v>2021051</v>
      </c>
      <c r="I3360" t="s">
        <v>19</v>
      </c>
      <c r="J3360" t="s">
        <v>20</v>
      </c>
      <c r="K3360" t="s">
        <v>25</v>
      </c>
      <c r="L3360">
        <v>12.12</v>
      </c>
      <c r="M3360">
        <v>1.68</v>
      </c>
      <c r="N3360">
        <v>0</v>
      </c>
      <c r="O3360">
        <v>18</v>
      </c>
      <c r="P3360">
        <v>31.799800000000001</v>
      </c>
    </row>
    <row r="3361" spans="1:16" x14ac:dyDescent="0.25">
      <c r="A3361" s="20">
        <v>44287</v>
      </c>
      <c r="B3361" t="s">
        <v>738</v>
      </c>
      <c r="C3361" t="s">
        <v>17</v>
      </c>
      <c r="D3361">
        <v>1100</v>
      </c>
      <c r="E3361">
        <v>592.1</v>
      </c>
      <c r="F3361">
        <v>651310</v>
      </c>
      <c r="G3361" t="s">
        <v>3535</v>
      </c>
      <c r="H3361">
        <v>2021062</v>
      </c>
      <c r="I3361" t="s">
        <v>19</v>
      </c>
      <c r="J3361" t="s">
        <v>20</v>
      </c>
      <c r="K3361" t="s">
        <v>25</v>
      </c>
      <c r="L3361">
        <v>0</v>
      </c>
      <c r="M3361">
        <v>22.8</v>
      </c>
      <c r="N3361">
        <v>20</v>
      </c>
      <c r="O3361">
        <v>119.39</v>
      </c>
      <c r="P3361">
        <v>162.1858</v>
      </c>
    </row>
    <row r="3362" spans="1:16" x14ac:dyDescent="0.25">
      <c r="A3362" s="20">
        <v>44287</v>
      </c>
      <c r="B3362" t="s">
        <v>738</v>
      </c>
      <c r="C3362" t="s">
        <v>23</v>
      </c>
      <c r="D3362">
        <v>250</v>
      </c>
      <c r="E3362">
        <v>594.9</v>
      </c>
      <c r="F3362">
        <v>148725</v>
      </c>
      <c r="G3362" t="s">
        <v>3536</v>
      </c>
      <c r="H3362">
        <v>2021062</v>
      </c>
      <c r="I3362" t="s">
        <v>19</v>
      </c>
      <c r="J3362" t="s">
        <v>20</v>
      </c>
      <c r="K3362" t="s">
        <v>25</v>
      </c>
      <c r="L3362">
        <v>37.1</v>
      </c>
      <c r="M3362">
        <v>5.21</v>
      </c>
      <c r="N3362">
        <v>0</v>
      </c>
      <c r="O3362">
        <v>27.26</v>
      </c>
      <c r="P3362">
        <v>69.565399999999997</v>
      </c>
    </row>
    <row r="3363" spans="1:16" x14ac:dyDescent="0.25">
      <c r="A3363" s="20">
        <v>44287</v>
      </c>
      <c r="B3363" t="s">
        <v>738</v>
      </c>
      <c r="C3363" t="s">
        <v>23</v>
      </c>
      <c r="D3363">
        <v>850</v>
      </c>
      <c r="E3363">
        <v>594.95000000000005</v>
      </c>
      <c r="F3363">
        <v>505707.5</v>
      </c>
      <c r="G3363" t="s">
        <v>3537</v>
      </c>
      <c r="H3363">
        <v>2021062</v>
      </c>
      <c r="I3363" t="s">
        <v>19</v>
      </c>
      <c r="J3363" t="s">
        <v>20</v>
      </c>
      <c r="K3363" t="s">
        <v>25</v>
      </c>
      <c r="L3363">
        <v>125.91</v>
      </c>
      <c r="M3363">
        <v>17.7</v>
      </c>
      <c r="N3363">
        <v>0</v>
      </c>
      <c r="O3363">
        <v>92.7</v>
      </c>
      <c r="P3363">
        <v>236.3098</v>
      </c>
    </row>
    <row r="3364" spans="1:16" x14ac:dyDescent="0.25">
      <c r="A3364" s="20">
        <v>44291</v>
      </c>
      <c r="B3364" t="s">
        <v>65</v>
      </c>
      <c r="C3364" t="s">
        <v>23</v>
      </c>
      <c r="D3364">
        <v>3900</v>
      </c>
      <c r="E3364">
        <v>37.6</v>
      </c>
      <c r="F3364">
        <v>146640</v>
      </c>
      <c r="G3364" t="s">
        <v>3538</v>
      </c>
      <c r="H3364">
        <v>2021063</v>
      </c>
      <c r="I3364" t="s">
        <v>19</v>
      </c>
      <c r="J3364" t="s">
        <v>20</v>
      </c>
      <c r="K3364" t="s">
        <v>25</v>
      </c>
      <c r="L3364">
        <v>146.63999999999999</v>
      </c>
      <c r="M3364">
        <v>5.13</v>
      </c>
      <c r="N3364">
        <v>0</v>
      </c>
      <c r="O3364">
        <v>260.48</v>
      </c>
      <c r="P3364">
        <v>412.25240000000002</v>
      </c>
    </row>
    <row r="3365" spans="1:16" x14ac:dyDescent="0.25">
      <c r="A3365" s="20">
        <v>44291</v>
      </c>
      <c r="B3365" t="s">
        <v>738</v>
      </c>
      <c r="C3365" t="s">
        <v>17</v>
      </c>
      <c r="D3365">
        <v>1500</v>
      </c>
      <c r="E3365">
        <v>580.1</v>
      </c>
      <c r="F3365">
        <v>870150</v>
      </c>
      <c r="G3365" t="s">
        <v>3539</v>
      </c>
      <c r="H3365">
        <v>2021063</v>
      </c>
      <c r="I3365" t="s">
        <v>19</v>
      </c>
      <c r="J3365" t="s">
        <v>20</v>
      </c>
      <c r="K3365" t="s">
        <v>25</v>
      </c>
      <c r="L3365">
        <v>0</v>
      </c>
      <c r="M3365">
        <v>30.46</v>
      </c>
      <c r="N3365">
        <v>52</v>
      </c>
      <c r="O3365">
        <v>159.5</v>
      </c>
      <c r="P3365">
        <v>241.95529999999999</v>
      </c>
    </row>
    <row r="3366" spans="1:16" x14ac:dyDescent="0.25">
      <c r="A3366" s="20">
        <v>44291</v>
      </c>
      <c r="B3366" t="s">
        <v>738</v>
      </c>
      <c r="C3366" t="s">
        <v>23</v>
      </c>
      <c r="D3366">
        <v>1500</v>
      </c>
      <c r="E3366">
        <v>565.1</v>
      </c>
      <c r="F3366">
        <v>847650</v>
      </c>
      <c r="G3366" t="s">
        <v>3540</v>
      </c>
      <c r="H3366">
        <v>2021063</v>
      </c>
      <c r="I3366" t="s">
        <v>19</v>
      </c>
      <c r="J3366" t="s">
        <v>20</v>
      </c>
      <c r="K3366" t="s">
        <v>25</v>
      </c>
      <c r="L3366">
        <v>214.65</v>
      </c>
      <c r="M3366">
        <v>29.67</v>
      </c>
      <c r="N3366">
        <v>0</v>
      </c>
      <c r="O3366">
        <v>155.38</v>
      </c>
      <c r="P3366">
        <v>399.69799999999998</v>
      </c>
    </row>
    <row r="3367" spans="1:16" x14ac:dyDescent="0.25">
      <c r="A3367" s="20">
        <v>44291</v>
      </c>
      <c r="B3367" t="s">
        <v>237</v>
      </c>
      <c r="C3367" t="s">
        <v>23</v>
      </c>
      <c r="D3367">
        <v>20</v>
      </c>
      <c r="E3367">
        <v>510.15</v>
      </c>
      <c r="F3367">
        <v>10203</v>
      </c>
      <c r="G3367" t="s">
        <v>3541</v>
      </c>
      <c r="H3367">
        <v>2021063</v>
      </c>
      <c r="I3367" t="s">
        <v>19</v>
      </c>
      <c r="J3367" t="s">
        <v>20</v>
      </c>
      <c r="K3367" t="s">
        <v>25</v>
      </c>
      <c r="L3367">
        <v>10.199999999999999</v>
      </c>
      <c r="M3367">
        <v>0.36</v>
      </c>
      <c r="N3367">
        <v>0</v>
      </c>
      <c r="O3367">
        <v>29.56</v>
      </c>
      <c r="P3367">
        <v>40.117100000000001</v>
      </c>
    </row>
    <row r="3368" spans="1:16" x14ac:dyDescent="0.25">
      <c r="A3368" s="20">
        <v>44291</v>
      </c>
      <c r="B3368" t="s">
        <v>738</v>
      </c>
      <c r="C3368" t="s">
        <v>23</v>
      </c>
      <c r="D3368">
        <v>1500</v>
      </c>
      <c r="E3368">
        <v>571.9</v>
      </c>
      <c r="F3368">
        <v>857850</v>
      </c>
      <c r="G3368" t="s">
        <v>3542</v>
      </c>
      <c r="H3368">
        <v>2021063</v>
      </c>
      <c r="I3368" t="s">
        <v>19</v>
      </c>
      <c r="J3368" t="s">
        <v>20</v>
      </c>
      <c r="K3368" t="s">
        <v>25</v>
      </c>
      <c r="L3368">
        <v>214.51</v>
      </c>
      <c r="M3368">
        <v>30.02</v>
      </c>
      <c r="N3368">
        <v>0</v>
      </c>
      <c r="O3368">
        <v>157.24</v>
      </c>
      <c r="P3368">
        <v>401.77480000000003</v>
      </c>
    </row>
    <row r="3369" spans="1:16" x14ac:dyDescent="0.25">
      <c r="A3369" s="20">
        <v>44291</v>
      </c>
      <c r="B3369" t="s">
        <v>738</v>
      </c>
      <c r="C3369" t="s">
        <v>17</v>
      </c>
      <c r="D3369">
        <v>1500</v>
      </c>
      <c r="E3369">
        <v>571.03</v>
      </c>
      <c r="F3369">
        <v>856542.2</v>
      </c>
      <c r="G3369" t="s">
        <v>3543</v>
      </c>
      <c r="H3369">
        <v>2021063</v>
      </c>
      <c r="I3369" t="s">
        <v>19</v>
      </c>
      <c r="J3369" t="s">
        <v>20</v>
      </c>
      <c r="K3369" t="s">
        <v>25</v>
      </c>
      <c r="L3369">
        <v>0</v>
      </c>
      <c r="M3369">
        <v>29.98</v>
      </c>
      <c r="N3369">
        <v>0</v>
      </c>
      <c r="O3369">
        <v>157.01</v>
      </c>
      <c r="P3369">
        <v>186.98920000000001</v>
      </c>
    </row>
    <row r="3370" spans="1:16" x14ac:dyDescent="0.25">
      <c r="A3370" s="20">
        <v>44298</v>
      </c>
      <c r="B3370" t="s">
        <v>16</v>
      </c>
      <c r="C3370" t="s">
        <v>23</v>
      </c>
      <c r="D3370">
        <v>100</v>
      </c>
      <c r="E3370">
        <v>65.3</v>
      </c>
      <c r="F3370">
        <v>6530</v>
      </c>
      <c r="G3370" t="s">
        <v>3544</v>
      </c>
      <c r="H3370">
        <v>2021068</v>
      </c>
      <c r="I3370" t="s">
        <v>19</v>
      </c>
      <c r="J3370" t="s">
        <v>20</v>
      </c>
      <c r="K3370" t="s">
        <v>25</v>
      </c>
      <c r="L3370">
        <v>7</v>
      </c>
      <c r="M3370">
        <v>0.23</v>
      </c>
      <c r="N3370">
        <v>0</v>
      </c>
      <c r="O3370">
        <v>29.54</v>
      </c>
      <c r="P3370">
        <v>36.768500000000003</v>
      </c>
    </row>
    <row r="3371" spans="1:16" x14ac:dyDescent="0.25">
      <c r="A3371" s="20">
        <v>44298</v>
      </c>
      <c r="B3371" t="s">
        <v>677</v>
      </c>
      <c r="C3371" t="s">
        <v>17</v>
      </c>
      <c r="D3371">
        <v>25</v>
      </c>
      <c r="E3371">
        <v>200.05</v>
      </c>
      <c r="F3371">
        <v>5001.25</v>
      </c>
      <c r="G3371" t="s">
        <v>3545</v>
      </c>
      <c r="H3371">
        <v>2021068</v>
      </c>
      <c r="I3371" t="s">
        <v>19</v>
      </c>
      <c r="J3371" t="s">
        <v>20</v>
      </c>
      <c r="K3371" t="s">
        <v>25</v>
      </c>
      <c r="L3371">
        <v>5</v>
      </c>
      <c r="M3371">
        <v>0.18</v>
      </c>
      <c r="N3371">
        <v>1</v>
      </c>
      <c r="O3371">
        <v>29.53</v>
      </c>
      <c r="P3371">
        <v>35.704999999999998</v>
      </c>
    </row>
    <row r="3372" spans="1:16" x14ac:dyDescent="0.25">
      <c r="A3372" s="20">
        <v>44302</v>
      </c>
      <c r="B3372" t="s">
        <v>800</v>
      </c>
      <c r="C3372" t="s">
        <v>23</v>
      </c>
      <c r="D3372">
        <v>250</v>
      </c>
      <c r="E3372">
        <v>445.54</v>
      </c>
      <c r="F3372">
        <v>111386.2</v>
      </c>
      <c r="G3372" t="s">
        <v>3546</v>
      </c>
      <c r="H3372">
        <v>2021071</v>
      </c>
      <c r="I3372" t="s">
        <v>19</v>
      </c>
      <c r="J3372" t="s">
        <v>20</v>
      </c>
      <c r="K3372" t="s">
        <v>25</v>
      </c>
      <c r="L3372">
        <v>29.04</v>
      </c>
      <c r="M3372">
        <v>3.9</v>
      </c>
      <c r="N3372">
        <v>0</v>
      </c>
      <c r="O3372">
        <v>20.41</v>
      </c>
      <c r="P3372">
        <v>53.348399999999998</v>
      </c>
    </row>
    <row r="3373" spans="1:16" x14ac:dyDescent="0.25">
      <c r="A3373" s="20">
        <v>44302</v>
      </c>
      <c r="B3373" t="s">
        <v>800</v>
      </c>
      <c r="C3373" t="s">
        <v>23</v>
      </c>
      <c r="D3373">
        <v>250</v>
      </c>
      <c r="E3373">
        <v>454.5</v>
      </c>
      <c r="F3373">
        <v>113625</v>
      </c>
      <c r="G3373" t="s">
        <v>3547</v>
      </c>
      <c r="H3373">
        <v>2021071</v>
      </c>
      <c r="I3373" t="s">
        <v>19</v>
      </c>
      <c r="J3373" t="s">
        <v>20</v>
      </c>
      <c r="K3373" t="s">
        <v>25</v>
      </c>
      <c r="L3373">
        <v>29.04</v>
      </c>
      <c r="M3373">
        <v>3.98</v>
      </c>
      <c r="N3373">
        <v>0</v>
      </c>
      <c r="O3373">
        <v>20.83</v>
      </c>
      <c r="P3373">
        <v>53.846800000000002</v>
      </c>
    </row>
    <row r="3374" spans="1:16" x14ac:dyDescent="0.25">
      <c r="A3374" s="20">
        <v>44302</v>
      </c>
      <c r="B3374" t="s">
        <v>800</v>
      </c>
      <c r="C3374" t="s">
        <v>23</v>
      </c>
      <c r="D3374">
        <v>250</v>
      </c>
      <c r="E3374">
        <v>455.5</v>
      </c>
      <c r="F3374">
        <v>113875</v>
      </c>
      <c r="G3374" t="s">
        <v>3548</v>
      </c>
      <c r="H3374">
        <v>2021071</v>
      </c>
      <c r="I3374" t="s">
        <v>19</v>
      </c>
      <c r="J3374" t="s">
        <v>20</v>
      </c>
      <c r="K3374" t="s">
        <v>25</v>
      </c>
      <c r="L3374">
        <v>28.79</v>
      </c>
      <c r="M3374">
        <v>3.99</v>
      </c>
      <c r="N3374">
        <v>0</v>
      </c>
      <c r="O3374">
        <v>20.87</v>
      </c>
      <c r="P3374">
        <v>53.645699999999998</v>
      </c>
    </row>
    <row r="3375" spans="1:16" x14ac:dyDescent="0.25">
      <c r="A3375" s="20">
        <v>44302</v>
      </c>
      <c r="B3375" t="s">
        <v>800</v>
      </c>
      <c r="C3375" t="s">
        <v>23</v>
      </c>
      <c r="D3375">
        <v>250</v>
      </c>
      <c r="E3375">
        <v>461.15</v>
      </c>
      <c r="F3375">
        <v>115287.5</v>
      </c>
      <c r="G3375" t="s">
        <v>3549</v>
      </c>
      <c r="H3375">
        <v>2021071</v>
      </c>
      <c r="I3375" t="s">
        <v>19</v>
      </c>
      <c r="J3375" t="s">
        <v>20</v>
      </c>
      <c r="K3375" t="s">
        <v>25</v>
      </c>
      <c r="L3375">
        <v>29.04</v>
      </c>
      <c r="M3375">
        <v>4.04</v>
      </c>
      <c r="N3375">
        <v>0</v>
      </c>
      <c r="O3375">
        <v>21.13</v>
      </c>
      <c r="P3375">
        <v>54.205100000000002</v>
      </c>
    </row>
    <row r="3376" spans="1:16" x14ac:dyDescent="0.25">
      <c r="A3376" s="20">
        <v>44302</v>
      </c>
      <c r="B3376" t="s">
        <v>800</v>
      </c>
      <c r="C3376" t="s">
        <v>23</v>
      </c>
      <c r="D3376">
        <v>100</v>
      </c>
      <c r="E3376">
        <v>464.5</v>
      </c>
      <c r="F3376">
        <v>46450</v>
      </c>
      <c r="G3376" t="s">
        <v>3550</v>
      </c>
      <c r="H3376">
        <v>2021071</v>
      </c>
      <c r="I3376" t="s">
        <v>19</v>
      </c>
      <c r="J3376" t="s">
        <v>20</v>
      </c>
      <c r="K3376" t="s">
        <v>25</v>
      </c>
      <c r="L3376">
        <v>11.61</v>
      </c>
      <c r="M3376">
        <v>1.63</v>
      </c>
      <c r="N3376">
        <v>0</v>
      </c>
      <c r="O3376">
        <v>17.989999999999998</v>
      </c>
      <c r="P3376">
        <v>31.2258</v>
      </c>
    </row>
    <row r="3377" spans="1:16" x14ac:dyDescent="0.25">
      <c r="A3377" s="20">
        <v>44302</v>
      </c>
      <c r="B3377" t="s">
        <v>800</v>
      </c>
      <c r="C3377" t="s">
        <v>23</v>
      </c>
      <c r="D3377">
        <v>150</v>
      </c>
      <c r="E3377">
        <v>471</v>
      </c>
      <c r="F3377">
        <v>70650</v>
      </c>
      <c r="G3377" t="s">
        <v>3551</v>
      </c>
      <c r="H3377">
        <v>2021071</v>
      </c>
      <c r="I3377" t="s">
        <v>19</v>
      </c>
      <c r="J3377" t="s">
        <v>20</v>
      </c>
      <c r="K3377" t="s">
        <v>25</v>
      </c>
      <c r="L3377">
        <v>17.420000000000002</v>
      </c>
      <c r="M3377">
        <v>2.4700000000000002</v>
      </c>
      <c r="N3377">
        <v>0</v>
      </c>
      <c r="O3377">
        <v>18.149999999999999</v>
      </c>
      <c r="P3377">
        <v>38.0428</v>
      </c>
    </row>
    <row r="3378" spans="1:16" x14ac:dyDescent="0.25">
      <c r="A3378" s="20">
        <v>44302</v>
      </c>
      <c r="B3378" t="s">
        <v>800</v>
      </c>
      <c r="C3378" t="s">
        <v>23</v>
      </c>
      <c r="D3378">
        <v>250</v>
      </c>
      <c r="E3378">
        <v>469</v>
      </c>
      <c r="F3378">
        <v>117250</v>
      </c>
      <c r="G3378" t="s">
        <v>3552</v>
      </c>
      <c r="H3378">
        <v>2021071</v>
      </c>
      <c r="I3378" t="s">
        <v>19</v>
      </c>
      <c r="J3378" t="s">
        <v>20</v>
      </c>
      <c r="K3378" t="s">
        <v>25</v>
      </c>
      <c r="L3378">
        <v>29.04</v>
      </c>
      <c r="M3378">
        <v>4.0999999999999996</v>
      </c>
      <c r="N3378">
        <v>0</v>
      </c>
      <c r="O3378">
        <v>21.49</v>
      </c>
      <c r="P3378">
        <v>54.633800000000001</v>
      </c>
    </row>
    <row r="3379" spans="1:16" x14ac:dyDescent="0.25">
      <c r="A3379" s="20">
        <v>44302</v>
      </c>
      <c r="B3379" t="s">
        <v>800</v>
      </c>
      <c r="C3379" t="s">
        <v>23</v>
      </c>
      <c r="D3379">
        <v>250</v>
      </c>
      <c r="E3379">
        <v>470.55</v>
      </c>
      <c r="F3379">
        <v>117637.5</v>
      </c>
      <c r="G3379" t="s">
        <v>3553</v>
      </c>
      <c r="H3379">
        <v>2021071</v>
      </c>
      <c r="I3379" t="s">
        <v>19</v>
      </c>
      <c r="J3379" t="s">
        <v>20</v>
      </c>
      <c r="K3379" t="s">
        <v>25</v>
      </c>
      <c r="L3379">
        <v>29.04</v>
      </c>
      <c r="M3379">
        <v>4.12</v>
      </c>
      <c r="N3379">
        <v>0</v>
      </c>
      <c r="O3379">
        <v>21.56</v>
      </c>
      <c r="P3379">
        <v>54.717300000000002</v>
      </c>
    </row>
    <row r="3380" spans="1:16" x14ac:dyDescent="0.25">
      <c r="A3380" s="20">
        <v>44302</v>
      </c>
      <c r="B3380" t="s">
        <v>800</v>
      </c>
      <c r="C3380" t="s">
        <v>17</v>
      </c>
      <c r="D3380">
        <v>50</v>
      </c>
      <c r="E3380">
        <v>470.05</v>
      </c>
      <c r="F3380">
        <v>23502.5</v>
      </c>
      <c r="G3380" t="s">
        <v>3554</v>
      </c>
      <c r="H3380">
        <v>2021071</v>
      </c>
      <c r="I3380" t="s">
        <v>19</v>
      </c>
      <c r="J3380" t="s">
        <v>20</v>
      </c>
      <c r="K3380" t="s">
        <v>25</v>
      </c>
      <c r="L3380">
        <v>0</v>
      </c>
      <c r="M3380">
        <v>0.82</v>
      </c>
      <c r="N3380">
        <v>0</v>
      </c>
      <c r="O3380">
        <v>17.850000000000001</v>
      </c>
      <c r="P3380">
        <v>18.672599999999999</v>
      </c>
    </row>
    <row r="3381" spans="1:16" x14ac:dyDescent="0.25">
      <c r="A3381" s="20">
        <v>44302</v>
      </c>
      <c r="B3381" t="s">
        <v>800</v>
      </c>
      <c r="C3381" t="s">
        <v>17</v>
      </c>
      <c r="D3381">
        <v>50</v>
      </c>
      <c r="E3381">
        <v>470.1</v>
      </c>
      <c r="F3381">
        <v>23505</v>
      </c>
      <c r="G3381" t="s">
        <v>3555</v>
      </c>
      <c r="H3381">
        <v>2021071</v>
      </c>
      <c r="I3381" t="s">
        <v>19</v>
      </c>
      <c r="J3381" t="s">
        <v>20</v>
      </c>
      <c r="K3381" t="s">
        <v>25</v>
      </c>
      <c r="L3381">
        <v>0</v>
      </c>
      <c r="M3381">
        <v>0.82</v>
      </c>
      <c r="N3381">
        <v>0</v>
      </c>
      <c r="O3381">
        <v>17.850000000000001</v>
      </c>
      <c r="P3381">
        <v>18.672699999999999</v>
      </c>
    </row>
    <row r="3382" spans="1:16" x14ac:dyDescent="0.25">
      <c r="A3382" s="20">
        <v>44302</v>
      </c>
      <c r="B3382" t="s">
        <v>800</v>
      </c>
      <c r="C3382" t="s">
        <v>17</v>
      </c>
      <c r="D3382">
        <v>150</v>
      </c>
      <c r="E3382">
        <v>469.05</v>
      </c>
      <c r="F3382">
        <v>70357.5</v>
      </c>
      <c r="G3382" t="s">
        <v>3556</v>
      </c>
      <c r="H3382">
        <v>2021071</v>
      </c>
      <c r="I3382" t="s">
        <v>19</v>
      </c>
      <c r="J3382" t="s">
        <v>20</v>
      </c>
      <c r="K3382" t="s">
        <v>25</v>
      </c>
      <c r="L3382">
        <v>0</v>
      </c>
      <c r="M3382">
        <v>2.46</v>
      </c>
      <c r="N3382">
        <v>0</v>
      </c>
      <c r="O3382">
        <v>18.14</v>
      </c>
      <c r="P3382">
        <v>20.602599999999999</v>
      </c>
    </row>
    <row r="3383" spans="1:16" x14ac:dyDescent="0.25">
      <c r="A3383" s="20">
        <v>44302</v>
      </c>
      <c r="B3383" t="s">
        <v>800</v>
      </c>
      <c r="C3383" t="s">
        <v>17</v>
      </c>
      <c r="D3383">
        <v>50</v>
      </c>
      <c r="E3383">
        <v>468.9</v>
      </c>
      <c r="F3383">
        <v>23445</v>
      </c>
      <c r="G3383" t="s">
        <v>3557</v>
      </c>
      <c r="H3383">
        <v>2021071</v>
      </c>
      <c r="I3383" t="s">
        <v>19</v>
      </c>
      <c r="J3383" t="s">
        <v>20</v>
      </c>
      <c r="K3383" t="s">
        <v>25</v>
      </c>
      <c r="L3383">
        <v>0</v>
      </c>
      <c r="M3383">
        <v>0.82</v>
      </c>
      <c r="N3383">
        <v>0</v>
      </c>
      <c r="O3383">
        <v>17.850000000000001</v>
      </c>
      <c r="P3383">
        <v>18.670500000000001</v>
      </c>
    </row>
    <row r="3384" spans="1:16" x14ac:dyDescent="0.25">
      <c r="A3384" s="20">
        <v>44302</v>
      </c>
      <c r="B3384" t="s">
        <v>800</v>
      </c>
      <c r="C3384" t="s">
        <v>17</v>
      </c>
      <c r="D3384">
        <v>50</v>
      </c>
      <c r="E3384">
        <v>469.9</v>
      </c>
      <c r="F3384">
        <v>23495</v>
      </c>
      <c r="G3384" t="s">
        <v>3558</v>
      </c>
      <c r="H3384">
        <v>2021071</v>
      </c>
      <c r="I3384" t="s">
        <v>19</v>
      </c>
      <c r="J3384" t="s">
        <v>20</v>
      </c>
      <c r="K3384" t="s">
        <v>25</v>
      </c>
      <c r="L3384">
        <v>0</v>
      </c>
      <c r="M3384">
        <v>0.82</v>
      </c>
      <c r="N3384">
        <v>0</v>
      </c>
      <c r="O3384">
        <v>17.850000000000001</v>
      </c>
      <c r="P3384">
        <v>18.6723</v>
      </c>
    </row>
    <row r="3385" spans="1:16" x14ac:dyDescent="0.25">
      <c r="A3385" s="20">
        <v>44302</v>
      </c>
      <c r="B3385" t="s">
        <v>800</v>
      </c>
      <c r="C3385" t="s">
        <v>17</v>
      </c>
      <c r="D3385">
        <v>200</v>
      </c>
      <c r="E3385">
        <v>470.05</v>
      </c>
      <c r="F3385">
        <v>94010</v>
      </c>
      <c r="G3385" t="s">
        <v>3559</v>
      </c>
      <c r="H3385">
        <v>2021071</v>
      </c>
      <c r="I3385" t="s">
        <v>19</v>
      </c>
      <c r="J3385" t="s">
        <v>20</v>
      </c>
      <c r="K3385" t="s">
        <v>25</v>
      </c>
      <c r="L3385">
        <v>0</v>
      </c>
      <c r="M3385">
        <v>3.29</v>
      </c>
      <c r="N3385">
        <v>0</v>
      </c>
      <c r="O3385">
        <v>18.29</v>
      </c>
      <c r="P3385">
        <v>21.580300000000001</v>
      </c>
    </row>
    <row r="3386" spans="1:16" x14ac:dyDescent="0.25">
      <c r="A3386" s="20">
        <v>44302</v>
      </c>
      <c r="B3386" t="s">
        <v>800</v>
      </c>
      <c r="C3386" t="s">
        <v>17</v>
      </c>
      <c r="D3386">
        <v>300</v>
      </c>
      <c r="E3386">
        <v>469.1</v>
      </c>
      <c r="F3386">
        <v>140730</v>
      </c>
      <c r="G3386" t="s">
        <v>3560</v>
      </c>
      <c r="H3386">
        <v>2021071</v>
      </c>
      <c r="I3386" t="s">
        <v>19</v>
      </c>
      <c r="J3386" t="s">
        <v>20</v>
      </c>
      <c r="K3386" t="s">
        <v>25</v>
      </c>
      <c r="L3386">
        <v>0</v>
      </c>
      <c r="M3386">
        <v>4.93</v>
      </c>
      <c r="N3386">
        <v>25</v>
      </c>
      <c r="O3386">
        <v>25.8</v>
      </c>
      <c r="P3386">
        <v>55.725499999999997</v>
      </c>
    </row>
    <row r="3387" spans="1:16" x14ac:dyDescent="0.25">
      <c r="A3387" s="20">
        <v>44302</v>
      </c>
      <c r="B3387" t="s">
        <v>800</v>
      </c>
      <c r="C3387" t="s">
        <v>17</v>
      </c>
      <c r="D3387">
        <v>100</v>
      </c>
      <c r="E3387">
        <v>468.05</v>
      </c>
      <c r="F3387">
        <v>46805</v>
      </c>
      <c r="G3387" t="s">
        <v>3561</v>
      </c>
      <c r="H3387">
        <v>2021071</v>
      </c>
      <c r="I3387" t="s">
        <v>19</v>
      </c>
      <c r="J3387" t="s">
        <v>20</v>
      </c>
      <c r="K3387" t="s">
        <v>25</v>
      </c>
      <c r="L3387">
        <v>0</v>
      </c>
      <c r="M3387">
        <v>1.64</v>
      </c>
      <c r="N3387">
        <v>0</v>
      </c>
      <c r="O3387">
        <v>17.989999999999998</v>
      </c>
      <c r="P3387">
        <v>19.6282</v>
      </c>
    </row>
    <row r="3388" spans="1:16" x14ac:dyDescent="0.25">
      <c r="A3388" s="20">
        <v>44302</v>
      </c>
      <c r="B3388" t="s">
        <v>800</v>
      </c>
      <c r="C3388" t="s">
        <v>17</v>
      </c>
      <c r="D3388">
        <v>100</v>
      </c>
      <c r="E3388">
        <v>467.05</v>
      </c>
      <c r="F3388">
        <v>46705</v>
      </c>
      <c r="G3388" t="s">
        <v>3562</v>
      </c>
      <c r="H3388">
        <v>2021071</v>
      </c>
      <c r="I3388" t="s">
        <v>19</v>
      </c>
      <c r="J3388" t="s">
        <v>20</v>
      </c>
      <c r="K3388" t="s">
        <v>25</v>
      </c>
      <c r="L3388">
        <v>0</v>
      </c>
      <c r="M3388">
        <v>1.63</v>
      </c>
      <c r="N3388">
        <v>0</v>
      </c>
      <c r="O3388">
        <v>17.989999999999998</v>
      </c>
      <c r="P3388">
        <v>19.624700000000001</v>
      </c>
    </row>
    <row r="3389" spans="1:16" x14ac:dyDescent="0.25">
      <c r="A3389" s="20">
        <v>44302</v>
      </c>
      <c r="B3389" t="s">
        <v>800</v>
      </c>
      <c r="C3389" t="s">
        <v>17</v>
      </c>
      <c r="D3389">
        <v>200</v>
      </c>
      <c r="E3389">
        <v>466.05</v>
      </c>
      <c r="F3389">
        <v>93210</v>
      </c>
      <c r="G3389" t="s">
        <v>3563</v>
      </c>
      <c r="H3389">
        <v>2021071</v>
      </c>
      <c r="I3389" t="s">
        <v>19</v>
      </c>
      <c r="J3389" t="s">
        <v>20</v>
      </c>
      <c r="K3389" t="s">
        <v>25</v>
      </c>
      <c r="L3389">
        <v>0</v>
      </c>
      <c r="M3389">
        <v>3.26</v>
      </c>
      <c r="N3389">
        <v>0</v>
      </c>
      <c r="O3389">
        <v>18.29</v>
      </c>
      <c r="P3389">
        <v>21.552299999999999</v>
      </c>
    </row>
    <row r="3390" spans="1:16" x14ac:dyDescent="0.25">
      <c r="A3390" s="20">
        <v>44302</v>
      </c>
      <c r="B3390" t="s">
        <v>800</v>
      </c>
      <c r="C3390" t="s">
        <v>17</v>
      </c>
      <c r="D3390">
        <v>50</v>
      </c>
      <c r="E3390">
        <v>468.1</v>
      </c>
      <c r="F3390">
        <v>23405</v>
      </c>
      <c r="G3390" t="s">
        <v>3564</v>
      </c>
      <c r="H3390">
        <v>2021071</v>
      </c>
      <c r="I3390" t="s">
        <v>19</v>
      </c>
      <c r="J3390" t="s">
        <v>20</v>
      </c>
      <c r="K3390" t="s">
        <v>25</v>
      </c>
      <c r="L3390">
        <v>0</v>
      </c>
      <c r="M3390">
        <v>0.82</v>
      </c>
      <c r="N3390">
        <v>0</v>
      </c>
      <c r="O3390">
        <v>17.850000000000001</v>
      </c>
      <c r="P3390">
        <v>18.6692</v>
      </c>
    </row>
    <row r="3391" spans="1:16" x14ac:dyDescent="0.25">
      <c r="A3391" s="20">
        <v>44302</v>
      </c>
      <c r="B3391" t="s">
        <v>800</v>
      </c>
      <c r="C3391" t="s">
        <v>17</v>
      </c>
      <c r="D3391">
        <v>100</v>
      </c>
      <c r="E3391">
        <v>468</v>
      </c>
      <c r="F3391">
        <v>46800</v>
      </c>
      <c r="G3391" t="s">
        <v>3565</v>
      </c>
      <c r="H3391">
        <v>2021071</v>
      </c>
      <c r="I3391" t="s">
        <v>19</v>
      </c>
      <c r="J3391" t="s">
        <v>20</v>
      </c>
      <c r="K3391" t="s">
        <v>25</v>
      </c>
      <c r="L3391">
        <v>0</v>
      </c>
      <c r="M3391">
        <v>1.64</v>
      </c>
      <c r="N3391">
        <v>0</v>
      </c>
      <c r="O3391">
        <v>18</v>
      </c>
      <c r="P3391">
        <v>19.638000000000002</v>
      </c>
    </row>
    <row r="3392" spans="1:16" x14ac:dyDescent="0.25">
      <c r="A3392" s="20">
        <v>44302</v>
      </c>
      <c r="B3392" t="s">
        <v>800</v>
      </c>
      <c r="C3392" t="s">
        <v>17</v>
      </c>
      <c r="D3392">
        <v>50</v>
      </c>
      <c r="E3392">
        <v>468</v>
      </c>
      <c r="F3392">
        <v>23400</v>
      </c>
      <c r="G3392" t="s">
        <v>3566</v>
      </c>
      <c r="H3392">
        <v>2021071</v>
      </c>
      <c r="I3392" t="s">
        <v>19</v>
      </c>
      <c r="J3392" t="s">
        <v>20</v>
      </c>
      <c r="K3392" t="s">
        <v>25</v>
      </c>
      <c r="L3392">
        <v>0</v>
      </c>
      <c r="M3392">
        <v>0.82</v>
      </c>
      <c r="N3392">
        <v>0</v>
      </c>
      <c r="O3392">
        <v>17.850000000000001</v>
      </c>
      <c r="P3392">
        <v>18.669</v>
      </c>
    </row>
    <row r="3393" spans="1:16" x14ac:dyDescent="0.25">
      <c r="A3393" s="20">
        <v>44302</v>
      </c>
      <c r="B3393" t="s">
        <v>800</v>
      </c>
      <c r="C3393" t="s">
        <v>17</v>
      </c>
      <c r="D3393">
        <v>300</v>
      </c>
      <c r="E3393">
        <v>468.2</v>
      </c>
      <c r="F3393">
        <v>140460</v>
      </c>
      <c r="G3393" t="s">
        <v>3567</v>
      </c>
      <c r="H3393">
        <v>2021071</v>
      </c>
      <c r="I3393" t="s">
        <v>19</v>
      </c>
      <c r="J3393" t="s">
        <v>20</v>
      </c>
      <c r="K3393" t="s">
        <v>25</v>
      </c>
      <c r="L3393">
        <v>0</v>
      </c>
      <c r="M3393">
        <v>4.92</v>
      </c>
      <c r="N3393">
        <v>0</v>
      </c>
      <c r="O3393">
        <v>25.75</v>
      </c>
      <c r="P3393">
        <v>30.6661</v>
      </c>
    </row>
    <row r="3394" spans="1:16" x14ac:dyDescent="0.25">
      <c r="A3394" s="20">
        <v>44305</v>
      </c>
      <c r="B3394" t="s">
        <v>800</v>
      </c>
      <c r="C3394" t="s">
        <v>23</v>
      </c>
      <c r="D3394">
        <v>1500</v>
      </c>
      <c r="E3394">
        <v>464.95</v>
      </c>
      <c r="F3394">
        <v>697425</v>
      </c>
      <c r="G3394" t="s">
        <v>3568</v>
      </c>
      <c r="H3394">
        <v>2021072</v>
      </c>
      <c r="I3394" t="s">
        <v>19</v>
      </c>
      <c r="J3394" t="s">
        <v>20</v>
      </c>
      <c r="K3394" t="s">
        <v>25</v>
      </c>
      <c r="L3394">
        <v>176.44</v>
      </c>
      <c r="M3394">
        <v>24.41</v>
      </c>
      <c r="N3394">
        <v>0</v>
      </c>
      <c r="O3394">
        <v>127.84</v>
      </c>
      <c r="P3394">
        <v>328.68990000000002</v>
      </c>
    </row>
    <row r="3395" spans="1:16" x14ac:dyDescent="0.25">
      <c r="A3395" s="20">
        <v>44305</v>
      </c>
      <c r="B3395" t="s">
        <v>800</v>
      </c>
      <c r="C3395" t="s">
        <v>17</v>
      </c>
      <c r="D3395">
        <v>25</v>
      </c>
      <c r="E3395">
        <v>464.05</v>
      </c>
      <c r="F3395">
        <v>11601.25</v>
      </c>
      <c r="G3395" t="s">
        <v>3569</v>
      </c>
      <c r="H3395">
        <v>2021072</v>
      </c>
      <c r="I3395" t="s">
        <v>19</v>
      </c>
      <c r="J3395" t="s">
        <v>20</v>
      </c>
      <c r="K3395" t="s">
        <v>25</v>
      </c>
      <c r="L3395">
        <v>0</v>
      </c>
      <c r="M3395">
        <v>0.41</v>
      </c>
      <c r="N3395">
        <v>0</v>
      </c>
      <c r="O3395">
        <v>17.77</v>
      </c>
      <c r="P3395">
        <v>18.175999999999998</v>
      </c>
    </row>
    <row r="3396" spans="1:16" x14ac:dyDescent="0.25">
      <c r="A3396" s="20">
        <v>44305</v>
      </c>
      <c r="B3396" t="s">
        <v>800</v>
      </c>
      <c r="C3396" t="s">
        <v>17</v>
      </c>
      <c r="D3396">
        <v>25</v>
      </c>
      <c r="E3396">
        <v>463.9</v>
      </c>
      <c r="F3396">
        <v>11597.5</v>
      </c>
      <c r="G3396" t="s">
        <v>3570</v>
      </c>
      <c r="H3396">
        <v>2021072</v>
      </c>
      <c r="I3396" t="s">
        <v>19</v>
      </c>
      <c r="J3396" t="s">
        <v>20</v>
      </c>
      <c r="K3396" t="s">
        <v>25</v>
      </c>
      <c r="L3396">
        <v>0</v>
      </c>
      <c r="M3396">
        <v>0.41</v>
      </c>
      <c r="N3396">
        <v>0</v>
      </c>
      <c r="O3396">
        <v>17.77</v>
      </c>
      <c r="P3396">
        <v>18.175899999999999</v>
      </c>
    </row>
    <row r="3397" spans="1:16" x14ac:dyDescent="0.25">
      <c r="A3397" s="20">
        <v>44305</v>
      </c>
      <c r="B3397" t="s">
        <v>800</v>
      </c>
      <c r="C3397" t="s">
        <v>23</v>
      </c>
      <c r="D3397">
        <v>1500</v>
      </c>
      <c r="E3397">
        <v>473.66</v>
      </c>
      <c r="F3397">
        <v>710485.25</v>
      </c>
      <c r="G3397" t="s">
        <v>3571</v>
      </c>
      <c r="H3397">
        <v>2021072</v>
      </c>
      <c r="I3397" t="s">
        <v>19</v>
      </c>
      <c r="J3397" t="s">
        <v>20</v>
      </c>
      <c r="K3397" t="s">
        <v>25</v>
      </c>
      <c r="L3397">
        <v>176.57</v>
      </c>
      <c r="M3397">
        <v>24.87</v>
      </c>
      <c r="N3397">
        <v>0</v>
      </c>
      <c r="O3397">
        <v>130.22999999999999</v>
      </c>
      <c r="P3397">
        <v>331.6669</v>
      </c>
    </row>
    <row r="3398" spans="1:16" x14ac:dyDescent="0.25">
      <c r="A3398" s="20">
        <v>44305</v>
      </c>
      <c r="B3398" t="s">
        <v>800</v>
      </c>
      <c r="C3398" t="s">
        <v>17</v>
      </c>
      <c r="D3398">
        <v>25</v>
      </c>
      <c r="E3398">
        <v>470.25</v>
      </c>
      <c r="F3398">
        <v>11756.25</v>
      </c>
      <c r="G3398" t="s">
        <v>3572</v>
      </c>
      <c r="H3398">
        <v>2021072</v>
      </c>
      <c r="I3398" t="s">
        <v>19</v>
      </c>
      <c r="J3398" t="s">
        <v>20</v>
      </c>
      <c r="K3398" t="s">
        <v>25</v>
      </c>
      <c r="L3398">
        <v>0</v>
      </c>
      <c r="M3398">
        <v>0.41</v>
      </c>
      <c r="N3398">
        <v>0</v>
      </c>
      <c r="O3398">
        <v>17.77</v>
      </c>
      <c r="P3398">
        <v>18.1815</v>
      </c>
    </row>
    <row r="3399" spans="1:16" x14ac:dyDescent="0.25">
      <c r="A3399" s="20">
        <v>44305</v>
      </c>
      <c r="B3399" t="s">
        <v>800</v>
      </c>
      <c r="C3399" t="s">
        <v>17</v>
      </c>
      <c r="D3399">
        <v>1500</v>
      </c>
      <c r="E3399">
        <v>472.3</v>
      </c>
      <c r="F3399">
        <v>708450</v>
      </c>
      <c r="G3399" t="s">
        <v>3573</v>
      </c>
      <c r="H3399">
        <v>2021072</v>
      </c>
      <c r="I3399" t="s">
        <v>19</v>
      </c>
      <c r="J3399" t="s">
        <v>20</v>
      </c>
      <c r="K3399" t="s">
        <v>25</v>
      </c>
      <c r="L3399">
        <v>0</v>
      </c>
      <c r="M3399">
        <v>24.8</v>
      </c>
      <c r="N3399">
        <v>0</v>
      </c>
      <c r="O3399">
        <v>129.86000000000001</v>
      </c>
      <c r="P3399">
        <v>154.6557</v>
      </c>
    </row>
    <row r="3400" spans="1:16" x14ac:dyDescent="0.25">
      <c r="A3400" s="20">
        <v>44305</v>
      </c>
      <c r="B3400" t="s">
        <v>800</v>
      </c>
      <c r="C3400" t="s">
        <v>17</v>
      </c>
      <c r="D3400">
        <v>1000</v>
      </c>
      <c r="E3400">
        <v>472.7</v>
      </c>
      <c r="F3400">
        <v>472700</v>
      </c>
      <c r="G3400" t="s">
        <v>3574</v>
      </c>
      <c r="H3400">
        <v>2021072</v>
      </c>
      <c r="I3400" t="s">
        <v>19</v>
      </c>
      <c r="J3400" t="s">
        <v>20</v>
      </c>
      <c r="K3400" t="s">
        <v>25</v>
      </c>
      <c r="L3400">
        <v>0</v>
      </c>
      <c r="M3400">
        <v>16.54</v>
      </c>
      <c r="N3400">
        <v>43</v>
      </c>
      <c r="O3400">
        <v>86.65</v>
      </c>
      <c r="P3400">
        <v>146.19450000000001</v>
      </c>
    </row>
    <row r="3401" spans="1:16" x14ac:dyDescent="0.25">
      <c r="A3401" s="20">
        <v>44305</v>
      </c>
      <c r="B3401" t="s">
        <v>800</v>
      </c>
      <c r="C3401" t="s">
        <v>17</v>
      </c>
      <c r="D3401">
        <v>425</v>
      </c>
      <c r="E3401">
        <v>473</v>
      </c>
      <c r="F3401">
        <v>201025</v>
      </c>
      <c r="G3401" t="s">
        <v>3575</v>
      </c>
      <c r="H3401">
        <v>2021072</v>
      </c>
      <c r="I3401" t="s">
        <v>19</v>
      </c>
      <c r="J3401" t="s">
        <v>20</v>
      </c>
      <c r="K3401" t="s">
        <v>25</v>
      </c>
      <c r="L3401">
        <v>0</v>
      </c>
      <c r="M3401">
        <v>7.04</v>
      </c>
      <c r="N3401">
        <v>0</v>
      </c>
      <c r="O3401">
        <v>36.85</v>
      </c>
      <c r="P3401">
        <v>43.885899999999999</v>
      </c>
    </row>
    <row r="3402" spans="1:16" x14ac:dyDescent="0.25">
      <c r="A3402" s="20">
        <v>44306</v>
      </c>
      <c r="B3402" t="s">
        <v>738</v>
      </c>
      <c r="C3402" t="s">
        <v>23</v>
      </c>
      <c r="D3402">
        <v>2500</v>
      </c>
      <c r="E3402">
        <v>569.32000000000005</v>
      </c>
      <c r="F3402">
        <v>1423292.8</v>
      </c>
      <c r="G3402" t="s">
        <v>3576</v>
      </c>
      <c r="H3402">
        <v>2021073</v>
      </c>
      <c r="I3402" t="s">
        <v>19</v>
      </c>
      <c r="J3402" t="s">
        <v>20</v>
      </c>
      <c r="K3402" t="s">
        <v>25</v>
      </c>
      <c r="L3402">
        <v>355.5</v>
      </c>
      <c r="M3402">
        <v>49.82</v>
      </c>
      <c r="N3402">
        <v>0</v>
      </c>
      <c r="O3402">
        <v>260.89999999999998</v>
      </c>
      <c r="P3402">
        <v>666.21510000000001</v>
      </c>
    </row>
    <row r="3403" spans="1:16" x14ac:dyDescent="0.25">
      <c r="A3403" s="20">
        <v>44306</v>
      </c>
      <c r="B3403" t="s">
        <v>738</v>
      </c>
      <c r="C3403" t="s">
        <v>17</v>
      </c>
      <c r="D3403">
        <v>500</v>
      </c>
      <c r="E3403">
        <v>568.04999999999995</v>
      </c>
      <c r="F3403">
        <v>284025</v>
      </c>
      <c r="G3403" t="s">
        <v>3577</v>
      </c>
      <c r="H3403">
        <v>2021073</v>
      </c>
      <c r="I3403" t="s">
        <v>19</v>
      </c>
      <c r="J3403" t="s">
        <v>20</v>
      </c>
      <c r="K3403" t="s">
        <v>25</v>
      </c>
      <c r="L3403">
        <v>0</v>
      </c>
      <c r="M3403">
        <v>9.94</v>
      </c>
      <c r="N3403">
        <v>42.22</v>
      </c>
      <c r="O3403">
        <v>52.06</v>
      </c>
      <c r="P3403">
        <v>104.2209</v>
      </c>
    </row>
    <row r="3404" spans="1:16" x14ac:dyDescent="0.25">
      <c r="A3404" s="20">
        <v>44306</v>
      </c>
      <c r="B3404" t="s">
        <v>738</v>
      </c>
      <c r="C3404" t="s">
        <v>17</v>
      </c>
      <c r="D3404">
        <v>500</v>
      </c>
      <c r="E3404">
        <v>567.9</v>
      </c>
      <c r="F3404">
        <v>283950</v>
      </c>
      <c r="G3404" t="s">
        <v>3578</v>
      </c>
      <c r="H3404">
        <v>2021073</v>
      </c>
      <c r="I3404" t="s">
        <v>19</v>
      </c>
      <c r="J3404" t="s">
        <v>20</v>
      </c>
      <c r="K3404" t="s">
        <v>25</v>
      </c>
      <c r="L3404">
        <v>0</v>
      </c>
      <c r="M3404">
        <v>9.94</v>
      </c>
      <c r="N3404">
        <v>0</v>
      </c>
      <c r="O3404">
        <v>52.04</v>
      </c>
      <c r="P3404">
        <v>61.978200000000001</v>
      </c>
    </row>
    <row r="3405" spans="1:16" x14ac:dyDescent="0.25">
      <c r="A3405" s="20">
        <v>44306</v>
      </c>
      <c r="B3405" t="s">
        <v>738</v>
      </c>
      <c r="C3405" t="s">
        <v>17</v>
      </c>
      <c r="D3405">
        <v>250</v>
      </c>
      <c r="E3405">
        <v>567.54999999999995</v>
      </c>
      <c r="F3405">
        <v>141887.5</v>
      </c>
      <c r="G3405" t="s">
        <v>3579</v>
      </c>
      <c r="H3405">
        <v>2021073</v>
      </c>
      <c r="I3405" t="s">
        <v>19</v>
      </c>
      <c r="J3405" t="s">
        <v>20</v>
      </c>
      <c r="K3405" t="s">
        <v>25</v>
      </c>
      <c r="L3405">
        <v>0</v>
      </c>
      <c r="M3405">
        <v>4.97</v>
      </c>
      <c r="N3405">
        <v>0</v>
      </c>
      <c r="O3405">
        <v>26.01</v>
      </c>
      <c r="P3405">
        <v>30.976099999999999</v>
      </c>
    </row>
    <row r="3406" spans="1:16" x14ac:dyDescent="0.25">
      <c r="A3406" s="20">
        <v>44306</v>
      </c>
      <c r="B3406" t="s">
        <v>738</v>
      </c>
      <c r="C3406" t="s">
        <v>17</v>
      </c>
      <c r="D3406">
        <v>250</v>
      </c>
      <c r="E3406">
        <v>567.45000000000005</v>
      </c>
      <c r="F3406">
        <v>141862.5</v>
      </c>
      <c r="G3406" t="s">
        <v>3580</v>
      </c>
      <c r="H3406">
        <v>2021073</v>
      </c>
      <c r="I3406" t="s">
        <v>19</v>
      </c>
      <c r="J3406" t="s">
        <v>20</v>
      </c>
      <c r="K3406" t="s">
        <v>25</v>
      </c>
      <c r="L3406">
        <v>0</v>
      </c>
      <c r="M3406">
        <v>4.97</v>
      </c>
      <c r="N3406">
        <v>0</v>
      </c>
      <c r="O3406">
        <v>26</v>
      </c>
      <c r="P3406">
        <v>30.965199999999999</v>
      </c>
    </row>
    <row r="3407" spans="1:16" x14ac:dyDescent="0.25">
      <c r="A3407" s="20">
        <v>44306</v>
      </c>
      <c r="B3407" t="s">
        <v>738</v>
      </c>
      <c r="C3407" t="s">
        <v>17</v>
      </c>
      <c r="D3407">
        <v>500</v>
      </c>
      <c r="E3407">
        <v>567.15</v>
      </c>
      <c r="F3407">
        <v>283575</v>
      </c>
      <c r="G3407" t="s">
        <v>3581</v>
      </c>
      <c r="H3407">
        <v>2021073</v>
      </c>
      <c r="I3407" t="s">
        <v>19</v>
      </c>
      <c r="J3407" t="s">
        <v>20</v>
      </c>
      <c r="K3407" t="s">
        <v>25</v>
      </c>
      <c r="L3407">
        <v>0</v>
      </c>
      <c r="M3407">
        <v>9.93</v>
      </c>
      <c r="N3407">
        <v>0</v>
      </c>
      <c r="O3407">
        <v>51.97</v>
      </c>
      <c r="P3407">
        <v>61.895299999999999</v>
      </c>
    </row>
    <row r="3408" spans="1:16" x14ac:dyDescent="0.25">
      <c r="A3408" s="20">
        <v>44306</v>
      </c>
      <c r="B3408" t="s">
        <v>738</v>
      </c>
      <c r="C3408" t="s">
        <v>17</v>
      </c>
      <c r="D3408">
        <v>250</v>
      </c>
      <c r="E3408">
        <v>567.1</v>
      </c>
      <c r="F3408">
        <v>141775</v>
      </c>
      <c r="G3408" t="s">
        <v>3582</v>
      </c>
      <c r="H3408">
        <v>2021073</v>
      </c>
      <c r="I3408" t="s">
        <v>19</v>
      </c>
      <c r="J3408" t="s">
        <v>20</v>
      </c>
      <c r="K3408" t="s">
        <v>25</v>
      </c>
      <c r="L3408">
        <v>0</v>
      </c>
      <c r="M3408">
        <v>4.96</v>
      </c>
      <c r="N3408">
        <v>0</v>
      </c>
      <c r="O3408">
        <v>25.98</v>
      </c>
      <c r="P3408">
        <v>30.9421</v>
      </c>
    </row>
    <row r="3409" spans="1:16" x14ac:dyDescent="0.25">
      <c r="A3409" s="20">
        <v>44306</v>
      </c>
      <c r="B3409" t="s">
        <v>738</v>
      </c>
      <c r="C3409" t="s">
        <v>17</v>
      </c>
      <c r="D3409">
        <v>250</v>
      </c>
      <c r="E3409">
        <v>567.04999999999995</v>
      </c>
      <c r="F3409">
        <v>141762.5</v>
      </c>
      <c r="G3409" t="s">
        <v>3583</v>
      </c>
      <c r="H3409">
        <v>2021073</v>
      </c>
      <c r="I3409" t="s">
        <v>19</v>
      </c>
      <c r="J3409" t="s">
        <v>20</v>
      </c>
      <c r="K3409" t="s">
        <v>25</v>
      </c>
      <c r="L3409">
        <v>0</v>
      </c>
      <c r="M3409">
        <v>4.96</v>
      </c>
      <c r="N3409">
        <v>0</v>
      </c>
      <c r="O3409">
        <v>25.99</v>
      </c>
      <c r="P3409">
        <v>30.951699999999999</v>
      </c>
    </row>
    <row r="3410" spans="1:16" x14ac:dyDescent="0.25">
      <c r="A3410" s="20">
        <v>44306</v>
      </c>
      <c r="B3410" t="s">
        <v>677</v>
      </c>
      <c r="C3410" t="s">
        <v>17</v>
      </c>
      <c r="D3410">
        <v>25</v>
      </c>
      <c r="E3410">
        <v>200.05</v>
      </c>
      <c r="F3410">
        <v>5001.25</v>
      </c>
      <c r="G3410" t="s">
        <v>3584</v>
      </c>
      <c r="H3410">
        <v>2021073</v>
      </c>
      <c r="I3410" t="s">
        <v>19</v>
      </c>
      <c r="J3410" t="s">
        <v>20</v>
      </c>
      <c r="K3410" t="s">
        <v>25</v>
      </c>
      <c r="L3410">
        <v>5</v>
      </c>
      <c r="M3410">
        <v>0.18</v>
      </c>
      <c r="N3410">
        <v>0.75</v>
      </c>
      <c r="O3410">
        <v>29.53</v>
      </c>
      <c r="P3410">
        <v>35.454999999999998</v>
      </c>
    </row>
    <row r="3411" spans="1:16" x14ac:dyDescent="0.25">
      <c r="A3411" s="20">
        <v>44306</v>
      </c>
      <c r="B3411" t="s">
        <v>74</v>
      </c>
      <c r="C3411" t="s">
        <v>17</v>
      </c>
      <c r="D3411">
        <v>10</v>
      </c>
      <c r="E3411">
        <v>1350</v>
      </c>
      <c r="F3411">
        <v>13500</v>
      </c>
      <c r="G3411" t="s">
        <v>3585</v>
      </c>
      <c r="H3411">
        <v>2021073</v>
      </c>
      <c r="I3411" t="s">
        <v>19</v>
      </c>
      <c r="J3411" t="s">
        <v>20</v>
      </c>
      <c r="K3411" t="s">
        <v>25</v>
      </c>
      <c r="L3411">
        <v>13.5</v>
      </c>
      <c r="M3411">
        <v>0.47</v>
      </c>
      <c r="N3411">
        <v>2.0299999999999998</v>
      </c>
      <c r="O3411">
        <v>29.59</v>
      </c>
      <c r="P3411">
        <v>45.592500000000001</v>
      </c>
    </row>
    <row r="3412" spans="1:16" x14ac:dyDescent="0.25">
      <c r="A3412" s="20">
        <v>44308</v>
      </c>
      <c r="B3412" t="s">
        <v>268</v>
      </c>
      <c r="C3412" t="s">
        <v>17</v>
      </c>
      <c r="D3412">
        <v>1500</v>
      </c>
      <c r="E3412">
        <v>331.15</v>
      </c>
      <c r="F3412">
        <v>496729.45</v>
      </c>
      <c r="G3412" t="s">
        <v>3586</v>
      </c>
      <c r="H3412">
        <v>202122015</v>
      </c>
      <c r="I3412" t="s">
        <v>19</v>
      </c>
      <c r="J3412" t="s">
        <v>20</v>
      </c>
      <c r="K3412" t="s">
        <v>21</v>
      </c>
      <c r="L3412">
        <v>0</v>
      </c>
      <c r="M3412">
        <v>13.91</v>
      </c>
      <c r="N3412">
        <v>14.9</v>
      </c>
      <c r="O3412">
        <v>90.43</v>
      </c>
      <c r="P3412">
        <v>119.2385</v>
      </c>
    </row>
    <row r="3413" spans="1:16" x14ac:dyDescent="0.25">
      <c r="A3413" s="20">
        <v>44308</v>
      </c>
      <c r="B3413" t="s">
        <v>268</v>
      </c>
      <c r="C3413" t="s">
        <v>23</v>
      </c>
      <c r="D3413">
        <v>250</v>
      </c>
      <c r="E3413">
        <v>331.55</v>
      </c>
      <c r="F3413">
        <v>82887.5</v>
      </c>
      <c r="G3413" t="s">
        <v>3587</v>
      </c>
      <c r="H3413">
        <v>202122015</v>
      </c>
      <c r="I3413" t="s">
        <v>19</v>
      </c>
      <c r="J3413" t="s">
        <v>20</v>
      </c>
      <c r="K3413" t="s">
        <v>21</v>
      </c>
      <c r="L3413">
        <v>20.74</v>
      </c>
      <c r="M3413">
        <v>2.3199999999999998</v>
      </c>
      <c r="N3413">
        <v>0</v>
      </c>
      <c r="O3413">
        <v>18.12</v>
      </c>
      <c r="P3413">
        <v>41.180900000000001</v>
      </c>
    </row>
    <row r="3414" spans="1:16" x14ac:dyDescent="0.25">
      <c r="A3414" s="20">
        <v>44308</v>
      </c>
      <c r="B3414" t="s">
        <v>268</v>
      </c>
      <c r="C3414" t="s">
        <v>23</v>
      </c>
      <c r="D3414">
        <v>1000</v>
      </c>
      <c r="E3414">
        <v>332.9</v>
      </c>
      <c r="F3414">
        <v>332900</v>
      </c>
      <c r="G3414" t="s">
        <v>3588</v>
      </c>
      <c r="H3414">
        <v>202122015</v>
      </c>
      <c r="I3414" t="s">
        <v>19</v>
      </c>
      <c r="J3414" t="s">
        <v>20</v>
      </c>
      <c r="K3414" t="s">
        <v>21</v>
      </c>
      <c r="L3414">
        <v>82.97</v>
      </c>
      <c r="M3414">
        <v>9.32</v>
      </c>
      <c r="N3414">
        <v>0</v>
      </c>
      <c r="O3414">
        <v>60.6</v>
      </c>
      <c r="P3414">
        <v>152.8912</v>
      </c>
    </row>
    <row r="3415" spans="1:16" x14ac:dyDescent="0.25">
      <c r="A3415" s="20">
        <v>44308</v>
      </c>
      <c r="B3415" t="s">
        <v>268</v>
      </c>
      <c r="C3415" t="s">
        <v>23</v>
      </c>
      <c r="D3415">
        <v>250</v>
      </c>
      <c r="E3415">
        <v>332.65</v>
      </c>
      <c r="F3415">
        <v>83162.5</v>
      </c>
      <c r="G3415" t="s">
        <v>3589</v>
      </c>
      <c r="H3415">
        <v>202122015</v>
      </c>
      <c r="I3415" t="s">
        <v>19</v>
      </c>
      <c r="J3415" t="s">
        <v>20</v>
      </c>
      <c r="K3415" t="s">
        <v>21</v>
      </c>
      <c r="L3415">
        <v>20.91</v>
      </c>
      <c r="M3415">
        <v>2.33</v>
      </c>
      <c r="N3415">
        <v>0</v>
      </c>
      <c r="O3415">
        <v>18.13</v>
      </c>
      <c r="P3415">
        <v>41.368600000000001</v>
      </c>
    </row>
    <row r="3416" spans="1:16" x14ac:dyDescent="0.25">
      <c r="A3416" s="20">
        <v>44308</v>
      </c>
      <c r="B3416" t="s">
        <v>738</v>
      </c>
      <c r="C3416" t="s">
        <v>17</v>
      </c>
      <c r="D3416">
        <v>1500</v>
      </c>
      <c r="E3416">
        <v>568.1</v>
      </c>
      <c r="F3416">
        <v>852150</v>
      </c>
      <c r="G3416" t="s">
        <v>3590</v>
      </c>
      <c r="H3416">
        <v>202122015</v>
      </c>
      <c r="I3416" t="s">
        <v>19</v>
      </c>
      <c r="J3416" t="s">
        <v>20</v>
      </c>
      <c r="K3416" t="s">
        <v>21</v>
      </c>
      <c r="L3416">
        <v>0</v>
      </c>
      <c r="M3416">
        <v>23.86</v>
      </c>
      <c r="N3416">
        <v>25.1</v>
      </c>
      <c r="O3416">
        <v>155.12</v>
      </c>
      <c r="P3416">
        <v>204.08009999999999</v>
      </c>
    </row>
    <row r="3417" spans="1:16" x14ac:dyDescent="0.25">
      <c r="A3417" s="20">
        <v>44308</v>
      </c>
      <c r="B3417" t="s">
        <v>738</v>
      </c>
      <c r="C3417" t="s">
        <v>23</v>
      </c>
      <c r="D3417">
        <v>1450</v>
      </c>
      <c r="E3417">
        <v>569.9</v>
      </c>
      <c r="F3417">
        <v>826355</v>
      </c>
      <c r="G3417" t="s">
        <v>3591</v>
      </c>
      <c r="H3417">
        <v>202122015</v>
      </c>
      <c r="I3417" t="s">
        <v>19</v>
      </c>
      <c r="J3417" t="s">
        <v>20</v>
      </c>
      <c r="K3417" t="s">
        <v>21</v>
      </c>
      <c r="L3417">
        <v>206.26</v>
      </c>
      <c r="M3417">
        <v>23.14</v>
      </c>
      <c r="N3417">
        <v>0</v>
      </c>
      <c r="O3417">
        <v>150.43</v>
      </c>
      <c r="P3417">
        <v>379.82799999999997</v>
      </c>
    </row>
    <row r="3418" spans="1:16" x14ac:dyDescent="0.25">
      <c r="A3418" s="20">
        <v>44308</v>
      </c>
      <c r="B3418" t="s">
        <v>738</v>
      </c>
      <c r="C3418" t="s">
        <v>23</v>
      </c>
      <c r="D3418">
        <v>50</v>
      </c>
      <c r="E3418">
        <v>569.75</v>
      </c>
      <c r="F3418">
        <v>28487.5</v>
      </c>
      <c r="G3418" t="s">
        <v>3592</v>
      </c>
      <c r="H3418">
        <v>202122015</v>
      </c>
      <c r="I3418" t="s">
        <v>19</v>
      </c>
      <c r="J3418" t="s">
        <v>20</v>
      </c>
      <c r="K3418" t="s">
        <v>21</v>
      </c>
      <c r="L3418">
        <v>7.11</v>
      </c>
      <c r="M3418">
        <v>0.8</v>
      </c>
      <c r="N3418">
        <v>0</v>
      </c>
      <c r="O3418">
        <v>17.84</v>
      </c>
      <c r="P3418">
        <v>25.747699999999998</v>
      </c>
    </row>
    <row r="3419" spans="1:16" x14ac:dyDescent="0.25">
      <c r="A3419" s="20">
        <v>44308</v>
      </c>
      <c r="B3419" t="s">
        <v>800</v>
      </c>
      <c r="C3419" t="s">
        <v>17</v>
      </c>
      <c r="D3419">
        <v>2500</v>
      </c>
      <c r="E3419">
        <v>478.25</v>
      </c>
      <c r="F3419">
        <v>1195625</v>
      </c>
      <c r="G3419" t="s">
        <v>3593</v>
      </c>
      <c r="H3419">
        <v>2021074</v>
      </c>
      <c r="I3419" t="s">
        <v>19</v>
      </c>
      <c r="J3419" t="s">
        <v>20</v>
      </c>
      <c r="K3419" t="s">
        <v>25</v>
      </c>
      <c r="L3419">
        <v>0</v>
      </c>
      <c r="M3419">
        <v>41.85</v>
      </c>
      <c r="N3419">
        <v>35.869999999999997</v>
      </c>
      <c r="O3419">
        <v>219.16</v>
      </c>
      <c r="P3419">
        <v>296.87700000000001</v>
      </c>
    </row>
    <row r="3420" spans="1:16" x14ac:dyDescent="0.25">
      <c r="A3420" s="20">
        <v>44308</v>
      </c>
      <c r="B3420" t="s">
        <v>800</v>
      </c>
      <c r="C3420" t="s">
        <v>23</v>
      </c>
      <c r="D3420">
        <v>2500</v>
      </c>
      <c r="E3420">
        <v>482.9</v>
      </c>
      <c r="F3420">
        <v>1207250</v>
      </c>
      <c r="G3420" t="s">
        <v>3594</v>
      </c>
      <c r="H3420">
        <v>2021074</v>
      </c>
      <c r="I3420" t="s">
        <v>19</v>
      </c>
      <c r="J3420" t="s">
        <v>20</v>
      </c>
      <c r="K3420" t="s">
        <v>25</v>
      </c>
      <c r="L3420">
        <v>300.36</v>
      </c>
      <c r="M3420">
        <v>42.25</v>
      </c>
      <c r="N3420">
        <v>0</v>
      </c>
      <c r="O3420">
        <v>221.3</v>
      </c>
      <c r="P3420">
        <v>563.91380000000004</v>
      </c>
    </row>
    <row r="3421" spans="1:16" x14ac:dyDescent="0.25">
      <c r="A3421" s="20">
        <v>44308</v>
      </c>
      <c r="B3421" t="s">
        <v>738</v>
      </c>
      <c r="C3421" t="s">
        <v>23</v>
      </c>
      <c r="D3421">
        <v>250</v>
      </c>
      <c r="E3421">
        <v>558.29999999999995</v>
      </c>
      <c r="F3421">
        <v>139575.1</v>
      </c>
      <c r="G3421" t="s">
        <v>3595</v>
      </c>
      <c r="H3421">
        <v>2021074</v>
      </c>
      <c r="I3421" t="s">
        <v>19</v>
      </c>
      <c r="J3421" t="s">
        <v>20</v>
      </c>
      <c r="K3421" t="s">
        <v>25</v>
      </c>
      <c r="L3421">
        <v>35.74</v>
      </c>
      <c r="M3421">
        <v>4.8899999999999997</v>
      </c>
      <c r="N3421">
        <v>0</v>
      </c>
      <c r="O3421">
        <v>25.59</v>
      </c>
      <c r="P3421">
        <v>66.215100000000007</v>
      </c>
    </row>
    <row r="3422" spans="1:16" x14ac:dyDescent="0.25">
      <c r="A3422" s="20">
        <v>44308</v>
      </c>
      <c r="B3422" t="s">
        <v>268</v>
      </c>
      <c r="C3422" t="s">
        <v>23</v>
      </c>
      <c r="D3422">
        <v>250</v>
      </c>
      <c r="E3422">
        <v>329.9</v>
      </c>
      <c r="F3422">
        <v>82475</v>
      </c>
      <c r="G3422" t="s">
        <v>3596</v>
      </c>
      <c r="H3422">
        <v>2021074</v>
      </c>
      <c r="I3422" t="s">
        <v>19</v>
      </c>
      <c r="J3422" t="s">
        <v>20</v>
      </c>
      <c r="K3422" t="s">
        <v>25</v>
      </c>
      <c r="L3422">
        <v>20.78</v>
      </c>
      <c r="M3422">
        <v>2.89</v>
      </c>
      <c r="N3422">
        <v>0</v>
      </c>
      <c r="O3422">
        <v>18.22</v>
      </c>
      <c r="P3422">
        <v>41.886699999999998</v>
      </c>
    </row>
    <row r="3423" spans="1:16" x14ac:dyDescent="0.25">
      <c r="A3423" s="20">
        <v>44308</v>
      </c>
      <c r="B3423" t="s">
        <v>738</v>
      </c>
      <c r="C3423" t="s">
        <v>23</v>
      </c>
      <c r="D3423">
        <v>250</v>
      </c>
      <c r="E3423">
        <v>563.1</v>
      </c>
      <c r="F3423">
        <v>140775</v>
      </c>
      <c r="G3423" t="s">
        <v>3597</v>
      </c>
      <c r="H3423">
        <v>2021074</v>
      </c>
      <c r="I3423" t="s">
        <v>19</v>
      </c>
      <c r="J3423" t="s">
        <v>20</v>
      </c>
      <c r="K3423" t="s">
        <v>25</v>
      </c>
      <c r="L3423">
        <v>35.74</v>
      </c>
      <c r="M3423">
        <v>4.93</v>
      </c>
      <c r="N3423">
        <v>0</v>
      </c>
      <c r="O3423">
        <v>25.8</v>
      </c>
      <c r="P3423">
        <v>66.467200000000005</v>
      </c>
    </row>
    <row r="3424" spans="1:16" x14ac:dyDescent="0.25">
      <c r="A3424" s="20">
        <v>44308</v>
      </c>
      <c r="B3424" t="s">
        <v>738</v>
      </c>
      <c r="C3424" t="s">
        <v>23</v>
      </c>
      <c r="D3424">
        <v>250</v>
      </c>
      <c r="E3424">
        <v>567</v>
      </c>
      <c r="F3424">
        <v>141750</v>
      </c>
      <c r="G3424" t="s">
        <v>3598</v>
      </c>
      <c r="H3424">
        <v>2021074</v>
      </c>
      <c r="I3424" t="s">
        <v>19</v>
      </c>
      <c r="J3424" t="s">
        <v>20</v>
      </c>
      <c r="K3424" t="s">
        <v>25</v>
      </c>
      <c r="L3424">
        <v>35.74</v>
      </c>
      <c r="M3424">
        <v>4.96</v>
      </c>
      <c r="N3424">
        <v>0</v>
      </c>
      <c r="O3424">
        <v>25.98</v>
      </c>
      <c r="P3424">
        <v>66.681299999999993</v>
      </c>
    </row>
    <row r="3425" spans="1:16" x14ac:dyDescent="0.25">
      <c r="A3425" s="20">
        <v>44308</v>
      </c>
      <c r="B3425" t="s">
        <v>268</v>
      </c>
      <c r="C3425" t="s">
        <v>23</v>
      </c>
      <c r="D3425">
        <v>250</v>
      </c>
      <c r="E3425">
        <v>333</v>
      </c>
      <c r="F3425">
        <v>83250</v>
      </c>
      <c r="G3425" t="s">
        <v>3599</v>
      </c>
      <c r="H3425">
        <v>2021074</v>
      </c>
      <c r="I3425" t="s">
        <v>19</v>
      </c>
      <c r="J3425" t="s">
        <v>20</v>
      </c>
      <c r="K3425" t="s">
        <v>25</v>
      </c>
      <c r="L3425">
        <v>20.78</v>
      </c>
      <c r="M3425">
        <v>2.91</v>
      </c>
      <c r="N3425">
        <v>0</v>
      </c>
      <c r="O3425">
        <v>18.23</v>
      </c>
      <c r="P3425">
        <v>41.9238</v>
      </c>
    </row>
    <row r="3426" spans="1:16" x14ac:dyDescent="0.25">
      <c r="A3426" s="20">
        <v>44308</v>
      </c>
      <c r="B3426" t="s">
        <v>738</v>
      </c>
      <c r="C3426" t="s">
        <v>23</v>
      </c>
      <c r="D3426">
        <v>1000</v>
      </c>
      <c r="E3426">
        <v>568.6</v>
      </c>
      <c r="F3426">
        <v>568600</v>
      </c>
      <c r="G3426" t="s">
        <v>3600</v>
      </c>
      <c r="H3426">
        <v>2021074</v>
      </c>
      <c r="I3426" t="s">
        <v>19</v>
      </c>
      <c r="J3426" t="s">
        <v>20</v>
      </c>
      <c r="K3426" t="s">
        <v>25</v>
      </c>
      <c r="L3426">
        <v>142.96</v>
      </c>
      <c r="M3426">
        <v>19.899999999999999</v>
      </c>
      <c r="N3426">
        <v>0</v>
      </c>
      <c r="O3426">
        <v>104.23</v>
      </c>
      <c r="P3426">
        <v>267.09100000000001</v>
      </c>
    </row>
    <row r="3427" spans="1:16" x14ac:dyDescent="0.25">
      <c r="A3427" s="20">
        <v>44308</v>
      </c>
      <c r="B3427" t="s">
        <v>738</v>
      </c>
      <c r="C3427" t="s">
        <v>17</v>
      </c>
      <c r="D3427">
        <v>1750</v>
      </c>
      <c r="E3427">
        <v>571.1</v>
      </c>
      <c r="F3427">
        <v>999425</v>
      </c>
      <c r="G3427" t="s">
        <v>3601</v>
      </c>
      <c r="H3427">
        <v>2021074</v>
      </c>
      <c r="I3427" t="s">
        <v>19</v>
      </c>
      <c r="J3427" t="s">
        <v>20</v>
      </c>
      <c r="K3427" t="s">
        <v>25</v>
      </c>
      <c r="L3427">
        <v>0</v>
      </c>
      <c r="M3427">
        <v>34.979999999999997</v>
      </c>
      <c r="N3427">
        <v>0</v>
      </c>
      <c r="O3427">
        <v>183.2</v>
      </c>
      <c r="P3427">
        <v>218.1799</v>
      </c>
    </row>
    <row r="3428" spans="1:16" x14ac:dyDescent="0.25">
      <c r="A3428" s="20">
        <v>44308</v>
      </c>
      <c r="B3428" t="s">
        <v>480</v>
      </c>
      <c r="C3428" t="s">
        <v>17</v>
      </c>
      <c r="D3428">
        <v>10000</v>
      </c>
      <c r="E3428">
        <v>72.2</v>
      </c>
      <c r="F3428">
        <v>722000</v>
      </c>
      <c r="G3428" t="s">
        <v>3602</v>
      </c>
      <c r="H3428">
        <v>2021074</v>
      </c>
      <c r="I3428" t="s">
        <v>19</v>
      </c>
      <c r="J3428" t="s">
        <v>20</v>
      </c>
      <c r="K3428" t="s">
        <v>25</v>
      </c>
      <c r="L3428">
        <v>0</v>
      </c>
      <c r="M3428">
        <v>25.27</v>
      </c>
      <c r="N3428">
        <v>0</v>
      </c>
      <c r="O3428">
        <v>132.34</v>
      </c>
      <c r="P3428">
        <v>157.61009999999999</v>
      </c>
    </row>
    <row r="3429" spans="1:16" x14ac:dyDescent="0.25">
      <c r="A3429" s="20">
        <v>44308</v>
      </c>
      <c r="B3429" t="s">
        <v>268</v>
      </c>
      <c r="C3429" t="s">
        <v>17</v>
      </c>
      <c r="D3429">
        <v>500</v>
      </c>
      <c r="E3429">
        <v>333.45</v>
      </c>
      <c r="F3429">
        <v>166725</v>
      </c>
      <c r="G3429" t="s">
        <v>3603</v>
      </c>
      <c r="H3429">
        <v>2021074</v>
      </c>
      <c r="I3429" t="s">
        <v>19</v>
      </c>
      <c r="J3429" t="s">
        <v>20</v>
      </c>
      <c r="K3429" t="s">
        <v>25</v>
      </c>
      <c r="L3429">
        <v>0</v>
      </c>
      <c r="M3429">
        <v>5.84</v>
      </c>
      <c r="N3429">
        <v>5</v>
      </c>
      <c r="O3429">
        <v>30.56</v>
      </c>
      <c r="P3429">
        <v>41.395400000000002</v>
      </c>
    </row>
    <row r="3430" spans="1:16" x14ac:dyDescent="0.25">
      <c r="A3430" s="20">
        <v>44308</v>
      </c>
      <c r="B3430" t="s">
        <v>480</v>
      </c>
      <c r="C3430" t="s">
        <v>23</v>
      </c>
      <c r="D3430">
        <v>10000</v>
      </c>
      <c r="E3430">
        <v>71.8</v>
      </c>
      <c r="F3430">
        <v>718000</v>
      </c>
      <c r="G3430" t="s">
        <v>3604</v>
      </c>
      <c r="H3430">
        <v>2021074</v>
      </c>
      <c r="I3430" t="s">
        <v>19</v>
      </c>
      <c r="J3430" t="s">
        <v>20</v>
      </c>
      <c r="K3430" t="s">
        <v>25</v>
      </c>
      <c r="L3430">
        <v>179.3</v>
      </c>
      <c r="M3430">
        <v>25.13</v>
      </c>
      <c r="N3430">
        <v>0</v>
      </c>
      <c r="O3430">
        <v>131.6</v>
      </c>
      <c r="P3430">
        <v>336.02980000000002</v>
      </c>
    </row>
    <row r="3431" spans="1:16" x14ac:dyDescent="0.25">
      <c r="A3431" s="20">
        <v>44308</v>
      </c>
      <c r="B3431" t="s">
        <v>738</v>
      </c>
      <c r="C3431" t="s">
        <v>23</v>
      </c>
      <c r="D3431">
        <v>2500</v>
      </c>
      <c r="E3431">
        <v>573.28</v>
      </c>
      <c r="F3431">
        <v>1433203.7</v>
      </c>
      <c r="G3431" t="s">
        <v>3605</v>
      </c>
      <c r="H3431">
        <v>2021074</v>
      </c>
      <c r="I3431" t="s">
        <v>19</v>
      </c>
      <c r="J3431" t="s">
        <v>20</v>
      </c>
      <c r="K3431" t="s">
        <v>25</v>
      </c>
      <c r="L3431">
        <v>357.39</v>
      </c>
      <c r="M3431">
        <v>50.16</v>
      </c>
      <c r="N3431">
        <v>0</v>
      </c>
      <c r="O3431">
        <v>262.73</v>
      </c>
      <c r="P3431">
        <v>670.28219999999999</v>
      </c>
    </row>
    <row r="3432" spans="1:16" x14ac:dyDescent="0.25">
      <c r="A3432" s="20">
        <v>44308</v>
      </c>
      <c r="B3432" t="s">
        <v>738</v>
      </c>
      <c r="C3432" t="s">
        <v>17</v>
      </c>
      <c r="D3432">
        <v>100</v>
      </c>
      <c r="E3432">
        <v>572.19000000000005</v>
      </c>
      <c r="F3432">
        <v>57219.05</v>
      </c>
      <c r="G3432" t="s">
        <v>3606</v>
      </c>
      <c r="H3432">
        <v>2021074</v>
      </c>
      <c r="I3432" t="s">
        <v>19</v>
      </c>
      <c r="J3432" t="s">
        <v>20</v>
      </c>
      <c r="K3432" t="s">
        <v>25</v>
      </c>
      <c r="L3432">
        <v>0</v>
      </c>
      <c r="M3432">
        <v>2</v>
      </c>
      <c r="N3432">
        <v>0</v>
      </c>
      <c r="O3432">
        <v>18.059999999999999</v>
      </c>
      <c r="P3432">
        <v>20.0626</v>
      </c>
    </row>
    <row r="3433" spans="1:16" x14ac:dyDescent="0.25">
      <c r="A3433" s="20">
        <v>44308</v>
      </c>
      <c r="B3433" t="s">
        <v>738</v>
      </c>
      <c r="C3433" t="s">
        <v>17</v>
      </c>
      <c r="D3433">
        <v>2400</v>
      </c>
      <c r="E3433">
        <v>575</v>
      </c>
      <c r="F3433">
        <v>1380000</v>
      </c>
      <c r="G3433" t="s">
        <v>3607</v>
      </c>
      <c r="H3433">
        <v>2021074</v>
      </c>
      <c r="I3433" t="s">
        <v>19</v>
      </c>
      <c r="J3433" t="s">
        <v>20</v>
      </c>
      <c r="K3433" t="s">
        <v>25</v>
      </c>
      <c r="L3433">
        <v>0</v>
      </c>
      <c r="M3433">
        <v>48.3</v>
      </c>
      <c r="N3433">
        <v>73.58</v>
      </c>
      <c r="O3433">
        <v>252.96</v>
      </c>
      <c r="P3433">
        <v>374.84070000000003</v>
      </c>
    </row>
    <row r="3434" spans="1:16" x14ac:dyDescent="0.25">
      <c r="A3434" s="20">
        <v>44308</v>
      </c>
      <c r="B3434" t="s">
        <v>480</v>
      </c>
      <c r="C3434" t="s">
        <v>17</v>
      </c>
      <c r="D3434">
        <v>10000</v>
      </c>
      <c r="E3434">
        <v>71.900000000000006</v>
      </c>
      <c r="F3434">
        <v>719000</v>
      </c>
      <c r="G3434" t="s">
        <v>3608</v>
      </c>
      <c r="H3434">
        <v>2021074</v>
      </c>
      <c r="I3434" t="s">
        <v>19</v>
      </c>
      <c r="J3434" t="s">
        <v>20</v>
      </c>
      <c r="K3434" t="s">
        <v>25</v>
      </c>
      <c r="L3434">
        <v>0</v>
      </c>
      <c r="M3434">
        <v>25.17</v>
      </c>
      <c r="N3434">
        <v>43.23</v>
      </c>
      <c r="O3434">
        <v>131.79</v>
      </c>
      <c r="P3434">
        <v>200.18510000000001</v>
      </c>
    </row>
    <row r="3435" spans="1:16" x14ac:dyDescent="0.25">
      <c r="A3435" s="20">
        <v>44308</v>
      </c>
      <c r="B3435" t="s">
        <v>1037</v>
      </c>
      <c r="C3435" t="s">
        <v>17</v>
      </c>
      <c r="D3435">
        <v>250</v>
      </c>
      <c r="E3435">
        <v>994</v>
      </c>
      <c r="F3435">
        <v>248500</v>
      </c>
      <c r="G3435" t="s">
        <v>3609</v>
      </c>
      <c r="H3435">
        <v>2021074</v>
      </c>
      <c r="I3435" t="s">
        <v>19</v>
      </c>
      <c r="J3435" t="s">
        <v>20</v>
      </c>
      <c r="K3435" t="s">
        <v>25</v>
      </c>
      <c r="L3435">
        <v>0</v>
      </c>
      <c r="M3435">
        <v>8.6999999999999993</v>
      </c>
      <c r="N3435">
        <v>0</v>
      </c>
      <c r="O3435">
        <v>45.55</v>
      </c>
      <c r="P3435">
        <v>54.247500000000002</v>
      </c>
    </row>
    <row r="3436" spans="1:16" x14ac:dyDescent="0.25">
      <c r="A3436" s="20">
        <v>44308</v>
      </c>
      <c r="B3436" t="s">
        <v>1037</v>
      </c>
      <c r="C3436" t="s">
        <v>17</v>
      </c>
      <c r="D3436">
        <v>250</v>
      </c>
      <c r="E3436">
        <v>982.65</v>
      </c>
      <c r="F3436">
        <v>245662.5</v>
      </c>
      <c r="G3436" t="s">
        <v>3610</v>
      </c>
      <c r="H3436">
        <v>2021074</v>
      </c>
      <c r="I3436" t="s">
        <v>19</v>
      </c>
      <c r="J3436" t="s">
        <v>20</v>
      </c>
      <c r="K3436" t="s">
        <v>25</v>
      </c>
      <c r="L3436">
        <v>0</v>
      </c>
      <c r="M3436">
        <v>8.6</v>
      </c>
      <c r="N3436">
        <v>14.82</v>
      </c>
      <c r="O3436">
        <v>45.03</v>
      </c>
      <c r="P3436">
        <v>68.4482</v>
      </c>
    </row>
    <row r="3437" spans="1:16" x14ac:dyDescent="0.25">
      <c r="A3437" s="20">
        <v>44308</v>
      </c>
      <c r="B3437" t="s">
        <v>1037</v>
      </c>
      <c r="C3437" t="s">
        <v>23</v>
      </c>
      <c r="D3437">
        <v>250</v>
      </c>
      <c r="E3437">
        <v>998.37</v>
      </c>
      <c r="F3437">
        <v>249591.65</v>
      </c>
      <c r="G3437" t="s">
        <v>3611</v>
      </c>
      <c r="H3437">
        <v>2021074</v>
      </c>
      <c r="I3437" t="s">
        <v>19</v>
      </c>
      <c r="J3437" t="s">
        <v>20</v>
      </c>
      <c r="K3437" t="s">
        <v>25</v>
      </c>
      <c r="L3437">
        <v>62.09</v>
      </c>
      <c r="M3437">
        <v>8.74</v>
      </c>
      <c r="N3437">
        <v>0</v>
      </c>
      <c r="O3437">
        <v>45.76</v>
      </c>
      <c r="P3437">
        <v>116.5857</v>
      </c>
    </row>
    <row r="3438" spans="1:16" x14ac:dyDescent="0.25">
      <c r="A3438" s="20">
        <v>44308</v>
      </c>
      <c r="B3438" t="s">
        <v>1037</v>
      </c>
      <c r="C3438" t="s">
        <v>23</v>
      </c>
      <c r="D3438">
        <v>250</v>
      </c>
      <c r="E3438">
        <v>998.9</v>
      </c>
      <c r="F3438">
        <v>249725</v>
      </c>
      <c r="G3438" t="s">
        <v>3612</v>
      </c>
      <c r="H3438">
        <v>2021074</v>
      </c>
      <c r="I3438" t="s">
        <v>19</v>
      </c>
      <c r="J3438" t="s">
        <v>20</v>
      </c>
      <c r="K3438" t="s">
        <v>25</v>
      </c>
      <c r="L3438">
        <v>62.09</v>
      </c>
      <c r="M3438">
        <v>8.74</v>
      </c>
      <c r="N3438">
        <v>0</v>
      </c>
      <c r="O3438">
        <v>45.77</v>
      </c>
      <c r="P3438">
        <v>116.60039999999999</v>
      </c>
    </row>
    <row r="3439" spans="1:16" x14ac:dyDescent="0.25">
      <c r="A3439" s="20">
        <v>44308</v>
      </c>
      <c r="B3439" t="s">
        <v>480</v>
      </c>
      <c r="C3439" t="s">
        <v>23</v>
      </c>
      <c r="D3439">
        <v>10000</v>
      </c>
      <c r="E3439">
        <v>71.650000000000006</v>
      </c>
      <c r="F3439">
        <v>716500</v>
      </c>
      <c r="G3439" t="s">
        <v>3613</v>
      </c>
      <c r="H3439">
        <v>2021074</v>
      </c>
      <c r="I3439" t="s">
        <v>19</v>
      </c>
      <c r="J3439" t="s">
        <v>20</v>
      </c>
      <c r="K3439" t="s">
        <v>25</v>
      </c>
      <c r="L3439">
        <v>179.72</v>
      </c>
      <c r="M3439">
        <v>25.08</v>
      </c>
      <c r="N3439">
        <v>0</v>
      </c>
      <c r="O3439">
        <v>131.34</v>
      </c>
      <c r="P3439">
        <v>336.13740000000001</v>
      </c>
    </row>
    <row r="3440" spans="1:16" x14ac:dyDescent="0.25">
      <c r="A3440" s="20">
        <v>44308</v>
      </c>
      <c r="B3440" t="s">
        <v>65</v>
      </c>
      <c r="C3440" t="s">
        <v>17</v>
      </c>
      <c r="D3440">
        <v>100</v>
      </c>
      <c r="E3440">
        <v>33.1</v>
      </c>
      <c r="F3440">
        <v>3310</v>
      </c>
      <c r="G3440" t="s">
        <v>3614</v>
      </c>
      <c r="H3440">
        <v>2021074</v>
      </c>
      <c r="I3440" t="s">
        <v>19</v>
      </c>
      <c r="J3440" t="s">
        <v>20</v>
      </c>
      <c r="K3440" t="s">
        <v>25</v>
      </c>
      <c r="L3440">
        <v>3.31</v>
      </c>
      <c r="M3440">
        <v>0.12</v>
      </c>
      <c r="N3440">
        <v>0.5</v>
      </c>
      <c r="O3440">
        <v>29.31</v>
      </c>
      <c r="P3440">
        <v>33.235799999999998</v>
      </c>
    </row>
    <row r="3441" spans="1:16" x14ac:dyDescent="0.25">
      <c r="A3441" s="20">
        <v>44309</v>
      </c>
      <c r="B3441" t="s">
        <v>800</v>
      </c>
      <c r="C3441" t="s">
        <v>17</v>
      </c>
      <c r="D3441">
        <v>2500</v>
      </c>
      <c r="E3441">
        <v>484.15</v>
      </c>
      <c r="F3441">
        <v>1210375</v>
      </c>
      <c r="G3441" t="s">
        <v>3615</v>
      </c>
      <c r="H3441">
        <v>2021075</v>
      </c>
      <c r="I3441" t="s">
        <v>19</v>
      </c>
      <c r="J3441" t="s">
        <v>20</v>
      </c>
      <c r="K3441" t="s">
        <v>25</v>
      </c>
      <c r="L3441">
        <v>0</v>
      </c>
      <c r="M3441">
        <v>42.36</v>
      </c>
      <c r="N3441">
        <v>0</v>
      </c>
      <c r="O3441">
        <v>221.87</v>
      </c>
      <c r="P3441">
        <v>264.23309999999998</v>
      </c>
    </row>
    <row r="3442" spans="1:16" x14ac:dyDescent="0.25">
      <c r="A3442" s="20">
        <v>44309</v>
      </c>
      <c r="B3442" t="s">
        <v>738</v>
      </c>
      <c r="C3442" t="s">
        <v>17</v>
      </c>
      <c r="D3442">
        <v>500</v>
      </c>
      <c r="E3442">
        <v>570.25</v>
      </c>
      <c r="F3442">
        <v>285125</v>
      </c>
      <c r="G3442" t="s">
        <v>3616</v>
      </c>
      <c r="H3442">
        <v>2021075</v>
      </c>
      <c r="I3442" t="s">
        <v>19</v>
      </c>
      <c r="J3442" t="s">
        <v>20</v>
      </c>
      <c r="K3442" t="s">
        <v>25</v>
      </c>
      <c r="L3442">
        <v>0</v>
      </c>
      <c r="M3442">
        <v>9.98</v>
      </c>
      <c r="N3442">
        <v>0</v>
      </c>
      <c r="O3442">
        <v>52.27</v>
      </c>
      <c r="P3442">
        <v>62.249299999999998</v>
      </c>
    </row>
    <row r="3443" spans="1:16" x14ac:dyDescent="0.25">
      <c r="A3443" s="20">
        <v>44309</v>
      </c>
      <c r="B3443" t="s">
        <v>800</v>
      </c>
      <c r="C3443" t="s">
        <v>23</v>
      </c>
      <c r="D3443">
        <v>500</v>
      </c>
      <c r="E3443">
        <v>484.9</v>
      </c>
      <c r="F3443">
        <v>242450</v>
      </c>
      <c r="G3443" t="s">
        <v>3617</v>
      </c>
      <c r="H3443">
        <v>2021075</v>
      </c>
      <c r="I3443" t="s">
        <v>19</v>
      </c>
      <c r="J3443" t="s">
        <v>20</v>
      </c>
      <c r="K3443" t="s">
        <v>25</v>
      </c>
      <c r="L3443">
        <v>60.08</v>
      </c>
      <c r="M3443">
        <v>8.49</v>
      </c>
      <c r="N3443">
        <v>0</v>
      </c>
      <c r="O3443">
        <v>44.44</v>
      </c>
      <c r="P3443">
        <v>113.00579999999999</v>
      </c>
    </row>
    <row r="3444" spans="1:16" x14ac:dyDescent="0.25">
      <c r="A3444" s="20">
        <v>44309</v>
      </c>
      <c r="B3444" t="s">
        <v>738</v>
      </c>
      <c r="C3444" t="s">
        <v>23</v>
      </c>
      <c r="D3444">
        <v>500</v>
      </c>
      <c r="E3444">
        <v>576.9</v>
      </c>
      <c r="F3444">
        <v>288450</v>
      </c>
      <c r="G3444" t="s">
        <v>3618</v>
      </c>
      <c r="H3444">
        <v>2021075</v>
      </c>
      <c r="I3444" t="s">
        <v>19</v>
      </c>
      <c r="J3444" t="s">
        <v>20</v>
      </c>
      <c r="K3444" t="s">
        <v>25</v>
      </c>
      <c r="L3444">
        <v>71.7</v>
      </c>
      <c r="M3444">
        <v>10.1</v>
      </c>
      <c r="N3444">
        <v>0</v>
      </c>
      <c r="O3444">
        <v>52.87</v>
      </c>
      <c r="P3444">
        <v>134.66569999999999</v>
      </c>
    </row>
    <row r="3445" spans="1:16" x14ac:dyDescent="0.25">
      <c r="A3445" s="20">
        <v>44309</v>
      </c>
      <c r="B3445" t="s">
        <v>800</v>
      </c>
      <c r="C3445" t="s">
        <v>23</v>
      </c>
      <c r="D3445">
        <v>500</v>
      </c>
      <c r="E3445">
        <v>485.9</v>
      </c>
      <c r="F3445">
        <v>242950</v>
      </c>
      <c r="G3445" t="s">
        <v>3619</v>
      </c>
      <c r="H3445">
        <v>2021075</v>
      </c>
      <c r="I3445" t="s">
        <v>19</v>
      </c>
      <c r="J3445" t="s">
        <v>20</v>
      </c>
      <c r="K3445" t="s">
        <v>25</v>
      </c>
      <c r="L3445">
        <v>60.08</v>
      </c>
      <c r="M3445">
        <v>8.5</v>
      </c>
      <c r="N3445">
        <v>0</v>
      </c>
      <c r="O3445">
        <v>44.53</v>
      </c>
      <c r="P3445">
        <v>113.1133</v>
      </c>
    </row>
    <row r="3446" spans="1:16" x14ac:dyDescent="0.25">
      <c r="A3446" s="20">
        <v>44309</v>
      </c>
      <c r="B3446" t="s">
        <v>800</v>
      </c>
      <c r="C3446" t="s">
        <v>23</v>
      </c>
      <c r="D3446">
        <v>500</v>
      </c>
      <c r="E3446">
        <v>487.1</v>
      </c>
      <c r="F3446">
        <v>243550</v>
      </c>
      <c r="G3446" t="s">
        <v>3620</v>
      </c>
      <c r="H3446">
        <v>2021075</v>
      </c>
      <c r="I3446" t="s">
        <v>19</v>
      </c>
      <c r="J3446" t="s">
        <v>20</v>
      </c>
      <c r="K3446" t="s">
        <v>25</v>
      </c>
      <c r="L3446">
        <v>60.08</v>
      </c>
      <c r="M3446">
        <v>8.52</v>
      </c>
      <c r="N3446">
        <v>0</v>
      </c>
      <c r="O3446">
        <v>44.64</v>
      </c>
      <c r="P3446">
        <v>113.2443</v>
      </c>
    </row>
    <row r="3447" spans="1:16" x14ac:dyDescent="0.25">
      <c r="A3447" s="20">
        <v>44309</v>
      </c>
      <c r="B3447" t="s">
        <v>738</v>
      </c>
      <c r="C3447" t="s">
        <v>17</v>
      </c>
      <c r="D3447">
        <v>1500</v>
      </c>
      <c r="E3447">
        <v>574.1</v>
      </c>
      <c r="F3447">
        <v>861150</v>
      </c>
      <c r="G3447" t="s">
        <v>3621</v>
      </c>
      <c r="H3447">
        <v>2021075</v>
      </c>
      <c r="I3447" t="s">
        <v>19</v>
      </c>
      <c r="J3447" t="s">
        <v>20</v>
      </c>
      <c r="K3447" t="s">
        <v>25</v>
      </c>
      <c r="L3447">
        <v>0</v>
      </c>
      <c r="M3447">
        <v>30.14</v>
      </c>
      <c r="N3447">
        <v>42.97</v>
      </c>
      <c r="O3447">
        <v>157.85</v>
      </c>
      <c r="P3447">
        <v>230.96029999999999</v>
      </c>
    </row>
    <row r="3448" spans="1:16" x14ac:dyDescent="0.25">
      <c r="A3448" s="20">
        <v>44309</v>
      </c>
      <c r="B3448" t="s">
        <v>738</v>
      </c>
      <c r="C3448" t="s">
        <v>23</v>
      </c>
      <c r="D3448">
        <v>100</v>
      </c>
      <c r="E3448">
        <v>576.9</v>
      </c>
      <c r="F3448">
        <v>57690</v>
      </c>
      <c r="G3448" t="s">
        <v>3622</v>
      </c>
      <c r="H3448">
        <v>2021075</v>
      </c>
      <c r="I3448" t="s">
        <v>19</v>
      </c>
      <c r="J3448" t="s">
        <v>20</v>
      </c>
      <c r="K3448" t="s">
        <v>25</v>
      </c>
      <c r="L3448">
        <v>14.34</v>
      </c>
      <c r="M3448">
        <v>2.02</v>
      </c>
      <c r="N3448">
        <v>0</v>
      </c>
      <c r="O3448">
        <v>18.059999999999999</v>
      </c>
      <c r="P3448">
        <v>34.419199999999996</v>
      </c>
    </row>
    <row r="3449" spans="1:16" x14ac:dyDescent="0.25">
      <c r="A3449" s="20">
        <v>44309</v>
      </c>
      <c r="B3449" t="s">
        <v>738</v>
      </c>
      <c r="C3449" t="s">
        <v>23</v>
      </c>
      <c r="D3449">
        <v>500</v>
      </c>
      <c r="E3449">
        <v>575.9</v>
      </c>
      <c r="F3449">
        <v>287950</v>
      </c>
      <c r="G3449" t="s">
        <v>3623</v>
      </c>
      <c r="H3449">
        <v>2021075</v>
      </c>
      <c r="I3449" t="s">
        <v>19</v>
      </c>
      <c r="J3449" t="s">
        <v>20</v>
      </c>
      <c r="K3449" t="s">
        <v>25</v>
      </c>
      <c r="L3449">
        <v>71.28</v>
      </c>
      <c r="M3449">
        <v>10.08</v>
      </c>
      <c r="N3449">
        <v>0</v>
      </c>
      <c r="O3449">
        <v>52.78</v>
      </c>
      <c r="P3449">
        <v>134.13829999999999</v>
      </c>
    </row>
    <row r="3450" spans="1:16" x14ac:dyDescent="0.25">
      <c r="A3450" s="20">
        <v>44309</v>
      </c>
      <c r="B3450" t="s">
        <v>800</v>
      </c>
      <c r="C3450" t="s">
        <v>23</v>
      </c>
      <c r="D3450">
        <v>100</v>
      </c>
      <c r="E3450">
        <v>483.25</v>
      </c>
      <c r="F3450">
        <v>48325</v>
      </c>
      <c r="G3450" t="s">
        <v>3624</v>
      </c>
      <c r="H3450">
        <v>2021075</v>
      </c>
      <c r="I3450" t="s">
        <v>19</v>
      </c>
      <c r="J3450" t="s">
        <v>20</v>
      </c>
      <c r="K3450" t="s">
        <v>25</v>
      </c>
      <c r="L3450">
        <v>12.02</v>
      </c>
      <c r="M3450">
        <v>1.69</v>
      </c>
      <c r="N3450">
        <v>0</v>
      </c>
      <c r="O3450">
        <v>18</v>
      </c>
      <c r="P3450">
        <v>31.711400000000001</v>
      </c>
    </row>
    <row r="3451" spans="1:16" x14ac:dyDescent="0.25">
      <c r="A3451" s="20">
        <v>44309</v>
      </c>
      <c r="B3451" t="s">
        <v>738</v>
      </c>
      <c r="C3451" t="s">
        <v>23</v>
      </c>
      <c r="D3451">
        <v>250</v>
      </c>
      <c r="E3451">
        <v>574.95000000000005</v>
      </c>
      <c r="F3451">
        <v>143737.5</v>
      </c>
      <c r="G3451" t="s">
        <v>3625</v>
      </c>
      <c r="H3451">
        <v>2021075</v>
      </c>
      <c r="I3451" t="s">
        <v>19</v>
      </c>
      <c r="J3451" t="s">
        <v>20</v>
      </c>
      <c r="K3451" t="s">
        <v>25</v>
      </c>
      <c r="L3451">
        <v>35.85</v>
      </c>
      <c r="M3451">
        <v>5.03</v>
      </c>
      <c r="N3451">
        <v>0</v>
      </c>
      <c r="O3451">
        <v>26.35</v>
      </c>
      <c r="P3451">
        <v>67.230800000000002</v>
      </c>
    </row>
    <row r="3452" spans="1:16" x14ac:dyDescent="0.25">
      <c r="A3452" s="20">
        <v>44309</v>
      </c>
      <c r="B3452" t="s">
        <v>738</v>
      </c>
      <c r="C3452" t="s">
        <v>23</v>
      </c>
      <c r="D3452">
        <v>250</v>
      </c>
      <c r="E3452">
        <v>575.54999999999995</v>
      </c>
      <c r="F3452">
        <v>143887.5</v>
      </c>
      <c r="G3452" t="s">
        <v>3626</v>
      </c>
      <c r="H3452">
        <v>2021075</v>
      </c>
      <c r="I3452" t="s">
        <v>19</v>
      </c>
      <c r="J3452" t="s">
        <v>20</v>
      </c>
      <c r="K3452" t="s">
        <v>25</v>
      </c>
      <c r="L3452">
        <v>35.85</v>
      </c>
      <c r="M3452">
        <v>5.04</v>
      </c>
      <c r="N3452">
        <v>0</v>
      </c>
      <c r="O3452">
        <v>26.37</v>
      </c>
      <c r="P3452">
        <v>67.256100000000004</v>
      </c>
    </row>
    <row r="3453" spans="1:16" x14ac:dyDescent="0.25">
      <c r="A3453" s="20">
        <v>44309</v>
      </c>
      <c r="B3453" t="s">
        <v>738</v>
      </c>
      <c r="C3453" t="s">
        <v>23</v>
      </c>
      <c r="D3453">
        <v>400</v>
      </c>
      <c r="E3453">
        <v>575.45000000000005</v>
      </c>
      <c r="F3453">
        <v>230180</v>
      </c>
      <c r="G3453" t="s">
        <v>3627</v>
      </c>
      <c r="H3453">
        <v>2021075</v>
      </c>
      <c r="I3453" t="s">
        <v>19</v>
      </c>
      <c r="J3453" t="s">
        <v>20</v>
      </c>
      <c r="K3453" t="s">
        <v>25</v>
      </c>
      <c r="L3453">
        <v>57.36</v>
      </c>
      <c r="M3453">
        <v>8.06</v>
      </c>
      <c r="N3453">
        <v>0</v>
      </c>
      <c r="O3453">
        <v>42.19</v>
      </c>
      <c r="P3453">
        <v>107.6063</v>
      </c>
    </row>
    <row r="3454" spans="1:16" x14ac:dyDescent="0.25">
      <c r="A3454" s="20">
        <v>44309</v>
      </c>
      <c r="B3454" t="s">
        <v>800</v>
      </c>
      <c r="C3454" t="s">
        <v>17</v>
      </c>
      <c r="D3454">
        <v>900</v>
      </c>
      <c r="E3454">
        <v>480.15</v>
      </c>
      <c r="F3454">
        <v>432135</v>
      </c>
      <c r="G3454" t="s">
        <v>3628</v>
      </c>
      <c r="H3454">
        <v>2021075</v>
      </c>
      <c r="I3454" t="s">
        <v>19</v>
      </c>
      <c r="J3454" t="s">
        <v>20</v>
      </c>
      <c r="K3454" t="s">
        <v>25</v>
      </c>
      <c r="L3454">
        <v>0</v>
      </c>
      <c r="M3454">
        <v>15.12</v>
      </c>
      <c r="N3454">
        <v>0</v>
      </c>
      <c r="O3454">
        <v>79.209999999999994</v>
      </c>
      <c r="P3454">
        <v>94.334699999999998</v>
      </c>
    </row>
    <row r="3455" spans="1:16" x14ac:dyDescent="0.25">
      <c r="A3455" s="20">
        <v>44309</v>
      </c>
      <c r="B3455" t="s">
        <v>738</v>
      </c>
      <c r="C3455" t="s">
        <v>17</v>
      </c>
      <c r="D3455">
        <v>500</v>
      </c>
      <c r="E3455">
        <v>572</v>
      </c>
      <c r="F3455">
        <v>285998.40000000002</v>
      </c>
      <c r="G3455" t="s">
        <v>3629</v>
      </c>
      <c r="H3455">
        <v>2021075</v>
      </c>
      <c r="I3455" t="s">
        <v>19</v>
      </c>
      <c r="J3455" t="s">
        <v>20</v>
      </c>
      <c r="K3455" t="s">
        <v>25</v>
      </c>
      <c r="L3455">
        <v>0</v>
      </c>
      <c r="M3455">
        <v>10.01</v>
      </c>
      <c r="N3455">
        <v>0</v>
      </c>
      <c r="O3455">
        <v>52.42</v>
      </c>
      <c r="P3455">
        <v>62.43</v>
      </c>
    </row>
    <row r="3456" spans="1:16" x14ac:dyDescent="0.25">
      <c r="A3456" s="20">
        <v>44309</v>
      </c>
      <c r="B3456" t="s">
        <v>800</v>
      </c>
      <c r="C3456" t="s">
        <v>23</v>
      </c>
      <c r="D3456">
        <v>1800</v>
      </c>
      <c r="E3456">
        <v>478.11</v>
      </c>
      <c r="F3456">
        <v>860594.45</v>
      </c>
      <c r="G3456" t="s">
        <v>3630</v>
      </c>
      <c r="H3456">
        <v>2021075</v>
      </c>
      <c r="I3456" t="s">
        <v>19</v>
      </c>
      <c r="J3456" t="s">
        <v>20</v>
      </c>
      <c r="K3456" t="s">
        <v>25</v>
      </c>
      <c r="L3456">
        <v>216.27</v>
      </c>
      <c r="M3456">
        <v>30.12</v>
      </c>
      <c r="N3456">
        <v>0</v>
      </c>
      <c r="O3456">
        <v>157.74</v>
      </c>
      <c r="P3456">
        <v>404.13049999999998</v>
      </c>
    </row>
    <row r="3457" spans="1:16" x14ac:dyDescent="0.25">
      <c r="A3457" s="20">
        <v>44309</v>
      </c>
      <c r="B3457" t="s">
        <v>800</v>
      </c>
      <c r="C3457" t="s">
        <v>23</v>
      </c>
      <c r="D3457">
        <v>2500</v>
      </c>
      <c r="E3457">
        <v>478.9</v>
      </c>
      <c r="F3457">
        <v>1197250</v>
      </c>
      <c r="G3457" t="s">
        <v>3631</v>
      </c>
      <c r="H3457">
        <v>2021075</v>
      </c>
      <c r="I3457" t="s">
        <v>19</v>
      </c>
      <c r="J3457" t="s">
        <v>20</v>
      </c>
      <c r="K3457" t="s">
        <v>25</v>
      </c>
      <c r="L3457">
        <v>300.38</v>
      </c>
      <c r="M3457">
        <v>41.9</v>
      </c>
      <c r="N3457">
        <v>0</v>
      </c>
      <c r="O3457">
        <v>219.46</v>
      </c>
      <c r="P3457">
        <v>561.74379999999996</v>
      </c>
    </row>
    <row r="3458" spans="1:16" x14ac:dyDescent="0.25">
      <c r="A3458" s="20">
        <v>44309</v>
      </c>
      <c r="B3458" t="s">
        <v>738</v>
      </c>
      <c r="C3458" t="s">
        <v>23</v>
      </c>
      <c r="D3458">
        <v>500</v>
      </c>
      <c r="E3458">
        <v>568</v>
      </c>
      <c r="F3458">
        <v>284000</v>
      </c>
      <c r="G3458" t="s">
        <v>3632</v>
      </c>
      <c r="H3458">
        <v>2021075</v>
      </c>
      <c r="I3458" t="s">
        <v>19</v>
      </c>
      <c r="J3458" t="s">
        <v>20</v>
      </c>
      <c r="K3458" t="s">
        <v>25</v>
      </c>
      <c r="L3458">
        <v>71.7</v>
      </c>
      <c r="M3458">
        <v>9.94</v>
      </c>
      <c r="N3458">
        <v>0</v>
      </c>
      <c r="O3458">
        <v>52.06</v>
      </c>
      <c r="P3458">
        <v>133.69999999999999</v>
      </c>
    </row>
    <row r="3459" spans="1:16" x14ac:dyDescent="0.25">
      <c r="A3459" s="20">
        <v>44309</v>
      </c>
      <c r="B3459" t="s">
        <v>800</v>
      </c>
      <c r="C3459" t="s">
        <v>17</v>
      </c>
      <c r="D3459">
        <v>2500</v>
      </c>
      <c r="E3459">
        <v>477.4</v>
      </c>
      <c r="F3459">
        <v>1193500</v>
      </c>
      <c r="G3459" t="s">
        <v>3633</v>
      </c>
      <c r="H3459">
        <v>2021075</v>
      </c>
      <c r="I3459" t="s">
        <v>19</v>
      </c>
      <c r="J3459" t="s">
        <v>20</v>
      </c>
      <c r="K3459" t="s">
        <v>25</v>
      </c>
      <c r="L3459">
        <v>0</v>
      </c>
      <c r="M3459">
        <v>41.77</v>
      </c>
      <c r="N3459">
        <v>85.03</v>
      </c>
      <c r="O3459">
        <v>218.77</v>
      </c>
      <c r="P3459">
        <v>345.57249999999999</v>
      </c>
    </row>
    <row r="3460" spans="1:16" x14ac:dyDescent="0.25">
      <c r="A3460" s="20">
        <v>44309</v>
      </c>
      <c r="B3460" t="s">
        <v>74</v>
      </c>
      <c r="C3460" t="s">
        <v>17</v>
      </c>
      <c r="D3460">
        <v>15</v>
      </c>
      <c r="E3460">
        <v>1334.05</v>
      </c>
      <c r="F3460">
        <v>20010.75</v>
      </c>
      <c r="G3460" t="s">
        <v>3634</v>
      </c>
      <c r="H3460">
        <v>2021075</v>
      </c>
      <c r="I3460" t="s">
        <v>19</v>
      </c>
      <c r="J3460" t="s">
        <v>20</v>
      </c>
      <c r="K3460" t="s">
        <v>25</v>
      </c>
      <c r="L3460">
        <v>20.010000000000002</v>
      </c>
      <c r="M3460">
        <v>0.7</v>
      </c>
      <c r="N3460">
        <v>3</v>
      </c>
      <c r="O3460">
        <v>35.549999999999997</v>
      </c>
      <c r="P3460">
        <v>59.260399999999997</v>
      </c>
    </row>
    <row r="3461" spans="1:16" x14ac:dyDescent="0.25">
      <c r="A3461" s="20">
        <v>44312</v>
      </c>
      <c r="B3461" t="s">
        <v>738</v>
      </c>
      <c r="C3461" t="s">
        <v>17</v>
      </c>
      <c r="D3461">
        <v>1500</v>
      </c>
      <c r="E3461">
        <v>589.82000000000005</v>
      </c>
      <c r="F3461">
        <v>884730.15</v>
      </c>
      <c r="G3461" t="s">
        <v>3635</v>
      </c>
      <c r="H3461">
        <v>2021076</v>
      </c>
      <c r="I3461" t="s">
        <v>19</v>
      </c>
      <c r="J3461" t="s">
        <v>20</v>
      </c>
      <c r="K3461" t="s">
        <v>25</v>
      </c>
      <c r="L3461">
        <v>0</v>
      </c>
      <c r="M3461">
        <v>30.97</v>
      </c>
      <c r="N3461">
        <v>64.25</v>
      </c>
      <c r="O3461">
        <v>162.16999999999999</v>
      </c>
      <c r="P3461">
        <v>257.38549999999998</v>
      </c>
    </row>
    <row r="3462" spans="1:16" x14ac:dyDescent="0.25">
      <c r="A3462" s="20">
        <v>44312</v>
      </c>
      <c r="B3462" t="s">
        <v>738</v>
      </c>
      <c r="C3462" t="s">
        <v>23</v>
      </c>
      <c r="D3462">
        <v>250</v>
      </c>
      <c r="E3462">
        <v>595.5</v>
      </c>
      <c r="F3462">
        <v>148875</v>
      </c>
      <c r="G3462" t="s">
        <v>3636</v>
      </c>
      <c r="H3462">
        <v>2021076</v>
      </c>
      <c r="I3462" t="s">
        <v>19</v>
      </c>
      <c r="J3462" t="s">
        <v>20</v>
      </c>
      <c r="K3462" t="s">
        <v>25</v>
      </c>
      <c r="L3462">
        <v>37.01</v>
      </c>
      <c r="M3462">
        <v>5.21</v>
      </c>
      <c r="N3462">
        <v>0</v>
      </c>
      <c r="O3462">
        <v>27.29</v>
      </c>
      <c r="P3462">
        <v>69.510599999999997</v>
      </c>
    </row>
    <row r="3463" spans="1:16" x14ac:dyDescent="0.25">
      <c r="A3463" s="20">
        <v>44312</v>
      </c>
      <c r="B3463" t="s">
        <v>738</v>
      </c>
      <c r="C3463" t="s">
        <v>23</v>
      </c>
      <c r="D3463">
        <v>1250</v>
      </c>
      <c r="E3463">
        <v>596</v>
      </c>
      <c r="F3463">
        <v>745000</v>
      </c>
      <c r="G3463" t="s">
        <v>3637</v>
      </c>
      <c r="H3463">
        <v>2021076</v>
      </c>
      <c r="I3463" t="s">
        <v>19</v>
      </c>
      <c r="J3463" t="s">
        <v>20</v>
      </c>
      <c r="K3463" t="s">
        <v>25</v>
      </c>
      <c r="L3463">
        <v>185.03</v>
      </c>
      <c r="M3463">
        <v>26.08</v>
      </c>
      <c r="N3463">
        <v>0</v>
      </c>
      <c r="O3463">
        <v>136.56</v>
      </c>
      <c r="P3463">
        <v>347.6651</v>
      </c>
    </row>
    <row r="3464" spans="1:16" x14ac:dyDescent="0.25">
      <c r="A3464" s="20">
        <v>44312</v>
      </c>
      <c r="B3464" t="s">
        <v>677</v>
      </c>
      <c r="C3464" t="s">
        <v>17</v>
      </c>
      <c r="D3464">
        <v>25</v>
      </c>
      <c r="E3464">
        <v>190.1</v>
      </c>
      <c r="F3464">
        <v>4752.5</v>
      </c>
      <c r="G3464" t="s">
        <v>3638</v>
      </c>
      <c r="H3464">
        <v>2021076</v>
      </c>
      <c r="I3464" t="s">
        <v>19</v>
      </c>
      <c r="J3464" t="s">
        <v>20</v>
      </c>
      <c r="K3464" t="s">
        <v>25</v>
      </c>
      <c r="L3464">
        <v>4.75</v>
      </c>
      <c r="M3464">
        <v>0.17</v>
      </c>
      <c r="N3464">
        <v>0.71</v>
      </c>
      <c r="O3464">
        <v>29.53</v>
      </c>
      <c r="P3464">
        <v>35.156399999999998</v>
      </c>
    </row>
    <row r="3465" spans="1:16" x14ac:dyDescent="0.25">
      <c r="A3465" s="20">
        <v>44312</v>
      </c>
      <c r="B3465" t="s">
        <v>480</v>
      </c>
      <c r="C3465" t="s">
        <v>17</v>
      </c>
      <c r="D3465">
        <v>10000</v>
      </c>
      <c r="E3465">
        <v>73.45</v>
      </c>
      <c r="F3465">
        <v>734500</v>
      </c>
      <c r="G3465" t="s">
        <v>3639</v>
      </c>
      <c r="H3465">
        <v>2021076</v>
      </c>
      <c r="I3465" t="s">
        <v>19</v>
      </c>
      <c r="J3465" t="s">
        <v>20</v>
      </c>
      <c r="K3465" t="s">
        <v>25</v>
      </c>
      <c r="L3465">
        <v>0</v>
      </c>
      <c r="M3465">
        <v>25.71</v>
      </c>
      <c r="N3465">
        <v>22.04</v>
      </c>
      <c r="O3465">
        <v>134.63999999999999</v>
      </c>
      <c r="P3465">
        <v>182.38759999999999</v>
      </c>
    </row>
    <row r="3466" spans="1:16" x14ac:dyDescent="0.25">
      <c r="A3466" s="20">
        <v>44312</v>
      </c>
      <c r="B3466" t="s">
        <v>480</v>
      </c>
      <c r="C3466" t="s">
        <v>23</v>
      </c>
      <c r="D3466">
        <v>5000</v>
      </c>
      <c r="E3466">
        <v>74.25</v>
      </c>
      <c r="F3466">
        <v>371250</v>
      </c>
      <c r="G3466" t="s">
        <v>3640</v>
      </c>
      <c r="H3466">
        <v>2021076</v>
      </c>
      <c r="I3466" t="s">
        <v>19</v>
      </c>
      <c r="J3466" t="s">
        <v>20</v>
      </c>
      <c r="K3466" t="s">
        <v>25</v>
      </c>
      <c r="L3466">
        <v>92.37</v>
      </c>
      <c r="M3466">
        <v>12.99</v>
      </c>
      <c r="N3466">
        <v>0</v>
      </c>
      <c r="O3466">
        <v>68.05</v>
      </c>
      <c r="P3466">
        <v>173.41390000000001</v>
      </c>
    </row>
    <row r="3467" spans="1:16" x14ac:dyDescent="0.25">
      <c r="A3467" s="20">
        <v>44312</v>
      </c>
      <c r="B3467" t="s">
        <v>480</v>
      </c>
      <c r="C3467" t="s">
        <v>23</v>
      </c>
      <c r="D3467">
        <v>2500</v>
      </c>
      <c r="E3467">
        <v>74.400000000000006</v>
      </c>
      <c r="F3467">
        <v>186000</v>
      </c>
      <c r="G3467" t="s">
        <v>3641</v>
      </c>
      <c r="H3467">
        <v>2021076</v>
      </c>
      <c r="I3467" t="s">
        <v>19</v>
      </c>
      <c r="J3467" t="s">
        <v>20</v>
      </c>
      <c r="K3467" t="s">
        <v>25</v>
      </c>
      <c r="L3467">
        <v>46.18</v>
      </c>
      <c r="M3467">
        <v>6.51</v>
      </c>
      <c r="N3467">
        <v>0</v>
      </c>
      <c r="O3467">
        <v>34.090000000000003</v>
      </c>
      <c r="P3467">
        <v>86.78</v>
      </c>
    </row>
    <row r="3468" spans="1:16" x14ac:dyDescent="0.25">
      <c r="A3468" s="20">
        <v>44312</v>
      </c>
      <c r="B3468" t="s">
        <v>480</v>
      </c>
      <c r="C3468" t="s">
        <v>23</v>
      </c>
      <c r="D3468">
        <v>2500</v>
      </c>
      <c r="E3468">
        <v>74.45</v>
      </c>
      <c r="F3468">
        <v>186125</v>
      </c>
      <c r="G3468" t="s">
        <v>3642</v>
      </c>
      <c r="H3468">
        <v>2021076</v>
      </c>
      <c r="I3468" t="s">
        <v>19</v>
      </c>
      <c r="J3468" t="s">
        <v>20</v>
      </c>
      <c r="K3468" t="s">
        <v>25</v>
      </c>
      <c r="L3468">
        <v>46.18</v>
      </c>
      <c r="M3468">
        <v>6.51</v>
      </c>
      <c r="N3468">
        <v>0</v>
      </c>
      <c r="O3468">
        <v>34.119999999999997</v>
      </c>
      <c r="P3468">
        <v>86.814400000000006</v>
      </c>
    </row>
    <row r="3469" spans="1:16" x14ac:dyDescent="0.25">
      <c r="A3469" s="20">
        <v>44312</v>
      </c>
      <c r="B3469" t="s">
        <v>738</v>
      </c>
      <c r="C3469" t="s">
        <v>17</v>
      </c>
      <c r="D3469">
        <v>250</v>
      </c>
      <c r="E3469">
        <v>596.1</v>
      </c>
      <c r="F3469">
        <v>149025</v>
      </c>
      <c r="G3469" t="s">
        <v>3643</v>
      </c>
      <c r="H3469">
        <v>2021076</v>
      </c>
      <c r="I3469" t="s">
        <v>19</v>
      </c>
      <c r="J3469" t="s">
        <v>20</v>
      </c>
      <c r="K3469" t="s">
        <v>25</v>
      </c>
      <c r="L3469">
        <v>0</v>
      </c>
      <c r="M3469">
        <v>5.22</v>
      </c>
      <c r="N3469">
        <v>0</v>
      </c>
      <c r="O3469">
        <v>27.32</v>
      </c>
      <c r="P3469">
        <v>32.535899999999998</v>
      </c>
    </row>
    <row r="3470" spans="1:16" x14ac:dyDescent="0.25">
      <c r="A3470" s="20">
        <v>44312</v>
      </c>
      <c r="B3470" t="s">
        <v>738</v>
      </c>
      <c r="C3470" t="s">
        <v>17</v>
      </c>
      <c r="D3470">
        <v>250</v>
      </c>
      <c r="E3470">
        <v>596.1</v>
      </c>
      <c r="F3470">
        <v>149025</v>
      </c>
      <c r="G3470" t="s">
        <v>3644</v>
      </c>
      <c r="H3470">
        <v>2021076</v>
      </c>
      <c r="I3470" t="s">
        <v>19</v>
      </c>
      <c r="J3470" t="s">
        <v>20</v>
      </c>
      <c r="K3470" t="s">
        <v>25</v>
      </c>
      <c r="L3470">
        <v>0</v>
      </c>
      <c r="M3470">
        <v>5.22</v>
      </c>
      <c r="N3470">
        <v>0</v>
      </c>
      <c r="O3470">
        <v>27.32</v>
      </c>
      <c r="P3470">
        <v>32.535899999999998</v>
      </c>
    </row>
    <row r="3471" spans="1:16" x14ac:dyDescent="0.25">
      <c r="A3471" s="20">
        <v>44312</v>
      </c>
      <c r="B3471" t="s">
        <v>738</v>
      </c>
      <c r="C3471" t="s">
        <v>17</v>
      </c>
      <c r="D3471">
        <v>600</v>
      </c>
      <c r="E3471">
        <v>594.1</v>
      </c>
      <c r="F3471">
        <v>356460</v>
      </c>
      <c r="G3471" t="s">
        <v>3645</v>
      </c>
      <c r="H3471">
        <v>2021076</v>
      </c>
      <c r="I3471" t="s">
        <v>19</v>
      </c>
      <c r="J3471" t="s">
        <v>20</v>
      </c>
      <c r="K3471" t="s">
        <v>25</v>
      </c>
      <c r="L3471">
        <v>0</v>
      </c>
      <c r="M3471">
        <v>12.48</v>
      </c>
      <c r="N3471">
        <v>0</v>
      </c>
      <c r="O3471">
        <v>65.33</v>
      </c>
      <c r="P3471">
        <v>77.805999999999997</v>
      </c>
    </row>
    <row r="3472" spans="1:16" x14ac:dyDescent="0.25">
      <c r="A3472" s="20">
        <v>44312</v>
      </c>
      <c r="B3472" t="s">
        <v>738</v>
      </c>
      <c r="C3472" t="s">
        <v>17</v>
      </c>
      <c r="D3472">
        <v>400</v>
      </c>
      <c r="E3472">
        <v>593.1</v>
      </c>
      <c r="F3472">
        <v>237240</v>
      </c>
      <c r="G3472" t="s">
        <v>3646</v>
      </c>
      <c r="H3472">
        <v>2021076</v>
      </c>
      <c r="I3472" t="s">
        <v>19</v>
      </c>
      <c r="J3472" t="s">
        <v>20</v>
      </c>
      <c r="K3472" t="s">
        <v>25</v>
      </c>
      <c r="L3472">
        <v>0</v>
      </c>
      <c r="M3472">
        <v>8.3000000000000007</v>
      </c>
      <c r="N3472">
        <v>0</v>
      </c>
      <c r="O3472">
        <v>43.49</v>
      </c>
      <c r="P3472">
        <v>51.793399999999998</v>
      </c>
    </row>
    <row r="3473" spans="1:16" x14ac:dyDescent="0.25">
      <c r="A3473" s="20">
        <v>44312</v>
      </c>
      <c r="B3473" t="s">
        <v>738</v>
      </c>
      <c r="C3473" t="s">
        <v>17</v>
      </c>
      <c r="D3473">
        <v>600</v>
      </c>
      <c r="E3473">
        <v>591</v>
      </c>
      <c r="F3473">
        <v>354600</v>
      </c>
      <c r="G3473" t="s">
        <v>3647</v>
      </c>
      <c r="H3473">
        <v>2021076</v>
      </c>
      <c r="I3473" t="s">
        <v>19</v>
      </c>
      <c r="J3473" t="s">
        <v>20</v>
      </c>
      <c r="K3473" t="s">
        <v>25</v>
      </c>
      <c r="L3473">
        <v>0</v>
      </c>
      <c r="M3473">
        <v>12.41</v>
      </c>
      <c r="N3473">
        <v>0</v>
      </c>
      <c r="O3473">
        <v>64.989999999999995</v>
      </c>
      <c r="P3473">
        <v>77.400999999999996</v>
      </c>
    </row>
    <row r="3474" spans="1:16" x14ac:dyDescent="0.25">
      <c r="A3474" s="20">
        <v>44312</v>
      </c>
      <c r="B3474" t="s">
        <v>738</v>
      </c>
      <c r="C3474" t="s">
        <v>23</v>
      </c>
      <c r="D3474">
        <v>2100</v>
      </c>
      <c r="E3474">
        <v>589.54</v>
      </c>
      <c r="F3474">
        <v>1238035.6499999999</v>
      </c>
      <c r="G3474" t="s">
        <v>3648</v>
      </c>
      <c r="H3474">
        <v>2021076</v>
      </c>
      <c r="I3474" t="s">
        <v>19</v>
      </c>
      <c r="J3474" t="s">
        <v>20</v>
      </c>
      <c r="K3474" t="s">
        <v>25</v>
      </c>
      <c r="L3474">
        <v>310.48</v>
      </c>
      <c r="M3474">
        <v>43.33</v>
      </c>
      <c r="N3474">
        <v>0</v>
      </c>
      <c r="O3474">
        <v>226.92</v>
      </c>
      <c r="P3474">
        <v>580.73099999999999</v>
      </c>
    </row>
    <row r="3475" spans="1:16" x14ac:dyDescent="0.25">
      <c r="A3475" s="20">
        <v>44313</v>
      </c>
      <c r="B3475" t="s">
        <v>480</v>
      </c>
      <c r="C3475" t="s">
        <v>17</v>
      </c>
      <c r="D3475">
        <v>10000</v>
      </c>
      <c r="E3475">
        <v>74.099999999999994</v>
      </c>
      <c r="F3475">
        <v>741000</v>
      </c>
      <c r="G3475" t="s">
        <v>3649</v>
      </c>
      <c r="H3475">
        <v>2021077</v>
      </c>
      <c r="I3475" t="s">
        <v>19</v>
      </c>
      <c r="J3475" t="s">
        <v>20</v>
      </c>
      <c r="K3475" t="s">
        <v>25</v>
      </c>
      <c r="L3475">
        <v>0</v>
      </c>
      <c r="M3475">
        <v>25.94</v>
      </c>
      <c r="N3475">
        <v>44.12</v>
      </c>
      <c r="O3475">
        <v>135.83000000000001</v>
      </c>
      <c r="P3475">
        <v>205.88499999999999</v>
      </c>
    </row>
    <row r="3476" spans="1:16" x14ac:dyDescent="0.25">
      <c r="A3476" s="20">
        <v>44313</v>
      </c>
      <c r="B3476" t="s">
        <v>480</v>
      </c>
      <c r="C3476" t="s">
        <v>23</v>
      </c>
      <c r="D3476">
        <v>10000</v>
      </c>
      <c r="E3476">
        <v>73.900000000000006</v>
      </c>
      <c r="F3476">
        <v>739000</v>
      </c>
      <c r="G3476" t="s">
        <v>3650</v>
      </c>
      <c r="H3476">
        <v>2021077</v>
      </c>
      <c r="I3476" t="s">
        <v>19</v>
      </c>
      <c r="J3476" t="s">
        <v>20</v>
      </c>
      <c r="K3476" t="s">
        <v>25</v>
      </c>
      <c r="L3476">
        <v>185.34</v>
      </c>
      <c r="M3476">
        <v>25.87</v>
      </c>
      <c r="N3476">
        <v>0</v>
      </c>
      <c r="O3476">
        <v>135.44999999999999</v>
      </c>
      <c r="P3476">
        <v>346.6551</v>
      </c>
    </row>
    <row r="3477" spans="1:16" x14ac:dyDescent="0.25">
      <c r="A3477" s="20">
        <v>44313</v>
      </c>
      <c r="B3477" t="s">
        <v>480</v>
      </c>
      <c r="C3477" t="s">
        <v>17</v>
      </c>
      <c r="D3477">
        <v>10000</v>
      </c>
      <c r="E3477">
        <v>74.05</v>
      </c>
      <c r="F3477">
        <v>740500</v>
      </c>
      <c r="G3477" t="s">
        <v>3651</v>
      </c>
      <c r="H3477">
        <v>2021077</v>
      </c>
      <c r="I3477" t="s">
        <v>19</v>
      </c>
      <c r="J3477" t="s">
        <v>20</v>
      </c>
      <c r="K3477" t="s">
        <v>25</v>
      </c>
      <c r="L3477">
        <v>0</v>
      </c>
      <c r="M3477">
        <v>25.92</v>
      </c>
      <c r="N3477">
        <v>0</v>
      </c>
      <c r="O3477">
        <v>135.72999999999999</v>
      </c>
      <c r="P3477">
        <v>161.64750000000001</v>
      </c>
    </row>
    <row r="3478" spans="1:16" x14ac:dyDescent="0.25">
      <c r="A3478" s="20">
        <v>44313</v>
      </c>
      <c r="B3478" t="s">
        <v>480</v>
      </c>
      <c r="C3478" t="s">
        <v>23</v>
      </c>
      <c r="D3478">
        <v>2500</v>
      </c>
      <c r="E3478">
        <v>74.25</v>
      </c>
      <c r="F3478">
        <v>185625</v>
      </c>
      <c r="G3478" t="s">
        <v>3652</v>
      </c>
      <c r="H3478">
        <v>2021077</v>
      </c>
      <c r="I3478" t="s">
        <v>19</v>
      </c>
      <c r="J3478" t="s">
        <v>20</v>
      </c>
      <c r="K3478" t="s">
        <v>25</v>
      </c>
      <c r="L3478">
        <v>46.34</v>
      </c>
      <c r="M3478">
        <v>6.5</v>
      </c>
      <c r="N3478">
        <v>0</v>
      </c>
      <c r="O3478">
        <v>34.020000000000003</v>
      </c>
      <c r="P3478">
        <v>86.856800000000007</v>
      </c>
    </row>
    <row r="3479" spans="1:16" x14ac:dyDescent="0.25">
      <c r="A3479" s="20">
        <v>44313</v>
      </c>
      <c r="B3479" t="s">
        <v>480</v>
      </c>
      <c r="C3479" t="s">
        <v>23</v>
      </c>
      <c r="D3479">
        <v>100</v>
      </c>
      <c r="E3479">
        <v>74.45</v>
      </c>
      <c r="F3479">
        <v>7445</v>
      </c>
      <c r="G3479" t="s">
        <v>3653</v>
      </c>
      <c r="H3479">
        <v>2021077</v>
      </c>
      <c r="I3479" t="s">
        <v>19</v>
      </c>
      <c r="J3479" t="s">
        <v>20</v>
      </c>
      <c r="K3479" t="s">
        <v>25</v>
      </c>
      <c r="L3479">
        <v>1.85</v>
      </c>
      <c r="M3479">
        <v>0.26</v>
      </c>
      <c r="N3479">
        <v>0</v>
      </c>
      <c r="O3479">
        <v>17.75</v>
      </c>
      <c r="P3479">
        <v>19.860499999999998</v>
      </c>
    </row>
    <row r="3480" spans="1:16" x14ac:dyDescent="0.25">
      <c r="A3480" s="20">
        <v>44313</v>
      </c>
      <c r="B3480" t="s">
        <v>480</v>
      </c>
      <c r="C3480" t="s">
        <v>23</v>
      </c>
      <c r="D3480">
        <v>25</v>
      </c>
      <c r="E3480">
        <v>74.55</v>
      </c>
      <c r="F3480">
        <v>1863.75</v>
      </c>
      <c r="G3480" t="s">
        <v>3654</v>
      </c>
      <c r="H3480">
        <v>2021077</v>
      </c>
      <c r="I3480" t="s">
        <v>19</v>
      </c>
      <c r="J3480" t="s">
        <v>20</v>
      </c>
      <c r="K3480" t="s">
        <v>25</v>
      </c>
      <c r="L3480">
        <v>0.46</v>
      </c>
      <c r="M3480">
        <v>7.0000000000000007E-2</v>
      </c>
      <c r="N3480">
        <v>0</v>
      </c>
      <c r="O3480">
        <v>17.71</v>
      </c>
      <c r="P3480">
        <v>18.235299999999999</v>
      </c>
    </row>
    <row r="3481" spans="1:16" x14ac:dyDescent="0.25">
      <c r="A3481" s="20">
        <v>44313</v>
      </c>
      <c r="B3481" t="s">
        <v>480</v>
      </c>
      <c r="C3481" t="s">
        <v>23</v>
      </c>
      <c r="D3481">
        <v>2500</v>
      </c>
      <c r="E3481">
        <v>74.45</v>
      </c>
      <c r="F3481">
        <v>186125</v>
      </c>
      <c r="G3481" t="s">
        <v>3655</v>
      </c>
      <c r="H3481">
        <v>2021077</v>
      </c>
      <c r="I3481" t="s">
        <v>19</v>
      </c>
      <c r="J3481" t="s">
        <v>20</v>
      </c>
      <c r="K3481" t="s">
        <v>25</v>
      </c>
      <c r="L3481">
        <v>46.34</v>
      </c>
      <c r="M3481">
        <v>6.51</v>
      </c>
      <c r="N3481">
        <v>0</v>
      </c>
      <c r="O3481">
        <v>34.1</v>
      </c>
      <c r="P3481">
        <v>86.9542</v>
      </c>
    </row>
    <row r="3482" spans="1:16" x14ac:dyDescent="0.25">
      <c r="A3482" s="20">
        <v>44313</v>
      </c>
      <c r="B3482" t="s">
        <v>480</v>
      </c>
      <c r="C3482" t="s">
        <v>23</v>
      </c>
      <c r="D3482">
        <v>1000</v>
      </c>
      <c r="E3482">
        <v>74.599999999999994</v>
      </c>
      <c r="F3482">
        <v>74600</v>
      </c>
      <c r="G3482" t="s">
        <v>3656</v>
      </c>
      <c r="H3482">
        <v>2021077</v>
      </c>
      <c r="I3482" t="s">
        <v>19</v>
      </c>
      <c r="J3482" t="s">
        <v>20</v>
      </c>
      <c r="K3482" t="s">
        <v>25</v>
      </c>
      <c r="L3482">
        <v>18.53</v>
      </c>
      <c r="M3482">
        <v>2.61</v>
      </c>
      <c r="N3482">
        <v>0</v>
      </c>
      <c r="O3482">
        <v>18.170000000000002</v>
      </c>
      <c r="P3482">
        <v>39.311</v>
      </c>
    </row>
    <row r="3483" spans="1:16" x14ac:dyDescent="0.25">
      <c r="A3483" s="20">
        <v>44313</v>
      </c>
      <c r="B3483" t="s">
        <v>480</v>
      </c>
      <c r="C3483" t="s">
        <v>23</v>
      </c>
      <c r="D3483">
        <v>250</v>
      </c>
      <c r="E3483">
        <v>74.599999999999994</v>
      </c>
      <c r="F3483">
        <v>18650</v>
      </c>
      <c r="G3483" t="s">
        <v>3657</v>
      </c>
      <c r="H3483">
        <v>2021077</v>
      </c>
      <c r="I3483" t="s">
        <v>19</v>
      </c>
      <c r="J3483" t="s">
        <v>20</v>
      </c>
      <c r="K3483" t="s">
        <v>25</v>
      </c>
      <c r="L3483">
        <v>4.63</v>
      </c>
      <c r="M3483">
        <v>0.65</v>
      </c>
      <c r="N3483">
        <v>0</v>
      </c>
      <c r="O3483">
        <v>17.82</v>
      </c>
      <c r="P3483">
        <v>23.102799999999998</v>
      </c>
    </row>
    <row r="3484" spans="1:16" x14ac:dyDescent="0.25">
      <c r="A3484" s="20">
        <v>44313</v>
      </c>
      <c r="B3484" t="s">
        <v>480</v>
      </c>
      <c r="C3484" t="s">
        <v>23</v>
      </c>
      <c r="D3484">
        <v>875</v>
      </c>
      <c r="E3484">
        <v>74.55</v>
      </c>
      <c r="F3484">
        <v>65231.25</v>
      </c>
      <c r="G3484" t="s">
        <v>3658</v>
      </c>
      <c r="H3484">
        <v>2021077</v>
      </c>
      <c r="I3484" t="s">
        <v>19</v>
      </c>
      <c r="J3484" t="s">
        <v>20</v>
      </c>
      <c r="K3484" t="s">
        <v>25</v>
      </c>
      <c r="L3484">
        <v>16.22</v>
      </c>
      <c r="M3484">
        <v>2.2799999999999998</v>
      </c>
      <c r="N3484">
        <v>0</v>
      </c>
      <c r="O3484">
        <v>18.11</v>
      </c>
      <c r="P3484">
        <v>36.613100000000003</v>
      </c>
    </row>
    <row r="3485" spans="1:16" x14ac:dyDescent="0.25">
      <c r="A3485" s="20">
        <v>44313</v>
      </c>
      <c r="B3485" t="s">
        <v>480</v>
      </c>
      <c r="C3485" t="s">
        <v>23</v>
      </c>
      <c r="D3485">
        <v>750</v>
      </c>
      <c r="E3485">
        <v>74.650000000000006</v>
      </c>
      <c r="F3485">
        <v>55987.5</v>
      </c>
      <c r="G3485" t="s">
        <v>3659</v>
      </c>
      <c r="H3485">
        <v>2021077</v>
      </c>
      <c r="I3485" t="s">
        <v>19</v>
      </c>
      <c r="J3485" t="s">
        <v>20</v>
      </c>
      <c r="K3485" t="s">
        <v>25</v>
      </c>
      <c r="L3485">
        <v>13.9</v>
      </c>
      <c r="M3485">
        <v>1.96</v>
      </c>
      <c r="N3485">
        <v>0</v>
      </c>
      <c r="O3485">
        <v>18.05</v>
      </c>
      <c r="P3485">
        <v>33.909599999999998</v>
      </c>
    </row>
    <row r="3486" spans="1:16" x14ac:dyDescent="0.25">
      <c r="A3486" s="20">
        <v>44313</v>
      </c>
      <c r="B3486" t="s">
        <v>480</v>
      </c>
      <c r="C3486" t="s">
        <v>23</v>
      </c>
      <c r="D3486">
        <v>500</v>
      </c>
      <c r="E3486">
        <v>74.7</v>
      </c>
      <c r="F3486">
        <v>37350</v>
      </c>
      <c r="G3486" t="s">
        <v>3660</v>
      </c>
      <c r="H3486">
        <v>2021077</v>
      </c>
      <c r="I3486" t="s">
        <v>19</v>
      </c>
      <c r="J3486" t="s">
        <v>20</v>
      </c>
      <c r="K3486" t="s">
        <v>25</v>
      </c>
      <c r="L3486">
        <v>9.27</v>
      </c>
      <c r="M3486">
        <v>1.31</v>
      </c>
      <c r="N3486">
        <v>0</v>
      </c>
      <c r="O3486">
        <v>17.940000000000001</v>
      </c>
      <c r="P3486">
        <v>28.517299999999999</v>
      </c>
    </row>
    <row r="3487" spans="1:16" x14ac:dyDescent="0.25">
      <c r="A3487" s="20">
        <v>44313</v>
      </c>
      <c r="B3487" t="s">
        <v>480</v>
      </c>
      <c r="C3487" t="s">
        <v>23</v>
      </c>
      <c r="D3487">
        <v>500</v>
      </c>
      <c r="E3487">
        <v>74.75</v>
      </c>
      <c r="F3487">
        <v>37375</v>
      </c>
      <c r="G3487" t="s">
        <v>3661</v>
      </c>
      <c r="H3487">
        <v>2021077</v>
      </c>
      <c r="I3487" t="s">
        <v>19</v>
      </c>
      <c r="J3487" t="s">
        <v>20</v>
      </c>
      <c r="K3487" t="s">
        <v>25</v>
      </c>
      <c r="L3487">
        <v>9.27</v>
      </c>
      <c r="M3487">
        <v>1.31</v>
      </c>
      <c r="N3487">
        <v>0</v>
      </c>
      <c r="O3487">
        <v>17.940000000000001</v>
      </c>
      <c r="P3487">
        <v>28.5182</v>
      </c>
    </row>
    <row r="3488" spans="1:16" x14ac:dyDescent="0.25">
      <c r="A3488" s="20">
        <v>44313</v>
      </c>
      <c r="B3488" t="s">
        <v>480</v>
      </c>
      <c r="C3488" t="s">
        <v>23</v>
      </c>
      <c r="D3488">
        <v>250</v>
      </c>
      <c r="E3488">
        <v>74.8</v>
      </c>
      <c r="F3488">
        <v>18700</v>
      </c>
      <c r="G3488" t="s">
        <v>3662</v>
      </c>
      <c r="H3488">
        <v>2021077</v>
      </c>
      <c r="I3488" t="s">
        <v>19</v>
      </c>
      <c r="J3488" t="s">
        <v>20</v>
      </c>
      <c r="K3488" t="s">
        <v>25</v>
      </c>
      <c r="L3488">
        <v>4.63</v>
      </c>
      <c r="M3488">
        <v>0.65</v>
      </c>
      <c r="N3488">
        <v>0</v>
      </c>
      <c r="O3488">
        <v>17.82</v>
      </c>
      <c r="P3488">
        <v>23.104500000000002</v>
      </c>
    </row>
    <row r="3489" spans="1:16" x14ac:dyDescent="0.25">
      <c r="A3489" s="20">
        <v>44313</v>
      </c>
      <c r="B3489" t="s">
        <v>480</v>
      </c>
      <c r="C3489" t="s">
        <v>23</v>
      </c>
      <c r="D3489">
        <v>250</v>
      </c>
      <c r="E3489">
        <v>74.599999999999994</v>
      </c>
      <c r="F3489">
        <v>18650</v>
      </c>
      <c r="G3489" t="s">
        <v>3663</v>
      </c>
      <c r="H3489">
        <v>2021077</v>
      </c>
      <c r="I3489" t="s">
        <v>19</v>
      </c>
      <c r="J3489" t="s">
        <v>20</v>
      </c>
      <c r="K3489" t="s">
        <v>25</v>
      </c>
      <c r="L3489">
        <v>4.63</v>
      </c>
      <c r="M3489">
        <v>0.65</v>
      </c>
      <c r="N3489">
        <v>0</v>
      </c>
      <c r="O3489">
        <v>17.82</v>
      </c>
      <c r="P3489">
        <v>23.102799999999998</v>
      </c>
    </row>
    <row r="3490" spans="1:16" x14ac:dyDescent="0.25">
      <c r="A3490" s="20">
        <v>44313</v>
      </c>
      <c r="B3490" t="s">
        <v>480</v>
      </c>
      <c r="C3490" t="s">
        <v>23</v>
      </c>
      <c r="D3490">
        <v>250</v>
      </c>
      <c r="E3490">
        <v>74.7</v>
      </c>
      <c r="F3490">
        <v>18675</v>
      </c>
      <c r="G3490" t="s">
        <v>3664</v>
      </c>
      <c r="H3490">
        <v>2021077</v>
      </c>
      <c r="I3490" t="s">
        <v>19</v>
      </c>
      <c r="J3490" t="s">
        <v>20</v>
      </c>
      <c r="K3490" t="s">
        <v>25</v>
      </c>
      <c r="L3490">
        <v>4.63</v>
      </c>
      <c r="M3490">
        <v>0.65</v>
      </c>
      <c r="N3490">
        <v>0</v>
      </c>
      <c r="O3490">
        <v>17.82</v>
      </c>
      <c r="P3490">
        <v>23.1037</v>
      </c>
    </row>
    <row r="3491" spans="1:16" x14ac:dyDescent="0.25">
      <c r="A3491" s="20">
        <v>44313</v>
      </c>
      <c r="B3491" t="s">
        <v>480</v>
      </c>
      <c r="C3491" t="s">
        <v>23</v>
      </c>
      <c r="D3491">
        <v>250</v>
      </c>
      <c r="E3491">
        <v>74.75</v>
      </c>
      <c r="F3491">
        <v>18687.5</v>
      </c>
      <c r="G3491" t="s">
        <v>3665</v>
      </c>
      <c r="H3491">
        <v>2021077</v>
      </c>
      <c r="I3491" t="s">
        <v>19</v>
      </c>
      <c r="J3491" t="s">
        <v>20</v>
      </c>
      <c r="K3491" t="s">
        <v>25</v>
      </c>
      <c r="L3491">
        <v>4.9400000000000004</v>
      </c>
      <c r="M3491">
        <v>0.65</v>
      </c>
      <c r="N3491">
        <v>0</v>
      </c>
      <c r="O3491">
        <v>17.809999999999999</v>
      </c>
      <c r="P3491">
        <v>23.404</v>
      </c>
    </row>
    <row r="3492" spans="1:16" x14ac:dyDescent="0.25">
      <c r="A3492" s="20">
        <v>44313</v>
      </c>
      <c r="B3492" t="s">
        <v>738</v>
      </c>
      <c r="C3492" t="s">
        <v>17</v>
      </c>
      <c r="D3492">
        <v>2100</v>
      </c>
      <c r="E3492">
        <v>601.25</v>
      </c>
      <c r="F3492">
        <v>1262625</v>
      </c>
      <c r="G3492" t="s">
        <v>3666</v>
      </c>
      <c r="H3492">
        <v>2021077</v>
      </c>
      <c r="I3492" t="s">
        <v>19</v>
      </c>
      <c r="J3492" t="s">
        <v>20</v>
      </c>
      <c r="K3492" t="s">
        <v>25</v>
      </c>
      <c r="L3492">
        <v>0</v>
      </c>
      <c r="M3492">
        <v>44.19</v>
      </c>
      <c r="N3492">
        <v>37.880000000000003</v>
      </c>
      <c r="O3492">
        <v>231.44</v>
      </c>
      <c r="P3492">
        <v>313.51190000000003</v>
      </c>
    </row>
    <row r="3493" spans="1:16" x14ac:dyDescent="0.25">
      <c r="A3493" s="20">
        <v>44313</v>
      </c>
      <c r="B3493" t="s">
        <v>738</v>
      </c>
      <c r="C3493" t="s">
        <v>23</v>
      </c>
      <c r="D3493">
        <v>500</v>
      </c>
      <c r="E3493">
        <v>598.5</v>
      </c>
      <c r="F3493">
        <v>299250</v>
      </c>
      <c r="G3493" t="s">
        <v>3667</v>
      </c>
      <c r="H3493">
        <v>2021077</v>
      </c>
      <c r="I3493" t="s">
        <v>19</v>
      </c>
      <c r="J3493" t="s">
        <v>20</v>
      </c>
      <c r="K3493" t="s">
        <v>25</v>
      </c>
      <c r="L3493">
        <v>75</v>
      </c>
      <c r="M3493">
        <v>10.47</v>
      </c>
      <c r="N3493">
        <v>0</v>
      </c>
      <c r="O3493">
        <v>54.85</v>
      </c>
      <c r="P3493">
        <v>140.3236</v>
      </c>
    </row>
    <row r="3494" spans="1:16" x14ac:dyDescent="0.25">
      <c r="A3494" s="20">
        <v>44313</v>
      </c>
      <c r="B3494" t="s">
        <v>738</v>
      </c>
      <c r="C3494" t="s">
        <v>23</v>
      </c>
      <c r="D3494">
        <v>500</v>
      </c>
      <c r="E3494">
        <v>598.9</v>
      </c>
      <c r="F3494">
        <v>299450</v>
      </c>
      <c r="G3494" t="s">
        <v>3668</v>
      </c>
      <c r="H3494">
        <v>2021077</v>
      </c>
      <c r="I3494" t="s">
        <v>19</v>
      </c>
      <c r="J3494" t="s">
        <v>20</v>
      </c>
      <c r="K3494" t="s">
        <v>25</v>
      </c>
      <c r="L3494">
        <v>75</v>
      </c>
      <c r="M3494">
        <v>10.48</v>
      </c>
      <c r="N3494">
        <v>0</v>
      </c>
      <c r="O3494">
        <v>54.89</v>
      </c>
      <c r="P3494">
        <v>140.3707</v>
      </c>
    </row>
    <row r="3495" spans="1:16" x14ac:dyDescent="0.25">
      <c r="A3495" s="20">
        <v>44313</v>
      </c>
      <c r="B3495" t="s">
        <v>738</v>
      </c>
      <c r="C3495" t="s">
        <v>23</v>
      </c>
      <c r="D3495">
        <v>500</v>
      </c>
      <c r="E3495">
        <v>598.9</v>
      </c>
      <c r="F3495">
        <v>299450</v>
      </c>
      <c r="G3495" t="s">
        <v>3669</v>
      </c>
      <c r="H3495">
        <v>2021077</v>
      </c>
      <c r="I3495" t="s">
        <v>19</v>
      </c>
      <c r="J3495" t="s">
        <v>20</v>
      </c>
      <c r="K3495" t="s">
        <v>25</v>
      </c>
      <c r="L3495">
        <v>75</v>
      </c>
      <c r="M3495">
        <v>10.48</v>
      </c>
      <c r="N3495">
        <v>0</v>
      </c>
      <c r="O3495">
        <v>54.89</v>
      </c>
      <c r="P3495">
        <v>140.3708</v>
      </c>
    </row>
    <row r="3496" spans="1:16" x14ac:dyDescent="0.25">
      <c r="A3496" s="20">
        <v>44313</v>
      </c>
      <c r="B3496" t="s">
        <v>738</v>
      </c>
      <c r="C3496" t="s">
        <v>23</v>
      </c>
      <c r="D3496">
        <v>600</v>
      </c>
      <c r="E3496">
        <v>598.9</v>
      </c>
      <c r="F3496">
        <v>359340</v>
      </c>
      <c r="G3496" t="s">
        <v>3670</v>
      </c>
      <c r="H3496">
        <v>2021077</v>
      </c>
      <c r="I3496" t="s">
        <v>19</v>
      </c>
      <c r="J3496" t="s">
        <v>20</v>
      </c>
      <c r="K3496" t="s">
        <v>25</v>
      </c>
      <c r="L3496">
        <v>90</v>
      </c>
      <c r="M3496">
        <v>12.58</v>
      </c>
      <c r="N3496">
        <v>0</v>
      </c>
      <c r="O3496">
        <v>65.87</v>
      </c>
      <c r="P3496">
        <v>168.4469</v>
      </c>
    </row>
    <row r="3497" spans="1:16" x14ac:dyDescent="0.25">
      <c r="A3497" s="20">
        <v>44314</v>
      </c>
      <c r="B3497" t="s">
        <v>480</v>
      </c>
      <c r="C3497" t="s">
        <v>17</v>
      </c>
      <c r="D3497">
        <v>1000</v>
      </c>
      <c r="E3497">
        <v>76.55</v>
      </c>
      <c r="F3497">
        <v>76550</v>
      </c>
      <c r="G3497" t="s">
        <v>3671</v>
      </c>
      <c r="H3497">
        <v>2021078</v>
      </c>
      <c r="I3497" t="s">
        <v>19</v>
      </c>
      <c r="J3497" t="s">
        <v>20</v>
      </c>
      <c r="K3497" t="s">
        <v>25</v>
      </c>
      <c r="L3497">
        <v>0</v>
      </c>
      <c r="M3497">
        <v>2.68</v>
      </c>
      <c r="N3497">
        <v>2.2999999999999998</v>
      </c>
      <c r="O3497">
        <v>18.18</v>
      </c>
      <c r="P3497">
        <v>23.159300000000002</v>
      </c>
    </row>
    <row r="3498" spans="1:16" x14ac:dyDescent="0.25">
      <c r="A3498" s="20">
        <v>44314</v>
      </c>
      <c r="B3498" t="s">
        <v>1165</v>
      </c>
      <c r="C3498" t="s">
        <v>17</v>
      </c>
      <c r="D3498">
        <v>250</v>
      </c>
      <c r="E3498">
        <v>500.8</v>
      </c>
      <c r="F3498">
        <v>125198.85</v>
      </c>
      <c r="G3498" t="s">
        <v>3672</v>
      </c>
      <c r="H3498">
        <v>2021078</v>
      </c>
      <c r="I3498" t="s">
        <v>19</v>
      </c>
      <c r="J3498" t="s">
        <v>20</v>
      </c>
      <c r="K3498" t="s">
        <v>25</v>
      </c>
      <c r="L3498">
        <v>0</v>
      </c>
      <c r="M3498">
        <v>4.38</v>
      </c>
      <c r="N3498">
        <v>0</v>
      </c>
      <c r="O3498">
        <v>22.95</v>
      </c>
      <c r="P3498">
        <v>27.332000000000001</v>
      </c>
    </row>
    <row r="3499" spans="1:16" x14ac:dyDescent="0.25">
      <c r="A3499" s="20">
        <v>44314</v>
      </c>
      <c r="B3499" t="s">
        <v>480</v>
      </c>
      <c r="C3499" t="s">
        <v>23</v>
      </c>
      <c r="D3499">
        <v>1000</v>
      </c>
      <c r="E3499">
        <v>76.95</v>
      </c>
      <c r="F3499">
        <v>76950</v>
      </c>
      <c r="G3499" t="s">
        <v>3673</v>
      </c>
      <c r="H3499">
        <v>2021078</v>
      </c>
      <c r="I3499" t="s">
        <v>19</v>
      </c>
      <c r="J3499" t="s">
        <v>20</v>
      </c>
      <c r="K3499" t="s">
        <v>25</v>
      </c>
      <c r="L3499">
        <v>19.03</v>
      </c>
      <c r="M3499">
        <v>2.69</v>
      </c>
      <c r="N3499">
        <v>0</v>
      </c>
      <c r="O3499">
        <v>18.18</v>
      </c>
      <c r="P3499">
        <v>39.903300000000002</v>
      </c>
    </row>
    <row r="3500" spans="1:16" x14ac:dyDescent="0.25">
      <c r="A3500" s="20">
        <v>44314</v>
      </c>
      <c r="B3500" t="s">
        <v>1165</v>
      </c>
      <c r="C3500" t="s">
        <v>17</v>
      </c>
      <c r="D3500">
        <v>250</v>
      </c>
      <c r="E3500">
        <v>497</v>
      </c>
      <c r="F3500">
        <v>124250</v>
      </c>
      <c r="G3500" t="s">
        <v>3674</v>
      </c>
      <c r="H3500">
        <v>2021078</v>
      </c>
      <c r="I3500" t="s">
        <v>19</v>
      </c>
      <c r="J3500" t="s">
        <v>20</v>
      </c>
      <c r="K3500" t="s">
        <v>25</v>
      </c>
      <c r="L3500">
        <v>0</v>
      </c>
      <c r="M3500">
        <v>4.3499999999999996</v>
      </c>
      <c r="N3500">
        <v>7.48</v>
      </c>
      <c r="O3500">
        <v>22.78</v>
      </c>
      <c r="P3500">
        <v>34.608800000000002</v>
      </c>
    </row>
    <row r="3501" spans="1:16" x14ac:dyDescent="0.25">
      <c r="A3501" s="20">
        <v>44314</v>
      </c>
      <c r="B3501" t="s">
        <v>738</v>
      </c>
      <c r="C3501" t="s">
        <v>23</v>
      </c>
      <c r="D3501">
        <v>1100</v>
      </c>
      <c r="E3501">
        <v>614.9</v>
      </c>
      <c r="F3501">
        <v>676390</v>
      </c>
      <c r="G3501" t="s">
        <v>3675</v>
      </c>
      <c r="H3501">
        <v>2021078</v>
      </c>
      <c r="I3501" t="s">
        <v>19</v>
      </c>
      <c r="J3501" t="s">
        <v>20</v>
      </c>
      <c r="K3501" t="s">
        <v>25</v>
      </c>
      <c r="L3501">
        <v>170.24</v>
      </c>
      <c r="M3501">
        <v>23.67</v>
      </c>
      <c r="N3501">
        <v>0</v>
      </c>
      <c r="O3501">
        <v>123.99</v>
      </c>
      <c r="P3501">
        <v>317.90359999999998</v>
      </c>
    </row>
    <row r="3502" spans="1:16" x14ac:dyDescent="0.25">
      <c r="A3502" s="20">
        <v>44314</v>
      </c>
      <c r="B3502" t="s">
        <v>738</v>
      </c>
      <c r="C3502" t="s">
        <v>17</v>
      </c>
      <c r="D3502">
        <v>1100</v>
      </c>
      <c r="E3502">
        <v>619.1</v>
      </c>
      <c r="F3502">
        <v>681010</v>
      </c>
      <c r="G3502" t="s">
        <v>3676</v>
      </c>
      <c r="H3502">
        <v>2021078</v>
      </c>
      <c r="I3502" t="s">
        <v>19</v>
      </c>
      <c r="J3502" t="s">
        <v>20</v>
      </c>
      <c r="K3502" t="s">
        <v>25</v>
      </c>
      <c r="L3502">
        <v>0</v>
      </c>
      <c r="M3502">
        <v>23.84</v>
      </c>
      <c r="N3502">
        <v>0</v>
      </c>
      <c r="O3502">
        <v>124.83</v>
      </c>
      <c r="P3502">
        <v>148.66540000000001</v>
      </c>
    </row>
    <row r="3503" spans="1:16" x14ac:dyDescent="0.25">
      <c r="A3503" s="20">
        <v>44314</v>
      </c>
      <c r="B3503" t="s">
        <v>1165</v>
      </c>
      <c r="C3503" t="s">
        <v>23</v>
      </c>
      <c r="D3503">
        <v>500</v>
      </c>
      <c r="E3503">
        <v>502.5</v>
      </c>
      <c r="F3503">
        <v>251250</v>
      </c>
      <c r="G3503" t="s">
        <v>3677</v>
      </c>
      <c r="H3503">
        <v>2021078</v>
      </c>
      <c r="I3503" t="s">
        <v>19</v>
      </c>
      <c r="J3503" t="s">
        <v>20</v>
      </c>
      <c r="K3503" t="s">
        <v>25</v>
      </c>
      <c r="L3503">
        <v>62.59</v>
      </c>
      <c r="M3503">
        <v>8.7899999999999991</v>
      </c>
      <c r="N3503">
        <v>0</v>
      </c>
      <c r="O3503">
        <v>46.05</v>
      </c>
      <c r="P3503">
        <v>117.43380000000001</v>
      </c>
    </row>
    <row r="3504" spans="1:16" x14ac:dyDescent="0.25">
      <c r="A3504" s="20">
        <v>44314</v>
      </c>
      <c r="B3504" t="s">
        <v>738</v>
      </c>
      <c r="C3504" t="s">
        <v>23</v>
      </c>
      <c r="D3504">
        <v>1500</v>
      </c>
      <c r="E3504">
        <v>621</v>
      </c>
      <c r="F3504">
        <v>931500</v>
      </c>
      <c r="G3504" t="s">
        <v>3678</v>
      </c>
      <c r="H3504">
        <v>2021078</v>
      </c>
      <c r="I3504" t="s">
        <v>19</v>
      </c>
      <c r="J3504" t="s">
        <v>20</v>
      </c>
      <c r="K3504" t="s">
        <v>25</v>
      </c>
      <c r="L3504">
        <v>232.14</v>
      </c>
      <c r="M3504">
        <v>32.6</v>
      </c>
      <c r="N3504">
        <v>0</v>
      </c>
      <c r="O3504">
        <v>170.74</v>
      </c>
      <c r="P3504">
        <v>435.48250000000002</v>
      </c>
    </row>
    <row r="3505" spans="1:16" x14ac:dyDescent="0.25">
      <c r="A3505" s="20">
        <v>44314</v>
      </c>
      <c r="B3505" t="s">
        <v>738</v>
      </c>
      <c r="C3505" t="s">
        <v>17</v>
      </c>
      <c r="D3505">
        <v>1500</v>
      </c>
      <c r="E3505">
        <v>620.1</v>
      </c>
      <c r="F3505">
        <v>930150</v>
      </c>
      <c r="G3505" t="s">
        <v>3679</v>
      </c>
      <c r="H3505">
        <v>2021078</v>
      </c>
      <c r="I3505" t="s">
        <v>19</v>
      </c>
      <c r="J3505" t="s">
        <v>20</v>
      </c>
      <c r="K3505" t="s">
        <v>25</v>
      </c>
      <c r="L3505">
        <v>0</v>
      </c>
      <c r="M3505">
        <v>32.56</v>
      </c>
      <c r="N3505">
        <v>48.22</v>
      </c>
      <c r="O3505">
        <v>170.5</v>
      </c>
      <c r="P3505">
        <v>251.27529999999999</v>
      </c>
    </row>
    <row r="3506" spans="1:16" x14ac:dyDescent="0.25">
      <c r="A3506" s="20">
        <v>44315</v>
      </c>
      <c r="B3506" t="s">
        <v>480</v>
      </c>
      <c r="C3506" t="s">
        <v>23</v>
      </c>
      <c r="D3506">
        <v>2500</v>
      </c>
      <c r="E3506">
        <v>78.569999999999993</v>
      </c>
      <c r="F3506">
        <v>196420.95</v>
      </c>
      <c r="G3506" t="s">
        <v>3680</v>
      </c>
      <c r="H3506">
        <v>2021079</v>
      </c>
      <c r="I3506" t="s">
        <v>19</v>
      </c>
      <c r="J3506" t="s">
        <v>20</v>
      </c>
      <c r="K3506" t="s">
        <v>25</v>
      </c>
      <c r="L3506">
        <v>48.66</v>
      </c>
      <c r="M3506">
        <v>6.87</v>
      </c>
      <c r="N3506">
        <v>0</v>
      </c>
      <c r="O3506">
        <v>36</v>
      </c>
      <c r="P3506">
        <v>91.534800000000004</v>
      </c>
    </row>
    <row r="3507" spans="1:16" x14ac:dyDescent="0.25">
      <c r="A3507" s="20">
        <v>44315</v>
      </c>
      <c r="B3507" t="s">
        <v>480</v>
      </c>
      <c r="C3507" t="s">
        <v>23</v>
      </c>
      <c r="D3507">
        <v>2500</v>
      </c>
      <c r="E3507">
        <v>78.7</v>
      </c>
      <c r="F3507">
        <v>196750</v>
      </c>
      <c r="G3507" t="s">
        <v>3681</v>
      </c>
      <c r="H3507">
        <v>2021079</v>
      </c>
      <c r="I3507" t="s">
        <v>19</v>
      </c>
      <c r="J3507" t="s">
        <v>20</v>
      </c>
      <c r="K3507" t="s">
        <v>25</v>
      </c>
      <c r="L3507">
        <v>48.32</v>
      </c>
      <c r="M3507">
        <v>6.89</v>
      </c>
      <c r="N3507">
        <v>0</v>
      </c>
      <c r="O3507">
        <v>36.06</v>
      </c>
      <c r="P3507">
        <v>91.266300000000001</v>
      </c>
    </row>
    <row r="3508" spans="1:16" x14ac:dyDescent="0.25">
      <c r="A3508" s="20">
        <v>44315</v>
      </c>
      <c r="B3508" t="s">
        <v>3054</v>
      </c>
      <c r="C3508" t="s">
        <v>23</v>
      </c>
      <c r="D3508">
        <v>50</v>
      </c>
      <c r="E3508">
        <v>807.7</v>
      </c>
      <c r="F3508">
        <v>40385</v>
      </c>
      <c r="G3508" t="s">
        <v>3682</v>
      </c>
      <c r="H3508">
        <v>2021079</v>
      </c>
      <c r="I3508" t="s">
        <v>19</v>
      </c>
      <c r="J3508" t="s">
        <v>20</v>
      </c>
      <c r="K3508" t="s">
        <v>25</v>
      </c>
      <c r="L3508">
        <v>10.07</v>
      </c>
      <c r="M3508">
        <v>1.41</v>
      </c>
      <c r="N3508">
        <v>0</v>
      </c>
      <c r="O3508">
        <v>17.95</v>
      </c>
      <c r="P3508">
        <v>29.433499999999999</v>
      </c>
    </row>
    <row r="3509" spans="1:16" x14ac:dyDescent="0.25">
      <c r="A3509" s="20">
        <v>44315</v>
      </c>
      <c r="B3509" t="s">
        <v>480</v>
      </c>
      <c r="C3509" t="s">
        <v>17</v>
      </c>
      <c r="D3509">
        <v>2500</v>
      </c>
      <c r="E3509">
        <v>78.8</v>
      </c>
      <c r="F3509">
        <v>197000</v>
      </c>
      <c r="G3509" t="s">
        <v>3683</v>
      </c>
      <c r="H3509">
        <v>2021079</v>
      </c>
      <c r="I3509" t="s">
        <v>19</v>
      </c>
      <c r="J3509" t="s">
        <v>20</v>
      </c>
      <c r="K3509" t="s">
        <v>25</v>
      </c>
      <c r="L3509">
        <v>0</v>
      </c>
      <c r="M3509">
        <v>6.9</v>
      </c>
      <c r="N3509">
        <v>0</v>
      </c>
      <c r="O3509">
        <v>36.11</v>
      </c>
      <c r="P3509">
        <v>43.005000000000003</v>
      </c>
    </row>
    <row r="3510" spans="1:16" x14ac:dyDescent="0.25">
      <c r="A3510" s="20">
        <v>44315</v>
      </c>
      <c r="B3510" t="s">
        <v>480</v>
      </c>
      <c r="C3510" t="s">
        <v>17</v>
      </c>
      <c r="D3510">
        <v>2500</v>
      </c>
      <c r="E3510">
        <v>78.8</v>
      </c>
      <c r="F3510">
        <v>197000</v>
      </c>
      <c r="G3510" t="s">
        <v>3684</v>
      </c>
      <c r="H3510">
        <v>2021079</v>
      </c>
      <c r="I3510" t="s">
        <v>19</v>
      </c>
      <c r="J3510" t="s">
        <v>20</v>
      </c>
      <c r="K3510" t="s">
        <v>25</v>
      </c>
      <c r="L3510">
        <v>0</v>
      </c>
      <c r="M3510">
        <v>6.9</v>
      </c>
      <c r="N3510">
        <v>0</v>
      </c>
      <c r="O3510">
        <v>36.11</v>
      </c>
      <c r="P3510">
        <v>43.005000000000003</v>
      </c>
    </row>
    <row r="3511" spans="1:16" x14ac:dyDescent="0.25">
      <c r="A3511" s="20">
        <v>44315</v>
      </c>
      <c r="B3511" t="s">
        <v>480</v>
      </c>
      <c r="C3511" t="s">
        <v>17</v>
      </c>
      <c r="D3511">
        <v>10000</v>
      </c>
      <c r="E3511">
        <v>79.05</v>
      </c>
      <c r="F3511">
        <v>790500</v>
      </c>
      <c r="G3511" t="s">
        <v>3685</v>
      </c>
      <c r="H3511">
        <v>2021079</v>
      </c>
      <c r="I3511" t="s">
        <v>19</v>
      </c>
      <c r="J3511" t="s">
        <v>20</v>
      </c>
      <c r="K3511" t="s">
        <v>25</v>
      </c>
      <c r="L3511">
        <v>0</v>
      </c>
      <c r="M3511">
        <v>27.67</v>
      </c>
      <c r="N3511">
        <v>0</v>
      </c>
      <c r="O3511">
        <v>144.88999999999999</v>
      </c>
      <c r="P3511">
        <v>172.5583</v>
      </c>
    </row>
    <row r="3512" spans="1:16" x14ac:dyDescent="0.25">
      <c r="A3512" s="20">
        <v>44315</v>
      </c>
      <c r="B3512" t="s">
        <v>480</v>
      </c>
      <c r="C3512" t="s">
        <v>23</v>
      </c>
      <c r="D3512">
        <v>10000</v>
      </c>
      <c r="E3512">
        <v>78.25</v>
      </c>
      <c r="F3512">
        <v>782500</v>
      </c>
      <c r="G3512" t="s">
        <v>3686</v>
      </c>
      <c r="H3512">
        <v>2021079</v>
      </c>
      <c r="I3512" t="s">
        <v>19</v>
      </c>
      <c r="J3512" t="s">
        <v>20</v>
      </c>
      <c r="K3512" t="s">
        <v>25</v>
      </c>
      <c r="L3512">
        <v>194.62</v>
      </c>
      <c r="M3512">
        <v>27.39</v>
      </c>
      <c r="N3512">
        <v>0</v>
      </c>
      <c r="O3512">
        <v>143.43</v>
      </c>
      <c r="P3512">
        <v>365.4375</v>
      </c>
    </row>
    <row r="3513" spans="1:16" x14ac:dyDescent="0.25">
      <c r="A3513" s="20">
        <v>44315</v>
      </c>
      <c r="B3513" t="s">
        <v>480</v>
      </c>
      <c r="C3513" t="s">
        <v>23</v>
      </c>
      <c r="D3513">
        <v>10000</v>
      </c>
      <c r="E3513">
        <v>78.25</v>
      </c>
      <c r="F3513">
        <v>782500</v>
      </c>
      <c r="G3513" t="s">
        <v>3687</v>
      </c>
      <c r="H3513">
        <v>2021079</v>
      </c>
      <c r="I3513" t="s">
        <v>19</v>
      </c>
      <c r="J3513" t="s">
        <v>20</v>
      </c>
      <c r="K3513" t="s">
        <v>25</v>
      </c>
      <c r="L3513">
        <v>194.62</v>
      </c>
      <c r="M3513">
        <v>27.39</v>
      </c>
      <c r="N3513">
        <v>0</v>
      </c>
      <c r="O3513">
        <v>143.43</v>
      </c>
      <c r="P3513">
        <v>365.4375</v>
      </c>
    </row>
    <row r="3514" spans="1:16" x14ac:dyDescent="0.25">
      <c r="A3514" s="20">
        <v>44315</v>
      </c>
      <c r="B3514" t="s">
        <v>480</v>
      </c>
      <c r="C3514" t="s">
        <v>17</v>
      </c>
      <c r="D3514">
        <v>5000</v>
      </c>
      <c r="E3514">
        <v>77</v>
      </c>
      <c r="F3514">
        <v>385000</v>
      </c>
      <c r="G3514" t="s">
        <v>3688</v>
      </c>
      <c r="H3514">
        <v>2021079</v>
      </c>
      <c r="I3514" t="s">
        <v>19</v>
      </c>
      <c r="J3514" t="s">
        <v>20</v>
      </c>
      <c r="K3514" t="s">
        <v>25</v>
      </c>
      <c r="L3514">
        <v>0</v>
      </c>
      <c r="M3514">
        <v>13.48</v>
      </c>
      <c r="N3514">
        <v>0</v>
      </c>
      <c r="O3514">
        <v>70.569999999999993</v>
      </c>
      <c r="P3514">
        <v>84.045000000000002</v>
      </c>
    </row>
    <row r="3515" spans="1:16" x14ac:dyDescent="0.25">
      <c r="A3515" s="20">
        <v>44315</v>
      </c>
      <c r="B3515" t="s">
        <v>480</v>
      </c>
      <c r="C3515" t="s">
        <v>17</v>
      </c>
      <c r="D3515">
        <v>5000</v>
      </c>
      <c r="E3515">
        <v>77.2</v>
      </c>
      <c r="F3515">
        <v>386000</v>
      </c>
      <c r="G3515" t="s">
        <v>3689</v>
      </c>
      <c r="H3515">
        <v>2021079</v>
      </c>
      <c r="I3515" t="s">
        <v>19</v>
      </c>
      <c r="J3515" t="s">
        <v>20</v>
      </c>
      <c r="K3515" t="s">
        <v>25</v>
      </c>
      <c r="L3515">
        <v>0</v>
      </c>
      <c r="M3515">
        <v>13.51</v>
      </c>
      <c r="N3515">
        <v>93.68</v>
      </c>
      <c r="O3515">
        <v>70.75</v>
      </c>
      <c r="P3515">
        <v>177.94</v>
      </c>
    </row>
    <row r="3516" spans="1:16" x14ac:dyDescent="0.25">
      <c r="A3516" s="20">
        <v>44315</v>
      </c>
      <c r="B3516" t="s">
        <v>480</v>
      </c>
      <c r="C3516" t="s">
        <v>23</v>
      </c>
      <c r="D3516">
        <v>10000</v>
      </c>
      <c r="E3516">
        <v>76.8</v>
      </c>
      <c r="F3516">
        <v>768000</v>
      </c>
      <c r="G3516" t="s">
        <v>3690</v>
      </c>
      <c r="H3516">
        <v>2021079</v>
      </c>
      <c r="I3516" t="s">
        <v>19</v>
      </c>
      <c r="J3516" t="s">
        <v>20</v>
      </c>
      <c r="K3516" t="s">
        <v>25</v>
      </c>
      <c r="L3516">
        <v>194.62</v>
      </c>
      <c r="M3516">
        <v>26.88</v>
      </c>
      <c r="N3516">
        <v>0</v>
      </c>
      <c r="O3516">
        <v>140.76</v>
      </c>
      <c r="P3516">
        <v>362.25990000000002</v>
      </c>
    </row>
    <row r="3517" spans="1:16" x14ac:dyDescent="0.25">
      <c r="A3517" s="20">
        <v>44315</v>
      </c>
      <c r="B3517" t="s">
        <v>3054</v>
      </c>
      <c r="C3517" t="s">
        <v>17</v>
      </c>
      <c r="D3517">
        <v>50</v>
      </c>
      <c r="E3517">
        <v>803.05</v>
      </c>
      <c r="F3517">
        <v>40152.5</v>
      </c>
      <c r="G3517" t="s">
        <v>3691</v>
      </c>
      <c r="H3517">
        <v>2021079</v>
      </c>
      <c r="I3517" t="s">
        <v>19</v>
      </c>
      <c r="J3517" t="s">
        <v>20</v>
      </c>
      <c r="K3517" t="s">
        <v>25</v>
      </c>
      <c r="L3517">
        <v>0</v>
      </c>
      <c r="M3517">
        <v>1.41</v>
      </c>
      <c r="N3517">
        <v>1.2</v>
      </c>
      <c r="O3517">
        <v>17.96</v>
      </c>
      <c r="P3517">
        <v>20.565300000000001</v>
      </c>
    </row>
    <row r="3518" spans="1:16" x14ac:dyDescent="0.25">
      <c r="A3518" s="20">
        <v>44315</v>
      </c>
      <c r="B3518" t="s">
        <v>480</v>
      </c>
      <c r="C3518" t="s">
        <v>23</v>
      </c>
      <c r="D3518">
        <v>5000</v>
      </c>
      <c r="E3518">
        <v>78.2</v>
      </c>
      <c r="F3518">
        <v>391000</v>
      </c>
      <c r="G3518" t="s">
        <v>3692</v>
      </c>
      <c r="H3518">
        <v>2021079</v>
      </c>
      <c r="I3518" t="s">
        <v>19</v>
      </c>
      <c r="J3518" t="s">
        <v>20</v>
      </c>
      <c r="K3518" t="s">
        <v>25</v>
      </c>
      <c r="L3518">
        <v>97.31</v>
      </c>
      <c r="M3518">
        <v>13.69</v>
      </c>
      <c r="N3518">
        <v>0</v>
      </c>
      <c r="O3518">
        <v>71.67</v>
      </c>
      <c r="P3518">
        <v>182.66499999999999</v>
      </c>
    </row>
    <row r="3519" spans="1:16" x14ac:dyDescent="0.25">
      <c r="A3519" s="20">
        <v>44315</v>
      </c>
      <c r="B3519" t="s">
        <v>480</v>
      </c>
      <c r="C3519" t="s">
        <v>17</v>
      </c>
      <c r="D3519">
        <v>10</v>
      </c>
      <c r="E3519">
        <v>77.05</v>
      </c>
      <c r="F3519">
        <v>770.5</v>
      </c>
      <c r="G3519" t="s">
        <v>3693</v>
      </c>
      <c r="H3519">
        <v>2021079</v>
      </c>
      <c r="I3519" t="s">
        <v>19</v>
      </c>
      <c r="J3519" t="s">
        <v>20</v>
      </c>
      <c r="K3519" t="s">
        <v>25</v>
      </c>
      <c r="L3519">
        <v>0</v>
      </c>
      <c r="M3519">
        <v>0.03</v>
      </c>
      <c r="N3519">
        <v>0</v>
      </c>
      <c r="O3519">
        <v>6.82</v>
      </c>
      <c r="P3519">
        <v>6.8470000000000004</v>
      </c>
    </row>
    <row r="3520" spans="1:16" x14ac:dyDescent="0.25">
      <c r="A3520" s="20">
        <v>44315</v>
      </c>
      <c r="B3520" t="s">
        <v>480</v>
      </c>
      <c r="C3520" t="s">
        <v>17</v>
      </c>
      <c r="D3520">
        <v>5000</v>
      </c>
      <c r="E3520">
        <v>77.05</v>
      </c>
      <c r="F3520">
        <v>385250</v>
      </c>
      <c r="G3520" t="s">
        <v>3694</v>
      </c>
      <c r="H3520">
        <v>2021079</v>
      </c>
      <c r="I3520" t="s">
        <v>19</v>
      </c>
      <c r="J3520" t="s">
        <v>20</v>
      </c>
      <c r="K3520" t="s">
        <v>25</v>
      </c>
      <c r="L3520">
        <v>0</v>
      </c>
      <c r="M3520">
        <v>13.48</v>
      </c>
      <c r="N3520">
        <v>0</v>
      </c>
      <c r="O3520">
        <v>70.62</v>
      </c>
      <c r="P3520">
        <v>84.103700000000003</v>
      </c>
    </row>
    <row r="3521" spans="1:16" x14ac:dyDescent="0.25">
      <c r="A3521" s="20">
        <v>44315</v>
      </c>
      <c r="B3521" t="s">
        <v>480</v>
      </c>
      <c r="C3521" t="s">
        <v>17</v>
      </c>
      <c r="D3521">
        <v>1000</v>
      </c>
      <c r="E3521">
        <v>77.099999999999994</v>
      </c>
      <c r="F3521">
        <v>77100</v>
      </c>
      <c r="G3521" t="s">
        <v>3695</v>
      </c>
      <c r="H3521">
        <v>2021079</v>
      </c>
      <c r="I3521" t="s">
        <v>19</v>
      </c>
      <c r="J3521" t="s">
        <v>20</v>
      </c>
      <c r="K3521" t="s">
        <v>25</v>
      </c>
      <c r="L3521">
        <v>0</v>
      </c>
      <c r="M3521">
        <v>2.7</v>
      </c>
      <c r="N3521">
        <v>0</v>
      </c>
      <c r="O3521">
        <v>18.190000000000001</v>
      </c>
      <c r="P3521">
        <v>20.888500000000001</v>
      </c>
    </row>
    <row r="3522" spans="1:16" x14ac:dyDescent="0.25">
      <c r="A3522" s="20">
        <v>44315</v>
      </c>
      <c r="B3522" t="s">
        <v>480</v>
      </c>
      <c r="C3522" t="s">
        <v>17</v>
      </c>
      <c r="D3522">
        <v>1000</v>
      </c>
      <c r="E3522">
        <v>77</v>
      </c>
      <c r="F3522">
        <v>77000</v>
      </c>
      <c r="G3522" t="s">
        <v>3696</v>
      </c>
      <c r="H3522">
        <v>2021079</v>
      </c>
      <c r="I3522" t="s">
        <v>19</v>
      </c>
      <c r="J3522" t="s">
        <v>20</v>
      </c>
      <c r="K3522" t="s">
        <v>25</v>
      </c>
      <c r="L3522">
        <v>0</v>
      </c>
      <c r="M3522">
        <v>2.7</v>
      </c>
      <c r="N3522">
        <v>0</v>
      </c>
      <c r="O3522">
        <v>18.170000000000002</v>
      </c>
      <c r="P3522">
        <v>20.864999999999998</v>
      </c>
    </row>
    <row r="3523" spans="1:16" x14ac:dyDescent="0.25">
      <c r="A3523" s="20">
        <v>44315</v>
      </c>
      <c r="B3523" t="s">
        <v>480</v>
      </c>
      <c r="C3523" t="s">
        <v>17</v>
      </c>
      <c r="D3523">
        <v>1000</v>
      </c>
      <c r="E3523">
        <v>76.900000000000006</v>
      </c>
      <c r="F3523">
        <v>76900</v>
      </c>
      <c r="G3523" t="s">
        <v>3697</v>
      </c>
      <c r="H3523">
        <v>2021079</v>
      </c>
      <c r="I3523" t="s">
        <v>19</v>
      </c>
      <c r="J3523" t="s">
        <v>20</v>
      </c>
      <c r="K3523" t="s">
        <v>25</v>
      </c>
      <c r="L3523">
        <v>0</v>
      </c>
      <c r="M3523">
        <v>2.69</v>
      </c>
      <c r="N3523">
        <v>0</v>
      </c>
      <c r="O3523">
        <v>18.18</v>
      </c>
      <c r="P3523">
        <v>20.871500000000001</v>
      </c>
    </row>
    <row r="3524" spans="1:16" x14ac:dyDescent="0.25">
      <c r="A3524" s="20">
        <v>44315</v>
      </c>
      <c r="B3524" t="s">
        <v>480</v>
      </c>
      <c r="C3524" t="s">
        <v>17</v>
      </c>
      <c r="D3524">
        <v>1000</v>
      </c>
      <c r="E3524">
        <v>77</v>
      </c>
      <c r="F3524">
        <v>77000</v>
      </c>
      <c r="G3524" t="s">
        <v>3698</v>
      </c>
      <c r="H3524">
        <v>2021079</v>
      </c>
      <c r="I3524" t="s">
        <v>19</v>
      </c>
      <c r="J3524" t="s">
        <v>20</v>
      </c>
      <c r="K3524" t="s">
        <v>25</v>
      </c>
      <c r="L3524">
        <v>0</v>
      </c>
      <c r="M3524">
        <v>2.7</v>
      </c>
      <c r="N3524">
        <v>0</v>
      </c>
      <c r="O3524">
        <v>18.190000000000001</v>
      </c>
      <c r="P3524">
        <v>20.885000000000002</v>
      </c>
    </row>
    <row r="3525" spans="1:16" x14ac:dyDescent="0.25">
      <c r="A3525" s="20">
        <v>44315</v>
      </c>
      <c r="B3525" t="s">
        <v>480</v>
      </c>
      <c r="C3525" t="s">
        <v>17</v>
      </c>
      <c r="D3525">
        <v>1000</v>
      </c>
      <c r="E3525">
        <v>77</v>
      </c>
      <c r="F3525">
        <v>77000</v>
      </c>
      <c r="G3525" t="s">
        <v>3699</v>
      </c>
      <c r="H3525">
        <v>2021079</v>
      </c>
      <c r="I3525" t="s">
        <v>19</v>
      </c>
      <c r="J3525" t="s">
        <v>20</v>
      </c>
      <c r="K3525" t="s">
        <v>25</v>
      </c>
      <c r="L3525">
        <v>0</v>
      </c>
      <c r="M3525">
        <v>2.7</v>
      </c>
      <c r="N3525">
        <v>0</v>
      </c>
      <c r="O3525">
        <v>18.190000000000001</v>
      </c>
      <c r="P3525">
        <v>20.885000000000002</v>
      </c>
    </row>
    <row r="3526" spans="1:16" x14ac:dyDescent="0.25">
      <c r="A3526" s="20">
        <v>44315</v>
      </c>
      <c r="B3526" t="s">
        <v>480</v>
      </c>
      <c r="C3526" t="s">
        <v>17</v>
      </c>
      <c r="D3526">
        <v>1000</v>
      </c>
      <c r="E3526">
        <v>76.900000000000006</v>
      </c>
      <c r="F3526">
        <v>76900</v>
      </c>
      <c r="G3526" t="s">
        <v>3700</v>
      </c>
      <c r="H3526">
        <v>2021079</v>
      </c>
      <c r="I3526" t="s">
        <v>19</v>
      </c>
      <c r="J3526" t="s">
        <v>20</v>
      </c>
      <c r="K3526" t="s">
        <v>25</v>
      </c>
      <c r="L3526">
        <v>0.78</v>
      </c>
      <c r="M3526">
        <v>2.69</v>
      </c>
      <c r="N3526">
        <v>0.12</v>
      </c>
      <c r="O3526">
        <v>18.18</v>
      </c>
      <c r="P3526">
        <v>21.7715</v>
      </c>
    </row>
    <row r="3527" spans="1:16" x14ac:dyDescent="0.25">
      <c r="A3527" s="20">
        <v>44315</v>
      </c>
      <c r="B3527" t="s">
        <v>480</v>
      </c>
      <c r="C3527" t="s">
        <v>17</v>
      </c>
      <c r="D3527">
        <v>1000</v>
      </c>
      <c r="E3527">
        <v>77</v>
      </c>
      <c r="F3527">
        <v>77000</v>
      </c>
      <c r="G3527" t="s">
        <v>3701</v>
      </c>
      <c r="H3527">
        <v>2021079</v>
      </c>
      <c r="I3527" t="s">
        <v>19</v>
      </c>
      <c r="J3527" t="s">
        <v>20</v>
      </c>
      <c r="K3527" t="s">
        <v>25</v>
      </c>
      <c r="L3527">
        <v>0</v>
      </c>
      <c r="M3527">
        <v>2.7</v>
      </c>
      <c r="N3527">
        <v>0</v>
      </c>
      <c r="O3527">
        <v>18.170000000000002</v>
      </c>
      <c r="P3527">
        <v>20.864999999999998</v>
      </c>
    </row>
    <row r="3528" spans="1:16" x14ac:dyDescent="0.25">
      <c r="A3528" s="20">
        <v>44315</v>
      </c>
      <c r="B3528" t="s">
        <v>480</v>
      </c>
      <c r="C3528" t="s">
        <v>17</v>
      </c>
      <c r="D3528">
        <v>2000</v>
      </c>
      <c r="E3528">
        <v>77.05</v>
      </c>
      <c r="F3528">
        <v>154100</v>
      </c>
      <c r="G3528" t="s">
        <v>3702</v>
      </c>
      <c r="H3528">
        <v>2021079</v>
      </c>
      <c r="I3528" t="s">
        <v>19</v>
      </c>
      <c r="J3528" t="s">
        <v>20</v>
      </c>
      <c r="K3528" t="s">
        <v>25</v>
      </c>
      <c r="L3528">
        <v>0</v>
      </c>
      <c r="M3528">
        <v>5.39</v>
      </c>
      <c r="N3528">
        <v>0</v>
      </c>
      <c r="O3528">
        <v>28.25</v>
      </c>
      <c r="P3528">
        <v>33.643500000000003</v>
      </c>
    </row>
    <row r="3529" spans="1:16" x14ac:dyDescent="0.25">
      <c r="A3529" s="20">
        <v>44315</v>
      </c>
      <c r="B3529" t="s">
        <v>480</v>
      </c>
      <c r="C3529" t="s">
        <v>17</v>
      </c>
      <c r="D3529">
        <v>1000</v>
      </c>
      <c r="E3529">
        <v>77.05</v>
      </c>
      <c r="F3529">
        <v>77050</v>
      </c>
      <c r="G3529" t="s">
        <v>3703</v>
      </c>
      <c r="H3529">
        <v>2021079</v>
      </c>
      <c r="I3529" t="s">
        <v>19</v>
      </c>
      <c r="J3529" t="s">
        <v>20</v>
      </c>
      <c r="K3529" t="s">
        <v>25</v>
      </c>
      <c r="L3529">
        <v>0</v>
      </c>
      <c r="M3529">
        <v>2.7</v>
      </c>
      <c r="N3529">
        <v>0</v>
      </c>
      <c r="O3529">
        <v>18.190000000000001</v>
      </c>
      <c r="P3529">
        <v>20.886700000000001</v>
      </c>
    </row>
    <row r="3530" spans="1:16" x14ac:dyDescent="0.25">
      <c r="A3530" s="20">
        <v>44316</v>
      </c>
      <c r="B3530" t="s">
        <v>480</v>
      </c>
      <c r="C3530" t="s">
        <v>23</v>
      </c>
      <c r="D3530">
        <v>500</v>
      </c>
      <c r="E3530">
        <v>79.900000000000006</v>
      </c>
      <c r="F3530">
        <v>39950</v>
      </c>
      <c r="G3530" t="s">
        <v>3704</v>
      </c>
      <c r="H3530">
        <v>2021080</v>
      </c>
      <c r="I3530" t="s">
        <v>19</v>
      </c>
      <c r="J3530" t="s">
        <v>20</v>
      </c>
      <c r="K3530" t="s">
        <v>25</v>
      </c>
      <c r="L3530">
        <v>9.93</v>
      </c>
      <c r="M3530">
        <v>1.4</v>
      </c>
      <c r="N3530">
        <v>0</v>
      </c>
      <c r="O3530">
        <v>17.95</v>
      </c>
      <c r="P3530">
        <v>29.278300000000002</v>
      </c>
    </row>
    <row r="3531" spans="1:16" x14ac:dyDescent="0.25">
      <c r="A3531" s="20">
        <v>44316</v>
      </c>
      <c r="B3531" t="s">
        <v>480</v>
      </c>
      <c r="C3531" t="s">
        <v>17</v>
      </c>
      <c r="D3531">
        <v>500</v>
      </c>
      <c r="E3531">
        <v>78.900000000000006</v>
      </c>
      <c r="F3531">
        <v>39450</v>
      </c>
      <c r="G3531" t="s">
        <v>3705</v>
      </c>
      <c r="H3531">
        <v>2021080</v>
      </c>
      <c r="I3531" t="s">
        <v>19</v>
      </c>
      <c r="J3531" t="s">
        <v>20</v>
      </c>
      <c r="K3531" t="s">
        <v>25</v>
      </c>
      <c r="L3531">
        <v>0</v>
      </c>
      <c r="M3531">
        <v>1.38</v>
      </c>
      <c r="N3531">
        <v>0</v>
      </c>
      <c r="O3531">
        <v>17.95</v>
      </c>
      <c r="P3531">
        <v>19.3307</v>
      </c>
    </row>
    <row r="3532" spans="1:16" x14ac:dyDescent="0.25">
      <c r="A3532" s="20">
        <v>44316</v>
      </c>
      <c r="B3532" t="s">
        <v>480</v>
      </c>
      <c r="C3532" t="s">
        <v>17</v>
      </c>
      <c r="D3532">
        <v>1000</v>
      </c>
      <c r="E3532">
        <v>79.150000000000006</v>
      </c>
      <c r="F3532">
        <v>79150</v>
      </c>
      <c r="G3532" t="s">
        <v>3706</v>
      </c>
      <c r="H3532">
        <v>2021080</v>
      </c>
      <c r="I3532" t="s">
        <v>19</v>
      </c>
      <c r="J3532" t="s">
        <v>20</v>
      </c>
      <c r="K3532" t="s">
        <v>25</v>
      </c>
      <c r="L3532">
        <v>0</v>
      </c>
      <c r="M3532">
        <v>2.77</v>
      </c>
      <c r="N3532">
        <v>3.56</v>
      </c>
      <c r="O3532">
        <v>18.190000000000001</v>
      </c>
      <c r="P3532">
        <v>24.520099999999999</v>
      </c>
    </row>
    <row r="3533" spans="1:16" x14ac:dyDescent="0.25">
      <c r="A3533" s="20">
        <v>44316</v>
      </c>
      <c r="B3533" t="s">
        <v>480</v>
      </c>
      <c r="C3533" t="s">
        <v>23</v>
      </c>
      <c r="D3533">
        <v>500</v>
      </c>
      <c r="E3533">
        <v>79.7</v>
      </c>
      <c r="F3533">
        <v>39850</v>
      </c>
      <c r="G3533" t="s">
        <v>3707</v>
      </c>
      <c r="H3533">
        <v>2021080</v>
      </c>
      <c r="I3533" t="s">
        <v>19</v>
      </c>
      <c r="J3533" t="s">
        <v>20</v>
      </c>
      <c r="K3533" t="s">
        <v>25</v>
      </c>
      <c r="L3533">
        <v>9.93</v>
      </c>
      <c r="M3533">
        <v>1.39</v>
      </c>
      <c r="N3533">
        <v>0</v>
      </c>
      <c r="O3533">
        <v>17.95</v>
      </c>
      <c r="P3533">
        <v>29.274699999999999</v>
      </c>
    </row>
    <row r="3534" spans="1:16" x14ac:dyDescent="0.25">
      <c r="A3534" s="20">
        <v>44316</v>
      </c>
      <c r="B3534" t="s">
        <v>480</v>
      </c>
      <c r="C3534" t="s">
        <v>23</v>
      </c>
      <c r="D3534">
        <v>500</v>
      </c>
      <c r="E3534">
        <v>79.900000000000006</v>
      </c>
      <c r="F3534">
        <v>39950</v>
      </c>
      <c r="G3534" t="s">
        <v>3708</v>
      </c>
      <c r="H3534">
        <v>2021080</v>
      </c>
      <c r="I3534" t="s">
        <v>19</v>
      </c>
      <c r="J3534" t="s">
        <v>20</v>
      </c>
      <c r="K3534" t="s">
        <v>25</v>
      </c>
      <c r="L3534">
        <v>9.93</v>
      </c>
      <c r="M3534">
        <v>1.4</v>
      </c>
      <c r="N3534">
        <v>0</v>
      </c>
      <c r="O3534">
        <v>17.95</v>
      </c>
      <c r="P3534">
        <v>29.278300000000002</v>
      </c>
    </row>
    <row r="3535" spans="1:16" x14ac:dyDescent="0.25">
      <c r="A3535" s="20">
        <v>44316</v>
      </c>
      <c r="B3535" t="s">
        <v>800</v>
      </c>
      <c r="C3535" t="s">
        <v>17</v>
      </c>
      <c r="D3535">
        <v>250</v>
      </c>
      <c r="E3535">
        <v>505.06</v>
      </c>
      <c r="F3535">
        <v>126265.7</v>
      </c>
      <c r="G3535" t="s">
        <v>3709</v>
      </c>
      <c r="H3535">
        <v>2021080</v>
      </c>
      <c r="I3535" t="s">
        <v>19</v>
      </c>
      <c r="J3535" t="s">
        <v>20</v>
      </c>
      <c r="K3535" t="s">
        <v>25</v>
      </c>
      <c r="L3535">
        <v>0</v>
      </c>
      <c r="M3535">
        <v>4.42</v>
      </c>
      <c r="N3535">
        <v>3.42</v>
      </c>
      <c r="O3535">
        <v>23.15</v>
      </c>
      <c r="P3535">
        <v>30.9893</v>
      </c>
    </row>
    <row r="3536" spans="1:16" x14ac:dyDescent="0.25">
      <c r="A3536" s="20">
        <v>44316</v>
      </c>
      <c r="B3536" t="s">
        <v>800</v>
      </c>
      <c r="C3536" t="s">
        <v>23</v>
      </c>
      <c r="D3536">
        <v>250</v>
      </c>
      <c r="E3536">
        <v>507.05</v>
      </c>
      <c r="F3536">
        <v>126762.5</v>
      </c>
      <c r="G3536" t="s">
        <v>3710</v>
      </c>
      <c r="H3536">
        <v>2021080</v>
      </c>
      <c r="I3536" t="s">
        <v>19</v>
      </c>
      <c r="J3536" t="s">
        <v>20</v>
      </c>
      <c r="K3536" t="s">
        <v>25</v>
      </c>
      <c r="L3536">
        <v>31.34</v>
      </c>
      <c r="M3536">
        <v>4.4400000000000004</v>
      </c>
      <c r="N3536">
        <v>0</v>
      </c>
      <c r="O3536">
        <v>23.23</v>
      </c>
      <c r="P3536">
        <v>59.006700000000002</v>
      </c>
    </row>
    <row r="3537" spans="1:16" x14ac:dyDescent="0.25">
      <c r="A3537" s="20">
        <v>44316</v>
      </c>
      <c r="B3537" t="s">
        <v>1165</v>
      </c>
      <c r="C3537" t="s">
        <v>23</v>
      </c>
      <c r="D3537">
        <v>100</v>
      </c>
      <c r="E3537">
        <v>536.58000000000004</v>
      </c>
      <c r="F3537">
        <v>53658.2</v>
      </c>
      <c r="G3537" t="s">
        <v>3711</v>
      </c>
      <c r="H3537">
        <v>2021080</v>
      </c>
      <c r="I3537" t="s">
        <v>19</v>
      </c>
      <c r="J3537" t="s">
        <v>20</v>
      </c>
      <c r="K3537" t="s">
        <v>25</v>
      </c>
      <c r="L3537">
        <v>13.35</v>
      </c>
      <c r="M3537">
        <v>1.88</v>
      </c>
      <c r="N3537">
        <v>0</v>
      </c>
      <c r="O3537">
        <v>18.04</v>
      </c>
      <c r="P3537">
        <v>33.268099999999997</v>
      </c>
    </row>
    <row r="3538" spans="1:16" x14ac:dyDescent="0.25">
      <c r="A3538" s="20">
        <v>44316</v>
      </c>
      <c r="B3538" t="s">
        <v>1165</v>
      </c>
      <c r="C3538" t="s">
        <v>17</v>
      </c>
      <c r="D3538">
        <v>100</v>
      </c>
      <c r="E3538">
        <v>531.1</v>
      </c>
      <c r="F3538">
        <v>53110</v>
      </c>
      <c r="G3538" t="s">
        <v>3712</v>
      </c>
      <c r="H3538">
        <v>2021080</v>
      </c>
      <c r="I3538" t="s">
        <v>19</v>
      </c>
      <c r="J3538" t="s">
        <v>20</v>
      </c>
      <c r="K3538" t="s">
        <v>25</v>
      </c>
      <c r="L3538">
        <v>0</v>
      </c>
      <c r="M3538">
        <v>1.86</v>
      </c>
      <c r="N3538">
        <v>1.59</v>
      </c>
      <c r="O3538">
        <v>18.03</v>
      </c>
      <c r="P3538">
        <v>21.4788</v>
      </c>
    </row>
    <row r="3539" spans="1:16" x14ac:dyDescent="0.25">
      <c r="A3539" s="20">
        <v>44316</v>
      </c>
      <c r="B3539" t="s">
        <v>282</v>
      </c>
      <c r="C3539" t="s">
        <v>17</v>
      </c>
      <c r="D3539" s="33">
        <v>25</v>
      </c>
      <c r="E3539">
        <v>381</v>
      </c>
      <c r="F3539">
        <v>9525</v>
      </c>
      <c r="G3539" t="s">
        <v>3713</v>
      </c>
      <c r="H3539">
        <v>2021080</v>
      </c>
      <c r="I3539" t="s">
        <v>19</v>
      </c>
      <c r="J3539" t="s">
        <v>20</v>
      </c>
      <c r="K3539" t="s">
        <v>25</v>
      </c>
      <c r="L3539">
        <v>9.5299999999999994</v>
      </c>
      <c r="M3539">
        <v>0.33</v>
      </c>
      <c r="N3539">
        <v>1.43</v>
      </c>
      <c r="O3539">
        <v>29.56</v>
      </c>
      <c r="P3539">
        <v>40.853400000000001</v>
      </c>
    </row>
    <row r="3540" spans="1:16" x14ac:dyDescent="0.25">
      <c r="A3540" s="20">
        <v>44319</v>
      </c>
      <c r="B3540" t="s">
        <v>1165</v>
      </c>
      <c r="C3540" t="s">
        <v>23</v>
      </c>
      <c r="D3540">
        <v>100</v>
      </c>
      <c r="E3540">
        <v>525.29999999999995</v>
      </c>
      <c r="F3540">
        <v>52530</v>
      </c>
      <c r="G3540" t="s">
        <v>3714</v>
      </c>
      <c r="H3540">
        <v>2021081</v>
      </c>
      <c r="I3540" t="s">
        <v>19</v>
      </c>
      <c r="J3540" t="s">
        <v>20</v>
      </c>
      <c r="K3540" t="s">
        <v>25</v>
      </c>
      <c r="L3540">
        <v>13.09</v>
      </c>
      <c r="M3540">
        <v>1.84</v>
      </c>
      <c r="N3540">
        <v>0</v>
      </c>
      <c r="O3540">
        <v>18.03</v>
      </c>
      <c r="P3540">
        <v>32.958599999999997</v>
      </c>
    </row>
    <row r="3541" spans="1:16" x14ac:dyDescent="0.25">
      <c r="A3541" s="20">
        <v>44319</v>
      </c>
      <c r="B3541" t="s">
        <v>1165</v>
      </c>
      <c r="C3541" t="s">
        <v>17</v>
      </c>
      <c r="D3541">
        <v>100</v>
      </c>
      <c r="E3541">
        <v>522</v>
      </c>
      <c r="F3541">
        <v>52200</v>
      </c>
      <c r="G3541" t="s">
        <v>3715</v>
      </c>
      <c r="H3541">
        <v>2021081</v>
      </c>
      <c r="I3541" t="s">
        <v>19</v>
      </c>
      <c r="J3541" t="s">
        <v>20</v>
      </c>
      <c r="K3541" t="s">
        <v>25</v>
      </c>
      <c r="L3541">
        <v>0</v>
      </c>
      <c r="M3541">
        <v>1.83</v>
      </c>
      <c r="N3541">
        <v>1.57</v>
      </c>
      <c r="O3541">
        <v>18.03</v>
      </c>
      <c r="P3541">
        <v>21.427</v>
      </c>
    </row>
    <row r="3542" spans="1:16" x14ac:dyDescent="0.25">
      <c r="A3542" s="20">
        <v>44319</v>
      </c>
      <c r="B3542" t="s">
        <v>480</v>
      </c>
      <c r="C3542" t="s">
        <v>23</v>
      </c>
      <c r="D3542">
        <v>2500</v>
      </c>
      <c r="E3542">
        <v>79.400000000000006</v>
      </c>
      <c r="F3542">
        <v>198500</v>
      </c>
      <c r="G3542" t="s">
        <v>3716</v>
      </c>
      <c r="H3542">
        <v>2021081</v>
      </c>
      <c r="I3542" t="s">
        <v>19</v>
      </c>
      <c r="J3542" t="s">
        <v>20</v>
      </c>
      <c r="K3542" t="s">
        <v>25</v>
      </c>
      <c r="L3542">
        <v>49.75</v>
      </c>
      <c r="M3542">
        <v>6.95</v>
      </c>
      <c r="N3542">
        <v>0</v>
      </c>
      <c r="O3542">
        <v>36.380000000000003</v>
      </c>
      <c r="P3542">
        <v>93.077500000000001</v>
      </c>
    </row>
    <row r="3543" spans="1:16" x14ac:dyDescent="0.25">
      <c r="A3543" s="20">
        <v>44319</v>
      </c>
      <c r="B3543" t="s">
        <v>480</v>
      </c>
      <c r="C3543" t="s">
        <v>17</v>
      </c>
      <c r="D3543">
        <v>2500</v>
      </c>
      <c r="E3543">
        <v>79.8</v>
      </c>
      <c r="F3543">
        <v>199500</v>
      </c>
      <c r="G3543" t="s">
        <v>3717</v>
      </c>
      <c r="H3543">
        <v>2021081</v>
      </c>
      <c r="I3543" t="s">
        <v>19</v>
      </c>
      <c r="J3543" t="s">
        <v>20</v>
      </c>
      <c r="K3543" t="s">
        <v>25</v>
      </c>
      <c r="L3543">
        <v>0</v>
      </c>
      <c r="M3543">
        <v>6.98</v>
      </c>
      <c r="N3543">
        <v>0</v>
      </c>
      <c r="O3543">
        <v>36.57</v>
      </c>
      <c r="P3543">
        <v>43.552500000000002</v>
      </c>
    </row>
    <row r="3544" spans="1:16" x14ac:dyDescent="0.25">
      <c r="A3544" s="20">
        <v>44319</v>
      </c>
      <c r="B3544" t="s">
        <v>480</v>
      </c>
      <c r="C3544" t="s">
        <v>17</v>
      </c>
      <c r="D3544">
        <v>2500</v>
      </c>
      <c r="E3544">
        <v>79.45</v>
      </c>
      <c r="F3544">
        <v>198625</v>
      </c>
      <c r="G3544" t="s">
        <v>3718</v>
      </c>
      <c r="H3544">
        <v>2021081</v>
      </c>
      <c r="I3544" t="s">
        <v>19</v>
      </c>
      <c r="J3544" t="s">
        <v>20</v>
      </c>
      <c r="K3544" t="s">
        <v>25</v>
      </c>
      <c r="L3544">
        <v>0</v>
      </c>
      <c r="M3544">
        <v>6.95</v>
      </c>
      <c r="N3544">
        <v>12.43</v>
      </c>
      <c r="O3544">
        <v>36.409999999999997</v>
      </c>
      <c r="P3544">
        <v>55.791800000000002</v>
      </c>
    </row>
    <row r="3545" spans="1:16" x14ac:dyDescent="0.25">
      <c r="A3545" s="20">
        <v>44319</v>
      </c>
      <c r="B3545" t="s">
        <v>480</v>
      </c>
      <c r="C3545" t="s">
        <v>23</v>
      </c>
      <c r="D3545">
        <v>250</v>
      </c>
      <c r="E3545">
        <v>79.7</v>
      </c>
      <c r="F3545">
        <v>19925</v>
      </c>
      <c r="G3545" t="s">
        <v>3719</v>
      </c>
      <c r="H3545">
        <v>2021081</v>
      </c>
      <c r="I3545" t="s">
        <v>19</v>
      </c>
      <c r="J3545" t="s">
        <v>20</v>
      </c>
      <c r="K3545" t="s">
        <v>25</v>
      </c>
      <c r="L3545">
        <v>4.97</v>
      </c>
      <c r="M3545">
        <v>0.7</v>
      </c>
      <c r="N3545">
        <v>0</v>
      </c>
      <c r="O3545">
        <v>17.829999999999998</v>
      </c>
      <c r="P3545">
        <v>23.497399999999999</v>
      </c>
    </row>
    <row r="3546" spans="1:16" x14ac:dyDescent="0.25">
      <c r="A3546" s="20">
        <v>44319</v>
      </c>
      <c r="B3546" t="s">
        <v>480</v>
      </c>
      <c r="C3546" t="s">
        <v>23</v>
      </c>
      <c r="D3546">
        <v>250</v>
      </c>
      <c r="E3546">
        <v>79.7</v>
      </c>
      <c r="F3546">
        <v>19925</v>
      </c>
      <c r="G3546" t="s">
        <v>3720</v>
      </c>
      <c r="H3546">
        <v>2021081</v>
      </c>
      <c r="I3546" t="s">
        <v>19</v>
      </c>
      <c r="J3546" t="s">
        <v>20</v>
      </c>
      <c r="K3546" t="s">
        <v>25</v>
      </c>
      <c r="L3546">
        <v>4.97</v>
      </c>
      <c r="M3546">
        <v>0.7</v>
      </c>
      <c r="N3546">
        <v>0</v>
      </c>
      <c r="O3546">
        <v>17.829999999999998</v>
      </c>
      <c r="P3546">
        <v>23.497399999999999</v>
      </c>
    </row>
    <row r="3547" spans="1:16" x14ac:dyDescent="0.25">
      <c r="A3547" s="20">
        <v>44319</v>
      </c>
      <c r="B3547" t="s">
        <v>480</v>
      </c>
      <c r="C3547" t="s">
        <v>23</v>
      </c>
      <c r="D3547">
        <v>500</v>
      </c>
      <c r="E3547">
        <v>79.650000000000006</v>
      </c>
      <c r="F3547">
        <v>39825</v>
      </c>
      <c r="G3547" t="s">
        <v>3721</v>
      </c>
      <c r="H3547">
        <v>2021081</v>
      </c>
      <c r="I3547" t="s">
        <v>19</v>
      </c>
      <c r="J3547" t="s">
        <v>20</v>
      </c>
      <c r="K3547" t="s">
        <v>25</v>
      </c>
      <c r="L3547">
        <v>9.9499999999999993</v>
      </c>
      <c r="M3547">
        <v>1.39</v>
      </c>
      <c r="N3547">
        <v>0</v>
      </c>
      <c r="O3547">
        <v>17.95</v>
      </c>
      <c r="P3547">
        <v>29.293900000000001</v>
      </c>
    </row>
    <row r="3548" spans="1:16" x14ac:dyDescent="0.25">
      <c r="A3548" s="20">
        <v>44319</v>
      </c>
      <c r="B3548" t="s">
        <v>480</v>
      </c>
      <c r="C3548" t="s">
        <v>23</v>
      </c>
      <c r="D3548">
        <v>500</v>
      </c>
      <c r="E3548">
        <v>79.75</v>
      </c>
      <c r="F3548">
        <v>39875</v>
      </c>
      <c r="G3548" t="s">
        <v>3722</v>
      </c>
      <c r="H3548">
        <v>2021081</v>
      </c>
      <c r="I3548" t="s">
        <v>19</v>
      </c>
      <c r="J3548" t="s">
        <v>20</v>
      </c>
      <c r="K3548" t="s">
        <v>25</v>
      </c>
      <c r="L3548">
        <v>10.37</v>
      </c>
      <c r="M3548">
        <v>1.4</v>
      </c>
      <c r="N3548">
        <v>0</v>
      </c>
      <c r="O3548">
        <v>17.95</v>
      </c>
      <c r="P3548">
        <v>29.715699999999998</v>
      </c>
    </row>
    <row r="3549" spans="1:16" x14ac:dyDescent="0.25">
      <c r="A3549" s="20">
        <v>44319</v>
      </c>
      <c r="B3549" t="s">
        <v>480</v>
      </c>
      <c r="C3549" t="s">
        <v>23</v>
      </c>
      <c r="D3549">
        <v>500</v>
      </c>
      <c r="E3549">
        <v>79.75</v>
      </c>
      <c r="F3549">
        <v>39875</v>
      </c>
      <c r="G3549" t="s">
        <v>3723</v>
      </c>
      <c r="H3549">
        <v>2021081</v>
      </c>
      <c r="I3549" t="s">
        <v>19</v>
      </c>
      <c r="J3549" t="s">
        <v>20</v>
      </c>
      <c r="K3549" t="s">
        <v>25</v>
      </c>
      <c r="L3549">
        <v>9.9499999999999993</v>
      </c>
      <c r="M3549">
        <v>1.4</v>
      </c>
      <c r="N3549">
        <v>0</v>
      </c>
      <c r="O3549">
        <v>17.95</v>
      </c>
      <c r="P3549">
        <v>29.2957</v>
      </c>
    </row>
    <row r="3550" spans="1:16" x14ac:dyDescent="0.25">
      <c r="A3550" s="20">
        <v>44319</v>
      </c>
      <c r="B3550" t="s">
        <v>480</v>
      </c>
      <c r="C3550" t="s">
        <v>23</v>
      </c>
      <c r="D3550">
        <v>500</v>
      </c>
      <c r="E3550">
        <v>79.75</v>
      </c>
      <c r="F3550">
        <v>39875</v>
      </c>
      <c r="G3550" t="s">
        <v>3724</v>
      </c>
      <c r="H3550">
        <v>2021081</v>
      </c>
      <c r="I3550" t="s">
        <v>19</v>
      </c>
      <c r="J3550" t="s">
        <v>20</v>
      </c>
      <c r="K3550" t="s">
        <v>25</v>
      </c>
      <c r="L3550">
        <v>9.9499999999999993</v>
      </c>
      <c r="M3550">
        <v>1.4</v>
      </c>
      <c r="N3550">
        <v>0</v>
      </c>
      <c r="O3550">
        <v>17.95</v>
      </c>
      <c r="P3550">
        <v>29.2957</v>
      </c>
    </row>
    <row r="3551" spans="1:16" x14ac:dyDescent="0.25">
      <c r="A3551" s="20">
        <v>44320</v>
      </c>
      <c r="B3551" t="s">
        <v>480</v>
      </c>
      <c r="C3551" t="s">
        <v>17</v>
      </c>
      <c r="D3551">
        <v>500</v>
      </c>
      <c r="E3551">
        <v>81.25</v>
      </c>
      <c r="F3551">
        <v>40625</v>
      </c>
      <c r="G3551" t="s">
        <v>3725</v>
      </c>
      <c r="H3551">
        <v>2021082</v>
      </c>
      <c r="I3551" t="s">
        <v>19</v>
      </c>
      <c r="J3551" t="s">
        <v>20</v>
      </c>
      <c r="K3551" t="s">
        <v>25</v>
      </c>
      <c r="L3551">
        <v>0</v>
      </c>
      <c r="M3551">
        <v>1.42</v>
      </c>
      <c r="N3551">
        <v>0</v>
      </c>
      <c r="O3551">
        <v>17.96</v>
      </c>
      <c r="P3551">
        <v>19.381900000000002</v>
      </c>
    </row>
    <row r="3552" spans="1:16" x14ac:dyDescent="0.25">
      <c r="A3552" s="20">
        <v>44320</v>
      </c>
      <c r="B3552" t="s">
        <v>480</v>
      </c>
      <c r="C3552" t="s">
        <v>17</v>
      </c>
      <c r="D3552">
        <v>1000</v>
      </c>
      <c r="E3552">
        <v>81.05</v>
      </c>
      <c r="F3552">
        <v>81050</v>
      </c>
      <c r="G3552" t="s">
        <v>3726</v>
      </c>
      <c r="H3552">
        <v>2021082</v>
      </c>
      <c r="I3552" t="s">
        <v>19</v>
      </c>
      <c r="J3552" t="s">
        <v>20</v>
      </c>
      <c r="K3552" t="s">
        <v>25</v>
      </c>
      <c r="L3552">
        <v>0</v>
      </c>
      <c r="M3552">
        <v>2.84</v>
      </c>
      <c r="N3552">
        <v>0</v>
      </c>
      <c r="O3552">
        <v>18.21</v>
      </c>
      <c r="P3552">
        <v>21.046800000000001</v>
      </c>
    </row>
    <row r="3553" spans="1:16" x14ac:dyDescent="0.25">
      <c r="A3553" s="20">
        <v>44320</v>
      </c>
      <c r="B3553" t="s">
        <v>480</v>
      </c>
      <c r="C3553" t="s">
        <v>17</v>
      </c>
      <c r="D3553">
        <v>1000</v>
      </c>
      <c r="E3553">
        <v>81</v>
      </c>
      <c r="F3553">
        <v>81000</v>
      </c>
      <c r="G3553" t="s">
        <v>3727</v>
      </c>
      <c r="H3553">
        <v>2021082</v>
      </c>
      <c r="I3553" t="s">
        <v>19</v>
      </c>
      <c r="J3553" t="s">
        <v>20</v>
      </c>
      <c r="K3553" t="s">
        <v>25</v>
      </c>
      <c r="L3553">
        <v>0</v>
      </c>
      <c r="M3553">
        <v>2.84</v>
      </c>
      <c r="N3553">
        <v>0</v>
      </c>
      <c r="O3553">
        <v>18.21</v>
      </c>
      <c r="P3553">
        <v>21.045000000000002</v>
      </c>
    </row>
    <row r="3554" spans="1:16" x14ac:dyDescent="0.25">
      <c r="A3554" s="20">
        <v>44320</v>
      </c>
      <c r="B3554" t="s">
        <v>480</v>
      </c>
      <c r="C3554" t="s">
        <v>23</v>
      </c>
      <c r="D3554">
        <v>2500</v>
      </c>
      <c r="E3554">
        <v>81.16</v>
      </c>
      <c r="F3554">
        <v>202890.55</v>
      </c>
      <c r="G3554" t="s">
        <v>3728</v>
      </c>
      <c r="H3554">
        <v>2021082</v>
      </c>
      <c r="I3554" t="s">
        <v>19</v>
      </c>
      <c r="J3554" t="s">
        <v>20</v>
      </c>
      <c r="K3554" t="s">
        <v>25</v>
      </c>
      <c r="L3554">
        <v>50.79</v>
      </c>
      <c r="M3554">
        <v>7.1</v>
      </c>
      <c r="N3554">
        <v>0</v>
      </c>
      <c r="O3554">
        <v>37.19</v>
      </c>
      <c r="P3554">
        <v>95.081100000000006</v>
      </c>
    </row>
    <row r="3555" spans="1:16" x14ac:dyDescent="0.25">
      <c r="A3555" s="20">
        <v>44320</v>
      </c>
      <c r="B3555" t="s">
        <v>480</v>
      </c>
      <c r="C3555" t="s">
        <v>23</v>
      </c>
      <c r="D3555">
        <v>2500</v>
      </c>
      <c r="E3555">
        <v>80.5</v>
      </c>
      <c r="F3555">
        <v>201250</v>
      </c>
      <c r="G3555" t="s">
        <v>3729</v>
      </c>
      <c r="H3555">
        <v>2021082</v>
      </c>
      <c r="I3555" t="s">
        <v>19</v>
      </c>
      <c r="J3555" t="s">
        <v>20</v>
      </c>
      <c r="K3555" t="s">
        <v>25</v>
      </c>
      <c r="L3555">
        <v>50.79</v>
      </c>
      <c r="M3555">
        <v>7.04</v>
      </c>
      <c r="N3555">
        <v>0</v>
      </c>
      <c r="O3555">
        <v>36.89</v>
      </c>
      <c r="P3555">
        <v>94.723699999999994</v>
      </c>
    </row>
    <row r="3556" spans="1:16" x14ac:dyDescent="0.25">
      <c r="A3556" s="20">
        <v>44320</v>
      </c>
      <c r="B3556" t="s">
        <v>480</v>
      </c>
      <c r="C3556" t="s">
        <v>23</v>
      </c>
      <c r="D3556">
        <v>1000</v>
      </c>
      <c r="E3556">
        <v>81.5</v>
      </c>
      <c r="F3556">
        <v>81500</v>
      </c>
      <c r="G3556" t="s">
        <v>3730</v>
      </c>
      <c r="H3556">
        <v>2021082</v>
      </c>
      <c r="I3556" t="s">
        <v>19</v>
      </c>
      <c r="J3556" t="s">
        <v>20</v>
      </c>
      <c r="K3556" t="s">
        <v>25</v>
      </c>
      <c r="L3556">
        <v>20.29</v>
      </c>
      <c r="M3556">
        <v>2.85</v>
      </c>
      <c r="N3556">
        <v>0</v>
      </c>
      <c r="O3556">
        <v>18.21</v>
      </c>
      <c r="P3556">
        <v>41.352499999999999</v>
      </c>
    </row>
    <row r="3557" spans="1:16" x14ac:dyDescent="0.25">
      <c r="A3557" s="20">
        <v>44320</v>
      </c>
      <c r="B3557" t="s">
        <v>480</v>
      </c>
      <c r="C3557" t="s">
        <v>23</v>
      </c>
      <c r="D3557">
        <v>1000</v>
      </c>
      <c r="E3557">
        <v>81.8</v>
      </c>
      <c r="F3557">
        <v>81800</v>
      </c>
      <c r="G3557" t="s">
        <v>3731</v>
      </c>
      <c r="H3557">
        <v>2021082</v>
      </c>
      <c r="I3557" t="s">
        <v>19</v>
      </c>
      <c r="J3557" t="s">
        <v>20</v>
      </c>
      <c r="K3557" t="s">
        <v>25</v>
      </c>
      <c r="L3557">
        <v>20.309999999999999</v>
      </c>
      <c r="M3557">
        <v>2.86</v>
      </c>
      <c r="N3557">
        <v>0</v>
      </c>
      <c r="O3557">
        <v>18.22</v>
      </c>
      <c r="P3557">
        <v>41.393000000000001</v>
      </c>
    </row>
    <row r="3558" spans="1:16" x14ac:dyDescent="0.25">
      <c r="A3558" s="20">
        <v>44320</v>
      </c>
      <c r="B3558" t="s">
        <v>480</v>
      </c>
      <c r="C3558" t="s">
        <v>17</v>
      </c>
      <c r="D3558">
        <v>500</v>
      </c>
      <c r="E3558">
        <v>81.400000000000006</v>
      </c>
      <c r="F3558">
        <v>40700</v>
      </c>
      <c r="G3558" t="s">
        <v>3732</v>
      </c>
      <c r="H3558">
        <v>2021082</v>
      </c>
      <c r="I3558" t="s">
        <v>19</v>
      </c>
      <c r="J3558" t="s">
        <v>20</v>
      </c>
      <c r="K3558" t="s">
        <v>25</v>
      </c>
      <c r="L3558">
        <v>0</v>
      </c>
      <c r="M3558">
        <v>1.42</v>
      </c>
      <c r="N3558">
        <v>0</v>
      </c>
      <c r="O3558">
        <v>17.96</v>
      </c>
      <c r="P3558">
        <v>19.384499999999999</v>
      </c>
    </row>
    <row r="3559" spans="1:16" x14ac:dyDescent="0.25">
      <c r="A3559" s="20">
        <v>44320</v>
      </c>
      <c r="B3559" t="s">
        <v>480</v>
      </c>
      <c r="C3559" t="s">
        <v>17</v>
      </c>
      <c r="D3559">
        <v>500</v>
      </c>
      <c r="E3559">
        <v>81.3</v>
      </c>
      <c r="F3559">
        <v>40650</v>
      </c>
      <c r="G3559" t="s">
        <v>3733</v>
      </c>
      <c r="H3559">
        <v>2021082</v>
      </c>
      <c r="I3559" t="s">
        <v>19</v>
      </c>
      <c r="J3559" t="s">
        <v>20</v>
      </c>
      <c r="K3559" t="s">
        <v>25</v>
      </c>
      <c r="L3559">
        <v>0</v>
      </c>
      <c r="M3559">
        <v>1.42</v>
      </c>
      <c r="N3559">
        <v>0</v>
      </c>
      <c r="O3559">
        <v>17.96</v>
      </c>
      <c r="P3559">
        <v>19.3828</v>
      </c>
    </row>
    <row r="3560" spans="1:16" x14ac:dyDescent="0.25">
      <c r="A3560" s="20">
        <v>44320</v>
      </c>
      <c r="B3560" t="s">
        <v>480</v>
      </c>
      <c r="C3560" t="s">
        <v>17</v>
      </c>
      <c r="D3560">
        <v>500</v>
      </c>
      <c r="E3560">
        <v>81.25</v>
      </c>
      <c r="F3560">
        <v>40625</v>
      </c>
      <c r="G3560" t="s">
        <v>3734</v>
      </c>
      <c r="H3560">
        <v>2021082</v>
      </c>
      <c r="I3560" t="s">
        <v>19</v>
      </c>
      <c r="J3560" t="s">
        <v>20</v>
      </c>
      <c r="K3560" t="s">
        <v>25</v>
      </c>
      <c r="L3560">
        <v>0</v>
      </c>
      <c r="M3560">
        <v>1.42</v>
      </c>
      <c r="N3560">
        <v>0</v>
      </c>
      <c r="O3560">
        <v>17.96</v>
      </c>
      <c r="P3560">
        <v>19.381900000000002</v>
      </c>
    </row>
    <row r="3561" spans="1:16" x14ac:dyDescent="0.25">
      <c r="A3561" s="20">
        <v>44320</v>
      </c>
      <c r="B3561" t="s">
        <v>480</v>
      </c>
      <c r="C3561" t="s">
        <v>17</v>
      </c>
      <c r="D3561">
        <v>500</v>
      </c>
      <c r="E3561">
        <v>81.2</v>
      </c>
      <c r="F3561">
        <v>40600</v>
      </c>
      <c r="G3561" t="s">
        <v>3735</v>
      </c>
      <c r="H3561">
        <v>2021082</v>
      </c>
      <c r="I3561" t="s">
        <v>19</v>
      </c>
      <c r="J3561" t="s">
        <v>20</v>
      </c>
      <c r="K3561" t="s">
        <v>25</v>
      </c>
      <c r="L3561">
        <v>0</v>
      </c>
      <c r="M3561">
        <v>1.42</v>
      </c>
      <c r="N3561">
        <v>0</v>
      </c>
      <c r="O3561">
        <v>17.96</v>
      </c>
      <c r="P3561">
        <v>19.381</v>
      </c>
    </row>
    <row r="3562" spans="1:16" x14ac:dyDescent="0.25">
      <c r="A3562" s="20">
        <v>44320</v>
      </c>
      <c r="B3562" t="s">
        <v>480</v>
      </c>
      <c r="C3562" t="s">
        <v>17</v>
      </c>
      <c r="D3562">
        <v>500</v>
      </c>
      <c r="E3562">
        <v>81.150000000000006</v>
      </c>
      <c r="F3562">
        <v>40575</v>
      </c>
      <c r="G3562" t="s">
        <v>3736</v>
      </c>
      <c r="H3562">
        <v>2021082</v>
      </c>
      <c r="I3562" t="s">
        <v>19</v>
      </c>
      <c r="J3562" t="s">
        <v>20</v>
      </c>
      <c r="K3562" t="s">
        <v>25</v>
      </c>
      <c r="L3562">
        <v>0</v>
      </c>
      <c r="M3562">
        <v>1.42</v>
      </c>
      <c r="N3562">
        <v>0</v>
      </c>
      <c r="O3562">
        <v>17.96</v>
      </c>
      <c r="P3562">
        <v>19.380199999999999</v>
      </c>
    </row>
    <row r="3563" spans="1:16" x14ac:dyDescent="0.25">
      <c r="A3563" s="20">
        <v>44320</v>
      </c>
      <c r="B3563" t="s">
        <v>480</v>
      </c>
      <c r="C3563" t="s">
        <v>17</v>
      </c>
      <c r="D3563">
        <v>500</v>
      </c>
      <c r="E3563">
        <v>81.05</v>
      </c>
      <c r="F3563">
        <v>40525</v>
      </c>
      <c r="G3563" t="s">
        <v>3737</v>
      </c>
      <c r="H3563">
        <v>2021082</v>
      </c>
      <c r="I3563" t="s">
        <v>19</v>
      </c>
      <c r="J3563" t="s">
        <v>20</v>
      </c>
      <c r="K3563" t="s">
        <v>25</v>
      </c>
      <c r="L3563">
        <v>0</v>
      </c>
      <c r="M3563">
        <v>1.42</v>
      </c>
      <c r="N3563">
        <v>0</v>
      </c>
      <c r="O3563">
        <v>17.96</v>
      </c>
      <c r="P3563">
        <v>19.378399999999999</v>
      </c>
    </row>
    <row r="3564" spans="1:16" x14ac:dyDescent="0.25">
      <c r="A3564" s="20">
        <v>44320</v>
      </c>
      <c r="B3564" t="s">
        <v>480</v>
      </c>
      <c r="C3564" t="s">
        <v>17</v>
      </c>
      <c r="D3564">
        <v>500</v>
      </c>
      <c r="E3564">
        <v>81.05</v>
      </c>
      <c r="F3564">
        <v>40525</v>
      </c>
      <c r="G3564" t="s">
        <v>3738</v>
      </c>
      <c r="H3564">
        <v>2021082</v>
      </c>
      <c r="I3564" t="s">
        <v>19</v>
      </c>
      <c r="J3564" t="s">
        <v>20</v>
      </c>
      <c r="K3564" t="s">
        <v>25</v>
      </c>
      <c r="L3564">
        <v>0</v>
      </c>
      <c r="M3564">
        <v>1.42</v>
      </c>
      <c r="N3564">
        <v>0</v>
      </c>
      <c r="O3564">
        <v>17.96</v>
      </c>
      <c r="P3564">
        <v>19.378399999999999</v>
      </c>
    </row>
    <row r="3565" spans="1:16" x14ac:dyDescent="0.25">
      <c r="A3565" s="20">
        <v>44320</v>
      </c>
      <c r="B3565" t="s">
        <v>480</v>
      </c>
      <c r="C3565" t="s">
        <v>17</v>
      </c>
      <c r="D3565">
        <v>10000</v>
      </c>
      <c r="E3565">
        <v>81.150000000000006</v>
      </c>
      <c r="F3565">
        <v>811500</v>
      </c>
      <c r="G3565" t="s">
        <v>3739</v>
      </c>
      <c r="H3565">
        <v>2021082</v>
      </c>
      <c r="I3565" t="s">
        <v>19</v>
      </c>
      <c r="J3565" t="s">
        <v>20</v>
      </c>
      <c r="K3565" t="s">
        <v>25</v>
      </c>
      <c r="L3565">
        <v>0</v>
      </c>
      <c r="M3565">
        <v>28.4</v>
      </c>
      <c r="N3565">
        <v>39</v>
      </c>
      <c r="O3565">
        <v>148.77000000000001</v>
      </c>
      <c r="P3565">
        <v>216.1721</v>
      </c>
    </row>
    <row r="3566" spans="1:16" x14ac:dyDescent="0.25">
      <c r="A3566" s="20">
        <v>44320</v>
      </c>
      <c r="B3566" t="s">
        <v>480</v>
      </c>
      <c r="C3566" t="s">
        <v>23</v>
      </c>
      <c r="D3566">
        <v>500</v>
      </c>
      <c r="E3566">
        <v>81.3</v>
      </c>
      <c r="F3566">
        <v>40650</v>
      </c>
      <c r="G3566" t="s">
        <v>3740</v>
      </c>
      <c r="H3566">
        <v>2021082</v>
      </c>
      <c r="I3566" t="s">
        <v>19</v>
      </c>
      <c r="J3566" t="s">
        <v>20</v>
      </c>
      <c r="K3566" t="s">
        <v>25</v>
      </c>
      <c r="L3566">
        <v>10.16</v>
      </c>
      <c r="M3566">
        <v>1.42</v>
      </c>
      <c r="N3566">
        <v>0</v>
      </c>
      <c r="O3566">
        <v>17.96</v>
      </c>
      <c r="P3566">
        <v>29.5428</v>
      </c>
    </row>
    <row r="3567" spans="1:16" x14ac:dyDescent="0.25">
      <c r="A3567" s="20">
        <v>44320</v>
      </c>
      <c r="B3567" t="s">
        <v>480</v>
      </c>
      <c r="C3567" t="s">
        <v>23</v>
      </c>
      <c r="D3567">
        <v>500</v>
      </c>
      <c r="E3567">
        <v>81.45</v>
      </c>
      <c r="F3567">
        <v>40725</v>
      </c>
      <c r="G3567" t="s">
        <v>3741</v>
      </c>
      <c r="H3567">
        <v>2021082</v>
      </c>
      <c r="I3567" t="s">
        <v>19</v>
      </c>
      <c r="J3567" t="s">
        <v>20</v>
      </c>
      <c r="K3567" t="s">
        <v>25</v>
      </c>
      <c r="L3567">
        <v>10.16</v>
      </c>
      <c r="M3567">
        <v>1.43</v>
      </c>
      <c r="N3567">
        <v>0</v>
      </c>
      <c r="O3567">
        <v>17.96</v>
      </c>
      <c r="P3567">
        <v>29.545300000000001</v>
      </c>
    </row>
    <row r="3568" spans="1:16" x14ac:dyDescent="0.25">
      <c r="A3568" s="20">
        <v>44320</v>
      </c>
      <c r="B3568" t="s">
        <v>480</v>
      </c>
      <c r="C3568" t="s">
        <v>23</v>
      </c>
      <c r="D3568">
        <v>500</v>
      </c>
      <c r="E3568">
        <v>81.25</v>
      </c>
      <c r="F3568">
        <v>40625</v>
      </c>
      <c r="G3568" t="s">
        <v>3742</v>
      </c>
      <c r="H3568">
        <v>2021082</v>
      </c>
      <c r="I3568" t="s">
        <v>19</v>
      </c>
      <c r="J3568" t="s">
        <v>20</v>
      </c>
      <c r="K3568" t="s">
        <v>25</v>
      </c>
      <c r="L3568">
        <v>10.16</v>
      </c>
      <c r="M3568">
        <v>1.42</v>
      </c>
      <c r="N3568">
        <v>0</v>
      </c>
      <c r="O3568">
        <v>17.96</v>
      </c>
      <c r="P3568">
        <v>29.541899999999998</v>
      </c>
    </row>
    <row r="3569" spans="1:16" x14ac:dyDescent="0.25">
      <c r="A3569" s="20">
        <v>44320</v>
      </c>
      <c r="B3569" t="s">
        <v>480</v>
      </c>
      <c r="C3569" t="s">
        <v>23</v>
      </c>
      <c r="D3569">
        <v>500</v>
      </c>
      <c r="E3569">
        <v>81.45</v>
      </c>
      <c r="F3569">
        <v>40725</v>
      </c>
      <c r="G3569" t="s">
        <v>3743</v>
      </c>
      <c r="H3569">
        <v>2021082</v>
      </c>
      <c r="I3569" t="s">
        <v>19</v>
      </c>
      <c r="J3569" t="s">
        <v>20</v>
      </c>
      <c r="K3569" t="s">
        <v>25</v>
      </c>
      <c r="L3569">
        <v>10.16</v>
      </c>
      <c r="M3569">
        <v>1.43</v>
      </c>
      <c r="N3569">
        <v>0</v>
      </c>
      <c r="O3569">
        <v>17.96</v>
      </c>
      <c r="P3569">
        <v>29.545400000000001</v>
      </c>
    </row>
    <row r="3570" spans="1:16" x14ac:dyDescent="0.25">
      <c r="A3570" s="20">
        <v>44320</v>
      </c>
      <c r="B3570" t="s">
        <v>480</v>
      </c>
      <c r="C3570" t="s">
        <v>23</v>
      </c>
      <c r="D3570">
        <v>500</v>
      </c>
      <c r="E3570">
        <v>81.55</v>
      </c>
      <c r="F3570">
        <v>40775</v>
      </c>
      <c r="G3570" t="s">
        <v>3744</v>
      </c>
      <c r="H3570">
        <v>2021082</v>
      </c>
      <c r="I3570" t="s">
        <v>19</v>
      </c>
      <c r="J3570" t="s">
        <v>20</v>
      </c>
      <c r="K3570" t="s">
        <v>25</v>
      </c>
      <c r="L3570">
        <v>10.16</v>
      </c>
      <c r="M3570">
        <v>1.43</v>
      </c>
      <c r="N3570">
        <v>0</v>
      </c>
      <c r="O3570">
        <v>17.96</v>
      </c>
      <c r="P3570">
        <v>29.5472</v>
      </c>
    </row>
    <row r="3571" spans="1:16" x14ac:dyDescent="0.25">
      <c r="A3571" s="20">
        <v>44320</v>
      </c>
      <c r="B3571" t="s">
        <v>480</v>
      </c>
      <c r="C3571" t="s">
        <v>23</v>
      </c>
      <c r="D3571">
        <v>500</v>
      </c>
      <c r="E3571">
        <v>81.45</v>
      </c>
      <c r="F3571">
        <v>40725</v>
      </c>
      <c r="G3571" t="s">
        <v>3745</v>
      </c>
      <c r="H3571">
        <v>2021082</v>
      </c>
      <c r="I3571" t="s">
        <v>19</v>
      </c>
      <c r="J3571" t="s">
        <v>20</v>
      </c>
      <c r="K3571" t="s">
        <v>25</v>
      </c>
      <c r="L3571">
        <v>10.16</v>
      </c>
      <c r="M3571">
        <v>1.43</v>
      </c>
      <c r="N3571">
        <v>0</v>
      </c>
      <c r="O3571">
        <v>17.96</v>
      </c>
      <c r="P3571">
        <v>29.545400000000001</v>
      </c>
    </row>
    <row r="3572" spans="1:16" x14ac:dyDescent="0.25">
      <c r="A3572" s="20">
        <v>44320</v>
      </c>
      <c r="B3572" t="s">
        <v>480</v>
      </c>
      <c r="C3572" t="s">
        <v>23</v>
      </c>
      <c r="D3572">
        <v>500</v>
      </c>
      <c r="E3572">
        <v>81.55</v>
      </c>
      <c r="F3572">
        <v>40775</v>
      </c>
      <c r="G3572" t="s">
        <v>3746</v>
      </c>
      <c r="H3572">
        <v>2021082</v>
      </c>
      <c r="I3572" t="s">
        <v>19</v>
      </c>
      <c r="J3572" t="s">
        <v>20</v>
      </c>
      <c r="K3572" t="s">
        <v>25</v>
      </c>
      <c r="L3572">
        <v>10.16</v>
      </c>
      <c r="M3572">
        <v>1.43</v>
      </c>
      <c r="N3572">
        <v>0</v>
      </c>
      <c r="O3572">
        <v>17.96</v>
      </c>
      <c r="P3572">
        <v>29.5472</v>
      </c>
    </row>
    <row r="3573" spans="1:16" x14ac:dyDescent="0.25">
      <c r="A3573" s="20">
        <v>44320</v>
      </c>
      <c r="B3573" t="s">
        <v>480</v>
      </c>
      <c r="C3573" t="s">
        <v>23</v>
      </c>
      <c r="D3573">
        <v>500</v>
      </c>
      <c r="E3573">
        <v>81.599999999999994</v>
      </c>
      <c r="F3573">
        <v>40800</v>
      </c>
      <c r="G3573" t="s">
        <v>3747</v>
      </c>
      <c r="H3573">
        <v>2021082</v>
      </c>
      <c r="I3573" t="s">
        <v>19</v>
      </c>
      <c r="J3573" t="s">
        <v>20</v>
      </c>
      <c r="K3573" t="s">
        <v>25</v>
      </c>
      <c r="L3573">
        <v>10.16</v>
      </c>
      <c r="M3573">
        <v>1.43</v>
      </c>
      <c r="N3573">
        <v>0</v>
      </c>
      <c r="O3573">
        <v>17.96</v>
      </c>
      <c r="P3573">
        <v>29.547999999999998</v>
      </c>
    </row>
    <row r="3574" spans="1:16" x14ac:dyDescent="0.25">
      <c r="A3574" s="20">
        <v>44320</v>
      </c>
      <c r="B3574" t="s">
        <v>480</v>
      </c>
      <c r="C3574" t="s">
        <v>23</v>
      </c>
      <c r="D3574">
        <v>500</v>
      </c>
      <c r="E3574">
        <v>81.7</v>
      </c>
      <c r="F3574">
        <v>40850</v>
      </c>
      <c r="G3574" t="s">
        <v>3748</v>
      </c>
      <c r="H3574">
        <v>2021082</v>
      </c>
      <c r="I3574" t="s">
        <v>19</v>
      </c>
      <c r="J3574" t="s">
        <v>20</v>
      </c>
      <c r="K3574" t="s">
        <v>25</v>
      </c>
      <c r="L3574">
        <v>10.16</v>
      </c>
      <c r="M3574">
        <v>1.43</v>
      </c>
      <c r="N3574">
        <v>0</v>
      </c>
      <c r="O3574">
        <v>17.96</v>
      </c>
      <c r="P3574">
        <v>29.549800000000001</v>
      </c>
    </row>
    <row r="3575" spans="1:16" x14ac:dyDescent="0.25">
      <c r="A3575" s="20">
        <v>44320</v>
      </c>
      <c r="B3575" t="s">
        <v>480</v>
      </c>
      <c r="C3575" t="s">
        <v>23</v>
      </c>
      <c r="D3575">
        <v>500</v>
      </c>
      <c r="E3575">
        <v>81.599999999999994</v>
      </c>
      <c r="F3575">
        <v>40800</v>
      </c>
      <c r="G3575" t="s">
        <v>3749</v>
      </c>
      <c r="H3575">
        <v>2021082</v>
      </c>
      <c r="I3575" t="s">
        <v>19</v>
      </c>
      <c r="J3575" t="s">
        <v>20</v>
      </c>
      <c r="K3575" t="s">
        <v>25</v>
      </c>
      <c r="L3575">
        <v>10.16</v>
      </c>
      <c r="M3575">
        <v>1.43</v>
      </c>
      <c r="N3575">
        <v>0</v>
      </c>
      <c r="O3575">
        <v>17.96</v>
      </c>
      <c r="P3575">
        <v>29.547999999999998</v>
      </c>
    </row>
    <row r="3576" spans="1:16" x14ac:dyDescent="0.25">
      <c r="A3576" s="20">
        <v>44320</v>
      </c>
      <c r="B3576" t="s">
        <v>480</v>
      </c>
      <c r="C3576" t="s">
        <v>23</v>
      </c>
      <c r="D3576">
        <v>500</v>
      </c>
      <c r="E3576">
        <v>81.7</v>
      </c>
      <c r="F3576">
        <v>40850</v>
      </c>
      <c r="G3576" t="s">
        <v>3750</v>
      </c>
      <c r="H3576">
        <v>2021082</v>
      </c>
      <c r="I3576" t="s">
        <v>19</v>
      </c>
      <c r="J3576" t="s">
        <v>20</v>
      </c>
      <c r="K3576" t="s">
        <v>25</v>
      </c>
      <c r="L3576">
        <v>10.16</v>
      </c>
      <c r="M3576">
        <v>1.43</v>
      </c>
      <c r="N3576">
        <v>0</v>
      </c>
      <c r="O3576">
        <v>17.96</v>
      </c>
      <c r="P3576">
        <v>29.549800000000001</v>
      </c>
    </row>
    <row r="3577" spans="1:16" x14ac:dyDescent="0.25">
      <c r="A3577" s="20">
        <v>44320</v>
      </c>
      <c r="B3577" t="s">
        <v>480</v>
      </c>
      <c r="C3577" t="s">
        <v>23</v>
      </c>
      <c r="D3577">
        <v>1000</v>
      </c>
      <c r="E3577">
        <v>81.75</v>
      </c>
      <c r="F3577">
        <v>81750</v>
      </c>
      <c r="G3577" t="s">
        <v>3751</v>
      </c>
      <c r="H3577">
        <v>2021082</v>
      </c>
      <c r="I3577" t="s">
        <v>19</v>
      </c>
      <c r="J3577" t="s">
        <v>20</v>
      </c>
      <c r="K3577" t="s">
        <v>25</v>
      </c>
      <c r="L3577">
        <v>20.309999999999999</v>
      </c>
      <c r="M3577">
        <v>2.86</v>
      </c>
      <c r="N3577">
        <v>0</v>
      </c>
      <c r="O3577">
        <v>18.22</v>
      </c>
      <c r="P3577">
        <v>41.391300000000001</v>
      </c>
    </row>
    <row r="3578" spans="1:16" x14ac:dyDescent="0.25">
      <c r="A3578" s="20">
        <v>44320</v>
      </c>
      <c r="B3578" t="s">
        <v>480</v>
      </c>
      <c r="C3578" t="s">
        <v>23</v>
      </c>
      <c r="D3578">
        <v>500</v>
      </c>
      <c r="E3578">
        <v>81.5</v>
      </c>
      <c r="F3578">
        <v>40750</v>
      </c>
      <c r="G3578" t="s">
        <v>3752</v>
      </c>
      <c r="H3578">
        <v>2021082</v>
      </c>
      <c r="I3578" t="s">
        <v>19</v>
      </c>
      <c r="J3578" t="s">
        <v>20</v>
      </c>
      <c r="K3578" t="s">
        <v>25</v>
      </c>
      <c r="L3578">
        <v>10.16</v>
      </c>
      <c r="M3578">
        <v>1.43</v>
      </c>
      <c r="N3578">
        <v>0</v>
      </c>
      <c r="O3578">
        <v>17.96</v>
      </c>
      <c r="P3578">
        <v>29.546299999999999</v>
      </c>
    </row>
    <row r="3579" spans="1:16" x14ac:dyDescent="0.25">
      <c r="A3579" s="20">
        <v>44320</v>
      </c>
      <c r="B3579" t="s">
        <v>480</v>
      </c>
      <c r="C3579" t="s">
        <v>23</v>
      </c>
      <c r="D3579">
        <v>500</v>
      </c>
      <c r="E3579">
        <v>81.599999999999994</v>
      </c>
      <c r="F3579">
        <v>40800</v>
      </c>
      <c r="G3579" t="s">
        <v>3753</v>
      </c>
      <c r="H3579">
        <v>2021082</v>
      </c>
      <c r="I3579" t="s">
        <v>19</v>
      </c>
      <c r="J3579" t="s">
        <v>20</v>
      </c>
      <c r="K3579" t="s">
        <v>25</v>
      </c>
      <c r="L3579">
        <v>10.16</v>
      </c>
      <c r="M3579">
        <v>1.43</v>
      </c>
      <c r="N3579">
        <v>0</v>
      </c>
      <c r="O3579">
        <v>17.96</v>
      </c>
      <c r="P3579">
        <v>29.547999999999998</v>
      </c>
    </row>
    <row r="3580" spans="1:16" x14ac:dyDescent="0.25">
      <c r="A3580" s="20">
        <v>44320</v>
      </c>
      <c r="B3580" t="s">
        <v>480</v>
      </c>
      <c r="C3580" t="s">
        <v>23</v>
      </c>
      <c r="D3580">
        <v>500</v>
      </c>
      <c r="E3580">
        <v>81.8</v>
      </c>
      <c r="F3580">
        <v>40900</v>
      </c>
      <c r="G3580" t="s">
        <v>3754</v>
      </c>
      <c r="H3580">
        <v>2021082</v>
      </c>
      <c r="I3580" t="s">
        <v>19</v>
      </c>
      <c r="J3580" t="s">
        <v>20</v>
      </c>
      <c r="K3580" t="s">
        <v>25</v>
      </c>
      <c r="L3580">
        <v>10.16</v>
      </c>
      <c r="M3580">
        <v>1.43</v>
      </c>
      <c r="N3580">
        <v>0</v>
      </c>
      <c r="O3580">
        <v>17.96</v>
      </c>
      <c r="P3580">
        <v>29.551500000000001</v>
      </c>
    </row>
    <row r="3581" spans="1:16" x14ac:dyDescent="0.25">
      <c r="A3581" s="20">
        <v>44320</v>
      </c>
      <c r="B3581" t="s">
        <v>480</v>
      </c>
      <c r="C3581" t="s">
        <v>23</v>
      </c>
      <c r="D3581">
        <v>500</v>
      </c>
      <c r="E3581">
        <v>81.900000000000006</v>
      </c>
      <c r="F3581">
        <v>40950</v>
      </c>
      <c r="G3581" t="s">
        <v>3755</v>
      </c>
      <c r="H3581">
        <v>2021082</v>
      </c>
      <c r="I3581" t="s">
        <v>19</v>
      </c>
      <c r="J3581" t="s">
        <v>20</v>
      </c>
      <c r="K3581" t="s">
        <v>25</v>
      </c>
      <c r="L3581">
        <v>10.16</v>
      </c>
      <c r="M3581">
        <v>1.43</v>
      </c>
      <c r="N3581">
        <v>0</v>
      </c>
      <c r="O3581">
        <v>17.96</v>
      </c>
      <c r="P3581">
        <v>29.5533</v>
      </c>
    </row>
    <row r="3582" spans="1:16" x14ac:dyDescent="0.25">
      <c r="A3582" s="20">
        <v>44320</v>
      </c>
      <c r="B3582" t="s">
        <v>480</v>
      </c>
      <c r="C3582" t="s">
        <v>23</v>
      </c>
      <c r="D3582">
        <v>500</v>
      </c>
      <c r="E3582">
        <v>81.900000000000006</v>
      </c>
      <c r="F3582">
        <v>40950</v>
      </c>
      <c r="G3582" t="s">
        <v>3756</v>
      </c>
      <c r="H3582">
        <v>2021082</v>
      </c>
      <c r="I3582" t="s">
        <v>19</v>
      </c>
      <c r="J3582" t="s">
        <v>20</v>
      </c>
      <c r="K3582" t="s">
        <v>25</v>
      </c>
      <c r="L3582">
        <v>10.16</v>
      </c>
      <c r="M3582">
        <v>1.43</v>
      </c>
      <c r="N3582">
        <v>0</v>
      </c>
      <c r="O3582">
        <v>17.96</v>
      </c>
      <c r="P3582">
        <v>29.5533</v>
      </c>
    </row>
    <row r="3583" spans="1:16" x14ac:dyDescent="0.25">
      <c r="A3583" s="20">
        <v>44322</v>
      </c>
      <c r="B3583" t="s">
        <v>706</v>
      </c>
      <c r="C3583" t="s">
        <v>17</v>
      </c>
      <c r="D3583">
        <v>10</v>
      </c>
      <c r="E3583">
        <v>300</v>
      </c>
      <c r="F3583">
        <v>3000</v>
      </c>
      <c r="G3583" t="s">
        <v>3757</v>
      </c>
      <c r="H3583">
        <v>2021084</v>
      </c>
      <c r="I3583" t="s">
        <v>19</v>
      </c>
      <c r="J3583" t="s">
        <v>20</v>
      </c>
      <c r="K3583" t="s">
        <v>25</v>
      </c>
      <c r="L3583">
        <v>2.96</v>
      </c>
      <c r="M3583">
        <v>0.11</v>
      </c>
      <c r="N3583">
        <v>0</v>
      </c>
      <c r="O3583">
        <v>26.57</v>
      </c>
      <c r="P3583">
        <v>29.635000000000002</v>
      </c>
    </row>
    <row r="3584" spans="1:16" x14ac:dyDescent="0.25">
      <c r="A3584" s="20">
        <v>44322</v>
      </c>
      <c r="B3584" t="s">
        <v>706</v>
      </c>
      <c r="C3584" t="s">
        <v>17</v>
      </c>
      <c r="D3584">
        <v>15</v>
      </c>
      <c r="E3584">
        <v>294.05</v>
      </c>
      <c r="F3584">
        <v>4410.75</v>
      </c>
      <c r="G3584" t="s">
        <v>3758</v>
      </c>
      <c r="H3584">
        <v>2021084</v>
      </c>
      <c r="I3584" t="s">
        <v>19</v>
      </c>
      <c r="J3584" t="s">
        <v>20</v>
      </c>
      <c r="K3584" t="s">
        <v>25</v>
      </c>
      <c r="L3584">
        <v>4.04</v>
      </c>
      <c r="M3584">
        <v>0.15</v>
      </c>
      <c r="N3584">
        <v>1</v>
      </c>
      <c r="O3584">
        <v>29.53</v>
      </c>
      <c r="P3584">
        <v>34.724400000000003</v>
      </c>
    </row>
    <row r="3585" spans="1:16" x14ac:dyDescent="0.25">
      <c r="A3585" s="20">
        <v>44326</v>
      </c>
      <c r="B3585" t="s">
        <v>706</v>
      </c>
      <c r="C3585" t="s">
        <v>17</v>
      </c>
      <c r="D3585">
        <v>2500</v>
      </c>
      <c r="E3585">
        <v>290.05</v>
      </c>
      <c r="F3585">
        <v>725136.8</v>
      </c>
      <c r="G3585" t="s">
        <v>3759</v>
      </c>
      <c r="H3585">
        <v>202122027</v>
      </c>
      <c r="I3585" t="s">
        <v>19</v>
      </c>
      <c r="J3585" t="s">
        <v>20</v>
      </c>
      <c r="K3585" t="s">
        <v>21</v>
      </c>
      <c r="L3585">
        <v>0</v>
      </c>
      <c r="M3585">
        <v>20.3</v>
      </c>
      <c r="N3585">
        <v>22</v>
      </c>
      <c r="O3585">
        <v>132.01</v>
      </c>
      <c r="P3585">
        <v>174.31360000000001</v>
      </c>
    </row>
    <row r="3586" spans="1:16" x14ac:dyDescent="0.25">
      <c r="A3586" s="20">
        <v>44326</v>
      </c>
      <c r="B3586" t="s">
        <v>706</v>
      </c>
      <c r="C3586" t="s">
        <v>23</v>
      </c>
      <c r="D3586">
        <v>250</v>
      </c>
      <c r="E3586">
        <v>292.25</v>
      </c>
      <c r="F3586">
        <v>73062.5</v>
      </c>
      <c r="G3586" t="s">
        <v>3760</v>
      </c>
      <c r="H3586">
        <v>202122027</v>
      </c>
      <c r="I3586" t="s">
        <v>19</v>
      </c>
      <c r="J3586" t="s">
        <v>20</v>
      </c>
      <c r="K3586" t="s">
        <v>21</v>
      </c>
      <c r="L3586">
        <v>18.29</v>
      </c>
      <c r="M3586">
        <v>2.0499999999999998</v>
      </c>
      <c r="N3586">
        <v>0</v>
      </c>
      <c r="O3586">
        <v>18.07</v>
      </c>
      <c r="P3586">
        <v>38.405799999999999</v>
      </c>
    </row>
    <row r="3587" spans="1:16" x14ac:dyDescent="0.25">
      <c r="A3587" s="20">
        <v>44326</v>
      </c>
      <c r="B3587" t="s">
        <v>706</v>
      </c>
      <c r="C3587" t="s">
        <v>23</v>
      </c>
      <c r="D3587">
        <v>250</v>
      </c>
      <c r="E3587">
        <v>292.89999999999998</v>
      </c>
      <c r="F3587">
        <v>73225</v>
      </c>
      <c r="G3587" t="s">
        <v>3761</v>
      </c>
      <c r="H3587">
        <v>202122027</v>
      </c>
      <c r="I3587" t="s">
        <v>19</v>
      </c>
      <c r="J3587" t="s">
        <v>20</v>
      </c>
      <c r="K3587" t="s">
        <v>21</v>
      </c>
      <c r="L3587">
        <v>18.29</v>
      </c>
      <c r="M3587">
        <v>2.0499999999999998</v>
      </c>
      <c r="N3587">
        <v>0</v>
      </c>
      <c r="O3587">
        <v>18.07</v>
      </c>
      <c r="P3587">
        <v>38.410299999999999</v>
      </c>
    </row>
    <row r="3588" spans="1:16" x14ac:dyDescent="0.25">
      <c r="A3588" s="20">
        <v>44326</v>
      </c>
      <c r="B3588" t="s">
        <v>706</v>
      </c>
      <c r="C3588" t="s">
        <v>23</v>
      </c>
      <c r="D3588">
        <v>250</v>
      </c>
      <c r="E3588">
        <v>294.05</v>
      </c>
      <c r="F3588">
        <v>73512.5</v>
      </c>
      <c r="G3588" t="s">
        <v>3762</v>
      </c>
      <c r="H3588">
        <v>202122027</v>
      </c>
      <c r="I3588" t="s">
        <v>19</v>
      </c>
      <c r="J3588" t="s">
        <v>20</v>
      </c>
      <c r="K3588" t="s">
        <v>21</v>
      </c>
      <c r="L3588">
        <v>18.29</v>
      </c>
      <c r="M3588">
        <v>2.06</v>
      </c>
      <c r="N3588">
        <v>0</v>
      </c>
      <c r="O3588">
        <v>18.07</v>
      </c>
      <c r="P3588">
        <v>38.418399999999998</v>
      </c>
    </row>
    <row r="3589" spans="1:16" x14ac:dyDescent="0.25">
      <c r="A3589" s="20">
        <v>44326</v>
      </c>
      <c r="B3589" t="s">
        <v>706</v>
      </c>
      <c r="C3589" t="s">
        <v>23</v>
      </c>
      <c r="D3589">
        <v>250</v>
      </c>
      <c r="E3589">
        <v>293.95</v>
      </c>
      <c r="F3589">
        <v>73487.5</v>
      </c>
      <c r="G3589" t="s">
        <v>3763</v>
      </c>
      <c r="H3589">
        <v>202122027</v>
      </c>
      <c r="I3589" t="s">
        <v>19</v>
      </c>
      <c r="J3589" t="s">
        <v>20</v>
      </c>
      <c r="K3589" t="s">
        <v>21</v>
      </c>
      <c r="L3589">
        <v>18.29</v>
      </c>
      <c r="M3589">
        <v>2.06</v>
      </c>
      <c r="N3589">
        <v>0</v>
      </c>
      <c r="O3589">
        <v>18.07</v>
      </c>
      <c r="P3589">
        <v>38.4176</v>
      </c>
    </row>
    <row r="3590" spans="1:16" x14ac:dyDescent="0.25">
      <c r="A3590" s="20">
        <v>44326</v>
      </c>
      <c r="B3590" t="s">
        <v>706</v>
      </c>
      <c r="C3590" t="s">
        <v>23</v>
      </c>
      <c r="D3590">
        <v>250</v>
      </c>
      <c r="E3590">
        <v>293.89999999999998</v>
      </c>
      <c r="F3590">
        <v>73475</v>
      </c>
      <c r="G3590" t="s">
        <v>3764</v>
      </c>
      <c r="H3590">
        <v>202122027</v>
      </c>
      <c r="I3590" t="s">
        <v>19</v>
      </c>
      <c r="J3590" t="s">
        <v>20</v>
      </c>
      <c r="K3590" t="s">
        <v>21</v>
      </c>
      <c r="L3590">
        <v>18.29</v>
      </c>
      <c r="M3590">
        <v>2.06</v>
      </c>
      <c r="N3590">
        <v>0</v>
      </c>
      <c r="O3590">
        <v>18.07</v>
      </c>
      <c r="P3590">
        <v>38.417299999999997</v>
      </c>
    </row>
    <row r="3591" spans="1:16" x14ac:dyDescent="0.25">
      <c r="A3591" s="20">
        <v>44326</v>
      </c>
      <c r="B3591" t="s">
        <v>706</v>
      </c>
      <c r="C3591" t="s">
        <v>23</v>
      </c>
      <c r="D3591">
        <v>500</v>
      </c>
      <c r="E3591">
        <v>292.22000000000003</v>
      </c>
      <c r="F3591">
        <v>146110.5</v>
      </c>
      <c r="G3591" t="s">
        <v>3765</v>
      </c>
      <c r="H3591">
        <v>202122027</v>
      </c>
      <c r="I3591" t="s">
        <v>19</v>
      </c>
      <c r="J3591" t="s">
        <v>20</v>
      </c>
      <c r="K3591" t="s">
        <v>21</v>
      </c>
      <c r="L3591">
        <v>36.67</v>
      </c>
      <c r="M3591">
        <v>4.09</v>
      </c>
      <c r="N3591">
        <v>0</v>
      </c>
      <c r="O3591">
        <v>26.6</v>
      </c>
      <c r="P3591">
        <v>67.361099999999993</v>
      </c>
    </row>
    <row r="3592" spans="1:16" x14ac:dyDescent="0.25">
      <c r="A3592" s="20">
        <v>44326</v>
      </c>
      <c r="B3592" t="s">
        <v>706</v>
      </c>
      <c r="C3592" t="s">
        <v>23</v>
      </c>
      <c r="D3592">
        <v>50</v>
      </c>
      <c r="E3592">
        <v>293.95</v>
      </c>
      <c r="F3592">
        <v>14697.5</v>
      </c>
      <c r="G3592" t="s">
        <v>3766</v>
      </c>
      <c r="H3592">
        <v>202122027</v>
      </c>
      <c r="I3592" t="s">
        <v>19</v>
      </c>
      <c r="J3592" t="s">
        <v>20</v>
      </c>
      <c r="K3592" t="s">
        <v>21</v>
      </c>
      <c r="L3592">
        <v>3.66</v>
      </c>
      <c r="M3592">
        <v>0.41</v>
      </c>
      <c r="N3592">
        <v>0</v>
      </c>
      <c r="O3592">
        <v>17.77</v>
      </c>
      <c r="P3592">
        <v>21.8415</v>
      </c>
    </row>
    <row r="3593" spans="1:16" x14ac:dyDescent="0.25">
      <c r="A3593" s="20">
        <v>44326</v>
      </c>
      <c r="B3593" t="s">
        <v>706</v>
      </c>
      <c r="C3593" t="s">
        <v>23</v>
      </c>
      <c r="D3593">
        <v>50</v>
      </c>
      <c r="E3593">
        <v>294.95</v>
      </c>
      <c r="F3593">
        <v>14747.5</v>
      </c>
      <c r="G3593" t="s">
        <v>3767</v>
      </c>
      <c r="H3593">
        <v>202122027</v>
      </c>
      <c r="I3593" t="s">
        <v>19</v>
      </c>
      <c r="J3593" t="s">
        <v>20</v>
      </c>
      <c r="K3593" t="s">
        <v>21</v>
      </c>
      <c r="L3593">
        <v>3.66</v>
      </c>
      <c r="M3593">
        <v>0.41</v>
      </c>
      <c r="N3593">
        <v>0</v>
      </c>
      <c r="O3593">
        <v>17.77</v>
      </c>
      <c r="P3593">
        <v>21.8429</v>
      </c>
    </row>
    <row r="3594" spans="1:16" x14ac:dyDescent="0.25">
      <c r="A3594" s="20">
        <v>44326</v>
      </c>
      <c r="B3594" t="s">
        <v>706</v>
      </c>
      <c r="C3594" t="s">
        <v>23</v>
      </c>
      <c r="D3594">
        <v>50</v>
      </c>
      <c r="E3594">
        <v>293.7</v>
      </c>
      <c r="F3594">
        <v>14685</v>
      </c>
      <c r="G3594" t="s">
        <v>3768</v>
      </c>
      <c r="H3594">
        <v>202122027</v>
      </c>
      <c r="I3594" t="s">
        <v>19</v>
      </c>
      <c r="J3594" t="s">
        <v>20</v>
      </c>
      <c r="K3594" t="s">
        <v>21</v>
      </c>
      <c r="L3594">
        <v>3.66</v>
      </c>
      <c r="M3594">
        <v>0.41</v>
      </c>
      <c r="N3594">
        <v>0</v>
      </c>
      <c r="O3594">
        <v>17.77</v>
      </c>
      <c r="P3594">
        <v>21.841200000000001</v>
      </c>
    </row>
    <row r="3595" spans="1:16" x14ac:dyDescent="0.25">
      <c r="A3595" s="20">
        <v>44326</v>
      </c>
      <c r="B3595" t="s">
        <v>706</v>
      </c>
      <c r="C3595" t="s">
        <v>23</v>
      </c>
      <c r="D3595">
        <v>50</v>
      </c>
      <c r="E3595">
        <v>294.05</v>
      </c>
      <c r="F3595">
        <v>14702.5</v>
      </c>
      <c r="G3595" t="s">
        <v>3769</v>
      </c>
      <c r="H3595">
        <v>202122027</v>
      </c>
      <c r="I3595" t="s">
        <v>19</v>
      </c>
      <c r="J3595" t="s">
        <v>20</v>
      </c>
      <c r="K3595" t="s">
        <v>21</v>
      </c>
      <c r="L3595">
        <v>3.66</v>
      </c>
      <c r="M3595">
        <v>0.41</v>
      </c>
      <c r="N3595">
        <v>0</v>
      </c>
      <c r="O3595">
        <v>17.77</v>
      </c>
      <c r="P3595">
        <v>21.841699999999999</v>
      </c>
    </row>
    <row r="3596" spans="1:16" x14ac:dyDescent="0.25">
      <c r="A3596" s="20">
        <v>44326</v>
      </c>
      <c r="B3596" t="s">
        <v>706</v>
      </c>
      <c r="C3596" t="s">
        <v>23</v>
      </c>
      <c r="D3596">
        <v>200</v>
      </c>
      <c r="E3596">
        <v>303.89999999999998</v>
      </c>
      <c r="F3596">
        <v>60780</v>
      </c>
      <c r="G3596" t="s">
        <v>3770</v>
      </c>
      <c r="H3596">
        <v>202122027</v>
      </c>
      <c r="I3596" t="s">
        <v>19</v>
      </c>
      <c r="J3596" t="s">
        <v>20</v>
      </c>
      <c r="K3596" t="s">
        <v>21</v>
      </c>
      <c r="L3596">
        <v>14.63</v>
      </c>
      <c r="M3596">
        <v>1.7</v>
      </c>
      <c r="N3596">
        <v>0</v>
      </c>
      <c r="O3596">
        <v>18</v>
      </c>
      <c r="P3596">
        <v>34.331899999999997</v>
      </c>
    </row>
    <row r="3597" spans="1:16" x14ac:dyDescent="0.25">
      <c r="A3597" s="20">
        <v>44326</v>
      </c>
      <c r="B3597" t="s">
        <v>706</v>
      </c>
      <c r="C3597" t="s">
        <v>23</v>
      </c>
      <c r="D3597">
        <v>350</v>
      </c>
      <c r="E3597">
        <v>301.89999999999998</v>
      </c>
      <c r="F3597">
        <v>105665</v>
      </c>
      <c r="G3597" t="s">
        <v>3771</v>
      </c>
      <c r="H3597">
        <v>202122027</v>
      </c>
      <c r="I3597" t="s">
        <v>19</v>
      </c>
      <c r="J3597" t="s">
        <v>20</v>
      </c>
      <c r="K3597" t="s">
        <v>21</v>
      </c>
      <c r="L3597">
        <v>25.61</v>
      </c>
      <c r="M3597">
        <v>2.96</v>
      </c>
      <c r="N3597">
        <v>0</v>
      </c>
      <c r="O3597">
        <v>19.239999999999998</v>
      </c>
      <c r="P3597">
        <v>47.808700000000002</v>
      </c>
    </row>
    <row r="3598" spans="1:16" x14ac:dyDescent="0.25">
      <c r="A3598" s="20">
        <v>44326</v>
      </c>
      <c r="B3598" t="s">
        <v>706</v>
      </c>
      <c r="C3598" t="s">
        <v>23</v>
      </c>
      <c r="D3598">
        <v>500</v>
      </c>
      <c r="E3598">
        <v>298.18</v>
      </c>
      <c r="F3598">
        <v>149089</v>
      </c>
      <c r="G3598" t="s">
        <v>3772</v>
      </c>
      <c r="H3598">
        <v>2021086</v>
      </c>
      <c r="I3598" t="s">
        <v>19</v>
      </c>
      <c r="J3598" t="s">
        <v>20</v>
      </c>
      <c r="K3598" t="s">
        <v>25</v>
      </c>
      <c r="L3598">
        <v>36.64</v>
      </c>
      <c r="M3598">
        <v>5.22</v>
      </c>
      <c r="N3598">
        <v>0</v>
      </c>
      <c r="O3598">
        <v>27.32</v>
      </c>
      <c r="P3598">
        <v>69.178200000000004</v>
      </c>
    </row>
    <row r="3599" spans="1:16" x14ac:dyDescent="0.25">
      <c r="A3599" s="20">
        <v>44326</v>
      </c>
      <c r="B3599" t="s">
        <v>706</v>
      </c>
      <c r="C3599" t="s">
        <v>17</v>
      </c>
      <c r="D3599">
        <v>250</v>
      </c>
      <c r="E3599">
        <v>290</v>
      </c>
      <c r="F3599">
        <v>72500</v>
      </c>
      <c r="G3599" t="s">
        <v>3773</v>
      </c>
      <c r="H3599">
        <v>2021086</v>
      </c>
      <c r="I3599" t="s">
        <v>19</v>
      </c>
      <c r="J3599" t="s">
        <v>20</v>
      </c>
      <c r="K3599" t="s">
        <v>25</v>
      </c>
      <c r="L3599">
        <v>0</v>
      </c>
      <c r="M3599">
        <v>2.54</v>
      </c>
      <c r="N3599">
        <v>0</v>
      </c>
      <c r="O3599">
        <v>18.149999999999999</v>
      </c>
      <c r="P3599">
        <v>20.6875</v>
      </c>
    </row>
    <row r="3600" spans="1:16" x14ac:dyDescent="0.25">
      <c r="A3600" s="20">
        <v>44326</v>
      </c>
      <c r="B3600" t="s">
        <v>706</v>
      </c>
      <c r="C3600" t="s">
        <v>17</v>
      </c>
      <c r="D3600">
        <v>500</v>
      </c>
      <c r="E3600">
        <v>292</v>
      </c>
      <c r="F3600">
        <v>146000</v>
      </c>
      <c r="G3600" t="s">
        <v>3774</v>
      </c>
      <c r="H3600">
        <v>2021086</v>
      </c>
      <c r="I3600" t="s">
        <v>19</v>
      </c>
      <c r="J3600" t="s">
        <v>20</v>
      </c>
      <c r="K3600" t="s">
        <v>25</v>
      </c>
      <c r="L3600">
        <v>0</v>
      </c>
      <c r="M3600">
        <v>5.1100000000000003</v>
      </c>
      <c r="N3600">
        <v>7</v>
      </c>
      <c r="O3600">
        <v>36.32</v>
      </c>
      <c r="P3600">
        <v>48.43</v>
      </c>
    </row>
    <row r="3601" spans="1:16" x14ac:dyDescent="0.25">
      <c r="A3601" s="20">
        <v>44326</v>
      </c>
      <c r="B3601" t="s">
        <v>706</v>
      </c>
      <c r="C3601" t="s">
        <v>23</v>
      </c>
      <c r="D3601">
        <v>250</v>
      </c>
      <c r="E3601">
        <v>292</v>
      </c>
      <c r="F3601">
        <v>73000</v>
      </c>
      <c r="G3601" t="s">
        <v>3775</v>
      </c>
      <c r="H3601">
        <v>2021086</v>
      </c>
      <c r="I3601" t="s">
        <v>19</v>
      </c>
      <c r="J3601" t="s">
        <v>20</v>
      </c>
      <c r="K3601" t="s">
        <v>25</v>
      </c>
      <c r="L3601">
        <v>18.36</v>
      </c>
      <c r="M3601">
        <v>2.56</v>
      </c>
      <c r="N3601">
        <v>0</v>
      </c>
      <c r="O3601">
        <v>18.16</v>
      </c>
      <c r="P3601">
        <v>39.075000000000003</v>
      </c>
    </row>
    <row r="3602" spans="1:16" x14ac:dyDescent="0.25">
      <c r="A3602" s="20">
        <v>44327</v>
      </c>
      <c r="B3602" t="s">
        <v>65</v>
      </c>
      <c r="C3602" t="s">
        <v>17</v>
      </c>
      <c r="D3602">
        <v>10000</v>
      </c>
      <c r="E3602">
        <v>34.1</v>
      </c>
      <c r="F3602">
        <v>341000</v>
      </c>
      <c r="G3602" t="s">
        <v>3776</v>
      </c>
      <c r="H3602">
        <v>2021087</v>
      </c>
      <c r="I3602" t="s">
        <v>19</v>
      </c>
      <c r="J3602" t="s">
        <v>1660</v>
      </c>
      <c r="K3602" t="s">
        <v>25</v>
      </c>
      <c r="L3602">
        <v>120.37</v>
      </c>
      <c r="M3602">
        <v>11.94</v>
      </c>
      <c r="N3602">
        <v>25</v>
      </c>
      <c r="O3602">
        <v>252.63</v>
      </c>
      <c r="P3602">
        <v>409.93509999999998</v>
      </c>
    </row>
    <row r="3603" spans="1:16" x14ac:dyDescent="0.25">
      <c r="A3603" s="20">
        <v>44327</v>
      </c>
      <c r="B3603" t="s">
        <v>65</v>
      </c>
      <c r="C3603" t="s">
        <v>23</v>
      </c>
      <c r="D3603">
        <v>1000</v>
      </c>
      <c r="E3603">
        <v>34.799999999999997</v>
      </c>
      <c r="F3603">
        <v>34800</v>
      </c>
      <c r="G3603" t="s">
        <v>3777</v>
      </c>
      <c r="H3603">
        <v>2021087</v>
      </c>
      <c r="I3603" t="s">
        <v>19</v>
      </c>
      <c r="J3603" t="s">
        <v>1660</v>
      </c>
      <c r="K3603" t="s">
        <v>25</v>
      </c>
      <c r="L3603">
        <v>8.6</v>
      </c>
      <c r="M3603">
        <v>1.22</v>
      </c>
      <c r="N3603">
        <v>0</v>
      </c>
      <c r="O3603">
        <v>17.920000000000002</v>
      </c>
      <c r="P3603">
        <v>27.738</v>
      </c>
    </row>
    <row r="3604" spans="1:16" x14ac:dyDescent="0.25">
      <c r="A3604" s="20">
        <v>44327</v>
      </c>
      <c r="B3604" t="s">
        <v>65</v>
      </c>
      <c r="C3604" t="s">
        <v>23</v>
      </c>
      <c r="D3604">
        <v>1000</v>
      </c>
      <c r="E3604">
        <v>34.85</v>
      </c>
      <c r="F3604">
        <v>34850</v>
      </c>
      <c r="G3604" t="s">
        <v>3778</v>
      </c>
      <c r="H3604">
        <v>2021087</v>
      </c>
      <c r="I3604" t="s">
        <v>19</v>
      </c>
      <c r="J3604" t="s">
        <v>1660</v>
      </c>
      <c r="K3604" t="s">
        <v>25</v>
      </c>
      <c r="L3604">
        <v>8.6</v>
      </c>
      <c r="M3604">
        <v>1.22</v>
      </c>
      <c r="N3604">
        <v>0</v>
      </c>
      <c r="O3604">
        <v>17.920000000000002</v>
      </c>
      <c r="P3604">
        <v>27.739799999999999</v>
      </c>
    </row>
    <row r="3605" spans="1:16" x14ac:dyDescent="0.25">
      <c r="A3605" s="20">
        <v>44327</v>
      </c>
      <c r="B3605" t="s">
        <v>65</v>
      </c>
      <c r="C3605" t="s">
        <v>23</v>
      </c>
      <c r="D3605">
        <v>500</v>
      </c>
      <c r="E3605">
        <v>34.9</v>
      </c>
      <c r="F3605">
        <v>17450</v>
      </c>
      <c r="G3605" t="s">
        <v>3779</v>
      </c>
      <c r="H3605">
        <v>2021087</v>
      </c>
      <c r="I3605" t="s">
        <v>19</v>
      </c>
      <c r="J3605" t="s">
        <v>1660</v>
      </c>
      <c r="K3605" t="s">
        <v>25</v>
      </c>
      <c r="L3605">
        <v>4.3</v>
      </c>
      <c r="M3605">
        <v>0.61</v>
      </c>
      <c r="N3605">
        <v>0</v>
      </c>
      <c r="O3605">
        <v>17.809999999999999</v>
      </c>
      <c r="P3605">
        <v>22.720800000000001</v>
      </c>
    </row>
    <row r="3606" spans="1:16" x14ac:dyDescent="0.25">
      <c r="A3606" s="20">
        <v>44327</v>
      </c>
      <c r="B3606" t="s">
        <v>65</v>
      </c>
      <c r="C3606" t="s">
        <v>23</v>
      </c>
      <c r="D3606">
        <v>1000</v>
      </c>
      <c r="E3606">
        <v>34.799999999999997</v>
      </c>
      <c r="F3606">
        <v>34800</v>
      </c>
      <c r="G3606" t="s">
        <v>3780</v>
      </c>
      <c r="H3606">
        <v>2021087</v>
      </c>
      <c r="I3606" t="s">
        <v>19</v>
      </c>
      <c r="J3606" t="s">
        <v>1660</v>
      </c>
      <c r="K3606" t="s">
        <v>25</v>
      </c>
      <c r="L3606">
        <v>8.34</v>
      </c>
      <c r="M3606">
        <v>1.22</v>
      </c>
      <c r="N3606">
        <v>0</v>
      </c>
      <c r="O3606">
        <v>17.920000000000002</v>
      </c>
      <c r="P3606">
        <v>27.477900000000002</v>
      </c>
    </row>
    <row r="3607" spans="1:16" x14ac:dyDescent="0.25">
      <c r="A3607" s="20">
        <v>44327</v>
      </c>
      <c r="B3607" t="s">
        <v>65</v>
      </c>
      <c r="C3607" t="s">
        <v>23</v>
      </c>
      <c r="D3607">
        <v>500</v>
      </c>
      <c r="E3607">
        <v>34.85</v>
      </c>
      <c r="F3607">
        <v>17425</v>
      </c>
      <c r="G3607" t="s">
        <v>3781</v>
      </c>
      <c r="H3607">
        <v>2021087</v>
      </c>
      <c r="I3607" t="s">
        <v>19</v>
      </c>
      <c r="J3607" t="s">
        <v>1660</v>
      </c>
      <c r="K3607" t="s">
        <v>25</v>
      </c>
      <c r="L3607">
        <v>4.3</v>
      </c>
      <c r="M3607">
        <v>0.61</v>
      </c>
      <c r="N3607">
        <v>0</v>
      </c>
      <c r="O3607">
        <v>17.809999999999999</v>
      </c>
      <c r="P3607">
        <v>22.719899999999999</v>
      </c>
    </row>
    <row r="3608" spans="1:16" x14ac:dyDescent="0.25">
      <c r="A3608" s="20">
        <v>44327</v>
      </c>
      <c r="B3608" t="s">
        <v>65</v>
      </c>
      <c r="C3608" t="s">
        <v>23</v>
      </c>
      <c r="D3608">
        <v>1000</v>
      </c>
      <c r="E3608">
        <v>34.799999999999997</v>
      </c>
      <c r="F3608">
        <v>34800</v>
      </c>
      <c r="G3608" t="s">
        <v>3782</v>
      </c>
      <c r="H3608">
        <v>2021087</v>
      </c>
      <c r="I3608" t="s">
        <v>19</v>
      </c>
      <c r="J3608" t="s">
        <v>1660</v>
      </c>
      <c r="K3608" t="s">
        <v>25</v>
      </c>
      <c r="L3608">
        <v>8.6</v>
      </c>
      <c r="M3608">
        <v>1.22</v>
      </c>
      <c r="N3608">
        <v>0</v>
      </c>
      <c r="O3608">
        <v>17.920000000000002</v>
      </c>
      <c r="P3608">
        <v>27.738</v>
      </c>
    </row>
    <row r="3609" spans="1:16" x14ac:dyDescent="0.25">
      <c r="A3609" s="20">
        <v>44327</v>
      </c>
      <c r="B3609" t="s">
        <v>65</v>
      </c>
      <c r="C3609" t="s">
        <v>23</v>
      </c>
      <c r="D3609">
        <v>1000</v>
      </c>
      <c r="E3609">
        <v>34.9</v>
      </c>
      <c r="F3609">
        <v>34900</v>
      </c>
      <c r="G3609" t="s">
        <v>3783</v>
      </c>
      <c r="H3609">
        <v>2021087</v>
      </c>
      <c r="I3609" t="s">
        <v>19</v>
      </c>
      <c r="J3609" t="s">
        <v>1660</v>
      </c>
      <c r="K3609" t="s">
        <v>25</v>
      </c>
      <c r="L3609">
        <v>8.6</v>
      </c>
      <c r="M3609">
        <v>1.22</v>
      </c>
      <c r="N3609">
        <v>0</v>
      </c>
      <c r="O3609">
        <v>17.91</v>
      </c>
      <c r="P3609">
        <v>27.7315</v>
      </c>
    </row>
    <row r="3610" spans="1:16" x14ac:dyDescent="0.25">
      <c r="A3610" s="20">
        <v>44327</v>
      </c>
      <c r="B3610" t="s">
        <v>65</v>
      </c>
      <c r="C3610" t="s">
        <v>23</v>
      </c>
      <c r="D3610">
        <v>500</v>
      </c>
      <c r="E3610">
        <v>34.9</v>
      </c>
      <c r="F3610">
        <v>17450</v>
      </c>
      <c r="G3610" t="s">
        <v>3784</v>
      </c>
      <c r="H3610">
        <v>2021087</v>
      </c>
      <c r="I3610" t="s">
        <v>19</v>
      </c>
      <c r="J3610" t="s">
        <v>1660</v>
      </c>
      <c r="K3610" t="s">
        <v>25</v>
      </c>
      <c r="L3610">
        <v>4.3</v>
      </c>
      <c r="M3610">
        <v>0.61</v>
      </c>
      <c r="N3610">
        <v>0</v>
      </c>
      <c r="O3610">
        <v>17.809999999999999</v>
      </c>
      <c r="P3610">
        <v>22.720800000000001</v>
      </c>
    </row>
    <row r="3611" spans="1:16" x14ac:dyDescent="0.25">
      <c r="A3611" s="20">
        <v>44328</v>
      </c>
      <c r="B3611" t="s">
        <v>65</v>
      </c>
      <c r="C3611" t="s">
        <v>17</v>
      </c>
      <c r="D3611">
        <v>10000</v>
      </c>
      <c r="E3611">
        <v>37.1</v>
      </c>
      <c r="F3611">
        <v>371000</v>
      </c>
      <c r="G3611" t="s">
        <v>3785</v>
      </c>
      <c r="H3611">
        <v>2021088</v>
      </c>
      <c r="I3611" t="s">
        <v>19</v>
      </c>
      <c r="J3611" t="s">
        <v>20</v>
      </c>
      <c r="K3611" t="s">
        <v>25</v>
      </c>
      <c r="L3611">
        <v>0</v>
      </c>
      <c r="M3611">
        <v>12.99</v>
      </c>
      <c r="N3611">
        <v>0</v>
      </c>
      <c r="O3611">
        <v>68</v>
      </c>
      <c r="P3611">
        <v>80.984999999999999</v>
      </c>
    </row>
    <row r="3612" spans="1:16" x14ac:dyDescent="0.25">
      <c r="A3612" s="20">
        <v>44328</v>
      </c>
      <c r="B3612" t="s">
        <v>65</v>
      </c>
      <c r="C3612" t="s">
        <v>23</v>
      </c>
      <c r="D3612">
        <v>1000</v>
      </c>
      <c r="E3612">
        <v>37.35</v>
      </c>
      <c r="F3612">
        <v>37350</v>
      </c>
      <c r="G3612" t="s">
        <v>3786</v>
      </c>
      <c r="H3612">
        <v>2021088</v>
      </c>
      <c r="I3612" t="s">
        <v>19</v>
      </c>
      <c r="J3612" t="s">
        <v>20</v>
      </c>
      <c r="K3612" t="s">
        <v>25</v>
      </c>
      <c r="L3612">
        <v>9.31</v>
      </c>
      <c r="M3612">
        <v>1.31</v>
      </c>
      <c r="N3612">
        <v>0</v>
      </c>
      <c r="O3612">
        <v>17.940000000000001</v>
      </c>
      <c r="P3612">
        <v>28.557300000000001</v>
      </c>
    </row>
    <row r="3613" spans="1:16" x14ac:dyDescent="0.25">
      <c r="A3613" s="20">
        <v>44328</v>
      </c>
      <c r="B3613" t="s">
        <v>65</v>
      </c>
      <c r="C3613" t="s">
        <v>23</v>
      </c>
      <c r="D3613">
        <v>250</v>
      </c>
      <c r="E3613">
        <v>37.4</v>
      </c>
      <c r="F3613">
        <v>9350</v>
      </c>
      <c r="G3613" t="s">
        <v>3787</v>
      </c>
      <c r="H3613">
        <v>2021088</v>
      </c>
      <c r="I3613" t="s">
        <v>19</v>
      </c>
      <c r="J3613" t="s">
        <v>20</v>
      </c>
      <c r="K3613" t="s">
        <v>25</v>
      </c>
      <c r="L3613">
        <v>2.33</v>
      </c>
      <c r="M3613">
        <v>0.33</v>
      </c>
      <c r="N3613">
        <v>0</v>
      </c>
      <c r="O3613">
        <v>17.760000000000002</v>
      </c>
      <c r="P3613">
        <v>20.417300000000001</v>
      </c>
    </row>
    <row r="3614" spans="1:16" x14ac:dyDescent="0.25">
      <c r="A3614" s="20">
        <v>44328</v>
      </c>
      <c r="B3614" t="s">
        <v>65</v>
      </c>
      <c r="C3614" t="s">
        <v>23</v>
      </c>
      <c r="D3614">
        <v>250</v>
      </c>
      <c r="E3614">
        <v>37.450000000000003</v>
      </c>
      <c r="F3614">
        <v>9362.5</v>
      </c>
      <c r="G3614" t="s">
        <v>3788</v>
      </c>
      <c r="H3614">
        <v>2021088</v>
      </c>
      <c r="I3614" t="s">
        <v>19</v>
      </c>
      <c r="J3614" t="s">
        <v>20</v>
      </c>
      <c r="K3614" t="s">
        <v>25</v>
      </c>
      <c r="L3614">
        <v>2.33</v>
      </c>
      <c r="M3614">
        <v>0.33</v>
      </c>
      <c r="N3614">
        <v>0</v>
      </c>
      <c r="O3614">
        <v>17.760000000000002</v>
      </c>
      <c r="P3614">
        <v>20.4177</v>
      </c>
    </row>
    <row r="3615" spans="1:16" x14ac:dyDescent="0.25">
      <c r="A3615" s="20">
        <v>44328</v>
      </c>
      <c r="B3615" t="s">
        <v>65</v>
      </c>
      <c r="C3615" t="s">
        <v>23</v>
      </c>
      <c r="D3615">
        <v>250</v>
      </c>
      <c r="E3615">
        <v>37.549999999999997</v>
      </c>
      <c r="F3615">
        <v>9387.5</v>
      </c>
      <c r="G3615" t="s">
        <v>3789</v>
      </c>
      <c r="H3615">
        <v>2021088</v>
      </c>
      <c r="I3615" t="s">
        <v>19</v>
      </c>
      <c r="J3615" t="s">
        <v>20</v>
      </c>
      <c r="K3615" t="s">
        <v>25</v>
      </c>
      <c r="L3615">
        <v>2.33</v>
      </c>
      <c r="M3615">
        <v>0.33</v>
      </c>
      <c r="N3615">
        <v>0</v>
      </c>
      <c r="O3615">
        <v>17.760000000000002</v>
      </c>
      <c r="P3615">
        <v>20.418600000000001</v>
      </c>
    </row>
    <row r="3616" spans="1:16" x14ac:dyDescent="0.25">
      <c r="A3616" s="20">
        <v>44328</v>
      </c>
      <c r="B3616" t="s">
        <v>65</v>
      </c>
      <c r="C3616" t="s">
        <v>23</v>
      </c>
      <c r="D3616">
        <v>250</v>
      </c>
      <c r="E3616">
        <v>37.549999999999997</v>
      </c>
      <c r="F3616">
        <v>9387.5</v>
      </c>
      <c r="G3616" t="s">
        <v>3790</v>
      </c>
      <c r="H3616">
        <v>2021088</v>
      </c>
      <c r="I3616" t="s">
        <v>19</v>
      </c>
      <c r="J3616" t="s">
        <v>20</v>
      </c>
      <c r="K3616" t="s">
        <v>25</v>
      </c>
      <c r="L3616">
        <v>2.1800000000000002</v>
      </c>
      <c r="M3616">
        <v>0.33</v>
      </c>
      <c r="N3616">
        <v>0</v>
      </c>
      <c r="O3616">
        <v>17.760000000000002</v>
      </c>
      <c r="P3616">
        <v>20.268599999999999</v>
      </c>
    </row>
    <row r="3617" spans="1:16" x14ac:dyDescent="0.25">
      <c r="A3617" s="20">
        <v>44328</v>
      </c>
      <c r="B3617" t="s">
        <v>65</v>
      </c>
      <c r="C3617" t="s">
        <v>23</v>
      </c>
      <c r="D3617">
        <v>250</v>
      </c>
      <c r="E3617">
        <v>37.65</v>
      </c>
      <c r="F3617">
        <v>9412.5</v>
      </c>
      <c r="G3617" t="s">
        <v>3791</v>
      </c>
      <c r="H3617">
        <v>2021088</v>
      </c>
      <c r="I3617" t="s">
        <v>19</v>
      </c>
      <c r="J3617" t="s">
        <v>20</v>
      </c>
      <c r="K3617" t="s">
        <v>25</v>
      </c>
      <c r="L3617">
        <v>2.33</v>
      </c>
      <c r="M3617">
        <v>0.33</v>
      </c>
      <c r="N3617">
        <v>0</v>
      </c>
      <c r="O3617">
        <v>17.760000000000002</v>
      </c>
      <c r="P3617">
        <v>20.4194</v>
      </c>
    </row>
    <row r="3618" spans="1:16" x14ac:dyDescent="0.25">
      <c r="A3618" s="20">
        <v>44328</v>
      </c>
      <c r="B3618" t="s">
        <v>65</v>
      </c>
      <c r="C3618" t="s">
        <v>23</v>
      </c>
      <c r="D3618">
        <v>250</v>
      </c>
      <c r="E3618">
        <v>37.700000000000003</v>
      </c>
      <c r="F3618">
        <v>9425</v>
      </c>
      <c r="G3618" t="s">
        <v>3792</v>
      </c>
      <c r="H3618">
        <v>2021088</v>
      </c>
      <c r="I3618" t="s">
        <v>19</v>
      </c>
      <c r="J3618" t="s">
        <v>20</v>
      </c>
      <c r="K3618" t="s">
        <v>25</v>
      </c>
      <c r="L3618">
        <v>2.33</v>
      </c>
      <c r="M3618">
        <v>0.33</v>
      </c>
      <c r="N3618">
        <v>0</v>
      </c>
      <c r="O3618">
        <v>17.760000000000002</v>
      </c>
      <c r="P3618">
        <v>20.419899999999998</v>
      </c>
    </row>
    <row r="3619" spans="1:16" x14ac:dyDescent="0.25">
      <c r="A3619" s="20">
        <v>44328</v>
      </c>
      <c r="B3619" t="s">
        <v>65</v>
      </c>
      <c r="C3619" t="s">
        <v>23</v>
      </c>
      <c r="D3619">
        <v>250</v>
      </c>
      <c r="E3619">
        <v>37.700000000000003</v>
      </c>
      <c r="F3619">
        <v>9425</v>
      </c>
      <c r="G3619" t="s">
        <v>3793</v>
      </c>
      <c r="H3619">
        <v>2021088</v>
      </c>
      <c r="I3619" t="s">
        <v>19</v>
      </c>
      <c r="J3619" t="s">
        <v>20</v>
      </c>
      <c r="K3619" t="s">
        <v>25</v>
      </c>
      <c r="L3619">
        <v>2.33</v>
      </c>
      <c r="M3619">
        <v>0.33</v>
      </c>
      <c r="N3619">
        <v>0</v>
      </c>
      <c r="O3619">
        <v>17.760000000000002</v>
      </c>
      <c r="P3619">
        <v>20.419899999999998</v>
      </c>
    </row>
    <row r="3620" spans="1:16" x14ac:dyDescent="0.25">
      <c r="A3620" s="20">
        <v>44328</v>
      </c>
      <c r="B3620" t="s">
        <v>65</v>
      </c>
      <c r="C3620" t="s">
        <v>23</v>
      </c>
      <c r="D3620">
        <v>250</v>
      </c>
      <c r="E3620">
        <v>37.65</v>
      </c>
      <c r="F3620">
        <v>9412.5</v>
      </c>
      <c r="G3620" t="s">
        <v>3794</v>
      </c>
      <c r="H3620">
        <v>2021088</v>
      </c>
      <c r="I3620" t="s">
        <v>19</v>
      </c>
      <c r="J3620" t="s">
        <v>20</v>
      </c>
      <c r="K3620" t="s">
        <v>25</v>
      </c>
      <c r="L3620">
        <v>2.33</v>
      </c>
      <c r="M3620">
        <v>0.33</v>
      </c>
      <c r="N3620">
        <v>0</v>
      </c>
      <c r="O3620">
        <v>17.760000000000002</v>
      </c>
      <c r="P3620">
        <v>20.4194</v>
      </c>
    </row>
    <row r="3621" spans="1:16" x14ac:dyDescent="0.25">
      <c r="A3621" s="20">
        <v>44328</v>
      </c>
      <c r="B3621" t="s">
        <v>65</v>
      </c>
      <c r="C3621" t="s">
        <v>23</v>
      </c>
      <c r="D3621">
        <v>250</v>
      </c>
      <c r="E3621">
        <v>37.75</v>
      </c>
      <c r="F3621">
        <v>9437.5</v>
      </c>
      <c r="G3621" t="s">
        <v>3795</v>
      </c>
      <c r="H3621">
        <v>2021088</v>
      </c>
      <c r="I3621" t="s">
        <v>19</v>
      </c>
      <c r="J3621" t="s">
        <v>20</v>
      </c>
      <c r="K3621" t="s">
        <v>25</v>
      </c>
      <c r="L3621">
        <v>2.33</v>
      </c>
      <c r="M3621">
        <v>0.33</v>
      </c>
      <c r="N3621">
        <v>0</v>
      </c>
      <c r="O3621">
        <v>17.760000000000002</v>
      </c>
      <c r="P3621">
        <v>20.420300000000001</v>
      </c>
    </row>
    <row r="3622" spans="1:16" x14ac:dyDescent="0.25">
      <c r="A3622" s="20">
        <v>44328</v>
      </c>
      <c r="B3622" t="s">
        <v>65</v>
      </c>
      <c r="C3622" t="s">
        <v>23</v>
      </c>
      <c r="D3622">
        <v>250</v>
      </c>
      <c r="E3622">
        <v>37.549999999999997</v>
      </c>
      <c r="F3622">
        <v>9387.5</v>
      </c>
      <c r="G3622" t="s">
        <v>3796</v>
      </c>
      <c r="H3622">
        <v>2021088</v>
      </c>
      <c r="I3622" t="s">
        <v>19</v>
      </c>
      <c r="J3622" t="s">
        <v>20</v>
      </c>
      <c r="K3622" t="s">
        <v>25</v>
      </c>
      <c r="L3622">
        <v>2.33</v>
      </c>
      <c r="M3622">
        <v>0.33</v>
      </c>
      <c r="N3622">
        <v>0</v>
      </c>
      <c r="O3622">
        <v>17.760000000000002</v>
      </c>
      <c r="P3622">
        <v>20.418600000000001</v>
      </c>
    </row>
    <row r="3623" spans="1:16" x14ac:dyDescent="0.25">
      <c r="A3623" s="20">
        <v>44328</v>
      </c>
      <c r="B3623" t="s">
        <v>65</v>
      </c>
      <c r="C3623" t="s">
        <v>23</v>
      </c>
      <c r="D3623">
        <v>250</v>
      </c>
      <c r="E3623">
        <v>37.950000000000003</v>
      </c>
      <c r="F3623">
        <v>9487.5</v>
      </c>
      <c r="G3623" t="s">
        <v>3797</v>
      </c>
      <c r="H3623">
        <v>2021088</v>
      </c>
      <c r="I3623" t="s">
        <v>19</v>
      </c>
      <c r="J3623" t="s">
        <v>20</v>
      </c>
      <c r="K3623" t="s">
        <v>25</v>
      </c>
      <c r="L3623">
        <v>2.33</v>
      </c>
      <c r="M3623">
        <v>0.33</v>
      </c>
      <c r="N3623">
        <v>0</v>
      </c>
      <c r="O3623">
        <v>17.760000000000002</v>
      </c>
      <c r="P3623">
        <v>20.4221</v>
      </c>
    </row>
    <row r="3624" spans="1:16" x14ac:dyDescent="0.25">
      <c r="A3624" s="20">
        <v>44328</v>
      </c>
      <c r="B3624" t="s">
        <v>65</v>
      </c>
      <c r="C3624" t="s">
        <v>23</v>
      </c>
      <c r="D3624">
        <v>250</v>
      </c>
      <c r="E3624">
        <v>37.75</v>
      </c>
      <c r="F3624">
        <v>9437.5</v>
      </c>
      <c r="G3624" t="s">
        <v>3798</v>
      </c>
      <c r="H3624">
        <v>2021088</v>
      </c>
      <c r="I3624" t="s">
        <v>19</v>
      </c>
      <c r="J3624" t="s">
        <v>20</v>
      </c>
      <c r="K3624" t="s">
        <v>25</v>
      </c>
      <c r="L3624">
        <v>2.33</v>
      </c>
      <c r="M3624">
        <v>0.33</v>
      </c>
      <c r="N3624">
        <v>0</v>
      </c>
      <c r="O3624">
        <v>17.760000000000002</v>
      </c>
      <c r="P3624">
        <v>20.420300000000001</v>
      </c>
    </row>
    <row r="3625" spans="1:16" x14ac:dyDescent="0.25">
      <c r="A3625" s="20">
        <v>44328</v>
      </c>
      <c r="B3625" t="s">
        <v>65</v>
      </c>
      <c r="C3625" t="s">
        <v>23</v>
      </c>
      <c r="D3625">
        <v>500</v>
      </c>
      <c r="E3625">
        <v>37.75</v>
      </c>
      <c r="F3625">
        <v>18875</v>
      </c>
      <c r="G3625" t="s">
        <v>3799</v>
      </c>
      <c r="H3625">
        <v>2021088</v>
      </c>
      <c r="I3625" t="s">
        <v>19</v>
      </c>
      <c r="J3625" t="s">
        <v>20</v>
      </c>
      <c r="K3625" t="s">
        <v>25</v>
      </c>
      <c r="L3625">
        <v>4.6500000000000004</v>
      </c>
      <c r="M3625">
        <v>0.66</v>
      </c>
      <c r="N3625">
        <v>0</v>
      </c>
      <c r="O3625">
        <v>17.82</v>
      </c>
      <c r="P3625">
        <v>23.130700000000001</v>
      </c>
    </row>
    <row r="3626" spans="1:16" x14ac:dyDescent="0.25">
      <c r="A3626" s="20">
        <v>44328</v>
      </c>
      <c r="B3626" t="s">
        <v>65</v>
      </c>
      <c r="C3626" t="s">
        <v>23</v>
      </c>
      <c r="D3626">
        <v>500</v>
      </c>
      <c r="E3626">
        <v>37.700000000000003</v>
      </c>
      <c r="F3626">
        <v>18850</v>
      </c>
      <c r="G3626" t="s">
        <v>3800</v>
      </c>
      <c r="H3626">
        <v>2021088</v>
      </c>
      <c r="I3626" t="s">
        <v>19</v>
      </c>
      <c r="J3626" t="s">
        <v>20</v>
      </c>
      <c r="K3626" t="s">
        <v>25</v>
      </c>
      <c r="L3626">
        <v>4.6500000000000004</v>
      </c>
      <c r="M3626">
        <v>0.66</v>
      </c>
      <c r="N3626">
        <v>0</v>
      </c>
      <c r="O3626">
        <v>17.82</v>
      </c>
      <c r="P3626">
        <v>23.1297</v>
      </c>
    </row>
    <row r="3627" spans="1:16" x14ac:dyDescent="0.25">
      <c r="A3627" s="20">
        <v>44328</v>
      </c>
      <c r="B3627" t="s">
        <v>65</v>
      </c>
      <c r="C3627" t="s">
        <v>23</v>
      </c>
      <c r="D3627">
        <v>1500</v>
      </c>
      <c r="E3627">
        <v>37.75</v>
      </c>
      <c r="F3627">
        <v>56625</v>
      </c>
      <c r="G3627" t="s">
        <v>3801</v>
      </c>
      <c r="H3627">
        <v>2021088</v>
      </c>
      <c r="I3627" t="s">
        <v>19</v>
      </c>
      <c r="J3627" t="s">
        <v>20</v>
      </c>
      <c r="K3627" t="s">
        <v>25</v>
      </c>
      <c r="L3627">
        <v>13.96</v>
      </c>
      <c r="M3627">
        <v>1.98</v>
      </c>
      <c r="N3627">
        <v>0</v>
      </c>
      <c r="O3627">
        <v>18.059999999999999</v>
      </c>
      <c r="P3627">
        <v>34.001899999999999</v>
      </c>
    </row>
    <row r="3628" spans="1:16" x14ac:dyDescent="0.25">
      <c r="A3628" s="20">
        <v>44328</v>
      </c>
      <c r="B3628" t="s">
        <v>65</v>
      </c>
      <c r="C3628" t="s">
        <v>23</v>
      </c>
      <c r="D3628">
        <v>2500</v>
      </c>
      <c r="E3628">
        <v>37.700000000000003</v>
      </c>
      <c r="F3628">
        <v>94250</v>
      </c>
      <c r="G3628" t="s">
        <v>3802</v>
      </c>
      <c r="H3628">
        <v>2021088</v>
      </c>
      <c r="I3628" t="s">
        <v>19</v>
      </c>
      <c r="J3628" t="s">
        <v>20</v>
      </c>
      <c r="K3628" t="s">
        <v>25</v>
      </c>
      <c r="L3628">
        <v>23.27</v>
      </c>
      <c r="M3628">
        <v>3.3</v>
      </c>
      <c r="N3628">
        <v>0</v>
      </c>
      <c r="O3628">
        <v>18.29</v>
      </c>
      <c r="P3628">
        <v>44.858800000000002</v>
      </c>
    </row>
    <row r="3629" spans="1:16" x14ac:dyDescent="0.25">
      <c r="A3629" s="20">
        <v>44328</v>
      </c>
      <c r="B3629" t="s">
        <v>65</v>
      </c>
      <c r="C3629" t="s">
        <v>23</v>
      </c>
      <c r="D3629">
        <v>500</v>
      </c>
      <c r="E3629">
        <v>37.75</v>
      </c>
      <c r="F3629">
        <v>18875</v>
      </c>
      <c r="G3629" t="s">
        <v>3803</v>
      </c>
      <c r="H3629">
        <v>2021088</v>
      </c>
      <c r="I3629" t="s">
        <v>19</v>
      </c>
      <c r="J3629" t="s">
        <v>20</v>
      </c>
      <c r="K3629" t="s">
        <v>25</v>
      </c>
      <c r="L3629">
        <v>4.6500000000000004</v>
      </c>
      <c r="M3629">
        <v>0.66</v>
      </c>
      <c r="N3629">
        <v>0</v>
      </c>
      <c r="O3629">
        <v>17.82</v>
      </c>
      <c r="P3629">
        <v>23.130700000000001</v>
      </c>
    </row>
    <row r="3630" spans="1:16" x14ac:dyDescent="0.25">
      <c r="A3630" s="20">
        <v>44328</v>
      </c>
      <c r="B3630" t="s">
        <v>65</v>
      </c>
      <c r="C3630" t="s">
        <v>23</v>
      </c>
      <c r="D3630">
        <v>500</v>
      </c>
      <c r="E3630">
        <v>37.700000000000003</v>
      </c>
      <c r="F3630">
        <v>18850</v>
      </c>
      <c r="G3630" t="s">
        <v>3804</v>
      </c>
      <c r="H3630">
        <v>2021088</v>
      </c>
      <c r="I3630" t="s">
        <v>19</v>
      </c>
      <c r="J3630" t="s">
        <v>20</v>
      </c>
      <c r="K3630" t="s">
        <v>25</v>
      </c>
      <c r="L3630">
        <v>4.6500000000000004</v>
      </c>
      <c r="M3630">
        <v>0.66</v>
      </c>
      <c r="N3630">
        <v>0</v>
      </c>
      <c r="O3630">
        <v>17.82</v>
      </c>
      <c r="P3630">
        <v>23.129799999999999</v>
      </c>
    </row>
    <row r="3631" spans="1:16" x14ac:dyDescent="0.25">
      <c r="A3631" s="20">
        <v>44328</v>
      </c>
      <c r="B3631" t="s">
        <v>65</v>
      </c>
      <c r="C3631" t="s">
        <v>17</v>
      </c>
      <c r="D3631">
        <v>10000</v>
      </c>
      <c r="E3631">
        <v>37.1</v>
      </c>
      <c r="F3631">
        <v>371000</v>
      </c>
      <c r="G3631" t="s">
        <v>3805</v>
      </c>
      <c r="H3631">
        <v>2021088</v>
      </c>
      <c r="I3631" t="s">
        <v>19</v>
      </c>
      <c r="J3631" t="s">
        <v>20</v>
      </c>
      <c r="K3631" t="s">
        <v>25</v>
      </c>
      <c r="L3631">
        <v>0</v>
      </c>
      <c r="M3631">
        <v>12.99</v>
      </c>
      <c r="N3631">
        <v>22</v>
      </c>
      <c r="O3631">
        <v>68</v>
      </c>
      <c r="P3631">
        <v>102.985</v>
      </c>
    </row>
    <row r="3632" spans="1:16" x14ac:dyDescent="0.25">
      <c r="A3632" s="20">
        <v>44328</v>
      </c>
      <c r="B3632" t="s">
        <v>65</v>
      </c>
      <c r="C3632" t="s">
        <v>23</v>
      </c>
      <c r="D3632">
        <v>500</v>
      </c>
      <c r="E3632">
        <v>37.25</v>
      </c>
      <c r="F3632">
        <v>18625</v>
      </c>
      <c r="G3632" t="s">
        <v>3806</v>
      </c>
      <c r="H3632">
        <v>2021088</v>
      </c>
      <c r="I3632" t="s">
        <v>19</v>
      </c>
      <c r="J3632" t="s">
        <v>20</v>
      </c>
      <c r="K3632" t="s">
        <v>25</v>
      </c>
      <c r="L3632">
        <v>4.6500000000000004</v>
      </c>
      <c r="M3632">
        <v>0.65</v>
      </c>
      <c r="N3632">
        <v>0</v>
      </c>
      <c r="O3632">
        <v>17.82</v>
      </c>
      <c r="P3632">
        <v>23.1219</v>
      </c>
    </row>
    <row r="3633" spans="1:16" x14ac:dyDescent="0.25">
      <c r="A3633" s="20">
        <v>44328</v>
      </c>
      <c r="B3633" t="s">
        <v>65</v>
      </c>
      <c r="C3633" t="s">
        <v>23</v>
      </c>
      <c r="D3633">
        <v>9000</v>
      </c>
      <c r="E3633">
        <v>37.049999999999997</v>
      </c>
      <c r="F3633">
        <v>333450</v>
      </c>
      <c r="G3633" t="s">
        <v>3807</v>
      </c>
      <c r="H3633">
        <v>2021088</v>
      </c>
      <c r="I3633" t="s">
        <v>19</v>
      </c>
      <c r="J3633" t="s">
        <v>20</v>
      </c>
      <c r="K3633" t="s">
        <v>25</v>
      </c>
      <c r="L3633">
        <v>83.77</v>
      </c>
      <c r="M3633">
        <v>11.67</v>
      </c>
      <c r="N3633">
        <v>0</v>
      </c>
      <c r="O3633">
        <v>61.1</v>
      </c>
      <c r="P3633">
        <v>156.54089999999999</v>
      </c>
    </row>
    <row r="3634" spans="1:16" x14ac:dyDescent="0.25">
      <c r="A3634" s="20">
        <v>44328</v>
      </c>
      <c r="B3634" t="s">
        <v>65</v>
      </c>
      <c r="C3634" t="s">
        <v>23</v>
      </c>
      <c r="D3634">
        <v>500</v>
      </c>
      <c r="E3634">
        <v>37.049999999999997</v>
      </c>
      <c r="F3634">
        <v>18525</v>
      </c>
      <c r="G3634" t="s">
        <v>3808</v>
      </c>
      <c r="H3634">
        <v>2021088</v>
      </c>
      <c r="I3634" t="s">
        <v>19</v>
      </c>
      <c r="J3634" t="s">
        <v>20</v>
      </c>
      <c r="K3634" t="s">
        <v>25</v>
      </c>
      <c r="L3634">
        <v>4.6500000000000004</v>
      </c>
      <c r="M3634">
        <v>0.65</v>
      </c>
      <c r="N3634">
        <v>0</v>
      </c>
      <c r="O3634">
        <v>17.82</v>
      </c>
      <c r="P3634">
        <v>23.118400000000001</v>
      </c>
    </row>
    <row r="3635" spans="1:16" x14ac:dyDescent="0.25">
      <c r="A3635" s="20">
        <v>44330</v>
      </c>
      <c r="B3635" t="s">
        <v>65</v>
      </c>
      <c r="C3635" t="s">
        <v>23</v>
      </c>
      <c r="D3635">
        <v>1000</v>
      </c>
      <c r="E3635">
        <v>38.200000000000003</v>
      </c>
      <c r="F3635">
        <v>38200</v>
      </c>
      <c r="G3635" t="s">
        <v>3809</v>
      </c>
      <c r="H3635">
        <v>2021089</v>
      </c>
      <c r="I3635" t="s">
        <v>19</v>
      </c>
      <c r="J3635" t="s">
        <v>1660</v>
      </c>
      <c r="K3635" t="s">
        <v>25</v>
      </c>
      <c r="L3635">
        <v>9.2799999999999994</v>
      </c>
      <c r="M3635">
        <v>1.34</v>
      </c>
      <c r="N3635">
        <v>0</v>
      </c>
      <c r="O3635">
        <v>67.849999999999994</v>
      </c>
      <c r="P3635">
        <v>78.466999999999999</v>
      </c>
    </row>
    <row r="3636" spans="1:16" x14ac:dyDescent="0.25">
      <c r="A3636" s="20">
        <v>44330</v>
      </c>
      <c r="B3636" t="s">
        <v>65</v>
      </c>
      <c r="C3636" t="s">
        <v>23</v>
      </c>
      <c r="D3636">
        <v>1000</v>
      </c>
      <c r="E3636">
        <v>38</v>
      </c>
      <c r="F3636">
        <v>38000</v>
      </c>
      <c r="G3636" t="s">
        <v>3810</v>
      </c>
      <c r="H3636">
        <v>2021089</v>
      </c>
      <c r="I3636" t="s">
        <v>19</v>
      </c>
      <c r="J3636" t="s">
        <v>1660</v>
      </c>
      <c r="K3636" t="s">
        <v>25</v>
      </c>
      <c r="L3636">
        <v>9.2799999999999994</v>
      </c>
      <c r="M3636">
        <v>1.33</v>
      </c>
      <c r="N3636">
        <v>0</v>
      </c>
      <c r="O3636">
        <v>67.5</v>
      </c>
      <c r="P3636">
        <v>78.11</v>
      </c>
    </row>
    <row r="3637" spans="1:16" x14ac:dyDescent="0.25">
      <c r="A3637" s="20">
        <v>44330</v>
      </c>
      <c r="B3637" t="s">
        <v>65</v>
      </c>
      <c r="C3637" t="s">
        <v>23</v>
      </c>
      <c r="D3637">
        <v>500</v>
      </c>
      <c r="E3637">
        <v>37.9</v>
      </c>
      <c r="F3637">
        <v>18950</v>
      </c>
      <c r="G3637" t="s">
        <v>3811</v>
      </c>
      <c r="H3637">
        <v>2021089</v>
      </c>
      <c r="I3637" t="s">
        <v>19</v>
      </c>
      <c r="J3637" t="s">
        <v>1660</v>
      </c>
      <c r="K3637" t="s">
        <v>25</v>
      </c>
      <c r="L3637">
        <v>4.6399999999999997</v>
      </c>
      <c r="M3637">
        <v>0.66</v>
      </c>
      <c r="N3637">
        <v>0</v>
      </c>
      <c r="O3637">
        <v>33.659999999999997</v>
      </c>
      <c r="P3637">
        <v>38.963299999999997</v>
      </c>
    </row>
    <row r="3638" spans="1:16" x14ac:dyDescent="0.25">
      <c r="A3638" s="20">
        <v>44330</v>
      </c>
      <c r="B3638" t="s">
        <v>74</v>
      </c>
      <c r="C3638" t="s">
        <v>17</v>
      </c>
      <c r="D3638">
        <v>10</v>
      </c>
      <c r="E3638">
        <v>1313</v>
      </c>
      <c r="F3638">
        <v>13130</v>
      </c>
      <c r="G3638" t="s">
        <v>3812</v>
      </c>
      <c r="H3638">
        <v>2021089</v>
      </c>
      <c r="I3638" t="s">
        <v>19</v>
      </c>
      <c r="J3638" t="s">
        <v>20</v>
      </c>
      <c r="K3638" t="s">
        <v>25</v>
      </c>
      <c r="L3638">
        <v>0</v>
      </c>
      <c r="M3638">
        <v>0.46</v>
      </c>
      <c r="N3638">
        <v>0</v>
      </c>
      <c r="O3638">
        <v>29.58</v>
      </c>
      <c r="P3638">
        <v>30.0395</v>
      </c>
    </row>
    <row r="3639" spans="1:16" x14ac:dyDescent="0.25">
      <c r="A3639" s="20">
        <v>44330</v>
      </c>
      <c r="B3639" t="s">
        <v>74</v>
      </c>
      <c r="C3639" t="s">
        <v>17</v>
      </c>
      <c r="D3639">
        <v>250</v>
      </c>
      <c r="E3639">
        <v>1315</v>
      </c>
      <c r="F3639">
        <v>328750</v>
      </c>
      <c r="G3639" t="s">
        <v>3813</v>
      </c>
      <c r="H3639">
        <v>2021089</v>
      </c>
      <c r="I3639" t="s">
        <v>19</v>
      </c>
      <c r="J3639" t="s">
        <v>20</v>
      </c>
      <c r="K3639" t="s">
        <v>25</v>
      </c>
      <c r="L3639">
        <v>13.16</v>
      </c>
      <c r="M3639">
        <v>11.51</v>
      </c>
      <c r="N3639">
        <v>11.83</v>
      </c>
      <c r="O3639">
        <v>60.26</v>
      </c>
      <c r="P3639">
        <v>96.756399999999999</v>
      </c>
    </row>
    <row r="3640" spans="1:16" x14ac:dyDescent="0.25">
      <c r="A3640" s="20">
        <v>44330</v>
      </c>
      <c r="B3640" t="s">
        <v>65</v>
      </c>
      <c r="C3640" t="s">
        <v>17</v>
      </c>
      <c r="D3640">
        <v>10000</v>
      </c>
      <c r="E3640">
        <v>37</v>
      </c>
      <c r="F3640">
        <v>370000</v>
      </c>
      <c r="G3640" t="s">
        <v>3814</v>
      </c>
      <c r="H3640">
        <v>2021089</v>
      </c>
      <c r="I3640" t="s">
        <v>19</v>
      </c>
      <c r="J3640" t="s">
        <v>20</v>
      </c>
      <c r="K3640" t="s">
        <v>25</v>
      </c>
      <c r="L3640">
        <v>0</v>
      </c>
      <c r="M3640">
        <v>12.95</v>
      </c>
      <c r="N3640">
        <v>22.12</v>
      </c>
      <c r="O3640">
        <v>67.819999999999993</v>
      </c>
      <c r="P3640">
        <v>102.89</v>
      </c>
    </row>
    <row r="3641" spans="1:16" x14ac:dyDescent="0.25">
      <c r="A3641" s="20">
        <v>44330</v>
      </c>
      <c r="B3641" t="s">
        <v>65</v>
      </c>
      <c r="C3641" t="s">
        <v>23</v>
      </c>
      <c r="D3641">
        <v>5000</v>
      </c>
      <c r="E3641">
        <v>36.950000000000003</v>
      </c>
      <c r="F3641">
        <v>184750</v>
      </c>
      <c r="G3641" t="s">
        <v>3815</v>
      </c>
      <c r="H3641">
        <v>2021089</v>
      </c>
      <c r="I3641" t="s">
        <v>19</v>
      </c>
      <c r="J3641" t="s">
        <v>20</v>
      </c>
      <c r="K3641" t="s">
        <v>25</v>
      </c>
      <c r="L3641">
        <v>46.39</v>
      </c>
      <c r="M3641">
        <v>6.47</v>
      </c>
      <c r="N3641">
        <v>0</v>
      </c>
      <c r="O3641">
        <v>33.880000000000003</v>
      </c>
      <c r="P3641">
        <v>86.736099999999993</v>
      </c>
    </row>
    <row r="3642" spans="1:16" x14ac:dyDescent="0.25">
      <c r="A3642" s="20">
        <v>44330</v>
      </c>
      <c r="B3642" t="s">
        <v>65</v>
      </c>
      <c r="C3642" t="s">
        <v>23</v>
      </c>
      <c r="D3642">
        <v>5000</v>
      </c>
      <c r="E3642">
        <v>36.950000000000003</v>
      </c>
      <c r="F3642">
        <v>184750</v>
      </c>
      <c r="G3642" t="s">
        <v>3816</v>
      </c>
      <c r="H3642">
        <v>2021089</v>
      </c>
      <c r="I3642" t="s">
        <v>19</v>
      </c>
      <c r="J3642" t="s">
        <v>20</v>
      </c>
      <c r="K3642" t="s">
        <v>25</v>
      </c>
      <c r="L3642">
        <v>46.39</v>
      </c>
      <c r="M3642">
        <v>6.47</v>
      </c>
      <c r="N3642">
        <v>0</v>
      </c>
      <c r="O3642">
        <v>33.86</v>
      </c>
      <c r="P3642">
        <v>86.716300000000004</v>
      </c>
    </row>
    <row r="3643" spans="1:16" x14ac:dyDescent="0.25">
      <c r="A3643" s="20">
        <v>44330</v>
      </c>
      <c r="B3643" t="s">
        <v>65</v>
      </c>
      <c r="C3643" t="s">
        <v>23</v>
      </c>
      <c r="D3643">
        <v>10000</v>
      </c>
      <c r="E3643">
        <v>37.15</v>
      </c>
      <c r="F3643">
        <v>371500</v>
      </c>
      <c r="G3643" t="s">
        <v>3817</v>
      </c>
      <c r="H3643">
        <v>2021089</v>
      </c>
      <c r="I3643" t="s">
        <v>19</v>
      </c>
      <c r="J3643" t="s">
        <v>20</v>
      </c>
      <c r="K3643" t="s">
        <v>25</v>
      </c>
      <c r="L3643">
        <v>162.35</v>
      </c>
      <c r="M3643">
        <v>13</v>
      </c>
      <c r="N3643">
        <v>0</v>
      </c>
      <c r="O3643">
        <v>68.09</v>
      </c>
      <c r="P3643">
        <v>243.4426</v>
      </c>
    </row>
    <row r="3644" spans="1:16" x14ac:dyDescent="0.25">
      <c r="A3644" s="20">
        <v>44330</v>
      </c>
      <c r="B3644" t="s">
        <v>65</v>
      </c>
      <c r="C3644" t="s">
        <v>17</v>
      </c>
      <c r="D3644">
        <v>5000</v>
      </c>
      <c r="E3644">
        <v>37.35</v>
      </c>
      <c r="F3644">
        <v>186750</v>
      </c>
      <c r="G3644" t="s">
        <v>3818</v>
      </c>
      <c r="H3644">
        <v>2021089</v>
      </c>
      <c r="I3644" t="s">
        <v>19</v>
      </c>
      <c r="J3644" t="s">
        <v>20</v>
      </c>
      <c r="K3644" t="s">
        <v>25</v>
      </c>
      <c r="L3644">
        <v>0</v>
      </c>
      <c r="M3644">
        <v>6.54</v>
      </c>
      <c r="N3644">
        <v>0</v>
      </c>
      <c r="O3644">
        <v>34.229999999999997</v>
      </c>
      <c r="P3644">
        <v>40.766300000000001</v>
      </c>
    </row>
    <row r="3645" spans="1:16" x14ac:dyDescent="0.25">
      <c r="A3645" s="20">
        <v>44330</v>
      </c>
      <c r="B3645" t="s">
        <v>74</v>
      </c>
      <c r="C3645" t="s">
        <v>23</v>
      </c>
      <c r="D3645">
        <v>250</v>
      </c>
      <c r="E3645">
        <v>1317.9</v>
      </c>
      <c r="F3645">
        <v>329475</v>
      </c>
      <c r="G3645" t="s">
        <v>3819</v>
      </c>
      <c r="H3645">
        <v>2021089</v>
      </c>
      <c r="I3645" t="s">
        <v>19</v>
      </c>
      <c r="J3645" t="s">
        <v>20</v>
      </c>
      <c r="K3645" t="s">
        <v>25</v>
      </c>
      <c r="L3645">
        <v>82.27</v>
      </c>
      <c r="M3645">
        <v>11.53</v>
      </c>
      <c r="N3645">
        <v>0</v>
      </c>
      <c r="O3645">
        <v>60.39</v>
      </c>
      <c r="P3645">
        <v>154.1917</v>
      </c>
    </row>
    <row r="3646" spans="1:16" x14ac:dyDescent="0.25">
      <c r="A3646" s="20">
        <v>44330</v>
      </c>
      <c r="B3646" t="s">
        <v>65</v>
      </c>
      <c r="C3646" t="s">
        <v>23</v>
      </c>
      <c r="D3646">
        <v>1000</v>
      </c>
      <c r="E3646">
        <v>37</v>
      </c>
      <c r="F3646">
        <v>37000</v>
      </c>
      <c r="G3646" t="s">
        <v>3820</v>
      </c>
      <c r="H3646">
        <v>2021089</v>
      </c>
      <c r="I3646" t="s">
        <v>19</v>
      </c>
      <c r="J3646" t="s">
        <v>1660</v>
      </c>
      <c r="K3646" t="s">
        <v>25</v>
      </c>
      <c r="L3646">
        <v>37.11</v>
      </c>
      <c r="M3646">
        <v>1.3</v>
      </c>
      <c r="N3646">
        <v>0</v>
      </c>
      <c r="O3646">
        <v>65.72</v>
      </c>
      <c r="P3646">
        <v>104.125</v>
      </c>
    </row>
    <row r="3647" spans="1:16" x14ac:dyDescent="0.25">
      <c r="A3647" s="20">
        <v>44330</v>
      </c>
      <c r="B3647" t="s">
        <v>706</v>
      </c>
      <c r="C3647" t="s">
        <v>17</v>
      </c>
      <c r="D3647">
        <v>25</v>
      </c>
      <c r="E3647">
        <v>280.95</v>
      </c>
      <c r="F3647">
        <v>7023.75</v>
      </c>
      <c r="G3647" t="s">
        <v>3821</v>
      </c>
      <c r="H3647">
        <v>2021089</v>
      </c>
      <c r="I3647" t="s">
        <v>19</v>
      </c>
      <c r="J3647" t="s">
        <v>20</v>
      </c>
      <c r="K3647" t="s">
        <v>25</v>
      </c>
      <c r="L3647">
        <v>7.13</v>
      </c>
      <c r="M3647">
        <v>0.25</v>
      </c>
      <c r="N3647">
        <v>1.05</v>
      </c>
      <c r="O3647">
        <v>29.54</v>
      </c>
      <c r="P3647">
        <v>37.965800000000002</v>
      </c>
    </row>
    <row r="3648" spans="1:16" x14ac:dyDescent="0.25">
      <c r="A3648" s="20">
        <v>44330</v>
      </c>
      <c r="B3648" t="s">
        <v>65</v>
      </c>
      <c r="C3648" t="s">
        <v>17</v>
      </c>
      <c r="D3648">
        <v>500</v>
      </c>
      <c r="E3648">
        <v>37.049999999999997</v>
      </c>
      <c r="F3648">
        <v>18525</v>
      </c>
      <c r="G3648" t="s">
        <v>3822</v>
      </c>
      <c r="H3648">
        <v>2021089</v>
      </c>
      <c r="I3648" t="s">
        <v>19</v>
      </c>
      <c r="J3648" t="s">
        <v>20</v>
      </c>
      <c r="K3648" t="s">
        <v>25</v>
      </c>
      <c r="L3648">
        <v>0</v>
      </c>
      <c r="M3648">
        <v>0.65</v>
      </c>
      <c r="N3648">
        <v>0</v>
      </c>
      <c r="O3648">
        <v>17.82</v>
      </c>
      <c r="P3648">
        <v>18.468399999999999</v>
      </c>
    </row>
    <row r="3649" spans="1:16" x14ac:dyDescent="0.25">
      <c r="A3649" s="20">
        <v>44330</v>
      </c>
      <c r="B3649" t="s">
        <v>65</v>
      </c>
      <c r="C3649" t="s">
        <v>17</v>
      </c>
      <c r="D3649">
        <v>500</v>
      </c>
      <c r="E3649">
        <v>36.950000000000003</v>
      </c>
      <c r="F3649">
        <v>18475</v>
      </c>
      <c r="G3649" t="s">
        <v>3823</v>
      </c>
      <c r="H3649">
        <v>2021089</v>
      </c>
      <c r="I3649" t="s">
        <v>19</v>
      </c>
      <c r="J3649" t="s">
        <v>20</v>
      </c>
      <c r="K3649" t="s">
        <v>25</v>
      </c>
      <c r="L3649">
        <v>0</v>
      </c>
      <c r="M3649">
        <v>0.65</v>
      </c>
      <c r="N3649">
        <v>0</v>
      </c>
      <c r="O3649">
        <v>17.82</v>
      </c>
      <c r="P3649">
        <v>18.466699999999999</v>
      </c>
    </row>
    <row r="3650" spans="1:16" x14ac:dyDescent="0.25">
      <c r="A3650" s="20">
        <v>44330</v>
      </c>
      <c r="B3650" t="s">
        <v>65</v>
      </c>
      <c r="C3650" t="s">
        <v>17</v>
      </c>
      <c r="D3650">
        <v>500</v>
      </c>
      <c r="E3650">
        <v>36.9</v>
      </c>
      <c r="F3650">
        <v>18450</v>
      </c>
      <c r="G3650" t="s">
        <v>3824</v>
      </c>
      <c r="H3650">
        <v>2021089</v>
      </c>
      <c r="I3650" t="s">
        <v>19</v>
      </c>
      <c r="J3650" t="s">
        <v>20</v>
      </c>
      <c r="K3650" t="s">
        <v>25</v>
      </c>
      <c r="L3650">
        <v>0</v>
      </c>
      <c r="M3650">
        <v>0.65</v>
      </c>
      <c r="N3650">
        <v>0</v>
      </c>
      <c r="O3650">
        <v>17.82</v>
      </c>
      <c r="P3650">
        <v>18.465800000000002</v>
      </c>
    </row>
    <row r="3651" spans="1:16" x14ac:dyDescent="0.25">
      <c r="A3651" s="20">
        <v>44330</v>
      </c>
      <c r="B3651" t="s">
        <v>65</v>
      </c>
      <c r="C3651" t="s">
        <v>17</v>
      </c>
      <c r="D3651">
        <v>500</v>
      </c>
      <c r="E3651">
        <v>36.799999999999997</v>
      </c>
      <c r="F3651">
        <v>18400</v>
      </c>
      <c r="G3651" t="s">
        <v>3825</v>
      </c>
      <c r="H3651">
        <v>2021089</v>
      </c>
      <c r="I3651" t="s">
        <v>19</v>
      </c>
      <c r="J3651" t="s">
        <v>20</v>
      </c>
      <c r="K3651" t="s">
        <v>25</v>
      </c>
      <c r="L3651">
        <v>0</v>
      </c>
      <c r="M3651">
        <v>0.64</v>
      </c>
      <c r="N3651">
        <v>0</v>
      </c>
      <c r="O3651">
        <v>17.82</v>
      </c>
      <c r="P3651">
        <v>18.463999999999999</v>
      </c>
    </row>
    <row r="3652" spans="1:16" x14ac:dyDescent="0.25">
      <c r="A3652" s="20">
        <v>44330</v>
      </c>
      <c r="B3652" t="s">
        <v>65</v>
      </c>
      <c r="C3652" t="s">
        <v>17</v>
      </c>
      <c r="D3652">
        <v>250</v>
      </c>
      <c r="E3652">
        <v>36.85</v>
      </c>
      <c r="F3652">
        <v>9212.5</v>
      </c>
      <c r="G3652" t="s">
        <v>3826</v>
      </c>
      <c r="H3652">
        <v>2021089</v>
      </c>
      <c r="I3652" t="s">
        <v>19</v>
      </c>
      <c r="J3652" t="s">
        <v>20</v>
      </c>
      <c r="K3652" t="s">
        <v>25</v>
      </c>
      <c r="L3652">
        <v>0</v>
      </c>
      <c r="M3652">
        <v>0.32</v>
      </c>
      <c r="N3652">
        <v>0</v>
      </c>
      <c r="O3652">
        <v>17.760000000000002</v>
      </c>
      <c r="P3652">
        <v>18.0824</v>
      </c>
    </row>
    <row r="3653" spans="1:16" x14ac:dyDescent="0.25">
      <c r="A3653" s="20">
        <v>44330</v>
      </c>
      <c r="B3653" t="s">
        <v>65</v>
      </c>
      <c r="C3653" t="s">
        <v>17</v>
      </c>
      <c r="D3653">
        <v>250</v>
      </c>
      <c r="E3653">
        <v>36.799999999999997</v>
      </c>
      <c r="F3653">
        <v>9200</v>
      </c>
      <c r="G3653" t="s">
        <v>3827</v>
      </c>
      <c r="H3653">
        <v>2021089</v>
      </c>
      <c r="I3653" t="s">
        <v>19</v>
      </c>
      <c r="J3653" t="s">
        <v>20</v>
      </c>
      <c r="K3653" t="s">
        <v>25</v>
      </c>
      <c r="L3653">
        <v>0</v>
      </c>
      <c r="M3653">
        <v>0.32</v>
      </c>
      <c r="N3653">
        <v>0</v>
      </c>
      <c r="O3653">
        <v>17.760000000000002</v>
      </c>
      <c r="P3653">
        <v>18.082000000000001</v>
      </c>
    </row>
    <row r="3654" spans="1:16" x14ac:dyDescent="0.25">
      <c r="A3654" s="20">
        <v>44330</v>
      </c>
      <c r="B3654" t="s">
        <v>65</v>
      </c>
      <c r="C3654" t="s">
        <v>17</v>
      </c>
      <c r="D3654">
        <v>250</v>
      </c>
      <c r="E3654">
        <v>36.85</v>
      </c>
      <c r="F3654">
        <v>9212.5</v>
      </c>
      <c r="G3654" t="s">
        <v>3828</v>
      </c>
      <c r="H3654">
        <v>2021089</v>
      </c>
      <c r="I3654" t="s">
        <v>19</v>
      </c>
      <c r="J3654" t="s">
        <v>20</v>
      </c>
      <c r="K3654" t="s">
        <v>25</v>
      </c>
      <c r="L3654">
        <v>0</v>
      </c>
      <c r="M3654">
        <v>0.32</v>
      </c>
      <c r="N3654">
        <v>0</v>
      </c>
      <c r="O3654">
        <v>17.760000000000002</v>
      </c>
      <c r="P3654">
        <v>18.0824</v>
      </c>
    </row>
    <row r="3655" spans="1:16" x14ac:dyDescent="0.25">
      <c r="A3655" s="20">
        <v>44330</v>
      </c>
      <c r="B3655" t="s">
        <v>65</v>
      </c>
      <c r="C3655" t="s">
        <v>17</v>
      </c>
      <c r="D3655">
        <v>250</v>
      </c>
      <c r="E3655">
        <v>36.85</v>
      </c>
      <c r="F3655">
        <v>9212.5</v>
      </c>
      <c r="G3655" t="s">
        <v>3829</v>
      </c>
      <c r="H3655">
        <v>2021089</v>
      </c>
      <c r="I3655" t="s">
        <v>19</v>
      </c>
      <c r="J3655" t="s">
        <v>20</v>
      </c>
      <c r="K3655" t="s">
        <v>25</v>
      </c>
      <c r="L3655">
        <v>0</v>
      </c>
      <c r="M3655">
        <v>0.32</v>
      </c>
      <c r="N3655">
        <v>0</v>
      </c>
      <c r="O3655">
        <v>17.760000000000002</v>
      </c>
      <c r="P3655">
        <v>18.0824</v>
      </c>
    </row>
    <row r="3656" spans="1:16" x14ac:dyDescent="0.25">
      <c r="A3656" s="20">
        <v>44330</v>
      </c>
      <c r="B3656" t="s">
        <v>65</v>
      </c>
      <c r="C3656" t="s">
        <v>17</v>
      </c>
      <c r="D3656">
        <v>250</v>
      </c>
      <c r="E3656">
        <v>36.85</v>
      </c>
      <c r="F3656">
        <v>9212.5</v>
      </c>
      <c r="G3656" t="s">
        <v>3830</v>
      </c>
      <c r="H3656">
        <v>2021089</v>
      </c>
      <c r="I3656" t="s">
        <v>19</v>
      </c>
      <c r="J3656" t="s">
        <v>20</v>
      </c>
      <c r="K3656" t="s">
        <v>25</v>
      </c>
      <c r="L3656">
        <v>0</v>
      </c>
      <c r="M3656">
        <v>0.32</v>
      </c>
      <c r="N3656">
        <v>0</v>
      </c>
      <c r="O3656">
        <v>17.760000000000002</v>
      </c>
      <c r="P3656">
        <v>18.0824</v>
      </c>
    </row>
    <row r="3657" spans="1:16" x14ac:dyDescent="0.25">
      <c r="A3657" s="20">
        <v>44330</v>
      </c>
      <c r="B3657" t="s">
        <v>65</v>
      </c>
      <c r="C3657" t="s">
        <v>17</v>
      </c>
      <c r="D3657">
        <v>250</v>
      </c>
      <c r="E3657">
        <v>36.799999999999997</v>
      </c>
      <c r="F3657">
        <v>9200</v>
      </c>
      <c r="G3657" t="s">
        <v>3831</v>
      </c>
      <c r="H3657">
        <v>2021089</v>
      </c>
      <c r="I3657" t="s">
        <v>19</v>
      </c>
      <c r="J3657" t="s">
        <v>20</v>
      </c>
      <c r="K3657" t="s">
        <v>25</v>
      </c>
      <c r="L3657">
        <v>0</v>
      </c>
      <c r="M3657">
        <v>0.32</v>
      </c>
      <c r="N3657">
        <v>0</v>
      </c>
      <c r="O3657">
        <v>17.760000000000002</v>
      </c>
      <c r="P3657">
        <v>18.082000000000001</v>
      </c>
    </row>
    <row r="3658" spans="1:16" x14ac:dyDescent="0.25">
      <c r="A3658" s="20">
        <v>44330</v>
      </c>
      <c r="B3658" t="s">
        <v>65</v>
      </c>
      <c r="C3658" t="s">
        <v>17</v>
      </c>
      <c r="D3658">
        <v>250</v>
      </c>
      <c r="E3658">
        <v>36.85</v>
      </c>
      <c r="F3658">
        <v>9212.5</v>
      </c>
      <c r="G3658" t="s">
        <v>3832</v>
      </c>
      <c r="H3658">
        <v>2021089</v>
      </c>
      <c r="I3658" t="s">
        <v>19</v>
      </c>
      <c r="J3658" t="s">
        <v>20</v>
      </c>
      <c r="K3658" t="s">
        <v>25</v>
      </c>
      <c r="L3658">
        <v>0</v>
      </c>
      <c r="M3658">
        <v>0.32</v>
      </c>
      <c r="N3658">
        <v>0</v>
      </c>
      <c r="O3658">
        <v>17.760000000000002</v>
      </c>
      <c r="P3658">
        <v>18.0824</v>
      </c>
    </row>
    <row r="3659" spans="1:16" x14ac:dyDescent="0.25">
      <c r="A3659" s="20">
        <v>44330</v>
      </c>
      <c r="B3659" t="s">
        <v>65</v>
      </c>
      <c r="C3659" t="s">
        <v>17</v>
      </c>
      <c r="D3659">
        <v>500</v>
      </c>
      <c r="E3659">
        <v>36.9</v>
      </c>
      <c r="F3659">
        <v>18450</v>
      </c>
      <c r="G3659" t="s">
        <v>3833</v>
      </c>
      <c r="H3659">
        <v>2021089</v>
      </c>
      <c r="I3659" t="s">
        <v>19</v>
      </c>
      <c r="J3659" t="s">
        <v>20</v>
      </c>
      <c r="K3659" t="s">
        <v>25</v>
      </c>
      <c r="L3659">
        <v>0</v>
      </c>
      <c r="M3659">
        <v>0.65</v>
      </c>
      <c r="N3659">
        <v>0</v>
      </c>
      <c r="O3659">
        <v>17.82</v>
      </c>
      <c r="P3659">
        <v>18.465800000000002</v>
      </c>
    </row>
    <row r="3660" spans="1:16" x14ac:dyDescent="0.25">
      <c r="A3660" s="20">
        <v>44330</v>
      </c>
      <c r="B3660" t="s">
        <v>65</v>
      </c>
      <c r="C3660" t="s">
        <v>17</v>
      </c>
      <c r="D3660">
        <v>500</v>
      </c>
      <c r="E3660">
        <v>36.799999999999997</v>
      </c>
      <c r="F3660">
        <v>18400</v>
      </c>
      <c r="G3660" t="s">
        <v>3834</v>
      </c>
      <c r="H3660">
        <v>2021089</v>
      </c>
      <c r="I3660" t="s">
        <v>19</v>
      </c>
      <c r="J3660" t="s">
        <v>20</v>
      </c>
      <c r="K3660" t="s">
        <v>25</v>
      </c>
      <c r="L3660">
        <v>0</v>
      </c>
      <c r="M3660">
        <v>0.64</v>
      </c>
      <c r="N3660">
        <v>0</v>
      </c>
      <c r="O3660">
        <v>17.82</v>
      </c>
      <c r="P3660">
        <v>18.463999999999999</v>
      </c>
    </row>
    <row r="3661" spans="1:16" x14ac:dyDescent="0.25">
      <c r="A3661" s="20">
        <v>44330</v>
      </c>
      <c r="B3661" t="s">
        <v>65</v>
      </c>
      <c r="C3661" t="s">
        <v>17</v>
      </c>
      <c r="D3661">
        <v>250</v>
      </c>
      <c r="E3661">
        <v>36.85</v>
      </c>
      <c r="F3661">
        <v>9212.5</v>
      </c>
      <c r="G3661" t="s">
        <v>3835</v>
      </c>
      <c r="H3661">
        <v>2021089</v>
      </c>
      <c r="I3661" t="s">
        <v>19</v>
      </c>
      <c r="J3661" t="s">
        <v>20</v>
      </c>
      <c r="K3661" t="s">
        <v>25</v>
      </c>
      <c r="L3661">
        <v>0</v>
      </c>
      <c r="M3661">
        <v>0.32</v>
      </c>
      <c r="N3661">
        <v>0</v>
      </c>
      <c r="O3661">
        <v>17.760000000000002</v>
      </c>
      <c r="P3661">
        <v>18.0824</v>
      </c>
    </row>
    <row r="3662" spans="1:16" x14ac:dyDescent="0.25">
      <c r="A3662" s="20">
        <v>44333</v>
      </c>
      <c r="B3662" t="s">
        <v>480</v>
      </c>
      <c r="C3662" t="s">
        <v>17</v>
      </c>
      <c r="D3662">
        <v>2500</v>
      </c>
      <c r="E3662">
        <v>81.099999999999994</v>
      </c>
      <c r="F3662">
        <v>202750</v>
      </c>
      <c r="G3662" t="s">
        <v>3836</v>
      </c>
      <c r="H3662">
        <v>2021090</v>
      </c>
      <c r="I3662" t="s">
        <v>19</v>
      </c>
      <c r="J3662" t="s">
        <v>20</v>
      </c>
      <c r="K3662" t="s">
        <v>25</v>
      </c>
      <c r="L3662">
        <v>0</v>
      </c>
      <c r="M3662">
        <v>7.1</v>
      </c>
      <c r="N3662">
        <v>24</v>
      </c>
      <c r="O3662">
        <v>37.159999999999997</v>
      </c>
      <c r="P3662">
        <v>68.256299999999996</v>
      </c>
    </row>
    <row r="3663" spans="1:16" x14ac:dyDescent="0.25">
      <c r="A3663" s="20">
        <v>44333</v>
      </c>
      <c r="B3663" t="s">
        <v>480</v>
      </c>
      <c r="C3663" t="s">
        <v>23</v>
      </c>
      <c r="D3663">
        <v>2500</v>
      </c>
      <c r="E3663">
        <v>82.15</v>
      </c>
      <c r="F3663">
        <v>205375</v>
      </c>
      <c r="G3663" t="s">
        <v>3837</v>
      </c>
      <c r="H3663">
        <v>2021090</v>
      </c>
      <c r="I3663" t="s">
        <v>19</v>
      </c>
      <c r="J3663" t="s">
        <v>20</v>
      </c>
      <c r="K3663" t="s">
        <v>25</v>
      </c>
      <c r="L3663">
        <v>49.71</v>
      </c>
      <c r="M3663">
        <v>7.19</v>
      </c>
      <c r="N3663">
        <v>0</v>
      </c>
      <c r="O3663">
        <v>37.65</v>
      </c>
      <c r="P3663">
        <v>94.548000000000002</v>
      </c>
    </row>
    <row r="3664" spans="1:16" x14ac:dyDescent="0.25">
      <c r="A3664" s="20">
        <v>44333</v>
      </c>
      <c r="B3664" t="s">
        <v>480</v>
      </c>
      <c r="C3664" t="s">
        <v>23</v>
      </c>
      <c r="D3664">
        <v>2500</v>
      </c>
      <c r="E3664">
        <v>81.75</v>
      </c>
      <c r="F3664">
        <v>204375</v>
      </c>
      <c r="G3664" t="s">
        <v>3838</v>
      </c>
      <c r="H3664">
        <v>2021090</v>
      </c>
      <c r="I3664" t="s">
        <v>19</v>
      </c>
      <c r="J3664" t="s">
        <v>20</v>
      </c>
      <c r="K3664" t="s">
        <v>25</v>
      </c>
      <c r="L3664">
        <v>50.1</v>
      </c>
      <c r="M3664">
        <v>7.15</v>
      </c>
      <c r="N3664">
        <v>0</v>
      </c>
      <c r="O3664">
        <v>37.46</v>
      </c>
      <c r="P3664">
        <v>94.713200000000001</v>
      </c>
    </row>
    <row r="3665" spans="1:16" x14ac:dyDescent="0.25">
      <c r="A3665" s="20">
        <v>44333</v>
      </c>
      <c r="B3665" t="s">
        <v>480</v>
      </c>
      <c r="C3665" t="s">
        <v>17</v>
      </c>
      <c r="D3665">
        <v>500</v>
      </c>
      <c r="E3665">
        <v>80.7</v>
      </c>
      <c r="F3665">
        <v>40350</v>
      </c>
      <c r="G3665" t="s">
        <v>3839</v>
      </c>
      <c r="H3665">
        <v>2021090</v>
      </c>
      <c r="I3665" t="s">
        <v>19</v>
      </c>
      <c r="J3665" t="s">
        <v>20</v>
      </c>
      <c r="K3665" t="s">
        <v>25</v>
      </c>
      <c r="L3665">
        <v>0</v>
      </c>
      <c r="M3665">
        <v>1.41</v>
      </c>
      <c r="N3665">
        <v>0</v>
      </c>
      <c r="O3665">
        <v>17.95</v>
      </c>
      <c r="P3665">
        <v>19.362300000000001</v>
      </c>
    </row>
    <row r="3666" spans="1:16" x14ac:dyDescent="0.25">
      <c r="A3666" s="20">
        <v>44333</v>
      </c>
      <c r="B3666" t="s">
        <v>480</v>
      </c>
      <c r="C3666" t="s">
        <v>17</v>
      </c>
      <c r="D3666">
        <v>250</v>
      </c>
      <c r="E3666">
        <v>80.7</v>
      </c>
      <c r="F3666">
        <v>20175</v>
      </c>
      <c r="G3666" t="s">
        <v>3840</v>
      </c>
      <c r="H3666">
        <v>2021090</v>
      </c>
      <c r="I3666" t="s">
        <v>19</v>
      </c>
      <c r="J3666" t="s">
        <v>20</v>
      </c>
      <c r="K3666" t="s">
        <v>25</v>
      </c>
      <c r="L3666">
        <v>0</v>
      </c>
      <c r="M3666">
        <v>0.71</v>
      </c>
      <c r="N3666">
        <v>0</v>
      </c>
      <c r="O3666">
        <v>17.829999999999998</v>
      </c>
      <c r="P3666">
        <v>18.536200000000001</v>
      </c>
    </row>
    <row r="3667" spans="1:16" x14ac:dyDescent="0.25">
      <c r="A3667" s="20">
        <v>44333</v>
      </c>
      <c r="B3667" t="s">
        <v>480</v>
      </c>
      <c r="C3667" t="s">
        <v>17</v>
      </c>
      <c r="D3667">
        <v>250</v>
      </c>
      <c r="E3667">
        <v>80.7</v>
      </c>
      <c r="F3667">
        <v>20175</v>
      </c>
      <c r="G3667" t="s">
        <v>3841</v>
      </c>
      <c r="H3667">
        <v>2021090</v>
      </c>
      <c r="I3667" t="s">
        <v>19</v>
      </c>
      <c r="J3667" t="s">
        <v>20</v>
      </c>
      <c r="K3667" t="s">
        <v>25</v>
      </c>
      <c r="L3667">
        <v>0</v>
      </c>
      <c r="M3667">
        <v>0.71</v>
      </c>
      <c r="N3667">
        <v>0</v>
      </c>
      <c r="O3667">
        <v>17.829999999999998</v>
      </c>
      <c r="P3667">
        <v>18.536200000000001</v>
      </c>
    </row>
    <row r="3668" spans="1:16" x14ac:dyDescent="0.25">
      <c r="A3668" s="20">
        <v>44333</v>
      </c>
      <c r="B3668" t="s">
        <v>480</v>
      </c>
      <c r="C3668" t="s">
        <v>17</v>
      </c>
      <c r="D3668">
        <v>250</v>
      </c>
      <c r="E3668">
        <v>80.8</v>
      </c>
      <c r="F3668">
        <v>20200</v>
      </c>
      <c r="G3668" t="s">
        <v>3842</v>
      </c>
      <c r="H3668">
        <v>2021090</v>
      </c>
      <c r="I3668" t="s">
        <v>19</v>
      </c>
      <c r="J3668" t="s">
        <v>20</v>
      </c>
      <c r="K3668" t="s">
        <v>25</v>
      </c>
      <c r="L3668">
        <v>0</v>
      </c>
      <c r="M3668">
        <v>0.71</v>
      </c>
      <c r="N3668">
        <v>0</v>
      </c>
      <c r="O3668">
        <v>17.829999999999998</v>
      </c>
      <c r="P3668">
        <v>18.536999999999999</v>
      </c>
    </row>
    <row r="3669" spans="1:16" x14ac:dyDescent="0.25">
      <c r="A3669" s="20">
        <v>44333</v>
      </c>
      <c r="B3669" t="s">
        <v>480</v>
      </c>
      <c r="C3669" t="s">
        <v>17</v>
      </c>
      <c r="D3669">
        <v>250</v>
      </c>
      <c r="E3669">
        <v>80.400000000000006</v>
      </c>
      <c r="F3669">
        <v>20100</v>
      </c>
      <c r="G3669" t="s">
        <v>3843</v>
      </c>
      <c r="H3669">
        <v>2021090</v>
      </c>
      <c r="I3669" t="s">
        <v>19</v>
      </c>
      <c r="J3669" t="s">
        <v>20</v>
      </c>
      <c r="K3669" t="s">
        <v>25</v>
      </c>
      <c r="L3669">
        <v>0</v>
      </c>
      <c r="M3669">
        <v>0.7</v>
      </c>
      <c r="N3669">
        <v>0</v>
      </c>
      <c r="O3669">
        <v>17.829999999999998</v>
      </c>
      <c r="P3669">
        <v>18.5335</v>
      </c>
    </row>
    <row r="3670" spans="1:16" x14ac:dyDescent="0.25">
      <c r="A3670" s="20">
        <v>44333</v>
      </c>
      <c r="B3670" t="s">
        <v>480</v>
      </c>
      <c r="C3670" t="s">
        <v>17</v>
      </c>
      <c r="D3670">
        <v>250</v>
      </c>
      <c r="E3670">
        <v>80.5</v>
      </c>
      <c r="F3670">
        <v>20125</v>
      </c>
      <c r="G3670" t="s">
        <v>3844</v>
      </c>
      <c r="H3670">
        <v>2021090</v>
      </c>
      <c r="I3670" t="s">
        <v>19</v>
      </c>
      <c r="J3670" t="s">
        <v>20</v>
      </c>
      <c r="K3670" t="s">
        <v>25</v>
      </c>
      <c r="L3670">
        <v>0</v>
      </c>
      <c r="M3670">
        <v>0.7</v>
      </c>
      <c r="N3670">
        <v>0</v>
      </c>
      <c r="O3670">
        <v>17.829999999999998</v>
      </c>
      <c r="P3670">
        <v>18.534400000000002</v>
      </c>
    </row>
    <row r="3671" spans="1:16" x14ac:dyDescent="0.25">
      <c r="A3671" s="20">
        <v>44333</v>
      </c>
      <c r="B3671" t="s">
        <v>480</v>
      </c>
      <c r="C3671" t="s">
        <v>17</v>
      </c>
      <c r="D3671">
        <v>250</v>
      </c>
      <c r="E3671">
        <v>80.150000000000006</v>
      </c>
      <c r="F3671">
        <v>20037.5</v>
      </c>
      <c r="G3671" t="s">
        <v>3845</v>
      </c>
      <c r="H3671">
        <v>2021090</v>
      </c>
      <c r="I3671" t="s">
        <v>19</v>
      </c>
      <c r="J3671" t="s">
        <v>20</v>
      </c>
      <c r="K3671" t="s">
        <v>25</v>
      </c>
      <c r="L3671">
        <v>0</v>
      </c>
      <c r="M3671">
        <v>0.7</v>
      </c>
      <c r="N3671">
        <v>0</v>
      </c>
      <c r="O3671">
        <v>17.829999999999998</v>
      </c>
      <c r="P3671">
        <v>18.531300000000002</v>
      </c>
    </row>
    <row r="3672" spans="1:16" x14ac:dyDescent="0.25">
      <c r="A3672" s="20">
        <v>44333</v>
      </c>
      <c r="B3672" t="s">
        <v>480</v>
      </c>
      <c r="C3672" t="s">
        <v>17</v>
      </c>
      <c r="D3672">
        <v>500</v>
      </c>
      <c r="E3672">
        <v>80.150000000000006</v>
      </c>
      <c r="F3672">
        <v>40075</v>
      </c>
      <c r="G3672" t="s">
        <v>3846</v>
      </c>
      <c r="H3672">
        <v>2021090</v>
      </c>
      <c r="I3672" t="s">
        <v>19</v>
      </c>
      <c r="J3672" t="s">
        <v>20</v>
      </c>
      <c r="K3672" t="s">
        <v>25</v>
      </c>
      <c r="L3672">
        <v>0</v>
      </c>
      <c r="M3672">
        <v>1.4</v>
      </c>
      <c r="N3672">
        <v>0</v>
      </c>
      <c r="O3672">
        <v>17.95</v>
      </c>
      <c r="P3672">
        <v>19.352699999999999</v>
      </c>
    </row>
    <row r="3673" spans="1:16" x14ac:dyDescent="0.25">
      <c r="A3673" s="20">
        <v>44333</v>
      </c>
      <c r="B3673" t="s">
        <v>480</v>
      </c>
      <c r="C3673" t="s">
        <v>17</v>
      </c>
      <c r="D3673">
        <v>2500</v>
      </c>
      <c r="E3673">
        <v>79.099999999999994</v>
      </c>
      <c r="F3673">
        <v>197750</v>
      </c>
      <c r="G3673" t="s">
        <v>3847</v>
      </c>
      <c r="H3673">
        <v>2021090</v>
      </c>
      <c r="I3673" t="s">
        <v>19</v>
      </c>
      <c r="J3673" t="s">
        <v>20</v>
      </c>
      <c r="K3673" t="s">
        <v>25</v>
      </c>
      <c r="L3673">
        <v>0</v>
      </c>
      <c r="M3673">
        <v>6.92</v>
      </c>
      <c r="N3673">
        <v>0</v>
      </c>
      <c r="O3673">
        <v>36.25</v>
      </c>
      <c r="P3673">
        <v>43.171300000000002</v>
      </c>
    </row>
    <row r="3674" spans="1:16" x14ac:dyDescent="0.25">
      <c r="A3674" s="20">
        <v>44333</v>
      </c>
      <c r="B3674" t="s">
        <v>480</v>
      </c>
      <c r="C3674" t="s">
        <v>17</v>
      </c>
      <c r="D3674">
        <v>2500</v>
      </c>
      <c r="E3674">
        <v>78.099999999999994</v>
      </c>
      <c r="F3674">
        <v>195250</v>
      </c>
      <c r="G3674" t="s">
        <v>3848</v>
      </c>
      <c r="H3674">
        <v>2021090</v>
      </c>
      <c r="I3674" t="s">
        <v>19</v>
      </c>
      <c r="J3674" t="s">
        <v>20</v>
      </c>
      <c r="K3674" t="s">
        <v>25</v>
      </c>
      <c r="L3674">
        <v>0</v>
      </c>
      <c r="M3674">
        <v>6.83</v>
      </c>
      <c r="N3674">
        <v>0</v>
      </c>
      <c r="O3674">
        <v>35.79</v>
      </c>
      <c r="P3674">
        <v>42.623800000000003</v>
      </c>
    </row>
    <row r="3675" spans="1:16" x14ac:dyDescent="0.25">
      <c r="A3675" s="20">
        <v>44333</v>
      </c>
      <c r="B3675" t="s">
        <v>480</v>
      </c>
      <c r="C3675" t="s">
        <v>23</v>
      </c>
      <c r="D3675">
        <v>250</v>
      </c>
      <c r="E3675">
        <v>78.900000000000006</v>
      </c>
      <c r="F3675">
        <v>19725</v>
      </c>
      <c r="G3675" t="s">
        <v>3849</v>
      </c>
      <c r="H3675">
        <v>2021090</v>
      </c>
      <c r="I3675" t="s">
        <v>19</v>
      </c>
      <c r="J3675" t="s">
        <v>20</v>
      </c>
      <c r="K3675" t="s">
        <v>25</v>
      </c>
      <c r="L3675">
        <v>5.01</v>
      </c>
      <c r="M3675">
        <v>0.69</v>
      </c>
      <c r="N3675">
        <v>0</v>
      </c>
      <c r="O3675">
        <v>17.82</v>
      </c>
      <c r="P3675">
        <v>23.520399999999999</v>
      </c>
    </row>
    <row r="3676" spans="1:16" x14ac:dyDescent="0.25">
      <c r="A3676" s="20">
        <v>44333</v>
      </c>
      <c r="B3676" t="s">
        <v>480</v>
      </c>
      <c r="C3676" t="s">
        <v>23</v>
      </c>
      <c r="D3676">
        <v>250</v>
      </c>
      <c r="E3676">
        <v>79.05</v>
      </c>
      <c r="F3676">
        <v>19762.5</v>
      </c>
      <c r="G3676" t="s">
        <v>3850</v>
      </c>
      <c r="H3676">
        <v>2021090</v>
      </c>
      <c r="I3676" t="s">
        <v>19</v>
      </c>
      <c r="J3676" t="s">
        <v>20</v>
      </c>
      <c r="K3676" t="s">
        <v>25</v>
      </c>
      <c r="L3676">
        <v>5.01</v>
      </c>
      <c r="M3676">
        <v>0.69</v>
      </c>
      <c r="N3676">
        <v>0</v>
      </c>
      <c r="O3676">
        <v>17.82</v>
      </c>
      <c r="P3676">
        <v>23.521699999999999</v>
      </c>
    </row>
    <row r="3677" spans="1:16" x14ac:dyDescent="0.25">
      <c r="A3677" s="20">
        <v>44333</v>
      </c>
      <c r="B3677" t="s">
        <v>480</v>
      </c>
      <c r="C3677" t="s">
        <v>23</v>
      </c>
      <c r="D3677">
        <v>250</v>
      </c>
      <c r="E3677">
        <v>79.099999999999994</v>
      </c>
      <c r="F3677">
        <v>19775</v>
      </c>
      <c r="G3677" t="s">
        <v>3851</v>
      </c>
      <c r="H3677">
        <v>2021090</v>
      </c>
      <c r="I3677" t="s">
        <v>19</v>
      </c>
      <c r="J3677" t="s">
        <v>20</v>
      </c>
      <c r="K3677" t="s">
        <v>25</v>
      </c>
      <c r="L3677">
        <v>5.01</v>
      </c>
      <c r="M3677">
        <v>0.69</v>
      </c>
      <c r="N3677">
        <v>0</v>
      </c>
      <c r="O3677">
        <v>17.82</v>
      </c>
      <c r="P3677">
        <v>23.522200000000002</v>
      </c>
    </row>
    <row r="3678" spans="1:16" x14ac:dyDescent="0.25">
      <c r="A3678" s="20">
        <v>44333</v>
      </c>
      <c r="B3678" t="s">
        <v>480</v>
      </c>
      <c r="C3678" t="s">
        <v>23</v>
      </c>
      <c r="D3678">
        <v>250</v>
      </c>
      <c r="E3678">
        <v>79</v>
      </c>
      <c r="F3678">
        <v>19750</v>
      </c>
      <c r="G3678" t="s">
        <v>3852</v>
      </c>
      <c r="H3678">
        <v>2021090</v>
      </c>
      <c r="I3678" t="s">
        <v>19</v>
      </c>
      <c r="J3678" t="s">
        <v>20</v>
      </c>
      <c r="K3678" t="s">
        <v>25</v>
      </c>
      <c r="L3678">
        <v>5.01</v>
      </c>
      <c r="M3678">
        <v>0.69</v>
      </c>
      <c r="N3678">
        <v>0</v>
      </c>
      <c r="O3678">
        <v>17.82</v>
      </c>
      <c r="P3678">
        <v>23.5213</v>
      </c>
    </row>
    <row r="3679" spans="1:16" x14ac:dyDescent="0.25">
      <c r="A3679" s="20">
        <v>44333</v>
      </c>
      <c r="B3679" t="s">
        <v>480</v>
      </c>
      <c r="C3679" t="s">
        <v>23</v>
      </c>
      <c r="D3679">
        <v>250</v>
      </c>
      <c r="E3679">
        <v>79.3</v>
      </c>
      <c r="F3679">
        <v>19825</v>
      </c>
      <c r="G3679" t="s">
        <v>3853</v>
      </c>
      <c r="H3679">
        <v>2021090</v>
      </c>
      <c r="I3679" t="s">
        <v>19</v>
      </c>
      <c r="J3679" t="s">
        <v>20</v>
      </c>
      <c r="K3679" t="s">
        <v>25</v>
      </c>
      <c r="L3679">
        <v>5.01</v>
      </c>
      <c r="M3679">
        <v>0.69</v>
      </c>
      <c r="N3679">
        <v>0</v>
      </c>
      <c r="O3679">
        <v>17.829999999999998</v>
      </c>
      <c r="P3679">
        <v>23.533899999999999</v>
      </c>
    </row>
    <row r="3680" spans="1:16" x14ac:dyDescent="0.25">
      <c r="A3680" s="20">
        <v>44333</v>
      </c>
      <c r="B3680" t="s">
        <v>480</v>
      </c>
      <c r="C3680" t="s">
        <v>23</v>
      </c>
      <c r="D3680">
        <v>250</v>
      </c>
      <c r="E3680">
        <v>79.45</v>
      </c>
      <c r="F3680">
        <v>19862.5</v>
      </c>
      <c r="G3680" t="s">
        <v>3854</v>
      </c>
      <c r="H3680">
        <v>2021090</v>
      </c>
      <c r="I3680" t="s">
        <v>19</v>
      </c>
      <c r="J3680" t="s">
        <v>20</v>
      </c>
      <c r="K3680" t="s">
        <v>25</v>
      </c>
      <c r="L3680">
        <v>5.01</v>
      </c>
      <c r="M3680">
        <v>0.7</v>
      </c>
      <c r="N3680">
        <v>0</v>
      </c>
      <c r="O3680">
        <v>17.829999999999998</v>
      </c>
      <c r="P3680">
        <v>23.5352</v>
      </c>
    </row>
    <row r="3681" spans="1:16" x14ac:dyDescent="0.25">
      <c r="A3681" s="20">
        <v>44333</v>
      </c>
      <c r="B3681" t="s">
        <v>480</v>
      </c>
      <c r="C3681" t="s">
        <v>23</v>
      </c>
      <c r="D3681">
        <v>250</v>
      </c>
      <c r="E3681">
        <v>79.45</v>
      </c>
      <c r="F3681">
        <v>19862.5</v>
      </c>
      <c r="G3681" t="s">
        <v>3855</v>
      </c>
      <c r="H3681">
        <v>2021090</v>
      </c>
      <c r="I3681" t="s">
        <v>19</v>
      </c>
      <c r="J3681" t="s">
        <v>20</v>
      </c>
      <c r="K3681" t="s">
        <v>25</v>
      </c>
      <c r="L3681">
        <v>5.01</v>
      </c>
      <c r="M3681">
        <v>0.7</v>
      </c>
      <c r="N3681">
        <v>0</v>
      </c>
      <c r="O3681">
        <v>17.829999999999998</v>
      </c>
      <c r="P3681">
        <v>23.5352</v>
      </c>
    </row>
    <row r="3682" spans="1:16" x14ac:dyDescent="0.25">
      <c r="A3682" s="20">
        <v>44333</v>
      </c>
      <c r="B3682" t="s">
        <v>480</v>
      </c>
      <c r="C3682" t="s">
        <v>23</v>
      </c>
      <c r="D3682">
        <v>250</v>
      </c>
      <c r="E3682">
        <v>79.3</v>
      </c>
      <c r="F3682">
        <v>19825</v>
      </c>
      <c r="G3682" t="s">
        <v>3856</v>
      </c>
      <c r="H3682">
        <v>2021090</v>
      </c>
      <c r="I3682" t="s">
        <v>19</v>
      </c>
      <c r="J3682" t="s">
        <v>20</v>
      </c>
      <c r="K3682" t="s">
        <v>25</v>
      </c>
      <c r="L3682">
        <v>5.01</v>
      </c>
      <c r="M3682">
        <v>0.69</v>
      </c>
      <c r="N3682">
        <v>0</v>
      </c>
      <c r="O3682">
        <v>17.829999999999998</v>
      </c>
      <c r="P3682">
        <v>23.533999999999999</v>
      </c>
    </row>
    <row r="3683" spans="1:16" x14ac:dyDescent="0.25">
      <c r="A3683" s="20">
        <v>44333</v>
      </c>
      <c r="B3683" t="s">
        <v>480</v>
      </c>
      <c r="C3683" t="s">
        <v>23</v>
      </c>
      <c r="D3683">
        <v>1500</v>
      </c>
      <c r="E3683">
        <v>79.099999999999994</v>
      </c>
      <c r="F3683">
        <v>118650</v>
      </c>
      <c r="G3683" t="s">
        <v>3857</v>
      </c>
      <c r="H3683">
        <v>2021090</v>
      </c>
      <c r="I3683" t="s">
        <v>19</v>
      </c>
      <c r="J3683" t="s">
        <v>20</v>
      </c>
      <c r="K3683" t="s">
        <v>25</v>
      </c>
      <c r="L3683">
        <v>30.06</v>
      </c>
      <c r="M3683">
        <v>4.1500000000000004</v>
      </c>
      <c r="N3683">
        <v>0</v>
      </c>
      <c r="O3683">
        <v>21.76</v>
      </c>
      <c r="P3683">
        <v>55.972700000000003</v>
      </c>
    </row>
    <row r="3684" spans="1:16" x14ac:dyDescent="0.25">
      <c r="A3684" s="20">
        <v>44333</v>
      </c>
      <c r="B3684" t="s">
        <v>480</v>
      </c>
      <c r="C3684" t="s">
        <v>23</v>
      </c>
      <c r="D3684">
        <v>250</v>
      </c>
      <c r="E3684">
        <v>79.55</v>
      </c>
      <c r="F3684">
        <v>19887.5</v>
      </c>
      <c r="G3684" t="s">
        <v>3858</v>
      </c>
      <c r="H3684">
        <v>2021090</v>
      </c>
      <c r="I3684" t="s">
        <v>19</v>
      </c>
      <c r="J3684" t="s">
        <v>20</v>
      </c>
      <c r="K3684" t="s">
        <v>25</v>
      </c>
      <c r="L3684">
        <v>5.01</v>
      </c>
      <c r="M3684">
        <v>0.7</v>
      </c>
      <c r="N3684">
        <v>0</v>
      </c>
      <c r="O3684">
        <v>17.829999999999998</v>
      </c>
      <c r="P3684">
        <v>23.536100000000001</v>
      </c>
    </row>
    <row r="3685" spans="1:16" x14ac:dyDescent="0.25">
      <c r="A3685" s="20">
        <v>44333</v>
      </c>
      <c r="B3685" t="s">
        <v>480</v>
      </c>
      <c r="C3685" t="s">
        <v>23</v>
      </c>
      <c r="D3685">
        <v>250</v>
      </c>
      <c r="E3685">
        <v>79.7</v>
      </c>
      <c r="F3685">
        <v>19925</v>
      </c>
      <c r="G3685" t="s">
        <v>3859</v>
      </c>
      <c r="H3685">
        <v>2021090</v>
      </c>
      <c r="I3685" t="s">
        <v>19</v>
      </c>
      <c r="J3685" t="s">
        <v>20</v>
      </c>
      <c r="K3685" t="s">
        <v>25</v>
      </c>
      <c r="L3685">
        <v>5.01</v>
      </c>
      <c r="M3685">
        <v>0.7</v>
      </c>
      <c r="N3685">
        <v>0</v>
      </c>
      <c r="O3685">
        <v>17.829999999999998</v>
      </c>
      <c r="P3685">
        <v>23.537400000000002</v>
      </c>
    </row>
    <row r="3686" spans="1:16" x14ac:dyDescent="0.25">
      <c r="A3686" s="20">
        <v>44333</v>
      </c>
      <c r="B3686" t="s">
        <v>480</v>
      </c>
      <c r="C3686" t="s">
        <v>23</v>
      </c>
      <c r="D3686">
        <v>250</v>
      </c>
      <c r="E3686">
        <v>79.55</v>
      </c>
      <c r="F3686">
        <v>19887.5</v>
      </c>
      <c r="G3686" t="s">
        <v>3860</v>
      </c>
      <c r="H3686">
        <v>2021090</v>
      </c>
      <c r="I3686" t="s">
        <v>19</v>
      </c>
      <c r="J3686" t="s">
        <v>20</v>
      </c>
      <c r="K3686" t="s">
        <v>25</v>
      </c>
      <c r="L3686">
        <v>5.01</v>
      </c>
      <c r="M3686">
        <v>0.7</v>
      </c>
      <c r="N3686">
        <v>0</v>
      </c>
      <c r="O3686">
        <v>17.829999999999998</v>
      </c>
      <c r="P3686">
        <v>23.536100000000001</v>
      </c>
    </row>
    <row r="3687" spans="1:16" x14ac:dyDescent="0.25">
      <c r="A3687" s="20">
        <v>44333</v>
      </c>
      <c r="B3687" t="s">
        <v>480</v>
      </c>
      <c r="C3687" t="s">
        <v>23</v>
      </c>
      <c r="D3687">
        <v>250</v>
      </c>
      <c r="E3687">
        <v>79.55</v>
      </c>
      <c r="F3687">
        <v>19887.5</v>
      </c>
      <c r="G3687" t="s">
        <v>3861</v>
      </c>
      <c r="H3687">
        <v>2021090</v>
      </c>
      <c r="I3687" t="s">
        <v>19</v>
      </c>
      <c r="J3687" t="s">
        <v>20</v>
      </c>
      <c r="K3687" t="s">
        <v>25</v>
      </c>
      <c r="L3687">
        <v>5.01</v>
      </c>
      <c r="M3687">
        <v>0.7</v>
      </c>
      <c r="N3687">
        <v>0</v>
      </c>
      <c r="O3687">
        <v>17.829999999999998</v>
      </c>
      <c r="P3687">
        <v>23.536100000000001</v>
      </c>
    </row>
    <row r="3688" spans="1:16" x14ac:dyDescent="0.25">
      <c r="A3688" s="20">
        <v>44333</v>
      </c>
      <c r="B3688" t="s">
        <v>480</v>
      </c>
      <c r="C3688" t="s">
        <v>23</v>
      </c>
      <c r="D3688">
        <v>250</v>
      </c>
      <c r="E3688">
        <v>79.45</v>
      </c>
      <c r="F3688">
        <v>19862.5</v>
      </c>
      <c r="G3688" t="s">
        <v>3862</v>
      </c>
      <c r="H3688">
        <v>2021090</v>
      </c>
      <c r="I3688" t="s">
        <v>19</v>
      </c>
      <c r="J3688" t="s">
        <v>20</v>
      </c>
      <c r="K3688" t="s">
        <v>25</v>
      </c>
      <c r="L3688">
        <v>5.01</v>
      </c>
      <c r="M3688">
        <v>0.7</v>
      </c>
      <c r="N3688">
        <v>0</v>
      </c>
      <c r="O3688">
        <v>17.829999999999998</v>
      </c>
      <c r="P3688">
        <v>23.5352</v>
      </c>
    </row>
    <row r="3689" spans="1:16" x14ac:dyDescent="0.25">
      <c r="A3689" s="20">
        <v>44333</v>
      </c>
      <c r="B3689" t="s">
        <v>480</v>
      </c>
      <c r="C3689" t="s">
        <v>23</v>
      </c>
      <c r="D3689">
        <v>250</v>
      </c>
      <c r="E3689">
        <v>79.45</v>
      </c>
      <c r="F3689">
        <v>19862.5</v>
      </c>
      <c r="G3689" t="s">
        <v>3863</v>
      </c>
      <c r="H3689">
        <v>2021090</v>
      </c>
      <c r="I3689" t="s">
        <v>19</v>
      </c>
      <c r="J3689" t="s">
        <v>20</v>
      </c>
      <c r="K3689" t="s">
        <v>25</v>
      </c>
      <c r="L3689">
        <v>5.01</v>
      </c>
      <c r="M3689">
        <v>0.7</v>
      </c>
      <c r="N3689">
        <v>0</v>
      </c>
      <c r="O3689">
        <v>17.82</v>
      </c>
      <c r="P3689">
        <v>23.525200000000002</v>
      </c>
    </row>
    <row r="3690" spans="1:16" x14ac:dyDescent="0.25">
      <c r="A3690" s="20">
        <v>44334</v>
      </c>
      <c r="B3690" t="s">
        <v>3864</v>
      </c>
      <c r="C3690" t="s">
        <v>17</v>
      </c>
      <c r="D3690">
        <v>1100</v>
      </c>
      <c r="E3690">
        <v>101.45</v>
      </c>
      <c r="F3690">
        <v>111595</v>
      </c>
      <c r="G3690" t="s">
        <v>3865</v>
      </c>
      <c r="H3690">
        <v>2021091</v>
      </c>
      <c r="I3690" t="s">
        <v>19</v>
      </c>
      <c r="J3690" t="s">
        <v>20</v>
      </c>
      <c r="K3690" t="s">
        <v>25</v>
      </c>
      <c r="L3690">
        <v>0</v>
      </c>
      <c r="M3690">
        <v>3.91</v>
      </c>
      <c r="N3690">
        <v>6.35</v>
      </c>
      <c r="O3690">
        <v>20.46</v>
      </c>
      <c r="P3690">
        <v>30.715800000000002</v>
      </c>
    </row>
    <row r="3691" spans="1:16" x14ac:dyDescent="0.25">
      <c r="A3691" s="20">
        <v>44334</v>
      </c>
      <c r="B3691" t="s">
        <v>480</v>
      </c>
      <c r="C3691" t="s">
        <v>17</v>
      </c>
      <c r="D3691">
        <v>2500</v>
      </c>
      <c r="E3691">
        <v>85.25</v>
      </c>
      <c r="F3691">
        <v>213125</v>
      </c>
      <c r="G3691" t="s">
        <v>3866</v>
      </c>
      <c r="H3691">
        <v>2021091</v>
      </c>
      <c r="I3691" t="s">
        <v>19</v>
      </c>
      <c r="J3691" t="s">
        <v>20</v>
      </c>
      <c r="K3691" t="s">
        <v>25</v>
      </c>
      <c r="L3691">
        <v>0</v>
      </c>
      <c r="M3691">
        <v>7.46</v>
      </c>
      <c r="N3691">
        <v>6.3</v>
      </c>
      <c r="O3691">
        <v>39.06</v>
      </c>
      <c r="P3691">
        <v>52.819400000000002</v>
      </c>
    </row>
    <row r="3692" spans="1:16" x14ac:dyDescent="0.25">
      <c r="A3692" s="20">
        <v>44334</v>
      </c>
      <c r="B3692" t="s">
        <v>480</v>
      </c>
      <c r="C3692" t="s">
        <v>23</v>
      </c>
      <c r="D3692">
        <v>2500</v>
      </c>
      <c r="E3692">
        <v>85.7</v>
      </c>
      <c r="F3692">
        <v>214250</v>
      </c>
      <c r="G3692" t="s">
        <v>3867</v>
      </c>
      <c r="H3692">
        <v>2021091</v>
      </c>
      <c r="I3692" t="s">
        <v>19</v>
      </c>
      <c r="J3692" t="s">
        <v>20</v>
      </c>
      <c r="K3692" t="s">
        <v>25</v>
      </c>
      <c r="L3692">
        <v>53.42</v>
      </c>
      <c r="M3692">
        <v>7.5</v>
      </c>
      <c r="N3692">
        <v>0</v>
      </c>
      <c r="O3692">
        <v>39.270000000000003</v>
      </c>
      <c r="P3692">
        <v>100.1889</v>
      </c>
    </row>
    <row r="3693" spans="1:16" x14ac:dyDescent="0.25">
      <c r="A3693" s="20">
        <v>44334</v>
      </c>
      <c r="B3693" t="s">
        <v>80</v>
      </c>
      <c r="C3693" t="s">
        <v>17</v>
      </c>
      <c r="D3693">
        <v>500</v>
      </c>
      <c r="E3693">
        <v>223.25</v>
      </c>
      <c r="F3693">
        <v>111625</v>
      </c>
      <c r="G3693" t="s">
        <v>3868</v>
      </c>
      <c r="H3693">
        <v>2021091</v>
      </c>
      <c r="I3693" t="s">
        <v>19</v>
      </c>
      <c r="J3693" t="s">
        <v>20</v>
      </c>
      <c r="K3693" t="s">
        <v>25</v>
      </c>
      <c r="L3693">
        <v>0</v>
      </c>
      <c r="M3693">
        <v>3.91</v>
      </c>
      <c r="N3693">
        <v>3.35</v>
      </c>
      <c r="O3693">
        <v>20.46</v>
      </c>
      <c r="P3693">
        <v>27.716899999999999</v>
      </c>
    </row>
    <row r="3694" spans="1:16" x14ac:dyDescent="0.25">
      <c r="A3694" s="20">
        <v>44334</v>
      </c>
      <c r="B3694" t="s">
        <v>80</v>
      </c>
      <c r="C3694" t="s">
        <v>23</v>
      </c>
      <c r="D3694">
        <v>500</v>
      </c>
      <c r="E3694">
        <v>223.3</v>
      </c>
      <c r="F3694">
        <v>111650</v>
      </c>
      <c r="G3694" t="s">
        <v>3869</v>
      </c>
      <c r="H3694">
        <v>2021091</v>
      </c>
      <c r="I3694" t="s">
        <v>19</v>
      </c>
      <c r="J3694" t="s">
        <v>20</v>
      </c>
      <c r="K3694" t="s">
        <v>25</v>
      </c>
      <c r="L3694">
        <v>27.91</v>
      </c>
      <c r="M3694">
        <v>3.91</v>
      </c>
      <c r="N3694">
        <v>0</v>
      </c>
      <c r="O3694">
        <v>20.46</v>
      </c>
      <c r="P3694">
        <v>52.277900000000002</v>
      </c>
    </row>
    <row r="3695" spans="1:16" x14ac:dyDescent="0.25">
      <c r="A3695" s="20">
        <v>44334</v>
      </c>
      <c r="B3695" t="s">
        <v>3864</v>
      </c>
      <c r="C3695" t="s">
        <v>17</v>
      </c>
      <c r="D3695">
        <v>1000</v>
      </c>
      <c r="E3695">
        <v>100</v>
      </c>
      <c r="F3695">
        <v>100000</v>
      </c>
      <c r="G3695" t="s">
        <v>3870</v>
      </c>
      <c r="H3695">
        <v>2021091</v>
      </c>
      <c r="I3695" t="s">
        <v>19</v>
      </c>
      <c r="J3695" t="s">
        <v>20</v>
      </c>
      <c r="K3695" t="s">
        <v>25</v>
      </c>
      <c r="L3695">
        <v>0</v>
      </c>
      <c r="M3695">
        <v>3.5</v>
      </c>
      <c r="N3695">
        <v>0</v>
      </c>
      <c r="O3695">
        <v>18.329999999999998</v>
      </c>
      <c r="P3695">
        <v>21.83</v>
      </c>
    </row>
    <row r="3696" spans="1:16" x14ac:dyDescent="0.25">
      <c r="A3696" s="20">
        <v>44334</v>
      </c>
      <c r="B3696" t="s">
        <v>3864</v>
      </c>
      <c r="C3696" t="s">
        <v>23</v>
      </c>
      <c r="D3696">
        <v>2100</v>
      </c>
      <c r="E3696">
        <v>98.01</v>
      </c>
      <c r="F3696">
        <v>205815.65</v>
      </c>
      <c r="G3696" t="s">
        <v>3871</v>
      </c>
      <c r="H3696">
        <v>2021091</v>
      </c>
      <c r="I3696" t="s">
        <v>19</v>
      </c>
      <c r="J3696" t="s">
        <v>20</v>
      </c>
      <c r="K3696" t="s">
        <v>25</v>
      </c>
      <c r="L3696">
        <v>52.67</v>
      </c>
      <c r="M3696">
        <v>7.2</v>
      </c>
      <c r="N3696">
        <v>0</v>
      </c>
      <c r="O3696">
        <v>37.74</v>
      </c>
      <c r="P3696">
        <v>97.613699999999994</v>
      </c>
    </row>
    <row r="3697" spans="1:16" x14ac:dyDescent="0.25">
      <c r="A3697" s="20">
        <v>44335</v>
      </c>
      <c r="B3697" t="s">
        <v>3864</v>
      </c>
      <c r="C3697" t="s">
        <v>17</v>
      </c>
      <c r="D3697">
        <v>500</v>
      </c>
      <c r="E3697">
        <v>99.1</v>
      </c>
      <c r="F3697">
        <v>49550</v>
      </c>
      <c r="G3697" t="s">
        <v>3872</v>
      </c>
      <c r="H3697">
        <v>2021092</v>
      </c>
      <c r="I3697" t="s">
        <v>19</v>
      </c>
      <c r="J3697" t="s">
        <v>20</v>
      </c>
      <c r="K3697" t="s">
        <v>25</v>
      </c>
      <c r="L3697">
        <v>0</v>
      </c>
      <c r="M3697">
        <v>1.73</v>
      </c>
      <c r="N3697">
        <v>0</v>
      </c>
      <c r="O3697">
        <v>18.010000000000002</v>
      </c>
      <c r="P3697">
        <v>19.744399999999999</v>
      </c>
    </row>
    <row r="3698" spans="1:16" x14ac:dyDescent="0.25">
      <c r="A3698" s="20">
        <v>44335</v>
      </c>
      <c r="B3698" t="s">
        <v>3864</v>
      </c>
      <c r="C3698" t="s">
        <v>17</v>
      </c>
      <c r="D3698">
        <v>2000</v>
      </c>
      <c r="E3698">
        <v>99.1</v>
      </c>
      <c r="F3698">
        <v>198200</v>
      </c>
      <c r="G3698" t="s">
        <v>3873</v>
      </c>
      <c r="H3698">
        <v>2021092</v>
      </c>
      <c r="I3698" t="s">
        <v>19</v>
      </c>
      <c r="J3698" t="s">
        <v>20</v>
      </c>
      <c r="K3698" t="s">
        <v>25</v>
      </c>
      <c r="L3698">
        <v>0</v>
      </c>
      <c r="M3698">
        <v>6.94</v>
      </c>
      <c r="N3698">
        <v>7</v>
      </c>
      <c r="O3698">
        <v>36.33</v>
      </c>
      <c r="P3698">
        <v>50.267000000000003</v>
      </c>
    </row>
    <row r="3699" spans="1:16" x14ac:dyDescent="0.25">
      <c r="A3699" s="20">
        <v>44335</v>
      </c>
      <c r="B3699" t="s">
        <v>3864</v>
      </c>
      <c r="C3699" t="s">
        <v>23</v>
      </c>
      <c r="D3699">
        <v>500</v>
      </c>
      <c r="E3699">
        <v>99</v>
      </c>
      <c r="F3699">
        <v>49500</v>
      </c>
      <c r="G3699" t="s">
        <v>3874</v>
      </c>
      <c r="H3699">
        <v>2021092</v>
      </c>
      <c r="I3699" t="s">
        <v>19</v>
      </c>
      <c r="J3699" t="s">
        <v>20</v>
      </c>
      <c r="K3699" t="s">
        <v>25</v>
      </c>
      <c r="L3699">
        <v>12.38</v>
      </c>
      <c r="M3699">
        <v>1.73</v>
      </c>
      <c r="N3699">
        <v>0</v>
      </c>
      <c r="O3699">
        <v>18.010000000000002</v>
      </c>
      <c r="P3699">
        <v>32.122500000000002</v>
      </c>
    </row>
    <row r="3700" spans="1:16" x14ac:dyDescent="0.25">
      <c r="A3700" s="20">
        <v>44335</v>
      </c>
      <c r="B3700" t="s">
        <v>3864</v>
      </c>
      <c r="C3700" t="s">
        <v>23</v>
      </c>
      <c r="D3700">
        <v>500</v>
      </c>
      <c r="E3700">
        <v>99</v>
      </c>
      <c r="F3700">
        <v>49500</v>
      </c>
      <c r="G3700" t="s">
        <v>3875</v>
      </c>
      <c r="H3700">
        <v>2021092</v>
      </c>
      <c r="I3700" t="s">
        <v>19</v>
      </c>
      <c r="J3700" t="s">
        <v>20</v>
      </c>
      <c r="K3700" t="s">
        <v>25</v>
      </c>
      <c r="L3700">
        <v>12.38</v>
      </c>
      <c r="M3700">
        <v>1.73</v>
      </c>
      <c r="N3700">
        <v>0</v>
      </c>
      <c r="O3700">
        <v>18.010000000000002</v>
      </c>
      <c r="P3700">
        <v>32.122599999999998</v>
      </c>
    </row>
    <row r="3701" spans="1:16" x14ac:dyDescent="0.25">
      <c r="A3701" s="20">
        <v>44335</v>
      </c>
      <c r="B3701" t="s">
        <v>3864</v>
      </c>
      <c r="C3701" t="s">
        <v>23</v>
      </c>
      <c r="D3701">
        <v>500</v>
      </c>
      <c r="E3701">
        <v>99</v>
      </c>
      <c r="F3701">
        <v>49500</v>
      </c>
      <c r="G3701" t="s">
        <v>3876</v>
      </c>
      <c r="H3701">
        <v>2021092</v>
      </c>
      <c r="I3701" t="s">
        <v>19</v>
      </c>
      <c r="J3701" t="s">
        <v>20</v>
      </c>
      <c r="K3701" t="s">
        <v>25</v>
      </c>
      <c r="L3701">
        <v>12.38</v>
      </c>
      <c r="M3701">
        <v>1.73</v>
      </c>
      <c r="N3701">
        <v>0</v>
      </c>
      <c r="O3701">
        <v>18.010000000000002</v>
      </c>
      <c r="P3701">
        <v>32.122500000000002</v>
      </c>
    </row>
    <row r="3702" spans="1:16" x14ac:dyDescent="0.25">
      <c r="A3702" s="20">
        <v>44335</v>
      </c>
      <c r="B3702" t="s">
        <v>3864</v>
      </c>
      <c r="C3702" t="s">
        <v>23</v>
      </c>
      <c r="D3702">
        <v>500</v>
      </c>
      <c r="E3702">
        <v>99</v>
      </c>
      <c r="F3702">
        <v>49500</v>
      </c>
      <c r="G3702" t="s">
        <v>3877</v>
      </c>
      <c r="H3702">
        <v>2021092</v>
      </c>
      <c r="I3702" t="s">
        <v>19</v>
      </c>
      <c r="J3702" t="s">
        <v>20</v>
      </c>
      <c r="K3702" t="s">
        <v>25</v>
      </c>
      <c r="L3702">
        <v>12.38</v>
      </c>
      <c r="M3702">
        <v>1.73</v>
      </c>
      <c r="N3702">
        <v>0</v>
      </c>
      <c r="O3702">
        <v>18.010000000000002</v>
      </c>
      <c r="P3702">
        <v>32.122700000000002</v>
      </c>
    </row>
    <row r="3703" spans="1:16" x14ac:dyDescent="0.25">
      <c r="A3703" s="20">
        <v>44335</v>
      </c>
      <c r="B3703" t="s">
        <v>3864</v>
      </c>
      <c r="C3703" t="s">
        <v>23</v>
      </c>
      <c r="D3703">
        <v>500</v>
      </c>
      <c r="E3703">
        <v>99</v>
      </c>
      <c r="F3703">
        <v>49500</v>
      </c>
      <c r="G3703" t="s">
        <v>3878</v>
      </c>
      <c r="H3703">
        <v>2021092</v>
      </c>
      <c r="I3703" t="s">
        <v>19</v>
      </c>
      <c r="J3703" t="s">
        <v>20</v>
      </c>
      <c r="K3703" t="s">
        <v>25</v>
      </c>
      <c r="L3703">
        <v>12.48</v>
      </c>
      <c r="M3703">
        <v>1.73</v>
      </c>
      <c r="N3703">
        <v>0</v>
      </c>
      <c r="O3703">
        <v>18.010000000000002</v>
      </c>
      <c r="P3703">
        <v>32.2226</v>
      </c>
    </row>
    <row r="3704" spans="1:16" x14ac:dyDescent="0.25">
      <c r="A3704" s="20">
        <v>44337</v>
      </c>
      <c r="B3704" t="s">
        <v>3864</v>
      </c>
      <c r="C3704" t="s">
        <v>23</v>
      </c>
      <c r="D3704">
        <v>150</v>
      </c>
      <c r="E3704">
        <v>51.7</v>
      </c>
      <c r="F3704">
        <v>7755</v>
      </c>
      <c r="G3704" t="s">
        <v>3879</v>
      </c>
      <c r="H3704">
        <v>2021094</v>
      </c>
      <c r="I3704" t="s">
        <v>19</v>
      </c>
      <c r="J3704" t="s">
        <v>20</v>
      </c>
      <c r="K3704" t="s">
        <v>25</v>
      </c>
      <c r="L3704">
        <v>1.58</v>
      </c>
      <c r="M3704">
        <v>0.27</v>
      </c>
      <c r="N3704">
        <v>0</v>
      </c>
      <c r="O3704">
        <v>17.75</v>
      </c>
      <c r="P3704">
        <v>19.601500000000001</v>
      </c>
    </row>
    <row r="3705" spans="1:16" x14ac:dyDescent="0.25">
      <c r="A3705" s="20">
        <v>44337</v>
      </c>
      <c r="B3705" t="s">
        <v>3864</v>
      </c>
      <c r="C3705" t="s">
        <v>23</v>
      </c>
      <c r="D3705">
        <v>350</v>
      </c>
      <c r="E3705">
        <v>51.6</v>
      </c>
      <c r="F3705">
        <v>18060</v>
      </c>
      <c r="G3705" t="s">
        <v>3880</v>
      </c>
      <c r="H3705">
        <v>2021094</v>
      </c>
      <c r="I3705" t="s">
        <v>19</v>
      </c>
      <c r="J3705" t="s">
        <v>20</v>
      </c>
      <c r="K3705" t="s">
        <v>25</v>
      </c>
      <c r="L3705">
        <v>4.5199999999999996</v>
      </c>
      <c r="M3705">
        <v>0.63</v>
      </c>
      <c r="N3705">
        <v>0</v>
      </c>
      <c r="O3705">
        <v>17.809999999999999</v>
      </c>
      <c r="P3705">
        <v>22.9621</v>
      </c>
    </row>
    <row r="3706" spans="1:16" x14ac:dyDescent="0.25">
      <c r="A3706" s="20">
        <v>44337</v>
      </c>
      <c r="B3706" t="s">
        <v>3864</v>
      </c>
      <c r="C3706" t="s">
        <v>23</v>
      </c>
      <c r="D3706">
        <v>250</v>
      </c>
      <c r="E3706">
        <v>51.7</v>
      </c>
      <c r="F3706">
        <v>12925</v>
      </c>
      <c r="G3706" t="s">
        <v>3881</v>
      </c>
      <c r="H3706">
        <v>2021094</v>
      </c>
      <c r="I3706" t="s">
        <v>19</v>
      </c>
      <c r="J3706" t="s">
        <v>20</v>
      </c>
      <c r="K3706" t="s">
        <v>25</v>
      </c>
      <c r="L3706">
        <v>3.23</v>
      </c>
      <c r="M3706">
        <v>0.45</v>
      </c>
      <c r="N3706">
        <v>0</v>
      </c>
      <c r="O3706">
        <v>17.78</v>
      </c>
      <c r="P3706">
        <v>21.462399999999999</v>
      </c>
    </row>
    <row r="3707" spans="1:16" x14ac:dyDescent="0.25">
      <c r="A3707" s="20">
        <v>44337</v>
      </c>
      <c r="B3707" t="s">
        <v>3864</v>
      </c>
      <c r="C3707" t="s">
        <v>23</v>
      </c>
      <c r="D3707">
        <v>250</v>
      </c>
      <c r="E3707">
        <v>51.75</v>
      </c>
      <c r="F3707">
        <v>12937.5</v>
      </c>
      <c r="G3707" t="s">
        <v>3882</v>
      </c>
      <c r="H3707">
        <v>2021094</v>
      </c>
      <c r="I3707" t="s">
        <v>19</v>
      </c>
      <c r="J3707" t="s">
        <v>20</v>
      </c>
      <c r="K3707" t="s">
        <v>25</v>
      </c>
      <c r="L3707">
        <v>3.23</v>
      </c>
      <c r="M3707">
        <v>0.45</v>
      </c>
      <c r="N3707">
        <v>0</v>
      </c>
      <c r="O3707">
        <v>17.79</v>
      </c>
      <c r="P3707">
        <v>21.472999999999999</v>
      </c>
    </row>
    <row r="3708" spans="1:16" x14ac:dyDescent="0.25">
      <c r="A3708" s="20">
        <v>44337</v>
      </c>
      <c r="B3708" t="s">
        <v>3864</v>
      </c>
      <c r="C3708" t="s">
        <v>23</v>
      </c>
      <c r="D3708">
        <v>250</v>
      </c>
      <c r="E3708">
        <v>51.75</v>
      </c>
      <c r="F3708">
        <v>12937.5</v>
      </c>
      <c r="G3708" t="s">
        <v>3883</v>
      </c>
      <c r="H3708">
        <v>2021094</v>
      </c>
      <c r="I3708" t="s">
        <v>19</v>
      </c>
      <c r="J3708" t="s">
        <v>20</v>
      </c>
      <c r="K3708" t="s">
        <v>25</v>
      </c>
      <c r="L3708">
        <v>3.23</v>
      </c>
      <c r="M3708">
        <v>0.45</v>
      </c>
      <c r="N3708">
        <v>0</v>
      </c>
      <c r="O3708">
        <v>17.78</v>
      </c>
      <c r="P3708">
        <v>21.462800000000001</v>
      </c>
    </row>
    <row r="3709" spans="1:16" x14ac:dyDescent="0.25">
      <c r="A3709" s="20">
        <v>44337</v>
      </c>
      <c r="B3709" t="s">
        <v>3864</v>
      </c>
      <c r="C3709" t="s">
        <v>23</v>
      </c>
      <c r="D3709">
        <v>250</v>
      </c>
      <c r="E3709">
        <v>51.75</v>
      </c>
      <c r="F3709">
        <v>12937.5</v>
      </c>
      <c r="G3709" t="s">
        <v>3884</v>
      </c>
      <c r="H3709">
        <v>2021094</v>
      </c>
      <c r="I3709" t="s">
        <v>19</v>
      </c>
      <c r="J3709" t="s">
        <v>20</v>
      </c>
      <c r="K3709" t="s">
        <v>25</v>
      </c>
      <c r="L3709">
        <v>3.23</v>
      </c>
      <c r="M3709">
        <v>0.45</v>
      </c>
      <c r="N3709">
        <v>0</v>
      </c>
      <c r="O3709">
        <v>17.78</v>
      </c>
      <c r="P3709">
        <v>21.462800000000001</v>
      </c>
    </row>
    <row r="3710" spans="1:16" x14ac:dyDescent="0.25">
      <c r="A3710" s="20">
        <v>44337</v>
      </c>
      <c r="B3710" t="s">
        <v>3864</v>
      </c>
      <c r="C3710" t="s">
        <v>17</v>
      </c>
      <c r="D3710">
        <v>500</v>
      </c>
      <c r="E3710">
        <v>51.5</v>
      </c>
      <c r="F3710">
        <v>25750</v>
      </c>
      <c r="G3710" t="s">
        <v>3885</v>
      </c>
      <c r="H3710">
        <v>2021094</v>
      </c>
      <c r="I3710" t="s">
        <v>19</v>
      </c>
      <c r="J3710" t="s">
        <v>20</v>
      </c>
      <c r="K3710" t="s">
        <v>25</v>
      </c>
      <c r="L3710">
        <v>0</v>
      </c>
      <c r="M3710">
        <v>0.9</v>
      </c>
      <c r="N3710">
        <v>0</v>
      </c>
      <c r="O3710">
        <v>17.87</v>
      </c>
      <c r="P3710">
        <v>18.7715</v>
      </c>
    </row>
    <row r="3711" spans="1:16" x14ac:dyDescent="0.25">
      <c r="A3711" s="20">
        <v>44337</v>
      </c>
      <c r="B3711" t="s">
        <v>3864</v>
      </c>
      <c r="C3711" t="s">
        <v>17</v>
      </c>
      <c r="D3711">
        <v>500</v>
      </c>
      <c r="E3711">
        <v>51.5</v>
      </c>
      <c r="F3711">
        <v>25750</v>
      </c>
      <c r="G3711" t="s">
        <v>3886</v>
      </c>
      <c r="H3711">
        <v>2021094</v>
      </c>
      <c r="I3711" t="s">
        <v>19</v>
      </c>
      <c r="J3711" t="s">
        <v>20</v>
      </c>
      <c r="K3711" t="s">
        <v>25</v>
      </c>
      <c r="L3711">
        <v>0</v>
      </c>
      <c r="M3711">
        <v>0.9</v>
      </c>
      <c r="N3711">
        <v>0</v>
      </c>
      <c r="O3711">
        <v>17.87</v>
      </c>
      <c r="P3711">
        <v>18.7714</v>
      </c>
    </row>
    <row r="3712" spans="1:16" x14ac:dyDescent="0.25">
      <c r="A3712" s="20">
        <v>44337</v>
      </c>
      <c r="B3712" t="s">
        <v>3864</v>
      </c>
      <c r="C3712" t="s">
        <v>17</v>
      </c>
      <c r="D3712">
        <v>500</v>
      </c>
      <c r="E3712">
        <v>51.5</v>
      </c>
      <c r="F3712">
        <v>25750</v>
      </c>
      <c r="G3712" t="s">
        <v>3887</v>
      </c>
      <c r="H3712">
        <v>2021094</v>
      </c>
      <c r="I3712" t="s">
        <v>19</v>
      </c>
      <c r="J3712" t="s">
        <v>20</v>
      </c>
      <c r="K3712" t="s">
        <v>25</v>
      </c>
      <c r="L3712">
        <v>0</v>
      </c>
      <c r="M3712">
        <v>0.9</v>
      </c>
      <c r="N3712">
        <v>2</v>
      </c>
      <c r="O3712">
        <v>17.86</v>
      </c>
      <c r="P3712">
        <v>20.761299999999999</v>
      </c>
    </row>
    <row r="3713" spans="1:16" x14ac:dyDescent="0.25">
      <c r="A3713" s="20">
        <v>44340</v>
      </c>
      <c r="B3713" t="s">
        <v>480</v>
      </c>
      <c r="C3713" t="s">
        <v>23</v>
      </c>
      <c r="D3713">
        <v>2500</v>
      </c>
      <c r="E3713">
        <v>86</v>
      </c>
      <c r="F3713">
        <v>215000</v>
      </c>
      <c r="G3713" t="s">
        <v>3888</v>
      </c>
      <c r="H3713">
        <v>2021095</v>
      </c>
      <c r="I3713" t="s">
        <v>19</v>
      </c>
      <c r="J3713" t="s">
        <v>20</v>
      </c>
      <c r="K3713" t="s">
        <v>25</v>
      </c>
      <c r="L3713">
        <v>54</v>
      </c>
      <c r="M3713">
        <v>6.67</v>
      </c>
      <c r="N3713">
        <v>0</v>
      </c>
      <c r="O3713">
        <v>39.28</v>
      </c>
      <c r="P3713">
        <v>99.944999999999993</v>
      </c>
    </row>
    <row r="3714" spans="1:16" x14ac:dyDescent="0.25">
      <c r="A3714" s="20">
        <v>44340</v>
      </c>
      <c r="B3714" t="s">
        <v>480</v>
      </c>
      <c r="C3714" t="s">
        <v>17</v>
      </c>
      <c r="D3714">
        <v>2500</v>
      </c>
      <c r="E3714">
        <v>87</v>
      </c>
      <c r="F3714">
        <v>217500</v>
      </c>
      <c r="G3714" t="s">
        <v>3889</v>
      </c>
      <c r="H3714">
        <v>2021095</v>
      </c>
      <c r="I3714" t="s">
        <v>19</v>
      </c>
      <c r="J3714" t="s">
        <v>20</v>
      </c>
      <c r="K3714" t="s">
        <v>25</v>
      </c>
      <c r="L3714">
        <v>0</v>
      </c>
      <c r="M3714">
        <v>6.74</v>
      </c>
      <c r="N3714">
        <v>7</v>
      </c>
      <c r="O3714">
        <v>39.71</v>
      </c>
      <c r="P3714">
        <v>53.452500000000001</v>
      </c>
    </row>
    <row r="3715" spans="1:16" x14ac:dyDescent="0.25">
      <c r="A3715" s="20">
        <v>44341</v>
      </c>
      <c r="B3715" t="s">
        <v>480</v>
      </c>
      <c r="C3715" t="s">
        <v>17</v>
      </c>
      <c r="D3715">
        <v>2500</v>
      </c>
      <c r="E3715">
        <v>86.05</v>
      </c>
      <c r="F3715">
        <v>215125</v>
      </c>
      <c r="G3715" t="s">
        <v>3890</v>
      </c>
      <c r="H3715">
        <v>2021096</v>
      </c>
      <c r="I3715" t="s">
        <v>19</v>
      </c>
      <c r="J3715" t="s">
        <v>20</v>
      </c>
      <c r="K3715" t="s">
        <v>25</v>
      </c>
      <c r="L3715">
        <v>0</v>
      </c>
      <c r="M3715">
        <v>6.67</v>
      </c>
      <c r="N3715">
        <v>0</v>
      </c>
      <c r="O3715">
        <v>39.270000000000003</v>
      </c>
      <c r="P3715">
        <v>45.939</v>
      </c>
    </row>
    <row r="3716" spans="1:16" x14ac:dyDescent="0.25">
      <c r="A3716" s="20">
        <v>44341</v>
      </c>
      <c r="B3716" t="s">
        <v>480</v>
      </c>
      <c r="C3716" t="s">
        <v>23</v>
      </c>
      <c r="D3716">
        <v>2500</v>
      </c>
      <c r="E3716">
        <v>86.45</v>
      </c>
      <c r="F3716">
        <v>216125</v>
      </c>
      <c r="G3716" t="s">
        <v>3891</v>
      </c>
      <c r="H3716">
        <v>2021096</v>
      </c>
      <c r="I3716" t="s">
        <v>19</v>
      </c>
      <c r="J3716" t="s">
        <v>20</v>
      </c>
      <c r="K3716" t="s">
        <v>25</v>
      </c>
      <c r="L3716">
        <v>53.95</v>
      </c>
      <c r="M3716">
        <v>6.7</v>
      </c>
      <c r="N3716">
        <v>0</v>
      </c>
      <c r="O3716">
        <v>39.47</v>
      </c>
      <c r="P3716">
        <v>100.12</v>
      </c>
    </row>
    <row r="3717" spans="1:16" x14ac:dyDescent="0.25">
      <c r="A3717" s="20">
        <v>44341</v>
      </c>
      <c r="B3717" t="s">
        <v>480</v>
      </c>
      <c r="C3717" t="s">
        <v>23</v>
      </c>
      <c r="D3717">
        <v>2500</v>
      </c>
      <c r="E3717">
        <v>86.25</v>
      </c>
      <c r="F3717">
        <v>215625</v>
      </c>
      <c r="G3717" t="s">
        <v>3892</v>
      </c>
      <c r="H3717">
        <v>2021096</v>
      </c>
      <c r="I3717" t="s">
        <v>19</v>
      </c>
      <c r="J3717" t="s">
        <v>20</v>
      </c>
      <c r="K3717" t="s">
        <v>25</v>
      </c>
      <c r="L3717">
        <v>54.03</v>
      </c>
      <c r="M3717">
        <v>6.68</v>
      </c>
      <c r="N3717">
        <v>0</v>
      </c>
      <c r="O3717">
        <v>39.369999999999997</v>
      </c>
      <c r="P3717">
        <v>100.0844</v>
      </c>
    </row>
    <row r="3718" spans="1:16" x14ac:dyDescent="0.25">
      <c r="A3718" s="20">
        <v>44341</v>
      </c>
      <c r="B3718" t="s">
        <v>480</v>
      </c>
      <c r="C3718" t="s">
        <v>17</v>
      </c>
      <c r="D3718">
        <v>1000</v>
      </c>
      <c r="E3718">
        <v>85.95</v>
      </c>
      <c r="F3718">
        <v>85950</v>
      </c>
      <c r="G3718" t="s">
        <v>3893</v>
      </c>
      <c r="H3718">
        <v>2021096</v>
      </c>
      <c r="I3718" t="s">
        <v>19</v>
      </c>
      <c r="J3718" t="s">
        <v>20</v>
      </c>
      <c r="K3718" t="s">
        <v>25</v>
      </c>
      <c r="L3718">
        <v>0</v>
      </c>
      <c r="M3718">
        <v>2.66</v>
      </c>
      <c r="N3718">
        <v>0</v>
      </c>
      <c r="O3718">
        <v>18.18</v>
      </c>
      <c r="P3718">
        <v>20.8445</v>
      </c>
    </row>
    <row r="3719" spans="1:16" x14ac:dyDescent="0.25">
      <c r="A3719" s="20">
        <v>44341</v>
      </c>
      <c r="B3719" t="s">
        <v>480</v>
      </c>
      <c r="C3719" t="s">
        <v>17</v>
      </c>
      <c r="D3719">
        <v>1500</v>
      </c>
      <c r="E3719">
        <v>86.05</v>
      </c>
      <c r="F3719">
        <v>129075</v>
      </c>
      <c r="G3719" t="s">
        <v>3894</v>
      </c>
      <c r="H3719">
        <v>2021096</v>
      </c>
      <c r="I3719" t="s">
        <v>19</v>
      </c>
      <c r="J3719" t="s">
        <v>20</v>
      </c>
      <c r="K3719" t="s">
        <v>25</v>
      </c>
      <c r="L3719">
        <v>0</v>
      </c>
      <c r="M3719">
        <v>4</v>
      </c>
      <c r="N3719">
        <v>0</v>
      </c>
      <c r="O3719">
        <v>23.57</v>
      </c>
      <c r="P3719">
        <v>27.571400000000001</v>
      </c>
    </row>
    <row r="3720" spans="1:16" x14ac:dyDescent="0.25">
      <c r="A3720" s="20">
        <v>44341</v>
      </c>
      <c r="B3720" t="s">
        <v>480</v>
      </c>
      <c r="C3720" t="s">
        <v>17</v>
      </c>
      <c r="D3720">
        <v>2500</v>
      </c>
      <c r="E3720">
        <v>87.05</v>
      </c>
      <c r="F3720">
        <v>217625</v>
      </c>
      <c r="G3720" t="s">
        <v>3895</v>
      </c>
      <c r="H3720">
        <v>2021096</v>
      </c>
      <c r="I3720" t="s">
        <v>19</v>
      </c>
      <c r="J3720" t="s">
        <v>20</v>
      </c>
      <c r="K3720" t="s">
        <v>25</v>
      </c>
      <c r="L3720">
        <v>0</v>
      </c>
      <c r="M3720">
        <v>6.75</v>
      </c>
      <c r="N3720">
        <v>19</v>
      </c>
      <c r="O3720">
        <v>39.729999999999997</v>
      </c>
      <c r="P3720">
        <v>65.476399999999998</v>
      </c>
    </row>
    <row r="3721" spans="1:16" x14ac:dyDescent="0.25">
      <c r="A3721" s="20">
        <v>44341</v>
      </c>
      <c r="B3721" t="s">
        <v>480</v>
      </c>
      <c r="C3721" t="s">
        <v>23</v>
      </c>
      <c r="D3721">
        <v>2500</v>
      </c>
      <c r="E3721">
        <v>86.85</v>
      </c>
      <c r="F3721">
        <v>217125</v>
      </c>
      <c r="G3721" t="s">
        <v>3896</v>
      </c>
      <c r="H3721">
        <v>2021096</v>
      </c>
      <c r="I3721" t="s">
        <v>19</v>
      </c>
      <c r="J3721" t="s">
        <v>20</v>
      </c>
      <c r="K3721" t="s">
        <v>25</v>
      </c>
      <c r="L3721">
        <v>54.03</v>
      </c>
      <c r="M3721">
        <v>6.73</v>
      </c>
      <c r="N3721">
        <v>0</v>
      </c>
      <c r="O3721">
        <v>39.64</v>
      </c>
      <c r="P3721">
        <v>100.40089999999999</v>
      </c>
    </row>
    <row r="3722" spans="1:16" x14ac:dyDescent="0.25">
      <c r="A3722" s="20">
        <v>44343</v>
      </c>
      <c r="B3722" t="s">
        <v>480</v>
      </c>
      <c r="C3722" t="s">
        <v>17</v>
      </c>
      <c r="D3722">
        <v>500</v>
      </c>
      <c r="E3722">
        <v>88.2</v>
      </c>
      <c r="F3722">
        <v>44100</v>
      </c>
      <c r="G3722" t="s">
        <v>3897</v>
      </c>
      <c r="H3722">
        <v>2021098</v>
      </c>
      <c r="I3722" t="s">
        <v>19</v>
      </c>
      <c r="J3722" t="s">
        <v>20</v>
      </c>
      <c r="K3722" t="s">
        <v>25</v>
      </c>
      <c r="L3722">
        <v>0</v>
      </c>
      <c r="M3722">
        <v>1.37</v>
      </c>
      <c r="N3722">
        <v>0</v>
      </c>
      <c r="O3722">
        <v>17.95</v>
      </c>
      <c r="P3722">
        <v>19.3171</v>
      </c>
    </row>
    <row r="3723" spans="1:16" x14ac:dyDescent="0.25">
      <c r="A3723" s="20">
        <v>44343</v>
      </c>
      <c r="B3723" t="s">
        <v>480</v>
      </c>
      <c r="C3723" t="s">
        <v>17</v>
      </c>
      <c r="D3723">
        <v>2000</v>
      </c>
      <c r="E3723">
        <v>88.1</v>
      </c>
      <c r="F3723">
        <v>176200</v>
      </c>
      <c r="G3723" t="s">
        <v>3898</v>
      </c>
      <c r="H3723">
        <v>2021098</v>
      </c>
      <c r="I3723" t="s">
        <v>19</v>
      </c>
      <c r="J3723" t="s">
        <v>20</v>
      </c>
      <c r="K3723" t="s">
        <v>25</v>
      </c>
      <c r="L3723">
        <v>0</v>
      </c>
      <c r="M3723">
        <v>5.46</v>
      </c>
      <c r="N3723">
        <v>7</v>
      </c>
      <c r="O3723">
        <v>32.17</v>
      </c>
      <c r="P3723">
        <v>44.632199999999997</v>
      </c>
    </row>
    <row r="3724" spans="1:16" x14ac:dyDescent="0.25">
      <c r="A3724" s="20">
        <v>44343</v>
      </c>
      <c r="B3724" t="s">
        <v>480</v>
      </c>
      <c r="C3724" t="s">
        <v>23</v>
      </c>
      <c r="D3724">
        <v>2500</v>
      </c>
      <c r="E3724">
        <v>88.05</v>
      </c>
      <c r="F3724">
        <v>220125</v>
      </c>
      <c r="G3724" t="s">
        <v>3899</v>
      </c>
      <c r="H3724">
        <v>2021098</v>
      </c>
      <c r="I3724" t="s">
        <v>19</v>
      </c>
      <c r="J3724" t="s">
        <v>20</v>
      </c>
      <c r="K3724" t="s">
        <v>25</v>
      </c>
      <c r="L3724">
        <v>55</v>
      </c>
      <c r="M3724">
        <v>6.82</v>
      </c>
      <c r="N3724">
        <v>0</v>
      </c>
      <c r="O3724">
        <v>40.19</v>
      </c>
      <c r="P3724">
        <v>102.01390000000001</v>
      </c>
    </row>
    <row r="3725" spans="1:16" x14ac:dyDescent="0.25">
      <c r="A3725" s="20">
        <v>44344</v>
      </c>
      <c r="B3725" t="s">
        <v>397</v>
      </c>
      <c r="C3725" t="s">
        <v>17</v>
      </c>
      <c r="D3725">
        <v>25</v>
      </c>
      <c r="E3725">
        <v>210</v>
      </c>
      <c r="F3725">
        <v>5250</v>
      </c>
      <c r="G3725" t="s">
        <v>3900</v>
      </c>
      <c r="H3725">
        <v>2021099</v>
      </c>
      <c r="I3725" t="s">
        <v>19</v>
      </c>
      <c r="J3725" t="s">
        <v>20</v>
      </c>
      <c r="K3725" t="s">
        <v>25</v>
      </c>
      <c r="L3725">
        <v>5</v>
      </c>
      <c r="M3725">
        <v>0.16</v>
      </c>
      <c r="N3725">
        <v>1</v>
      </c>
      <c r="O3725">
        <v>29.53</v>
      </c>
      <c r="P3725">
        <v>35.692799999999998</v>
      </c>
    </row>
    <row r="3726" spans="1:16" x14ac:dyDescent="0.25">
      <c r="A3726" s="20">
        <v>44348</v>
      </c>
      <c r="B3726" t="s">
        <v>3901</v>
      </c>
      <c r="C3726" t="s">
        <v>17</v>
      </c>
      <c r="D3726">
        <v>500</v>
      </c>
      <c r="E3726">
        <v>1012</v>
      </c>
      <c r="F3726">
        <v>506000</v>
      </c>
      <c r="G3726" t="s">
        <v>3902</v>
      </c>
      <c r="H3726">
        <v>2021101</v>
      </c>
      <c r="I3726" t="s">
        <v>19</v>
      </c>
      <c r="J3726" t="s">
        <v>20</v>
      </c>
      <c r="K3726" t="s">
        <v>25</v>
      </c>
      <c r="L3726">
        <v>0</v>
      </c>
      <c r="M3726">
        <v>15.69</v>
      </c>
      <c r="N3726">
        <v>24</v>
      </c>
      <c r="O3726">
        <v>92.39</v>
      </c>
      <c r="P3726">
        <v>132.07599999999999</v>
      </c>
    </row>
    <row r="3727" spans="1:16" x14ac:dyDescent="0.25">
      <c r="A3727" s="20">
        <v>44348</v>
      </c>
      <c r="B3727" t="s">
        <v>3901</v>
      </c>
      <c r="C3727" t="s">
        <v>23</v>
      </c>
      <c r="D3727">
        <v>10</v>
      </c>
      <c r="E3727">
        <v>1013.1</v>
      </c>
      <c r="F3727">
        <v>10131</v>
      </c>
      <c r="G3727" t="s">
        <v>3903</v>
      </c>
      <c r="H3727">
        <v>2021101</v>
      </c>
      <c r="I3727" t="s">
        <v>19</v>
      </c>
      <c r="J3727" t="s">
        <v>20</v>
      </c>
      <c r="K3727" t="s">
        <v>25</v>
      </c>
      <c r="L3727">
        <v>2.5299999999999998</v>
      </c>
      <c r="M3727">
        <v>0.31</v>
      </c>
      <c r="N3727">
        <v>0</v>
      </c>
      <c r="O3727">
        <v>17.760000000000002</v>
      </c>
      <c r="P3727">
        <v>20.603999999999999</v>
      </c>
    </row>
    <row r="3728" spans="1:16" x14ac:dyDescent="0.25">
      <c r="A3728" s="20">
        <v>44348</v>
      </c>
      <c r="B3728" t="s">
        <v>3901</v>
      </c>
      <c r="C3728" t="s">
        <v>23</v>
      </c>
      <c r="D3728">
        <v>100</v>
      </c>
      <c r="E3728">
        <v>1012.9</v>
      </c>
      <c r="F3728">
        <v>101290</v>
      </c>
      <c r="G3728" t="s">
        <v>3904</v>
      </c>
      <c r="H3728">
        <v>2021101</v>
      </c>
      <c r="I3728" t="s">
        <v>19</v>
      </c>
      <c r="J3728" t="s">
        <v>20</v>
      </c>
      <c r="K3728" t="s">
        <v>25</v>
      </c>
      <c r="L3728">
        <v>25.25</v>
      </c>
      <c r="M3728">
        <v>3.14</v>
      </c>
      <c r="N3728">
        <v>0</v>
      </c>
      <c r="O3728">
        <v>18.489999999999998</v>
      </c>
      <c r="P3728">
        <v>46.88</v>
      </c>
    </row>
    <row r="3729" spans="1:16" x14ac:dyDescent="0.25">
      <c r="A3729" s="20">
        <v>44348</v>
      </c>
      <c r="B3729" t="s">
        <v>3901</v>
      </c>
      <c r="C3729" t="s">
        <v>23</v>
      </c>
      <c r="D3729">
        <v>90</v>
      </c>
      <c r="E3729">
        <v>1012.95</v>
      </c>
      <c r="F3729">
        <v>91165.5</v>
      </c>
      <c r="G3729" t="s">
        <v>3905</v>
      </c>
      <c r="H3729">
        <v>2021101</v>
      </c>
      <c r="I3729" t="s">
        <v>19</v>
      </c>
      <c r="J3729" t="s">
        <v>20</v>
      </c>
      <c r="K3729" t="s">
        <v>25</v>
      </c>
      <c r="L3729">
        <v>22.73</v>
      </c>
      <c r="M3729">
        <v>2.83</v>
      </c>
      <c r="N3729">
        <v>0</v>
      </c>
      <c r="O3729">
        <v>18.21</v>
      </c>
      <c r="P3729">
        <v>43.766199999999998</v>
      </c>
    </row>
    <row r="3730" spans="1:16" x14ac:dyDescent="0.25">
      <c r="A3730" s="20">
        <v>44348</v>
      </c>
      <c r="B3730" t="s">
        <v>3901</v>
      </c>
      <c r="C3730" t="s">
        <v>17</v>
      </c>
      <c r="D3730">
        <v>100</v>
      </c>
      <c r="E3730">
        <v>1007</v>
      </c>
      <c r="F3730">
        <v>100700</v>
      </c>
      <c r="G3730" t="s">
        <v>3906</v>
      </c>
      <c r="H3730">
        <v>2021101</v>
      </c>
      <c r="I3730" t="s">
        <v>19</v>
      </c>
      <c r="J3730" t="s">
        <v>20</v>
      </c>
      <c r="K3730" t="s">
        <v>25</v>
      </c>
      <c r="L3730">
        <v>0</v>
      </c>
      <c r="M3730">
        <v>3.12</v>
      </c>
      <c r="N3730">
        <v>0</v>
      </c>
      <c r="O3730">
        <v>18.34</v>
      </c>
      <c r="P3730">
        <v>21.461500000000001</v>
      </c>
    </row>
    <row r="3731" spans="1:16" x14ac:dyDescent="0.25">
      <c r="A3731" s="20">
        <v>44348</v>
      </c>
      <c r="B3731" t="s">
        <v>3901</v>
      </c>
      <c r="C3731" t="s">
        <v>17</v>
      </c>
      <c r="D3731">
        <v>200</v>
      </c>
      <c r="E3731">
        <v>1006.05</v>
      </c>
      <c r="F3731">
        <v>201210</v>
      </c>
      <c r="G3731" t="s">
        <v>3907</v>
      </c>
      <c r="H3731">
        <v>2021101</v>
      </c>
      <c r="I3731" t="s">
        <v>19</v>
      </c>
      <c r="J3731" t="s">
        <v>20</v>
      </c>
      <c r="K3731" t="s">
        <v>25</v>
      </c>
      <c r="L3731">
        <v>0</v>
      </c>
      <c r="M3731">
        <v>6.24</v>
      </c>
      <c r="N3731">
        <v>0</v>
      </c>
      <c r="O3731">
        <v>36.74</v>
      </c>
      <c r="P3731">
        <v>42.977600000000002</v>
      </c>
    </row>
    <row r="3732" spans="1:16" x14ac:dyDescent="0.25">
      <c r="A3732" s="20">
        <v>44348</v>
      </c>
      <c r="B3732" t="s">
        <v>3901</v>
      </c>
      <c r="C3732" t="s">
        <v>23</v>
      </c>
      <c r="D3732">
        <v>600</v>
      </c>
      <c r="E3732">
        <v>1009.7</v>
      </c>
      <c r="F3732">
        <v>605820</v>
      </c>
      <c r="G3732" t="s">
        <v>3908</v>
      </c>
      <c r="H3732">
        <v>2021101</v>
      </c>
      <c r="I3732" t="s">
        <v>19</v>
      </c>
      <c r="J3732" t="s">
        <v>20</v>
      </c>
      <c r="K3732" t="s">
        <v>25</v>
      </c>
      <c r="L3732">
        <v>151.49</v>
      </c>
      <c r="M3732">
        <v>18.78</v>
      </c>
      <c r="N3732">
        <v>0</v>
      </c>
      <c r="O3732">
        <v>110.6</v>
      </c>
      <c r="P3732">
        <v>280.87040000000002</v>
      </c>
    </row>
    <row r="3733" spans="1:16" x14ac:dyDescent="0.25">
      <c r="A3733" s="20">
        <v>44349</v>
      </c>
      <c r="B3733" t="s">
        <v>397</v>
      </c>
      <c r="C3733" t="s">
        <v>17</v>
      </c>
      <c r="D3733">
        <v>1500</v>
      </c>
      <c r="E3733">
        <v>205.45</v>
      </c>
      <c r="F3733">
        <v>308175</v>
      </c>
      <c r="G3733" t="s">
        <v>3909</v>
      </c>
      <c r="H3733">
        <v>2021102</v>
      </c>
      <c r="I3733" t="s">
        <v>19</v>
      </c>
      <c r="J3733" t="s">
        <v>20</v>
      </c>
      <c r="K3733" t="s">
        <v>25</v>
      </c>
      <c r="L3733">
        <v>0</v>
      </c>
      <c r="M3733">
        <v>9.5500000000000007</v>
      </c>
      <c r="N3733">
        <v>8.84</v>
      </c>
      <c r="O3733">
        <v>56.33</v>
      </c>
      <c r="P3733">
        <v>74.724100000000007</v>
      </c>
    </row>
    <row r="3734" spans="1:16" x14ac:dyDescent="0.25">
      <c r="A3734" s="20">
        <v>44349</v>
      </c>
      <c r="B3734" t="s">
        <v>3901</v>
      </c>
      <c r="C3734" t="s">
        <v>17</v>
      </c>
      <c r="D3734">
        <v>100</v>
      </c>
      <c r="E3734">
        <v>1024</v>
      </c>
      <c r="F3734">
        <v>102400</v>
      </c>
      <c r="G3734" t="s">
        <v>3910</v>
      </c>
      <c r="H3734">
        <v>2021102</v>
      </c>
      <c r="I3734" t="s">
        <v>19</v>
      </c>
      <c r="J3734" t="s">
        <v>20</v>
      </c>
      <c r="K3734" t="s">
        <v>25</v>
      </c>
      <c r="L3734">
        <v>0</v>
      </c>
      <c r="M3734">
        <v>3.17</v>
      </c>
      <c r="N3734">
        <v>9.16</v>
      </c>
      <c r="O3734">
        <v>18.7</v>
      </c>
      <c r="P3734">
        <v>31.034400000000002</v>
      </c>
    </row>
    <row r="3735" spans="1:16" x14ac:dyDescent="0.25">
      <c r="A3735" s="20">
        <v>44349</v>
      </c>
      <c r="B3735" t="s">
        <v>3901</v>
      </c>
      <c r="C3735" t="s">
        <v>17</v>
      </c>
      <c r="D3735">
        <v>100</v>
      </c>
      <c r="E3735">
        <v>1016.1</v>
      </c>
      <c r="F3735">
        <v>101610</v>
      </c>
      <c r="G3735" t="s">
        <v>3911</v>
      </c>
      <c r="H3735">
        <v>2021102</v>
      </c>
      <c r="I3735" t="s">
        <v>19</v>
      </c>
      <c r="J3735" t="s">
        <v>20</v>
      </c>
      <c r="K3735" t="s">
        <v>25</v>
      </c>
      <c r="L3735">
        <v>0</v>
      </c>
      <c r="M3735">
        <v>3.15</v>
      </c>
      <c r="N3735">
        <v>0</v>
      </c>
      <c r="O3735">
        <v>18.57</v>
      </c>
      <c r="P3735">
        <v>21.719899999999999</v>
      </c>
    </row>
    <row r="3736" spans="1:16" x14ac:dyDescent="0.25">
      <c r="A3736" s="20">
        <v>44349</v>
      </c>
      <c r="B3736" t="s">
        <v>397</v>
      </c>
      <c r="C3736" t="s">
        <v>23</v>
      </c>
      <c r="D3736">
        <v>1500</v>
      </c>
      <c r="E3736">
        <v>206</v>
      </c>
      <c r="F3736">
        <v>309003.95</v>
      </c>
      <c r="G3736" t="s">
        <v>3912</v>
      </c>
      <c r="H3736">
        <v>2021102</v>
      </c>
      <c r="I3736" t="s">
        <v>19</v>
      </c>
      <c r="J3736" t="s">
        <v>20</v>
      </c>
      <c r="K3736" t="s">
        <v>25</v>
      </c>
      <c r="L3736">
        <v>77.599999999999994</v>
      </c>
      <c r="M3736">
        <v>9.58</v>
      </c>
      <c r="N3736">
        <v>0</v>
      </c>
      <c r="O3736">
        <v>56.4</v>
      </c>
      <c r="P3736">
        <v>143.5789</v>
      </c>
    </row>
    <row r="3737" spans="1:16" x14ac:dyDescent="0.25">
      <c r="A3737" s="20">
        <v>44349</v>
      </c>
      <c r="B3737" t="s">
        <v>3901</v>
      </c>
      <c r="C3737" t="s">
        <v>17</v>
      </c>
      <c r="D3737">
        <v>100</v>
      </c>
      <c r="E3737">
        <v>1013.72</v>
      </c>
      <c r="F3737">
        <v>101371.5</v>
      </c>
      <c r="G3737" t="s">
        <v>3913</v>
      </c>
      <c r="H3737">
        <v>2021102</v>
      </c>
      <c r="I3737" t="s">
        <v>19</v>
      </c>
      <c r="J3737" t="s">
        <v>20</v>
      </c>
      <c r="K3737" t="s">
        <v>25</v>
      </c>
      <c r="L3737">
        <v>0</v>
      </c>
      <c r="M3737">
        <v>3.14</v>
      </c>
      <c r="N3737">
        <v>0</v>
      </c>
      <c r="O3737">
        <v>18.52</v>
      </c>
      <c r="P3737">
        <v>21.662199999999999</v>
      </c>
    </row>
    <row r="3738" spans="1:16" x14ac:dyDescent="0.25">
      <c r="A3738" s="20">
        <v>44349</v>
      </c>
      <c r="B3738" t="s">
        <v>3901</v>
      </c>
      <c r="C3738" t="s">
        <v>23</v>
      </c>
      <c r="D3738">
        <v>300</v>
      </c>
      <c r="E3738">
        <v>1019.5</v>
      </c>
      <c r="F3738">
        <v>305850</v>
      </c>
      <c r="G3738" t="s">
        <v>3914</v>
      </c>
      <c r="H3738">
        <v>2021102</v>
      </c>
      <c r="I3738" t="s">
        <v>19</v>
      </c>
      <c r="J3738" t="s">
        <v>20</v>
      </c>
      <c r="K3738" t="s">
        <v>25</v>
      </c>
      <c r="L3738">
        <v>76.400000000000006</v>
      </c>
      <c r="M3738">
        <v>9.48</v>
      </c>
      <c r="N3738">
        <v>0</v>
      </c>
      <c r="O3738">
        <v>55.84</v>
      </c>
      <c r="P3738">
        <v>141.7216</v>
      </c>
    </row>
    <row r="3739" spans="1:16" x14ac:dyDescent="0.25">
      <c r="A3739" s="20">
        <v>44350</v>
      </c>
      <c r="B3739" t="s">
        <v>480</v>
      </c>
      <c r="C3739" t="s">
        <v>17</v>
      </c>
      <c r="D3739">
        <v>2500</v>
      </c>
      <c r="E3739">
        <v>88.1</v>
      </c>
      <c r="F3739">
        <v>220250</v>
      </c>
      <c r="G3739" t="s">
        <v>3915</v>
      </c>
      <c r="H3739">
        <v>2021103</v>
      </c>
      <c r="I3739" t="s">
        <v>19</v>
      </c>
      <c r="J3739" t="s">
        <v>20</v>
      </c>
      <c r="K3739" t="s">
        <v>25</v>
      </c>
      <c r="L3739">
        <v>0</v>
      </c>
      <c r="M3739">
        <v>6.83</v>
      </c>
      <c r="N3739">
        <v>6.61</v>
      </c>
      <c r="O3739">
        <v>40.22</v>
      </c>
      <c r="P3739">
        <v>53.657699999999998</v>
      </c>
    </row>
    <row r="3740" spans="1:16" x14ac:dyDescent="0.25">
      <c r="A3740" s="20">
        <v>44350</v>
      </c>
      <c r="B3740" t="s">
        <v>480</v>
      </c>
      <c r="C3740" t="s">
        <v>23</v>
      </c>
      <c r="D3740">
        <v>250</v>
      </c>
      <c r="E3740">
        <v>88.2</v>
      </c>
      <c r="F3740">
        <v>22050</v>
      </c>
      <c r="G3740" t="s">
        <v>3916</v>
      </c>
      <c r="H3740">
        <v>2021103</v>
      </c>
      <c r="I3740" t="s">
        <v>19</v>
      </c>
      <c r="J3740" t="s">
        <v>20</v>
      </c>
      <c r="K3740" t="s">
        <v>25</v>
      </c>
      <c r="L3740">
        <v>5.51</v>
      </c>
      <c r="M3740">
        <v>0.68</v>
      </c>
      <c r="N3740">
        <v>0</v>
      </c>
      <c r="O3740">
        <v>17.82</v>
      </c>
      <c r="P3740">
        <v>24.0136</v>
      </c>
    </row>
    <row r="3741" spans="1:16" x14ac:dyDescent="0.25">
      <c r="A3741" s="20">
        <v>44350</v>
      </c>
      <c r="B3741" t="s">
        <v>480</v>
      </c>
      <c r="C3741" t="s">
        <v>23</v>
      </c>
      <c r="D3741">
        <v>250</v>
      </c>
      <c r="E3741">
        <v>88.2</v>
      </c>
      <c r="F3741">
        <v>22050</v>
      </c>
      <c r="G3741" t="s">
        <v>3917</v>
      </c>
      <c r="H3741">
        <v>2021103</v>
      </c>
      <c r="I3741" t="s">
        <v>19</v>
      </c>
      <c r="J3741" t="s">
        <v>20</v>
      </c>
      <c r="K3741" t="s">
        <v>25</v>
      </c>
      <c r="L3741">
        <v>5.51</v>
      </c>
      <c r="M3741">
        <v>0.68</v>
      </c>
      <c r="N3741">
        <v>0</v>
      </c>
      <c r="O3741">
        <v>17.82</v>
      </c>
      <c r="P3741">
        <v>24.0136</v>
      </c>
    </row>
    <row r="3742" spans="1:16" x14ac:dyDescent="0.25">
      <c r="A3742" s="20">
        <v>44350</v>
      </c>
      <c r="B3742" t="s">
        <v>397</v>
      </c>
      <c r="C3742" t="s">
        <v>17</v>
      </c>
      <c r="D3742">
        <v>10</v>
      </c>
      <c r="E3742">
        <v>209.9</v>
      </c>
      <c r="F3742">
        <v>2099</v>
      </c>
      <c r="G3742" t="s">
        <v>3918</v>
      </c>
      <c r="H3742">
        <v>2021103</v>
      </c>
      <c r="I3742" t="s">
        <v>19</v>
      </c>
      <c r="J3742" t="s">
        <v>20</v>
      </c>
      <c r="K3742" t="s">
        <v>25</v>
      </c>
      <c r="L3742">
        <v>0</v>
      </c>
      <c r="M3742">
        <v>7.0000000000000007E-2</v>
      </c>
      <c r="N3742">
        <v>0</v>
      </c>
      <c r="O3742">
        <v>17.71</v>
      </c>
      <c r="P3742">
        <v>17.775099999999998</v>
      </c>
    </row>
    <row r="3743" spans="1:16" x14ac:dyDescent="0.25">
      <c r="A3743" s="20">
        <v>44350</v>
      </c>
      <c r="B3743" t="s">
        <v>480</v>
      </c>
      <c r="C3743" t="s">
        <v>23</v>
      </c>
      <c r="D3743">
        <v>250</v>
      </c>
      <c r="E3743">
        <v>88.2</v>
      </c>
      <c r="F3743">
        <v>22050</v>
      </c>
      <c r="G3743" t="s">
        <v>3919</v>
      </c>
      <c r="H3743">
        <v>2021103</v>
      </c>
      <c r="I3743" t="s">
        <v>19</v>
      </c>
      <c r="J3743" t="s">
        <v>20</v>
      </c>
      <c r="K3743" t="s">
        <v>25</v>
      </c>
      <c r="L3743">
        <v>5.51</v>
      </c>
      <c r="M3743">
        <v>0.68</v>
      </c>
      <c r="N3743">
        <v>0</v>
      </c>
      <c r="O3743">
        <v>17.82</v>
      </c>
      <c r="P3743">
        <v>24.0136</v>
      </c>
    </row>
    <row r="3744" spans="1:16" x14ac:dyDescent="0.25">
      <c r="A3744" s="20">
        <v>44350</v>
      </c>
      <c r="B3744" t="s">
        <v>397</v>
      </c>
      <c r="C3744" t="s">
        <v>17</v>
      </c>
      <c r="D3744">
        <v>10</v>
      </c>
      <c r="E3744">
        <v>209.1</v>
      </c>
      <c r="F3744">
        <v>2091</v>
      </c>
      <c r="G3744" t="s">
        <v>3920</v>
      </c>
      <c r="H3744">
        <v>2021103</v>
      </c>
      <c r="I3744" t="s">
        <v>19</v>
      </c>
      <c r="J3744" t="s">
        <v>20</v>
      </c>
      <c r="K3744" t="s">
        <v>25</v>
      </c>
      <c r="L3744">
        <v>0</v>
      </c>
      <c r="M3744">
        <v>0.06</v>
      </c>
      <c r="N3744">
        <v>0</v>
      </c>
      <c r="O3744">
        <v>17.71</v>
      </c>
      <c r="P3744">
        <v>17.774799999999999</v>
      </c>
    </row>
    <row r="3745" spans="1:16" x14ac:dyDescent="0.25">
      <c r="A3745" s="20">
        <v>44350</v>
      </c>
      <c r="B3745" t="s">
        <v>480</v>
      </c>
      <c r="C3745" t="s">
        <v>23</v>
      </c>
      <c r="D3745">
        <v>250</v>
      </c>
      <c r="E3745">
        <v>88.1</v>
      </c>
      <c r="F3745">
        <v>22025</v>
      </c>
      <c r="G3745" t="s">
        <v>3921</v>
      </c>
      <c r="H3745">
        <v>2021103</v>
      </c>
      <c r="I3745" t="s">
        <v>19</v>
      </c>
      <c r="J3745" t="s">
        <v>20</v>
      </c>
      <c r="K3745" t="s">
        <v>25</v>
      </c>
      <c r="L3745">
        <v>5.51</v>
      </c>
      <c r="M3745">
        <v>0.68</v>
      </c>
      <c r="N3745">
        <v>0</v>
      </c>
      <c r="O3745">
        <v>17.82</v>
      </c>
      <c r="P3745">
        <v>24.012799999999999</v>
      </c>
    </row>
    <row r="3746" spans="1:16" x14ac:dyDescent="0.25">
      <c r="A3746" s="20">
        <v>44350</v>
      </c>
      <c r="B3746" t="s">
        <v>480</v>
      </c>
      <c r="C3746" t="s">
        <v>23</v>
      </c>
      <c r="D3746">
        <v>250</v>
      </c>
      <c r="E3746">
        <v>88.2</v>
      </c>
      <c r="F3746">
        <v>22050</v>
      </c>
      <c r="G3746" t="s">
        <v>3922</v>
      </c>
      <c r="H3746">
        <v>2021103</v>
      </c>
      <c r="I3746" t="s">
        <v>19</v>
      </c>
      <c r="J3746" t="s">
        <v>20</v>
      </c>
      <c r="K3746" t="s">
        <v>25</v>
      </c>
      <c r="L3746">
        <v>5.51</v>
      </c>
      <c r="M3746">
        <v>0.68</v>
      </c>
      <c r="N3746">
        <v>0</v>
      </c>
      <c r="O3746">
        <v>17.82</v>
      </c>
      <c r="P3746">
        <v>24.0136</v>
      </c>
    </row>
    <row r="3747" spans="1:16" x14ac:dyDescent="0.25">
      <c r="A3747" s="20">
        <v>44350</v>
      </c>
      <c r="B3747" t="s">
        <v>397</v>
      </c>
      <c r="C3747" t="s">
        <v>17</v>
      </c>
      <c r="D3747">
        <v>10</v>
      </c>
      <c r="E3747">
        <v>209.55</v>
      </c>
      <c r="F3747">
        <v>2095.5</v>
      </c>
      <c r="G3747" t="s">
        <v>3923</v>
      </c>
      <c r="H3747">
        <v>2021103</v>
      </c>
      <c r="I3747" t="s">
        <v>19</v>
      </c>
      <c r="J3747" t="s">
        <v>20</v>
      </c>
      <c r="K3747" t="s">
        <v>25</v>
      </c>
      <c r="L3747">
        <v>0</v>
      </c>
      <c r="M3747">
        <v>0.06</v>
      </c>
      <c r="N3747">
        <v>0</v>
      </c>
      <c r="O3747">
        <v>17.71</v>
      </c>
      <c r="P3747">
        <v>17.774799999999999</v>
      </c>
    </row>
    <row r="3748" spans="1:16" x14ac:dyDescent="0.25">
      <c r="A3748" s="20">
        <v>44350</v>
      </c>
      <c r="B3748" t="s">
        <v>480</v>
      </c>
      <c r="C3748" t="s">
        <v>23</v>
      </c>
      <c r="D3748">
        <v>250</v>
      </c>
      <c r="E3748">
        <v>88.15</v>
      </c>
      <c r="F3748">
        <v>22037.5</v>
      </c>
      <c r="G3748" t="s">
        <v>3924</v>
      </c>
      <c r="H3748">
        <v>2021103</v>
      </c>
      <c r="I3748" t="s">
        <v>19</v>
      </c>
      <c r="J3748" t="s">
        <v>20</v>
      </c>
      <c r="K3748" t="s">
        <v>25</v>
      </c>
      <c r="L3748">
        <v>5.51</v>
      </c>
      <c r="M3748">
        <v>0.68</v>
      </c>
      <c r="N3748">
        <v>0</v>
      </c>
      <c r="O3748">
        <v>17.82</v>
      </c>
      <c r="P3748">
        <v>24.013100000000001</v>
      </c>
    </row>
    <row r="3749" spans="1:16" x14ac:dyDescent="0.25">
      <c r="A3749" s="20">
        <v>44350</v>
      </c>
      <c r="B3749" t="s">
        <v>480</v>
      </c>
      <c r="C3749" t="s">
        <v>23</v>
      </c>
      <c r="D3749">
        <v>1000</v>
      </c>
      <c r="E3749">
        <v>88.45</v>
      </c>
      <c r="F3749">
        <v>88450</v>
      </c>
      <c r="G3749" t="s">
        <v>3925</v>
      </c>
      <c r="H3749">
        <v>2021103</v>
      </c>
      <c r="I3749" t="s">
        <v>19</v>
      </c>
      <c r="J3749" t="s">
        <v>20</v>
      </c>
      <c r="K3749" t="s">
        <v>25</v>
      </c>
      <c r="L3749">
        <v>22.49</v>
      </c>
      <c r="M3749">
        <v>2.74</v>
      </c>
      <c r="N3749">
        <v>0</v>
      </c>
      <c r="O3749">
        <v>18.21</v>
      </c>
      <c r="P3749">
        <v>43.442100000000003</v>
      </c>
    </row>
    <row r="3750" spans="1:16" x14ac:dyDescent="0.25">
      <c r="A3750" s="20">
        <v>44350</v>
      </c>
      <c r="B3750" t="s">
        <v>397</v>
      </c>
      <c r="C3750" t="s">
        <v>17</v>
      </c>
      <c r="D3750">
        <v>10</v>
      </c>
      <c r="E3750">
        <v>209.55</v>
      </c>
      <c r="F3750">
        <v>2095.5</v>
      </c>
      <c r="G3750" t="s">
        <v>3926</v>
      </c>
      <c r="H3750">
        <v>2021103</v>
      </c>
      <c r="I3750" t="s">
        <v>19</v>
      </c>
      <c r="J3750" t="s">
        <v>20</v>
      </c>
      <c r="K3750" t="s">
        <v>25</v>
      </c>
      <c r="L3750">
        <v>0</v>
      </c>
      <c r="M3750">
        <v>7.0000000000000007E-2</v>
      </c>
      <c r="N3750">
        <v>0</v>
      </c>
      <c r="O3750">
        <v>17.71</v>
      </c>
      <c r="P3750">
        <v>17.774999999999999</v>
      </c>
    </row>
    <row r="3751" spans="1:16" x14ac:dyDescent="0.25">
      <c r="A3751" s="20">
        <v>44350</v>
      </c>
      <c r="B3751" t="s">
        <v>397</v>
      </c>
      <c r="C3751" t="s">
        <v>17</v>
      </c>
      <c r="D3751">
        <v>10</v>
      </c>
      <c r="E3751">
        <v>209.55</v>
      </c>
      <c r="F3751">
        <v>2095.5</v>
      </c>
      <c r="G3751" t="s">
        <v>3927</v>
      </c>
      <c r="H3751">
        <v>2021103</v>
      </c>
      <c r="I3751" t="s">
        <v>19</v>
      </c>
      <c r="J3751" t="s">
        <v>20</v>
      </c>
      <c r="K3751" t="s">
        <v>25</v>
      </c>
      <c r="L3751">
        <v>0</v>
      </c>
      <c r="M3751">
        <v>7.0000000000000007E-2</v>
      </c>
      <c r="N3751">
        <v>0</v>
      </c>
      <c r="O3751">
        <v>17.71</v>
      </c>
      <c r="P3751">
        <v>17.774999999999999</v>
      </c>
    </row>
    <row r="3752" spans="1:16" x14ac:dyDescent="0.25">
      <c r="A3752" s="20">
        <v>44350</v>
      </c>
      <c r="B3752" t="s">
        <v>397</v>
      </c>
      <c r="C3752" t="s">
        <v>17</v>
      </c>
      <c r="D3752">
        <v>10</v>
      </c>
      <c r="E3752">
        <v>209.55</v>
      </c>
      <c r="F3752">
        <v>2095.5</v>
      </c>
      <c r="G3752" t="s">
        <v>3928</v>
      </c>
      <c r="H3752">
        <v>2021103</v>
      </c>
      <c r="I3752" t="s">
        <v>19</v>
      </c>
      <c r="J3752" t="s">
        <v>20</v>
      </c>
      <c r="K3752" t="s">
        <v>25</v>
      </c>
      <c r="L3752">
        <v>0</v>
      </c>
      <c r="M3752">
        <v>7.0000000000000007E-2</v>
      </c>
      <c r="N3752">
        <v>0</v>
      </c>
      <c r="O3752">
        <v>17.71</v>
      </c>
      <c r="P3752">
        <v>17.774999999999999</v>
      </c>
    </row>
    <row r="3753" spans="1:16" x14ac:dyDescent="0.25">
      <c r="A3753" s="20">
        <v>44350</v>
      </c>
      <c r="B3753" t="s">
        <v>397</v>
      </c>
      <c r="C3753" t="s">
        <v>17</v>
      </c>
      <c r="D3753">
        <v>25</v>
      </c>
      <c r="E3753">
        <v>209.55</v>
      </c>
      <c r="F3753">
        <v>5238.75</v>
      </c>
      <c r="G3753" t="s">
        <v>3929</v>
      </c>
      <c r="H3753">
        <v>2021103</v>
      </c>
      <c r="I3753" t="s">
        <v>19</v>
      </c>
      <c r="J3753" t="s">
        <v>20</v>
      </c>
      <c r="K3753" t="s">
        <v>25</v>
      </c>
      <c r="L3753">
        <v>0</v>
      </c>
      <c r="M3753">
        <v>0.16</v>
      </c>
      <c r="N3753">
        <v>0</v>
      </c>
      <c r="O3753">
        <v>17.73</v>
      </c>
      <c r="P3753">
        <v>17.892399999999999</v>
      </c>
    </row>
    <row r="3754" spans="1:16" x14ac:dyDescent="0.25">
      <c r="A3754" s="20">
        <v>44350</v>
      </c>
      <c r="B3754" t="s">
        <v>397</v>
      </c>
      <c r="C3754" t="s">
        <v>17</v>
      </c>
      <c r="D3754">
        <v>15</v>
      </c>
      <c r="E3754">
        <v>209.65</v>
      </c>
      <c r="F3754">
        <v>3144.75</v>
      </c>
      <c r="G3754" t="s">
        <v>3930</v>
      </c>
      <c r="H3754">
        <v>2021103</v>
      </c>
      <c r="I3754" t="s">
        <v>19</v>
      </c>
      <c r="J3754" t="s">
        <v>20</v>
      </c>
      <c r="K3754" t="s">
        <v>25</v>
      </c>
      <c r="L3754">
        <v>0</v>
      </c>
      <c r="M3754">
        <v>0.1</v>
      </c>
      <c r="N3754">
        <v>0</v>
      </c>
      <c r="O3754">
        <v>17.72</v>
      </c>
      <c r="P3754">
        <v>17.817399999999999</v>
      </c>
    </row>
    <row r="3755" spans="1:16" x14ac:dyDescent="0.25">
      <c r="A3755" s="20">
        <v>44350</v>
      </c>
      <c r="B3755" t="s">
        <v>397</v>
      </c>
      <c r="C3755" t="s">
        <v>23</v>
      </c>
      <c r="D3755">
        <v>336</v>
      </c>
      <c r="E3755">
        <v>211.7</v>
      </c>
      <c r="F3755">
        <v>71131.199999999997</v>
      </c>
      <c r="G3755" t="s">
        <v>3931</v>
      </c>
      <c r="H3755">
        <v>2021103</v>
      </c>
      <c r="I3755" t="s">
        <v>19</v>
      </c>
      <c r="J3755" t="s">
        <v>20</v>
      </c>
      <c r="K3755" t="s">
        <v>25</v>
      </c>
      <c r="L3755">
        <v>17.649999999999999</v>
      </c>
      <c r="M3755">
        <v>2.21</v>
      </c>
      <c r="N3755">
        <v>0</v>
      </c>
      <c r="O3755">
        <v>18.100000000000001</v>
      </c>
      <c r="P3755">
        <v>37.955100000000002</v>
      </c>
    </row>
    <row r="3756" spans="1:16" x14ac:dyDescent="0.25">
      <c r="A3756" s="20">
        <v>44350</v>
      </c>
      <c r="B3756" t="s">
        <v>397</v>
      </c>
      <c r="C3756" t="s">
        <v>17</v>
      </c>
      <c r="D3756">
        <v>1336</v>
      </c>
      <c r="E3756">
        <v>211.5</v>
      </c>
      <c r="F3756">
        <v>282564</v>
      </c>
      <c r="G3756" t="s">
        <v>3932</v>
      </c>
      <c r="H3756">
        <v>2021103</v>
      </c>
      <c r="I3756" t="s">
        <v>19</v>
      </c>
      <c r="J3756" t="s">
        <v>20</v>
      </c>
      <c r="K3756" t="s">
        <v>25</v>
      </c>
      <c r="L3756">
        <v>0</v>
      </c>
      <c r="M3756">
        <v>8.76</v>
      </c>
      <c r="N3756">
        <v>9.39</v>
      </c>
      <c r="O3756">
        <v>51.59</v>
      </c>
      <c r="P3756">
        <v>69.739500000000007</v>
      </c>
    </row>
    <row r="3757" spans="1:16" x14ac:dyDescent="0.25">
      <c r="A3757" s="20">
        <v>44350</v>
      </c>
      <c r="B3757" t="s">
        <v>397</v>
      </c>
      <c r="C3757" t="s">
        <v>23</v>
      </c>
      <c r="D3757">
        <v>1100</v>
      </c>
      <c r="E3757">
        <v>208.05</v>
      </c>
      <c r="F3757">
        <v>228855.2</v>
      </c>
      <c r="G3757" t="s">
        <v>3933</v>
      </c>
      <c r="H3757">
        <v>2021103</v>
      </c>
      <c r="I3757" t="s">
        <v>19</v>
      </c>
      <c r="J3757" t="s">
        <v>20</v>
      </c>
      <c r="K3757" t="s">
        <v>25</v>
      </c>
      <c r="L3757">
        <v>57.79</v>
      </c>
      <c r="M3757">
        <v>7.09</v>
      </c>
      <c r="N3757">
        <v>0</v>
      </c>
      <c r="O3757">
        <v>41.79</v>
      </c>
      <c r="P3757">
        <v>106.67440000000001</v>
      </c>
    </row>
    <row r="3758" spans="1:16" x14ac:dyDescent="0.25">
      <c r="A3758" s="20">
        <v>44351</v>
      </c>
      <c r="B3758" t="s">
        <v>397</v>
      </c>
      <c r="C3758" t="s">
        <v>17</v>
      </c>
      <c r="D3758">
        <v>25</v>
      </c>
      <c r="E3758">
        <v>214.1</v>
      </c>
      <c r="F3758">
        <v>5352.5</v>
      </c>
      <c r="G3758" t="s">
        <v>3934</v>
      </c>
      <c r="H3758">
        <v>2021104</v>
      </c>
      <c r="I3758" t="s">
        <v>19</v>
      </c>
      <c r="J3758" t="s">
        <v>20</v>
      </c>
      <c r="K3758" t="s">
        <v>25</v>
      </c>
      <c r="L3758">
        <v>5</v>
      </c>
      <c r="M3758">
        <v>0.17</v>
      </c>
      <c r="N3758">
        <v>1</v>
      </c>
      <c r="O3758">
        <v>29.53</v>
      </c>
      <c r="P3758">
        <v>35.695999999999998</v>
      </c>
    </row>
    <row r="3759" spans="1:16" x14ac:dyDescent="0.25">
      <c r="A3759" s="20">
        <v>44354</v>
      </c>
      <c r="B3759" t="s">
        <v>3901</v>
      </c>
      <c r="C3759" t="s">
        <v>17</v>
      </c>
      <c r="D3759">
        <v>100</v>
      </c>
      <c r="E3759">
        <v>1100.0899999999999</v>
      </c>
      <c r="F3759">
        <v>110008.9</v>
      </c>
      <c r="G3759" t="s">
        <v>3935</v>
      </c>
      <c r="H3759">
        <v>2021105</v>
      </c>
      <c r="I3759" t="s">
        <v>19</v>
      </c>
      <c r="J3759" t="s">
        <v>20</v>
      </c>
      <c r="K3759" t="s">
        <v>25</v>
      </c>
      <c r="L3759">
        <v>0</v>
      </c>
      <c r="M3759">
        <v>3.41</v>
      </c>
      <c r="N3759">
        <v>0</v>
      </c>
      <c r="O3759">
        <v>20.059999999999999</v>
      </c>
      <c r="P3759">
        <v>23.47</v>
      </c>
    </row>
    <row r="3760" spans="1:16" x14ac:dyDescent="0.25">
      <c r="A3760" s="20">
        <v>44354</v>
      </c>
      <c r="B3760" t="s">
        <v>3901</v>
      </c>
      <c r="C3760" t="s">
        <v>23</v>
      </c>
      <c r="D3760">
        <v>50</v>
      </c>
      <c r="E3760">
        <v>1104.95</v>
      </c>
      <c r="F3760">
        <v>55247.5</v>
      </c>
      <c r="G3760" t="s">
        <v>3936</v>
      </c>
      <c r="H3760">
        <v>2021105</v>
      </c>
      <c r="I3760" t="s">
        <v>19</v>
      </c>
      <c r="J3760" t="s">
        <v>20</v>
      </c>
      <c r="K3760" t="s">
        <v>25</v>
      </c>
      <c r="L3760">
        <v>13.71</v>
      </c>
      <c r="M3760">
        <v>1.71</v>
      </c>
      <c r="N3760">
        <v>0</v>
      </c>
      <c r="O3760">
        <v>18.010000000000002</v>
      </c>
      <c r="P3760">
        <v>33.432600000000001</v>
      </c>
    </row>
    <row r="3761" spans="1:16" x14ac:dyDescent="0.25">
      <c r="A3761" s="20">
        <v>44354</v>
      </c>
      <c r="B3761" t="s">
        <v>3901</v>
      </c>
      <c r="C3761" t="s">
        <v>23</v>
      </c>
      <c r="D3761">
        <v>50</v>
      </c>
      <c r="E3761">
        <v>1109.9000000000001</v>
      </c>
      <c r="F3761">
        <v>55495</v>
      </c>
      <c r="G3761" t="s">
        <v>3937</v>
      </c>
      <c r="H3761">
        <v>2021105</v>
      </c>
      <c r="I3761" t="s">
        <v>19</v>
      </c>
      <c r="J3761" t="s">
        <v>20</v>
      </c>
      <c r="K3761" t="s">
        <v>25</v>
      </c>
      <c r="L3761">
        <v>13.71</v>
      </c>
      <c r="M3761">
        <v>1.72</v>
      </c>
      <c r="N3761">
        <v>0</v>
      </c>
      <c r="O3761">
        <v>18.010000000000002</v>
      </c>
      <c r="P3761">
        <v>33.440399999999997</v>
      </c>
    </row>
    <row r="3762" spans="1:16" x14ac:dyDescent="0.25">
      <c r="A3762" s="20">
        <v>44354</v>
      </c>
      <c r="B3762" t="s">
        <v>80</v>
      </c>
      <c r="C3762" t="s">
        <v>17</v>
      </c>
      <c r="D3762">
        <v>100</v>
      </c>
      <c r="E3762">
        <v>235.24</v>
      </c>
      <c r="F3762">
        <v>23524.05</v>
      </c>
      <c r="G3762" t="s">
        <v>3938</v>
      </c>
      <c r="H3762">
        <v>2021105</v>
      </c>
      <c r="I3762" t="s">
        <v>19</v>
      </c>
      <c r="J3762" t="s">
        <v>20</v>
      </c>
      <c r="K3762" t="s">
        <v>25</v>
      </c>
      <c r="L3762">
        <v>0</v>
      </c>
      <c r="M3762">
        <v>0.73</v>
      </c>
      <c r="N3762">
        <v>0.71</v>
      </c>
      <c r="O3762">
        <v>17.829999999999998</v>
      </c>
      <c r="P3762">
        <v>19.269400000000001</v>
      </c>
    </row>
    <row r="3763" spans="1:16" x14ac:dyDescent="0.25">
      <c r="A3763" s="20">
        <v>44354</v>
      </c>
      <c r="B3763" t="s">
        <v>1034</v>
      </c>
      <c r="C3763" t="s">
        <v>17</v>
      </c>
      <c r="D3763">
        <v>2500</v>
      </c>
      <c r="E3763">
        <v>161.5</v>
      </c>
      <c r="F3763">
        <v>403750</v>
      </c>
      <c r="G3763" t="s">
        <v>3939</v>
      </c>
      <c r="H3763">
        <v>2021105</v>
      </c>
      <c r="I3763" t="s">
        <v>19</v>
      </c>
      <c r="J3763" t="s">
        <v>20</v>
      </c>
      <c r="K3763" t="s">
        <v>25</v>
      </c>
      <c r="L3763">
        <v>0</v>
      </c>
      <c r="M3763">
        <v>12.52</v>
      </c>
      <c r="N3763">
        <v>12.11</v>
      </c>
      <c r="O3763">
        <v>73.72</v>
      </c>
      <c r="P3763">
        <v>98.346500000000006</v>
      </c>
    </row>
    <row r="3764" spans="1:16" x14ac:dyDescent="0.25">
      <c r="A3764" s="20">
        <v>44354</v>
      </c>
      <c r="B3764" t="s">
        <v>397</v>
      </c>
      <c r="C3764" t="s">
        <v>17</v>
      </c>
      <c r="D3764">
        <v>50</v>
      </c>
      <c r="E3764">
        <v>214.1</v>
      </c>
      <c r="F3764">
        <v>10705</v>
      </c>
      <c r="G3764" t="s">
        <v>3940</v>
      </c>
      <c r="H3764">
        <v>2021105</v>
      </c>
      <c r="I3764" t="s">
        <v>19</v>
      </c>
      <c r="J3764" t="s">
        <v>20</v>
      </c>
      <c r="K3764" t="s">
        <v>25</v>
      </c>
      <c r="L3764">
        <v>10.71</v>
      </c>
      <c r="M3764">
        <v>0.33</v>
      </c>
      <c r="N3764">
        <v>1.61</v>
      </c>
      <c r="O3764">
        <v>29.56</v>
      </c>
      <c r="P3764">
        <v>42.2119</v>
      </c>
    </row>
    <row r="3765" spans="1:16" x14ac:dyDescent="0.25">
      <c r="A3765" s="20">
        <v>44354</v>
      </c>
      <c r="B3765" t="s">
        <v>1034</v>
      </c>
      <c r="C3765" t="s">
        <v>23</v>
      </c>
      <c r="D3765">
        <v>2500</v>
      </c>
      <c r="E3765">
        <v>160.75</v>
      </c>
      <c r="F3765">
        <v>401875</v>
      </c>
      <c r="G3765" t="s">
        <v>3941</v>
      </c>
      <c r="H3765">
        <v>2021105</v>
      </c>
      <c r="I3765" t="s">
        <v>19</v>
      </c>
      <c r="J3765" t="s">
        <v>20</v>
      </c>
      <c r="K3765" t="s">
        <v>25</v>
      </c>
      <c r="L3765">
        <v>100.7</v>
      </c>
      <c r="M3765">
        <v>12.46</v>
      </c>
      <c r="N3765">
        <v>0</v>
      </c>
      <c r="O3765">
        <v>73.37</v>
      </c>
      <c r="P3765">
        <v>186.52799999999999</v>
      </c>
    </row>
    <row r="3766" spans="1:16" x14ac:dyDescent="0.25">
      <c r="A3766" s="20">
        <v>44354</v>
      </c>
      <c r="B3766" t="s">
        <v>80</v>
      </c>
      <c r="C3766" t="s">
        <v>23</v>
      </c>
      <c r="D3766">
        <v>100</v>
      </c>
      <c r="E3766">
        <v>231.55</v>
      </c>
      <c r="F3766">
        <v>23155</v>
      </c>
      <c r="G3766" t="s">
        <v>3942</v>
      </c>
      <c r="H3766">
        <v>2021105</v>
      </c>
      <c r="I3766" t="s">
        <v>19</v>
      </c>
      <c r="J3766" t="s">
        <v>20</v>
      </c>
      <c r="K3766" t="s">
        <v>25</v>
      </c>
      <c r="L3766">
        <v>5.83</v>
      </c>
      <c r="M3766">
        <v>0.72</v>
      </c>
      <c r="N3766">
        <v>0</v>
      </c>
      <c r="O3766">
        <v>17.829999999999998</v>
      </c>
      <c r="P3766">
        <v>24.3779</v>
      </c>
    </row>
    <row r="3767" spans="1:16" x14ac:dyDescent="0.25">
      <c r="A3767" s="20">
        <v>44354</v>
      </c>
      <c r="B3767" t="s">
        <v>3901</v>
      </c>
      <c r="C3767" t="s">
        <v>23</v>
      </c>
      <c r="D3767">
        <v>100</v>
      </c>
      <c r="E3767">
        <v>1091.9000000000001</v>
      </c>
      <c r="F3767">
        <v>109190</v>
      </c>
      <c r="G3767" t="s">
        <v>3943</v>
      </c>
      <c r="H3767">
        <v>2021105</v>
      </c>
      <c r="I3767" t="s">
        <v>19</v>
      </c>
      <c r="J3767" t="s">
        <v>20</v>
      </c>
      <c r="K3767" t="s">
        <v>25</v>
      </c>
      <c r="L3767">
        <v>27.33</v>
      </c>
      <c r="M3767">
        <v>3.38</v>
      </c>
      <c r="N3767">
        <v>0</v>
      </c>
      <c r="O3767">
        <v>19.93</v>
      </c>
      <c r="P3767">
        <v>50.6449</v>
      </c>
    </row>
    <row r="3768" spans="1:16" x14ac:dyDescent="0.25">
      <c r="A3768" s="20">
        <v>44354</v>
      </c>
      <c r="B3768" t="s">
        <v>3901</v>
      </c>
      <c r="C3768" t="s">
        <v>17</v>
      </c>
      <c r="D3768">
        <v>100</v>
      </c>
      <c r="E3768">
        <v>1089.0999999999999</v>
      </c>
      <c r="F3768">
        <v>108910</v>
      </c>
      <c r="G3768" t="s">
        <v>3944</v>
      </c>
      <c r="H3768">
        <v>2021105</v>
      </c>
      <c r="I3768" t="s">
        <v>19</v>
      </c>
      <c r="J3768" t="s">
        <v>20</v>
      </c>
      <c r="K3768" t="s">
        <v>25</v>
      </c>
      <c r="L3768">
        <v>0</v>
      </c>
      <c r="M3768">
        <v>3.38</v>
      </c>
      <c r="N3768">
        <v>6.57</v>
      </c>
      <c r="O3768">
        <v>19.88</v>
      </c>
      <c r="P3768">
        <v>29.8262</v>
      </c>
    </row>
    <row r="3769" spans="1:16" x14ac:dyDescent="0.25">
      <c r="A3769" s="20">
        <v>44355</v>
      </c>
      <c r="B3769" t="s">
        <v>480</v>
      </c>
      <c r="C3769" t="s">
        <v>23</v>
      </c>
      <c r="D3769">
        <v>1562</v>
      </c>
      <c r="E3769">
        <v>87.4</v>
      </c>
      <c r="F3769">
        <v>136518.79999999999</v>
      </c>
      <c r="G3769" t="s">
        <v>3945</v>
      </c>
      <c r="H3769">
        <v>2021106</v>
      </c>
      <c r="I3769" t="s">
        <v>19</v>
      </c>
      <c r="J3769" t="s">
        <v>20</v>
      </c>
      <c r="K3769" t="s">
        <v>25</v>
      </c>
      <c r="L3769">
        <v>34.36</v>
      </c>
      <c r="M3769">
        <v>4.2300000000000004</v>
      </c>
      <c r="N3769">
        <v>0</v>
      </c>
      <c r="O3769">
        <v>24.93</v>
      </c>
      <c r="P3769">
        <v>63.522100000000002</v>
      </c>
    </row>
    <row r="3770" spans="1:16" x14ac:dyDescent="0.25">
      <c r="A3770" s="20">
        <v>44355</v>
      </c>
      <c r="B3770" t="s">
        <v>3901</v>
      </c>
      <c r="C3770" t="s">
        <v>17</v>
      </c>
      <c r="D3770">
        <v>100</v>
      </c>
      <c r="E3770">
        <v>1107.4000000000001</v>
      </c>
      <c r="F3770">
        <v>110740.35</v>
      </c>
      <c r="G3770" t="s">
        <v>3946</v>
      </c>
      <c r="H3770">
        <v>2021106</v>
      </c>
      <c r="I3770" t="s">
        <v>19</v>
      </c>
      <c r="J3770" t="s">
        <v>20</v>
      </c>
      <c r="K3770" t="s">
        <v>25</v>
      </c>
      <c r="L3770">
        <v>0</v>
      </c>
      <c r="M3770">
        <v>3.43</v>
      </c>
      <c r="N3770">
        <v>0</v>
      </c>
      <c r="O3770">
        <v>20.23</v>
      </c>
      <c r="P3770">
        <v>23.662800000000001</v>
      </c>
    </row>
    <row r="3771" spans="1:16" x14ac:dyDescent="0.25">
      <c r="A3771" s="20">
        <v>44355</v>
      </c>
      <c r="B3771" t="s">
        <v>3901</v>
      </c>
      <c r="C3771" t="s">
        <v>17</v>
      </c>
      <c r="D3771">
        <v>100</v>
      </c>
      <c r="E3771">
        <v>1098.67</v>
      </c>
      <c r="F3771">
        <v>109866.8</v>
      </c>
      <c r="G3771" t="s">
        <v>3947</v>
      </c>
      <c r="H3771">
        <v>2021106</v>
      </c>
      <c r="I3771" t="s">
        <v>19</v>
      </c>
      <c r="J3771" t="s">
        <v>20</v>
      </c>
      <c r="K3771" t="s">
        <v>25</v>
      </c>
      <c r="L3771">
        <v>0</v>
      </c>
      <c r="M3771">
        <v>3.41</v>
      </c>
      <c r="N3771">
        <v>6.95</v>
      </c>
      <c r="O3771">
        <v>20.059999999999999</v>
      </c>
      <c r="P3771">
        <v>30.416</v>
      </c>
    </row>
    <row r="3772" spans="1:16" x14ac:dyDescent="0.25">
      <c r="A3772" s="20">
        <v>44355</v>
      </c>
      <c r="B3772" t="s">
        <v>3901</v>
      </c>
      <c r="C3772" t="s">
        <v>23</v>
      </c>
      <c r="D3772">
        <v>100</v>
      </c>
      <c r="E3772">
        <v>1114.9000000000001</v>
      </c>
      <c r="F3772">
        <v>111490</v>
      </c>
      <c r="G3772" t="s">
        <v>3948</v>
      </c>
      <c r="H3772">
        <v>2021106</v>
      </c>
      <c r="I3772" t="s">
        <v>19</v>
      </c>
      <c r="J3772" t="s">
        <v>20</v>
      </c>
      <c r="K3772" t="s">
        <v>25</v>
      </c>
      <c r="L3772">
        <v>27.82</v>
      </c>
      <c r="M3772">
        <v>3.46</v>
      </c>
      <c r="N3772">
        <v>0</v>
      </c>
      <c r="O3772">
        <v>20.350000000000001</v>
      </c>
      <c r="P3772">
        <v>51.626199999999997</v>
      </c>
    </row>
    <row r="3773" spans="1:16" x14ac:dyDescent="0.25">
      <c r="A3773" s="20">
        <v>44355</v>
      </c>
      <c r="B3773" t="s">
        <v>480</v>
      </c>
      <c r="C3773" t="s">
        <v>17</v>
      </c>
      <c r="D3773">
        <v>62</v>
      </c>
      <c r="E3773">
        <v>86.4</v>
      </c>
      <c r="F3773">
        <v>5356.8</v>
      </c>
      <c r="G3773" t="s">
        <v>3949</v>
      </c>
      <c r="H3773">
        <v>2021106</v>
      </c>
      <c r="I3773" t="s">
        <v>19</v>
      </c>
      <c r="J3773" t="s">
        <v>20</v>
      </c>
      <c r="K3773" t="s">
        <v>25</v>
      </c>
      <c r="L3773">
        <v>0</v>
      </c>
      <c r="M3773">
        <v>0.17</v>
      </c>
      <c r="N3773">
        <v>0</v>
      </c>
      <c r="O3773">
        <v>17.73</v>
      </c>
      <c r="P3773">
        <v>17.896100000000001</v>
      </c>
    </row>
    <row r="3774" spans="1:16" x14ac:dyDescent="0.25">
      <c r="A3774" s="20">
        <v>44355</v>
      </c>
      <c r="B3774" t="s">
        <v>480</v>
      </c>
      <c r="C3774" t="s">
        <v>17</v>
      </c>
      <c r="D3774">
        <v>500</v>
      </c>
      <c r="E3774">
        <v>86.5</v>
      </c>
      <c r="F3774">
        <v>43250</v>
      </c>
      <c r="G3774" t="s">
        <v>3950</v>
      </c>
      <c r="H3774">
        <v>2021106</v>
      </c>
      <c r="I3774" t="s">
        <v>19</v>
      </c>
      <c r="J3774" t="s">
        <v>20</v>
      </c>
      <c r="K3774" t="s">
        <v>25</v>
      </c>
      <c r="L3774">
        <v>0</v>
      </c>
      <c r="M3774">
        <v>1.34</v>
      </c>
      <c r="N3774">
        <v>4.05</v>
      </c>
      <c r="O3774">
        <v>17.940000000000001</v>
      </c>
      <c r="P3774">
        <v>23.3308</v>
      </c>
    </row>
    <row r="3775" spans="1:16" x14ac:dyDescent="0.25">
      <c r="A3775" s="20">
        <v>44355</v>
      </c>
      <c r="B3775" t="s">
        <v>480</v>
      </c>
      <c r="C3775" t="s">
        <v>17</v>
      </c>
      <c r="D3775">
        <v>250</v>
      </c>
      <c r="E3775">
        <v>86.4</v>
      </c>
      <c r="F3775">
        <v>21600</v>
      </c>
      <c r="G3775" t="s">
        <v>3951</v>
      </c>
      <c r="H3775">
        <v>2021106</v>
      </c>
      <c r="I3775" t="s">
        <v>19</v>
      </c>
      <c r="J3775" t="s">
        <v>20</v>
      </c>
      <c r="K3775" t="s">
        <v>25</v>
      </c>
      <c r="L3775">
        <v>0</v>
      </c>
      <c r="M3775">
        <v>0.67</v>
      </c>
      <c r="N3775">
        <v>0</v>
      </c>
      <c r="O3775">
        <v>17.82</v>
      </c>
      <c r="P3775">
        <v>18.489599999999999</v>
      </c>
    </row>
    <row r="3776" spans="1:16" x14ac:dyDescent="0.25">
      <c r="A3776" s="20">
        <v>44355</v>
      </c>
      <c r="B3776" t="s">
        <v>480</v>
      </c>
      <c r="C3776" t="s">
        <v>17</v>
      </c>
      <c r="D3776">
        <v>250</v>
      </c>
      <c r="E3776">
        <v>86.2</v>
      </c>
      <c r="F3776">
        <v>21550</v>
      </c>
      <c r="G3776" t="s">
        <v>3952</v>
      </c>
      <c r="H3776">
        <v>2021106</v>
      </c>
      <c r="I3776" t="s">
        <v>19</v>
      </c>
      <c r="J3776" t="s">
        <v>20</v>
      </c>
      <c r="K3776" t="s">
        <v>25</v>
      </c>
      <c r="L3776">
        <v>0</v>
      </c>
      <c r="M3776">
        <v>0.67</v>
      </c>
      <c r="N3776">
        <v>0</v>
      </c>
      <c r="O3776">
        <v>17.82</v>
      </c>
      <c r="P3776">
        <v>18.488099999999999</v>
      </c>
    </row>
    <row r="3777" spans="1:16" x14ac:dyDescent="0.25">
      <c r="A3777" s="20">
        <v>44355</v>
      </c>
      <c r="B3777" t="s">
        <v>3901</v>
      </c>
      <c r="C3777" t="s">
        <v>23</v>
      </c>
      <c r="D3777">
        <v>100</v>
      </c>
      <c r="E3777">
        <v>1129.9000000000001</v>
      </c>
      <c r="F3777">
        <v>112990</v>
      </c>
      <c r="G3777" t="s">
        <v>3953</v>
      </c>
      <c r="H3777">
        <v>2021106</v>
      </c>
      <c r="I3777" t="s">
        <v>19</v>
      </c>
      <c r="J3777" t="s">
        <v>20</v>
      </c>
      <c r="K3777" t="s">
        <v>25</v>
      </c>
      <c r="L3777">
        <v>27.82</v>
      </c>
      <c r="M3777">
        <v>3.5</v>
      </c>
      <c r="N3777">
        <v>0</v>
      </c>
      <c r="O3777">
        <v>20.63</v>
      </c>
      <c r="P3777">
        <v>51.9527</v>
      </c>
    </row>
    <row r="3778" spans="1:16" x14ac:dyDescent="0.25">
      <c r="A3778" s="20">
        <v>44355</v>
      </c>
      <c r="B3778" t="s">
        <v>480</v>
      </c>
      <c r="C3778" t="s">
        <v>17</v>
      </c>
      <c r="D3778">
        <v>500</v>
      </c>
      <c r="E3778">
        <v>86.7</v>
      </c>
      <c r="F3778">
        <v>43350</v>
      </c>
      <c r="G3778" t="s">
        <v>3954</v>
      </c>
      <c r="H3778">
        <v>2021106</v>
      </c>
      <c r="I3778" t="s">
        <v>19</v>
      </c>
      <c r="J3778" t="s">
        <v>20</v>
      </c>
      <c r="K3778" t="s">
        <v>25</v>
      </c>
      <c r="L3778">
        <v>0</v>
      </c>
      <c r="M3778">
        <v>1.34</v>
      </c>
      <c r="N3778">
        <v>0</v>
      </c>
      <c r="O3778">
        <v>17.940000000000001</v>
      </c>
      <c r="P3778">
        <v>19.283799999999999</v>
      </c>
    </row>
    <row r="3779" spans="1:16" x14ac:dyDescent="0.25">
      <c r="A3779" s="20">
        <v>44356</v>
      </c>
      <c r="B3779" t="s">
        <v>480</v>
      </c>
      <c r="C3779" t="s">
        <v>17</v>
      </c>
      <c r="D3779">
        <v>5000</v>
      </c>
      <c r="E3779">
        <v>86.05</v>
      </c>
      <c r="F3779">
        <v>430250</v>
      </c>
      <c r="G3779" t="s">
        <v>3955</v>
      </c>
      <c r="H3779">
        <v>2021107</v>
      </c>
      <c r="I3779" t="s">
        <v>19</v>
      </c>
      <c r="J3779" t="s">
        <v>20</v>
      </c>
      <c r="K3779" t="s">
        <v>25</v>
      </c>
      <c r="L3779">
        <v>0</v>
      </c>
      <c r="M3779">
        <v>13.34</v>
      </c>
      <c r="N3779">
        <v>19.68</v>
      </c>
      <c r="O3779">
        <v>78.56</v>
      </c>
      <c r="P3779">
        <v>111.5778</v>
      </c>
    </row>
    <row r="3780" spans="1:16" x14ac:dyDescent="0.25">
      <c r="A3780" s="20">
        <v>44356</v>
      </c>
      <c r="B3780" t="s">
        <v>480</v>
      </c>
      <c r="C3780" t="s">
        <v>23</v>
      </c>
      <c r="D3780">
        <v>5000</v>
      </c>
      <c r="E3780">
        <v>86.1</v>
      </c>
      <c r="F3780">
        <v>430500</v>
      </c>
      <c r="G3780" t="s">
        <v>3956</v>
      </c>
      <c r="H3780">
        <v>2021107</v>
      </c>
      <c r="I3780" t="s">
        <v>19</v>
      </c>
      <c r="J3780" t="s">
        <v>20</v>
      </c>
      <c r="K3780" t="s">
        <v>25</v>
      </c>
      <c r="L3780">
        <v>108.34</v>
      </c>
      <c r="M3780">
        <v>13.35</v>
      </c>
      <c r="N3780">
        <v>0</v>
      </c>
      <c r="O3780">
        <v>78.599999999999994</v>
      </c>
      <c r="P3780">
        <v>200.28550000000001</v>
      </c>
    </row>
    <row r="3781" spans="1:16" x14ac:dyDescent="0.25">
      <c r="A3781" s="20">
        <v>44356</v>
      </c>
      <c r="B3781" t="s">
        <v>480</v>
      </c>
      <c r="C3781" t="s">
        <v>17</v>
      </c>
      <c r="D3781">
        <v>2500</v>
      </c>
      <c r="E3781">
        <v>86.5</v>
      </c>
      <c r="F3781">
        <v>216250</v>
      </c>
      <c r="G3781" t="s">
        <v>3957</v>
      </c>
      <c r="H3781">
        <v>2021107</v>
      </c>
      <c r="I3781" t="s">
        <v>19</v>
      </c>
      <c r="J3781" t="s">
        <v>20</v>
      </c>
      <c r="K3781" t="s">
        <v>25</v>
      </c>
      <c r="L3781">
        <v>0</v>
      </c>
      <c r="M3781">
        <v>6.7</v>
      </c>
      <c r="N3781">
        <v>0</v>
      </c>
      <c r="O3781">
        <v>39.479999999999997</v>
      </c>
      <c r="P3781">
        <v>46.183799999999998</v>
      </c>
    </row>
    <row r="3782" spans="1:16" x14ac:dyDescent="0.25">
      <c r="A3782" s="20">
        <v>44356</v>
      </c>
      <c r="B3782" t="s">
        <v>480</v>
      </c>
      <c r="C3782" t="s">
        <v>23</v>
      </c>
      <c r="D3782">
        <v>2500</v>
      </c>
      <c r="E3782">
        <v>87</v>
      </c>
      <c r="F3782">
        <v>217500</v>
      </c>
      <c r="G3782" t="s">
        <v>3958</v>
      </c>
      <c r="H3782">
        <v>2021107</v>
      </c>
      <c r="I3782" t="s">
        <v>19</v>
      </c>
      <c r="J3782" t="s">
        <v>20</v>
      </c>
      <c r="K3782" t="s">
        <v>25</v>
      </c>
      <c r="L3782">
        <v>53.94</v>
      </c>
      <c r="M3782">
        <v>6.74</v>
      </c>
      <c r="N3782">
        <v>0</v>
      </c>
      <c r="O3782">
        <v>39.71</v>
      </c>
      <c r="P3782">
        <v>100.3925</v>
      </c>
    </row>
    <row r="3783" spans="1:16" x14ac:dyDescent="0.25">
      <c r="A3783" s="20">
        <v>44356</v>
      </c>
      <c r="B3783" t="s">
        <v>80</v>
      </c>
      <c r="C3783" t="s">
        <v>17</v>
      </c>
      <c r="D3783">
        <v>1500</v>
      </c>
      <c r="E3783">
        <v>251.49</v>
      </c>
      <c r="F3783">
        <v>377229.2</v>
      </c>
      <c r="G3783" t="s">
        <v>3959</v>
      </c>
      <c r="H3783">
        <v>2021107</v>
      </c>
      <c r="I3783" t="s">
        <v>19</v>
      </c>
      <c r="J3783" t="s">
        <v>20</v>
      </c>
      <c r="K3783" t="s">
        <v>25</v>
      </c>
      <c r="L3783">
        <v>0</v>
      </c>
      <c r="M3783">
        <v>11.69</v>
      </c>
      <c r="N3783">
        <v>11.32</v>
      </c>
      <c r="O3783">
        <v>68.88</v>
      </c>
      <c r="P3783">
        <v>91.894099999999995</v>
      </c>
    </row>
    <row r="3784" spans="1:16" x14ac:dyDescent="0.25">
      <c r="A3784" s="20">
        <v>44356</v>
      </c>
      <c r="B3784" t="s">
        <v>80</v>
      </c>
      <c r="C3784" t="s">
        <v>23</v>
      </c>
      <c r="D3784">
        <v>1500</v>
      </c>
      <c r="E3784">
        <v>253.7</v>
      </c>
      <c r="F3784">
        <v>380550</v>
      </c>
      <c r="G3784" t="s">
        <v>3960</v>
      </c>
      <c r="H3784">
        <v>2021107</v>
      </c>
      <c r="I3784" t="s">
        <v>19</v>
      </c>
      <c r="J3784" t="s">
        <v>20</v>
      </c>
      <c r="K3784" t="s">
        <v>25</v>
      </c>
      <c r="L3784">
        <v>94.72</v>
      </c>
      <c r="M3784">
        <v>11.8</v>
      </c>
      <c r="N3784">
        <v>0</v>
      </c>
      <c r="O3784">
        <v>69.48</v>
      </c>
      <c r="P3784">
        <v>175.99709999999999</v>
      </c>
    </row>
    <row r="3785" spans="1:16" x14ac:dyDescent="0.25">
      <c r="A3785" s="20">
        <v>44357</v>
      </c>
      <c r="B3785" t="s">
        <v>3961</v>
      </c>
      <c r="C3785" t="s">
        <v>17</v>
      </c>
      <c r="D3785">
        <v>142</v>
      </c>
      <c r="E3785">
        <v>243</v>
      </c>
      <c r="F3785">
        <v>34506</v>
      </c>
      <c r="G3785" t="s">
        <v>3962</v>
      </c>
      <c r="H3785">
        <v>2021108</v>
      </c>
      <c r="I3785" t="s">
        <v>19</v>
      </c>
      <c r="J3785" t="s">
        <v>20</v>
      </c>
      <c r="K3785" t="s">
        <v>25</v>
      </c>
      <c r="L3785">
        <v>0</v>
      </c>
      <c r="M3785">
        <v>1.07</v>
      </c>
      <c r="N3785">
        <v>0</v>
      </c>
      <c r="O3785">
        <v>17.89</v>
      </c>
      <c r="P3785">
        <v>18.959499999999998</v>
      </c>
    </row>
    <row r="3786" spans="1:16" x14ac:dyDescent="0.25">
      <c r="A3786" s="20">
        <v>44357</v>
      </c>
      <c r="B3786" t="s">
        <v>3961</v>
      </c>
      <c r="C3786" t="s">
        <v>17</v>
      </c>
      <c r="D3786">
        <v>110</v>
      </c>
      <c r="E3786">
        <v>241.45</v>
      </c>
      <c r="F3786">
        <v>26559.7</v>
      </c>
      <c r="G3786" t="s">
        <v>3963</v>
      </c>
      <c r="H3786">
        <v>2021108</v>
      </c>
      <c r="I3786" t="s">
        <v>19</v>
      </c>
      <c r="J3786" t="s">
        <v>20</v>
      </c>
      <c r="K3786" t="s">
        <v>25</v>
      </c>
      <c r="L3786">
        <v>0</v>
      </c>
      <c r="M3786">
        <v>0.82</v>
      </c>
      <c r="N3786">
        <v>0</v>
      </c>
      <c r="O3786">
        <v>17.84</v>
      </c>
      <c r="P3786">
        <v>18.6633</v>
      </c>
    </row>
    <row r="3787" spans="1:16" x14ac:dyDescent="0.25">
      <c r="A3787" s="20">
        <v>44357</v>
      </c>
      <c r="B3787" t="s">
        <v>3961</v>
      </c>
      <c r="C3787" t="s">
        <v>17</v>
      </c>
      <c r="D3787">
        <v>90</v>
      </c>
      <c r="E3787">
        <v>243.42</v>
      </c>
      <c r="F3787">
        <v>21907.4</v>
      </c>
      <c r="G3787" t="s">
        <v>3964</v>
      </c>
      <c r="H3787">
        <v>2021108</v>
      </c>
      <c r="I3787" t="s">
        <v>19</v>
      </c>
      <c r="J3787" t="s">
        <v>20</v>
      </c>
      <c r="K3787" t="s">
        <v>25</v>
      </c>
      <c r="L3787">
        <v>0</v>
      </c>
      <c r="M3787">
        <v>0.68</v>
      </c>
      <c r="N3787">
        <v>0</v>
      </c>
      <c r="O3787">
        <v>17.829999999999998</v>
      </c>
      <c r="P3787">
        <v>18.5092</v>
      </c>
    </row>
    <row r="3788" spans="1:16" x14ac:dyDescent="0.25">
      <c r="A3788" s="20">
        <v>44357</v>
      </c>
      <c r="B3788" t="s">
        <v>3961</v>
      </c>
      <c r="C3788" t="s">
        <v>17</v>
      </c>
      <c r="D3788">
        <v>58</v>
      </c>
      <c r="E3788">
        <v>242.9</v>
      </c>
      <c r="F3788">
        <v>14088.2</v>
      </c>
      <c r="G3788" t="s">
        <v>3965</v>
      </c>
      <c r="H3788">
        <v>2021108</v>
      </c>
      <c r="I3788" t="s">
        <v>19</v>
      </c>
      <c r="J3788" t="s">
        <v>20</v>
      </c>
      <c r="K3788" t="s">
        <v>25</v>
      </c>
      <c r="L3788">
        <v>0</v>
      </c>
      <c r="M3788">
        <v>0.44</v>
      </c>
      <c r="N3788">
        <v>0</v>
      </c>
      <c r="O3788">
        <v>17.78</v>
      </c>
      <c r="P3788">
        <v>18.216699999999999</v>
      </c>
    </row>
    <row r="3789" spans="1:16" x14ac:dyDescent="0.25">
      <c r="A3789" s="20">
        <v>44357</v>
      </c>
      <c r="B3789" t="s">
        <v>3961</v>
      </c>
      <c r="C3789" t="s">
        <v>17</v>
      </c>
      <c r="D3789">
        <v>100</v>
      </c>
      <c r="E3789">
        <v>242.2</v>
      </c>
      <c r="F3789">
        <v>24220</v>
      </c>
      <c r="G3789" t="s">
        <v>3966</v>
      </c>
      <c r="H3789">
        <v>2021108</v>
      </c>
      <c r="I3789" t="s">
        <v>19</v>
      </c>
      <c r="J3789" t="s">
        <v>20</v>
      </c>
      <c r="K3789" t="s">
        <v>25</v>
      </c>
      <c r="L3789">
        <v>0</v>
      </c>
      <c r="M3789">
        <v>0.75</v>
      </c>
      <c r="N3789">
        <v>4</v>
      </c>
      <c r="O3789">
        <v>17.84</v>
      </c>
      <c r="P3789">
        <v>22.590800000000002</v>
      </c>
    </row>
    <row r="3790" spans="1:16" x14ac:dyDescent="0.25">
      <c r="A3790" s="20">
        <v>44357</v>
      </c>
      <c r="B3790" t="s">
        <v>3961</v>
      </c>
      <c r="C3790" t="s">
        <v>23</v>
      </c>
      <c r="D3790">
        <v>500</v>
      </c>
      <c r="E3790">
        <v>247.14</v>
      </c>
      <c r="F3790">
        <v>123567.7</v>
      </c>
      <c r="G3790" t="s">
        <v>3967</v>
      </c>
      <c r="H3790">
        <v>2021108</v>
      </c>
      <c r="I3790" t="s">
        <v>19</v>
      </c>
      <c r="J3790" t="s">
        <v>20</v>
      </c>
      <c r="K3790" t="s">
        <v>25</v>
      </c>
      <c r="L3790">
        <v>31</v>
      </c>
      <c r="M3790">
        <v>3.83</v>
      </c>
      <c r="N3790">
        <v>0</v>
      </c>
      <c r="O3790">
        <v>22.56</v>
      </c>
      <c r="P3790">
        <v>57.390599999999999</v>
      </c>
    </row>
    <row r="3791" spans="1:16" x14ac:dyDescent="0.25">
      <c r="A3791" s="20">
        <v>44358</v>
      </c>
      <c r="B3791" t="s">
        <v>3901</v>
      </c>
      <c r="C3791" t="s">
        <v>17</v>
      </c>
      <c r="D3791">
        <v>100</v>
      </c>
      <c r="E3791">
        <v>789.5</v>
      </c>
      <c r="F3791">
        <v>78950</v>
      </c>
      <c r="G3791" t="s">
        <v>3968</v>
      </c>
      <c r="H3791">
        <v>2021109</v>
      </c>
      <c r="I3791" t="s">
        <v>19</v>
      </c>
      <c r="J3791" t="s">
        <v>20</v>
      </c>
      <c r="K3791" t="s">
        <v>25</v>
      </c>
      <c r="L3791">
        <v>0</v>
      </c>
      <c r="M3791">
        <v>2.4500000000000002</v>
      </c>
      <c r="N3791">
        <v>2.37</v>
      </c>
      <c r="O3791">
        <v>18.14</v>
      </c>
      <c r="P3791">
        <v>22.9573</v>
      </c>
    </row>
    <row r="3792" spans="1:16" x14ac:dyDescent="0.25">
      <c r="A3792" s="20">
        <v>44358</v>
      </c>
      <c r="B3792" t="s">
        <v>3961</v>
      </c>
      <c r="C3792" t="s">
        <v>23</v>
      </c>
      <c r="D3792">
        <v>50</v>
      </c>
      <c r="E3792">
        <v>242.95</v>
      </c>
      <c r="F3792">
        <v>12147.5</v>
      </c>
      <c r="G3792" t="s">
        <v>3969</v>
      </c>
      <c r="H3792">
        <v>2021109</v>
      </c>
      <c r="I3792" t="s">
        <v>19</v>
      </c>
      <c r="J3792" t="s">
        <v>20</v>
      </c>
      <c r="K3792" t="s">
        <v>25</v>
      </c>
      <c r="L3792">
        <v>3.02</v>
      </c>
      <c r="M3792">
        <v>0.38</v>
      </c>
      <c r="N3792">
        <v>0</v>
      </c>
      <c r="O3792">
        <v>17.77</v>
      </c>
      <c r="P3792">
        <v>21.166699999999999</v>
      </c>
    </row>
    <row r="3793" spans="1:16" x14ac:dyDescent="0.25">
      <c r="A3793" s="20">
        <v>44358</v>
      </c>
      <c r="B3793" t="s">
        <v>3961</v>
      </c>
      <c r="C3793" t="s">
        <v>23</v>
      </c>
      <c r="D3793">
        <v>49</v>
      </c>
      <c r="E3793">
        <v>243.9</v>
      </c>
      <c r="F3793">
        <v>11951.1</v>
      </c>
      <c r="G3793" t="s">
        <v>3970</v>
      </c>
      <c r="H3793">
        <v>2021109</v>
      </c>
      <c r="I3793" t="s">
        <v>19</v>
      </c>
      <c r="J3793" t="s">
        <v>20</v>
      </c>
      <c r="K3793" t="s">
        <v>25</v>
      </c>
      <c r="L3793">
        <v>2.96</v>
      </c>
      <c r="M3793">
        <v>0.37</v>
      </c>
      <c r="N3793">
        <v>0</v>
      </c>
      <c r="O3793">
        <v>17.79</v>
      </c>
      <c r="P3793">
        <v>21.1205</v>
      </c>
    </row>
    <row r="3794" spans="1:16" x14ac:dyDescent="0.25">
      <c r="A3794" s="20">
        <v>44358</v>
      </c>
      <c r="B3794" t="s">
        <v>480</v>
      </c>
      <c r="C3794" t="s">
        <v>23</v>
      </c>
      <c r="D3794">
        <v>2500</v>
      </c>
      <c r="E3794">
        <v>87.05</v>
      </c>
      <c r="F3794">
        <v>217625</v>
      </c>
      <c r="G3794" t="s">
        <v>3971</v>
      </c>
      <c r="H3794">
        <v>2021109</v>
      </c>
      <c r="I3794" t="s">
        <v>19</v>
      </c>
      <c r="J3794" t="s">
        <v>20</v>
      </c>
      <c r="K3794" t="s">
        <v>25</v>
      </c>
      <c r="L3794">
        <v>54.02</v>
      </c>
      <c r="M3794">
        <v>6.75</v>
      </c>
      <c r="N3794">
        <v>0</v>
      </c>
      <c r="O3794">
        <v>39.75</v>
      </c>
      <c r="P3794">
        <v>100.5164</v>
      </c>
    </row>
    <row r="3795" spans="1:16" x14ac:dyDescent="0.25">
      <c r="A3795" s="20">
        <v>44358</v>
      </c>
      <c r="B3795" t="s">
        <v>480</v>
      </c>
      <c r="C3795" t="s">
        <v>17</v>
      </c>
      <c r="D3795">
        <v>500</v>
      </c>
      <c r="E3795">
        <v>86.9</v>
      </c>
      <c r="F3795">
        <v>43450</v>
      </c>
      <c r="G3795" t="s">
        <v>3972</v>
      </c>
      <c r="H3795">
        <v>2021109</v>
      </c>
      <c r="I3795" t="s">
        <v>19</v>
      </c>
      <c r="J3795" t="s">
        <v>20</v>
      </c>
      <c r="K3795" t="s">
        <v>25</v>
      </c>
      <c r="L3795">
        <v>0</v>
      </c>
      <c r="M3795">
        <v>1.35</v>
      </c>
      <c r="N3795">
        <v>0</v>
      </c>
      <c r="O3795">
        <v>17.940000000000001</v>
      </c>
      <c r="P3795">
        <v>19.286999999999999</v>
      </c>
    </row>
    <row r="3796" spans="1:16" x14ac:dyDescent="0.25">
      <c r="A3796" s="20">
        <v>44358</v>
      </c>
      <c r="B3796" t="s">
        <v>480</v>
      </c>
      <c r="C3796" t="s">
        <v>17</v>
      </c>
      <c r="D3796">
        <v>500</v>
      </c>
      <c r="E3796">
        <v>86.8</v>
      </c>
      <c r="F3796">
        <v>43400</v>
      </c>
      <c r="G3796" t="s">
        <v>3973</v>
      </c>
      <c r="H3796">
        <v>2021109</v>
      </c>
      <c r="I3796" t="s">
        <v>19</v>
      </c>
      <c r="J3796" t="s">
        <v>20</v>
      </c>
      <c r="K3796" t="s">
        <v>25</v>
      </c>
      <c r="L3796">
        <v>0</v>
      </c>
      <c r="M3796">
        <v>1.35</v>
      </c>
      <c r="N3796">
        <v>0</v>
      </c>
      <c r="O3796">
        <v>17.940000000000001</v>
      </c>
      <c r="P3796">
        <v>19.285399999999999</v>
      </c>
    </row>
    <row r="3797" spans="1:16" x14ac:dyDescent="0.25">
      <c r="A3797" s="20">
        <v>44358</v>
      </c>
      <c r="B3797" t="s">
        <v>480</v>
      </c>
      <c r="C3797" t="s">
        <v>17</v>
      </c>
      <c r="D3797">
        <v>500</v>
      </c>
      <c r="E3797">
        <v>86.85</v>
      </c>
      <c r="F3797">
        <v>43425</v>
      </c>
      <c r="G3797" t="s">
        <v>3974</v>
      </c>
      <c r="H3797">
        <v>2021109</v>
      </c>
      <c r="I3797" t="s">
        <v>19</v>
      </c>
      <c r="J3797" t="s">
        <v>20</v>
      </c>
      <c r="K3797" t="s">
        <v>25</v>
      </c>
      <c r="L3797">
        <v>0</v>
      </c>
      <c r="M3797">
        <v>1.35</v>
      </c>
      <c r="N3797">
        <v>0</v>
      </c>
      <c r="O3797">
        <v>17.940000000000001</v>
      </c>
      <c r="P3797">
        <v>19.286200000000001</v>
      </c>
    </row>
    <row r="3798" spans="1:16" x14ac:dyDescent="0.25">
      <c r="A3798" s="20">
        <v>44358</v>
      </c>
      <c r="B3798" t="s">
        <v>480</v>
      </c>
      <c r="C3798" t="s">
        <v>17</v>
      </c>
      <c r="D3798">
        <v>1000</v>
      </c>
      <c r="E3798">
        <v>86.75</v>
      </c>
      <c r="F3798">
        <v>86750</v>
      </c>
      <c r="G3798" t="s">
        <v>3975</v>
      </c>
      <c r="H3798">
        <v>2021109</v>
      </c>
      <c r="I3798" t="s">
        <v>19</v>
      </c>
      <c r="J3798" t="s">
        <v>20</v>
      </c>
      <c r="K3798" t="s">
        <v>25</v>
      </c>
      <c r="L3798">
        <v>0</v>
      </c>
      <c r="M3798">
        <v>2.69</v>
      </c>
      <c r="N3798">
        <v>0</v>
      </c>
      <c r="O3798">
        <v>18.18</v>
      </c>
      <c r="P3798">
        <v>20.869299999999999</v>
      </c>
    </row>
    <row r="3799" spans="1:16" x14ac:dyDescent="0.25">
      <c r="A3799" s="20">
        <v>44358</v>
      </c>
      <c r="B3799" t="s">
        <v>480</v>
      </c>
      <c r="C3799" t="s">
        <v>17</v>
      </c>
      <c r="D3799">
        <v>2500</v>
      </c>
      <c r="E3799">
        <v>86.05</v>
      </c>
      <c r="F3799">
        <v>215125</v>
      </c>
      <c r="G3799" t="s">
        <v>3976</v>
      </c>
      <c r="H3799">
        <v>2021109</v>
      </c>
      <c r="I3799" t="s">
        <v>19</v>
      </c>
      <c r="J3799" t="s">
        <v>20</v>
      </c>
      <c r="K3799" t="s">
        <v>25</v>
      </c>
      <c r="L3799">
        <v>0</v>
      </c>
      <c r="M3799">
        <v>6.67</v>
      </c>
      <c r="N3799">
        <v>12.75</v>
      </c>
      <c r="O3799">
        <v>39.28</v>
      </c>
      <c r="P3799">
        <v>58.698900000000002</v>
      </c>
    </row>
    <row r="3800" spans="1:16" x14ac:dyDescent="0.25">
      <c r="A3800" s="20">
        <v>44358</v>
      </c>
      <c r="B3800" t="s">
        <v>480</v>
      </c>
      <c r="C3800" t="s">
        <v>23</v>
      </c>
      <c r="D3800">
        <v>1010</v>
      </c>
      <c r="E3800">
        <v>85.75</v>
      </c>
      <c r="F3800">
        <v>86607.5</v>
      </c>
      <c r="G3800" t="s">
        <v>3977</v>
      </c>
      <c r="H3800">
        <v>2021109</v>
      </c>
      <c r="I3800" t="s">
        <v>19</v>
      </c>
      <c r="J3800" t="s">
        <v>20</v>
      </c>
      <c r="K3800" t="s">
        <v>25</v>
      </c>
      <c r="L3800">
        <v>21.83</v>
      </c>
      <c r="M3800">
        <v>2.68</v>
      </c>
      <c r="N3800">
        <v>0</v>
      </c>
      <c r="O3800">
        <v>18.190000000000001</v>
      </c>
      <c r="P3800">
        <v>42.704799999999999</v>
      </c>
    </row>
    <row r="3801" spans="1:16" x14ac:dyDescent="0.25">
      <c r="A3801" s="20">
        <v>44358</v>
      </c>
      <c r="B3801" t="s">
        <v>3961</v>
      </c>
      <c r="C3801" t="s">
        <v>17</v>
      </c>
      <c r="D3801">
        <v>25</v>
      </c>
      <c r="E3801">
        <v>241.1</v>
      </c>
      <c r="F3801">
        <v>6027.5</v>
      </c>
      <c r="G3801" t="s">
        <v>3978</v>
      </c>
      <c r="H3801">
        <v>2021109</v>
      </c>
      <c r="I3801" t="s">
        <v>19</v>
      </c>
      <c r="J3801" t="s">
        <v>20</v>
      </c>
      <c r="K3801" t="s">
        <v>25</v>
      </c>
      <c r="L3801">
        <v>0</v>
      </c>
      <c r="M3801">
        <v>0.19</v>
      </c>
      <c r="N3801">
        <v>0</v>
      </c>
      <c r="O3801">
        <v>17.73</v>
      </c>
      <c r="P3801">
        <v>17.916799999999999</v>
      </c>
    </row>
    <row r="3802" spans="1:16" x14ac:dyDescent="0.25">
      <c r="A3802" s="20">
        <v>44358</v>
      </c>
      <c r="B3802" t="s">
        <v>3961</v>
      </c>
      <c r="C3802" t="s">
        <v>17</v>
      </c>
      <c r="D3802">
        <v>25</v>
      </c>
      <c r="E3802">
        <v>241.15</v>
      </c>
      <c r="F3802">
        <v>6028.75</v>
      </c>
      <c r="G3802" t="s">
        <v>3979</v>
      </c>
      <c r="H3802">
        <v>2021109</v>
      </c>
      <c r="I3802" t="s">
        <v>19</v>
      </c>
      <c r="J3802" t="s">
        <v>20</v>
      </c>
      <c r="K3802" t="s">
        <v>25</v>
      </c>
      <c r="L3802">
        <v>0</v>
      </c>
      <c r="M3802">
        <v>0.19</v>
      </c>
      <c r="N3802">
        <v>0</v>
      </c>
      <c r="O3802">
        <v>17.73</v>
      </c>
      <c r="P3802">
        <v>17.916899999999998</v>
      </c>
    </row>
    <row r="3803" spans="1:16" x14ac:dyDescent="0.25">
      <c r="A3803" s="20">
        <v>44358</v>
      </c>
      <c r="B3803" t="s">
        <v>3961</v>
      </c>
      <c r="C3803" t="s">
        <v>17</v>
      </c>
      <c r="D3803">
        <v>50</v>
      </c>
      <c r="E3803">
        <v>239.55</v>
      </c>
      <c r="F3803">
        <v>11977.5</v>
      </c>
      <c r="G3803" t="s">
        <v>3980</v>
      </c>
      <c r="H3803">
        <v>2021109</v>
      </c>
      <c r="I3803" t="s">
        <v>19</v>
      </c>
      <c r="J3803" t="s">
        <v>20</v>
      </c>
      <c r="K3803" t="s">
        <v>25</v>
      </c>
      <c r="L3803">
        <v>0</v>
      </c>
      <c r="M3803">
        <v>0.37</v>
      </c>
      <c r="N3803">
        <v>0</v>
      </c>
      <c r="O3803">
        <v>17.77</v>
      </c>
      <c r="P3803">
        <v>18.141300000000001</v>
      </c>
    </row>
    <row r="3804" spans="1:16" x14ac:dyDescent="0.25">
      <c r="A3804" s="20">
        <v>44358</v>
      </c>
      <c r="B3804" t="s">
        <v>3961</v>
      </c>
      <c r="C3804" t="s">
        <v>17</v>
      </c>
      <c r="D3804">
        <v>25</v>
      </c>
      <c r="E3804">
        <v>239.2</v>
      </c>
      <c r="F3804">
        <v>5980</v>
      </c>
      <c r="G3804" t="s">
        <v>3981</v>
      </c>
      <c r="H3804">
        <v>2021109</v>
      </c>
      <c r="I3804" t="s">
        <v>19</v>
      </c>
      <c r="J3804" t="s">
        <v>20</v>
      </c>
      <c r="K3804" t="s">
        <v>25</v>
      </c>
      <c r="L3804">
        <v>0</v>
      </c>
      <c r="M3804">
        <v>0.19</v>
      </c>
      <c r="N3804">
        <v>0</v>
      </c>
      <c r="O3804">
        <v>17.739999999999998</v>
      </c>
      <c r="P3804">
        <v>17.9254</v>
      </c>
    </row>
    <row r="3805" spans="1:16" x14ac:dyDescent="0.25">
      <c r="A3805" s="20">
        <v>44358</v>
      </c>
      <c r="B3805" t="s">
        <v>3961</v>
      </c>
      <c r="C3805" t="s">
        <v>17</v>
      </c>
      <c r="D3805">
        <v>24</v>
      </c>
      <c r="E3805">
        <v>240</v>
      </c>
      <c r="F3805">
        <v>5760</v>
      </c>
      <c r="G3805" t="s">
        <v>3982</v>
      </c>
      <c r="H3805">
        <v>2021109</v>
      </c>
      <c r="I3805" t="s">
        <v>19</v>
      </c>
      <c r="J3805" t="s">
        <v>20</v>
      </c>
      <c r="K3805" t="s">
        <v>25</v>
      </c>
      <c r="L3805">
        <v>0</v>
      </c>
      <c r="M3805">
        <v>0.18</v>
      </c>
      <c r="N3805">
        <v>0</v>
      </c>
      <c r="O3805">
        <v>17.73</v>
      </c>
      <c r="P3805">
        <v>17.9086</v>
      </c>
    </row>
    <row r="3806" spans="1:16" x14ac:dyDescent="0.25">
      <c r="A3806" s="20">
        <v>44358</v>
      </c>
      <c r="B3806" t="s">
        <v>480</v>
      </c>
      <c r="C3806" t="s">
        <v>23</v>
      </c>
      <c r="D3806">
        <v>90</v>
      </c>
      <c r="E3806">
        <v>85.9</v>
      </c>
      <c r="F3806">
        <v>7731</v>
      </c>
      <c r="G3806" t="s">
        <v>3983</v>
      </c>
      <c r="H3806">
        <v>2021109</v>
      </c>
      <c r="I3806" t="s">
        <v>19</v>
      </c>
      <c r="J3806" t="s">
        <v>20</v>
      </c>
      <c r="K3806" t="s">
        <v>25</v>
      </c>
      <c r="L3806">
        <v>1.94</v>
      </c>
      <c r="M3806">
        <v>0.24</v>
      </c>
      <c r="N3806">
        <v>0</v>
      </c>
      <c r="O3806">
        <v>17.739999999999998</v>
      </c>
      <c r="P3806">
        <v>19.919599999999999</v>
      </c>
    </row>
    <row r="3807" spans="1:16" x14ac:dyDescent="0.25">
      <c r="A3807" s="20">
        <v>44358</v>
      </c>
      <c r="B3807" t="s">
        <v>3961</v>
      </c>
      <c r="C3807" t="s">
        <v>17</v>
      </c>
      <c r="D3807">
        <v>150</v>
      </c>
      <c r="E3807">
        <v>240</v>
      </c>
      <c r="F3807">
        <v>36000</v>
      </c>
      <c r="G3807" t="s">
        <v>3984</v>
      </c>
      <c r="H3807">
        <v>2021109</v>
      </c>
      <c r="I3807" t="s">
        <v>19</v>
      </c>
      <c r="J3807" t="s">
        <v>20</v>
      </c>
      <c r="K3807" t="s">
        <v>25</v>
      </c>
      <c r="L3807">
        <v>0</v>
      </c>
      <c r="M3807">
        <v>1.1200000000000001</v>
      </c>
      <c r="N3807">
        <v>2.88</v>
      </c>
      <c r="O3807">
        <v>17.899999999999999</v>
      </c>
      <c r="P3807">
        <v>21.896000000000001</v>
      </c>
    </row>
    <row r="3808" spans="1:16" x14ac:dyDescent="0.25">
      <c r="A3808" s="20">
        <v>44358</v>
      </c>
      <c r="B3808" t="s">
        <v>480</v>
      </c>
      <c r="C3808" t="s">
        <v>23</v>
      </c>
      <c r="D3808">
        <v>200</v>
      </c>
      <c r="E3808">
        <v>85.95</v>
      </c>
      <c r="F3808">
        <v>17190</v>
      </c>
      <c r="G3808" t="s">
        <v>3985</v>
      </c>
      <c r="H3808">
        <v>2021109</v>
      </c>
      <c r="I3808" t="s">
        <v>19</v>
      </c>
      <c r="J3808" t="s">
        <v>20</v>
      </c>
      <c r="K3808" t="s">
        <v>25</v>
      </c>
      <c r="L3808">
        <v>4.32</v>
      </c>
      <c r="M3808">
        <v>0.53</v>
      </c>
      <c r="N3808">
        <v>0</v>
      </c>
      <c r="O3808">
        <v>17.8</v>
      </c>
      <c r="P3808">
        <v>22.652899999999999</v>
      </c>
    </row>
    <row r="3809" spans="1:16" x14ac:dyDescent="0.25">
      <c r="A3809" s="20">
        <v>44358</v>
      </c>
      <c r="B3809" t="s">
        <v>480</v>
      </c>
      <c r="C3809" t="s">
        <v>23</v>
      </c>
      <c r="D3809">
        <v>1200</v>
      </c>
      <c r="E3809">
        <v>85.9</v>
      </c>
      <c r="F3809">
        <v>103080</v>
      </c>
      <c r="G3809" t="s">
        <v>3986</v>
      </c>
      <c r="H3809">
        <v>2021109</v>
      </c>
      <c r="I3809" t="s">
        <v>19</v>
      </c>
      <c r="J3809" t="s">
        <v>20</v>
      </c>
      <c r="K3809" t="s">
        <v>25</v>
      </c>
      <c r="L3809">
        <v>25.93</v>
      </c>
      <c r="M3809">
        <v>3.2</v>
      </c>
      <c r="N3809">
        <v>0</v>
      </c>
      <c r="O3809">
        <v>18.82</v>
      </c>
      <c r="P3809">
        <v>47.945500000000003</v>
      </c>
    </row>
    <row r="3810" spans="1:16" x14ac:dyDescent="0.25">
      <c r="A3810" s="20">
        <v>44358</v>
      </c>
      <c r="B3810" t="s">
        <v>3961</v>
      </c>
      <c r="C3810" t="s">
        <v>23</v>
      </c>
      <c r="D3810">
        <v>100</v>
      </c>
      <c r="E3810">
        <v>242.33</v>
      </c>
      <c r="F3810">
        <v>24233.45</v>
      </c>
      <c r="G3810" t="s">
        <v>3987</v>
      </c>
      <c r="H3810">
        <v>2021109</v>
      </c>
      <c r="I3810" t="s">
        <v>19</v>
      </c>
      <c r="J3810" t="s">
        <v>20</v>
      </c>
      <c r="K3810" t="s">
        <v>25</v>
      </c>
      <c r="L3810">
        <v>6.05</v>
      </c>
      <c r="M3810">
        <v>0.75</v>
      </c>
      <c r="N3810">
        <v>0</v>
      </c>
      <c r="O3810">
        <v>17.84</v>
      </c>
      <c r="P3810">
        <v>24.641200000000001</v>
      </c>
    </row>
    <row r="3811" spans="1:16" x14ac:dyDescent="0.25">
      <c r="A3811" s="20">
        <v>44358</v>
      </c>
      <c r="B3811" t="s">
        <v>3961</v>
      </c>
      <c r="C3811" t="s">
        <v>23</v>
      </c>
      <c r="D3811">
        <v>100</v>
      </c>
      <c r="E3811">
        <v>242.18</v>
      </c>
      <c r="F3811">
        <v>24217.75</v>
      </c>
      <c r="G3811" t="s">
        <v>3988</v>
      </c>
      <c r="H3811">
        <v>2021109</v>
      </c>
      <c r="I3811" t="s">
        <v>19</v>
      </c>
      <c r="J3811" t="s">
        <v>20</v>
      </c>
      <c r="K3811" t="s">
        <v>25</v>
      </c>
      <c r="L3811">
        <v>6.05</v>
      </c>
      <c r="M3811">
        <v>0.75</v>
      </c>
      <c r="N3811">
        <v>0</v>
      </c>
      <c r="O3811">
        <v>17.829999999999998</v>
      </c>
      <c r="P3811">
        <v>24.630800000000001</v>
      </c>
    </row>
    <row r="3812" spans="1:16" x14ac:dyDescent="0.25">
      <c r="A3812" s="20">
        <v>44358</v>
      </c>
      <c r="B3812" t="s">
        <v>3901</v>
      </c>
      <c r="C3812" t="s">
        <v>23</v>
      </c>
      <c r="D3812">
        <v>100</v>
      </c>
      <c r="E3812">
        <v>797.28</v>
      </c>
      <c r="F3812">
        <v>79728</v>
      </c>
      <c r="G3812" t="s">
        <v>3989</v>
      </c>
      <c r="H3812">
        <v>2021109</v>
      </c>
      <c r="I3812" t="s">
        <v>19</v>
      </c>
      <c r="J3812" t="s">
        <v>20</v>
      </c>
      <c r="K3812" t="s">
        <v>25</v>
      </c>
      <c r="L3812">
        <v>19.829999999999998</v>
      </c>
      <c r="M3812">
        <v>2.4700000000000002</v>
      </c>
      <c r="N3812">
        <v>0</v>
      </c>
      <c r="O3812">
        <v>18.149999999999999</v>
      </c>
      <c r="P3812">
        <v>40.451700000000002</v>
      </c>
    </row>
    <row r="3813" spans="1:16" x14ac:dyDescent="0.25">
      <c r="A3813" s="20">
        <v>44358</v>
      </c>
      <c r="B3813" t="s">
        <v>3961</v>
      </c>
      <c r="C3813" t="s">
        <v>17</v>
      </c>
      <c r="D3813">
        <v>100</v>
      </c>
      <c r="E3813">
        <v>243.9</v>
      </c>
      <c r="F3813">
        <v>24390</v>
      </c>
      <c r="G3813" t="s">
        <v>3990</v>
      </c>
      <c r="H3813">
        <v>2021109</v>
      </c>
      <c r="I3813" t="s">
        <v>19</v>
      </c>
      <c r="J3813" t="s">
        <v>20</v>
      </c>
      <c r="K3813" t="s">
        <v>25</v>
      </c>
      <c r="L3813">
        <v>0</v>
      </c>
      <c r="M3813">
        <v>0.76</v>
      </c>
      <c r="N3813">
        <v>0</v>
      </c>
      <c r="O3813">
        <v>17.829999999999998</v>
      </c>
      <c r="P3813">
        <v>18.586099999999998</v>
      </c>
    </row>
    <row r="3814" spans="1:16" x14ac:dyDescent="0.25">
      <c r="A3814" s="20">
        <v>44358</v>
      </c>
      <c r="B3814" t="s">
        <v>3961</v>
      </c>
      <c r="C3814" t="s">
        <v>23</v>
      </c>
      <c r="D3814">
        <v>100</v>
      </c>
      <c r="E3814">
        <v>242.9</v>
      </c>
      <c r="F3814">
        <v>24290</v>
      </c>
      <c r="G3814" t="s">
        <v>3991</v>
      </c>
      <c r="H3814">
        <v>2021109</v>
      </c>
      <c r="I3814" t="s">
        <v>19</v>
      </c>
      <c r="J3814" t="s">
        <v>20</v>
      </c>
      <c r="K3814" t="s">
        <v>25</v>
      </c>
      <c r="L3814">
        <v>6.04</v>
      </c>
      <c r="M3814">
        <v>0.75</v>
      </c>
      <c r="N3814">
        <v>0</v>
      </c>
      <c r="O3814">
        <v>17.850000000000001</v>
      </c>
      <c r="P3814">
        <v>24.643000000000001</v>
      </c>
    </row>
    <row r="3815" spans="1:16" x14ac:dyDescent="0.25">
      <c r="A3815" s="20">
        <v>44361</v>
      </c>
      <c r="B3815" t="s">
        <v>480</v>
      </c>
      <c r="C3815" t="s">
        <v>23</v>
      </c>
      <c r="D3815">
        <v>5000</v>
      </c>
      <c r="E3815">
        <v>84.6</v>
      </c>
      <c r="F3815">
        <v>423000</v>
      </c>
      <c r="G3815" t="s">
        <v>3992</v>
      </c>
      <c r="H3815">
        <v>2021110</v>
      </c>
      <c r="I3815" t="s">
        <v>19</v>
      </c>
      <c r="J3815" t="s">
        <v>20</v>
      </c>
      <c r="K3815" t="s">
        <v>25</v>
      </c>
      <c r="L3815">
        <v>106.14</v>
      </c>
      <c r="M3815">
        <v>13.11</v>
      </c>
      <c r="N3815">
        <v>0</v>
      </c>
      <c r="O3815">
        <v>77.23</v>
      </c>
      <c r="P3815">
        <v>196.483</v>
      </c>
    </row>
    <row r="3816" spans="1:16" x14ac:dyDescent="0.25">
      <c r="A3816" s="20">
        <v>44361</v>
      </c>
      <c r="B3816" t="s">
        <v>480</v>
      </c>
      <c r="C3816" t="s">
        <v>17</v>
      </c>
      <c r="D3816">
        <v>1000</v>
      </c>
      <c r="E3816">
        <v>83.75</v>
      </c>
      <c r="F3816">
        <v>83750</v>
      </c>
      <c r="G3816" t="s">
        <v>3993</v>
      </c>
      <c r="H3816">
        <v>2021110</v>
      </c>
      <c r="I3816" t="s">
        <v>19</v>
      </c>
      <c r="J3816" t="s">
        <v>20</v>
      </c>
      <c r="K3816" t="s">
        <v>25</v>
      </c>
      <c r="L3816">
        <v>0</v>
      </c>
      <c r="M3816">
        <v>2.6</v>
      </c>
      <c r="N3816">
        <v>0</v>
      </c>
      <c r="O3816">
        <v>18.16</v>
      </c>
      <c r="P3816">
        <v>20.7563</v>
      </c>
    </row>
    <row r="3817" spans="1:16" x14ac:dyDescent="0.25">
      <c r="A3817" s="20">
        <v>44361</v>
      </c>
      <c r="B3817" t="s">
        <v>480</v>
      </c>
      <c r="C3817" t="s">
        <v>17</v>
      </c>
      <c r="D3817">
        <v>1000</v>
      </c>
      <c r="E3817">
        <v>83.7</v>
      </c>
      <c r="F3817">
        <v>83700</v>
      </c>
      <c r="G3817" t="s">
        <v>3994</v>
      </c>
      <c r="H3817">
        <v>2021110</v>
      </c>
      <c r="I3817" t="s">
        <v>19</v>
      </c>
      <c r="J3817" t="s">
        <v>20</v>
      </c>
      <c r="K3817" t="s">
        <v>25</v>
      </c>
      <c r="L3817">
        <v>0</v>
      </c>
      <c r="M3817">
        <v>2.59</v>
      </c>
      <c r="N3817">
        <v>0</v>
      </c>
      <c r="O3817">
        <v>18.170000000000002</v>
      </c>
      <c r="P3817">
        <v>20.764700000000001</v>
      </c>
    </row>
    <row r="3818" spans="1:16" x14ac:dyDescent="0.25">
      <c r="A3818" s="20">
        <v>44361</v>
      </c>
      <c r="B3818" t="s">
        <v>480</v>
      </c>
      <c r="C3818" t="s">
        <v>17</v>
      </c>
      <c r="D3818">
        <v>500</v>
      </c>
      <c r="E3818">
        <v>83.8</v>
      </c>
      <c r="F3818">
        <v>41900</v>
      </c>
      <c r="G3818" t="s">
        <v>3995</v>
      </c>
      <c r="H3818">
        <v>2021110</v>
      </c>
      <c r="I3818" t="s">
        <v>19</v>
      </c>
      <c r="J3818" t="s">
        <v>20</v>
      </c>
      <c r="K3818" t="s">
        <v>25</v>
      </c>
      <c r="L3818">
        <v>0</v>
      </c>
      <c r="M3818">
        <v>1.3</v>
      </c>
      <c r="N3818">
        <v>0</v>
      </c>
      <c r="O3818">
        <v>17.93</v>
      </c>
      <c r="P3818">
        <v>19.228899999999999</v>
      </c>
    </row>
    <row r="3819" spans="1:16" x14ac:dyDescent="0.25">
      <c r="A3819" s="20">
        <v>44361</v>
      </c>
      <c r="B3819" t="s">
        <v>480</v>
      </c>
      <c r="C3819" t="s">
        <v>17</v>
      </c>
      <c r="D3819">
        <v>500</v>
      </c>
      <c r="E3819">
        <v>83.65</v>
      </c>
      <c r="F3819">
        <v>41825</v>
      </c>
      <c r="G3819" t="s">
        <v>3996</v>
      </c>
      <c r="H3819">
        <v>2021110</v>
      </c>
      <c r="I3819" t="s">
        <v>19</v>
      </c>
      <c r="J3819" t="s">
        <v>20</v>
      </c>
      <c r="K3819" t="s">
        <v>25</v>
      </c>
      <c r="L3819">
        <v>0</v>
      </c>
      <c r="M3819">
        <v>1.3</v>
      </c>
      <c r="N3819">
        <v>0</v>
      </c>
      <c r="O3819">
        <v>17.93</v>
      </c>
      <c r="P3819">
        <v>19.226600000000001</v>
      </c>
    </row>
    <row r="3820" spans="1:16" x14ac:dyDescent="0.25">
      <c r="A3820" s="20">
        <v>44361</v>
      </c>
      <c r="B3820" t="s">
        <v>480</v>
      </c>
      <c r="C3820" t="s">
        <v>17</v>
      </c>
      <c r="D3820">
        <v>1000</v>
      </c>
      <c r="E3820">
        <v>83.6</v>
      </c>
      <c r="F3820">
        <v>83600</v>
      </c>
      <c r="G3820" t="s">
        <v>3997</v>
      </c>
      <c r="H3820">
        <v>2021110</v>
      </c>
      <c r="I3820" t="s">
        <v>19</v>
      </c>
      <c r="J3820" t="s">
        <v>20</v>
      </c>
      <c r="K3820" t="s">
        <v>25</v>
      </c>
      <c r="L3820">
        <v>0</v>
      </c>
      <c r="M3820">
        <v>2.59</v>
      </c>
      <c r="N3820">
        <v>19</v>
      </c>
      <c r="O3820">
        <v>18.170000000000002</v>
      </c>
      <c r="P3820">
        <v>39.761600000000001</v>
      </c>
    </row>
    <row r="3821" spans="1:16" x14ac:dyDescent="0.25">
      <c r="A3821" s="20">
        <v>44361</v>
      </c>
      <c r="B3821" t="s">
        <v>480</v>
      </c>
      <c r="C3821" t="s">
        <v>17</v>
      </c>
      <c r="D3821">
        <v>1000</v>
      </c>
      <c r="E3821">
        <v>83.6</v>
      </c>
      <c r="F3821">
        <v>83600</v>
      </c>
      <c r="G3821" t="s">
        <v>3998</v>
      </c>
      <c r="H3821">
        <v>2021110</v>
      </c>
      <c r="I3821" t="s">
        <v>19</v>
      </c>
      <c r="J3821" t="s">
        <v>20</v>
      </c>
      <c r="K3821" t="s">
        <v>25</v>
      </c>
      <c r="L3821">
        <v>0</v>
      </c>
      <c r="M3821">
        <v>2.59</v>
      </c>
      <c r="N3821">
        <v>0</v>
      </c>
      <c r="O3821">
        <v>18.170000000000002</v>
      </c>
      <c r="P3821">
        <v>20.761600000000001</v>
      </c>
    </row>
    <row r="3822" spans="1:16" x14ac:dyDescent="0.25">
      <c r="A3822" s="20">
        <v>44361</v>
      </c>
      <c r="B3822" t="s">
        <v>480</v>
      </c>
      <c r="C3822" t="s">
        <v>17</v>
      </c>
      <c r="D3822">
        <v>2500</v>
      </c>
      <c r="E3822">
        <v>85.4</v>
      </c>
      <c r="F3822">
        <v>213500</v>
      </c>
      <c r="G3822" t="s">
        <v>3999</v>
      </c>
      <c r="H3822">
        <v>2021110</v>
      </c>
      <c r="I3822" t="s">
        <v>19</v>
      </c>
      <c r="J3822" t="s">
        <v>20</v>
      </c>
      <c r="K3822" t="s">
        <v>25</v>
      </c>
      <c r="L3822">
        <v>0</v>
      </c>
      <c r="M3822">
        <v>6.62</v>
      </c>
      <c r="N3822">
        <v>0</v>
      </c>
      <c r="O3822">
        <v>39.01</v>
      </c>
      <c r="P3822">
        <v>45.628100000000003</v>
      </c>
    </row>
    <row r="3823" spans="1:16" x14ac:dyDescent="0.25">
      <c r="A3823" s="20">
        <v>44361</v>
      </c>
      <c r="B3823" t="s">
        <v>480</v>
      </c>
      <c r="C3823" t="s">
        <v>23</v>
      </c>
      <c r="D3823">
        <v>250</v>
      </c>
      <c r="E3823">
        <v>85.6</v>
      </c>
      <c r="F3823">
        <v>21400</v>
      </c>
      <c r="G3823" t="s">
        <v>4000</v>
      </c>
      <c r="H3823">
        <v>2021110</v>
      </c>
      <c r="I3823" t="s">
        <v>19</v>
      </c>
      <c r="J3823" t="s">
        <v>20</v>
      </c>
      <c r="K3823" t="s">
        <v>25</v>
      </c>
      <c r="L3823">
        <v>5.29</v>
      </c>
      <c r="M3823">
        <v>0.66</v>
      </c>
      <c r="N3823">
        <v>0</v>
      </c>
      <c r="O3823">
        <v>17.82</v>
      </c>
      <c r="P3823">
        <v>23.773399999999999</v>
      </c>
    </row>
    <row r="3824" spans="1:16" x14ac:dyDescent="0.25">
      <c r="A3824" s="20">
        <v>44361</v>
      </c>
      <c r="B3824" t="s">
        <v>480</v>
      </c>
      <c r="C3824" t="s">
        <v>23</v>
      </c>
      <c r="D3824">
        <v>250</v>
      </c>
      <c r="E3824">
        <v>85.6</v>
      </c>
      <c r="F3824">
        <v>21400</v>
      </c>
      <c r="G3824" t="s">
        <v>4001</v>
      </c>
      <c r="H3824">
        <v>2021110</v>
      </c>
      <c r="I3824" t="s">
        <v>19</v>
      </c>
      <c r="J3824" t="s">
        <v>20</v>
      </c>
      <c r="K3824" t="s">
        <v>25</v>
      </c>
      <c r="L3824">
        <v>5.29</v>
      </c>
      <c r="M3824">
        <v>0.66</v>
      </c>
      <c r="N3824">
        <v>0</v>
      </c>
      <c r="O3824">
        <v>17.82</v>
      </c>
      <c r="P3824">
        <v>23.773399999999999</v>
      </c>
    </row>
    <row r="3825" spans="1:16" x14ac:dyDescent="0.25">
      <c r="A3825" s="20">
        <v>44361</v>
      </c>
      <c r="B3825" t="s">
        <v>480</v>
      </c>
      <c r="C3825" t="s">
        <v>23</v>
      </c>
      <c r="D3825">
        <v>500</v>
      </c>
      <c r="E3825">
        <v>85.5</v>
      </c>
      <c r="F3825">
        <v>42750</v>
      </c>
      <c r="G3825" t="s">
        <v>4002</v>
      </c>
      <c r="H3825">
        <v>2021110</v>
      </c>
      <c r="I3825" t="s">
        <v>19</v>
      </c>
      <c r="J3825" t="s">
        <v>20</v>
      </c>
      <c r="K3825" t="s">
        <v>25</v>
      </c>
      <c r="L3825">
        <v>10.57</v>
      </c>
      <c r="M3825">
        <v>1.33</v>
      </c>
      <c r="N3825">
        <v>0</v>
      </c>
      <c r="O3825">
        <v>17.940000000000001</v>
      </c>
      <c r="P3825">
        <v>29.8353</v>
      </c>
    </row>
    <row r="3826" spans="1:16" x14ac:dyDescent="0.25">
      <c r="A3826" s="20">
        <v>44361</v>
      </c>
      <c r="B3826" t="s">
        <v>480</v>
      </c>
      <c r="C3826" t="s">
        <v>23</v>
      </c>
      <c r="D3826">
        <v>500</v>
      </c>
      <c r="E3826">
        <v>85.45</v>
      </c>
      <c r="F3826">
        <v>42725</v>
      </c>
      <c r="G3826" t="s">
        <v>4003</v>
      </c>
      <c r="H3826">
        <v>2021110</v>
      </c>
      <c r="I3826" t="s">
        <v>19</v>
      </c>
      <c r="J3826" t="s">
        <v>20</v>
      </c>
      <c r="K3826" t="s">
        <v>25</v>
      </c>
      <c r="L3826">
        <v>10.57</v>
      </c>
      <c r="M3826">
        <v>1.32</v>
      </c>
      <c r="N3826">
        <v>0</v>
      </c>
      <c r="O3826">
        <v>17.93</v>
      </c>
      <c r="P3826">
        <v>29.824400000000001</v>
      </c>
    </row>
    <row r="3827" spans="1:16" x14ac:dyDescent="0.25">
      <c r="A3827" s="20">
        <v>44361</v>
      </c>
      <c r="B3827" t="s">
        <v>480</v>
      </c>
      <c r="C3827" t="s">
        <v>23</v>
      </c>
      <c r="D3827">
        <v>1000</v>
      </c>
      <c r="E3827">
        <v>85.4</v>
      </c>
      <c r="F3827">
        <v>85400</v>
      </c>
      <c r="G3827" t="s">
        <v>4004</v>
      </c>
      <c r="H3827">
        <v>2021110</v>
      </c>
      <c r="I3827" t="s">
        <v>19</v>
      </c>
      <c r="J3827" t="s">
        <v>20</v>
      </c>
      <c r="K3827" t="s">
        <v>25</v>
      </c>
      <c r="L3827">
        <v>21.14</v>
      </c>
      <c r="M3827">
        <v>2.65</v>
      </c>
      <c r="N3827">
        <v>0</v>
      </c>
      <c r="O3827">
        <v>18.18</v>
      </c>
      <c r="P3827">
        <v>41.967500000000001</v>
      </c>
    </row>
    <row r="3828" spans="1:16" x14ac:dyDescent="0.25">
      <c r="A3828" s="20">
        <v>44362</v>
      </c>
      <c r="B3828" t="s">
        <v>706</v>
      </c>
      <c r="C3828" t="s">
        <v>17</v>
      </c>
      <c r="D3828">
        <v>1500</v>
      </c>
      <c r="E3828">
        <v>324.89</v>
      </c>
      <c r="F3828">
        <v>487333.55</v>
      </c>
      <c r="G3828" t="s">
        <v>4005</v>
      </c>
      <c r="H3828">
        <v>2021111</v>
      </c>
      <c r="I3828" t="s">
        <v>19</v>
      </c>
      <c r="J3828" t="s">
        <v>20</v>
      </c>
      <c r="K3828" t="s">
        <v>25</v>
      </c>
      <c r="L3828">
        <v>0</v>
      </c>
      <c r="M3828">
        <v>15.11</v>
      </c>
      <c r="N3828">
        <v>15</v>
      </c>
      <c r="O3828">
        <v>88.96</v>
      </c>
      <c r="P3828">
        <v>119.0669</v>
      </c>
    </row>
    <row r="3829" spans="1:16" x14ac:dyDescent="0.25">
      <c r="A3829" s="20">
        <v>44362</v>
      </c>
      <c r="B3829" t="s">
        <v>706</v>
      </c>
      <c r="C3829" t="s">
        <v>23</v>
      </c>
      <c r="D3829">
        <v>500</v>
      </c>
      <c r="E3829">
        <v>325.89999999999998</v>
      </c>
      <c r="F3829">
        <v>162950</v>
      </c>
      <c r="G3829" t="s">
        <v>4006</v>
      </c>
      <c r="H3829">
        <v>2021111</v>
      </c>
      <c r="I3829" t="s">
        <v>19</v>
      </c>
      <c r="J3829" t="s">
        <v>20</v>
      </c>
      <c r="K3829" t="s">
        <v>25</v>
      </c>
      <c r="L3829">
        <v>40.65</v>
      </c>
      <c r="M3829">
        <v>5.05</v>
      </c>
      <c r="N3829">
        <v>0</v>
      </c>
      <c r="O3829">
        <v>29.75</v>
      </c>
      <c r="P3829">
        <v>75.451499999999996</v>
      </c>
    </row>
    <row r="3830" spans="1:16" x14ac:dyDescent="0.25">
      <c r="A3830" s="20">
        <v>44362</v>
      </c>
      <c r="B3830" t="s">
        <v>706</v>
      </c>
      <c r="C3830" t="s">
        <v>23</v>
      </c>
      <c r="D3830">
        <v>500</v>
      </c>
      <c r="E3830">
        <v>325.89999999999998</v>
      </c>
      <c r="F3830">
        <v>162950</v>
      </c>
      <c r="G3830" t="s">
        <v>4007</v>
      </c>
      <c r="H3830">
        <v>2021111</v>
      </c>
      <c r="I3830" t="s">
        <v>19</v>
      </c>
      <c r="J3830" t="s">
        <v>20</v>
      </c>
      <c r="K3830" t="s">
        <v>25</v>
      </c>
      <c r="L3830">
        <v>40.67</v>
      </c>
      <c r="M3830">
        <v>5.05</v>
      </c>
      <c r="N3830">
        <v>0</v>
      </c>
      <c r="O3830">
        <v>29.75</v>
      </c>
      <c r="P3830">
        <v>75.471500000000006</v>
      </c>
    </row>
    <row r="3831" spans="1:16" x14ac:dyDescent="0.25">
      <c r="A3831" s="20">
        <v>44362</v>
      </c>
      <c r="B3831" t="s">
        <v>706</v>
      </c>
      <c r="C3831" t="s">
        <v>23</v>
      </c>
      <c r="D3831">
        <v>500</v>
      </c>
      <c r="E3831">
        <v>325.89999999999998</v>
      </c>
      <c r="F3831">
        <v>162950</v>
      </c>
      <c r="G3831" t="s">
        <v>4008</v>
      </c>
      <c r="H3831">
        <v>2021111</v>
      </c>
      <c r="I3831" t="s">
        <v>19</v>
      </c>
      <c r="J3831" t="s">
        <v>20</v>
      </c>
      <c r="K3831" t="s">
        <v>25</v>
      </c>
      <c r="L3831">
        <v>40.67</v>
      </c>
      <c r="M3831">
        <v>5.05</v>
      </c>
      <c r="N3831">
        <v>0</v>
      </c>
      <c r="O3831">
        <v>29.75</v>
      </c>
      <c r="P3831">
        <v>75.471500000000006</v>
      </c>
    </row>
    <row r="3832" spans="1:16" x14ac:dyDescent="0.25">
      <c r="A3832" s="20">
        <v>44363</v>
      </c>
      <c r="B3832" t="s">
        <v>1034</v>
      </c>
      <c r="C3832" t="s">
        <v>23</v>
      </c>
      <c r="D3832">
        <v>250</v>
      </c>
      <c r="E3832">
        <v>154.4</v>
      </c>
      <c r="F3832">
        <v>38600</v>
      </c>
      <c r="G3832" t="s">
        <v>4009</v>
      </c>
      <c r="H3832">
        <v>2021112</v>
      </c>
      <c r="I3832" t="s">
        <v>19</v>
      </c>
      <c r="J3832" t="s">
        <v>20</v>
      </c>
      <c r="K3832" t="s">
        <v>25</v>
      </c>
      <c r="L3832">
        <v>9.6</v>
      </c>
      <c r="M3832">
        <v>1.2</v>
      </c>
      <c r="N3832">
        <v>0</v>
      </c>
      <c r="O3832">
        <v>17.920000000000002</v>
      </c>
      <c r="P3832">
        <v>28.7166</v>
      </c>
    </row>
    <row r="3833" spans="1:16" x14ac:dyDescent="0.25">
      <c r="A3833" s="20">
        <v>44363</v>
      </c>
      <c r="B3833" t="s">
        <v>1034</v>
      </c>
      <c r="C3833" t="s">
        <v>23</v>
      </c>
      <c r="D3833">
        <v>250</v>
      </c>
      <c r="E3833">
        <v>154.80000000000001</v>
      </c>
      <c r="F3833">
        <v>38700</v>
      </c>
      <c r="G3833" t="s">
        <v>4010</v>
      </c>
      <c r="H3833">
        <v>2021112</v>
      </c>
      <c r="I3833" t="s">
        <v>19</v>
      </c>
      <c r="J3833" t="s">
        <v>20</v>
      </c>
      <c r="K3833" t="s">
        <v>25</v>
      </c>
      <c r="L3833">
        <v>9.6</v>
      </c>
      <c r="M3833">
        <v>1.2</v>
      </c>
      <c r="N3833">
        <v>0</v>
      </c>
      <c r="O3833">
        <v>17.920000000000002</v>
      </c>
      <c r="P3833">
        <v>28.7197</v>
      </c>
    </row>
    <row r="3834" spans="1:16" x14ac:dyDescent="0.25">
      <c r="A3834" s="20">
        <v>44363</v>
      </c>
      <c r="B3834" t="s">
        <v>1034</v>
      </c>
      <c r="C3834" t="s">
        <v>23</v>
      </c>
      <c r="D3834">
        <v>100</v>
      </c>
      <c r="E3834">
        <v>154.69999999999999</v>
      </c>
      <c r="F3834">
        <v>15470</v>
      </c>
      <c r="G3834" t="s">
        <v>4011</v>
      </c>
      <c r="H3834">
        <v>2021112</v>
      </c>
      <c r="I3834" t="s">
        <v>19</v>
      </c>
      <c r="J3834" t="s">
        <v>20</v>
      </c>
      <c r="K3834" t="s">
        <v>25</v>
      </c>
      <c r="L3834">
        <v>3.84</v>
      </c>
      <c r="M3834">
        <v>0.48</v>
      </c>
      <c r="N3834">
        <v>0</v>
      </c>
      <c r="O3834">
        <v>17.79</v>
      </c>
      <c r="P3834">
        <v>22.1096</v>
      </c>
    </row>
    <row r="3835" spans="1:16" x14ac:dyDescent="0.25">
      <c r="A3835" s="20">
        <v>44363</v>
      </c>
      <c r="B3835" t="s">
        <v>1034</v>
      </c>
      <c r="C3835" t="s">
        <v>17</v>
      </c>
      <c r="D3835">
        <v>100</v>
      </c>
      <c r="E3835">
        <v>153.65</v>
      </c>
      <c r="F3835">
        <v>15365</v>
      </c>
      <c r="G3835" t="s">
        <v>4012</v>
      </c>
      <c r="H3835">
        <v>2021112</v>
      </c>
      <c r="I3835" t="s">
        <v>19</v>
      </c>
      <c r="J3835" t="s">
        <v>20</v>
      </c>
      <c r="K3835" t="s">
        <v>25</v>
      </c>
      <c r="L3835">
        <v>0</v>
      </c>
      <c r="M3835">
        <v>0.48</v>
      </c>
      <c r="N3835">
        <v>0</v>
      </c>
      <c r="O3835">
        <v>17.79</v>
      </c>
      <c r="P3835">
        <v>18.266400000000001</v>
      </c>
    </row>
    <row r="3836" spans="1:16" x14ac:dyDescent="0.25">
      <c r="A3836" s="20">
        <v>44363</v>
      </c>
      <c r="B3836" t="s">
        <v>1034</v>
      </c>
      <c r="C3836" t="s">
        <v>17</v>
      </c>
      <c r="D3836">
        <v>250</v>
      </c>
      <c r="E3836">
        <v>153.25</v>
      </c>
      <c r="F3836">
        <v>38312.5</v>
      </c>
      <c r="G3836" t="s">
        <v>4013</v>
      </c>
      <c r="H3836">
        <v>2021112</v>
      </c>
      <c r="I3836" t="s">
        <v>19</v>
      </c>
      <c r="J3836" t="s">
        <v>20</v>
      </c>
      <c r="K3836" t="s">
        <v>25</v>
      </c>
      <c r="L3836">
        <v>0</v>
      </c>
      <c r="M3836">
        <v>1.19</v>
      </c>
      <c r="N3836">
        <v>0</v>
      </c>
      <c r="O3836">
        <v>17.91</v>
      </c>
      <c r="P3836">
        <v>19.0977</v>
      </c>
    </row>
    <row r="3837" spans="1:16" x14ac:dyDescent="0.25">
      <c r="A3837" s="20">
        <v>44363</v>
      </c>
      <c r="B3837" t="s">
        <v>1034</v>
      </c>
      <c r="C3837" t="s">
        <v>17</v>
      </c>
      <c r="D3837">
        <v>1750</v>
      </c>
      <c r="E3837">
        <v>153.6</v>
      </c>
      <c r="F3837">
        <v>268800</v>
      </c>
      <c r="G3837" t="s">
        <v>4014</v>
      </c>
      <c r="H3837">
        <v>2021112</v>
      </c>
      <c r="I3837" t="s">
        <v>19</v>
      </c>
      <c r="J3837" t="s">
        <v>20</v>
      </c>
      <c r="K3837" t="s">
        <v>25</v>
      </c>
      <c r="L3837">
        <v>0</v>
      </c>
      <c r="M3837">
        <v>8.33</v>
      </c>
      <c r="N3837">
        <v>9.67</v>
      </c>
      <c r="O3837">
        <v>49.07</v>
      </c>
      <c r="P3837">
        <v>67.072999999999993</v>
      </c>
    </row>
    <row r="3838" spans="1:16" x14ac:dyDescent="0.25">
      <c r="A3838" s="20">
        <v>44363</v>
      </c>
      <c r="B3838" t="s">
        <v>706</v>
      </c>
      <c r="C3838" t="s">
        <v>23</v>
      </c>
      <c r="D3838">
        <v>500</v>
      </c>
      <c r="E3838">
        <v>320.89999999999998</v>
      </c>
      <c r="F3838">
        <v>160450</v>
      </c>
      <c r="G3838" t="s">
        <v>4015</v>
      </c>
      <c r="H3838">
        <v>2021112</v>
      </c>
      <c r="I3838" t="s">
        <v>19</v>
      </c>
      <c r="J3838" t="s">
        <v>20</v>
      </c>
      <c r="K3838" t="s">
        <v>25</v>
      </c>
      <c r="L3838">
        <v>40.020000000000003</v>
      </c>
      <c r="M3838">
        <v>4.97</v>
      </c>
      <c r="N3838">
        <v>0</v>
      </c>
      <c r="O3838">
        <v>29.29</v>
      </c>
      <c r="P3838">
        <v>74.284000000000006</v>
      </c>
    </row>
    <row r="3839" spans="1:16" x14ac:dyDescent="0.25">
      <c r="A3839" s="20">
        <v>44363</v>
      </c>
      <c r="B3839" t="s">
        <v>706</v>
      </c>
      <c r="C3839" t="s">
        <v>23</v>
      </c>
      <c r="D3839">
        <v>600</v>
      </c>
      <c r="E3839">
        <v>322.89999999999998</v>
      </c>
      <c r="F3839">
        <v>193740</v>
      </c>
      <c r="G3839" t="s">
        <v>4016</v>
      </c>
      <c r="H3839">
        <v>2021112</v>
      </c>
      <c r="I3839" t="s">
        <v>19</v>
      </c>
      <c r="J3839" t="s">
        <v>20</v>
      </c>
      <c r="K3839" t="s">
        <v>25</v>
      </c>
      <c r="L3839">
        <v>48.37</v>
      </c>
      <c r="M3839">
        <v>6.01</v>
      </c>
      <c r="N3839">
        <v>0</v>
      </c>
      <c r="O3839">
        <v>35.369999999999997</v>
      </c>
      <c r="P3839">
        <v>89.745999999999995</v>
      </c>
    </row>
    <row r="3840" spans="1:16" x14ac:dyDescent="0.25">
      <c r="A3840" s="20">
        <v>44363</v>
      </c>
      <c r="B3840" t="s">
        <v>706</v>
      </c>
      <c r="C3840" t="s">
        <v>17</v>
      </c>
      <c r="D3840">
        <v>100</v>
      </c>
      <c r="E3840">
        <v>322.5</v>
      </c>
      <c r="F3840">
        <v>32250</v>
      </c>
      <c r="G3840" t="s">
        <v>4017</v>
      </c>
      <c r="H3840">
        <v>2021112</v>
      </c>
      <c r="I3840" t="s">
        <v>19</v>
      </c>
      <c r="J3840" t="s">
        <v>20</v>
      </c>
      <c r="K3840" t="s">
        <v>25</v>
      </c>
      <c r="L3840">
        <v>0</v>
      </c>
      <c r="M3840">
        <v>1</v>
      </c>
      <c r="N3840">
        <v>0</v>
      </c>
      <c r="O3840">
        <v>17.88</v>
      </c>
      <c r="P3840">
        <v>18.879799999999999</v>
      </c>
    </row>
    <row r="3841" spans="1:16" x14ac:dyDescent="0.25">
      <c r="A3841" s="20">
        <v>44363</v>
      </c>
      <c r="B3841" t="s">
        <v>706</v>
      </c>
      <c r="C3841" t="s">
        <v>17</v>
      </c>
      <c r="D3841">
        <v>100</v>
      </c>
      <c r="E3841">
        <v>323</v>
      </c>
      <c r="F3841">
        <v>32300</v>
      </c>
      <c r="G3841" t="s">
        <v>4018</v>
      </c>
      <c r="H3841">
        <v>2021112</v>
      </c>
      <c r="I3841" t="s">
        <v>19</v>
      </c>
      <c r="J3841" t="s">
        <v>20</v>
      </c>
      <c r="K3841" t="s">
        <v>25</v>
      </c>
      <c r="L3841">
        <v>0</v>
      </c>
      <c r="M3841">
        <v>1</v>
      </c>
      <c r="N3841">
        <v>0</v>
      </c>
      <c r="O3841">
        <v>17.88</v>
      </c>
      <c r="P3841">
        <v>18.8813</v>
      </c>
    </row>
    <row r="3842" spans="1:16" x14ac:dyDescent="0.25">
      <c r="A3842" s="20">
        <v>44363</v>
      </c>
      <c r="B3842" t="s">
        <v>706</v>
      </c>
      <c r="C3842" t="s">
        <v>17</v>
      </c>
      <c r="D3842">
        <v>500</v>
      </c>
      <c r="E3842">
        <v>323.05</v>
      </c>
      <c r="F3842">
        <v>161525</v>
      </c>
      <c r="G3842" t="s">
        <v>4019</v>
      </c>
      <c r="H3842">
        <v>2021112</v>
      </c>
      <c r="I3842" t="s">
        <v>19</v>
      </c>
      <c r="J3842" t="s">
        <v>20</v>
      </c>
      <c r="K3842" t="s">
        <v>25</v>
      </c>
      <c r="L3842">
        <v>0</v>
      </c>
      <c r="M3842">
        <v>5.01</v>
      </c>
      <c r="N3842">
        <v>10.33</v>
      </c>
      <c r="O3842">
        <v>29.49</v>
      </c>
      <c r="P3842">
        <v>44.827199999999998</v>
      </c>
    </row>
    <row r="3843" spans="1:16" x14ac:dyDescent="0.25">
      <c r="A3843" s="20">
        <v>44363</v>
      </c>
      <c r="B3843" t="s">
        <v>706</v>
      </c>
      <c r="C3843" t="s">
        <v>17</v>
      </c>
      <c r="D3843">
        <v>400</v>
      </c>
      <c r="E3843">
        <v>323</v>
      </c>
      <c r="F3843">
        <v>129200</v>
      </c>
      <c r="G3843" t="s">
        <v>4020</v>
      </c>
      <c r="H3843">
        <v>2021112</v>
      </c>
      <c r="I3843" t="s">
        <v>19</v>
      </c>
      <c r="J3843" t="s">
        <v>20</v>
      </c>
      <c r="K3843" t="s">
        <v>25</v>
      </c>
      <c r="L3843">
        <v>0</v>
      </c>
      <c r="M3843">
        <v>4.01</v>
      </c>
      <c r="N3843">
        <v>0</v>
      </c>
      <c r="O3843">
        <v>23.59</v>
      </c>
      <c r="P3843">
        <v>27.595300000000002</v>
      </c>
    </row>
    <row r="3844" spans="1:16" x14ac:dyDescent="0.25">
      <c r="A3844" s="20">
        <v>44363</v>
      </c>
      <c r="B3844" t="s">
        <v>1034</v>
      </c>
      <c r="C3844" t="s">
        <v>23</v>
      </c>
      <c r="D3844">
        <v>1500</v>
      </c>
      <c r="E3844">
        <v>153.1</v>
      </c>
      <c r="F3844">
        <v>229650</v>
      </c>
      <c r="G3844" t="s">
        <v>4021</v>
      </c>
      <c r="H3844">
        <v>2021112</v>
      </c>
      <c r="I3844" t="s">
        <v>19</v>
      </c>
      <c r="J3844" t="s">
        <v>20</v>
      </c>
      <c r="K3844" t="s">
        <v>25</v>
      </c>
      <c r="L3844">
        <v>57.58</v>
      </c>
      <c r="M3844">
        <v>7.12</v>
      </c>
      <c r="N3844">
        <v>0</v>
      </c>
      <c r="O3844">
        <v>41.93</v>
      </c>
      <c r="P3844">
        <v>106.62909999999999</v>
      </c>
    </row>
    <row r="3845" spans="1:16" x14ac:dyDescent="0.25">
      <c r="A3845" s="20">
        <v>44364</v>
      </c>
      <c r="B3845" t="s">
        <v>1034</v>
      </c>
      <c r="C3845" t="s">
        <v>17</v>
      </c>
      <c r="D3845">
        <v>2500</v>
      </c>
      <c r="E3845">
        <v>151.05000000000001</v>
      </c>
      <c r="F3845">
        <v>377625</v>
      </c>
      <c r="G3845" t="s">
        <v>4022</v>
      </c>
      <c r="H3845">
        <v>2021113</v>
      </c>
      <c r="I3845" t="s">
        <v>19</v>
      </c>
      <c r="J3845" t="s">
        <v>20</v>
      </c>
      <c r="K3845" t="s">
        <v>25</v>
      </c>
      <c r="L3845">
        <v>0</v>
      </c>
      <c r="M3845">
        <v>11.71</v>
      </c>
      <c r="N3845">
        <v>11</v>
      </c>
      <c r="O3845">
        <v>68.94</v>
      </c>
      <c r="P3845">
        <v>91.6464</v>
      </c>
    </row>
    <row r="3846" spans="1:16" x14ac:dyDescent="0.25">
      <c r="A3846" s="20">
        <v>44364</v>
      </c>
      <c r="B3846" t="s">
        <v>1034</v>
      </c>
      <c r="C3846" t="s">
        <v>23</v>
      </c>
      <c r="D3846">
        <v>50</v>
      </c>
      <c r="E3846">
        <v>151.9</v>
      </c>
      <c r="F3846">
        <v>7595</v>
      </c>
      <c r="G3846" t="s">
        <v>4023</v>
      </c>
      <c r="H3846">
        <v>2021113</v>
      </c>
      <c r="I3846" t="s">
        <v>19</v>
      </c>
      <c r="J3846" t="s">
        <v>20</v>
      </c>
      <c r="K3846" t="s">
        <v>25</v>
      </c>
      <c r="L3846">
        <v>1.9</v>
      </c>
      <c r="M3846">
        <v>0.24</v>
      </c>
      <c r="N3846">
        <v>0</v>
      </c>
      <c r="O3846">
        <v>17.739999999999998</v>
      </c>
      <c r="P3846">
        <v>19.875499999999999</v>
      </c>
    </row>
    <row r="3847" spans="1:16" x14ac:dyDescent="0.25">
      <c r="A3847" s="20">
        <v>44364</v>
      </c>
      <c r="B3847" t="s">
        <v>1034</v>
      </c>
      <c r="C3847" t="s">
        <v>23</v>
      </c>
      <c r="D3847">
        <v>50</v>
      </c>
      <c r="E3847">
        <v>151.94999999999999</v>
      </c>
      <c r="F3847">
        <v>7597.5</v>
      </c>
      <c r="G3847" t="s">
        <v>4024</v>
      </c>
      <c r="H3847">
        <v>2021113</v>
      </c>
      <c r="I3847" t="s">
        <v>19</v>
      </c>
      <c r="J3847" t="s">
        <v>20</v>
      </c>
      <c r="K3847" t="s">
        <v>25</v>
      </c>
      <c r="L3847">
        <v>1.9</v>
      </c>
      <c r="M3847">
        <v>0.24</v>
      </c>
      <c r="N3847">
        <v>0</v>
      </c>
      <c r="O3847">
        <v>17.739999999999998</v>
      </c>
      <c r="P3847">
        <v>19.875499999999999</v>
      </c>
    </row>
    <row r="3848" spans="1:16" x14ac:dyDescent="0.25">
      <c r="A3848" s="20">
        <v>44364</v>
      </c>
      <c r="B3848" t="s">
        <v>1034</v>
      </c>
      <c r="C3848" t="s">
        <v>23</v>
      </c>
      <c r="D3848">
        <v>500</v>
      </c>
      <c r="E3848">
        <v>152.55000000000001</v>
      </c>
      <c r="F3848">
        <v>76275</v>
      </c>
      <c r="G3848" t="s">
        <v>4025</v>
      </c>
      <c r="H3848">
        <v>2021113</v>
      </c>
      <c r="I3848" t="s">
        <v>19</v>
      </c>
      <c r="J3848" t="s">
        <v>20</v>
      </c>
      <c r="K3848" t="s">
        <v>25</v>
      </c>
      <c r="L3848">
        <v>18.96</v>
      </c>
      <c r="M3848">
        <v>2.36</v>
      </c>
      <c r="N3848">
        <v>0</v>
      </c>
      <c r="O3848">
        <v>18.13</v>
      </c>
      <c r="P3848">
        <v>39.454599999999999</v>
      </c>
    </row>
    <row r="3849" spans="1:16" x14ac:dyDescent="0.25">
      <c r="A3849" s="20">
        <v>44364</v>
      </c>
      <c r="B3849" t="s">
        <v>1034</v>
      </c>
      <c r="C3849" t="s">
        <v>23</v>
      </c>
      <c r="D3849">
        <v>250</v>
      </c>
      <c r="E3849">
        <v>152.6</v>
      </c>
      <c r="F3849">
        <v>38150</v>
      </c>
      <c r="G3849" t="s">
        <v>4026</v>
      </c>
      <c r="H3849">
        <v>2021113</v>
      </c>
      <c r="I3849" t="s">
        <v>19</v>
      </c>
      <c r="J3849" t="s">
        <v>20</v>
      </c>
      <c r="K3849" t="s">
        <v>25</v>
      </c>
      <c r="L3849">
        <v>9.48</v>
      </c>
      <c r="M3849">
        <v>1.18</v>
      </c>
      <c r="N3849">
        <v>0</v>
      </c>
      <c r="O3849">
        <v>17.91</v>
      </c>
      <c r="P3849">
        <v>28.572700000000001</v>
      </c>
    </row>
    <row r="3850" spans="1:16" x14ac:dyDescent="0.25">
      <c r="A3850" s="20">
        <v>44364</v>
      </c>
      <c r="B3850" t="s">
        <v>1034</v>
      </c>
      <c r="C3850" t="s">
        <v>23</v>
      </c>
      <c r="D3850">
        <v>250</v>
      </c>
      <c r="E3850">
        <v>152.5</v>
      </c>
      <c r="F3850">
        <v>38125</v>
      </c>
      <c r="G3850" t="s">
        <v>4027</v>
      </c>
      <c r="H3850">
        <v>2021113</v>
      </c>
      <c r="I3850" t="s">
        <v>19</v>
      </c>
      <c r="J3850" t="s">
        <v>20</v>
      </c>
      <c r="K3850" t="s">
        <v>25</v>
      </c>
      <c r="L3850">
        <v>9.48</v>
      </c>
      <c r="M3850">
        <v>1.18</v>
      </c>
      <c r="N3850">
        <v>0</v>
      </c>
      <c r="O3850">
        <v>17.91</v>
      </c>
      <c r="P3850">
        <v>28.571899999999999</v>
      </c>
    </row>
    <row r="3851" spans="1:16" x14ac:dyDescent="0.25">
      <c r="A3851" s="20">
        <v>44364</v>
      </c>
      <c r="B3851" t="s">
        <v>1034</v>
      </c>
      <c r="C3851" t="s">
        <v>23</v>
      </c>
      <c r="D3851">
        <v>245</v>
      </c>
      <c r="E3851">
        <v>152.30000000000001</v>
      </c>
      <c r="F3851">
        <v>37313.5</v>
      </c>
      <c r="G3851" t="s">
        <v>4028</v>
      </c>
      <c r="H3851">
        <v>2021113</v>
      </c>
      <c r="I3851" t="s">
        <v>19</v>
      </c>
      <c r="J3851" t="s">
        <v>20</v>
      </c>
      <c r="K3851" t="s">
        <v>25</v>
      </c>
      <c r="L3851">
        <v>9.2899999999999991</v>
      </c>
      <c r="M3851">
        <v>1.1599999999999999</v>
      </c>
      <c r="N3851">
        <v>0</v>
      </c>
      <c r="O3851">
        <v>17.91</v>
      </c>
      <c r="P3851">
        <v>28.3567</v>
      </c>
    </row>
    <row r="3852" spans="1:16" x14ac:dyDescent="0.25">
      <c r="A3852" s="20">
        <v>44364</v>
      </c>
      <c r="B3852" t="s">
        <v>1034</v>
      </c>
      <c r="C3852" t="s">
        <v>23</v>
      </c>
      <c r="D3852">
        <v>500</v>
      </c>
      <c r="E3852">
        <v>152</v>
      </c>
      <c r="F3852">
        <v>76000</v>
      </c>
      <c r="G3852" t="s">
        <v>4029</v>
      </c>
      <c r="H3852">
        <v>2021113</v>
      </c>
      <c r="I3852" t="s">
        <v>19</v>
      </c>
      <c r="J3852" t="s">
        <v>20</v>
      </c>
      <c r="K3852" t="s">
        <v>25</v>
      </c>
      <c r="L3852">
        <v>18.96</v>
      </c>
      <c r="M3852">
        <v>2.36</v>
      </c>
      <c r="N3852">
        <v>0</v>
      </c>
      <c r="O3852">
        <v>18.12</v>
      </c>
      <c r="P3852">
        <v>39.436</v>
      </c>
    </row>
    <row r="3853" spans="1:16" x14ac:dyDescent="0.25">
      <c r="A3853" s="20">
        <v>44364</v>
      </c>
      <c r="B3853" t="s">
        <v>1034</v>
      </c>
      <c r="C3853" t="s">
        <v>23</v>
      </c>
      <c r="D3853">
        <v>250</v>
      </c>
      <c r="E3853">
        <v>152.05000000000001</v>
      </c>
      <c r="F3853">
        <v>38012.5</v>
      </c>
      <c r="G3853" t="s">
        <v>4030</v>
      </c>
      <c r="H3853">
        <v>2021113</v>
      </c>
      <c r="I3853" t="s">
        <v>19</v>
      </c>
      <c r="J3853" t="s">
        <v>20</v>
      </c>
      <c r="K3853" t="s">
        <v>25</v>
      </c>
      <c r="L3853">
        <v>9.48</v>
      </c>
      <c r="M3853">
        <v>1.18</v>
      </c>
      <c r="N3853">
        <v>0</v>
      </c>
      <c r="O3853">
        <v>17.920000000000002</v>
      </c>
      <c r="P3853">
        <v>28.578399999999998</v>
      </c>
    </row>
    <row r="3854" spans="1:16" x14ac:dyDescent="0.25">
      <c r="A3854" s="20">
        <v>44364</v>
      </c>
      <c r="B3854" t="s">
        <v>1034</v>
      </c>
      <c r="C3854" t="s">
        <v>23</v>
      </c>
      <c r="D3854">
        <v>55</v>
      </c>
      <c r="E3854">
        <v>151.9</v>
      </c>
      <c r="F3854">
        <v>8354.5</v>
      </c>
      <c r="G3854" t="s">
        <v>4031</v>
      </c>
      <c r="H3854">
        <v>2021113</v>
      </c>
      <c r="I3854" t="s">
        <v>19</v>
      </c>
      <c r="J3854" t="s">
        <v>20</v>
      </c>
      <c r="K3854" t="s">
        <v>25</v>
      </c>
      <c r="L3854">
        <v>2.31</v>
      </c>
      <c r="M3854">
        <v>0.26</v>
      </c>
      <c r="N3854">
        <v>0</v>
      </c>
      <c r="O3854">
        <v>17.75</v>
      </c>
      <c r="P3854">
        <v>20.318999999999999</v>
      </c>
    </row>
    <row r="3855" spans="1:16" x14ac:dyDescent="0.25">
      <c r="A3855" s="20">
        <v>44364</v>
      </c>
      <c r="B3855" t="s">
        <v>1034</v>
      </c>
      <c r="C3855" t="s">
        <v>23</v>
      </c>
      <c r="D3855">
        <v>50</v>
      </c>
      <c r="E3855">
        <v>151.94999999999999</v>
      </c>
      <c r="F3855">
        <v>7597.5</v>
      </c>
      <c r="G3855" t="s">
        <v>4032</v>
      </c>
      <c r="H3855">
        <v>2021113</v>
      </c>
      <c r="I3855" t="s">
        <v>19</v>
      </c>
      <c r="J3855" t="s">
        <v>20</v>
      </c>
      <c r="K3855" t="s">
        <v>25</v>
      </c>
      <c r="L3855">
        <v>1.9</v>
      </c>
      <c r="M3855">
        <v>0.24</v>
      </c>
      <c r="N3855">
        <v>0</v>
      </c>
      <c r="O3855">
        <v>17.73</v>
      </c>
      <c r="P3855">
        <v>19.8657</v>
      </c>
    </row>
    <row r="3856" spans="1:16" x14ac:dyDescent="0.25">
      <c r="A3856" s="20">
        <v>44364</v>
      </c>
      <c r="B3856" t="s">
        <v>1034</v>
      </c>
      <c r="C3856" t="s">
        <v>23</v>
      </c>
      <c r="D3856">
        <v>100</v>
      </c>
      <c r="E3856">
        <v>151.94999999999999</v>
      </c>
      <c r="F3856">
        <v>15195</v>
      </c>
      <c r="G3856" t="s">
        <v>4033</v>
      </c>
      <c r="H3856">
        <v>2021113</v>
      </c>
      <c r="I3856" t="s">
        <v>19</v>
      </c>
      <c r="J3856" t="s">
        <v>20</v>
      </c>
      <c r="K3856" t="s">
        <v>25</v>
      </c>
      <c r="L3856">
        <v>3.79</v>
      </c>
      <c r="M3856">
        <v>0.47</v>
      </c>
      <c r="N3856">
        <v>0</v>
      </c>
      <c r="O3856">
        <v>17.78</v>
      </c>
      <c r="P3856">
        <v>22.0411</v>
      </c>
    </row>
    <row r="3857" spans="1:16" x14ac:dyDescent="0.25">
      <c r="A3857" s="20">
        <v>44364</v>
      </c>
      <c r="B3857" t="s">
        <v>1034</v>
      </c>
      <c r="C3857" t="s">
        <v>23</v>
      </c>
      <c r="D3857">
        <v>200</v>
      </c>
      <c r="E3857">
        <v>151.94999999999999</v>
      </c>
      <c r="F3857">
        <v>30390</v>
      </c>
      <c r="G3857" t="s">
        <v>4034</v>
      </c>
      <c r="H3857">
        <v>2021113</v>
      </c>
      <c r="I3857" t="s">
        <v>19</v>
      </c>
      <c r="J3857" t="s">
        <v>20</v>
      </c>
      <c r="K3857" t="s">
        <v>25</v>
      </c>
      <c r="L3857">
        <v>7.58</v>
      </c>
      <c r="M3857">
        <v>0.94</v>
      </c>
      <c r="N3857">
        <v>0</v>
      </c>
      <c r="O3857">
        <v>17.87</v>
      </c>
      <c r="P3857">
        <v>26.392099999999999</v>
      </c>
    </row>
    <row r="3858" spans="1:16" x14ac:dyDescent="0.25">
      <c r="A3858" s="20">
        <v>44365</v>
      </c>
      <c r="B3858" t="s">
        <v>706</v>
      </c>
      <c r="C3858" t="s">
        <v>17</v>
      </c>
      <c r="D3858">
        <v>1500</v>
      </c>
      <c r="E3858">
        <v>317.12</v>
      </c>
      <c r="F3858">
        <v>475674.75</v>
      </c>
      <c r="G3858" t="s">
        <v>4035</v>
      </c>
      <c r="H3858">
        <v>2021114</v>
      </c>
      <c r="I3858" t="s">
        <v>19</v>
      </c>
      <c r="J3858" t="s">
        <v>20</v>
      </c>
      <c r="K3858" t="s">
        <v>25</v>
      </c>
      <c r="L3858">
        <v>0</v>
      </c>
      <c r="M3858">
        <v>14.75</v>
      </c>
      <c r="N3858">
        <v>0</v>
      </c>
      <c r="O3858">
        <v>86.85</v>
      </c>
      <c r="P3858">
        <v>101.59610000000001</v>
      </c>
    </row>
    <row r="3859" spans="1:16" x14ac:dyDescent="0.25">
      <c r="A3859" s="20">
        <v>44365</v>
      </c>
      <c r="B3859" t="s">
        <v>706</v>
      </c>
      <c r="C3859" t="s">
        <v>17</v>
      </c>
      <c r="D3859">
        <v>600</v>
      </c>
      <c r="E3859">
        <v>314.10000000000002</v>
      </c>
      <c r="F3859">
        <v>188460</v>
      </c>
      <c r="G3859" t="s">
        <v>4036</v>
      </c>
      <c r="H3859">
        <v>2021114</v>
      </c>
      <c r="I3859" t="s">
        <v>19</v>
      </c>
      <c r="J3859" t="s">
        <v>20</v>
      </c>
      <c r="K3859" t="s">
        <v>25</v>
      </c>
      <c r="L3859">
        <v>0</v>
      </c>
      <c r="M3859">
        <v>5.84</v>
      </c>
      <c r="N3859">
        <v>0</v>
      </c>
      <c r="O3859">
        <v>34.409999999999997</v>
      </c>
      <c r="P3859">
        <v>40.252299999999998</v>
      </c>
    </row>
    <row r="3860" spans="1:16" x14ac:dyDescent="0.25">
      <c r="A3860" s="20">
        <v>44365</v>
      </c>
      <c r="B3860" t="s">
        <v>1034</v>
      </c>
      <c r="C3860" t="s">
        <v>17</v>
      </c>
      <c r="D3860">
        <v>1500</v>
      </c>
      <c r="E3860">
        <v>146.80000000000001</v>
      </c>
      <c r="F3860">
        <v>220204.55</v>
      </c>
      <c r="G3860" t="s">
        <v>4037</v>
      </c>
      <c r="H3860">
        <v>2021114</v>
      </c>
      <c r="I3860" t="s">
        <v>19</v>
      </c>
      <c r="J3860" t="s">
        <v>20</v>
      </c>
      <c r="K3860" t="s">
        <v>25</v>
      </c>
      <c r="L3860">
        <v>0</v>
      </c>
      <c r="M3860">
        <v>6.83</v>
      </c>
      <c r="N3860">
        <v>0</v>
      </c>
      <c r="O3860">
        <v>40.21</v>
      </c>
      <c r="P3860">
        <v>47.0364</v>
      </c>
    </row>
    <row r="3861" spans="1:16" x14ac:dyDescent="0.25">
      <c r="A3861" s="20">
        <v>44365</v>
      </c>
      <c r="B3861" t="s">
        <v>1034</v>
      </c>
      <c r="C3861" t="s">
        <v>17</v>
      </c>
      <c r="D3861">
        <v>1600</v>
      </c>
      <c r="E3861">
        <v>143.1</v>
      </c>
      <c r="F3861">
        <v>228960</v>
      </c>
      <c r="G3861" t="s">
        <v>4038</v>
      </c>
      <c r="H3861">
        <v>2021114</v>
      </c>
      <c r="I3861" t="s">
        <v>19</v>
      </c>
      <c r="J3861" t="s">
        <v>20</v>
      </c>
      <c r="K3861" t="s">
        <v>25</v>
      </c>
      <c r="L3861">
        <v>0</v>
      </c>
      <c r="M3861">
        <v>7.1</v>
      </c>
      <c r="N3861">
        <v>13.47</v>
      </c>
      <c r="O3861">
        <v>41.8</v>
      </c>
      <c r="P3861">
        <v>62.367800000000003</v>
      </c>
    </row>
    <row r="3862" spans="1:16" x14ac:dyDescent="0.25">
      <c r="A3862" s="20">
        <v>44365</v>
      </c>
      <c r="B3862" t="s">
        <v>480</v>
      </c>
      <c r="C3862" t="s">
        <v>17</v>
      </c>
      <c r="D3862">
        <v>5000</v>
      </c>
      <c r="E3862">
        <v>82.19</v>
      </c>
      <c r="F3862">
        <v>410951.2</v>
      </c>
      <c r="G3862" t="s">
        <v>4039</v>
      </c>
      <c r="H3862">
        <v>2021114</v>
      </c>
      <c r="I3862" t="s">
        <v>19</v>
      </c>
      <c r="J3862" t="s">
        <v>20</v>
      </c>
      <c r="K3862" t="s">
        <v>25</v>
      </c>
      <c r="L3862">
        <v>0</v>
      </c>
      <c r="M3862">
        <v>12.74</v>
      </c>
      <c r="N3862">
        <v>12.33</v>
      </c>
      <c r="O3862">
        <v>75.02</v>
      </c>
      <c r="P3862">
        <v>100.0896</v>
      </c>
    </row>
    <row r="3863" spans="1:16" x14ac:dyDescent="0.25">
      <c r="A3863" s="20">
        <v>44365</v>
      </c>
      <c r="B3863" t="s">
        <v>480</v>
      </c>
      <c r="C3863" t="s">
        <v>23</v>
      </c>
      <c r="D3863">
        <v>5000</v>
      </c>
      <c r="E3863">
        <v>83</v>
      </c>
      <c r="F3863">
        <v>415000</v>
      </c>
      <c r="G3863" t="s">
        <v>4040</v>
      </c>
      <c r="H3863">
        <v>2021114</v>
      </c>
      <c r="I3863" t="s">
        <v>19</v>
      </c>
      <c r="J3863" t="s">
        <v>20</v>
      </c>
      <c r="K3863" t="s">
        <v>25</v>
      </c>
      <c r="L3863">
        <v>103.24</v>
      </c>
      <c r="M3863">
        <v>12.87</v>
      </c>
      <c r="N3863">
        <v>0</v>
      </c>
      <c r="O3863">
        <v>75.760000000000005</v>
      </c>
      <c r="P3863">
        <v>191.86500000000001</v>
      </c>
    </row>
    <row r="3864" spans="1:16" x14ac:dyDescent="0.25">
      <c r="A3864" s="20">
        <v>44365</v>
      </c>
      <c r="B3864" t="s">
        <v>1034</v>
      </c>
      <c r="C3864" t="s">
        <v>23</v>
      </c>
      <c r="D3864">
        <v>3100</v>
      </c>
      <c r="E3864">
        <v>146.1</v>
      </c>
      <c r="F3864">
        <v>452910</v>
      </c>
      <c r="G3864" t="s">
        <v>4041</v>
      </c>
      <c r="H3864">
        <v>2021114</v>
      </c>
      <c r="I3864" t="s">
        <v>19</v>
      </c>
      <c r="J3864" t="s">
        <v>20</v>
      </c>
      <c r="K3864" t="s">
        <v>25</v>
      </c>
      <c r="L3864">
        <v>112.76</v>
      </c>
      <c r="M3864">
        <v>14.04</v>
      </c>
      <c r="N3864">
        <v>0</v>
      </c>
      <c r="O3864">
        <v>82.69</v>
      </c>
      <c r="P3864">
        <v>209.49019999999999</v>
      </c>
    </row>
    <row r="3865" spans="1:16" x14ac:dyDescent="0.25">
      <c r="A3865" s="20">
        <v>44365</v>
      </c>
      <c r="B3865" t="s">
        <v>706</v>
      </c>
      <c r="C3865" t="s">
        <v>17</v>
      </c>
      <c r="D3865">
        <v>1000</v>
      </c>
      <c r="E3865">
        <v>311.55</v>
      </c>
      <c r="F3865">
        <v>311550</v>
      </c>
      <c r="G3865" t="s">
        <v>4042</v>
      </c>
      <c r="H3865">
        <v>2021114</v>
      </c>
      <c r="I3865" t="s">
        <v>19</v>
      </c>
      <c r="J3865" t="s">
        <v>20</v>
      </c>
      <c r="K3865" t="s">
        <v>25</v>
      </c>
      <c r="L3865">
        <v>0</v>
      </c>
      <c r="M3865">
        <v>9.66</v>
      </c>
      <c r="N3865">
        <v>29.47</v>
      </c>
      <c r="O3865">
        <v>56.88</v>
      </c>
      <c r="P3865">
        <v>96.008099999999999</v>
      </c>
    </row>
    <row r="3866" spans="1:16" x14ac:dyDescent="0.25">
      <c r="A3866" s="20">
        <v>44365</v>
      </c>
      <c r="B3866" t="s">
        <v>706</v>
      </c>
      <c r="C3866" t="s">
        <v>23</v>
      </c>
      <c r="D3866">
        <v>229</v>
      </c>
      <c r="E3866">
        <v>313.95</v>
      </c>
      <c r="F3866">
        <v>71894.55</v>
      </c>
      <c r="G3866" t="s">
        <v>4043</v>
      </c>
      <c r="H3866">
        <v>2021114</v>
      </c>
      <c r="I3866" t="s">
        <v>19</v>
      </c>
      <c r="J3866" t="s">
        <v>20</v>
      </c>
      <c r="K3866" t="s">
        <v>25</v>
      </c>
      <c r="L3866">
        <v>18.25</v>
      </c>
      <c r="M3866">
        <v>2.23</v>
      </c>
      <c r="N3866">
        <v>0</v>
      </c>
      <c r="O3866">
        <v>18.09</v>
      </c>
      <c r="P3866">
        <v>38.568600000000004</v>
      </c>
    </row>
    <row r="3867" spans="1:16" x14ac:dyDescent="0.25">
      <c r="A3867" s="20">
        <v>44365</v>
      </c>
      <c r="B3867" t="s">
        <v>706</v>
      </c>
      <c r="C3867" t="s">
        <v>23</v>
      </c>
      <c r="D3867">
        <v>871</v>
      </c>
      <c r="E3867">
        <v>315.89999999999998</v>
      </c>
      <c r="F3867">
        <v>275148.90000000002</v>
      </c>
      <c r="G3867" t="s">
        <v>4044</v>
      </c>
      <c r="H3867">
        <v>2021114</v>
      </c>
      <c r="I3867" t="s">
        <v>19</v>
      </c>
      <c r="J3867" t="s">
        <v>20</v>
      </c>
      <c r="K3867" t="s">
        <v>25</v>
      </c>
      <c r="L3867">
        <v>68.63</v>
      </c>
      <c r="M3867">
        <v>8.5299999999999994</v>
      </c>
      <c r="N3867">
        <v>0</v>
      </c>
      <c r="O3867">
        <v>50.24</v>
      </c>
      <c r="P3867">
        <v>127.3995</v>
      </c>
    </row>
    <row r="3868" spans="1:16" x14ac:dyDescent="0.25">
      <c r="A3868" s="20">
        <v>44365</v>
      </c>
      <c r="B3868" t="s">
        <v>706</v>
      </c>
      <c r="C3868" t="s">
        <v>23</v>
      </c>
      <c r="D3868">
        <v>250</v>
      </c>
      <c r="E3868">
        <v>315.7</v>
      </c>
      <c r="F3868">
        <v>78925</v>
      </c>
      <c r="G3868" t="s">
        <v>4045</v>
      </c>
      <c r="H3868">
        <v>2021114</v>
      </c>
      <c r="I3868" t="s">
        <v>19</v>
      </c>
      <c r="J3868" t="s">
        <v>20</v>
      </c>
      <c r="K3868" t="s">
        <v>25</v>
      </c>
      <c r="L3868">
        <v>19.7</v>
      </c>
      <c r="M3868">
        <v>2.4500000000000002</v>
      </c>
      <c r="N3868">
        <v>0</v>
      </c>
      <c r="O3868">
        <v>18.14</v>
      </c>
      <c r="P3868">
        <v>40.286799999999999</v>
      </c>
    </row>
    <row r="3869" spans="1:16" x14ac:dyDescent="0.25">
      <c r="A3869" s="20">
        <v>44365</v>
      </c>
      <c r="B3869" t="s">
        <v>706</v>
      </c>
      <c r="C3869" t="s">
        <v>23</v>
      </c>
      <c r="D3869">
        <v>250</v>
      </c>
      <c r="E3869">
        <v>315.7</v>
      </c>
      <c r="F3869">
        <v>78925</v>
      </c>
      <c r="G3869" t="s">
        <v>4046</v>
      </c>
      <c r="H3869">
        <v>2021114</v>
      </c>
      <c r="I3869" t="s">
        <v>19</v>
      </c>
      <c r="J3869" t="s">
        <v>20</v>
      </c>
      <c r="K3869" t="s">
        <v>25</v>
      </c>
      <c r="L3869">
        <v>19.7</v>
      </c>
      <c r="M3869">
        <v>2.4500000000000002</v>
      </c>
      <c r="N3869">
        <v>0</v>
      </c>
      <c r="O3869">
        <v>18.14</v>
      </c>
      <c r="P3869">
        <v>40.286700000000003</v>
      </c>
    </row>
    <row r="3870" spans="1:16" x14ac:dyDescent="0.25">
      <c r="A3870" s="20">
        <v>44365</v>
      </c>
      <c r="B3870" t="s">
        <v>706</v>
      </c>
      <c r="C3870" t="s">
        <v>23</v>
      </c>
      <c r="D3870">
        <v>250</v>
      </c>
      <c r="E3870">
        <v>315.60000000000002</v>
      </c>
      <c r="F3870">
        <v>78900</v>
      </c>
      <c r="G3870" t="s">
        <v>4047</v>
      </c>
      <c r="H3870">
        <v>2021114</v>
      </c>
      <c r="I3870" t="s">
        <v>19</v>
      </c>
      <c r="J3870" t="s">
        <v>20</v>
      </c>
      <c r="K3870" t="s">
        <v>25</v>
      </c>
      <c r="L3870">
        <v>19.7</v>
      </c>
      <c r="M3870">
        <v>2.4500000000000002</v>
      </c>
      <c r="N3870">
        <v>0</v>
      </c>
      <c r="O3870">
        <v>18.14</v>
      </c>
      <c r="P3870">
        <v>40.285899999999998</v>
      </c>
    </row>
    <row r="3871" spans="1:16" x14ac:dyDescent="0.25">
      <c r="A3871" s="20">
        <v>44365</v>
      </c>
      <c r="B3871" t="s">
        <v>706</v>
      </c>
      <c r="C3871" t="s">
        <v>23</v>
      </c>
      <c r="D3871">
        <v>250</v>
      </c>
      <c r="E3871">
        <v>315.45</v>
      </c>
      <c r="F3871">
        <v>78862.5</v>
      </c>
      <c r="G3871" t="s">
        <v>4048</v>
      </c>
      <c r="H3871">
        <v>2021114</v>
      </c>
      <c r="I3871" t="s">
        <v>19</v>
      </c>
      <c r="J3871" t="s">
        <v>20</v>
      </c>
      <c r="K3871" t="s">
        <v>25</v>
      </c>
      <c r="L3871">
        <v>19.7</v>
      </c>
      <c r="M3871">
        <v>2.44</v>
      </c>
      <c r="N3871">
        <v>0</v>
      </c>
      <c r="O3871">
        <v>18.14</v>
      </c>
      <c r="P3871">
        <v>40.2849</v>
      </c>
    </row>
    <row r="3872" spans="1:16" x14ac:dyDescent="0.25">
      <c r="A3872" s="20">
        <v>44365</v>
      </c>
      <c r="B3872" t="s">
        <v>706</v>
      </c>
      <c r="C3872" t="s">
        <v>23</v>
      </c>
      <c r="D3872">
        <v>500</v>
      </c>
      <c r="E3872">
        <v>315.7</v>
      </c>
      <c r="F3872">
        <v>157850</v>
      </c>
      <c r="G3872" t="s">
        <v>4049</v>
      </c>
      <c r="H3872">
        <v>2021114</v>
      </c>
      <c r="I3872" t="s">
        <v>19</v>
      </c>
      <c r="J3872" t="s">
        <v>20</v>
      </c>
      <c r="K3872" t="s">
        <v>25</v>
      </c>
      <c r="L3872">
        <v>39.4</v>
      </c>
      <c r="M3872">
        <v>4.8899999999999997</v>
      </c>
      <c r="N3872">
        <v>0</v>
      </c>
      <c r="O3872">
        <v>28.82</v>
      </c>
      <c r="P3872">
        <v>73.113299999999995</v>
      </c>
    </row>
    <row r="3873" spans="1:16" x14ac:dyDescent="0.25">
      <c r="A3873" s="20">
        <v>44365</v>
      </c>
      <c r="B3873" t="s">
        <v>706</v>
      </c>
      <c r="C3873" t="s">
        <v>23</v>
      </c>
      <c r="D3873">
        <v>500</v>
      </c>
      <c r="E3873">
        <v>315.89999999999998</v>
      </c>
      <c r="F3873">
        <v>157950</v>
      </c>
      <c r="G3873" t="s">
        <v>4050</v>
      </c>
      <c r="H3873">
        <v>2021114</v>
      </c>
      <c r="I3873" t="s">
        <v>19</v>
      </c>
      <c r="J3873" t="s">
        <v>20</v>
      </c>
      <c r="K3873" t="s">
        <v>25</v>
      </c>
      <c r="L3873">
        <v>39.4</v>
      </c>
      <c r="M3873">
        <v>4.9000000000000004</v>
      </c>
      <c r="N3873">
        <v>0</v>
      </c>
      <c r="O3873">
        <v>28.84</v>
      </c>
      <c r="P3873">
        <v>73.136499999999998</v>
      </c>
    </row>
    <row r="3874" spans="1:16" x14ac:dyDescent="0.25">
      <c r="A3874" s="20">
        <v>44365</v>
      </c>
      <c r="B3874" t="s">
        <v>3864</v>
      </c>
      <c r="C3874" t="s">
        <v>17</v>
      </c>
      <c r="D3874">
        <v>250</v>
      </c>
      <c r="E3874">
        <v>46.1</v>
      </c>
      <c r="F3874">
        <v>11525</v>
      </c>
      <c r="G3874" t="s">
        <v>4051</v>
      </c>
      <c r="H3874">
        <v>2021114</v>
      </c>
      <c r="I3874" t="s">
        <v>19</v>
      </c>
      <c r="J3874" t="s">
        <v>20</v>
      </c>
      <c r="K3874" t="s">
        <v>25</v>
      </c>
      <c r="L3874">
        <v>11.53</v>
      </c>
      <c r="M3874">
        <v>0.36</v>
      </c>
      <c r="N3874">
        <v>1.73</v>
      </c>
      <c r="O3874">
        <v>29.56</v>
      </c>
      <c r="P3874">
        <v>43.177300000000002</v>
      </c>
    </row>
    <row r="3875" spans="1:16" x14ac:dyDescent="0.25">
      <c r="A3875" s="20">
        <v>44368</v>
      </c>
      <c r="B3875" t="s">
        <v>706</v>
      </c>
      <c r="C3875" t="s">
        <v>23</v>
      </c>
      <c r="D3875">
        <v>500</v>
      </c>
      <c r="E3875">
        <v>330.9</v>
      </c>
      <c r="F3875">
        <v>165450</v>
      </c>
      <c r="G3875" t="s">
        <v>4052</v>
      </c>
      <c r="H3875">
        <v>2021115</v>
      </c>
      <c r="I3875" t="s">
        <v>19</v>
      </c>
      <c r="J3875" t="s">
        <v>20</v>
      </c>
      <c r="K3875" t="s">
        <v>25</v>
      </c>
      <c r="L3875">
        <v>42.21</v>
      </c>
      <c r="M3875">
        <v>5.13</v>
      </c>
      <c r="N3875">
        <v>0</v>
      </c>
      <c r="O3875">
        <v>30.21</v>
      </c>
      <c r="P3875">
        <v>77.549000000000007</v>
      </c>
    </row>
    <row r="3876" spans="1:16" x14ac:dyDescent="0.25">
      <c r="A3876" s="20">
        <v>44368</v>
      </c>
      <c r="B3876" t="s">
        <v>706</v>
      </c>
      <c r="C3876" t="s">
        <v>17</v>
      </c>
      <c r="D3876">
        <v>50</v>
      </c>
      <c r="E3876">
        <v>329.1</v>
      </c>
      <c r="F3876">
        <v>16455</v>
      </c>
      <c r="G3876" t="s">
        <v>4053</v>
      </c>
      <c r="H3876">
        <v>2021115</v>
      </c>
      <c r="I3876" t="s">
        <v>19</v>
      </c>
      <c r="J3876" t="s">
        <v>20</v>
      </c>
      <c r="K3876" t="s">
        <v>25</v>
      </c>
      <c r="L3876">
        <v>0</v>
      </c>
      <c r="M3876">
        <v>0.51</v>
      </c>
      <c r="N3876">
        <v>0</v>
      </c>
      <c r="O3876">
        <v>17.79</v>
      </c>
      <c r="P3876">
        <v>18.3002</v>
      </c>
    </row>
    <row r="3877" spans="1:16" x14ac:dyDescent="0.25">
      <c r="A3877" s="20">
        <v>44368</v>
      </c>
      <c r="B3877" t="s">
        <v>706</v>
      </c>
      <c r="C3877" t="s">
        <v>23</v>
      </c>
      <c r="D3877">
        <v>500</v>
      </c>
      <c r="E3877">
        <v>336.9</v>
      </c>
      <c r="F3877">
        <v>168450</v>
      </c>
      <c r="G3877" t="s">
        <v>4054</v>
      </c>
      <c r="H3877">
        <v>2021115</v>
      </c>
      <c r="I3877" t="s">
        <v>19</v>
      </c>
      <c r="J3877" t="s">
        <v>20</v>
      </c>
      <c r="K3877" t="s">
        <v>25</v>
      </c>
      <c r="L3877">
        <v>42.21</v>
      </c>
      <c r="M3877">
        <v>5.22</v>
      </c>
      <c r="N3877">
        <v>0</v>
      </c>
      <c r="O3877">
        <v>30.75</v>
      </c>
      <c r="P3877">
        <v>78.182000000000002</v>
      </c>
    </row>
    <row r="3878" spans="1:16" x14ac:dyDescent="0.25">
      <c r="A3878" s="20">
        <v>44368</v>
      </c>
      <c r="B3878" t="s">
        <v>706</v>
      </c>
      <c r="C3878" t="s">
        <v>23</v>
      </c>
      <c r="D3878">
        <v>50</v>
      </c>
      <c r="E3878">
        <v>336.9</v>
      </c>
      <c r="F3878">
        <v>16845</v>
      </c>
      <c r="G3878" t="s">
        <v>4055</v>
      </c>
      <c r="H3878">
        <v>2021115</v>
      </c>
      <c r="I3878" t="s">
        <v>19</v>
      </c>
      <c r="J3878" t="s">
        <v>20</v>
      </c>
      <c r="K3878" t="s">
        <v>25</v>
      </c>
      <c r="L3878">
        <v>4.22</v>
      </c>
      <c r="M3878">
        <v>0.52</v>
      </c>
      <c r="N3878">
        <v>0</v>
      </c>
      <c r="O3878">
        <v>17.8</v>
      </c>
      <c r="P3878">
        <v>22.542300000000001</v>
      </c>
    </row>
    <row r="3879" spans="1:16" x14ac:dyDescent="0.25">
      <c r="A3879" s="20">
        <v>44368</v>
      </c>
      <c r="B3879" t="s">
        <v>706</v>
      </c>
      <c r="C3879" t="s">
        <v>23</v>
      </c>
      <c r="D3879">
        <v>100</v>
      </c>
      <c r="E3879">
        <v>336.9</v>
      </c>
      <c r="F3879">
        <v>33690</v>
      </c>
      <c r="G3879" t="s">
        <v>4056</v>
      </c>
      <c r="H3879">
        <v>2021115</v>
      </c>
      <c r="I3879" t="s">
        <v>19</v>
      </c>
      <c r="J3879" t="s">
        <v>20</v>
      </c>
      <c r="K3879" t="s">
        <v>25</v>
      </c>
      <c r="L3879">
        <v>8.44</v>
      </c>
      <c r="M3879">
        <v>1.04</v>
      </c>
      <c r="N3879">
        <v>0</v>
      </c>
      <c r="O3879">
        <v>17.89</v>
      </c>
      <c r="P3879">
        <v>27.374400000000001</v>
      </c>
    </row>
    <row r="3880" spans="1:16" x14ac:dyDescent="0.25">
      <c r="A3880" s="20">
        <v>44368</v>
      </c>
      <c r="B3880" t="s">
        <v>706</v>
      </c>
      <c r="C3880" t="s">
        <v>23</v>
      </c>
      <c r="D3880">
        <v>1000</v>
      </c>
      <c r="E3880">
        <v>339.9</v>
      </c>
      <c r="F3880">
        <v>339900</v>
      </c>
      <c r="G3880" t="s">
        <v>4057</v>
      </c>
      <c r="H3880">
        <v>2021115</v>
      </c>
      <c r="I3880" t="s">
        <v>19</v>
      </c>
      <c r="J3880" t="s">
        <v>20</v>
      </c>
      <c r="K3880" t="s">
        <v>25</v>
      </c>
      <c r="L3880">
        <v>84.42</v>
      </c>
      <c r="M3880">
        <v>10.54</v>
      </c>
      <c r="N3880">
        <v>0</v>
      </c>
      <c r="O3880">
        <v>62.06</v>
      </c>
      <c r="P3880">
        <v>157.01689999999999</v>
      </c>
    </row>
    <row r="3881" spans="1:16" x14ac:dyDescent="0.25">
      <c r="A3881" s="20">
        <v>44368</v>
      </c>
      <c r="B3881" t="s">
        <v>706</v>
      </c>
      <c r="C3881" t="s">
        <v>17</v>
      </c>
      <c r="D3881">
        <v>3100</v>
      </c>
      <c r="E3881">
        <v>342.1</v>
      </c>
      <c r="F3881">
        <v>1060510</v>
      </c>
      <c r="G3881" t="s">
        <v>4058</v>
      </c>
      <c r="H3881">
        <v>2021115</v>
      </c>
      <c r="I3881" t="s">
        <v>19</v>
      </c>
      <c r="J3881" t="s">
        <v>20</v>
      </c>
      <c r="K3881" t="s">
        <v>25</v>
      </c>
      <c r="L3881">
        <v>0</v>
      </c>
      <c r="M3881">
        <v>32.880000000000003</v>
      </c>
      <c r="N3881">
        <v>32.020000000000003</v>
      </c>
      <c r="O3881">
        <v>193.62</v>
      </c>
      <c r="P3881">
        <v>258.51580000000001</v>
      </c>
    </row>
    <row r="3882" spans="1:16" x14ac:dyDescent="0.25">
      <c r="A3882" s="20">
        <v>44368</v>
      </c>
      <c r="B3882" t="s">
        <v>397</v>
      </c>
      <c r="C3882" t="s">
        <v>17</v>
      </c>
      <c r="D3882">
        <v>350</v>
      </c>
      <c r="E3882">
        <v>209.08</v>
      </c>
      <c r="F3882">
        <v>73176.7</v>
      </c>
      <c r="G3882" t="s">
        <v>4059</v>
      </c>
      <c r="H3882">
        <v>2021115</v>
      </c>
      <c r="I3882" t="s">
        <v>19</v>
      </c>
      <c r="J3882" t="s">
        <v>20</v>
      </c>
      <c r="K3882" t="s">
        <v>25</v>
      </c>
      <c r="L3882">
        <v>73.180000000000007</v>
      </c>
      <c r="M3882">
        <v>2.27</v>
      </c>
      <c r="N3882">
        <v>10.98</v>
      </c>
      <c r="O3882">
        <v>129.93</v>
      </c>
      <c r="P3882">
        <v>216.35849999999999</v>
      </c>
    </row>
    <row r="3883" spans="1:16" x14ac:dyDescent="0.25">
      <c r="A3883" s="20">
        <v>44368</v>
      </c>
      <c r="B3883" t="s">
        <v>706</v>
      </c>
      <c r="C3883" t="s">
        <v>23</v>
      </c>
      <c r="D3883">
        <v>250</v>
      </c>
      <c r="E3883">
        <v>324.45</v>
      </c>
      <c r="F3883">
        <v>81112.2</v>
      </c>
      <c r="G3883" t="s">
        <v>4060</v>
      </c>
      <c r="H3883">
        <v>2021115</v>
      </c>
      <c r="I3883" t="s">
        <v>19</v>
      </c>
      <c r="J3883" t="s">
        <v>20</v>
      </c>
      <c r="K3883" t="s">
        <v>25</v>
      </c>
      <c r="L3883">
        <v>21.11</v>
      </c>
      <c r="M3883">
        <v>2.5099999999999998</v>
      </c>
      <c r="N3883">
        <v>0</v>
      </c>
      <c r="O3883">
        <v>18.149999999999999</v>
      </c>
      <c r="P3883">
        <v>41.774500000000003</v>
      </c>
    </row>
    <row r="3884" spans="1:16" x14ac:dyDescent="0.25">
      <c r="A3884" s="20">
        <v>44368</v>
      </c>
      <c r="B3884" t="s">
        <v>706</v>
      </c>
      <c r="C3884" t="s">
        <v>23</v>
      </c>
      <c r="D3884">
        <v>250</v>
      </c>
      <c r="E3884">
        <v>326.37</v>
      </c>
      <c r="F3884">
        <v>81591.899999999994</v>
      </c>
      <c r="G3884" t="s">
        <v>4061</v>
      </c>
      <c r="H3884">
        <v>2021115</v>
      </c>
      <c r="I3884" t="s">
        <v>19</v>
      </c>
      <c r="J3884" t="s">
        <v>20</v>
      </c>
      <c r="K3884" t="s">
        <v>25</v>
      </c>
      <c r="L3884">
        <v>21</v>
      </c>
      <c r="M3884">
        <v>2.5299999999999998</v>
      </c>
      <c r="N3884">
        <v>0</v>
      </c>
      <c r="O3884">
        <v>18.149999999999999</v>
      </c>
      <c r="P3884">
        <v>41.679499999999997</v>
      </c>
    </row>
    <row r="3885" spans="1:16" x14ac:dyDescent="0.25">
      <c r="A3885" s="20">
        <v>44368</v>
      </c>
      <c r="B3885" t="s">
        <v>706</v>
      </c>
      <c r="C3885" t="s">
        <v>23</v>
      </c>
      <c r="D3885">
        <v>250</v>
      </c>
      <c r="E3885">
        <v>326.60000000000002</v>
      </c>
      <c r="F3885">
        <v>81650</v>
      </c>
      <c r="G3885" t="s">
        <v>4062</v>
      </c>
      <c r="H3885">
        <v>2021115</v>
      </c>
      <c r="I3885" t="s">
        <v>19</v>
      </c>
      <c r="J3885" t="s">
        <v>20</v>
      </c>
      <c r="K3885" t="s">
        <v>25</v>
      </c>
      <c r="L3885">
        <v>21.11</v>
      </c>
      <c r="M3885">
        <v>2.5299999999999998</v>
      </c>
      <c r="N3885">
        <v>0</v>
      </c>
      <c r="O3885">
        <v>18.16</v>
      </c>
      <c r="P3885">
        <v>41.801200000000001</v>
      </c>
    </row>
    <row r="3886" spans="1:16" x14ac:dyDescent="0.25">
      <c r="A3886" s="20">
        <v>44368</v>
      </c>
      <c r="B3886" t="s">
        <v>706</v>
      </c>
      <c r="C3886" t="s">
        <v>23</v>
      </c>
      <c r="D3886">
        <v>250</v>
      </c>
      <c r="E3886">
        <v>327</v>
      </c>
      <c r="F3886">
        <v>81750</v>
      </c>
      <c r="G3886" t="s">
        <v>4063</v>
      </c>
      <c r="H3886">
        <v>2021115</v>
      </c>
      <c r="I3886" t="s">
        <v>19</v>
      </c>
      <c r="J3886" t="s">
        <v>20</v>
      </c>
      <c r="K3886" t="s">
        <v>25</v>
      </c>
      <c r="L3886">
        <v>21.11</v>
      </c>
      <c r="M3886">
        <v>2.5299999999999998</v>
      </c>
      <c r="N3886">
        <v>0</v>
      </c>
      <c r="O3886">
        <v>18.16</v>
      </c>
      <c r="P3886">
        <v>41.804299999999998</v>
      </c>
    </row>
    <row r="3887" spans="1:16" x14ac:dyDescent="0.25">
      <c r="A3887" s="20">
        <v>44369</v>
      </c>
      <c r="B3887" t="s">
        <v>706</v>
      </c>
      <c r="C3887" t="s">
        <v>17</v>
      </c>
      <c r="D3887">
        <v>2500</v>
      </c>
      <c r="E3887">
        <v>345.1</v>
      </c>
      <c r="F3887">
        <v>862750</v>
      </c>
      <c r="G3887" t="s">
        <v>4064</v>
      </c>
      <c r="H3887">
        <v>2021116</v>
      </c>
      <c r="I3887" t="s">
        <v>19</v>
      </c>
      <c r="J3887" t="s">
        <v>20</v>
      </c>
      <c r="K3887" t="s">
        <v>25</v>
      </c>
      <c r="L3887">
        <v>0</v>
      </c>
      <c r="M3887">
        <v>26.75</v>
      </c>
      <c r="N3887">
        <v>25.67</v>
      </c>
      <c r="O3887">
        <v>157.52000000000001</v>
      </c>
      <c r="P3887">
        <v>209.93559999999999</v>
      </c>
    </row>
    <row r="3888" spans="1:16" x14ac:dyDescent="0.25">
      <c r="A3888" s="20">
        <v>44369</v>
      </c>
      <c r="B3888" t="s">
        <v>480</v>
      </c>
      <c r="C3888" t="s">
        <v>23</v>
      </c>
      <c r="D3888">
        <v>10000</v>
      </c>
      <c r="E3888">
        <v>85.3</v>
      </c>
      <c r="F3888">
        <v>853000</v>
      </c>
      <c r="G3888" t="s">
        <v>4065</v>
      </c>
      <c r="H3888">
        <v>2021116</v>
      </c>
      <c r="I3888" t="s">
        <v>19</v>
      </c>
      <c r="J3888" t="s">
        <v>20</v>
      </c>
      <c r="K3888" t="s">
        <v>25</v>
      </c>
      <c r="L3888">
        <v>213.81</v>
      </c>
      <c r="M3888">
        <v>26.44</v>
      </c>
      <c r="N3888">
        <v>0</v>
      </c>
      <c r="O3888">
        <v>155.76</v>
      </c>
      <c r="P3888">
        <v>396.01330000000002</v>
      </c>
    </row>
    <row r="3889" spans="1:16" x14ac:dyDescent="0.25">
      <c r="A3889" s="20">
        <v>44369</v>
      </c>
      <c r="B3889" t="s">
        <v>480</v>
      </c>
      <c r="C3889" t="s">
        <v>17</v>
      </c>
      <c r="D3889">
        <v>41</v>
      </c>
      <c r="E3889">
        <v>85.9</v>
      </c>
      <c r="F3889">
        <v>3521.9</v>
      </c>
      <c r="G3889" t="s">
        <v>4066</v>
      </c>
      <c r="H3889">
        <v>2021116</v>
      </c>
      <c r="I3889" t="s">
        <v>19</v>
      </c>
      <c r="J3889" t="s">
        <v>20</v>
      </c>
      <c r="K3889" t="s">
        <v>25</v>
      </c>
      <c r="L3889">
        <v>0</v>
      </c>
      <c r="M3889">
        <v>0.11</v>
      </c>
      <c r="N3889">
        <v>0</v>
      </c>
      <c r="O3889">
        <v>17.72</v>
      </c>
      <c r="P3889">
        <v>17.8292</v>
      </c>
    </row>
    <row r="3890" spans="1:16" x14ac:dyDescent="0.25">
      <c r="A3890" s="20">
        <v>44369</v>
      </c>
      <c r="B3890" t="s">
        <v>706</v>
      </c>
      <c r="C3890" t="s">
        <v>23</v>
      </c>
      <c r="D3890">
        <v>500</v>
      </c>
      <c r="E3890">
        <v>342.35</v>
      </c>
      <c r="F3890">
        <v>171175</v>
      </c>
      <c r="G3890" t="s">
        <v>4067</v>
      </c>
      <c r="H3890">
        <v>2021116</v>
      </c>
      <c r="I3890" t="s">
        <v>19</v>
      </c>
      <c r="J3890" t="s">
        <v>20</v>
      </c>
      <c r="K3890" t="s">
        <v>25</v>
      </c>
      <c r="L3890">
        <v>42.95</v>
      </c>
      <c r="M3890">
        <v>5.31</v>
      </c>
      <c r="N3890">
        <v>0</v>
      </c>
      <c r="O3890">
        <v>31.25</v>
      </c>
      <c r="P3890">
        <v>79.506500000000003</v>
      </c>
    </row>
    <row r="3891" spans="1:16" x14ac:dyDescent="0.25">
      <c r="A3891" s="20">
        <v>44369</v>
      </c>
      <c r="B3891" t="s">
        <v>706</v>
      </c>
      <c r="C3891" t="s">
        <v>23</v>
      </c>
      <c r="D3891">
        <v>500</v>
      </c>
      <c r="E3891">
        <v>342</v>
      </c>
      <c r="F3891">
        <v>171001.45</v>
      </c>
      <c r="G3891" t="s">
        <v>4068</v>
      </c>
      <c r="H3891">
        <v>2021116</v>
      </c>
      <c r="I3891" t="s">
        <v>19</v>
      </c>
      <c r="J3891" t="s">
        <v>20</v>
      </c>
      <c r="K3891" t="s">
        <v>25</v>
      </c>
      <c r="L3891">
        <v>42.95</v>
      </c>
      <c r="M3891">
        <v>5.3</v>
      </c>
      <c r="N3891">
        <v>0</v>
      </c>
      <c r="O3891">
        <v>31.21</v>
      </c>
      <c r="P3891">
        <v>79.461200000000005</v>
      </c>
    </row>
    <row r="3892" spans="1:16" x14ac:dyDescent="0.25">
      <c r="A3892" s="20">
        <v>44369</v>
      </c>
      <c r="B3892" t="s">
        <v>706</v>
      </c>
      <c r="C3892" t="s">
        <v>23</v>
      </c>
      <c r="D3892">
        <v>1500</v>
      </c>
      <c r="E3892">
        <v>342.03</v>
      </c>
      <c r="F3892">
        <v>513050.1</v>
      </c>
      <c r="G3892" t="s">
        <v>4069</v>
      </c>
      <c r="H3892">
        <v>2021116</v>
      </c>
      <c r="I3892" t="s">
        <v>19</v>
      </c>
      <c r="J3892" t="s">
        <v>20</v>
      </c>
      <c r="K3892" t="s">
        <v>25</v>
      </c>
      <c r="L3892">
        <v>128.85</v>
      </c>
      <c r="M3892">
        <v>15.9</v>
      </c>
      <c r="N3892">
        <v>0</v>
      </c>
      <c r="O3892">
        <v>93.68</v>
      </c>
      <c r="P3892">
        <v>238.43469999999999</v>
      </c>
    </row>
    <row r="3893" spans="1:16" x14ac:dyDescent="0.25">
      <c r="A3893" s="20">
        <v>44369</v>
      </c>
      <c r="B3893" t="s">
        <v>480</v>
      </c>
      <c r="C3893" t="s">
        <v>17</v>
      </c>
      <c r="D3893">
        <v>59</v>
      </c>
      <c r="E3893">
        <v>85.9</v>
      </c>
      <c r="F3893">
        <v>5068.1000000000004</v>
      </c>
      <c r="G3893" t="s">
        <v>4070</v>
      </c>
      <c r="H3893">
        <v>2021116</v>
      </c>
      <c r="I3893" t="s">
        <v>19</v>
      </c>
      <c r="J3893" t="s">
        <v>20</v>
      </c>
      <c r="K3893" t="s">
        <v>25</v>
      </c>
      <c r="L3893">
        <v>0</v>
      </c>
      <c r="M3893">
        <v>0.16</v>
      </c>
      <c r="N3893">
        <v>0</v>
      </c>
      <c r="O3893">
        <v>17.73</v>
      </c>
      <c r="P3893">
        <v>17.887</v>
      </c>
    </row>
    <row r="3894" spans="1:16" x14ac:dyDescent="0.25">
      <c r="A3894" s="20">
        <v>44369</v>
      </c>
      <c r="B3894" t="s">
        <v>480</v>
      </c>
      <c r="C3894" t="s">
        <v>17</v>
      </c>
      <c r="D3894">
        <v>9900</v>
      </c>
      <c r="E3894">
        <v>86.05</v>
      </c>
      <c r="F3894">
        <v>851895</v>
      </c>
      <c r="G3894" t="s">
        <v>4071</v>
      </c>
      <c r="H3894">
        <v>2021116</v>
      </c>
      <c r="I3894" t="s">
        <v>19</v>
      </c>
      <c r="J3894" t="s">
        <v>20</v>
      </c>
      <c r="K3894" t="s">
        <v>25</v>
      </c>
      <c r="L3894">
        <v>0</v>
      </c>
      <c r="M3894">
        <v>26.41</v>
      </c>
      <c r="N3894">
        <v>25.81</v>
      </c>
      <c r="O3894">
        <v>155.53</v>
      </c>
      <c r="P3894">
        <v>207.74889999999999</v>
      </c>
    </row>
    <row r="3895" spans="1:16" x14ac:dyDescent="0.25">
      <c r="A3895" s="20">
        <v>44369</v>
      </c>
      <c r="B3895" t="s">
        <v>291</v>
      </c>
      <c r="C3895" t="s">
        <v>17</v>
      </c>
      <c r="D3895">
        <v>5000</v>
      </c>
      <c r="E3895">
        <v>150.1</v>
      </c>
      <c r="F3895">
        <v>750500</v>
      </c>
      <c r="G3895" t="s">
        <v>4072</v>
      </c>
      <c r="H3895">
        <v>2021116</v>
      </c>
      <c r="I3895" t="s">
        <v>19</v>
      </c>
      <c r="J3895" t="s">
        <v>20</v>
      </c>
      <c r="K3895" t="s">
        <v>25</v>
      </c>
      <c r="L3895">
        <v>0</v>
      </c>
      <c r="M3895">
        <v>23.27</v>
      </c>
      <c r="N3895">
        <v>22.52</v>
      </c>
      <c r="O3895">
        <v>137.03</v>
      </c>
      <c r="P3895">
        <v>182.81549999999999</v>
      </c>
    </row>
    <row r="3896" spans="1:16" x14ac:dyDescent="0.25">
      <c r="A3896" s="20">
        <v>44369</v>
      </c>
      <c r="B3896" t="s">
        <v>291</v>
      </c>
      <c r="C3896" t="s">
        <v>23</v>
      </c>
      <c r="D3896">
        <v>5000</v>
      </c>
      <c r="E3896">
        <v>151.4</v>
      </c>
      <c r="F3896">
        <v>757000</v>
      </c>
      <c r="G3896" t="s">
        <v>4073</v>
      </c>
      <c r="H3896">
        <v>2021116</v>
      </c>
      <c r="I3896" t="s">
        <v>19</v>
      </c>
      <c r="J3896" t="s">
        <v>20</v>
      </c>
      <c r="K3896" t="s">
        <v>25</v>
      </c>
      <c r="L3896">
        <v>188.44</v>
      </c>
      <c r="M3896">
        <v>23.47</v>
      </c>
      <c r="N3896">
        <v>0</v>
      </c>
      <c r="O3896">
        <v>138.22</v>
      </c>
      <c r="P3896">
        <v>350.12689999999998</v>
      </c>
    </row>
    <row r="3897" spans="1:16" x14ac:dyDescent="0.25">
      <c r="A3897" s="20">
        <v>44370</v>
      </c>
      <c r="B3897" t="s">
        <v>291</v>
      </c>
      <c r="C3897" t="s">
        <v>17</v>
      </c>
      <c r="D3897">
        <v>5000</v>
      </c>
      <c r="E3897">
        <v>156.82</v>
      </c>
      <c r="F3897">
        <v>784102.95</v>
      </c>
      <c r="G3897" t="s">
        <v>4074</v>
      </c>
      <c r="H3897">
        <v>2021117</v>
      </c>
      <c r="I3897" t="s">
        <v>19</v>
      </c>
      <c r="J3897" t="s">
        <v>20</v>
      </c>
      <c r="K3897" t="s">
        <v>25</v>
      </c>
      <c r="L3897">
        <v>0</v>
      </c>
      <c r="M3897">
        <v>24.31</v>
      </c>
      <c r="N3897">
        <v>0</v>
      </c>
      <c r="O3897">
        <v>143.18</v>
      </c>
      <c r="P3897">
        <v>167.4872</v>
      </c>
    </row>
    <row r="3898" spans="1:16" x14ac:dyDescent="0.25">
      <c r="A3898" s="20">
        <v>44370</v>
      </c>
      <c r="B3898" t="s">
        <v>291</v>
      </c>
      <c r="C3898" t="s">
        <v>23</v>
      </c>
      <c r="D3898">
        <v>5000</v>
      </c>
      <c r="E3898">
        <v>152.63999999999999</v>
      </c>
      <c r="F3898">
        <v>763181.35</v>
      </c>
      <c r="G3898" t="s">
        <v>4075</v>
      </c>
      <c r="H3898">
        <v>2021117</v>
      </c>
      <c r="I3898" t="s">
        <v>19</v>
      </c>
      <c r="J3898" t="s">
        <v>20</v>
      </c>
      <c r="K3898" t="s">
        <v>25</v>
      </c>
      <c r="L3898">
        <v>193.9</v>
      </c>
      <c r="M3898">
        <v>23.66</v>
      </c>
      <c r="N3898">
        <v>0</v>
      </c>
      <c r="O3898">
        <v>139.34</v>
      </c>
      <c r="P3898">
        <v>356.89890000000003</v>
      </c>
    </row>
    <row r="3899" spans="1:16" x14ac:dyDescent="0.25">
      <c r="A3899" s="20">
        <v>44370</v>
      </c>
      <c r="B3899" t="s">
        <v>291</v>
      </c>
      <c r="C3899" t="s">
        <v>17</v>
      </c>
      <c r="D3899">
        <v>2500</v>
      </c>
      <c r="E3899">
        <v>153</v>
      </c>
      <c r="F3899">
        <v>382500</v>
      </c>
      <c r="G3899" t="s">
        <v>4076</v>
      </c>
      <c r="H3899">
        <v>2021117</v>
      </c>
      <c r="I3899" t="s">
        <v>19</v>
      </c>
      <c r="J3899" t="s">
        <v>20</v>
      </c>
      <c r="K3899" t="s">
        <v>25</v>
      </c>
      <c r="L3899">
        <v>0</v>
      </c>
      <c r="M3899">
        <v>11.86</v>
      </c>
      <c r="N3899">
        <v>57.95</v>
      </c>
      <c r="O3899">
        <v>69.84</v>
      </c>
      <c r="P3899">
        <v>139.64750000000001</v>
      </c>
    </row>
    <row r="3900" spans="1:16" x14ac:dyDescent="0.25">
      <c r="A3900" s="20">
        <v>44370</v>
      </c>
      <c r="B3900" t="s">
        <v>291</v>
      </c>
      <c r="C3900" t="s">
        <v>17</v>
      </c>
      <c r="D3900">
        <v>5000</v>
      </c>
      <c r="E3900">
        <v>152.80000000000001</v>
      </c>
      <c r="F3900">
        <v>764000</v>
      </c>
      <c r="G3900" t="s">
        <v>4077</v>
      </c>
      <c r="H3900">
        <v>2021117</v>
      </c>
      <c r="I3900" t="s">
        <v>19</v>
      </c>
      <c r="J3900" t="s">
        <v>20</v>
      </c>
      <c r="K3900" t="s">
        <v>25</v>
      </c>
      <c r="L3900">
        <v>0</v>
      </c>
      <c r="M3900">
        <v>23.68</v>
      </c>
      <c r="N3900">
        <v>0</v>
      </c>
      <c r="O3900">
        <v>139.49</v>
      </c>
      <c r="P3900">
        <v>163.17420000000001</v>
      </c>
    </row>
    <row r="3901" spans="1:16" x14ac:dyDescent="0.25">
      <c r="A3901" s="20">
        <v>44370</v>
      </c>
      <c r="B3901" t="s">
        <v>3901</v>
      </c>
      <c r="C3901" t="s">
        <v>17</v>
      </c>
      <c r="D3901">
        <v>10</v>
      </c>
      <c r="E3901">
        <v>760.1</v>
      </c>
      <c r="F3901">
        <v>7601</v>
      </c>
      <c r="G3901" t="s">
        <v>4078</v>
      </c>
      <c r="H3901">
        <v>2021117</v>
      </c>
      <c r="I3901" t="s">
        <v>19</v>
      </c>
      <c r="J3901" t="s">
        <v>20</v>
      </c>
      <c r="K3901" t="s">
        <v>25</v>
      </c>
      <c r="L3901">
        <v>7.65</v>
      </c>
      <c r="M3901">
        <v>0.24</v>
      </c>
      <c r="N3901">
        <v>0</v>
      </c>
      <c r="O3901">
        <v>29.54</v>
      </c>
      <c r="P3901">
        <v>37.425600000000003</v>
      </c>
    </row>
    <row r="3902" spans="1:16" x14ac:dyDescent="0.25">
      <c r="A3902" s="20">
        <v>44370</v>
      </c>
      <c r="B3902" t="s">
        <v>291</v>
      </c>
      <c r="C3902" t="s">
        <v>23</v>
      </c>
      <c r="D3902">
        <v>2500</v>
      </c>
      <c r="E3902">
        <v>157.25</v>
      </c>
      <c r="F3902">
        <v>393125</v>
      </c>
      <c r="G3902" t="s">
        <v>4079</v>
      </c>
      <c r="H3902">
        <v>2021117</v>
      </c>
      <c r="I3902" t="s">
        <v>19</v>
      </c>
      <c r="J3902" t="s">
        <v>20</v>
      </c>
      <c r="K3902" t="s">
        <v>25</v>
      </c>
      <c r="L3902">
        <v>96.64</v>
      </c>
      <c r="M3902">
        <v>12.19</v>
      </c>
      <c r="N3902">
        <v>0</v>
      </c>
      <c r="O3902">
        <v>71.78</v>
      </c>
      <c r="P3902">
        <v>180.607</v>
      </c>
    </row>
    <row r="3903" spans="1:16" x14ac:dyDescent="0.25">
      <c r="A3903" s="20">
        <v>44370</v>
      </c>
      <c r="B3903" t="s">
        <v>291</v>
      </c>
      <c r="C3903" t="s">
        <v>23</v>
      </c>
      <c r="D3903">
        <v>2500</v>
      </c>
      <c r="E3903">
        <v>157.55000000000001</v>
      </c>
      <c r="F3903">
        <v>393875</v>
      </c>
      <c r="G3903" t="s">
        <v>4080</v>
      </c>
      <c r="H3903">
        <v>2021117</v>
      </c>
      <c r="I3903" t="s">
        <v>19</v>
      </c>
      <c r="J3903" t="s">
        <v>20</v>
      </c>
      <c r="K3903" t="s">
        <v>25</v>
      </c>
      <c r="L3903">
        <v>96.95</v>
      </c>
      <c r="M3903">
        <v>12.21</v>
      </c>
      <c r="N3903">
        <v>0</v>
      </c>
      <c r="O3903">
        <v>71.91</v>
      </c>
      <c r="P3903">
        <v>181.0702</v>
      </c>
    </row>
    <row r="3904" spans="1:16" x14ac:dyDescent="0.25">
      <c r="A3904" s="20">
        <v>44370</v>
      </c>
      <c r="B3904" t="s">
        <v>291</v>
      </c>
      <c r="C3904" t="s">
        <v>23</v>
      </c>
      <c r="D3904">
        <v>2500</v>
      </c>
      <c r="E3904">
        <v>158.9</v>
      </c>
      <c r="F3904">
        <v>397250</v>
      </c>
      <c r="G3904" t="s">
        <v>4081</v>
      </c>
      <c r="H3904">
        <v>2021117</v>
      </c>
      <c r="I3904" t="s">
        <v>19</v>
      </c>
      <c r="J3904" t="s">
        <v>20</v>
      </c>
      <c r="K3904" t="s">
        <v>25</v>
      </c>
      <c r="L3904">
        <v>96.95</v>
      </c>
      <c r="M3904">
        <v>12.31</v>
      </c>
      <c r="N3904">
        <v>0</v>
      </c>
      <c r="O3904">
        <v>72.540000000000006</v>
      </c>
      <c r="P3904">
        <v>181.8048</v>
      </c>
    </row>
    <row r="3905" spans="1:16" x14ac:dyDescent="0.25">
      <c r="A3905" s="20">
        <v>44370</v>
      </c>
      <c r="B3905" t="s">
        <v>480</v>
      </c>
      <c r="C3905" t="s">
        <v>23</v>
      </c>
      <c r="D3905">
        <v>5000</v>
      </c>
      <c r="E3905">
        <v>85</v>
      </c>
      <c r="F3905">
        <v>425000</v>
      </c>
      <c r="G3905" t="s">
        <v>4082</v>
      </c>
      <c r="H3905">
        <v>2021117</v>
      </c>
      <c r="I3905" t="s">
        <v>19</v>
      </c>
      <c r="J3905" t="s">
        <v>20</v>
      </c>
      <c r="K3905" t="s">
        <v>25</v>
      </c>
      <c r="L3905">
        <v>106.25</v>
      </c>
      <c r="M3905">
        <v>13.18</v>
      </c>
      <c r="N3905">
        <v>0</v>
      </c>
      <c r="O3905">
        <v>77.599999999999994</v>
      </c>
      <c r="P3905">
        <v>197.02500000000001</v>
      </c>
    </row>
    <row r="3906" spans="1:16" x14ac:dyDescent="0.25">
      <c r="A3906" s="20">
        <v>44370</v>
      </c>
      <c r="B3906" t="s">
        <v>480</v>
      </c>
      <c r="C3906" t="s">
        <v>17</v>
      </c>
      <c r="D3906">
        <v>500</v>
      </c>
      <c r="E3906">
        <v>85</v>
      </c>
      <c r="F3906">
        <v>42500</v>
      </c>
      <c r="G3906" t="s">
        <v>4083</v>
      </c>
      <c r="H3906">
        <v>2021117</v>
      </c>
      <c r="I3906" t="s">
        <v>19</v>
      </c>
      <c r="J3906" t="s">
        <v>20</v>
      </c>
      <c r="K3906" t="s">
        <v>25</v>
      </c>
      <c r="L3906">
        <v>0</v>
      </c>
      <c r="M3906">
        <v>1.32</v>
      </c>
      <c r="N3906">
        <v>0</v>
      </c>
      <c r="O3906">
        <v>17.940000000000001</v>
      </c>
      <c r="P3906">
        <v>19.2575</v>
      </c>
    </row>
    <row r="3907" spans="1:16" x14ac:dyDescent="0.25">
      <c r="A3907" s="20">
        <v>44370</v>
      </c>
      <c r="B3907" t="s">
        <v>480</v>
      </c>
      <c r="C3907" t="s">
        <v>17</v>
      </c>
      <c r="D3907">
        <v>1000</v>
      </c>
      <c r="E3907">
        <v>85</v>
      </c>
      <c r="F3907">
        <v>85000</v>
      </c>
      <c r="G3907" t="s">
        <v>4084</v>
      </c>
      <c r="H3907">
        <v>2021117</v>
      </c>
      <c r="I3907" t="s">
        <v>19</v>
      </c>
      <c r="J3907" t="s">
        <v>20</v>
      </c>
      <c r="K3907" t="s">
        <v>25</v>
      </c>
      <c r="L3907">
        <v>0</v>
      </c>
      <c r="M3907">
        <v>2.64</v>
      </c>
      <c r="N3907">
        <v>0</v>
      </c>
      <c r="O3907">
        <v>18.170000000000002</v>
      </c>
      <c r="P3907">
        <v>20.805</v>
      </c>
    </row>
    <row r="3908" spans="1:16" x14ac:dyDescent="0.25">
      <c r="A3908" s="20">
        <v>44370</v>
      </c>
      <c r="B3908" t="s">
        <v>480</v>
      </c>
      <c r="C3908" t="s">
        <v>17</v>
      </c>
      <c r="D3908">
        <v>3500</v>
      </c>
      <c r="E3908">
        <v>85</v>
      </c>
      <c r="F3908">
        <v>297500</v>
      </c>
      <c r="G3908" t="s">
        <v>4085</v>
      </c>
      <c r="H3908">
        <v>2021117</v>
      </c>
      <c r="I3908" t="s">
        <v>19</v>
      </c>
      <c r="J3908" t="s">
        <v>20</v>
      </c>
      <c r="K3908" t="s">
        <v>25</v>
      </c>
      <c r="L3908">
        <v>0</v>
      </c>
      <c r="M3908">
        <v>9.2200000000000006</v>
      </c>
      <c r="N3908">
        <v>12.75</v>
      </c>
      <c r="O3908">
        <v>54.31</v>
      </c>
      <c r="P3908">
        <v>76.282600000000002</v>
      </c>
    </row>
    <row r="3909" spans="1:16" x14ac:dyDescent="0.25">
      <c r="A3909" s="20">
        <v>44370</v>
      </c>
      <c r="B3909" t="s">
        <v>3901</v>
      </c>
      <c r="C3909" t="s">
        <v>17</v>
      </c>
      <c r="D3909">
        <v>10</v>
      </c>
      <c r="E3909">
        <v>770.1</v>
      </c>
      <c r="F3909">
        <v>7701</v>
      </c>
      <c r="G3909" t="s">
        <v>4086</v>
      </c>
      <c r="H3909">
        <v>2021117</v>
      </c>
      <c r="I3909" t="s">
        <v>19</v>
      </c>
      <c r="J3909" t="s">
        <v>20</v>
      </c>
      <c r="K3909" t="s">
        <v>25</v>
      </c>
      <c r="L3909">
        <v>7.65</v>
      </c>
      <c r="M3909">
        <v>0.24</v>
      </c>
      <c r="N3909">
        <v>2.2999999999999998</v>
      </c>
      <c r="O3909">
        <v>29.54</v>
      </c>
      <c r="P3909">
        <v>39.728700000000003</v>
      </c>
    </row>
    <row r="3910" spans="1:16" x14ac:dyDescent="0.25">
      <c r="A3910" s="20">
        <v>44371</v>
      </c>
      <c r="B3910" t="s">
        <v>800</v>
      </c>
      <c r="C3910" t="s">
        <v>17</v>
      </c>
      <c r="D3910">
        <v>500</v>
      </c>
      <c r="E3910">
        <v>541.1</v>
      </c>
      <c r="F3910">
        <v>270550</v>
      </c>
      <c r="G3910" t="s">
        <v>4087</v>
      </c>
      <c r="H3910">
        <v>2021118</v>
      </c>
      <c r="I3910" t="s">
        <v>19</v>
      </c>
      <c r="J3910" t="s">
        <v>20</v>
      </c>
      <c r="K3910" t="s">
        <v>25</v>
      </c>
      <c r="L3910">
        <v>0</v>
      </c>
      <c r="M3910">
        <v>8.39</v>
      </c>
      <c r="N3910">
        <v>0</v>
      </c>
      <c r="O3910">
        <v>49.4</v>
      </c>
      <c r="P3910">
        <v>57.787199999999999</v>
      </c>
    </row>
    <row r="3911" spans="1:16" x14ac:dyDescent="0.25">
      <c r="A3911" s="20">
        <v>44371</v>
      </c>
      <c r="B3911" t="s">
        <v>3901</v>
      </c>
      <c r="C3911" t="s">
        <v>17</v>
      </c>
      <c r="D3911">
        <v>100</v>
      </c>
      <c r="E3911">
        <v>747.95</v>
      </c>
      <c r="F3911">
        <v>74795</v>
      </c>
      <c r="G3911" t="s">
        <v>4088</v>
      </c>
      <c r="H3911">
        <v>2021118</v>
      </c>
      <c r="I3911" t="s">
        <v>19</v>
      </c>
      <c r="J3911" t="s">
        <v>1660</v>
      </c>
      <c r="K3911" t="s">
        <v>25</v>
      </c>
      <c r="L3911">
        <v>73.989999999999995</v>
      </c>
      <c r="M3911">
        <v>2.3199999999999998</v>
      </c>
      <c r="N3911">
        <v>0</v>
      </c>
      <c r="O3911">
        <v>132.84</v>
      </c>
      <c r="P3911">
        <v>209.14840000000001</v>
      </c>
    </row>
    <row r="3912" spans="1:16" x14ac:dyDescent="0.25">
      <c r="A3912" s="20">
        <v>44371</v>
      </c>
      <c r="B3912" t="s">
        <v>800</v>
      </c>
      <c r="C3912" t="s">
        <v>17</v>
      </c>
      <c r="D3912">
        <v>600</v>
      </c>
      <c r="E3912">
        <v>542.1</v>
      </c>
      <c r="F3912">
        <v>325260</v>
      </c>
      <c r="G3912" t="s">
        <v>4089</v>
      </c>
      <c r="H3912">
        <v>2021118</v>
      </c>
      <c r="I3912" t="s">
        <v>19</v>
      </c>
      <c r="J3912" t="s">
        <v>20</v>
      </c>
      <c r="K3912" t="s">
        <v>25</v>
      </c>
      <c r="L3912">
        <v>0</v>
      </c>
      <c r="M3912">
        <v>10.08</v>
      </c>
      <c r="N3912">
        <v>0</v>
      </c>
      <c r="O3912">
        <v>59.39</v>
      </c>
      <c r="P3912">
        <v>69.473299999999995</v>
      </c>
    </row>
    <row r="3913" spans="1:16" x14ac:dyDescent="0.25">
      <c r="A3913" s="20">
        <v>44371</v>
      </c>
      <c r="B3913" t="s">
        <v>3901</v>
      </c>
      <c r="C3913" t="s">
        <v>17</v>
      </c>
      <c r="D3913">
        <v>100</v>
      </c>
      <c r="E3913">
        <v>741.05</v>
      </c>
      <c r="F3913">
        <v>74105</v>
      </c>
      <c r="G3913" t="s">
        <v>4090</v>
      </c>
      <c r="H3913">
        <v>2021118</v>
      </c>
      <c r="I3913" t="s">
        <v>19</v>
      </c>
      <c r="J3913" t="s">
        <v>1660</v>
      </c>
      <c r="K3913" t="s">
        <v>25</v>
      </c>
      <c r="L3913">
        <v>73.989999999999995</v>
      </c>
      <c r="M3913">
        <v>2.2999999999999998</v>
      </c>
      <c r="N3913">
        <v>42.17</v>
      </c>
      <c r="O3913">
        <v>131.58000000000001</v>
      </c>
      <c r="P3913">
        <v>250.03729999999999</v>
      </c>
    </row>
    <row r="3914" spans="1:16" x14ac:dyDescent="0.25">
      <c r="A3914" s="20">
        <v>44371</v>
      </c>
      <c r="B3914" t="s">
        <v>3901</v>
      </c>
      <c r="C3914" t="s">
        <v>17</v>
      </c>
      <c r="D3914">
        <v>50</v>
      </c>
      <c r="E3914">
        <v>738.9</v>
      </c>
      <c r="F3914">
        <v>36945</v>
      </c>
      <c r="G3914" t="s">
        <v>4091</v>
      </c>
      <c r="H3914">
        <v>2021118</v>
      </c>
      <c r="I3914" t="s">
        <v>19</v>
      </c>
      <c r="J3914" t="s">
        <v>1660</v>
      </c>
      <c r="K3914" t="s">
        <v>25</v>
      </c>
      <c r="L3914">
        <v>37</v>
      </c>
      <c r="M3914">
        <v>1.1499999999999999</v>
      </c>
      <c r="N3914">
        <v>0</v>
      </c>
      <c r="O3914">
        <v>65.599999999999994</v>
      </c>
      <c r="P3914">
        <v>103.7453</v>
      </c>
    </row>
    <row r="3915" spans="1:16" x14ac:dyDescent="0.25">
      <c r="A3915" s="20">
        <v>44371</v>
      </c>
      <c r="B3915" t="s">
        <v>800</v>
      </c>
      <c r="C3915" t="s">
        <v>23</v>
      </c>
      <c r="D3915">
        <v>250</v>
      </c>
      <c r="E3915">
        <v>542.9</v>
      </c>
      <c r="F3915">
        <v>135725</v>
      </c>
      <c r="G3915" t="s">
        <v>4092</v>
      </c>
      <c r="H3915">
        <v>2021118</v>
      </c>
      <c r="I3915" t="s">
        <v>19</v>
      </c>
      <c r="J3915" t="s">
        <v>20</v>
      </c>
      <c r="K3915" t="s">
        <v>25</v>
      </c>
      <c r="L3915">
        <v>34.200000000000003</v>
      </c>
      <c r="M3915">
        <v>4.21</v>
      </c>
      <c r="N3915">
        <v>0</v>
      </c>
      <c r="O3915">
        <v>24.79</v>
      </c>
      <c r="P3915">
        <v>63.197600000000001</v>
      </c>
    </row>
    <row r="3916" spans="1:16" x14ac:dyDescent="0.25">
      <c r="A3916" s="20">
        <v>44371</v>
      </c>
      <c r="B3916" t="s">
        <v>800</v>
      </c>
      <c r="C3916" t="s">
        <v>23</v>
      </c>
      <c r="D3916">
        <v>350</v>
      </c>
      <c r="E3916">
        <v>543.9</v>
      </c>
      <c r="F3916">
        <v>190365</v>
      </c>
      <c r="G3916" t="s">
        <v>4093</v>
      </c>
      <c r="H3916">
        <v>2021118</v>
      </c>
      <c r="I3916" t="s">
        <v>19</v>
      </c>
      <c r="J3916" t="s">
        <v>20</v>
      </c>
      <c r="K3916" t="s">
        <v>25</v>
      </c>
      <c r="L3916">
        <v>47.88</v>
      </c>
      <c r="M3916">
        <v>5.9</v>
      </c>
      <c r="N3916">
        <v>0</v>
      </c>
      <c r="O3916">
        <v>34.76</v>
      </c>
      <c r="P3916">
        <v>88.541399999999996</v>
      </c>
    </row>
    <row r="3917" spans="1:16" x14ac:dyDescent="0.25">
      <c r="A3917" s="20">
        <v>44371</v>
      </c>
      <c r="B3917" t="s">
        <v>3901</v>
      </c>
      <c r="C3917" t="s">
        <v>17</v>
      </c>
      <c r="D3917">
        <v>50</v>
      </c>
      <c r="E3917">
        <v>734.1</v>
      </c>
      <c r="F3917">
        <v>36705</v>
      </c>
      <c r="G3917" t="s">
        <v>4094</v>
      </c>
      <c r="H3917">
        <v>2021118</v>
      </c>
      <c r="I3917" t="s">
        <v>19</v>
      </c>
      <c r="J3917" t="s">
        <v>1660</v>
      </c>
      <c r="K3917" t="s">
        <v>25</v>
      </c>
      <c r="L3917">
        <v>37</v>
      </c>
      <c r="M3917">
        <v>1.1399999999999999</v>
      </c>
      <c r="N3917">
        <v>0</v>
      </c>
      <c r="O3917">
        <v>65.17</v>
      </c>
      <c r="P3917">
        <v>103.3078</v>
      </c>
    </row>
    <row r="3918" spans="1:16" x14ac:dyDescent="0.25">
      <c r="A3918" s="20">
        <v>44371</v>
      </c>
      <c r="B3918" t="s">
        <v>800</v>
      </c>
      <c r="C3918" t="s">
        <v>17</v>
      </c>
      <c r="D3918">
        <v>456</v>
      </c>
      <c r="E3918">
        <v>542.13</v>
      </c>
      <c r="F3918">
        <v>247210.95</v>
      </c>
      <c r="G3918" t="s">
        <v>4095</v>
      </c>
      <c r="H3918">
        <v>2021118</v>
      </c>
      <c r="I3918" t="s">
        <v>19</v>
      </c>
      <c r="J3918" t="s">
        <v>20</v>
      </c>
      <c r="K3918" t="s">
        <v>25</v>
      </c>
      <c r="L3918">
        <v>0</v>
      </c>
      <c r="M3918">
        <v>7.66</v>
      </c>
      <c r="N3918">
        <v>0</v>
      </c>
      <c r="O3918">
        <v>45.17</v>
      </c>
      <c r="P3918">
        <v>52.833500000000001</v>
      </c>
    </row>
    <row r="3919" spans="1:16" x14ac:dyDescent="0.25">
      <c r="A3919" s="20">
        <v>44371</v>
      </c>
      <c r="B3919" t="s">
        <v>3901</v>
      </c>
      <c r="C3919" t="s">
        <v>17</v>
      </c>
      <c r="D3919">
        <v>50</v>
      </c>
      <c r="E3919">
        <v>731</v>
      </c>
      <c r="F3919">
        <v>36550</v>
      </c>
      <c r="G3919" t="s">
        <v>4096</v>
      </c>
      <c r="H3919">
        <v>2021118</v>
      </c>
      <c r="I3919" t="s">
        <v>19</v>
      </c>
      <c r="J3919" t="s">
        <v>1660</v>
      </c>
      <c r="K3919" t="s">
        <v>25</v>
      </c>
      <c r="L3919">
        <v>37</v>
      </c>
      <c r="M3919">
        <v>1.1299999999999999</v>
      </c>
      <c r="N3919">
        <v>0</v>
      </c>
      <c r="O3919">
        <v>64.900000000000006</v>
      </c>
      <c r="P3919">
        <v>103.03319999999999</v>
      </c>
    </row>
    <row r="3920" spans="1:16" x14ac:dyDescent="0.25">
      <c r="A3920" s="20">
        <v>44371</v>
      </c>
      <c r="B3920" t="s">
        <v>800</v>
      </c>
      <c r="C3920" t="s">
        <v>23</v>
      </c>
      <c r="D3920">
        <v>100</v>
      </c>
      <c r="E3920">
        <v>548.9</v>
      </c>
      <c r="F3920">
        <v>54890</v>
      </c>
      <c r="G3920" t="s">
        <v>4097</v>
      </c>
      <c r="H3920">
        <v>2021118</v>
      </c>
      <c r="I3920" t="s">
        <v>19</v>
      </c>
      <c r="J3920" t="s">
        <v>20</v>
      </c>
      <c r="K3920" t="s">
        <v>25</v>
      </c>
      <c r="L3920">
        <v>13.68</v>
      </c>
      <c r="M3920">
        <v>1.7</v>
      </c>
      <c r="N3920">
        <v>0</v>
      </c>
      <c r="O3920">
        <v>18</v>
      </c>
      <c r="P3920">
        <v>33.381599999999999</v>
      </c>
    </row>
    <row r="3921" spans="1:16" x14ac:dyDescent="0.25">
      <c r="A3921" s="20">
        <v>44371</v>
      </c>
      <c r="B3921" t="s">
        <v>800</v>
      </c>
      <c r="C3921" t="s">
        <v>23</v>
      </c>
      <c r="D3921">
        <v>500</v>
      </c>
      <c r="E3921">
        <v>547.9</v>
      </c>
      <c r="F3921">
        <v>273950</v>
      </c>
      <c r="G3921" t="s">
        <v>4098</v>
      </c>
      <c r="H3921">
        <v>2021118</v>
      </c>
      <c r="I3921" t="s">
        <v>19</v>
      </c>
      <c r="J3921" t="s">
        <v>20</v>
      </c>
      <c r="K3921" t="s">
        <v>25</v>
      </c>
      <c r="L3921">
        <v>68.400000000000006</v>
      </c>
      <c r="M3921">
        <v>8.49</v>
      </c>
      <c r="N3921">
        <v>0</v>
      </c>
      <c r="O3921">
        <v>50.01</v>
      </c>
      <c r="P3921">
        <v>126.9024</v>
      </c>
    </row>
    <row r="3922" spans="1:16" x14ac:dyDescent="0.25">
      <c r="A3922" s="20">
        <v>44371</v>
      </c>
      <c r="B3922" t="s">
        <v>800</v>
      </c>
      <c r="C3922" t="s">
        <v>23</v>
      </c>
      <c r="D3922">
        <v>356</v>
      </c>
      <c r="E3922">
        <v>547.9</v>
      </c>
      <c r="F3922">
        <v>195052.4</v>
      </c>
      <c r="G3922" t="s">
        <v>4099</v>
      </c>
      <c r="H3922">
        <v>2021118</v>
      </c>
      <c r="I3922" t="s">
        <v>19</v>
      </c>
      <c r="J3922" t="s">
        <v>20</v>
      </c>
      <c r="K3922" t="s">
        <v>25</v>
      </c>
      <c r="L3922">
        <v>48.7</v>
      </c>
      <c r="M3922">
        <v>6.05</v>
      </c>
      <c r="N3922">
        <v>0</v>
      </c>
      <c r="O3922">
        <v>35.61</v>
      </c>
      <c r="P3922">
        <v>90.3566</v>
      </c>
    </row>
    <row r="3923" spans="1:16" x14ac:dyDescent="0.25">
      <c r="A3923" s="20">
        <v>44371</v>
      </c>
      <c r="B3923" t="s">
        <v>3901</v>
      </c>
      <c r="C3923" t="s">
        <v>17</v>
      </c>
      <c r="D3923">
        <v>20</v>
      </c>
      <c r="E3923">
        <v>728.05</v>
      </c>
      <c r="F3923">
        <v>14561</v>
      </c>
      <c r="G3923" t="s">
        <v>4100</v>
      </c>
      <c r="H3923">
        <v>2021118</v>
      </c>
      <c r="I3923" t="s">
        <v>19</v>
      </c>
      <c r="J3923" t="s">
        <v>20</v>
      </c>
      <c r="K3923" t="s">
        <v>25</v>
      </c>
      <c r="L3923">
        <v>14.8</v>
      </c>
      <c r="M3923">
        <v>0.45</v>
      </c>
      <c r="N3923">
        <v>0</v>
      </c>
      <c r="O3923">
        <v>29.58</v>
      </c>
      <c r="P3923">
        <v>44.831400000000002</v>
      </c>
    </row>
    <row r="3924" spans="1:16" x14ac:dyDescent="0.25">
      <c r="A3924" s="20">
        <v>44371</v>
      </c>
      <c r="B3924" t="s">
        <v>800</v>
      </c>
      <c r="C3924" t="s">
        <v>17</v>
      </c>
      <c r="D3924">
        <v>2500</v>
      </c>
      <c r="E3924">
        <v>549.74</v>
      </c>
      <c r="F3924">
        <v>1374357.4</v>
      </c>
      <c r="G3924" t="s">
        <v>4101</v>
      </c>
      <c r="H3924">
        <v>2021118</v>
      </c>
      <c r="I3924" t="s">
        <v>19</v>
      </c>
      <c r="J3924" t="s">
        <v>20</v>
      </c>
      <c r="K3924" t="s">
        <v>25</v>
      </c>
      <c r="L3924">
        <v>0</v>
      </c>
      <c r="M3924">
        <v>42.61</v>
      </c>
      <c r="N3924">
        <v>66.83</v>
      </c>
      <c r="O3924">
        <v>250.86</v>
      </c>
      <c r="P3924">
        <v>360.2953</v>
      </c>
    </row>
    <row r="3925" spans="1:16" x14ac:dyDescent="0.25">
      <c r="A3925" s="20">
        <v>44371</v>
      </c>
      <c r="B3925" t="s">
        <v>800</v>
      </c>
      <c r="C3925" t="s">
        <v>23</v>
      </c>
      <c r="D3925">
        <v>2500</v>
      </c>
      <c r="E3925">
        <v>548.70000000000005</v>
      </c>
      <c r="F3925">
        <v>1371750</v>
      </c>
      <c r="G3925" t="s">
        <v>4102</v>
      </c>
      <c r="H3925">
        <v>2021118</v>
      </c>
      <c r="I3925" t="s">
        <v>19</v>
      </c>
      <c r="J3925" t="s">
        <v>20</v>
      </c>
      <c r="K3925" t="s">
        <v>25</v>
      </c>
      <c r="L3925">
        <v>341.97</v>
      </c>
      <c r="M3925">
        <v>42.52</v>
      </c>
      <c r="N3925">
        <v>0</v>
      </c>
      <c r="O3925">
        <v>250.44</v>
      </c>
      <c r="P3925">
        <v>634.93420000000003</v>
      </c>
    </row>
    <row r="3926" spans="1:16" x14ac:dyDescent="0.25">
      <c r="A3926" s="20">
        <v>44371</v>
      </c>
      <c r="B3926" t="s">
        <v>3901</v>
      </c>
      <c r="C3926" t="s">
        <v>17</v>
      </c>
      <c r="D3926">
        <v>10</v>
      </c>
      <c r="E3926">
        <v>750.1</v>
      </c>
      <c r="F3926">
        <v>7501</v>
      </c>
      <c r="G3926" t="s">
        <v>4103</v>
      </c>
      <c r="H3926">
        <v>2021118</v>
      </c>
      <c r="I3926" t="s">
        <v>19</v>
      </c>
      <c r="J3926" t="s">
        <v>20</v>
      </c>
      <c r="K3926" t="s">
        <v>25</v>
      </c>
      <c r="L3926">
        <v>7.4</v>
      </c>
      <c r="M3926">
        <v>0.23</v>
      </c>
      <c r="N3926">
        <v>0</v>
      </c>
      <c r="O3926">
        <v>29.54</v>
      </c>
      <c r="P3926">
        <v>37.172499999999999</v>
      </c>
    </row>
    <row r="3927" spans="1:16" x14ac:dyDescent="0.25">
      <c r="A3927" s="20">
        <v>44376</v>
      </c>
      <c r="B3927" t="s">
        <v>3901</v>
      </c>
      <c r="C3927" t="s">
        <v>23</v>
      </c>
      <c r="D3927">
        <v>350</v>
      </c>
      <c r="E3927">
        <v>733.48</v>
      </c>
      <c r="F3927">
        <v>256716.75</v>
      </c>
      <c r="G3927" t="s">
        <v>4104</v>
      </c>
      <c r="H3927">
        <v>2021121</v>
      </c>
      <c r="I3927" t="s">
        <v>19</v>
      </c>
      <c r="J3927" t="s">
        <v>1660</v>
      </c>
      <c r="K3927" t="s">
        <v>25</v>
      </c>
      <c r="L3927">
        <v>257</v>
      </c>
      <c r="M3927">
        <v>7.96</v>
      </c>
      <c r="N3927">
        <v>0</v>
      </c>
      <c r="O3927">
        <v>455.86</v>
      </c>
      <c r="P3927">
        <v>720.81700000000001</v>
      </c>
    </row>
    <row r="3928" spans="1:16" x14ac:dyDescent="0.25">
      <c r="A3928" s="20">
        <v>44378</v>
      </c>
      <c r="B3928" t="s">
        <v>706</v>
      </c>
      <c r="C3928" t="s">
        <v>17</v>
      </c>
      <c r="D3928">
        <v>1500</v>
      </c>
      <c r="E3928">
        <v>329.2</v>
      </c>
      <c r="F3928">
        <v>493800</v>
      </c>
      <c r="G3928" t="s">
        <v>4105</v>
      </c>
      <c r="H3928">
        <v>2021123</v>
      </c>
      <c r="I3928" t="s">
        <v>19</v>
      </c>
      <c r="J3928" t="s">
        <v>20</v>
      </c>
      <c r="K3928" t="s">
        <v>25</v>
      </c>
      <c r="L3928">
        <v>0</v>
      </c>
      <c r="M3928">
        <v>15.31</v>
      </c>
      <c r="N3928">
        <v>0</v>
      </c>
      <c r="O3928">
        <v>90.15</v>
      </c>
      <c r="P3928">
        <v>105.45780000000001</v>
      </c>
    </row>
    <row r="3929" spans="1:16" x14ac:dyDescent="0.25">
      <c r="A3929" s="20">
        <v>44378</v>
      </c>
      <c r="B3929" t="s">
        <v>706</v>
      </c>
      <c r="C3929" t="s">
        <v>23</v>
      </c>
      <c r="D3929">
        <v>500</v>
      </c>
      <c r="E3929">
        <v>328.05</v>
      </c>
      <c r="F3929">
        <v>164025</v>
      </c>
      <c r="G3929" t="s">
        <v>4106</v>
      </c>
      <c r="H3929">
        <v>2021123</v>
      </c>
      <c r="I3929" t="s">
        <v>19</v>
      </c>
      <c r="J3929" t="s">
        <v>20</v>
      </c>
      <c r="K3929" t="s">
        <v>25</v>
      </c>
      <c r="L3929">
        <v>41.21</v>
      </c>
      <c r="M3929">
        <v>5.08</v>
      </c>
      <c r="N3929">
        <v>0</v>
      </c>
      <c r="O3929">
        <v>29.95</v>
      </c>
      <c r="P3929">
        <v>76.244799999999998</v>
      </c>
    </row>
    <row r="3930" spans="1:16" x14ac:dyDescent="0.25">
      <c r="A3930" s="20">
        <v>44378</v>
      </c>
      <c r="B3930" t="s">
        <v>706</v>
      </c>
      <c r="C3930" t="s">
        <v>23</v>
      </c>
      <c r="D3930">
        <v>500</v>
      </c>
      <c r="E3930">
        <v>328.9</v>
      </c>
      <c r="F3930">
        <v>164450</v>
      </c>
      <c r="G3930" t="s">
        <v>4107</v>
      </c>
      <c r="H3930">
        <v>2021123</v>
      </c>
      <c r="I3930" t="s">
        <v>19</v>
      </c>
      <c r="J3930" t="s">
        <v>20</v>
      </c>
      <c r="K3930" t="s">
        <v>25</v>
      </c>
      <c r="L3930">
        <v>40.950000000000003</v>
      </c>
      <c r="M3930">
        <v>5.0999999999999996</v>
      </c>
      <c r="N3930">
        <v>0</v>
      </c>
      <c r="O3930">
        <v>30.03</v>
      </c>
      <c r="P3930">
        <v>76.078000000000003</v>
      </c>
    </row>
    <row r="3931" spans="1:16" x14ac:dyDescent="0.25">
      <c r="A3931" s="20">
        <v>44378</v>
      </c>
      <c r="B3931" t="s">
        <v>706</v>
      </c>
      <c r="C3931" t="s">
        <v>17</v>
      </c>
      <c r="D3931">
        <v>1000</v>
      </c>
      <c r="E3931">
        <v>326.2</v>
      </c>
      <c r="F3931">
        <v>326200</v>
      </c>
      <c r="G3931" t="s">
        <v>4108</v>
      </c>
      <c r="H3931">
        <v>2021123</v>
      </c>
      <c r="I3931" t="s">
        <v>19</v>
      </c>
      <c r="J3931" t="s">
        <v>20</v>
      </c>
      <c r="K3931" t="s">
        <v>25</v>
      </c>
      <c r="L3931">
        <v>0</v>
      </c>
      <c r="M3931">
        <v>10.11</v>
      </c>
      <c r="N3931">
        <v>25</v>
      </c>
      <c r="O3931">
        <v>59.56</v>
      </c>
      <c r="P3931">
        <v>94.672300000000007</v>
      </c>
    </row>
    <row r="3932" spans="1:16" x14ac:dyDescent="0.25">
      <c r="A3932" s="20">
        <v>44378</v>
      </c>
      <c r="B3932" t="s">
        <v>706</v>
      </c>
      <c r="C3932" t="s">
        <v>23</v>
      </c>
      <c r="D3932">
        <v>500</v>
      </c>
      <c r="E3932">
        <v>326.5</v>
      </c>
      <c r="F3932">
        <v>163250</v>
      </c>
      <c r="G3932" t="s">
        <v>4109</v>
      </c>
      <c r="H3932">
        <v>2021123</v>
      </c>
      <c r="I3932" t="s">
        <v>19</v>
      </c>
      <c r="J3932" t="s">
        <v>20</v>
      </c>
      <c r="K3932" t="s">
        <v>25</v>
      </c>
      <c r="L3932">
        <v>40.950000000000003</v>
      </c>
      <c r="M3932">
        <v>5.0599999999999996</v>
      </c>
      <c r="N3932">
        <v>0</v>
      </c>
      <c r="O3932">
        <v>29.81</v>
      </c>
      <c r="P3932">
        <v>75.820800000000006</v>
      </c>
    </row>
    <row r="3933" spans="1:16" x14ac:dyDescent="0.25">
      <c r="A3933" s="20">
        <v>44378</v>
      </c>
      <c r="B3933" t="s">
        <v>706</v>
      </c>
      <c r="C3933" t="s">
        <v>23</v>
      </c>
      <c r="D3933">
        <v>1000</v>
      </c>
      <c r="E3933">
        <v>326.2</v>
      </c>
      <c r="F3933">
        <v>326200</v>
      </c>
      <c r="G3933" t="s">
        <v>4110</v>
      </c>
      <c r="H3933">
        <v>2021123</v>
      </c>
      <c r="I3933" t="s">
        <v>19</v>
      </c>
      <c r="J3933" t="s">
        <v>20</v>
      </c>
      <c r="K3933" t="s">
        <v>25</v>
      </c>
      <c r="L3933">
        <v>81.900000000000006</v>
      </c>
      <c r="M3933">
        <v>10.11</v>
      </c>
      <c r="N3933">
        <v>0</v>
      </c>
      <c r="O3933">
        <v>59.56</v>
      </c>
      <c r="P3933">
        <v>151.57210000000001</v>
      </c>
    </row>
    <row r="3934" spans="1:16" x14ac:dyDescent="0.25">
      <c r="A3934" s="20">
        <v>44379</v>
      </c>
      <c r="B3934" t="s">
        <v>3901</v>
      </c>
      <c r="C3934" t="s">
        <v>17</v>
      </c>
      <c r="D3934">
        <v>10</v>
      </c>
      <c r="E3934">
        <v>715.1</v>
      </c>
      <c r="F3934">
        <v>7151</v>
      </c>
      <c r="G3934" t="s">
        <v>4111</v>
      </c>
      <c r="H3934">
        <v>2021124</v>
      </c>
      <c r="I3934" t="s">
        <v>19</v>
      </c>
      <c r="J3934" t="s">
        <v>20</v>
      </c>
      <c r="K3934" t="s">
        <v>25</v>
      </c>
      <c r="L3934">
        <v>7</v>
      </c>
      <c r="M3934">
        <v>0.22</v>
      </c>
      <c r="N3934">
        <v>1</v>
      </c>
      <c r="O3934">
        <v>29.54</v>
      </c>
      <c r="P3934">
        <v>37.761699999999998</v>
      </c>
    </row>
    <row r="3935" spans="1:16" x14ac:dyDescent="0.25">
      <c r="A3935" s="20">
        <v>44383</v>
      </c>
      <c r="B3935" t="s">
        <v>270</v>
      </c>
      <c r="C3935" t="s">
        <v>17</v>
      </c>
      <c r="D3935">
        <v>5000</v>
      </c>
      <c r="E3935">
        <v>86.5</v>
      </c>
      <c r="F3935">
        <v>432500</v>
      </c>
      <c r="G3935" t="s">
        <v>4112</v>
      </c>
      <c r="H3935">
        <v>2021126</v>
      </c>
      <c r="I3935" t="s">
        <v>19</v>
      </c>
      <c r="J3935" t="s">
        <v>20</v>
      </c>
      <c r="K3935" t="s">
        <v>25</v>
      </c>
      <c r="L3935">
        <v>0</v>
      </c>
      <c r="M3935">
        <v>13.41</v>
      </c>
      <c r="N3935">
        <v>27</v>
      </c>
      <c r="O3935">
        <v>78.97</v>
      </c>
      <c r="P3935">
        <v>119.3775</v>
      </c>
    </row>
    <row r="3936" spans="1:16" x14ac:dyDescent="0.25">
      <c r="A3936" s="20">
        <v>44383</v>
      </c>
      <c r="B3936" t="s">
        <v>270</v>
      </c>
      <c r="C3936" t="s">
        <v>23</v>
      </c>
      <c r="D3936">
        <v>500</v>
      </c>
      <c r="E3936">
        <v>86.6</v>
      </c>
      <c r="F3936">
        <v>43300</v>
      </c>
      <c r="G3936" t="s">
        <v>4113</v>
      </c>
      <c r="H3936">
        <v>2021126</v>
      </c>
      <c r="I3936" t="s">
        <v>19</v>
      </c>
      <c r="J3936" t="s">
        <v>20</v>
      </c>
      <c r="K3936" t="s">
        <v>25</v>
      </c>
      <c r="L3936">
        <v>10.77</v>
      </c>
      <c r="M3936">
        <v>1.34</v>
      </c>
      <c r="N3936">
        <v>0</v>
      </c>
      <c r="O3936">
        <v>17.940000000000001</v>
      </c>
      <c r="P3936">
        <v>30.052299999999999</v>
      </c>
    </row>
    <row r="3937" spans="1:16" x14ac:dyDescent="0.25">
      <c r="A3937" s="20">
        <v>44383</v>
      </c>
      <c r="B3937" t="s">
        <v>270</v>
      </c>
      <c r="C3937" t="s">
        <v>17</v>
      </c>
      <c r="D3937">
        <v>1000</v>
      </c>
      <c r="E3937">
        <v>86.15</v>
      </c>
      <c r="F3937">
        <v>86150</v>
      </c>
      <c r="G3937" t="s">
        <v>4114</v>
      </c>
      <c r="H3937">
        <v>2021126</v>
      </c>
      <c r="I3937" t="s">
        <v>19</v>
      </c>
      <c r="J3937" t="s">
        <v>20</v>
      </c>
      <c r="K3937" t="s">
        <v>25</v>
      </c>
      <c r="L3937">
        <v>0</v>
      </c>
      <c r="M3937">
        <v>2.67</v>
      </c>
      <c r="N3937">
        <v>0</v>
      </c>
      <c r="O3937">
        <v>18.18</v>
      </c>
      <c r="P3937">
        <v>20.8507</v>
      </c>
    </row>
    <row r="3938" spans="1:16" x14ac:dyDescent="0.25">
      <c r="A3938" s="20">
        <v>44383</v>
      </c>
      <c r="B3938" t="s">
        <v>270</v>
      </c>
      <c r="C3938" t="s">
        <v>23</v>
      </c>
      <c r="D3938">
        <v>1000</v>
      </c>
      <c r="E3938">
        <v>86.1</v>
      </c>
      <c r="F3938">
        <v>86100</v>
      </c>
      <c r="G3938" t="s">
        <v>4115</v>
      </c>
      <c r="H3938">
        <v>2021126</v>
      </c>
      <c r="I3938" t="s">
        <v>19</v>
      </c>
      <c r="J3938" t="s">
        <v>20</v>
      </c>
      <c r="K3938" t="s">
        <v>25</v>
      </c>
      <c r="L3938">
        <v>21.34</v>
      </c>
      <c r="M3938">
        <v>2.67</v>
      </c>
      <c r="N3938">
        <v>0</v>
      </c>
      <c r="O3938">
        <v>18.190000000000001</v>
      </c>
      <c r="P3938">
        <v>42.199199999999998</v>
      </c>
    </row>
    <row r="3939" spans="1:16" x14ac:dyDescent="0.25">
      <c r="A3939" s="20">
        <v>44383</v>
      </c>
      <c r="B3939" t="s">
        <v>270</v>
      </c>
      <c r="C3939" t="s">
        <v>17</v>
      </c>
      <c r="D3939">
        <v>2000</v>
      </c>
      <c r="E3939">
        <v>86.1</v>
      </c>
      <c r="F3939">
        <v>172200</v>
      </c>
      <c r="G3939" t="s">
        <v>4116</v>
      </c>
      <c r="H3939">
        <v>2021126</v>
      </c>
      <c r="I3939" t="s">
        <v>19</v>
      </c>
      <c r="J3939" t="s">
        <v>20</v>
      </c>
      <c r="K3939" t="s">
        <v>25</v>
      </c>
      <c r="L3939">
        <v>0</v>
      </c>
      <c r="M3939">
        <v>5.34</v>
      </c>
      <c r="N3939">
        <v>0</v>
      </c>
      <c r="O3939">
        <v>31.44</v>
      </c>
      <c r="P3939">
        <v>36.778199999999998</v>
      </c>
    </row>
    <row r="3940" spans="1:16" x14ac:dyDescent="0.25">
      <c r="A3940" s="20">
        <v>44383</v>
      </c>
      <c r="B3940" t="s">
        <v>270</v>
      </c>
      <c r="C3940" t="s">
        <v>23</v>
      </c>
      <c r="D3940">
        <v>250</v>
      </c>
      <c r="E3940">
        <v>86.5</v>
      </c>
      <c r="F3940">
        <v>21625</v>
      </c>
      <c r="G3940" t="s">
        <v>4117</v>
      </c>
      <c r="H3940">
        <v>2021126</v>
      </c>
      <c r="I3940" t="s">
        <v>19</v>
      </c>
      <c r="J3940" t="s">
        <v>20</v>
      </c>
      <c r="K3940" t="s">
        <v>25</v>
      </c>
      <c r="L3940">
        <v>5.39</v>
      </c>
      <c r="M3940">
        <v>0.67</v>
      </c>
      <c r="N3940">
        <v>0</v>
      </c>
      <c r="O3940">
        <v>17.82</v>
      </c>
      <c r="P3940">
        <v>23.880400000000002</v>
      </c>
    </row>
    <row r="3941" spans="1:16" x14ac:dyDescent="0.25">
      <c r="A3941" s="20">
        <v>44383</v>
      </c>
      <c r="B3941" t="s">
        <v>270</v>
      </c>
      <c r="C3941" t="s">
        <v>23</v>
      </c>
      <c r="D3941">
        <v>500</v>
      </c>
      <c r="E3941">
        <v>86.65</v>
      </c>
      <c r="F3941">
        <v>43325</v>
      </c>
      <c r="G3941" t="s">
        <v>4118</v>
      </c>
      <c r="H3941">
        <v>2021126</v>
      </c>
      <c r="I3941" t="s">
        <v>19</v>
      </c>
      <c r="J3941" t="s">
        <v>20</v>
      </c>
      <c r="K3941" t="s">
        <v>25</v>
      </c>
      <c r="L3941">
        <v>10.77</v>
      </c>
      <c r="M3941">
        <v>1.34</v>
      </c>
      <c r="N3941">
        <v>0</v>
      </c>
      <c r="O3941">
        <v>17.940000000000001</v>
      </c>
      <c r="P3941">
        <v>30.053100000000001</v>
      </c>
    </row>
    <row r="3942" spans="1:16" x14ac:dyDescent="0.25">
      <c r="A3942" s="20">
        <v>44383</v>
      </c>
      <c r="B3942" t="s">
        <v>270</v>
      </c>
      <c r="C3942" t="s">
        <v>23</v>
      </c>
      <c r="D3942">
        <v>500</v>
      </c>
      <c r="E3942">
        <v>86.85</v>
      </c>
      <c r="F3942">
        <v>43425</v>
      </c>
      <c r="G3942" t="s">
        <v>4119</v>
      </c>
      <c r="H3942">
        <v>2021126</v>
      </c>
      <c r="I3942" t="s">
        <v>19</v>
      </c>
      <c r="J3942" t="s">
        <v>20</v>
      </c>
      <c r="K3942" t="s">
        <v>25</v>
      </c>
      <c r="L3942">
        <v>10.77</v>
      </c>
      <c r="M3942">
        <v>1.35</v>
      </c>
      <c r="N3942">
        <v>0</v>
      </c>
      <c r="O3942">
        <v>17.940000000000001</v>
      </c>
      <c r="P3942">
        <v>30.0562</v>
      </c>
    </row>
    <row r="3943" spans="1:16" x14ac:dyDescent="0.25">
      <c r="A3943" s="20">
        <v>44383</v>
      </c>
      <c r="B3943" t="s">
        <v>270</v>
      </c>
      <c r="C3943" t="s">
        <v>23</v>
      </c>
      <c r="D3943">
        <v>2500</v>
      </c>
      <c r="E3943">
        <v>87.05</v>
      </c>
      <c r="F3943">
        <v>217625</v>
      </c>
      <c r="G3943" t="s">
        <v>4120</v>
      </c>
      <c r="H3943">
        <v>2021126</v>
      </c>
      <c r="I3943" t="s">
        <v>19</v>
      </c>
      <c r="J3943" t="s">
        <v>20</v>
      </c>
      <c r="K3943" t="s">
        <v>25</v>
      </c>
      <c r="L3943">
        <v>53.86</v>
      </c>
      <c r="M3943">
        <v>6.75</v>
      </c>
      <c r="N3943">
        <v>0</v>
      </c>
      <c r="O3943">
        <v>39.729999999999997</v>
      </c>
      <c r="P3943">
        <v>100.3364</v>
      </c>
    </row>
    <row r="3944" spans="1:16" x14ac:dyDescent="0.25">
      <c r="A3944" s="20">
        <v>44383</v>
      </c>
      <c r="B3944" t="s">
        <v>270</v>
      </c>
      <c r="C3944" t="s">
        <v>23</v>
      </c>
      <c r="D3944">
        <v>250</v>
      </c>
      <c r="E3944">
        <v>87.15</v>
      </c>
      <c r="F3944">
        <v>21787.5</v>
      </c>
      <c r="G3944" t="s">
        <v>4121</v>
      </c>
      <c r="H3944">
        <v>2021126</v>
      </c>
      <c r="I3944" t="s">
        <v>19</v>
      </c>
      <c r="J3944" t="s">
        <v>20</v>
      </c>
      <c r="K3944" t="s">
        <v>25</v>
      </c>
      <c r="L3944">
        <v>5.39</v>
      </c>
      <c r="M3944">
        <v>0.68</v>
      </c>
      <c r="N3944">
        <v>0</v>
      </c>
      <c r="O3944">
        <v>17.82</v>
      </c>
      <c r="P3944">
        <v>23.885400000000001</v>
      </c>
    </row>
    <row r="3945" spans="1:16" x14ac:dyDescent="0.25">
      <c r="A3945" s="20">
        <v>44383</v>
      </c>
      <c r="B3945" t="s">
        <v>270</v>
      </c>
      <c r="C3945" t="s">
        <v>17</v>
      </c>
      <c r="D3945">
        <v>2500</v>
      </c>
      <c r="E3945">
        <v>86.05</v>
      </c>
      <c r="F3945">
        <v>215125</v>
      </c>
      <c r="G3945" t="s">
        <v>4122</v>
      </c>
      <c r="H3945">
        <v>2021126</v>
      </c>
      <c r="I3945" t="s">
        <v>19</v>
      </c>
      <c r="J3945" t="s">
        <v>20</v>
      </c>
      <c r="K3945" t="s">
        <v>25</v>
      </c>
      <c r="L3945">
        <v>0</v>
      </c>
      <c r="M3945">
        <v>6.67</v>
      </c>
      <c r="N3945">
        <v>0</v>
      </c>
      <c r="O3945">
        <v>39.28</v>
      </c>
      <c r="P3945">
        <v>45.948900000000002</v>
      </c>
    </row>
    <row r="3946" spans="1:16" x14ac:dyDescent="0.25">
      <c r="A3946" s="20">
        <v>44383</v>
      </c>
      <c r="B3946" t="s">
        <v>270</v>
      </c>
      <c r="C3946" t="s">
        <v>23</v>
      </c>
      <c r="D3946">
        <v>5000</v>
      </c>
      <c r="E3946">
        <v>85.3</v>
      </c>
      <c r="F3946">
        <v>426500</v>
      </c>
      <c r="G3946" t="s">
        <v>4123</v>
      </c>
      <c r="H3946">
        <v>2021126</v>
      </c>
      <c r="I3946" t="s">
        <v>19</v>
      </c>
      <c r="J3946" t="s">
        <v>20</v>
      </c>
      <c r="K3946" t="s">
        <v>25</v>
      </c>
      <c r="L3946">
        <v>107.72</v>
      </c>
      <c r="M3946">
        <v>13.22</v>
      </c>
      <c r="N3946">
        <v>0</v>
      </c>
      <c r="O3946">
        <v>77.88</v>
      </c>
      <c r="P3946">
        <v>198.82149999999999</v>
      </c>
    </row>
    <row r="3947" spans="1:16" x14ac:dyDescent="0.25">
      <c r="A3947" s="20">
        <v>44384</v>
      </c>
      <c r="B3947" t="s">
        <v>270</v>
      </c>
      <c r="C3947" t="s">
        <v>23</v>
      </c>
      <c r="D3947">
        <v>5000</v>
      </c>
      <c r="E3947">
        <v>85.5</v>
      </c>
      <c r="F3947">
        <v>427500</v>
      </c>
      <c r="G3947" t="s">
        <v>4124</v>
      </c>
      <c r="H3947">
        <v>2021127</v>
      </c>
      <c r="I3947" t="s">
        <v>19</v>
      </c>
      <c r="J3947" t="s">
        <v>20</v>
      </c>
      <c r="K3947" t="s">
        <v>25</v>
      </c>
      <c r="L3947">
        <v>106.33</v>
      </c>
      <c r="M3947">
        <v>13.25</v>
      </c>
      <c r="N3947">
        <v>0</v>
      </c>
      <c r="O3947">
        <v>78.05</v>
      </c>
      <c r="P3947">
        <v>197.6327</v>
      </c>
    </row>
    <row r="3948" spans="1:16" x14ac:dyDescent="0.25">
      <c r="A3948" s="20">
        <v>44384</v>
      </c>
      <c r="B3948" t="s">
        <v>480</v>
      </c>
      <c r="C3948" t="s">
        <v>17</v>
      </c>
      <c r="D3948">
        <v>5000</v>
      </c>
      <c r="E3948">
        <v>86</v>
      </c>
      <c r="F3948">
        <v>430000</v>
      </c>
      <c r="G3948" t="s">
        <v>4125</v>
      </c>
      <c r="H3948">
        <v>2021127</v>
      </c>
      <c r="I3948" t="s">
        <v>19</v>
      </c>
      <c r="J3948" t="s">
        <v>20</v>
      </c>
      <c r="K3948" t="s">
        <v>25</v>
      </c>
      <c r="L3948">
        <v>0</v>
      </c>
      <c r="M3948">
        <v>13.33</v>
      </c>
      <c r="N3948">
        <v>13.23</v>
      </c>
      <c r="O3948">
        <v>78.569999999999993</v>
      </c>
      <c r="P3948">
        <v>105.1288</v>
      </c>
    </row>
    <row r="3949" spans="1:16" x14ac:dyDescent="0.25">
      <c r="A3949" s="20">
        <v>44384</v>
      </c>
      <c r="B3949" t="s">
        <v>480</v>
      </c>
      <c r="C3949" t="s">
        <v>23</v>
      </c>
      <c r="D3949">
        <v>500</v>
      </c>
      <c r="E3949">
        <v>86.25</v>
      </c>
      <c r="F3949">
        <v>43125</v>
      </c>
      <c r="G3949" t="s">
        <v>4126</v>
      </c>
      <c r="H3949">
        <v>2021127</v>
      </c>
      <c r="I3949" t="s">
        <v>19</v>
      </c>
      <c r="J3949" t="s">
        <v>20</v>
      </c>
      <c r="K3949" t="s">
        <v>25</v>
      </c>
      <c r="L3949">
        <v>10.77</v>
      </c>
      <c r="M3949">
        <v>1.34</v>
      </c>
      <c r="N3949">
        <v>0</v>
      </c>
      <c r="O3949">
        <v>17.940000000000001</v>
      </c>
      <c r="P3949">
        <v>30.046900000000001</v>
      </c>
    </row>
    <row r="3950" spans="1:16" x14ac:dyDescent="0.25">
      <c r="A3950" s="20">
        <v>44384</v>
      </c>
      <c r="B3950" t="s">
        <v>480</v>
      </c>
      <c r="C3950" t="s">
        <v>23</v>
      </c>
      <c r="D3950">
        <v>500</v>
      </c>
      <c r="E3950">
        <v>86.4</v>
      </c>
      <c r="F3950">
        <v>43200</v>
      </c>
      <c r="G3950" t="s">
        <v>4127</v>
      </c>
      <c r="H3950">
        <v>2021127</v>
      </c>
      <c r="I3950" t="s">
        <v>19</v>
      </c>
      <c r="J3950" t="s">
        <v>20</v>
      </c>
      <c r="K3950" t="s">
        <v>25</v>
      </c>
      <c r="L3950">
        <v>10.77</v>
      </c>
      <c r="M3950">
        <v>1.34</v>
      </c>
      <c r="N3950">
        <v>0</v>
      </c>
      <c r="O3950">
        <v>17.940000000000001</v>
      </c>
      <c r="P3950">
        <v>30.049199999999999</v>
      </c>
    </row>
    <row r="3951" spans="1:16" x14ac:dyDescent="0.25">
      <c r="A3951" s="20">
        <v>44384</v>
      </c>
      <c r="B3951" t="s">
        <v>480</v>
      </c>
      <c r="C3951" t="s">
        <v>23</v>
      </c>
      <c r="D3951">
        <v>1000</v>
      </c>
      <c r="E3951">
        <v>86.25</v>
      </c>
      <c r="F3951">
        <v>86250</v>
      </c>
      <c r="G3951" t="s">
        <v>4128</v>
      </c>
      <c r="H3951">
        <v>2021127</v>
      </c>
      <c r="I3951" t="s">
        <v>19</v>
      </c>
      <c r="J3951" t="s">
        <v>20</v>
      </c>
      <c r="K3951" t="s">
        <v>25</v>
      </c>
      <c r="L3951">
        <v>21.53</v>
      </c>
      <c r="M3951">
        <v>2.67</v>
      </c>
      <c r="N3951">
        <v>0</v>
      </c>
      <c r="O3951">
        <v>18.18</v>
      </c>
      <c r="P3951">
        <v>42.383800000000001</v>
      </c>
    </row>
    <row r="3952" spans="1:16" x14ac:dyDescent="0.25">
      <c r="A3952" s="20">
        <v>44384</v>
      </c>
      <c r="B3952" t="s">
        <v>480</v>
      </c>
      <c r="C3952" t="s">
        <v>23</v>
      </c>
      <c r="D3952">
        <v>1000</v>
      </c>
      <c r="E3952">
        <v>86.2</v>
      </c>
      <c r="F3952">
        <v>86200</v>
      </c>
      <c r="G3952" t="s">
        <v>4129</v>
      </c>
      <c r="H3952">
        <v>2021127</v>
      </c>
      <c r="I3952" t="s">
        <v>19</v>
      </c>
      <c r="J3952" t="s">
        <v>20</v>
      </c>
      <c r="K3952" t="s">
        <v>25</v>
      </c>
      <c r="L3952">
        <v>21.53</v>
      </c>
      <c r="M3952">
        <v>2.67</v>
      </c>
      <c r="N3952">
        <v>0</v>
      </c>
      <c r="O3952">
        <v>18.170000000000002</v>
      </c>
      <c r="P3952">
        <v>42.372199999999999</v>
      </c>
    </row>
    <row r="3953" spans="1:16" x14ac:dyDescent="0.25">
      <c r="A3953" s="20">
        <v>44384</v>
      </c>
      <c r="B3953" t="s">
        <v>480</v>
      </c>
      <c r="C3953" t="s">
        <v>23</v>
      </c>
      <c r="D3953">
        <v>1000</v>
      </c>
      <c r="E3953">
        <v>86.25</v>
      </c>
      <c r="F3953">
        <v>86250</v>
      </c>
      <c r="G3953" t="s">
        <v>4130</v>
      </c>
      <c r="H3953">
        <v>2021127</v>
      </c>
      <c r="I3953" t="s">
        <v>19</v>
      </c>
      <c r="J3953" t="s">
        <v>20</v>
      </c>
      <c r="K3953" t="s">
        <v>25</v>
      </c>
      <c r="L3953">
        <v>21.53</v>
      </c>
      <c r="M3953">
        <v>2.67</v>
      </c>
      <c r="N3953">
        <v>0</v>
      </c>
      <c r="O3953">
        <v>18.18</v>
      </c>
      <c r="P3953">
        <v>42.383800000000001</v>
      </c>
    </row>
    <row r="3954" spans="1:16" x14ac:dyDescent="0.25">
      <c r="A3954" s="20">
        <v>44384</v>
      </c>
      <c r="B3954" t="s">
        <v>480</v>
      </c>
      <c r="C3954" t="s">
        <v>23</v>
      </c>
      <c r="D3954">
        <v>1000</v>
      </c>
      <c r="E3954">
        <v>86.3</v>
      </c>
      <c r="F3954">
        <v>86300</v>
      </c>
      <c r="G3954" t="s">
        <v>4131</v>
      </c>
      <c r="H3954">
        <v>2021127</v>
      </c>
      <c r="I3954" t="s">
        <v>19</v>
      </c>
      <c r="J3954" t="s">
        <v>20</v>
      </c>
      <c r="K3954" t="s">
        <v>25</v>
      </c>
      <c r="L3954">
        <v>21.53</v>
      </c>
      <c r="M3954">
        <v>2.68</v>
      </c>
      <c r="N3954">
        <v>0</v>
      </c>
      <c r="O3954">
        <v>18.18</v>
      </c>
      <c r="P3954">
        <v>42.385300000000001</v>
      </c>
    </row>
    <row r="3955" spans="1:16" x14ac:dyDescent="0.25">
      <c r="A3955" s="20">
        <v>44384</v>
      </c>
      <c r="B3955" t="s">
        <v>270</v>
      </c>
      <c r="C3955" t="s">
        <v>17</v>
      </c>
      <c r="D3955">
        <v>5000</v>
      </c>
      <c r="E3955">
        <v>85.1</v>
      </c>
      <c r="F3955">
        <v>425500</v>
      </c>
      <c r="G3955" t="s">
        <v>4132</v>
      </c>
      <c r="H3955">
        <v>2021127</v>
      </c>
      <c r="I3955" t="s">
        <v>19</v>
      </c>
      <c r="J3955" t="s">
        <v>20</v>
      </c>
      <c r="K3955" t="s">
        <v>25</v>
      </c>
      <c r="L3955">
        <v>0</v>
      </c>
      <c r="M3955">
        <v>13.19</v>
      </c>
      <c r="N3955">
        <v>12.77</v>
      </c>
      <c r="O3955">
        <v>77.69</v>
      </c>
      <c r="P3955">
        <v>103.65049999999999</v>
      </c>
    </row>
    <row r="3956" spans="1:16" x14ac:dyDescent="0.25">
      <c r="A3956" s="20">
        <v>44385</v>
      </c>
      <c r="B3956" t="s">
        <v>195</v>
      </c>
      <c r="C3956" t="s">
        <v>17</v>
      </c>
      <c r="D3956">
        <v>5000</v>
      </c>
      <c r="E3956">
        <v>68.05</v>
      </c>
      <c r="F3956">
        <v>340250</v>
      </c>
      <c r="G3956" t="s">
        <v>4133</v>
      </c>
      <c r="H3956">
        <v>2021128</v>
      </c>
      <c r="I3956" t="s">
        <v>19</v>
      </c>
      <c r="J3956" t="s">
        <v>20</v>
      </c>
      <c r="K3956" t="s">
        <v>25</v>
      </c>
      <c r="L3956">
        <v>0</v>
      </c>
      <c r="M3956">
        <v>10.55</v>
      </c>
      <c r="N3956">
        <v>0</v>
      </c>
      <c r="O3956">
        <v>62.13</v>
      </c>
      <c r="P3956">
        <v>72.677700000000002</v>
      </c>
    </row>
    <row r="3957" spans="1:16" x14ac:dyDescent="0.25">
      <c r="A3957" s="20">
        <v>44385</v>
      </c>
      <c r="B3957" t="s">
        <v>195</v>
      </c>
      <c r="C3957" t="s">
        <v>17</v>
      </c>
      <c r="D3957">
        <v>2500</v>
      </c>
      <c r="E3957">
        <v>67.05</v>
      </c>
      <c r="F3957">
        <v>167625</v>
      </c>
      <c r="G3957" t="s">
        <v>4134</v>
      </c>
      <c r="H3957">
        <v>2021128</v>
      </c>
      <c r="I3957" t="s">
        <v>19</v>
      </c>
      <c r="J3957" t="s">
        <v>20</v>
      </c>
      <c r="K3957" t="s">
        <v>25</v>
      </c>
      <c r="L3957">
        <v>0</v>
      </c>
      <c r="M3957">
        <v>5.2</v>
      </c>
      <c r="N3957">
        <v>15</v>
      </c>
      <c r="O3957">
        <v>30.61</v>
      </c>
      <c r="P3957">
        <v>50.806399999999996</v>
      </c>
    </row>
    <row r="3958" spans="1:16" x14ac:dyDescent="0.25">
      <c r="A3958" s="20">
        <v>44385</v>
      </c>
      <c r="B3958" t="s">
        <v>195</v>
      </c>
      <c r="C3958" t="s">
        <v>23</v>
      </c>
      <c r="D3958">
        <v>2500</v>
      </c>
      <c r="E3958">
        <v>66.95</v>
      </c>
      <c r="F3958">
        <v>167375</v>
      </c>
      <c r="G3958" t="s">
        <v>4135</v>
      </c>
      <c r="H3958">
        <v>2021128</v>
      </c>
      <c r="I3958" t="s">
        <v>19</v>
      </c>
      <c r="J3958" t="s">
        <v>20</v>
      </c>
      <c r="K3958" t="s">
        <v>25</v>
      </c>
      <c r="L3958">
        <v>42.07</v>
      </c>
      <c r="M3958">
        <v>5.19</v>
      </c>
      <c r="N3958">
        <v>0</v>
      </c>
      <c r="O3958">
        <v>30.56</v>
      </c>
      <c r="P3958">
        <v>77.8185</v>
      </c>
    </row>
    <row r="3959" spans="1:16" x14ac:dyDescent="0.25">
      <c r="A3959" s="20">
        <v>44385</v>
      </c>
      <c r="B3959" t="s">
        <v>195</v>
      </c>
      <c r="C3959" t="s">
        <v>23</v>
      </c>
      <c r="D3959">
        <v>2500</v>
      </c>
      <c r="E3959">
        <v>66.900000000000006</v>
      </c>
      <c r="F3959">
        <v>167250</v>
      </c>
      <c r="G3959" t="s">
        <v>4136</v>
      </c>
      <c r="H3959">
        <v>2021128</v>
      </c>
      <c r="I3959" t="s">
        <v>19</v>
      </c>
      <c r="J3959" t="s">
        <v>20</v>
      </c>
      <c r="K3959" t="s">
        <v>25</v>
      </c>
      <c r="L3959">
        <v>41.85</v>
      </c>
      <c r="M3959">
        <v>5.18</v>
      </c>
      <c r="N3959">
        <v>0</v>
      </c>
      <c r="O3959">
        <v>30.54</v>
      </c>
      <c r="P3959">
        <v>77.574799999999996</v>
      </c>
    </row>
    <row r="3960" spans="1:16" x14ac:dyDescent="0.25">
      <c r="A3960" s="20">
        <v>44385</v>
      </c>
      <c r="B3960" t="s">
        <v>195</v>
      </c>
      <c r="C3960" t="s">
        <v>23</v>
      </c>
      <c r="D3960">
        <v>2500</v>
      </c>
      <c r="E3960">
        <v>66.900000000000006</v>
      </c>
      <c r="F3960">
        <v>167250</v>
      </c>
      <c r="G3960" t="s">
        <v>4137</v>
      </c>
      <c r="H3960">
        <v>2021128</v>
      </c>
      <c r="I3960" t="s">
        <v>19</v>
      </c>
      <c r="J3960" t="s">
        <v>20</v>
      </c>
      <c r="K3960" t="s">
        <v>25</v>
      </c>
      <c r="L3960">
        <v>42.07</v>
      </c>
      <c r="M3960">
        <v>5.18</v>
      </c>
      <c r="N3960">
        <v>0</v>
      </c>
      <c r="O3960">
        <v>30.54</v>
      </c>
      <c r="P3960">
        <v>77.794799999999995</v>
      </c>
    </row>
    <row r="3961" spans="1:16" x14ac:dyDescent="0.25">
      <c r="A3961" s="20">
        <v>44386</v>
      </c>
      <c r="B3961" t="s">
        <v>270</v>
      </c>
      <c r="C3961" t="s">
        <v>17</v>
      </c>
      <c r="D3961">
        <v>5000</v>
      </c>
      <c r="E3961">
        <v>83.1</v>
      </c>
      <c r="F3961">
        <v>415500</v>
      </c>
      <c r="G3961" t="s">
        <v>4138</v>
      </c>
      <c r="H3961">
        <v>2021129</v>
      </c>
      <c r="I3961" t="s">
        <v>19</v>
      </c>
      <c r="J3961" t="s">
        <v>20</v>
      </c>
      <c r="K3961" t="s">
        <v>25</v>
      </c>
      <c r="L3961">
        <v>0</v>
      </c>
      <c r="M3961">
        <v>12.88</v>
      </c>
      <c r="N3961">
        <v>25.46</v>
      </c>
      <c r="O3961">
        <v>75.86</v>
      </c>
      <c r="P3961">
        <v>114.20050000000001</v>
      </c>
    </row>
    <row r="3962" spans="1:16" x14ac:dyDescent="0.25">
      <c r="A3962" s="20">
        <v>44386</v>
      </c>
      <c r="B3962" t="s">
        <v>270</v>
      </c>
      <c r="C3962" t="s">
        <v>23</v>
      </c>
      <c r="D3962">
        <v>5000</v>
      </c>
      <c r="E3962">
        <v>83.3</v>
      </c>
      <c r="F3962">
        <v>416500</v>
      </c>
      <c r="G3962" t="s">
        <v>4139</v>
      </c>
      <c r="H3962">
        <v>2021129</v>
      </c>
      <c r="I3962" t="s">
        <v>19</v>
      </c>
      <c r="J3962" t="s">
        <v>20</v>
      </c>
      <c r="K3962" t="s">
        <v>25</v>
      </c>
      <c r="L3962">
        <v>104.2</v>
      </c>
      <c r="M3962">
        <v>12.91</v>
      </c>
      <c r="N3962">
        <v>0</v>
      </c>
      <c r="O3962">
        <v>76.040000000000006</v>
      </c>
      <c r="P3962">
        <v>193.1515</v>
      </c>
    </row>
    <row r="3963" spans="1:16" x14ac:dyDescent="0.25">
      <c r="A3963" s="20">
        <v>44386</v>
      </c>
      <c r="B3963" t="s">
        <v>480</v>
      </c>
      <c r="C3963" t="s">
        <v>17</v>
      </c>
      <c r="D3963">
        <v>210</v>
      </c>
      <c r="E3963">
        <v>85.2</v>
      </c>
      <c r="F3963">
        <v>17892</v>
      </c>
      <c r="G3963" t="s">
        <v>4140</v>
      </c>
      <c r="H3963">
        <v>2021129</v>
      </c>
      <c r="I3963" t="s">
        <v>19</v>
      </c>
      <c r="J3963" t="s">
        <v>20</v>
      </c>
      <c r="K3963" t="s">
        <v>25</v>
      </c>
      <c r="L3963">
        <v>0</v>
      </c>
      <c r="M3963">
        <v>0.55000000000000004</v>
      </c>
      <c r="N3963">
        <v>0.54</v>
      </c>
      <c r="O3963">
        <v>17.8</v>
      </c>
      <c r="P3963">
        <v>18.894600000000001</v>
      </c>
    </row>
    <row r="3964" spans="1:16" x14ac:dyDescent="0.25">
      <c r="A3964" s="20">
        <v>44386</v>
      </c>
      <c r="B3964" t="s">
        <v>270</v>
      </c>
      <c r="C3964" t="s">
        <v>23</v>
      </c>
      <c r="D3964">
        <v>5000</v>
      </c>
      <c r="E3964">
        <v>83.4</v>
      </c>
      <c r="F3964">
        <v>417000</v>
      </c>
      <c r="G3964" t="s">
        <v>4141</v>
      </c>
      <c r="H3964">
        <v>2021129</v>
      </c>
      <c r="I3964" t="s">
        <v>19</v>
      </c>
      <c r="J3964" t="s">
        <v>20</v>
      </c>
      <c r="K3964" t="s">
        <v>25</v>
      </c>
      <c r="L3964">
        <v>104.31</v>
      </c>
      <c r="M3964">
        <v>12.93</v>
      </c>
      <c r="N3964">
        <v>0</v>
      </c>
      <c r="O3964">
        <v>76.13</v>
      </c>
      <c r="P3964">
        <v>193.36709999999999</v>
      </c>
    </row>
    <row r="3965" spans="1:16" x14ac:dyDescent="0.25">
      <c r="A3965" s="20">
        <v>44386</v>
      </c>
      <c r="B3965" t="s">
        <v>270</v>
      </c>
      <c r="C3965" t="s">
        <v>17</v>
      </c>
      <c r="D3965">
        <v>500</v>
      </c>
      <c r="E3965">
        <v>83.9</v>
      </c>
      <c r="F3965">
        <v>41950</v>
      </c>
      <c r="G3965" t="s">
        <v>4142</v>
      </c>
      <c r="H3965">
        <v>2021129</v>
      </c>
      <c r="I3965" t="s">
        <v>19</v>
      </c>
      <c r="J3965" t="s">
        <v>20</v>
      </c>
      <c r="K3965" t="s">
        <v>25</v>
      </c>
      <c r="L3965">
        <v>0</v>
      </c>
      <c r="M3965">
        <v>1.3</v>
      </c>
      <c r="N3965">
        <v>0</v>
      </c>
      <c r="O3965">
        <v>17.95</v>
      </c>
      <c r="P3965">
        <v>19.250499999999999</v>
      </c>
    </row>
    <row r="3966" spans="1:16" x14ac:dyDescent="0.25">
      <c r="A3966" s="20">
        <v>44386</v>
      </c>
      <c r="B3966" t="s">
        <v>270</v>
      </c>
      <c r="C3966" t="s">
        <v>17</v>
      </c>
      <c r="D3966">
        <v>250</v>
      </c>
      <c r="E3966">
        <v>83.75</v>
      </c>
      <c r="F3966">
        <v>20937.5</v>
      </c>
      <c r="G3966" t="s">
        <v>4143</v>
      </c>
      <c r="H3966">
        <v>2021129</v>
      </c>
      <c r="I3966" t="s">
        <v>19</v>
      </c>
      <c r="J3966" t="s">
        <v>20</v>
      </c>
      <c r="K3966" t="s">
        <v>25</v>
      </c>
      <c r="L3966">
        <v>0</v>
      </c>
      <c r="M3966">
        <v>0.65</v>
      </c>
      <c r="N3966">
        <v>0</v>
      </c>
      <c r="O3966">
        <v>17.82</v>
      </c>
      <c r="P3966">
        <v>18.469000000000001</v>
      </c>
    </row>
    <row r="3967" spans="1:16" x14ac:dyDescent="0.25">
      <c r="A3967" s="20">
        <v>44386</v>
      </c>
      <c r="B3967" t="s">
        <v>270</v>
      </c>
      <c r="C3967" t="s">
        <v>17</v>
      </c>
      <c r="D3967">
        <v>250</v>
      </c>
      <c r="E3967">
        <v>83.55</v>
      </c>
      <c r="F3967">
        <v>20887.5</v>
      </c>
      <c r="G3967" t="s">
        <v>4144</v>
      </c>
      <c r="H3967">
        <v>2021129</v>
      </c>
      <c r="I3967" t="s">
        <v>19</v>
      </c>
      <c r="J3967" t="s">
        <v>20</v>
      </c>
      <c r="K3967" t="s">
        <v>25</v>
      </c>
      <c r="L3967">
        <v>0</v>
      </c>
      <c r="M3967">
        <v>0.65</v>
      </c>
      <c r="N3967">
        <v>0</v>
      </c>
      <c r="O3967">
        <v>17.82</v>
      </c>
      <c r="P3967">
        <v>18.467500000000001</v>
      </c>
    </row>
    <row r="3968" spans="1:16" x14ac:dyDescent="0.25">
      <c r="A3968" s="20">
        <v>44386</v>
      </c>
      <c r="B3968" t="s">
        <v>270</v>
      </c>
      <c r="C3968" t="s">
        <v>17</v>
      </c>
      <c r="D3968">
        <v>250</v>
      </c>
      <c r="E3968">
        <v>83.65</v>
      </c>
      <c r="F3968">
        <v>20912.5</v>
      </c>
      <c r="G3968" t="s">
        <v>4145</v>
      </c>
      <c r="H3968">
        <v>2021129</v>
      </c>
      <c r="I3968" t="s">
        <v>19</v>
      </c>
      <c r="J3968" t="s">
        <v>20</v>
      </c>
      <c r="K3968" t="s">
        <v>25</v>
      </c>
      <c r="L3968">
        <v>0</v>
      </c>
      <c r="M3968">
        <v>0.65</v>
      </c>
      <c r="N3968">
        <v>0</v>
      </c>
      <c r="O3968">
        <v>17.82</v>
      </c>
      <c r="P3968">
        <v>18.468299999999999</v>
      </c>
    </row>
    <row r="3969" spans="1:16" x14ac:dyDescent="0.25">
      <c r="A3969" s="20">
        <v>44386</v>
      </c>
      <c r="B3969" t="s">
        <v>270</v>
      </c>
      <c r="C3969" t="s">
        <v>17</v>
      </c>
      <c r="D3969">
        <v>500</v>
      </c>
      <c r="E3969">
        <v>83.8</v>
      </c>
      <c r="F3969">
        <v>41900</v>
      </c>
      <c r="G3969" t="s">
        <v>4146</v>
      </c>
      <c r="H3969">
        <v>2021129</v>
      </c>
      <c r="I3969" t="s">
        <v>19</v>
      </c>
      <c r="J3969" t="s">
        <v>20</v>
      </c>
      <c r="K3969" t="s">
        <v>25</v>
      </c>
      <c r="L3969">
        <v>0</v>
      </c>
      <c r="M3969">
        <v>1.3</v>
      </c>
      <c r="N3969">
        <v>0</v>
      </c>
      <c r="O3969">
        <v>17.93</v>
      </c>
      <c r="P3969">
        <v>19.228899999999999</v>
      </c>
    </row>
    <row r="3970" spans="1:16" x14ac:dyDescent="0.25">
      <c r="A3970" s="20">
        <v>44386</v>
      </c>
      <c r="B3970" t="s">
        <v>270</v>
      </c>
      <c r="C3970" t="s">
        <v>17</v>
      </c>
      <c r="D3970">
        <v>500</v>
      </c>
      <c r="E3970">
        <v>83.6</v>
      </c>
      <c r="F3970">
        <v>41800</v>
      </c>
      <c r="G3970" t="s">
        <v>4147</v>
      </c>
      <c r="H3970">
        <v>2021129</v>
      </c>
      <c r="I3970" t="s">
        <v>19</v>
      </c>
      <c r="J3970" t="s">
        <v>20</v>
      </c>
      <c r="K3970" t="s">
        <v>25</v>
      </c>
      <c r="L3970">
        <v>0</v>
      </c>
      <c r="M3970">
        <v>1.3</v>
      </c>
      <c r="N3970">
        <v>0</v>
      </c>
      <c r="O3970">
        <v>17.940000000000001</v>
      </c>
      <c r="P3970">
        <v>19.235700000000001</v>
      </c>
    </row>
    <row r="3971" spans="1:16" x14ac:dyDescent="0.25">
      <c r="A3971" s="20">
        <v>44386</v>
      </c>
      <c r="B3971" t="s">
        <v>270</v>
      </c>
      <c r="C3971" t="s">
        <v>17</v>
      </c>
      <c r="D3971">
        <v>500</v>
      </c>
      <c r="E3971">
        <v>83.55</v>
      </c>
      <c r="F3971">
        <v>41775</v>
      </c>
      <c r="G3971" t="s">
        <v>4148</v>
      </c>
      <c r="H3971">
        <v>2021129</v>
      </c>
      <c r="I3971" t="s">
        <v>19</v>
      </c>
      <c r="J3971" t="s">
        <v>20</v>
      </c>
      <c r="K3971" t="s">
        <v>25</v>
      </c>
      <c r="L3971">
        <v>0</v>
      </c>
      <c r="M3971">
        <v>1.3</v>
      </c>
      <c r="N3971">
        <v>0</v>
      </c>
      <c r="O3971">
        <v>17.93</v>
      </c>
      <c r="P3971">
        <v>19.225100000000001</v>
      </c>
    </row>
    <row r="3972" spans="1:16" x14ac:dyDescent="0.25">
      <c r="A3972" s="20">
        <v>44386</v>
      </c>
      <c r="B3972" t="s">
        <v>270</v>
      </c>
      <c r="C3972" t="s">
        <v>17</v>
      </c>
      <c r="D3972">
        <v>250</v>
      </c>
      <c r="E3972">
        <v>83.6</v>
      </c>
      <c r="F3972">
        <v>20900</v>
      </c>
      <c r="G3972" t="s">
        <v>4149</v>
      </c>
      <c r="H3972">
        <v>2021129</v>
      </c>
      <c r="I3972" t="s">
        <v>19</v>
      </c>
      <c r="J3972" t="s">
        <v>20</v>
      </c>
      <c r="K3972" t="s">
        <v>25</v>
      </c>
      <c r="L3972">
        <v>0</v>
      </c>
      <c r="M3972">
        <v>0.65</v>
      </c>
      <c r="N3972">
        <v>0</v>
      </c>
      <c r="O3972">
        <v>17.82</v>
      </c>
      <c r="P3972">
        <v>18.4679</v>
      </c>
    </row>
    <row r="3973" spans="1:16" x14ac:dyDescent="0.25">
      <c r="A3973" s="20">
        <v>44386</v>
      </c>
      <c r="B3973" t="s">
        <v>270</v>
      </c>
      <c r="C3973" t="s">
        <v>17</v>
      </c>
      <c r="D3973">
        <v>2000</v>
      </c>
      <c r="E3973">
        <v>83.6</v>
      </c>
      <c r="F3973">
        <v>167200</v>
      </c>
      <c r="G3973" t="s">
        <v>4150</v>
      </c>
      <c r="H3973">
        <v>2021129</v>
      </c>
      <c r="I3973" t="s">
        <v>19</v>
      </c>
      <c r="J3973" t="s">
        <v>20</v>
      </c>
      <c r="K3973" t="s">
        <v>25</v>
      </c>
      <c r="L3973">
        <v>0</v>
      </c>
      <c r="M3973">
        <v>5.18</v>
      </c>
      <c r="N3973">
        <v>0</v>
      </c>
      <c r="O3973">
        <v>30.53</v>
      </c>
      <c r="P3973">
        <v>35.713099999999997</v>
      </c>
    </row>
    <row r="3974" spans="1:16" x14ac:dyDescent="0.25">
      <c r="A3974" s="20">
        <v>44386</v>
      </c>
      <c r="B3974" t="s">
        <v>480</v>
      </c>
      <c r="C3974" t="s">
        <v>23</v>
      </c>
      <c r="D3974">
        <v>210</v>
      </c>
      <c r="E3974">
        <v>85.65</v>
      </c>
      <c r="F3974">
        <v>17986.5</v>
      </c>
      <c r="G3974" t="s">
        <v>4151</v>
      </c>
      <c r="H3974">
        <v>2021129</v>
      </c>
      <c r="I3974" t="s">
        <v>19</v>
      </c>
      <c r="J3974" t="s">
        <v>20</v>
      </c>
      <c r="K3974" t="s">
        <v>25</v>
      </c>
      <c r="L3974">
        <v>4.4800000000000004</v>
      </c>
      <c r="M3974">
        <v>0.56000000000000005</v>
      </c>
      <c r="N3974">
        <v>0</v>
      </c>
      <c r="O3974">
        <v>17.8</v>
      </c>
      <c r="P3974">
        <v>22.837599999999998</v>
      </c>
    </row>
    <row r="3975" spans="1:16" x14ac:dyDescent="0.25">
      <c r="A3975" s="20">
        <v>44389</v>
      </c>
      <c r="B3975" t="s">
        <v>480</v>
      </c>
      <c r="C3975" t="s">
        <v>17</v>
      </c>
      <c r="D3975">
        <v>2500</v>
      </c>
      <c r="E3975">
        <v>88.05</v>
      </c>
      <c r="F3975">
        <v>220125</v>
      </c>
      <c r="G3975" t="s">
        <v>4152</v>
      </c>
      <c r="H3975">
        <v>2021130</v>
      </c>
      <c r="I3975" t="s">
        <v>19</v>
      </c>
      <c r="J3975" t="s">
        <v>20</v>
      </c>
      <c r="K3975" t="s">
        <v>25</v>
      </c>
      <c r="L3975">
        <v>0</v>
      </c>
      <c r="M3975">
        <v>6.82</v>
      </c>
      <c r="N3975">
        <v>20</v>
      </c>
      <c r="O3975">
        <v>40.19</v>
      </c>
      <c r="P3975">
        <v>67.013900000000007</v>
      </c>
    </row>
    <row r="3976" spans="1:16" x14ac:dyDescent="0.25">
      <c r="A3976" s="20">
        <v>44389</v>
      </c>
      <c r="B3976" t="s">
        <v>480</v>
      </c>
      <c r="C3976" t="s">
        <v>17</v>
      </c>
      <c r="D3976">
        <v>2500</v>
      </c>
      <c r="E3976">
        <v>87.95</v>
      </c>
      <c r="F3976">
        <v>219875</v>
      </c>
      <c r="G3976" t="s">
        <v>4153</v>
      </c>
      <c r="H3976">
        <v>2021130</v>
      </c>
      <c r="I3976" t="s">
        <v>19</v>
      </c>
      <c r="J3976" t="s">
        <v>20</v>
      </c>
      <c r="K3976" t="s">
        <v>25</v>
      </c>
      <c r="L3976">
        <v>0</v>
      </c>
      <c r="M3976">
        <v>6.82</v>
      </c>
      <c r="N3976">
        <v>0</v>
      </c>
      <c r="O3976">
        <v>40.15</v>
      </c>
      <c r="P3976">
        <v>46.966299999999997</v>
      </c>
    </row>
    <row r="3977" spans="1:16" x14ac:dyDescent="0.25">
      <c r="A3977" s="20">
        <v>44389</v>
      </c>
      <c r="B3977" t="s">
        <v>480</v>
      </c>
      <c r="C3977" t="s">
        <v>23</v>
      </c>
      <c r="D3977">
        <v>2500</v>
      </c>
      <c r="E3977">
        <v>88.95</v>
      </c>
      <c r="F3977">
        <v>222375</v>
      </c>
      <c r="G3977" t="s">
        <v>4154</v>
      </c>
      <c r="H3977">
        <v>2021130</v>
      </c>
      <c r="I3977" t="s">
        <v>19</v>
      </c>
      <c r="J3977" t="s">
        <v>20</v>
      </c>
      <c r="K3977" t="s">
        <v>25</v>
      </c>
      <c r="L3977">
        <v>55.46</v>
      </c>
      <c r="M3977">
        <v>6.89</v>
      </c>
      <c r="N3977">
        <v>0</v>
      </c>
      <c r="O3977">
        <v>40.6</v>
      </c>
      <c r="P3977">
        <v>102.9537</v>
      </c>
    </row>
    <row r="3978" spans="1:16" x14ac:dyDescent="0.25">
      <c r="A3978" s="20">
        <v>44389</v>
      </c>
      <c r="B3978" t="s">
        <v>480</v>
      </c>
      <c r="C3978" t="s">
        <v>23</v>
      </c>
      <c r="D3978">
        <v>2500</v>
      </c>
      <c r="E3978">
        <v>88.9</v>
      </c>
      <c r="F3978">
        <v>222250</v>
      </c>
      <c r="G3978" t="s">
        <v>4155</v>
      </c>
      <c r="H3978">
        <v>2021130</v>
      </c>
      <c r="I3978" t="s">
        <v>19</v>
      </c>
      <c r="J3978" t="s">
        <v>20</v>
      </c>
      <c r="K3978" t="s">
        <v>25</v>
      </c>
      <c r="L3978">
        <v>55.46</v>
      </c>
      <c r="M3978">
        <v>6.89</v>
      </c>
      <c r="N3978">
        <v>0</v>
      </c>
      <c r="O3978">
        <v>40.58</v>
      </c>
      <c r="P3978">
        <v>102.9298</v>
      </c>
    </row>
    <row r="3979" spans="1:16" x14ac:dyDescent="0.25">
      <c r="A3979" s="20">
        <v>44389</v>
      </c>
      <c r="B3979" t="s">
        <v>480</v>
      </c>
      <c r="C3979" t="s">
        <v>17</v>
      </c>
      <c r="D3979">
        <v>2500</v>
      </c>
      <c r="E3979">
        <v>88.65</v>
      </c>
      <c r="F3979">
        <v>221625</v>
      </c>
      <c r="G3979" t="s">
        <v>4156</v>
      </c>
      <c r="H3979">
        <v>2021130</v>
      </c>
      <c r="I3979" t="s">
        <v>19</v>
      </c>
      <c r="J3979" t="s">
        <v>20</v>
      </c>
      <c r="K3979" t="s">
        <v>25</v>
      </c>
      <c r="L3979">
        <v>0</v>
      </c>
      <c r="M3979">
        <v>6.87</v>
      </c>
      <c r="N3979">
        <v>0</v>
      </c>
      <c r="O3979">
        <v>40.46</v>
      </c>
      <c r="P3979">
        <v>47.330399999999997</v>
      </c>
    </row>
    <row r="3980" spans="1:16" x14ac:dyDescent="0.25">
      <c r="A3980" s="20">
        <v>44389</v>
      </c>
      <c r="B3980" t="s">
        <v>480</v>
      </c>
      <c r="C3980" t="s">
        <v>23</v>
      </c>
      <c r="D3980">
        <v>2500</v>
      </c>
      <c r="E3980">
        <v>89.95</v>
      </c>
      <c r="F3980">
        <v>224875</v>
      </c>
      <c r="G3980" t="s">
        <v>4157</v>
      </c>
      <c r="H3980">
        <v>2021130</v>
      </c>
      <c r="I3980" t="s">
        <v>19</v>
      </c>
      <c r="J3980" t="s">
        <v>20</v>
      </c>
      <c r="K3980" t="s">
        <v>25</v>
      </c>
      <c r="L3980">
        <v>55.07</v>
      </c>
      <c r="M3980">
        <v>6.97</v>
      </c>
      <c r="N3980">
        <v>0</v>
      </c>
      <c r="O3980">
        <v>41.06</v>
      </c>
      <c r="P3980">
        <v>103.10129999999999</v>
      </c>
    </row>
    <row r="3981" spans="1:16" x14ac:dyDescent="0.25">
      <c r="A3981" s="20">
        <v>44390</v>
      </c>
      <c r="B3981" t="s">
        <v>480</v>
      </c>
      <c r="C3981" t="s">
        <v>17</v>
      </c>
      <c r="D3981">
        <v>2500</v>
      </c>
      <c r="E3981">
        <v>89.6</v>
      </c>
      <c r="F3981">
        <v>224000</v>
      </c>
      <c r="G3981" t="s">
        <v>4158</v>
      </c>
      <c r="H3981">
        <v>2021131</v>
      </c>
      <c r="I3981" t="s">
        <v>19</v>
      </c>
      <c r="J3981" t="s">
        <v>20</v>
      </c>
      <c r="K3981" t="s">
        <v>25</v>
      </c>
      <c r="L3981">
        <v>0</v>
      </c>
      <c r="M3981">
        <v>6.94</v>
      </c>
      <c r="N3981">
        <v>6.72</v>
      </c>
      <c r="O3981">
        <v>40.9</v>
      </c>
      <c r="P3981">
        <v>54.5642</v>
      </c>
    </row>
    <row r="3982" spans="1:16" x14ac:dyDescent="0.25">
      <c r="A3982" s="20">
        <v>44390</v>
      </c>
      <c r="B3982" t="s">
        <v>480</v>
      </c>
      <c r="C3982" t="s">
        <v>23</v>
      </c>
      <c r="D3982">
        <v>2500</v>
      </c>
      <c r="E3982">
        <v>89.2</v>
      </c>
      <c r="F3982">
        <v>223000</v>
      </c>
      <c r="G3982" t="s">
        <v>4159</v>
      </c>
      <c r="H3982">
        <v>2021131</v>
      </c>
      <c r="I3982" t="s">
        <v>19</v>
      </c>
      <c r="J3982" t="s">
        <v>20</v>
      </c>
      <c r="K3982" t="s">
        <v>25</v>
      </c>
      <c r="L3982">
        <v>55.8</v>
      </c>
      <c r="M3982">
        <v>6.91</v>
      </c>
      <c r="N3982">
        <v>0</v>
      </c>
      <c r="O3982">
        <v>40.729999999999997</v>
      </c>
      <c r="P3982">
        <v>103.4431</v>
      </c>
    </row>
    <row r="3983" spans="1:16" x14ac:dyDescent="0.25">
      <c r="A3983" s="20">
        <v>44390</v>
      </c>
      <c r="B3983" t="s">
        <v>706</v>
      </c>
      <c r="C3983" t="s">
        <v>17</v>
      </c>
      <c r="D3983">
        <v>500</v>
      </c>
      <c r="E3983">
        <v>317.33</v>
      </c>
      <c r="F3983">
        <v>158665.4</v>
      </c>
      <c r="G3983" t="s">
        <v>4160</v>
      </c>
      <c r="H3983">
        <v>2021131</v>
      </c>
      <c r="I3983" t="s">
        <v>19</v>
      </c>
      <c r="J3983" t="s">
        <v>20</v>
      </c>
      <c r="K3983" t="s">
        <v>25</v>
      </c>
      <c r="L3983">
        <v>0</v>
      </c>
      <c r="M3983">
        <v>4.92</v>
      </c>
      <c r="N3983">
        <v>0</v>
      </c>
      <c r="O3983">
        <v>28.98</v>
      </c>
      <c r="P3983">
        <v>33.898499999999999</v>
      </c>
    </row>
    <row r="3984" spans="1:16" x14ac:dyDescent="0.25">
      <c r="A3984" s="20">
        <v>44390</v>
      </c>
      <c r="B3984" t="s">
        <v>706</v>
      </c>
      <c r="C3984" t="s">
        <v>17</v>
      </c>
      <c r="D3984">
        <v>500</v>
      </c>
      <c r="E3984">
        <v>317</v>
      </c>
      <c r="F3984">
        <v>158500</v>
      </c>
      <c r="G3984" t="s">
        <v>4161</v>
      </c>
      <c r="H3984">
        <v>2021131</v>
      </c>
      <c r="I3984" t="s">
        <v>19</v>
      </c>
      <c r="J3984" t="s">
        <v>20</v>
      </c>
      <c r="K3984" t="s">
        <v>25</v>
      </c>
      <c r="L3984">
        <v>0</v>
      </c>
      <c r="M3984">
        <v>4.91</v>
      </c>
      <c r="N3984">
        <v>10.28</v>
      </c>
      <c r="O3984">
        <v>28.94</v>
      </c>
      <c r="P3984">
        <v>44.133499999999998</v>
      </c>
    </row>
    <row r="3985" spans="1:16" x14ac:dyDescent="0.25">
      <c r="A3985" s="20">
        <v>44390</v>
      </c>
      <c r="B3985" t="s">
        <v>706</v>
      </c>
      <c r="C3985" t="s">
        <v>17</v>
      </c>
      <c r="D3985">
        <v>100</v>
      </c>
      <c r="E3985">
        <v>316.89999999999998</v>
      </c>
      <c r="F3985">
        <v>31690</v>
      </c>
      <c r="G3985" t="s">
        <v>4162</v>
      </c>
      <c r="H3985">
        <v>2021131</v>
      </c>
      <c r="I3985" t="s">
        <v>19</v>
      </c>
      <c r="J3985" t="s">
        <v>20</v>
      </c>
      <c r="K3985" t="s">
        <v>25</v>
      </c>
      <c r="L3985">
        <v>0</v>
      </c>
      <c r="M3985">
        <v>0.98</v>
      </c>
      <c r="N3985">
        <v>0</v>
      </c>
      <c r="O3985">
        <v>17.88</v>
      </c>
      <c r="P3985">
        <v>18.862400000000001</v>
      </c>
    </row>
    <row r="3986" spans="1:16" x14ac:dyDescent="0.25">
      <c r="A3986" s="20">
        <v>44390</v>
      </c>
      <c r="B3986" t="s">
        <v>706</v>
      </c>
      <c r="C3986" t="s">
        <v>23</v>
      </c>
      <c r="D3986">
        <v>1100</v>
      </c>
      <c r="E3986">
        <v>317.05</v>
      </c>
      <c r="F3986">
        <v>348755</v>
      </c>
      <c r="G3986" t="s">
        <v>4163</v>
      </c>
      <c r="H3986">
        <v>2021131</v>
      </c>
      <c r="I3986" t="s">
        <v>19</v>
      </c>
      <c r="J3986" t="s">
        <v>20</v>
      </c>
      <c r="K3986" t="s">
        <v>25</v>
      </c>
      <c r="L3986">
        <v>87.2</v>
      </c>
      <c r="M3986">
        <v>10.81</v>
      </c>
      <c r="N3986">
        <v>0</v>
      </c>
      <c r="O3986">
        <v>63.68</v>
      </c>
      <c r="P3986">
        <v>161.69149999999999</v>
      </c>
    </row>
    <row r="3987" spans="1:16" x14ac:dyDescent="0.25">
      <c r="A3987" s="20">
        <v>44391</v>
      </c>
      <c r="B3987" t="s">
        <v>800</v>
      </c>
      <c r="C3987" t="s">
        <v>23</v>
      </c>
      <c r="D3987">
        <v>500</v>
      </c>
      <c r="E3987">
        <v>539.9</v>
      </c>
      <c r="F3987">
        <v>269950</v>
      </c>
      <c r="G3987" t="s">
        <v>4164</v>
      </c>
      <c r="H3987">
        <v>2021132</v>
      </c>
      <c r="I3987" t="s">
        <v>19</v>
      </c>
      <c r="J3987" t="s">
        <v>20</v>
      </c>
      <c r="K3987" t="s">
        <v>25</v>
      </c>
      <c r="L3987">
        <v>67</v>
      </c>
      <c r="M3987">
        <v>8.3699999999999992</v>
      </c>
      <c r="N3987">
        <v>0</v>
      </c>
      <c r="O3987">
        <v>49.29</v>
      </c>
      <c r="P3987">
        <v>124.6585</v>
      </c>
    </row>
    <row r="3988" spans="1:16" x14ac:dyDescent="0.25">
      <c r="A3988" s="20">
        <v>44391</v>
      </c>
      <c r="B3988" t="s">
        <v>800</v>
      </c>
      <c r="C3988" t="s">
        <v>17</v>
      </c>
      <c r="D3988">
        <v>500</v>
      </c>
      <c r="E3988">
        <v>527.15</v>
      </c>
      <c r="F3988">
        <v>263575</v>
      </c>
      <c r="G3988" t="s">
        <v>4165</v>
      </c>
      <c r="H3988">
        <v>2021132</v>
      </c>
      <c r="I3988" t="s">
        <v>19</v>
      </c>
      <c r="J3988" t="s">
        <v>20</v>
      </c>
      <c r="K3988" t="s">
        <v>25</v>
      </c>
      <c r="L3988">
        <v>0</v>
      </c>
      <c r="M3988">
        <v>8.17</v>
      </c>
      <c r="N3988">
        <v>8</v>
      </c>
      <c r="O3988">
        <v>48.12</v>
      </c>
      <c r="P3988">
        <v>64.290899999999993</v>
      </c>
    </row>
    <row r="3989" spans="1:16" x14ac:dyDescent="0.25">
      <c r="A3989" s="20">
        <v>44392</v>
      </c>
      <c r="B3989" t="s">
        <v>800</v>
      </c>
      <c r="C3989" t="s">
        <v>17</v>
      </c>
      <c r="D3989">
        <v>750</v>
      </c>
      <c r="E3989">
        <v>571.57000000000005</v>
      </c>
      <c r="F3989">
        <v>428676</v>
      </c>
      <c r="G3989" t="s">
        <v>4166</v>
      </c>
      <c r="H3989">
        <v>2021133</v>
      </c>
      <c r="I3989" t="s">
        <v>19</v>
      </c>
      <c r="J3989" t="s">
        <v>20</v>
      </c>
      <c r="K3989" t="s">
        <v>25</v>
      </c>
      <c r="L3989">
        <v>0</v>
      </c>
      <c r="M3989">
        <v>13.29</v>
      </c>
      <c r="N3989">
        <v>0</v>
      </c>
      <c r="O3989">
        <v>78.27</v>
      </c>
      <c r="P3989">
        <v>91.558999999999997</v>
      </c>
    </row>
    <row r="3990" spans="1:16" x14ac:dyDescent="0.25">
      <c r="A3990" s="20">
        <v>44392</v>
      </c>
      <c r="B3990" t="s">
        <v>800</v>
      </c>
      <c r="C3990" t="s">
        <v>17</v>
      </c>
      <c r="D3990">
        <v>750</v>
      </c>
      <c r="E3990">
        <v>571.25</v>
      </c>
      <c r="F3990">
        <v>428437.5</v>
      </c>
      <c r="G3990" t="s">
        <v>4167</v>
      </c>
      <c r="H3990">
        <v>2021133</v>
      </c>
      <c r="I3990" t="s">
        <v>19</v>
      </c>
      <c r="J3990" t="s">
        <v>20</v>
      </c>
      <c r="K3990" t="s">
        <v>25</v>
      </c>
      <c r="L3990">
        <v>0</v>
      </c>
      <c r="M3990">
        <v>13.28</v>
      </c>
      <c r="N3990">
        <v>43</v>
      </c>
      <c r="O3990">
        <v>78.23</v>
      </c>
      <c r="P3990">
        <v>134.51150000000001</v>
      </c>
    </row>
    <row r="3991" spans="1:16" x14ac:dyDescent="0.25">
      <c r="A3991" s="20">
        <v>44392</v>
      </c>
      <c r="B3991" t="s">
        <v>800</v>
      </c>
      <c r="C3991" t="s">
        <v>17</v>
      </c>
      <c r="D3991">
        <v>250</v>
      </c>
      <c r="E3991">
        <v>573.91999999999996</v>
      </c>
      <c r="F3991">
        <v>143479.9</v>
      </c>
      <c r="G3991" t="s">
        <v>4168</v>
      </c>
      <c r="H3991">
        <v>2021133</v>
      </c>
      <c r="I3991" t="s">
        <v>19</v>
      </c>
      <c r="J3991" t="s">
        <v>20</v>
      </c>
      <c r="K3991" t="s">
        <v>25</v>
      </c>
      <c r="L3991">
        <v>0</v>
      </c>
      <c r="M3991">
        <v>4.45</v>
      </c>
      <c r="N3991">
        <v>0</v>
      </c>
      <c r="O3991">
        <v>26.2</v>
      </c>
      <c r="P3991">
        <v>30.6478</v>
      </c>
    </row>
    <row r="3992" spans="1:16" x14ac:dyDescent="0.25">
      <c r="A3992" s="20">
        <v>44392</v>
      </c>
      <c r="B3992" t="s">
        <v>800</v>
      </c>
      <c r="C3992" t="s">
        <v>17</v>
      </c>
      <c r="D3992">
        <v>250</v>
      </c>
      <c r="E3992">
        <v>573.1</v>
      </c>
      <c r="F3992">
        <v>143275</v>
      </c>
      <c r="G3992" t="s">
        <v>4169</v>
      </c>
      <c r="H3992">
        <v>2021133</v>
      </c>
      <c r="I3992" t="s">
        <v>19</v>
      </c>
      <c r="J3992" t="s">
        <v>20</v>
      </c>
      <c r="K3992" t="s">
        <v>25</v>
      </c>
      <c r="L3992">
        <v>0</v>
      </c>
      <c r="M3992">
        <v>4.4400000000000004</v>
      </c>
      <c r="N3992">
        <v>0</v>
      </c>
      <c r="O3992">
        <v>26.17</v>
      </c>
      <c r="P3992">
        <v>30.6113</v>
      </c>
    </row>
    <row r="3993" spans="1:16" x14ac:dyDescent="0.25">
      <c r="A3993" s="20">
        <v>44392</v>
      </c>
      <c r="B3993" t="s">
        <v>800</v>
      </c>
      <c r="C3993" t="s">
        <v>17</v>
      </c>
      <c r="D3993">
        <v>500</v>
      </c>
      <c r="E3993">
        <v>573.88</v>
      </c>
      <c r="F3993">
        <v>286941.59999999998</v>
      </c>
      <c r="G3993" t="s">
        <v>4170</v>
      </c>
      <c r="H3993">
        <v>2021133</v>
      </c>
      <c r="I3993" t="s">
        <v>19</v>
      </c>
      <c r="J3993" t="s">
        <v>20</v>
      </c>
      <c r="K3993" t="s">
        <v>25</v>
      </c>
      <c r="L3993">
        <v>0</v>
      </c>
      <c r="M3993">
        <v>8.9</v>
      </c>
      <c r="N3993">
        <v>0</v>
      </c>
      <c r="O3993">
        <v>52.39</v>
      </c>
      <c r="P3993">
        <v>61.285400000000003</v>
      </c>
    </row>
    <row r="3994" spans="1:16" x14ac:dyDescent="0.25">
      <c r="A3994" s="20">
        <v>44392</v>
      </c>
      <c r="B3994" t="s">
        <v>800</v>
      </c>
      <c r="C3994" t="s">
        <v>23</v>
      </c>
      <c r="D3994">
        <v>1750</v>
      </c>
      <c r="E3994">
        <v>574.9</v>
      </c>
      <c r="F3994">
        <v>1006075</v>
      </c>
      <c r="G3994" t="s">
        <v>4171</v>
      </c>
      <c r="H3994">
        <v>2021133</v>
      </c>
      <c r="I3994" t="s">
        <v>19</v>
      </c>
      <c r="J3994" t="s">
        <v>20</v>
      </c>
      <c r="K3994" t="s">
        <v>25</v>
      </c>
      <c r="L3994">
        <v>249.75</v>
      </c>
      <c r="M3994">
        <v>31.19</v>
      </c>
      <c r="N3994">
        <v>0</v>
      </c>
      <c r="O3994">
        <v>183.69</v>
      </c>
      <c r="P3994">
        <v>464.62830000000002</v>
      </c>
    </row>
    <row r="3995" spans="1:16" x14ac:dyDescent="0.25">
      <c r="A3995" s="20">
        <v>44392</v>
      </c>
      <c r="B3995" t="s">
        <v>800</v>
      </c>
      <c r="C3995" t="s">
        <v>23</v>
      </c>
      <c r="D3995">
        <v>500</v>
      </c>
      <c r="E3995">
        <v>562.6</v>
      </c>
      <c r="F3995">
        <v>281300</v>
      </c>
      <c r="G3995" t="s">
        <v>4172</v>
      </c>
      <c r="H3995">
        <v>2021133</v>
      </c>
      <c r="I3995" t="s">
        <v>19</v>
      </c>
      <c r="J3995" t="s">
        <v>20</v>
      </c>
      <c r="K3995" t="s">
        <v>25</v>
      </c>
      <c r="L3995">
        <v>71.5</v>
      </c>
      <c r="M3995">
        <v>8.7200000000000006</v>
      </c>
      <c r="N3995">
        <v>0</v>
      </c>
      <c r="O3995">
        <v>51.36</v>
      </c>
      <c r="P3995">
        <v>131.58029999999999</v>
      </c>
    </row>
    <row r="3996" spans="1:16" x14ac:dyDescent="0.25">
      <c r="A3996" s="20">
        <v>44392</v>
      </c>
      <c r="B3996" t="s">
        <v>800</v>
      </c>
      <c r="C3996" t="s">
        <v>23</v>
      </c>
      <c r="D3996">
        <v>250</v>
      </c>
      <c r="E3996">
        <v>567.09</v>
      </c>
      <c r="F3996">
        <v>141773.35</v>
      </c>
      <c r="G3996" t="s">
        <v>4173</v>
      </c>
      <c r="H3996">
        <v>2021133</v>
      </c>
      <c r="I3996" t="s">
        <v>19</v>
      </c>
      <c r="J3996" t="s">
        <v>20</v>
      </c>
      <c r="K3996" t="s">
        <v>25</v>
      </c>
      <c r="L3996">
        <v>35.75</v>
      </c>
      <c r="M3996">
        <v>4.3899999999999997</v>
      </c>
      <c r="N3996">
        <v>0</v>
      </c>
      <c r="O3996">
        <v>25.89</v>
      </c>
      <c r="P3996">
        <v>66.034899999999993</v>
      </c>
    </row>
    <row r="3997" spans="1:16" x14ac:dyDescent="0.25">
      <c r="A3997" s="20">
        <v>44393</v>
      </c>
      <c r="B3997" t="s">
        <v>800</v>
      </c>
      <c r="C3997" t="s">
        <v>17</v>
      </c>
      <c r="D3997">
        <v>1500</v>
      </c>
      <c r="E3997">
        <v>575.70000000000005</v>
      </c>
      <c r="F3997">
        <v>863543.75</v>
      </c>
      <c r="G3997" t="s">
        <v>4174</v>
      </c>
      <c r="H3997">
        <v>2021134</v>
      </c>
      <c r="I3997" t="s">
        <v>19</v>
      </c>
      <c r="J3997" t="s">
        <v>20</v>
      </c>
      <c r="K3997" t="s">
        <v>25</v>
      </c>
      <c r="L3997">
        <v>0</v>
      </c>
      <c r="M3997">
        <v>26.77</v>
      </c>
      <c r="N3997">
        <v>26</v>
      </c>
      <c r="O3997">
        <v>157.66999999999999</v>
      </c>
      <c r="P3997">
        <v>210.43989999999999</v>
      </c>
    </row>
    <row r="3998" spans="1:16" x14ac:dyDescent="0.25">
      <c r="A3998" s="20">
        <v>44393</v>
      </c>
      <c r="B3998" t="s">
        <v>800</v>
      </c>
      <c r="C3998" t="s">
        <v>23</v>
      </c>
      <c r="D3998">
        <v>500</v>
      </c>
      <c r="E3998">
        <v>575.9</v>
      </c>
      <c r="F3998">
        <v>287950</v>
      </c>
      <c r="G3998" t="s">
        <v>4175</v>
      </c>
      <c r="H3998">
        <v>2021134</v>
      </c>
      <c r="I3998" t="s">
        <v>19</v>
      </c>
      <c r="J3998" t="s">
        <v>20</v>
      </c>
      <c r="K3998" t="s">
        <v>25</v>
      </c>
      <c r="L3998">
        <v>72.05</v>
      </c>
      <c r="M3998">
        <v>8.93</v>
      </c>
      <c r="N3998">
        <v>0</v>
      </c>
      <c r="O3998">
        <v>52.59</v>
      </c>
      <c r="P3998">
        <v>133.56659999999999</v>
      </c>
    </row>
    <row r="3999" spans="1:16" x14ac:dyDescent="0.25">
      <c r="A3999" s="20">
        <v>44393</v>
      </c>
      <c r="B3999" t="s">
        <v>800</v>
      </c>
      <c r="C3999" t="s">
        <v>23</v>
      </c>
      <c r="D3999">
        <v>1000</v>
      </c>
      <c r="E3999">
        <v>575.95000000000005</v>
      </c>
      <c r="F3999">
        <v>575950</v>
      </c>
      <c r="G3999" t="s">
        <v>4176</v>
      </c>
      <c r="H3999">
        <v>2021134</v>
      </c>
      <c r="I3999" t="s">
        <v>19</v>
      </c>
      <c r="J3999" t="s">
        <v>20</v>
      </c>
      <c r="K3999" t="s">
        <v>25</v>
      </c>
      <c r="L3999">
        <v>143.94999999999999</v>
      </c>
      <c r="M3999">
        <v>17.850000000000001</v>
      </c>
      <c r="N3999">
        <v>0</v>
      </c>
      <c r="O3999">
        <v>105.16</v>
      </c>
      <c r="P3999">
        <v>266.96449999999999</v>
      </c>
    </row>
    <row r="4000" spans="1:16" x14ac:dyDescent="0.25">
      <c r="A4000" s="20">
        <v>44396</v>
      </c>
      <c r="B4000" t="s">
        <v>706</v>
      </c>
      <c r="C4000" t="s">
        <v>17</v>
      </c>
      <c r="D4000">
        <v>500</v>
      </c>
      <c r="E4000">
        <v>311.36</v>
      </c>
      <c r="F4000">
        <v>155678</v>
      </c>
      <c r="G4000" t="s">
        <v>4177</v>
      </c>
      <c r="H4000">
        <v>2021135</v>
      </c>
      <c r="I4000" t="s">
        <v>19</v>
      </c>
      <c r="J4000" t="s">
        <v>1660</v>
      </c>
      <c r="K4000" t="s">
        <v>25</v>
      </c>
      <c r="L4000">
        <v>0</v>
      </c>
      <c r="M4000">
        <v>4.83</v>
      </c>
      <c r="N4000">
        <v>0</v>
      </c>
      <c r="O4000">
        <v>28.43</v>
      </c>
      <c r="P4000">
        <v>33.256100000000004</v>
      </c>
    </row>
    <row r="4001" spans="1:16" x14ac:dyDescent="0.25">
      <c r="A4001" s="20">
        <v>44396</v>
      </c>
      <c r="B4001" t="s">
        <v>706</v>
      </c>
      <c r="C4001" t="s">
        <v>17</v>
      </c>
      <c r="D4001">
        <v>2000</v>
      </c>
      <c r="E4001">
        <v>311.69</v>
      </c>
      <c r="F4001">
        <v>623382.80000000005</v>
      </c>
      <c r="G4001" t="s">
        <v>4178</v>
      </c>
      <c r="H4001">
        <v>2021135</v>
      </c>
      <c r="I4001" t="s">
        <v>19</v>
      </c>
      <c r="J4001" t="s">
        <v>1660</v>
      </c>
      <c r="K4001" t="s">
        <v>25</v>
      </c>
      <c r="L4001">
        <v>0</v>
      </c>
      <c r="M4001">
        <v>19.329999999999998</v>
      </c>
      <c r="N4001">
        <v>0</v>
      </c>
      <c r="O4001">
        <v>113.8</v>
      </c>
      <c r="P4001">
        <v>133.125</v>
      </c>
    </row>
    <row r="4002" spans="1:16" x14ac:dyDescent="0.25">
      <c r="A4002" s="20">
        <v>44396</v>
      </c>
      <c r="B4002" t="s">
        <v>706</v>
      </c>
      <c r="C4002" t="s">
        <v>17</v>
      </c>
      <c r="D4002">
        <v>100</v>
      </c>
      <c r="E4002">
        <v>308.95</v>
      </c>
      <c r="F4002">
        <v>30895</v>
      </c>
      <c r="G4002" t="s">
        <v>4179</v>
      </c>
      <c r="H4002">
        <v>2021135</v>
      </c>
      <c r="I4002" t="s">
        <v>19</v>
      </c>
      <c r="J4002" t="s">
        <v>20</v>
      </c>
      <c r="K4002" t="s">
        <v>25</v>
      </c>
      <c r="L4002">
        <v>0</v>
      </c>
      <c r="M4002">
        <v>0.96</v>
      </c>
      <c r="N4002">
        <v>0</v>
      </c>
      <c r="O4002">
        <v>54.86</v>
      </c>
      <c r="P4002">
        <v>55.817799999999998</v>
      </c>
    </row>
    <row r="4003" spans="1:16" x14ac:dyDescent="0.25">
      <c r="A4003" s="20">
        <v>44396</v>
      </c>
      <c r="B4003" t="s">
        <v>706</v>
      </c>
      <c r="C4003" t="s">
        <v>17</v>
      </c>
      <c r="D4003">
        <v>2500</v>
      </c>
      <c r="E4003">
        <v>308.05</v>
      </c>
      <c r="F4003">
        <v>770125</v>
      </c>
      <c r="G4003" t="s">
        <v>4180</v>
      </c>
      <c r="H4003">
        <v>2021135</v>
      </c>
      <c r="I4003" t="s">
        <v>19</v>
      </c>
      <c r="J4003" t="s">
        <v>1660</v>
      </c>
      <c r="K4003" t="s">
        <v>25</v>
      </c>
      <c r="L4003">
        <v>355.03</v>
      </c>
      <c r="M4003">
        <v>23.87</v>
      </c>
      <c r="N4003">
        <v>90</v>
      </c>
      <c r="O4003">
        <v>631.33000000000004</v>
      </c>
      <c r="P4003">
        <v>1100.2338</v>
      </c>
    </row>
    <row r="4004" spans="1:16" x14ac:dyDescent="0.25">
      <c r="A4004" s="20">
        <v>44396</v>
      </c>
      <c r="B4004" t="s">
        <v>706</v>
      </c>
      <c r="C4004" t="s">
        <v>23</v>
      </c>
      <c r="D4004">
        <v>3500</v>
      </c>
      <c r="E4004">
        <v>307.89999999999998</v>
      </c>
      <c r="F4004">
        <v>1077650</v>
      </c>
      <c r="G4004" t="s">
        <v>4181</v>
      </c>
      <c r="H4004">
        <v>2021135</v>
      </c>
      <c r="I4004" t="s">
        <v>19</v>
      </c>
      <c r="J4004" t="s">
        <v>1660</v>
      </c>
      <c r="K4004" t="s">
        <v>25</v>
      </c>
      <c r="L4004">
        <v>270.35000000000002</v>
      </c>
      <c r="M4004">
        <v>33.409999999999997</v>
      </c>
      <c r="N4004">
        <v>0</v>
      </c>
      <c r="O4004">
        <v>196.72</v>
      </c>
      <c r="P4004">
        <v>500.4776</v>
      </c>
    </row>
    <row r="4005" spans="1:16" x14ac:dyDescent="0.25">
      <c r="A4005" s="20">
        <v>44396</v>
      </c>
      <c r="B4005" t="s">
        <v>706</v>
      </c>
      <c r="C4005" t="s">
        <v>23</v>
      </c>
      <c r="D4005">
        <v>500</v>
      </c>
      <c r="E4005">
        <v>308.02</v>
      </c>
      <c r="F4005">
        <v>154008.1</v>
      </c>
      <c r="G4005" t="s">
        <v>4182</v>
      </c>
      <c r="H4005">
        <v>2021135</v>
      </c>
      <c r="I4005" t="s">
        <v>19</v>
      </c>
      <c r="J4005" t="s">
        <v>1660</v>
      </c>
      <c r="K4005" t="s">
        <v>25</v>
      </c>
      <c r="L4005">
        <v>38.619999999999997</v>
      </c>
      <c r="M4005">
        <v>4.7699999999999996</v>
      </c>
      <c r="N4005">
        <v>0</v>
      </c>
      <c r="O4005">
        <v>28.12</v>
      </c>
      <c r="P4005">
        <v>71.514300000000006</v>
      </c>
    </row>
    <row r="4006" spans="1:16" x14ac:dyDescent="0.25">
      <c r="A4006" s="20">
        <v>44396</v>
      </c>
      <c r="B4006" t="s">
        <v>706</v>
      </c>
      <c r="C4006" t="s">
        <v>17</v>
      </c>
      <c r="D4006">
        <v>50</v>
      </c>
      <c r="E4006">
        <v>306.25</v>
      </c>
      <c r="F4006">
        <v>15312.5</v>
      </c>
      <c r="G4006" t="s">
        <v>4183</v>
      </c>
      <c r="H4006">
        <v>2021135</v>
      </c>
      <c r="I4006" t="s">
        <v>19</v>
      </c>
      <c r="J4006" t="s">
        <v>20</v>
      </c>
      <c r="K4006" t="s">
        <v>25</v>
      </c>
      <c r="L4006">
        <v>0</v>
      </c>
      <c r="M4006">
        <v>0.47</v>
      </c>
      <c r="N4006">
        <v>0</v>
      </c>
      <c r="O4006">
        <v>29.59</v>
      </c>
      <c r="P4006">
        <v>30.064699999999998</v>
      </c>
    </row>
    <row r="4007" spans="1:16" x14ac:dyDescent="0.25">
      <c r="A4007" s="20">
        <v>44399</v>
      </c>
      <c r="B4007" t="s">
        <v>1476</v>
      </c>
      <c r="C4007" t="s">
        <v>17</v>
      </c>
      <c r="D4007">
        <v>1100</v>
      </c>
      <c r="E4007">
        <v>275.77999999999997</v>
      </c>
      <c r="F4007">
        <v>303362.05</v>
      </c>
      <c r="G4007" t="s">
        <v>4184</v>
      </c>
      <c r="H4007">
        <v>2021137</v>
      </c>
      <c r="I4007" t="s">
        <v>19</v>
      </c>
      <c r="J4007" t="s">
        <v>20</v>
      </c>
      <c r="K4007" t="s">
        <v>25</v>
      </c>
      <c r="L4007">
        <v>0</v>
      </c>
      <c r="M4007">
        <v>9.4</v>
      </c>
      <c r="N4007">
        <v>9</v>
      </c>
      <c r="O4007">
        <v>55.41</v>
      </c>
      <c r="P4007">
        <v>73.8142</v>
      </c>
    </row>
    <row r="4008" spans="1:16" x14ac:dyDescent="0.25">
      <c r="A4008" s="20">
        <v>44399</v>
      </c>
      <c r="B4008" t="s">
        <v>1476</v>
      </c>
      <c r="C4008" t="s">
        <v>23</v>
      </c>
      <c r="D4008">
        <v>500</v>
      </c>
      <c r="E4008">
        <v>276.89999999999998</v>
      </c>
      <c r="F4008">
        <v>138450</v>
      </c>
      <c r="G4008" t="s">
        <v>4185</v>
      </c>
      <c r="H4008">
        <v>2021137</v>
      </c>
      <c r="I4008" t="s">
        <v>19</v>
      </c>
      <c r="J4008" t="s">
        <v>20</v>
      </c>
      <c r="K4008" t="s">
        <v>25</v>
      </c>
      <c r="L4008">
        <v>34.590000000000003</v>
      </c>
      <c r="M4008">
        <v>4.29</v>
      </c>
      <c r="N4008">
        <v>0</v>
      </c>
      <c r="O4008">
        <v>25.27</v>
      </c>
      <c r="P4008">
        <v>64.151899999999998</v>
      </c>
    </row>
    <row r="4009" spans="1:16" x14ac:dyDescent="0.25">
      <c r="A4009" s="20">
        <v>44399</v>
      </c>
      <c r="B4009" t="s">
        <v>1476</v>
      </c>
      <c r="C4009" t="s">
        <v>23</v>
      </c>
      <c r="D4009">
        <v>600</v>
      </c>
      <c r="E4009">
        <v>275.89999999999998</v>
      </c>
      <c r="F4009">
        <v>165540</v>
      </c>
      <c r="G4009" t="s">
        <v>4186</v>
      </c>
      <c r="H4009">
        <v>2021137</v>
      </c>
      <c r="I4009" t="s">
        <v>19</v>
      </c>
      <c r="J4009" t="s">
        <v>20</v>
      </c>
      <c r="K4009" t="s">
        <v>25</v>
      </c>
      <c r="L4009">
        <v>41.41</v>
      </c>
      <c r="M4009">
        <v>5.13</v>
      </c>
      <c r="N4009">
        <v>0</v>
      </c>
      <c r="O4009">
        <v>30.22</v>
      </c>
      <c r="P4009">
        <v>76.761700000000005</v>
      </c>
    </row>
    <row r="4010" spans="1:16" x14ac:dyDescent="0.25">
      <c r="A4010" s="20">
        <v>44400</v>
      </c>
      <c r="B4010" t="s">
        <v>3901</v>
      </c>
      <c r="C4010" t="s">
        <v>17</v>
      </c>
      <c r="D4010">
        <v>500</v>
      </c>
      <c r="E4010">
        <v>741.22</v>
      </c>
      <c r="F4010">
        <v>370609.85</v>
      </c>
      <c r="G4010" t="s">
        <v>4187</v>
      </c>
      <c r="H4010">
        <v>2021138</v>
      </c>
      <c r="I4010" t="s">
        <v>19</v>
      </c>
      <c r="J4010" t="s">
        <v>20</v>
      </c>
      <c r="K4010" t="s">
        <v>25</v>
      </c>
      <c r="L4010">
        <v>0</v>
      </c>
      <c r="M4010">
        <v>11.49</v>
      </c>
      <c r="N4010">
        <v>11</v>
      </c>
      <c r="O4010">
        <v>67.66</v>
      </c>
      <c r="P4010">
        <v>90.149299999999997</v>
      </c>
    </row>
    <row r="4011" spans="1:16" x14ac:dyDescent="0.25">
      <c r="A4011" s="20">
        <v>44400</v>
      </c>
      <c r="B4011" t="s">
        <v>3901</v>
      </c>
      <c r="C4011" t="s">
        <v>23</v>
      </c>
      <c r="D4011">
        <v>250</v>
      </c>
      <c r="E4011">
        <v>733.9</v>
      </c>
      <c r="F4011">
        <v>183475</v>
      </c>
      <c r="G4011" t="s">
        <v>4188</v>
      </c>
      <c r="H4011">
        <v>2021138</v>
      </c>
      <c r="I4011" t="s">
        <v>19</v>
      </c>
      <c r="J4011" t="s">
        <v>20</v>
      </c>
      <c r="K4011" t="s">
        <v>25</v>
      </c>
      <c r="L4011">
        <v>45.9</v>
      </c>
      <c r="M4011">
        <v>5.69</v>
      </c>
      <c r="N4011">
        <v>0</v>
      </c>
      <c r="O4011">
        <v>33.49</v>
      </c>
      <c r="P4011">
        <v>85.077399999999997</v>
      </c>
    </row>
    <row r="4012" spans="1:16" x14ac:dyDescent="0.25">
      <c r="A4012" s="20">
        <v>44400</v>
      </c>
      <c r="B4012" t="s">
        <v>3901</v>
      </c>
      <c r="C4012" t="s">
        <v>23</v>
      </c>
      <c r="D4012">
        <v>250</v>
      </c>
      <c r="E4012">
        <v>733.9</v>
      </c>
      <c r="F4012">
        <v>183475</v>
      </c>
      <c r="G4012" t="s">
        <v>4189</v>
      </c>
      <c r="H4012">
        <v>2021138</v>
      </c>
      <c r="I4012" t="s">
        <v>19</v>
      </c>
      <c r="J4012" t="s">
        <v>20</v>
      </c>
      <c r="K4012" t="s">
        <v>25</v>
      </c>
      <c r="L4012">
        <v>46.1</v>
      </c>
      <c r="M4012">
        <v>5.69</v>
      </c>
      <c r="N4012">
        <v>0</v>
      </c>
      <c r="O4012">
        <v>33.5</v>
      </c>
      <c r="P4012">
        <v>85.287800000000004</v>
      </c>
    </row>
    <row r="4013" spans="1:16" x14ac:dyDescent="0.25">
      <c r="A4013" s="20">
        <v>44403</v>
      </c>
      <c r="B4013" t="s">
        <v>706</v>
      </c>
      <c r="C4013" t="s">
        <v>17</v>
      </c>
      <c r="D4013">
        <v>50</v>
      </c>
      <c r="E4013">
        <v>299.82</v>
      </c>
      <c r="F4013">
        <v>14990.85</v>
      </c>
      <c r="G4013" t="s">
        <v>4190</v>
      </c>
      <c r="H4013">
        <v>2021139</v>
      </c>
      <c r="I4013" t="s">
        <v>19</v>
      </c>
      <c r="J4013" t="s">
        <v>20</v>
      </c>
      <c r="K4013" t="s">
        <v>25</v>
      </c>
      <c r="L4013">
        <v>15</v>
      </c>
      <c r="M4013">
        <v>0.46</v>
      </c>
      <c r="N4013">
        <v>2</v>
      </c>
      <c r="O4013">
        <v>29.58</v>
      </c>
      <c r="P4013">
        <v>47.044699999999999</v>
      </c>
    </row>
    <row r="4014" spans="1:16" x14ac:dyDescent="0.25">
      <c r="A4014" s="20">
        <v>44407</v>
      </c>
      <c r="B4014" t="s">
        <v>706</v>
      </c>
      <c r="C4014" t="s">
        <v>17</v>
      </c>
      <c r="D4014">
        <v>2500</v>
      </c>
      <c r="E4014">
        <v>293.87</v>
      </c>
      <c r="F4014">
        <v>734684.65</v>
      </c>
      <c r="G4014" t="s">
        <v>4191</v>
      </c>
      <c r="H4014">
        <v>2021143</v>
      </c>
      <c r="I4014" t="s">
        <v>19</v>
      </c>
      <c r="J4014" t="s">
        <v>20</v>
      </c>
      <c r="K4014" t="s">
        <v>25</v>
      </c>
      <c r="L4014">
        <v>0</v>
      </c>
      <c r="M4014">
        <v>22.78</v>
      </c>
      <c r="N4014">
        <v>0</v>
      </c>
      <c r="O4014">
        <v>134.16999999999999</v>
      </c>
      <c r="P4014">
        <v>156.9453</v>
      </c>
    </row>
    <row r="4015" spans="1:16" x14ac:dyDescent="0.25">
      <c r="A4015" s="20">
        <v>44407</v>
      </c>
      <c r="B4015" t="s">
        <v>706</v>
      </c>
      <c r="C4015" t="s">
        <v>17</v>
      </c>
      <c r="D4015">
        <v>1000</v>
      </c>
      <c r="E4015">
        <v>292.14999999999998</v>
      </c>
      <c r="F4015">
        <v>292150</v>
      </c>
      <c r="G4015" t="s">
        <v>4192</v>
      </c>
      <c r="H4015">
        <v>2021143</v>
      </c>
      <c r="I4015" t="s">
        <v>19</v>
      </c>
      <c r="J4015" t="s">
        <v>20</v>
      </c>
      <c r="K4015" t="s">
        <v>25</v>
      </c>
      <c r="L4015">
        <v>0</v>
      </c>
      <c r="M4015">
        <v>9.06</v>
      </c>
      <c r="N4015">
        <v>48</v>
      </c>
      <c r="O4015">
        <v>53.34</v>
      </c>
      <c r="P4015">
        <v>110.3967</v>
      </c>
    </row>
    <row r="4016" spans="1:16" x14ac:dyDescent="0.25">
      <c r="A4016" s="20">
        <v>44407</v>
      </c>
      <c r="B4016" t="s">
        <v>706</v>
      </c>
      <c r="C4016" t="s">
        <v>17</v>
      </c>
      <c r="D4016">
        <v>2000</v>
      </c>
      <c r="E4016">
        <v>292.2</v>
      </c>
      <c r="F4016">
        <v>584400</v>
      </c>
      <c r="G4016" t="s">
        <v>4193</v>
      </c>
      <c r="H4016">
        <v>2021143</v>
      </c>
      <c r="I4016" t="s">
        <v>19</v>
      </c>
      <c r="J4016" t="s">
        <v>20</v>
      </c>
      <c r="K4016" t="s">
        <v>25</v>
      </c>
      <c r="L4016">
        <v>0</v>
      </c>
      <c r="M4016">
        <v>18.12</v>
      </c>
      <c r="N4016">
        <v>0</v>
      </c>
      <c r="O4016">
        <v>106.69</v>
      </c>
      <c r="P4016">
        <v>124.80629999999999</v>
      </c>
    </row>
    <row r="4017" spans="1:16" x14ac:dyDescent="0.25">
      <c r="A4017" s="20">
        <v>44407</v>
      </c>
      <c r="B4017" t="s">
        <v>706</v>
      </c>
      <c r="C4017" t="s">
        <v>23</v>
      </c>
      <c r="D4017">
        <v>8</v>
      </c>
      <c r="E4017">
        <v>293.95</v>
      </c>
      <c r="F4017">
        <v>2351.6</v>
      </c>
      <c r="G4017" t="s">
        <v>4194</v>
      </c>
      <c r="H4017">
        <v>2021143</v>
      </c>
      <c r="I4017" t="s">
        <v>19</v>
      </c>
      <c r="J4017" t="s">
        <v>20</v>
      </c>
      <c r="K4017" t="s">
        <v>25</v>
      </c>
      <c r="L4017">
        <v>0.57999999999999996</v>
      </c>
      <c r="M4017">
        <v>7.0000000000000007E-2</v>
      </c>
      <c r="N4017">
        <v>0</v>
      </c>
      <c r="O4017">
        <v>17.71</v>
      </c>
      <c r="P4017">
        <v>18.3629</v>
      </c>
    </row>
    <row r="4018" spans="1:16" x14ac:dyDescent="0.25">
      <c r="A4018" s="20">
        <v>44407</v>
      </c>
      <c r="B4018" t="s">
        <v>706</v>
      </c>
      <c r="C4018" t="s">
        <v>23</v>
      </c>
      <c r="D4018">
        <v>492</v>
      </c>
      <c r="E4018">
        <v>294</v>
      </c>
      <c r="F4018">
        <v>144648</v>
      </c>
      <c r="G4018" t="s">
        <v>4195</v>
      </c>
      <c r="H4018">
        <v>2021143</v>
      </c>
      <c r="I4018" t="s">
        <v>19</v>
      </c>
      <c r="J4018" t="s">
        <v>20</v>
      </c>
      <c r="K4018" t="s">
        <v>25</v>
      </c>
      <c r="L4018">
        <v>35.94</v>
      </c>
      <c r="M4018">
        <v>4.4800000000000004</v>
      </c>
      <c r="N4018">
        <v>0</v>
      </c>
      <c r="O4018">
        <v>26.41</v>
      </c>
      <c r="P4018">
        <v>66.834199999999996</v>
      </c>
    </row>
    <row r="4019" spans="1:16" x14ac:dyDescent="0.25">
      <c r="A4019" s="20">
        <v>44407</v>
      </c>
      <c r="B4019" t="s">
        <v>706</v>
      </c>
      <c r="C4019" t="s">
        <v>23</v>
      </c>
      <c r="D4019">
        <v>2500</v>
      </c>
      <c r="E4019">
        <v>291.2</v>
      </c>
      <c r="F4019">
        <v>728000</v>
      </c>
      <c r="G4019" t="s">
        <v>4196</v>
      </c>
      <c r="H4019">
        <v>2021143</v>
      </c>
      <c r="I4019" t="s">
        <v>19</v>
      </c>
      <c r="J4019" t="s">
        <v>20</v>
      </c>
      <c r="K4019" t="s">
        <v>25</v>
      </c>
      <c r="L4019">
        <v>182.83</v>
      </c>
      <c r="M4019">
        <v>22.57</v>
      </c>
      <c r="N4019">
        <v>0</v>
      </c>
      <c r="O4019">
        <v>132.91</v>
      </c>
      <c r="P4019">
        <v>338.30799999999999</v>
      </c>
    </row>
    <row r="4020" spans="1:16" x14ac:dyDescent="0.25">
      <c r="A4020" s="20">
        <v>44407</v>
      </c>
      <c r="B4020" t="s">
        <v>706</v>
      </c>
      <c r="C4020" t="s">
        <v>23</v>
      </c>
      <c r="D4020">
        <v>2500</v>
      </c>
      <c r="E4020">
        <v>291.3</v>
      </c>
      <c r="F4020">
        <v>728250</v>
      </c>
      <c r="G4020" t="s">
        <v>4197</v>
      </c>
      <c r="H4020">
        <v>2021143</v>
      </c>
      <c r="I4020" t="s">
        <v>19</v>
      </c>
      <c r="J4020" t="s">
        <v>20</v>
      </c>
      <c r="K4020" t="s">
        <v>25</v>
      </c>
      <c r="L4020">
        <v>182.64</v>
      </c>
      <c r="M4020">
        <v>22.58</v>
      </c>
      <c r="N4020">
        <v>0</v>
      </c>
      <c r="O4020">
        <v>132.96</v>
      </c>
      <c r="P4020">
        <v>338.17599999999999</v>
      </c>
    </row>
    <row r="4021" spans="1:16" x14ac:dyDescent="0.25">
      <c r="A4021" s="20">
        <v>44410</v>
      </c>
      <c r="B4021" t="s">
        <v>706</v>
      </c>
      <c r="C4021" t="s">
        <v>17</v>
      </c>
      <c r="D4021">
        <v>250</v>
      </c>
      <c r="E4021">
        <v>296</v>
      </c>
      <c r="F4021">
        <v>74000</v>
      </c>
      <c r="G4021" t="s">
        <v>4198</v>
      </c>
      <c r="H4021">
        <v>2021144</v>
      </c>
      <c r="I4021" t="s">
        <v>19</v>
      </c>
      <c r="J4021" t="s">
        <v>20</v>
      </c>
      <c r="K4021" t="s">
        <v>25</v>
      </c>
      <c r="L4021">
        <v>0</v>
      </c>
      <c r="M4021">
        <v>2.29</v>
      </c>
      <c r="N4021">
        <v>0</v>
      </c>
      <c r="O4021">
        <v>18.11</v>
      </c>
      <c r="P4021">
        <v>20.404</v>
      </c>
    </row>
    <row r="4022" spans="1:16" x14ac:dyDescent="0.25">
      <c r="A4022" s="20">
        <v>44410</v>
      </c>
      <c r="B4022" t="s">
        <v>706</v>
      </c>
      <c r="C4022" t="s">
        <v>17</v>
      </c>
      <c r="D4022">
        <v>1000</v>
      </c>
      <c r="E4022">
        <v>301.27</v>
      </c>
      <c r="F4022">
        <v>301267.84999999998</v>
      </c>
      <c r="G4022" t="s">
        <v>4199</v>
      </c>
      <c r="H4022">
        <v>2021144</v>
      </c>
      <c r="I4022" t="s">
        <v>19</v>
      </c>
      <c r="J4022" t="s">
        <v>20</v>
      </c>
      <c r="K4022" t="s">
        <v>25</v>
      </c>
      <c r="L4022">
        <v>0</v>
      </c>
      <c r="M4022">
        <v>9.34</v>
      </c>
      <c r="N4022">
        <v>0</v>
      </c>
      <c r="O4022">
        <v>55.02</v>
      </c>
      <c r="P4022">
        <v>64.359300000000005</v>
      </c>
    </row>
    <row r="4023" spans="1:16" x14ac:dyDescent="0.25">
      <c r="A4023" s="20">
        <v>44410</v>
      </c>
      <c r="B4023" t="s">
        <v>706</v>
      </c>
      <c r="C4023" t="s">
        <v>17</v>
      </c>
      <c r="D4023">
        <v>4000</v>
      </c>
      <c r="E4023">
        <v>302.05</v>
      </c>
      <c r="F4023">
        <v>1208200</v>
      </c>
      <c r="G4023" t="s">
        <v>4200</v>
      </c>
      <c r="H4023">
        <v>2021144</v>
      </c>
      <c r="I4023" t="s">
        <v>19</v>
      </c>
      <c r="J4023" t="s">
        <v>20</v>
      </c>
      <c r="K4023" t="s">
        <v>25</v>
      </c>
      <c r="L4023">
        <v>15.02</v>
      </c>
      <c r="M4023">
        <v>37.450000000000003</v>
      </c>
      <c r="N4023">
        <v>50</v>
      </c>
      <c r="O4023">
        <v>220.59</v>
      </c>
      <c r="P4023">
        <v>323.06420000000003</v>
      </c>
    </row>
    <row r="4024" spans="1:16" x14ac:dyDescent="0.25">
      <c r="A4024" s="20">
        <v>44410</v>
      </c>
      <c r="B4024" t="s">
        <v>706</v>
      </c>
      <c r="C4024" t="s">
        <v>23</v>
      </c>
      <c r="D4024">
        <v>2500</v>
      </c>
      <c r="E4024">
        <v>299.10000000000002</v>
      </c>
      <c r="F4024">
        <v>747750</v>
      </c>
      <c r="G4024" t="s">
        <v>4201</v>
      </c>
      <c r="H4024">
        <v>2021144</v>
      </c>
      <c r="I4024" t="s">
        <v>19</v>
      </c>
      <c r="J4024" t="s">
        <v>20</v>
      </c>
      <c r="K4024" t="s">
        <v>25</v>
      </c>
      <c r="L4024">
        <v>187.69</v>
      </c>
      <c r="M4024">
        <v>23.18</v>
      </c>
      <c r="N4024">
        <v>0</v>
      </c>
      <c r="O4024">
        <v>136.53</v>
      </c>
      <c r="P4024">
        <v>347.40030000000002</v>
      </c>
    </row>
    <row r="4025" spans="1:16" x14ac:dyDescent="0.25">
      <c r="A4025" s="20">
        <v>44410</v>
      </c>
      <c r="B4025" t="s">
        <v>706</v>
      </c>
      <c r="C4025" t="s">
        <v>23</v>
      </c>
      <c r="D4025">
        <v>2750</v>
      </c>
      <c r="E4025">
        <v>299</v>
      </c>
      <c r="F4025">
        <v>822250</v>
      </c>
      <c r="G4025" t="s">
        <v>4202</v>
      </c>
      <c r="H4025">
        <v>2021144</v>
      </c>
      <c r="I4025" t="s">
        <v>19</v>
      </c>
      <c r="J4025" t="s">
        <v>20</v>
      </c>
      <c r="K4025" t="s">
        <v>25</v>
      </c>
      <c r="L4025">
        <v>206.29</v>
      </c>
      <c r="M4025">
        <v>25.49</v>
      </c>
      <c r="N4025">
        <v>0</v>
      </c>
      <c r="O4025">
        <v>150.12</v>
      </c>
      <c r="P4025">
        <v>381.90019999999998</v>
      </c>
    </row>
    <row r="4026" spans="1:16" x14ac:dyDescent="0.25">
      <c r="A4026" s="20">
        <v>44410</v>
      </c>
      <c r="B4026" t="s">
        <v>706</v>
      </c>
      <c r="C4026" t="s">
        <v>17</v>
      </c>
      <c r="D4026">
        <v>50</v>
      </c>
      <c r="E4026">
        <v>294.89999999999998</v>
      </c>
      <c r="F4026">
        <v>14745</v>
      </c>
      <c r="G4026" t="s">
        <v>4203</v>
      </c>
      <c r="H4026">
        <v>2021144</v>
      </c>
      <c r="I4026" t="s">
        <v>19</v>
      </c>
      <c r="J4026" t="s">
        <v>20</v>
      </c>
      <c r="K4026" t="s">
        <v>25</v>
      </c>
      <c r="L4026">
        <v>0</v>
      </c>
      <c r="M4026">
        <v>0.46</v>
      </c>
      <c r="N4026">
        <v>0</v>
      </c>
      <c r="O4026">
        <v>29.58</v>
      </c>
      <c r="P4026">
        <v>30.037199999999999</v>
      </c>
    </row>
    <row r="4027" spans="1:16" x14ac:dyDescent="0.25">
      <c r="A4027" s="20">
        <v>44417</v>
      </c>
      <c r="B4027" t="s">
        <v>706</v>
      </c>
      <c r="C4027" t="s">
        <v>17</v>
      </c>
      <c r="D4027">
        <v>500</v>
      </c>
      <c r="E4027">
        <v>303.31</v>
      </c>
      <c r="F4027">
        <v>151654.1</v>
      </c>
      <c r="G4027" t="s">
        <v>4204</v>
      </c>
      <c r="H4027">
        <v>2021149</v>
      </c>
      <c r="I4027" t="s">
        <v>19</v>
      </c>
      <c r="J4027" t="s">
        <v>20</v>
      </c>
      <c r="K4027" t="s">
        <v>25</v>
      </c>
      <c r="L4027">
        <v>0</v>
      </c>
      <c r="M4027">
        <v>4.7</v>
      </c>
      <c r="N4027">
        <v>0</v>
      </c>
      <c r="O4027">
        <v>27.69</v>
      </c>
      <c r="P4027">
        <v>32.391199999999998</v>
      </c>
    </row>
    <row r="4028" spans="1:16" x14ac:dyDescent="0.25">
      <c r="A4028" s="20">
        <v>44417</v>
      </c>
      <c r="B4028" t="s">
        <v>706</v>
      </c>
      <c r="C4028" t="s">
        <v>17</v>
      </c>
      <c r="D4028">
        <v>1000</v>
      </c>
      <c r="E4028">
        <v>302.10000000000002</v>
      </c>
      <c r="F4028">
        <v>302100</v>
      </c>
      <c r="G4028" t="s">
        <v>4205</v>
      </c>
      <c r="H4028">
        <v>2021149</v>
      </c>
      <c r="I4028" t="s">
        <v>19</v>
      </c>
      <c r="J4028" t="s">
        <v>20</v>
      </c>
      <c r="K4028" t="s">
        <v>25</v>
      </c>
      <c r="L4028">
        <v>0</v>
      </c>
      <c r="M4028">
        <v>9.3699999999999992</v>
      </c>
      <c r="N4028">
        <v>0</v>
      </c>
      <c r="O4028">
        <v>55.17</v>
      </c>
      <c r="P4028">
        <v>64.5351</v>
      </c>
    </row>
    <row r="4029" spans="1:16" x14ac:dyDescent="0.25">
      <c r="A4029" s="20">
        <v>44417</v>
      </c>
      <c r="B4029" t="s">
        <v>706</v>
      </c>
      <c r="C4029" t="s">
        <v>17</v>
      </c>
      <c r="D4029">
        <v>1000</v>
      </c>
      <c r="E4029">
        <v>302.14999999999998</v>
      </c>
      <c r="F4029">
        <v>302150</v>
      </c>
      <c r="G4029" t="s">
        <v>4206</v>
      </c>
      <c r="H4029">
        <v>2021149</v>
      </c>
      <c r="I4029" t="s">
        <v>19</v>
      </c>
      <c r="J4029" t="s">
        <v>20</v>
      </c>
      <c r="K4029" t="s">
        <v>25</v>
      </c>
      <c r="L4029">
        <v>0</v>
      </c>
      <c r="M4029">
        <v>9.3699999999999992</v>
      </c>
      <c r="N4029">
        <v>0</v>
      </c>
      <c r="O4029">
        <v>55.17</v>
      </c>
      <c r="P4029">
        <v>64.536699999999996</v>
      </c>
    </row>
    <row r="4030" spans="1:16" x14ac:dyDescent="0.25">
      <c r="A4030" s="20">
        <v>44417</v>
      </c>
      <c r="B4030" t="s">
        <v>706</v>
      </c>
      <c r="C4030" t="s">
        <v>17</v>
      </c>
      <c r="D4030">
        <v>1000</v>
      </c>
      <c r="E4030">
        <v>302.25</v>
      </c>
      <c r="F4030">
        <v>302250</v>
      </c>
      <c r="G4030" t="s">
        <v>4207</v>
      </c>
      <c r="H4030">
        <v>2021149</v>
      </c>
      <c r="I4030" t="s">
        <v>19</v>
      </c>
      <c r="J4030" t="s">
        <v>20</v>
      </c>
      <c r="K4030" t="s">
        <v>25</v>
      </c>
      <c r="L4030">
        <v>0</v>
      </c>
      <c r="M4030">
        <v>9.3699999999999992</v>
      </c>
      <c r="N4030">
        <v>66.73</v>
      </c>
      <c r="O4030">
        <v>55.18</v>
      </c>
      <c r="P4030">
        <v>131.27979999999999</v>
      </c>
    </row>
    <row r="4031" spans="1:16" x14ac:dyDescent="0.25">
      <c r="A4031" s="20">
        <v>44417</v>
      </c>
      <c r="B4031" t="s">
        <v>706</v>
      </c>
      <c r="C4031" t="s">
        <v>17</v>
      </c>
      <c r="D4031">
        <v>1000</v>
      </c>
      <c r="E4031">
        <v>302.2</v>
      </c>
      <c r="F4031">
        <v>302200</v>
      </c>
      <c r="G4031" t="s">
        <v>4208</v>
      </c>
      <c r="H4031">
        <v>2021149</v>
      </c>
      <c r="I4031" t="s">
        <v>19</v>
      </c>
      <c r="J4031" t="s">
        <v>20</v>
      </c>
      <c r="K4031" t="s">
        <v>25</v>
      </c>
      <c r="L4031">
        <v>0</v>
      </c>
      <c r="M4031">
        <v>9.3699999999999992</v>
      </c>
      <c r="N4031">
        <v>0</v>
      </c>
      <c r="O4031">
        <v>55.17</v>
      </c>
      <c r="P4031">
        <v>64.538399999999996</v>
      </c>
    </row>
    <row r="4032" spans="1:16" x14ac:dyDescent="0.25">
      <c r="A4032" s="20">
        <v>44417</v>
      </c>
      <c r="B4032" t="s">
        <v>706</v>
      </c>
      <c r="C4032" t="s">
        <v>17</v>
      </c>
      <c r="D4032">
        <v>1000</v>
      </c>
      <c r="E4032">
        <v>302.2</v>
      </c>
      <c r="F4032">
        <v>302200</v>
      </c>
      <c r="G4032" t="s">
        <v>4209</v>
      </c>
      <c r="H4032">
        <v>2021149</v>
      </c>
      <c r="I4032" t="s">
        <v>19</v>
      </c>
      <c r="J4032" t="s">
        <v>20</v>
      </c>
      <c r="K4032" t="s">
        <v>25</v>
      </c>
      <c r="L4032">
        <v>0</v>
      </c>
      <c r="M4032">
        <v>9.3699999999999992</v>
      </c>
      <c r="N4032">
        <v>0</v>
      </c>
      <c r="O4032">
        <v>55.18</v>
      </c>
      <c r="P4032">
        <v>64.548199999999994</v>
      </c>
    </row>
    <row r="4033" spans="1:16" x14ac:dyDescent="0.25">
      <c r="A4033" s="20">
        <v>44417</v>
      </c>
      <c r="B4033" t="s">
        <v>706</v>
      </c>
      <c r="C4033" t="s">
        <v>23</v>
      </c>
      <c r="D4033">
        <v>2500</v>
      </c>
      <c r="E4033">
        <v>303.89999999999998</v>
      </c>
      <c r="F4033">
        <v>759750</v>
      </c>
      <c r="G4033" t="s">
        <v>4210</v>
      </c>
      <c r="H4033">
        <v>2021149</v>
      </c>
      <c r="I4033" t="s">
        <v>19</v>
      </c>
      <c r="J4033" t="s">
        <v>20</v>
      </c>
      <c r="K4033" t="s">
        <v>25</v>
      </c>
      <c r="L4033">
        <v>188.8</v>
      </c>
      <c r="M4033">
        <v>23.55</v>
      </c>
      <c r="N4033">
        <v>0</v>
      </c>
      <c r="O4033">
        <v>138.72</v>
      </c>
      <c r="P4033">
        <v>351.07240000000002</v>
      </c>
    </row>
    <row r="4034" spans="1:16" x14ac:dyDescent="0.25">
      <c r="A4034" s="20">
        <v>44417</v>
      </c>
      <c r="B4034" t="s">
        <v>706</v>
      </c>
      <c r="C4034" t="s">
        <v>23</v>
      </c>
      <c r="D4034">
        <v>1000</v>
      </c>
      <c r="E4034">
        <v>303.89999999999998</v>
      </c>
      <c r="F4034">
        <v>303900</v>
      </c>
      <c r="G4034" t="s">
        <v>4211</v>
      </c>
      <c r="H4034">
        <v>2021149</v>
      </c>
      <c r="I4034" t="s">
        <v>19</v>
      </c>
      <c r="J4034" t="s">
        <v>20</v>
      </c>
      <c r="K4034" t="s">
        <v>25</v>
      </c>
      <c r="L4034">
        <v>75.52</v>
      </c>
      <c r="M4034">
        <v>9.42</v>
      </c>
      <c r="N4034">
        <v>0</v>
      </c>
      <c r="O4034">
        <v>55.49</v>
      </c>
      <c r="P4034">
        <v>140.43090000000001</v>
      </c>
    </row>
    <row r="4035" spans="1:16" x14ac:dyDescent="0.25">
      <c r="A4035" s="20">
        <v>44417</v>
      </c>
      <c r="B4035" t="s">
        <v>706</v>
      </c>
      <c r="C4035" t="s">
        <v>23</v>
      </c>
      <c r="D4035">
        <v>1000</v>
      </c>
      <c r="E4035">
        <v>303.89999999999998</v>
      </c>
      <c r="F4035">
        <v>303900</v>
      </c>
      <c r="G4035" t="s">
        <v>4212</v>
      </c>
      <c r="H4035">
        <v>2021149</v>
      </c>
      <c r="I4035" t="s">
        <v>19</v>
      </c>
      <c r="J4035" t="s">
        <v>20</v>
      </c>
      <c r="K4035" t="s">
        <v>25</v>
      </c>
      <c r="L4035">
        <v>75.52</v>
      </c>
      <c r="M4035">
        <v>9.42</v>
      </c>
      <c r="N4035">
        <v>0</v>
      </c>
      <c r="O4035">
        <v>55.48</v>
      </c>
      <c r="P4035">
        <v>140.42089999999999</v>
      </c>
    </row>
    <row r="4036" spans="1:16" x14ac:dyDescent="0.25">
      <c r="A4036" s="20">
        <v>44417</v>
      </c>
      <c r="B4036" t="s">
        <v>397</v>
      </c>
      <c r="C4036" t="s">
        <v>17</v>
      </c>
      <c r="D4036">
        <v>500</v>
      </c>
      <c r="E4036">
        <v>203.55</v>
      </c>
      <c r="F4036">
        <v>101775</v>
      </c>
      <c r="G4036" t="s">
        <v>4213</v>
      </c>
      <c r="H4036">
        <v>2021149</v>
      </c>
      <c r="I4036" t="s">
        <v>19</v>
      </c>
      <c r="J4036" t="s">
        <v>20</v>
      </c>
      <c r="K4036" t="s">
        <v>25</v>
      </c>
      <c r="L4036">
        <v>0</v>
      </c>
      <c r="M4036">
        <v>3.16</v>
      </c>
      <c r="N4036">
        <v>0</v>
      </c>
      <c r="O4036">
        <v>18.579999999999998</v>
      </c>
      <c r="P4036">
        <v>21.735099999999999</v>
      </c>
    </row>
    <row r="4037" spans="1:16" x14ac:dyDescent="0.25">
      <c r="A4037" s="20">
        <v>44417</v>
      </c>
      <c r="B4037" t="s">
        <v>397</v>
      </c>
      <c r="C4037" t="s">
        <v>17</v>
      </c>
      <c r="D4037">
        <v>600</v>
      </c>
      <c r="E4037">
        <v>203.25</v>
      </c>
      <c r="F4037">
        <v>121950</v>
      </c>
      <c r="G4037" t="s">
        <v>4214</v>
      </c>
      <c r="H4037">
        <v>2021149</v>
      </c>
      <c r="I4037" t="s">
        <v>19</v>
      </c>
      <c r="J4037" t="s">
        <v>20</v>
      </c>
      <c r="K4037" t="s">
        <v>25</v>
      </c>
      <c r="L4037">
        <v>0</v>
      </c>
      <c r="M4037">
        <v>3.78</v>
      </c>
      <c r="N4037">
        <v>0</v>
      </c>
      <c r="O4037">
        <v>22.26</v>
      </c>
      <c r="P4037">
        <v>26.040600000000001</v>
      </c>
    </row>
    <row r="4038" spans="1:16" x14ac:dyDescent="0.25">
      <c r="A4038" s="20">
        <v>44417</v>
      </c>
      <c r="B4038" t="s">
        <v>706</v>
      </c>
      <c r="C4038" t="s">
        <v>17</v>
      </c>
      <c r="D4038">
        <v>1100</v>
      </c>
      <c r="E4038">
        <v>300.2</v>
      </c>
      <c r="F4038">
        <v>330220</v>
      </c>
      <c r="G4038" t="s">
        <v>4215</v>
      </c>
      <c r="H4038">
        <v>2021149</v>
      </c>
      <c r="I4038" t="s">
        <v>19</v>
      </c>
      <c r="J4038" t="s">
        <v>20</v>
      </c>
      <c r="K4038" t="s">
        <v>25</v>
      </c>
      <c r="L4038">
        <v>0</v>
      </c>
      <c r="M4038">
        <v>10.24</v>
      </c>
      <c r="N4038">
        <v>0</v>
      </c>
      <c r="O4038">
        <v>60.29</v>
      </c>
      <c r="P4038">
        <v>70.526799999999994</v>
      </c>
    </row>
    <row r="4039" spans="1:16" x14ac:dyDescent="0.25">
      <c r="A4039" s="20">
        <v>44417</v>
      </c>
      <c r="B4039" t="s">
        <v>397</v>
      </c>
      <c r="C4039" t="s">
        <v>23</v>
      </c>
      <c r="D4039">
        <v>1100</v>
      </c>
      <c r="E4039">
        <v>204.8</v>
      </c>
      <c r="F4039">
        <v>225280</v>
      </c>
      <c r="G4039" t="s">
        <v>4216</v>
      </c>
      <c r="H4039">
        <v>2021149</v>
      </c>
      <c r="I4039" t="s">
        <v>19</v>
      </c>
      <c r="J4039" t="s">
        <v>20</v>
      </c>
      <c r="K4039" t="s">
        <v>25</v>
      </c>
      <c r="L4039">
        <v>55.87</v>
      </c>
      <c r="M4039">
        <v>6.98</v>
      </c>
      <c r="N4039">
        <v>0</v>
      </c>
      <c r="O4039">
        <v>41.13</v>
      </c>
      <c r="P4039">
        <v>103.9837</v>
      </c>
    </row>
    <row r="4040" spans="1:16" x14ac:dyDescent="0.25">
      <c r="A4040" s="20">
        <v>44417</v>
      </c>
      <c r="B4040" t="s">
        <v>397</v>
      </c>
      <c r="C4040" t="s">
        <v>23</v>
      </c>
      <c r="D4040">
        <v>2500</v>
      </c>
      <c r="E4040">
        <v>204.8</v>
      </c>
      <c r="F4040">
        <v>512000</v>
      </c>
      <c r="G4040" t="s">
        <v>4217</v>
      </c>
      <c r="H4040">
        <v>2021149</v>
      </c>
      <c r="I4040" t="s">
        <v>19</v>
      </c>
      <c r="J4040" t="s">
        <v>20</v>
      </c>
      <c r="K4040" t="s">
        <v>25</v>
      </c>
      <c r="L4040">
        <v>127.72</v>
      </c>
      <c r="M4040">
        <v>15.87</v>
      </c>
      <c r="N4040">
        <v>0</v>
      </c>
      <c r="O4040">
        <v>93.48</v>
      </c>
      <c r="P4040">
        <v>237.072</v>
      </c>
    </row>
    <row r="4041" spans="1:16" x14ac:dyDescent="0.25">
      <c r="A4041" s="20">
        <v>44417</v>
      </c>
      <c r="B4041" t="s">
        <v>706</v>
      </c>
      <c r="C4041" t="s">
        <v>17</v>
      </c>
      <c r="D4041">
        <v>400</v>
      </c>
      <c r="E4041">
        <v>298.2</v>
      </c>
      <c r="F4041">
        <v>119280</v>
      </c>
      <c r="G4041" t="s">
        <v>4218</v>
      </c>
      <c r="H4041">
        <v>2021149</v>
      </c>
      <c r="I4041" t="s">
        <v>19</v>
      </c>
      <c r="J4041" t="s">
        <v>20</v>
      </c>
      <c r="K4041" t="s">
        <v>25</v>
      </c>
      <c r="L4041">
        <v>0</v>
      </c>
      <c r="M4041">
        <v>3.7</v>
      </c>
      <c r="N4041">
        <v>0</v>
      </c>
      <c r="O4041">
        <v>21.78</v>
      </c>
      <c r="P4041">
        <v>25.477699999999999</v>
      </c>
    </row>
    <row r="4042" spans="1:16" x14ac:dyDescent="0.25">
      <c r="A4042" s="20">
        <v>44417</v>
      </c>
      <c r="B4042" t="s">
        <v>397</v>
      </c>
      <c r="C4042" t="s">
        <v>17</v>
      </c>
      <c r="D4042">
        <v>2500</v>
      </c>
      <c r="E4042">
        <v>204.12</v>
      </c>
      <c r="F4042">
        <v>510305.1</v>
      </c>
      <c r="G4042" t="s">
        <v>4219</v>
      </c>
      <c r="H4042">
        <v>2021149</v>
      </c>
      <c r="I4042" t="s">
        <v>19</v>
      </c>
      <c r="J4042" t="s">
        <v>20</v>
      </c>
      <c r="K4042" t="s">
        <v>25</v>
      </c>
      <c r="L4042">
        <v>0</v>
      </c>
      <c r="M4042">
        <v>15.82</v>
      </c>
      <c r="N4042">
        <v>22.02</v>
      </c>
      <c r="O4042">
        <v>93.16</v>
      </c>
      <c r="P4042">
        <v>130.99959999999999</v>
      </c>
    </row>
    <row r="4043" spans="1:16" x14ac:dyDescent="0.25">
      <c r="A4043" s="20">
        <v>44417</v>
      </c>
      <c r="B4043" t="s">
        <v>706</v>
      </c>
      <c r="C4043" t="s">
        <v>17</v>
      </c>
      <c r="D4043">
        <v>412</v>
      </c>
      <c r="E4043">
        <v>298.05</v>
      </c>
      <c r="F4043">
        <v>122796.6</v>
      </c>
      <c r="G4043" t="s">
        <v>4220</v>
      </c>
      <c r="H4043">
        <v>2021149</v>
      </c>
      <c r="I4043" t="s">
        <v>19</v>
      </c>
      <c r="J4043" t="s">
        <v>20</v>
      </c>
      <c r="K4043" t="s">
        <v>25</v>
      </c>
      <c r="L4043">
        <v>0</v>
      </c>
      <c r="M4043">
        <v>3.81</v>
      </c>
      <c r="N4043">
        <v>0</v>
      </c>
      <c r="O4043">
        <v>22.43</v>
      </c>
      <c r="P4043">
        <v>26.236799999999999</v>
      </c>
    </row>
    <row r="4044" spans="1:16" x14ac:dyDescent="0.25">
      <c r="A4044" s="20">
        <v>44417</v>
      </c>
      <c r="B4044" t="s">
        <v>706</v>
      </c>
      <c r="C4044" t="s">
        <v>23</v>
      </c>
      <c r="D4044">
        <v>63</v>
      </c>
      <c r="E4044">
        <v>299.95</v>
      </c>
      <c r="F4044">
        <v>18896.849999999999</v>
      </c>
      <c r="G4044" t="s">
        <v>4221</v>
      </c>
      <c r="H4044">
        <v>2021149</v>
      </c>
      <c r="I4044" t="s">
        <v>19</v>
      </c>
      <c r="J4044" t="s">
        <v>20</v>
      </c>
      <c r="K4044" t="s">
        <v>25</v>
      </c>
      <c r="L4044">
        <v>4.76</v>
      </c>
      <c r="M4044">
        <v>0.59</v>
      </c>
      <c r="N4044">
        <v>0</v>
      </c>
      <c r="O4044">
        <v>17.8</v>
      </c>
      <c r="P4044">
        <v>23.145800000000001</v>
      </c>
    </row>
    <row r="4045" spans="1:16" x14ac:dyDescent="0.25">
      <c r="A4045" s="20">
        <v>44417</v>
      </c>
      <c r="B4045" t="s">
        <v>706</v>
      </c>
      <c r="C4045" t="s">
        <v>23</v>
      </c>
      <c r="D4045">
        <v>500</v>
      </c>
      <c r="E4045">
        <v>300.55</v>
      </c>
      <c r="F4045">
        <v>150275</v>
      </c>
      <c r="G4045" t="s">
        <v>4222</v>
      </c>
      <c r="H4045">
        <v>2021149</v>
      </c>
      <c r="I4045" t="s">
        <v>19</v>
      </c>
      <c r="J4045" t="s">
        <v>20</v>
      </c>
      <c r="K4045" t="s">
        <v>25</v>
      </c>
      <c r="L4045">
        <v>37.76</v>
      </c>
      <c r="M4045">
        <v>4.66</v>
      </c>
      <c r="N4045">
        <v>0</v>
      </c>
      <c r="O4045">
        <v>27.44</v>
      </c>
      <c r="P4045">
        <v>69.858599999999996</v>
      </c>
    </row>
    <row r="4046" spans="1:16" x14ac:dyDescent="0.25">
      <c r="A4046" s="20">
        <v>44417</v>
      </c>
      <c r="B4046" t="s">
        <v>706</v>
      </c>
      <c r="C4046" t="s">
        <v>23</v>
      </c>
      <c r="D4046">
        <v>500</v>
      </c>
      <c r="E4046">
        <v>301.25</v>
      </c>
      <c r="F4046">
        <v>150625</v>
      </c>
      <c r="G4046" t="s">
        <v>4223</v>
      </c>
      <c r="H4046">
        <v>2021149</v>
      </c>
      <c r="I4046" t="s">
        <v>19</v>
      </c>
      <c r="J4046" t="s">
        <v>20</v>
      </c>
      <c r="K4046" t="s">
        <v>25</v>
      </c>
      <c r="L4046">
        <v>37.76</v>
      </c>
      <c r="M4046">
        <v>4.67</v>
      </c>
      <c r="N4046">
        <v>0</v>
      </c>
      <c r="O4046">
        <v>27.51</v>
      </c>
      <c r="P4046">
        <v>69.939499999999995</v>
      </c>
    </row>
    <row r="4047" spans="1:16" x14ac:dyDescent="0.25">
      <c r="A4047" s="20">
        <v>44417</v>
      </c>
      <c r="B4047" t="s">
        <v>706</v>
      </c>
      <c r="C4047" t="s">
        <v>23</v>
      </c>
      <c r="D4047">
        <v>483</v>
      </c>
      <c r="E4047">
        <v>301.45</v>
      </c>
      <c r="F4047">
        <v>145600.35</v>
      </c>
      <c r="G4047" t="s">
        <v>4224</v>
      </c>
      <c r="H4047">
        <v>2021149</v>
      </c>
      <c r="I4047" t="s">
        <v>19</v>
      </c>
      <c r="J4047" t="s">
        <v>20</v>
      </c>
      <c r="K4047" t="s">
        <v>25</v>
      </c>
      <c r="L4047">
        <v>36.479999999999997</v>
      </c>
      <c r="M4047">
        <v>4.51</v>
      </c>
      <c r="N4047">
        <v>0</v>
      </c>
      <c r="O4047">
        <v>26.58</v>
      </c>
      <c r="P4047">
        <v>67.573599999999999</v>
      </c>
    </row>
    <row r="4048" spans="1:16" x14ac:dyDescent="0.25">
      <c r="A4048" s="20">
        <v>44417</v>
      </c>
      <c r="B4048" t="s">
        <v>706</v>
      </c>
      <c r="C4048" t="s">
        <v>23</v>
      </c>
      <c r="D4048">
        <v>366</v>
      </c>
      <c r="E4048">
        <v>299.3</v>
      </c>
      <c r="F4048">
        <v>109543.8</v>
      </c>
      <c r="G4048" t="s">
        <v>4225</v>
      </c>
      <c r="H4048">
        <v>2021149</v>
      </c>
      <c r="I4048" t="s">
        <v>19</v>
      </c>
      <c r="J4048" t="s">
        <v>20</v>
      </c>
      <c r="K4048" t="s">
        <v>25</v>
      </c>
      <c r="L4048">
        <v>27.64</v>
      </c>
      <c r="M4048">
        <v>3.4</v>
      </c>
      <c r="N4048">
        <v>0</v>
      </c>
      <c r="O4048">
        <v>20</v>
      </c>
      <c r="P4048">
        <v>51.035800000000002</v>
      </c>
    </row>
    <row r="4049" spans="1:16" x14ac:dyDescent="0.25">
      <c r="A4049" s="20">
        <v>44417</v>
      </c>
      <c r="B4049" t="s">
        <v>706</v>
      </c>
      <c r="C4049" t="s">
        <v>23</v>
      </c>
      <c r="D4049">
        <v>1000</v>
      </c>
      <c r="E4049">
        <v>300.7</v>
      </c>
      <c r="F4049">
        <v>300700</v>
      </c>
      <c r="G4049" t="s">
        <v>4226</v>
      </c>
      <c r="H4049">
        <v>2021149</v>
      </c>
      <c r="I4049" t="s">
        <v>19</v>
      </c>
      <c r="J4049" t="s">
        <v>20</v>
      </c>
      <c r="K4049" t="s">
        <v>25</v>
      </c>
      <c r="L4049">
        <v>75.52</v>
      </c>
      <c r="M4049">
        <v>9.32</v>
      </c>
      <c r="N4049">
        <v>0</v>
      </c>
      <c r="O4049">
        <v>54.9</v>
      </c>
      <c r="P4049">
        <v>139.74170000000001</v>
      </c>
    </row>
    <row r="4050" spans="1:16" x14ac:dyDescent="0.25">
      <c r="A4050" s="20">
        <v>44417</v>
      </c>
      <c r="B4050" t="s">
        <v>1034</v>
      </c>
      <c r="C4050" t="s">
        <v>17</v>
      </c>
      <c r="D4050">
        <v>5000</v>
      </c>
      <c r="E4050">
        <v>155</v>
      </c>
      <c r="F4050">
        <v>775000</v>
      </c>
      <c r="G4050" t="s">
        <v>4227</v>
      </c>
      <c r="H4050">
        <v>2021149</v>
      </c>
      <c r="I4050" t="s">
        <v>19</v>
      </c>
      <c r="J4050" t="s">
        <v>20</v>
      </c>
      <c r="K4050" t="s">
        <v>25</v>
      </c>
      <c r="L4050">
        <v>0</v>
      </c>
      <c r="M4050">
        <v>24.03</v>
      </c>
      <c r="N4050">
        <v>23.25</v>
      </c>
      <c r="O4050">
        <v>141.5</v>
      </c>
      <c r="P4050">
        <v>188.77500000000001</v>
      </c>
    </row>
    <row r="4051" spans="1:16" x14ac:dyDescent="0.25">
      <c r="A4051" s="20">
        <v>44417</v>
      </c>
      <c r="B4051" t="s">
        <v>1034</v>
      </c>
      <c r="C4051" t="s">
        <v>23</v>
      </c>
      <c r="D4051">
        <v>2500</v>
      </c>
      <c r="E4051">
        <v>154.9</v>
      </c>
      <c r="F4051">
        <v>387250</v>
      </c>
      <c r="G4051" t="s">
        <v>4228</v>
      </c>
      <c r="H4051">
        <v>2021149</v>
      </c>
      <c r="I4051" t="s">
        <v>19</v>
      </c>
      <c r="J4051" t="s">
        <v>20</v>
      </c>
      <c r="K4051" t="s">
        <v>25</v>
      </c>
      <c r="L4051">
        <v>96.83</v>
      </c>
      <c r="M4051">
        <v>12.01</v>
      </c>
      <c r="N4051">
        <v>0</v>
      </c>
      <c r="O4051">
        <v>70.680000000000007</v>
      </c>
      <c r="P4051">
        <v>179.51499999999999</v>
      </c>
    </row>
    <row r="4052" spans="1:16" x14ac:dyDescent="0.25">
      <c r="A4052" s="20">
        <v>44417</v>
      </c>
      <c r="B4052" t="s">
        <v>1034</v>
      </c>
      <c r="C4052" t="s">
        <v>23</v>
      </c>
      <c r="D4052">
        <v>2500</v>
      </c>
      <c r="E4052">
        <v>154.80000000000001</v>
      </c>
      <c r="F4052">
        <v>387000</v>
      </c>
      <c r="G4052" t="s">
        <v>4229</v>
      </c>
      <c r="H4052">
        <v>2021149</v>
      </c>
      <c r="I4052" t="s">
        <v>19</v>
      </c>
      <c r="J4052" t="s">
        <v>20</v>
      </c>
      <c r="K4052" t="s">
        <v>25</v>
      </c>
      <c r="L4052">
        <v>96.83</v>
      </c>
      <c r="M4052">
        <v>12</v>
      </c>
      <c r="N4052">
        <v>0</v>
      </c>
      <c r="O4052">
        <v>70.66</v>
      </c>
      <c r="P4052">
        <v>179.48699999999999</v>
      </c>
    </row>
    <row r="4053" spans="1:16" x14ac:dyDescent="0.25">
      <c r="A4053" s="20">
        <v>44418</v>
      </c>
      <c r="B4053" t="s">
        <v>706</v>
      </c>
      <c r="C4053" t="s">
        <v>17</v>
      </c>
      <c r="D4053">
        <v>2362</v>
      </c>
      <c r="E4053">
        <v>300.10000000000002</v>
      </c>
      <c r="F4053">
        <v>708836.2</v>
      </c>
      <c r="G4053" t="s">
        <v>4230</v>
      </c>
      <c r="H4053">
        <v>2021150</v>
      </c>
      <c r="I4053" t="s">
        <v>19</v>
      </c>
      <c r="J4053" t="s">
        <v>20</v>
      </c>
      <c r="K4053" t="s">
        <v>25</v>
      </c>
      <c r="L4053">
        <v>0</v>
      </c>
      <c r="M4053">
        <v>21.97</v>
      </c>
      <c r="N4053">
        <v>21.27</v>
      </c>
      <c r="O4053">
        <v>129.41999999999999</v>
      </c>
      <c r="P4053">
        <v>172.66399999999999</v>
      </c>
    </row>
    <row r="4054" spans="1:16" x14ac:dyDescent="0.25">
      <c r="A4054" s="20">
        <v>44418</v>
      </c>
      <c r="B4054" t="s">
        <v>706</v>
      </c>
      <c r="C4054" t="s">
        <v>23</v>
      </c>
      <c r="D4054">
        <v>2362</v>
      </c>
      <c r="E4054">
        <v>301.3</v>
      </c>
      <c r="F4054">
        <v>711670.6</v>
      </c>
      <c r="G4054" t="s">
        <v>4231</v>
      </c>
      <c r="H4054">
        <v>2021150</v>
      </c>
      <c r="I4054" t="s">
        <v>19</v>
      </c>
      <c r="J4054" t="s">
        <v>20</v>
      </c>
      <c r="K4054" t="s">
        <v>25</v>
      </c>
      <c r="L4054">
        <v>177.56</v>
      </c>
      <c r="M4054">
        <v>22.06</v>
      </c>
      <c r="N4054">
        <v>0</v>
      </c>
      <c r="O4054">
        <v>129.94999999999999</v>
      </c>
      <c r="P4054">
        <v>329.57190000000003</v>
      </c>
    </row>
    <row r="4055" spans="1:16" x14ac:dyDescent="0.25">
      <c r="A4055" s="20">
        <v>44418</v>
      </c>
      <c r="B4055" t="s">
        <v>1034</v>
      </c>
      <c r="C4055" t="s">
        <v>23</v>
      </c>
      <c r="D4055">
        <v>5000</v>
      </c>
      <c r="E4055">
        <v>155.61000000000001</v>
      </c>
      <c r="F4055">
        <v>778048.4</v>
      </c>
      <c r="G4055" t="s">
        <v>4232</v>
      </c>
      <c r="H4055">
        <v>2021150</v>
      </c>
      <c r="I4055" t="s">
        <v>19</v>
      </c>
      <c r="J4055" t="s">
        <v>20</v>
      </c>
      <c r="K4055" t="s">
        <v>25</v>
      </c>
      <c r="L4055">
        <v>192.18</v>
      </c>
      <c r="M4055">
        <v>24.12</v>
      </c>
      <c r="N4055">
        <v>0</v>
      </c>
      <c r="O4055">
        <v>142.08000000000001</v>
      </c>
      <c r="P4055">
        <v>358.3793</v>
      </c>
    </row>
    <row r="4056" spans="1:16" x14ac:dyDescent="0.25">
      <c r="A4056" s="20">
        <v>44418</v>
      </c>
      <c r="B4056" t="s">
        <v>1034</v>
      </c>
      <c r="C4056" t="s">
        <v>17</v>
      </c>
      <c r="D4056">
        <v>1000</v>
      </c>
      <c r="E4056">
        <v>155.19999999999999</v>
      </c>
      <c r="F4056">
        <v>155200</v>
      </c>
      <c r="G4056" t="s">
        <v>4233</v>
      </c>
      <c r="H4056">
        <v>2021150</v>
      </c>
      <c r="I4056" t="s">
        <v>19</v>
      </c>
      <c r="J4056" t="s">
        <v>20</v>
      </c>
      <c r="K4056" t="s">
        <v>25</v>
      </c>
      <c r="L4056">
        <v>0</v>
      </c>
      <c r="M4056">
        <v>4.8099999999999996</v>
      </c>
      <c r="N4056">
        <v>0</v>
      </c>
      <c r="O4056">
        <v>28.33</v>
      </c>
      <c r="P4056">
        <v>33.141199999999998</v>
      </c>
    </row>
    <row r="4057" spans="1:16" x14ac:dyDescent="0.25">
      <c r="A4057" s="20">
        <v>44418</v>
      </c>
      <c r="B4057" t="s">
        <v>1034</v>
      </c>
      <c r="C4057" t="s">
        <v>17</v>
      </c>
      <c r="D4057">
        <v>500</v>
      </c>
      <c r="E4057">
        <v>154.80000000000001</v>
      </c>
      <c r="F4057">
        <v>77400</v>
      </c>
      <c r="G4057" t="s">
        <v>4234</v>
      </c>
      <c r="H4057">
        <v>2021150</v>
      </c>
      <c r="I4057" t="s">
        <v>19</v>
      </c>
      <c r="J4057" t="s">
        <v>20</v>
      </c>
      <c r="K4057" t="s">
        <v>25</v>
      </c>
      <c r="L4057">
        <v>0</v>
      </c>
      <c r="M4057">
        <v>2.4</v>
      </c>
      <c r="N4057">
        <v>0</v>
      </c>
      <c r="O4057">
        <v>18.13</v>
      </c>
      <c r="P4057">
        <v>20.529399999999999</v>
      </c>
    </row>
    <row r="4058" spans="1:16" x14ac:dyDescent="0.25">
      <c r="A4058" s="20">
        <v>44418</v>
      </c>
      <c r="B4058" t="s">
        <v>1034</v>
      </c>
      <c r="C4058" t="s">
        <v>17</v>
      </c>
      <c r="D4058">
        <v>500</v>
      </c>
      <c r="E4058">
        <v>154.75</v>
      </c>
      <c r="F4058">
        <v>77375</v>
      </c>
      <c r="G4058" t="s">
        <v>4235</v>
      </c>
      <c r="H4058">
        <v>2021150</v>
      </c>
      <c r="I4058" t="s">
        <v>19</v>
      </c>
      <c r="J4058" t="s">
        <v>20</v>
      </c>
      <c r="K4058" t="s">
        <v>25</v>
      </c>
      <c r="L4058">
        <v>0</v>
      </c>
      <c r="M4058">
        <v>2.4</v>
      </c>
      <c r="N4058">
        <v>0</v>
      </c>
      <c r="O4058">
        <v>18.13</v>
      </c>
      <c r="P4058">
        <v>20.528700000000001</v>
      </c>
    </row>
    <row r="4059" spans="1:16" x14ac:dyDescent="0.25">
      <c r="A4059" s="20">
        <v>44418</v>
      </c>
      <c r="B4059" t="s">
        <v>1034</v>
      </c>
      <c r="C4059" t="s">
        <v>17</v>
      </c>
      <c r="D4059">
        <v>1000</v>
      </c>
      <c r="E4059">
        <v>154.69999999999999</v>
      </c>
      <c r="F4059">
        <v>154700</v>
      </c>
      <c r="G4059" t="s">
        <v>4236</v>
      </c>
      <c r="H4059">
        <v>2021150</v>
      </c>
      <c r="I4059" t="s">
        <v>19</v>
      </c>
      <c r="J4059" t="s">
        <v>20</v>
      </c>
      <c r="K4059" t="s">
        <v>25</v>
      </c>
      <c r="L4059">
        <v>0</v>
      </c>
      <c r="M4059">
        <v>4.8</v>
      </c>
      <c r="N4059">
        <v>0</v>
      </c>
      <c r="O4059">
        <v>28.25</v>
      </c>
      <c r="P4059">
        <v>33.045699999999997</v>
      </c>
    </row>
    <row r="4060" spans="1:16" x14ac:dyDescent="0.25">
      <c r="A4060" s="20">
        <v>44418</v>
      </c>
      <c r="B4060" t="s">
        <v>1034</v>
      </c>
      <c r="C4060" t="s">
        <v>17</v>
      </c>
      <c r="D4060">
        <v>1000</v>
      </c>
      <c r="E4060">
        <v>154.65</v>
      </c>
      <c r="F4060">
        <v>154650</v>
      </c>
      <c r="G4060" t="s">
        <v>4237</v>
      </c>
      <c r="H4060">
        <v>2021150</v>
      </c>
      <c r="I4060" t="s">
        <v>19</v>
      </c>
      <c r="J4060" t="s">
        <v>20</v>
      </c>
      <c r="K4060" t="s">
        <v>25</v>
      </c>
      <c r="L4060">
        <v>0</v>
      </c>
      <c r="M4060">
        <v>4.79</v>
      </c>
      <c r="N4060">
        <v>0</v>
      </c>
      <c r="O4060">
        <v>28.24</v>
      </c>
      <c r="P4060">
        <v>33.034199999999998</v>
      </c>
    </row>
    <row r="4061" spans="1:16" x14ac:dyDescent="0.25">
      <c r="A4061" s="20">
        <v>44418</v>
      </c>
      <c r="B4061" t="s">
        <v>1034</v>
      </c>
      <c r="C4061" t="s">
        <v>17</v>
      </c>
      <c r="D4061">
        <v>1000</v>
      </c>
      <c r="E4061">
        <v>154.69999999999999</v>
      </c>
      <c r="F4061">
        <v>154700</v>
      </c>
      <c r="G4061" t="s">
        <v>4238</v>
      </c>
      <c r="H4061">
        <v>2021150</v>
      </c>
      <c r="I4061" t="s">
        <v>19</v>
      </c>
      <c r="J4061" t="s">
        <v>20</v>
      </c>
      <c r="K4061" t="s">
        <v>25</v>
      </c>
      <c r="L4061">
        <v>0</v>
      </c>
      <c r="M4061">
        <v>4.8</v>
      </c>
      <c r="N4061">
        <v>45.73</v>
      </c>
      <c r="O4061">
        <v>28.25</v>
      </c>
      <c r="P4061">
        <v>78.775700000000001</v>
      </c>
    </row>
    <row r="4062" spans="1:16" x14ac:dyDescent="0.25">
      <c r="A4062" s="20">
        <v>44418</v>
      </c>
      <c r="B4062" t="s">
        <v>1034</v>
      </c>
      <c r="C4062" t="s">
        <v>17</v>
      </c>
      <c r="D4062">
        <v>5000</v>
      </c>
      <c r="E4062">
        <v>151.99</v>
      </c>
      <c r="F4062">
        <v>759969.45</v>
      </c>
      <c r="G4062" t="s">
        <v>4239</v>
      </c>
      <c r="H4062">
        <v>2021150</v>
      </c>
      <c r="I4062" t="s">
        <v>19</v>
      </c>
      <c r="J4062" t="s">
        <v>20</v>
      </c>
      <c r="K4062" t="s">
        <v>25</v>
      </c>
      <c r="L4062">
        <v>0</v>
      </c>
      <c r="M4062">
        <v>23.56</v>
      </c>
      <c r="N4062">
        <v>0</v>
      </c>
      <c r="O4062">
        <v>138.76</v>
      </c>
      <c r="P4062">
        <v>162.3193</v>
      </c>
    </row>
    <row r="4063" spans="1:16" x14ac:dyDescent="0.25">
      <c r="A4063" s="20">
        <v>44418</v>
      </c>
      <c r="B4063" t="s">
        <v>1034</v>
      </c>
      <c r="C4063" t="s">
        <v>23</v>
      </c>
      <c r="D4063">
        <v>1000</v>
      </c>
      <c r="E4063">
        <v>152.69999999999999</v>
      </c>
      <c r="F4063">
        <v>152700</v>
      </c>
      <c r="G4063" t="s">
        <v>4240</v>
      </c>
      <c r="H4063">
        <v>2021150</v>
      </c>
      <c r="I4063" t="s">
        <v>19</v>
      </c>
      <c r="J4063" t="s">
        <v>20</v>
      </c>
      <c r="K4063" t="s">
        <v>25</v>
      </c>
      <c r="L4063">
        <v>38.450000000000003</v>
      </c>
      <c r="M4063">
        <v>4.7300000000000004</v>
      </c>
      <c r="N4063">
        <v>0</v>
      </c>
      <c r="O4063">
        <v>27.88</v>
      </c>
      <c r="P4063">
        <v>71.063100000000006</v>
      </c>
    </row>
    <row r="4064" spans="1:16" x14ac:dyDescent="0.25">
      <c r="A4064" s="20">
        <v>44418</v>
      </c>
      <c r="B4064" t="s">
        <v>1034</v>
      </c>
      <c r="C4064" t="s">
        <v>23</v>
      </c>
      <c r="D4064">
        <v>1000</v>
      </c>
      <c r="E4064">
        <v>152.80000000000001</v>
      </c>
      <c r="F4064">
        <v>152800</v>
      </c>
      <c r="G4064" t="s">
        <v>4241</v>
      </c>
      <c r="H4064">
        <v>2021150</v>
      </c>
      <c r="I4064" t="s">
        <v>19</v>
      </c>
      <c r="J4064" t="s">
        <v>20</v>
      </c>
      <c r="K4064" t="s">
        <v>25</v>
      </c>
      <c r="L4064">
        <v>38.450000000000003</v>
      </c>
      <c r="M4064">
        <v>4.74</v>
      </c>
      <c r="N4064">
        <v>0</v>
      </c>
      <c r="O4064">
        <v>27.9</v>
      </c>
      <c r="P4064">
        <v>71.086799999999997</v>
      </c>
    </row>
    <row r="4065" spans="1:16" x14ac:dyDescent="0.25">
      <c r="A4065" s="20">
        <v>44418</v>
      </c>
      <c r="B4065" t="s">
        <v>1034</v>
      </c>
      <c r="C4065" t="s">
        <v>23</v>
      </c>
      <c r="D4065">
        <v>1000</v>
      </c>
      <c r="E4065">
        <v>152.75</v>
      </c>
      <c r="F4065">
        <v>152750</v>
      </c>
      <c r="G4065" t="s">
        <v>4242</v>
      </c>
      <c r="H4065">
        <v>2021150</v>
      </c>
      <c r="I4065" t="s">
        <v>19</v>
      </c>
      <c r="J4065" t="s">
        <v>20</v>
      </c>
      <c r="K4065" t="s">
        <v>25</v>
      </c>
      <c r="L4065">
        <v>38.450000000000003</v>
      </c>
      <c r="M4065">
        <v>4.74</v>
      </c>
      <c r="N4065">
        <v>0</v>
      </c>
      <c r="O4065">
        <v>27.89</v>
      </c>
      <c r="P4065">
        <v>71.075299999999999</v>
      </c>
    </row>
    <row r="4066" spans="1:16" x14ac:dyDescent="0.25">
      <c r="A4066" s="20">
        <v>44418</v>
      </c>
      <c r="B4066" t="s">
        <v>1034</v>
      </c>
      <c r="C4066" t="s">
        <v>23</v>
      </c>
      <c r="D4066">
        <v>1000</v>
      </c>
      <c r="E4066">
        <v>152.85</v>
      </c>
      <c r="F4066">
        <v>152850</v>
      </c>
      <c r="G4066" t="s">
        <v>4243</v>
      </c>
      <c r="H4066">
        <v>2021150</v>
      </c>
      <c r="I4066" t="s">
        <v>19</v>
      </c>
      <c r="J4066" t="s">
        <v>20</v>
      </c>
      <c r="K4066" t="s">
        <v>25</v>
      </c>
      <c r="L4066">
        <v>38.450000000000003</v>
      </c>
      <c r="M4066">
        <v>4.74</v>
      </c>
      <c r="N4066">
        <v>0</v>
      </c>
      <c r="O4066">
        <v>27.91</v>
      </c>
      <c r="P4066">
        <v>71.098399999999998</v>
      </c>
    </row>
    <row r="4067" spans="1:16" x14ac:dyDescent="0.25">
      <c r="A4067" s="20">
        <v>44418</v>
      </c>
      <c r="B4067" t="s">
        <v>1034</v>
      </c>
      <c r="C4067" t="s">
        <v>23</v>
      </c>
      <c r="D4067">
        <v>1000</v>
      </c>
      <c r="E4067">
        <v>152.9</v>
      </c>
      <c r="F4067">
        <v>152900</v>
      </c>
      <c r="G4067" t="s">
        <v>4244</v>
      </c>
      <c r="H4067">
        <v>2021150</v>
      </c>
      <c r="I4067" t="s">
        <v>19</v>
      </c>
      <c r="J4067" t="s">
        <v>20</v>
      </c>
      <c r="K4067" t="s">
        <v>25</v>
      </c>
      <c r="L4067">
        <v>38.450000000000003</v>
      </c>
      <c r="M4067">
        <v>4.74</v>
      </c>
      <c r="N4067">
        <v>0</v>
      </c>
      <c r="O4067">
        <v>27.93</v>
      </c>
      <c r="P4067">
        <v>71.119900000000001</v>
      </c>
    </row>
    <row r="4068" spans="1:16" x14ac:dyDescent="0.25">
      <c r="A4068" s="20">
        <v>44419</v>
      </c>
      <c r="B4068" t="s">
        <v>706</v>
      </c>
      <c r="C4068" t="s">
        <v>17</v>
      </c>
      <c r="D4068">
        <v>500</v>
      </c>
      <c r="E4068">
        <v>295.10000000000002</v>
      </c>
      <c r="F4068">
        <v>147550</v>
      </c>
      <c r="G4068" t="s">
        <v>4245</v>
      </c>
      <c r="H4068">
        <v>2021151</v>
      </c>
      <c r="I4068" t="s">
        <v>19</v>
      </c>
      <c r="J4068" t="s">
        <v>20</v>
      </c>
      <c r="K4068" t="s">
        <v>25</v>
      </c>
      <c r="L4068">
        <v>0</v>
      </c>
      <c r="M4068">
        <v>4.57</v>
      </c>
      <c r="N4068">
        <v>0</v>
      </c>
      <c r="O4068">
        <v>26.94</v>
      </c>
      <c r="P4068">
        <v>31.514099999999999</v>
      </c>
    </row>
    <row r="4069" spans="1:16" x14ac:dyDescent="0.25">
      <c r="A4069" s="20">
        <v>44419</v>
      </c>
      <c r="B4069" t="s">
        <v>1034</v>
      </c>
      <c r="C4069" t="s">
        <v>17</v>
      </c>
      <c r="D4069">
        <v>1500</v>
      </c>
      <c r="E4069">
        <v>151.49</v>
      </c>
      <c r="F4069">
        <v>227235.5</v>
      </c>
      <c r="G4069" t="s">
        <v>4246</v>
      </c>
      <c r="H4069">
        <v>2021151</v>
      </c>
      <c r="I4069" t="s">
        <v>19</v>
      </c>
      <c r="J4069" t="s">
        <v>20</v>
      </c>
      <c r="K4069" t="s">
        <v>25</v>
      </c>
      <c r="L4069">
        <v>0</v>
      </c>
      <c r="M4069">
        <v>7.04</v>
      </c>
      <c r="N4069">
        <v>6.82</v>
      </c>
      <c r="O4069">
        <v>41.49</v>
      </c>
      <c r="P4069">
        <v>55.354300000000002</v>
      </c>
    </row>
    <row r="4070" spans="1:16" x14ac:dyDescent="0.25">
      <c r="A4070" s="20">
        <v>44419</v>
      </c>
      <c r="B4070" t="s">
        <v>1034</v>
      </c>
      <c r="C4070" t="s">
        <v>23</v>
      </c>
      <c r="D4070">
        <v>1500</v>
      </c>
      <c r="E4070">
        <v>151.30000000000001</v>
      </c>
      <c r="F4070">
        <v>226950</v>
      </c>
      <c r="G4070" t="s">
        <v>4247</v>
      </c>
      <c r="H4070">
        <v>2021151</v>
      </c>
      <c r="I4070" t="s">
        <v>19</v>
      </c>
      <c r="J4070" t="s">
        <v>20</v>
      </c>
      <c r="K4070" t="s">
        <v>25</v>
      </c>
      <c r="L4070">
        <v>56.77</v>
      </c>
      <c r="M4070">
        <v>7.04</v>
      </c>
      <c r="N4070">
        <v>0</v>
      </c>
      <c r="O4070">
        <v>41.44</v>
      </c>
      <c r="P4070">
        <v>105.24550000000001</v>
      </c>
    </row>
    <row r="4071" spans="1:16" x14ac:dyDescent="0.25">
      <c r="A4071" s="20">
        <v>44419</v>
      </c>
      <c r="B4071" t="s">
        <v>706</v>
      </c>
      <c r="C4071" t="s">
        <v>17</v>
      </c>
      <c r="D4071">
        <v>1000</v>
      </c>
      <c r="E4071">
        <v>292.55</v>
      </c>
      <c r="F4071">
        <v>292550</v>
      </c>
      <c r="G4071" t="s">
        <v>4248</v>
      </c>
      <c r="H4071">
        <v>2021151</v>
      </c>
      <c r="I4071" t="s">
        <v>19</v>
      </c>
      <c r="J4071" t="s">
        <v>20</v>
      </c>
      <c r="K4071" t="s">
        <v>25</v>
      </c>
      <c r="L4071">
        <v>0</v>
      </c>
      <c r="M4071">
        <v>9.07</v>
      </c>
      <c r="N4071">
        <v>21.51</v>
      </c>
      <c r="O4071">
        <v>53.42</v>
      </c>
      <c r="P4071">
        <v>83.998999999999995</v>
      </c>
    </row>
    <row r="4072" spans="1:16" x14ac:dyDescent="0.25">
      <c r="A4072" s="20">
        <v>44419</v>
      </c>
      <c r="B4072" t="s">
        <v>397</v>
      </c>
      <c r="C4072" t="s">
        <v>17</v>
      </c>
      <c r="D4072">
        <v>1100</v>
      </c>
      <c r="E4072">
        <v>202.84</v>
      </c>
      <c r="F4072">
        <v>223120.6</v>
      </c>
      <c r="G4072" t="s">
        <v>4249</v>
      </c>
      <c r="H4072">
        <v>2021151</v>
      </c>
      <c r="I4072" t="s">
        <v>19</v>
      </c>
      <c r="J4072" t="s">
        <v>20</v>
      </c>
      <c r="K4072" t="s">
        <v>25</v>
      </c>
      <c r="L4072">
        <v>0</v>
      </c>
      <c r="M4072">
        <v>6.92</v>
      </c>
      <c r="N4072">
        <v>9.67</v>
      </c>
      <c r="O4072">
        <v>40.74</v>
      </c>
      <c r="P4072">
        <v>57.326599999999999</v>
      </c>
    </row>
    <row r="4073" spans="1:16" x14ac:dyDescent="0.25">
      <c r="A4073" s="20">
        <v>44419</v>
      </c>
      <c r="B4073" t="s">
        <v>706</v>
      </c>
      <c r="C4073" t="s">
        <v>17</v>
      </c>
      <c r="D4073">
        <v>1000</v>
      </c>
      <c r="E4073">
        <v>291.25</v>
      </c>
      <c r="F4073">
        <v>291250</v>
      </c>
      <c r="G4073" t="s">
        <v>4250</v>
      </c>
      <c r="H4073">
        <v>2021151</v>
      </c>
      <c r="I4073" t="s">
        <v>19</v>
      </c>
      <c r="J4073" t="s">
        <v>20</v>
      </c>
      <c r="K4073" t="s">
        <v>25</v>
      </c>
      <c r="L4073">
        <v>0</v>
      </c>
      <c r="M4073">
        <v>9.0299999999999994</v>
      </c>
      <c r="N4073">
        <v>0</v>
      </c>
      <c r="O4073">
        <v>53.18</v>
      </c>
      <c r="P4073">
        <v>62.2089</v>
      </c>
    </row>
    <row r="4074" spans="1:16" x14ac:dyDescent="0.25">
      <c r="A4074" s="20">
        <v>44419</v>
      </c>
      <c r="B4074" t="s">
        <v>397</v>
      </c>
      <c r="C4074" t="s">
        <v>17</v>
      </c>
      <c r="D4074">
        <v>500</v>
      </c>
      <c r="E4074">
        <v>198.1</v>
      </c>
      <c r="F4074">
        <v>99050</v>
      </c>
      <c r="G4074" t="s">
        <v>4251</v>
      </c>
      <c r="H4074">
        <v>2021151</v>
      </c>
      <c r="I4074" t="s">
        <v>19</v>
      </c>
      <c r="J4074" t="s">
        <v>20</v>
      </c>
      <c r="K4074" t="s">
        <v>25</v>
      </c>
      <c r="L4074">
        <v>0</v>
      </c>
      <c r="M4074">
        <v>3.07</v>
      </c>
      <c r="N4074">
        <v>0</v>
      </c>
      <c r="O4074">
        <v>18.260000000000002</v>
      </c>
      <c r="P4074">
        <v>21.3306</v>
      </c>
    </row>
    <row r="4075" spans="1:16" x14ac:dyDescent="0.25">
      <c r="A4075" s="20">
        <v>44419</v>
      </c>
      <c r="B4075" t="s">
        <v>397</v>
      </c>
      <c r="C4075" t="s">
        <v>23</v>
      </c>
      <c r="D4075">
        <v>500</v>
      </c>
      <c r="E4075">
        <v>202.9</v>
      </c>
      <c r="F4075">
        <v>101450</v>
      </c>
      <c r="G4075" t="s">
        <v>4252</v>
      </c>
      <c r="H4075">
        <v>2021151</v>
      </c>
      <c r="I4075" t="s">
        <v>19</v>
      </c>
      <c r="J4075" t="s">
        <v>20</v>
      </c>
      <c r="K4075" t="s">
        <v>25</v>
      </c>
      <c r="L4075">
        <v>25.47</v>
      </c>
      <c r="M4075">
        <v>3.15</v>
      </c>
      <c r="N4075">
        <v>0</v>
      </c>
      <c r="O4075">
        <v>18.54</v>
      </c>
      <c r="P4075">
        <v>47.155000000000001</v>
      </c>
    </row>
    <row r="4076" spans="1:16" x14ac:dyDescent="0.25">
      <c r="A4076" s="20">
        <v>44419</v>
      </c>
      <c r="B4076" t="s">
        <v>397</v>
      </c>
      <c r="C4076" t="s">
        <v>23</v>
      </c>
      <c r="D4076">
        <v>500</v>
      </c>
      <c r="E4076">
        <v>202.3</v>
      </c>
      <c r="F4076">
        <v>101150</v>
      </c>
      <c r="G4076" t="s">
        <v>4253</v>
      </c>
      <c r="H4076">
        <v>2021151</v>
      </c>
      <c r="I4076" t="s">
        <v>19</v>
      </c>
      <c r="J4076" t="s">
        <v>20</v>
      </c>
      <c r="K4076" t="s">
        <v>25</v>
      </c>
      <c r="L4076">
        <v>25.25</v>
      </c>
      <c r="M4076">
        <v>3.14</v>
      </c>
      <c r="N4076">
        <v>0</v>
      </c>
      <c r="O4076">
        <v>18.46</v>
      </c>
      <c r="P4076">
        <v>46.845599999999997</v>
      </c>
    </row>
    <row r="4077" spans="1:16" x14ac:dyDescent="0.25">
      <c r="A4077" s="20">
        <v>44419</v>
      </c>
      <c r="B4077" t="s">
        <v>397</v>
      </c>
      <c r="C4077" t="s">
        <v>23</v>
      </c>
      <c r="D4077">
        <v>600</v>
      </c>
      <c r="E4077">
        <v>202.7</v>
      </c>
      <c r="F4077">
        <v>121620</v>
      </c>
      <c r="G4077" t="s">
        <v>4254</v>
      </c>
      <c r="H4077">
        <v>2021151</v>
      </c>
      <c r="I4077" t="s">
        <v>19</v>
      </c>
      <c r="J4077" t="s">
        <v>20</v>
      </c>
      <c r="K4077" t="s">
        <v>25</v>
      </c>
      <c r="L4077">
        <v>30.3</v>
      </c>
      <c r="M4077">
        <v>3.77</v>
      </c>
      <c r="N4077">
        <v>0</v>
      </c>
      <c r="O4077">
        <v>22.21</v>
      </c>
      <c r="P4077">
        <v>56.280200000000001</v>
      </c>
    </row>
    <row r="4078" spans="1:16" x14ac:dyDescent="0.25">
      <c r="A4078" s="20">
        <v>44419</v>
      </c>
      <c r="B4078" t="s">
        <v>706</v>
      </c>
      <c r="C4078" t="s">
        <v>23</v>
      </c>
      <c r="D4078">
        <v>500</v>
      </c>
      <c r="E4078">
        <v>293.55</v>
      </c>
      <c r="F4078">
        <v>146775</v>
      </c>
      <c r="G4078" t="s">
        <v>4255</v>
      </c>
      <c r="H4078">
        <v>2021151</v>
      </c>
      <c r="I4078" t="s">
        <v>19</v>
      </c>
      <c r="J4078" t="s">
        <v>20</v>
      </c>
      <c r="K4078" t="s">
        <v>25</v>
      </c>
      <c r="L4078">
        <v>36.64</v>
      </c>
      <c r="M4078">
        <v>4.55</v>
      </c>
      <c r="N4078">
        <v>0</v>
      </c>
      <c r="O4078">
        <v>26.8</v>
      </c>
      <c r="P4078">
        <v>67.989999999999995</v>
      </c>
    </row>
    <row r="4079" spans="1:16" x14ac:dyDescent="0.25">
      <c r="A4079" s="20">
        <v>44419</v>
      </c>
      <c r="B4079" t="s">
        <v>706</v>
      </c>
      <c r="C4079" t="s">
        <v>23</v>
      </c>
      <c r="D4079">
        <v>500</v>
      </c>
      <c r="E4079">
        <v>293.39999999999998</v>
      </c>
      <c r="F4079">
        <v>146700</v>
      </c>
      <c r="G4079" t="s">
        <v>4256</v>
      </c>
      <c r="H4079">
        <v>2021151</v>
      </c>
      <c r="I4079" t="s">
        <v>19</v>
      </c>
      <c r="J4079" t="s">
        <v>20</v>
      </c>
      <c r="K4079" t="s">
        <v>25</v>
      </c>
      <c r="L4079">
        <v>36.64</v>
      </c>
      <c r="M4079">
        <v>4.55</v>
      </c>
      <c r="N4079">
        <v>0</v>
      </c>
      <c r="O4079">
        <v>26.78</v>
      </c>
      <c r="P4079">
        <v>67.967699999999994</v>
      </c>
    </row>
    <row r="4080" spans="1:16" x14ac:dyDescent="0.25">
      <c r="A4080" s="20">
        <v>44419</v>
      </c>
      <c r="B4080" t="s">
        <v>706</v>
      </c>
      <c r="C4080" t="s">
        <v>23</v>
      </c>
      <c r="D4080">
        <v>500</v>
      </c>
      <c r="E4080">
        <v>293.89999999999998</v>
      </c>
      <c r="F4080">
        <v>146950</v>
      </c>
      <c r="G4080" t="s">
        <v>4257</v>
      </c>
      <c r="H4080">
        <v>2021151</v>
      </c>
      <c r="I4080" t="s">
        <v>19</v>
      </c>
      <c r="J4080" t="s">
        <v>20</v>
      </c>
      <c r="K4080" t="s">
        <v>25</v>
      </c>
      <c r="L4080">
        <v>36.64</v>
      </c>
      <c r="M4080">
        <v>4.5599999999999996</v>
      </c>
      <c r="N4080">
        <v>0</v>
      </c>
      <c r="O4080">
        <v>26.83</v>
      </c>
      <c r="P4080">
        <v>68.025499999999994</v>
      </c>
    </row>
    <row r="4081" spans="1:16" x14ac:dyDescent="0.25">
      <c r="A4081" s="20">
        <v>44419</v>
      </c>
      <c r="B4081" t="s">
        <v>706</v>
      </c>
      <c r="C4081" t="s">
        <v>23</v>
      </c>
      <c r="D4081">
        <v>1000</v>
      </c>
      <c r="E4081">
        <v>293.89999999999998</v>
      </c>
      <c r="F4081">
        <v>293900</v>
      </c>
      <c r="G4081" t="s">
        <v>4258</v>
      </c>
      <c r="H4081">
        <v>2021151</v>
      </c>
      <c r="I4081" t="s">
        <v>19</v>
      </c>
      <c r="J4081" t="s">
        <v>20</v>
      </c>
      <c r="K4081" t="s">
        <v>25</v>
      </c>
      <c r="L4081">
        <v>73.28</v>
      </c>
      <c r="M4081">
        <v>9.11</v>
      </c>
      <c r="N4081">
        <v>0</v>
      </c>
      <c r="O4081">
        <v>53.66</v>
      </c>
      <c r="P4081">
        <v>136.05090000000001</v>
      </c>
    </row>
    <row r="4082" spans="1:16" x14ac:dyDescent="0.25">
      <c r="A4082" s="20">
        <v>44420</v>
      </c>
      <c r="B4082" t="s">
        <v>706</v>
      </c>
      <c r="C4082" t="s">
        <v>17</v>
      </c>
      <c r="D4082">
        <v>5000</v>
      </c>
      <c r="E4082">
        <v>296.05</v>
      </c>
      <c r="F4082">
        <v>1480250</v>
      </c>
      <c r="G4082" t="s">
        <v>4259</v>
      </c>
      <c r="H4082">
        <v>202122093</v>
      </c>
      <c r="I4082" t="s">
        <v>19</v>
      </c>
      <c r="J4082" t="s">
        <v>20</v>
      </c>
      <c r="K4082" t="s">
        <v>21</v>
      </c>
      <c r="L4082">
        <v>0</v>
      </c>
      <c r="M4082">
        <v>41.45</v>
      </c>
      <c r="N4082">
        <v>44</v>
      </c>
      <c r="O4082">
        <v>269.45999999999998</v>
      </c>
      <c r="P4082">
        <v>354.90699999999998</v>
      </c>
    </row>
    <row r="4083" spans="1:16" x14ac:dyDescent="0.25">
      <c r="A4083" s="20">
        <v>44420</v>
      </c>
      <c r="B4083" t="s">
        <v>706</v>
      </c>
      <c r="C4083" t="s">
        <v>23</v>
      </c>
      <c r="D4083">
        <v>5000</v>
      </c>
      <c r="E4083">
        <v>295.01</v>
      </c>
      <c r="F4083">
        <v>1475035</v>
      </c>
      <c r="G4083" t="s">
        <v>4260</v>
      </c>
      <c r="H4083">
        <v>202122093</v>
      </c>
      <c r="I4083" t="s">
        <v>19</v>
      </c>
      <c r="J4083" t="s">
        <v>20</v>
      </c>
      <c r="K4083" t="s">
        <v>21</v>
      </c>
      <c r="L4083">
        <v>369</v>
      </c>
      <c r="M4083">
        <v>41.3</v>
      </c>
      <c r="N4083">
        <v>0</v>
      </c>
      <c r="O4083">
        <v>268.52</v>
      </c>
      <c r="P4083">
        <v>678.82090000000005</v>
      </c>
    </row>
    <row r="4084" spans="1:16" x14ac:dyDescent="0.25">
      <c r="A4084" s="20">
        <v>44420</v>
      </c>
      <c r="B4084" t="s">
        <v>706</v>
      </c>
      <c r="C4084" t="s">
        <v>23</v>
      </c>
      <c r="D4084">
        <v>500</v>
      </c>
      <c r="E4084">
        <v>293.5</v>
      </c>
      <c r="F4084">
        <v>146750</v>
      </c>
      <c r="G4084" t="s">
        <v>4261</v>
      </c>
      <c r="H4084">
        <v>2021152</v>
      </c>
      <c r="I4084" t="s">
        <v>19</v>
      </c>
      <c r="J4084" t="s">
        <v>20</v>
      </c>
      <c r="K4084" t="s">
        <v>25</v>
      </c>
      <c r="L4084">
        <v>36.83</v>
      </c>
      <c r="M4084">
        <v>4.55</v>
      </c>
      <c r="N4084">
        <v>0</v>
      </c>
      <c r="O4084">
        <v>26.8</v>
      </c>
      <c r="P4084">
        <v>68.179199999999994</v>
      </c>
    </row>
    <row r="4085" spans="1:16" x14ac:dyDescent="0.25">
      <c r="A4085" s="20">
        <v>44420</v>
      </c>
      <c r="B4085" t="s">
        <v>706</v>
      </c>
      <c r="C4085" t="s">
        <v>23</v>
      </c>
      <c r="D4085">
        <v>600</v>
      </c>
      <c r="E4085">
        <v>294.55</v>
      </c>
      <c r="F4085">
        <v>176730</v>
      </c>
      <c r="G4085" t="s">
        <v>4262</v>
      </c>
      <c r="H4085">
        <v>2021152</v>
      </c>
      <c r="I4085" t="s">
        <v>19</v>
      </c>
      <c r="J4085" t="s">
        <v>20</v>
      </c>
      <c r="K4085" t="s">
        <v>25</v>
      </c>
      <c r="L4085">
        <v>44.3</v>
      </c>
      <c r="M4085">
        <v>5.48</v>
      </c>
      <c r="N4085">
        <v>0</v>
      </c>
      <c r="O4085">
        <v>32.29</v>
      </c>
      <c r="P4085">
        <v>82.068700000000007</v>
      </c>
    </row>
    <row r="4086" spans="1:16" x14ac:dyDescent="0.25">
      <c r="A4086" s="20">
        <v>44420</v>
      </c>
      <c r="B4086" t="s">
        <v>706</v>
      </c>
      <c r="C4086" t="s">
        <v>23</v>
      </c>
      <c r="D4086">
        <v>500</v>
      </c>
      <c r="E4086">
        <v>295.55</v>
      </c>
      <c r="F4086">
        <v>147775</v>
      </c>
      <c r="G4086" t="s">
        <v>4263</v>
      </c>
      <c r="H4086">
        <v>2021152</v>
      </c>
      <c r="I4086" t="s">
        <v>19</v>
      </c>
      <c r="J4086" t="s">
        <v>20</v>
      </c>
      <c r="K4086" t="s">
        <v>25</v>
      </c>
      <c r="L4086">
        <v>36.83</v>
      </c>
      <c r="M4086">
        <v>4.58</v>
      </c>
      <c r="N4086">
        <v>0</v>
      </c>
      <c r="O4086">
        <v>26.98</v>
      </c>
      <c r="P4086">
        <v>68.391099999999994</v>
      </c>
    </row>
    <row r="4087" spans="1:16" x14ac:dyDescent="0.25">
      <c r="A4087" s="20">
        <v>44420</v>
      </c>
      <c r="B4087" t="s">
        <v>706</v>
      </c>
      <c r="C4087" t="s">
        <v>23</v>
      </c>
      <c r="D4087">
        <v>3400</v>
      </c>
      <c r="E4087">
        <v>295</v>
      </c>
      <c r="F4087">
        <v>1003000</v>
      </c>
      <c r="G4087" t="s">
        <v>4264</v>
      </c>
      <c r="H4087">
        <v>2021152</v>
      </c>
      <c r="I4087" t="s">
        <v>19</v>
      </c>
      <c r="J4087" t="s">
        <v>20</v>
      </c>
      <c r="K4087" t="s">
        <v>25</v>
      </c>
      <c r="L4087">
        <v>250.46</v>
      </c>
      <c r="M4087">
        <v>31.09</v>
      </c>
      <c r="N4087">
        <v>0</v>
      </c>
      <c r="O4087">
        <v>183.13</v>
      </c>
      <c r="P4087">
        <v>464.68459999999999</v>
      </c>
    </row>
    <row r="4088" spans="1:16" x14ac:dyDescent="0.25">
      <c r="A4088" s="20">
        <v>44420</v>
      </c>
      <c r="B4088" t="s">
        <v>706</v>
      </c>
      <c r="C4088" t="s">
        <v>17</v>
      </c>
      <c r="D4088">
        <v>1000</v>
      </c>
      <c r="E4088">
        <v>294.64999999999998</v>
      </c>
      <c r="F4088">
        <v>294650</v>
      </c>
      <c r="G4088" t="s">
        <v>4265</v>
      </c>
      <c r="H4088">
        <v>2021152</v>
      </c>
      <c r="I4088" t="s">
        <v>19</v>
      </c>
      <c r="J4088" t="s">
        <v>20</v>
      </c>
      <c r="K4088" t="s">
        <v>25</v>
      </c>
      <c r="L4088">
        <v>0</v>
      </c>
      <c r="M4088">
        <v>9.1300000000000008</v>
      </c>
      <c r="N4088">
        <v>0</v>
      </c>
      <c r="O4088">
        <v>53.79</v>
      </c>
      <c r="P4088">
        <v>62.924199999999999</v>
      </c>
    </row>
    <row r="4089" spans="1:16" x14ac:dyDescent="0.25">
      <c r="A4089" s="20">
        <v>44420</v>
      </c>
      <c r="B4089" t="s">
        <v>706</v>
      </c>
      <c r="C4089" t="s">
        <v>17</v>
      </c>
      <c r="D4089">
        <v>1000</v>
      </c>
      <c r="E4089">
        <v>294.55</v>
      </c>
      <c r="F4089">
        <v>294550</v>
      </c>
      <c r="G4089" t="s">
        <v>4266</v>
      </c>
      <c r="H4089">
        <v>2021152</v>
      </c>
      <c r="I4089" t="s">
        <v>19</v>
      </c>
      <c r="J4089" t="s">
        <v>20</v>
      </c>
      <c r="K4089" t="s">
        <v>25</v>
      </c>
      <c r="L4089">
        <v>0</v>
      </c>
      <c r="M4089">
        <v>9.1300000000000008</v>
      </c>
      <c r="N4089">
        <v>0</v>
      </c>
      <c r="O4089">
        <v>53.78</v>
      </c>
      <c r="P4089">
        <v>62.911000000000001</v>
      </c>
    </row>
    <row r="4090" spans="1:16" x14ac:dyDescent="0.25">
      <c r="A4090" s="20">
        <v>44420</v>
      </c>
      <c r="B4090" t="s">
        <v>706</v>
      </c>
      <c r="C4090" t="s">
        <v>17</v>
      </c>
      <c r="D4090">
        <v>1000</v>
      </c>
      <c r="E4090">
        <v>294.5</v>
      </c>
      <c r="F4090">
        <v>294500</v>
      </c>
      <c r="G4090" t="s">
        <v>4267</v>
      </c>
      <c r="H4090">
        <v>2021152</v>
      </c>
      <c r="I4090" t="s">
        <v>19</v>
      </c>
      <c r="J4090" t="s">
        <v>20</v>
      </c>
      <c r="K4090" t="s">
        <v>25</v>
      </c>
      <c r="L4090">
        <v>0</v>
      </c>
      <c r="M4090">
        <v>9.1300000000000008</v>
      </c>
      <c r="N4090">
        <v>0</v>
      </c>
      <c r="O4090">
        <v>53.76</v>
      </c>
      <c r="P4090">
        <v>62.889499999999998</v>
      </c>
    </row>
    <row r="4091" spans="1:16" x14ac:dyDescent="0.25">
      <c r="A4091" s="20">
        <v>44420</v>
      </c>
      <c r="B4091" t="s">
        <v>706</v>
      </c>
      <c r="C4091" t="s">
        <v>17</v>
      </c>
      <c r="D4091">
        <v>1000</v>
      </c>
      <c r="E4091">
        <v>294.39999999999998</v>
      </c>
      <c r="F4091">
        <v>294400</v>
      </c>
      <c r="G4091" t="s">
        <v>4268</v>
      </c>
      <c r="H4091">
        <v>2021152</v>
      </c>
      <c r="I4091" t="s">
        <v>19</v>
      </c>
      <c r="J4091" t="s">
        <v>20</v>
      </c>
      <c r="K4091" t="s">
        <v>25</v>
      </c>
      <c r="L4091">
        <v>0</v>
      </c>
      <c r="M4091">
        <v>9.1300000000000008</v>
      </c>
      <c r="N4091">
        <v>0</v>
      </c>
      <c r="O4091">
        <v>53.76</v>
      </c>
      <c r="P4091">
        <v>62.886299999999999</v>
      </c>
    </row>
    <row r="4092" spans="1:16" x14ac:dyDescent="0.25">
      <c r="A4092" s="20">
        <v>44420</v>
      </c>
      <c r="B4092" t="s">
        <v>706</v>
      </c>
      <c r="C4092" t="s">
        <v>17</v>
      </c>
      <c r="D4092">
        <v>1000</v>
      </c>
      <c r="E4092">
        <v>294.2</v>
      </c>
      <c r="F4092">
        <v>294200</v>
      </c>
      <c r="G4092" t="s">
        <v>4269</v>
      </c>
      <c r="H4092">
        <v>2021152</v>
      </c>
      <c r="I4092" t="s">
        <v>19</v>
      </c>
      <c r="J4092" t="s">
        <v>20</v>
      </c>
      <c r="K4092" t="s">
        <v>25</v>
      </c>
      <c r="L4092">
        <v>0</v>
      </c>
      <c r="M4092">
        <v>9.1199999999999992</v>
      </c>
      <c r="N4092">
        <v>44.06</v>
      </c>
      <c r="O4092">
        <v>53.71</v>
      </c>
      <c r="P4092">
        <v>106.89019999999999</v>
      </c>
    </row>
    <row r="4093" spans="1:16" x14ac:dyDescent="0.25">
      <c r="A4093" s="20">
        <v>44420</v>
      </c>
      <c r="B4093" t="s">
        <v>397</v>
      </c>
      <c r="C4093" t="s">
        <v>17</v>
      </c>
      <c r="D4093">
        <v>1766</v>
      </c>
      <c r="E4093">
        <v>206.4</v>
      </c>
      <c r="F4093">
        <v>364502.4</v>
      </c>
      <c r="G4093" t="s">
        <v>4270</v>
      </c>
      <c r="H4093">
        <v>2021152</v>
      </c>
      <c r="I4093" t="s">
        <v>19</v>
      </c>
      <c r="J4093" t="s">
        <v>20</v>
      </c>
      <c r="K4093" t="s">
        <v>25</v>
      </c>
      <c r="L4093">
        <v>0</v>
      </c>
      <c r="M4093">
        <v>11.3</v>
      </c>
      <c r="N4093">
        <v>10.94</v>
      </c>
      <c r="O4093">
        <v>66.56</v>
      </c>
      <c r="P4093">
        <v>88.799499999999995</v>
      </c>
    </row>
    <row r="4094" spans="1:16" x14ac:dyDescent="0.25">
      <c r="A4094" s="20">
        <v>44420</v>
      </c>
      <c r="B4094" t="s">
        <v>397</v>
      </c>
      <c r="C4094" t="s">
        <v>23</v>
      </c>
      <c r="D4094">
        <v>500</v>
      </c>
      <c r="E4094">
        <v>207.8</v>
      </c>
      <c r="F4094">
        <v>103900</v>
      </c>
      <c r="G4094" t="s">
        <v>4271</v>
      </c>
      <c r="H4094">
        <v>2021152</v>
      </c>
      <c r="I4094" t="s">
        <v>19</v>
      </c>
      <c r="J4094" t="s">
        <v>20</v>
      </c>
      <c r="K4094" t="s">
        <v>25</v>
      </c>
      <c r="L4094">
        <v>25.93</v>
      </c>
      <c r="M4094">
        <v>3.22</v>
      </c>
      <c r="N4094">
        <v>0</v>
      </c>
      <c r="O4094">
        <v>18.97</v>
      </c>
      <c r="P4094">
        <v>48.120899999999999</v>
      </c>
    </row>
    <row r="4095" spans="1:16" x14ac:dyDescent="0.25">
      <c r="A4095" s="20">
        <v>44420</v>
      </c>
      <c r="B4095" t="s">
        <v>397</v>
      </c>
      <c r="C4095" t="s">
        <v>23</v>
      </c>
      <c r="D4095">
        <v>500</v>
      </c>
      <c r="E4095">
        <v>208.3</v>
      </c>
      <c r="F4095">
        <v>104150</v>
      </c>
      <c r="G4095" t="s">
        <v>4272</v>
      </c>
      <c r="H4095">
        <v>2021152</v>
      </c>
      <c r="I4095" t="s">
        <v>19</v>
      </c>
      <c r="J4095" t="s">
        <v>20</v>
      </c>
      <c r="K4095" t="s">
        <v>25</v>
      </c>
      <c r="L4095">
        <v>25.93</v>
      </c>
      <c r="M4095">
        <v>3.23</v>
      </c>
      <c r="N4095">
        <v>0</v>
      </c>
      <c r="O4095">
        <v>19.02</v>
      </c>
      <c r="P4095">
        <v>48.178699999999999</v>
      </c>
    </row>
    <row r="4096" spans="1:16" x14ac:dyDescent="0.25">
      <c r="A4096" s="20">
        <v>44420</v>
      </c>
      <c r="B4096" t="s">
        <v>397</v>
      </c>
      <c r="C4096" t="s">
        <v>23</v>
      </c>
      <c r="D4096">
        <v>266</v>
      </c>
      <c r="E4096">
        <v>209.05</v>
      </c>
      <c r="F4096">
        <v>55607.35</v>
      </c>
      <c r="G4096" t="s">
        <v>4273</v>
      </c>
      <c r="H4096">
        <v>2021152</v>
      </c>
      <c r="I4096" t="s">
        <v>19</v>
      </c>
      <c r="J4096" t="s">
        <v>20</v>
      </c>
      <c r="K4096" t="s">
        <v>25</v>
      </c>
      <c r="L4096">
        <v>13.79</v>
      </c>
      <c r="M4096">
        <v>1.72</v>
      </c>
      <c r="N4096">
        <v>0</v>
      </c>
      <c r="O4096">
        <v>18.010000000000002</v>
      </c>
      <c r="P4096">
        <v>33.523800000000001</v>
      </c>
    </row>
    <row r="4097" spans="1:16" x14ac:dyDescent="0.25">
      <c r="A4097" s="20">
        <v>44420</v>
      </c>
      <c r="B4097" t="s">
        <v>397</v>
      </c>
      <c r="C4097" t="s">
        <v>23</v>
      </c>
      <c r="D4097">
        <v>500</v>
      </c>
      <c r="E4097">
        <v>209</v>
      </c>
      <c r="F4097">
        <v>104500</v>
      </c>
      <c r="G4097" t="s">
        <v>4274</v>
      </c>
      <c r="H4097">
        <v>2021152</v>
      </c>
      <c r="I4097" t="s">
        <v>19</v>
      </c>
      <c r="J4097" t="s">
        <v>20</v>
      </c>
      <c r="K4097" t="s">
        <v>25</v>
      </c>
      <c r="L4097">
        <v>25.93</v>
      </c>
      <c r="M4097">
        <v>3.24</v>
      </c>
      <c r="N4097">
        <v>0</v>
      </c>
      <c r="O4097">
        <v>19.079999999999998</v>
      </c>
      <c r="P4097">
        <v>48.249600000000001</v>
      </c>
    </row>
    <row r="4098" spans="1:16" x14ac:dyDescent="0.25">
      <c r="A4098" s="20">
        <v>44421</v>
      </c>
      <c r="B4098" t="s">
        <v>706</v>
      </c>
      <c r="C4098" t="s">
        <v>17</v>
      </c>
      <c r="D4098">
        <v>500</v>
      </c>
      <c r="E4098">
        <v>292.10000000000002</v>
      </c>
      <c r="F4098">
        <v>146050</v>
      </c>
      <c r="G4098" t="s">
        <v>4275</v>
      </c>
      <c r="H4098">
        <v>2021153</v>
      </c>
      <c r="I4098" t="s">
        <v>19</v>
      </c>
      <c r="J4098" t="s">
        <v>20</v>
      </c>
      <c r="K4098" t="s">
        <v>25</v>
      </c>
      <c r="L4098">
        <v>0</v>
      </c>
      <c r="M4098">
        <v>4.53</v>
      </c>
      <c r="N4098">
        <v>0</v>
      </c>
      <c r="O4098">
        <v>26.66</v>
      </c>
      <c r="P4098">
        <v>31.1875</v>
      </c>
    </row>
    <row r="4099" spans="1:16" x14ac:dyDescent="0.25">
      <c r="A4099" s="20">
        <v>44421</v>
      </c>
      <c r="B4099" t="s">
        <v>706</v>
      </c>
      <c r="C4099" t="s">
        <v>17</v>
      </c>
      <c r="D4099">
        <v>600</v>
      </c>
      <c r="E4099">
        <v>291.10000000000002</v>
      </c>
      <c r="F4099">
        <v>174660</v>
      </c>
      <c r="G4099" t="s">
        <v>4276</v>
      </c>
      <c r="H4099">
        <v>2021153</v>
      </c>
      <c r="I4099" t="s">
        <v>19</v>
      </c>
      <c r="J4099" t="s">
        <v>20</v>
      </c>
      <c r="K4099" t="s">
        <v>25</v>
      </c>
      <c r="L4099">
        <v>0</v>
      </c>
      <c r="M4099">
        <v>5.41</v>
      </c>
      <c r="N4099">
        <v>10</v>
      </c>
      <c r="O4099">
        <v>31.89</v>
      </c>
      <c r="P4099">
        <v>47.304499999999997</v>
      </c>
    </row>
    <row r="4100" spans="1:16" x14ac:dyDescent="0.25">
      <c r="A4100" s="20">
        <v>44421</v>
      </c>
      <c r="B4100" t="s">
        <v>706</v>
      </c>
      <c r="C4100" t="s">
        <v>23</v>
      </c>
      <c r="D4100">
        <v>500</v>
      </c>
      <c r="E4100">
        <v>293.89999999999998</v>
      </c>
      <c r="F4100">
        <v>146950</v>
      </c>
      <c r="G4100" t="s">
        <v>4277</v>
      </c>
      <c r="H4100">
        <v>2021153</v>
      </c>
      <c r="I4100" t="s">
        <v>19</v>
      </c>
      <c r="J4100" t="s">
        <v>20</v>
      </c>
      <c r="K4100" t="s">
        <v>25</v>
      </c>
      <c r="L4100">
        <v>37.08</v>
      </c>
      <c r="M4100">
        <v>4.5599999999999996</v>
      </c>
      <c r="N4100">
        <v>0</v>
      </c>
      <c r="O4100">
        <v>26.83</v>
      </c>
      <c r="P4100">
        <v>68.465500000000006</v>
      </c>
    </row>
    <row r="4101" spans="1:16" x14ac:dyDescent="0.25">
      <c r="A4101" s="20">
        <v>44421</v>
      </c>
      <c r="B4101" t="s">
        <v>706</v>
      </c>
      <c r="C4101" t="s">
        <v>23</v>
      </c>
      <c r="D4101">
        <v>600</v>
      </c>
      <c r="E4101">
        <v>294.2</v>
      </c>
      <c r="F4101">
        <v>176520</v>
      </c>
      <c r="G4101" t="s">
        <v>4278</v>
      </c>
      <c r="H4101">
        <v>2021153</v>
      </c>
      <c r="I4101" t="s">
        <v>19</v>
      </c>
      <c r="J4101" t="s">
        <v>20</v>
      </c>
      <c r="K4101" t="s">
        <v>25</v>
      </c>
      <c r="L4101">
        <v>43.92</v>
      </c>
      <c r="M4101">
        <v>5.47</v>
      </c>
      <c r="N4101">
        <v>0</v>
      </c>
      <c r="O4101">
        <v>32.229999999999997</v>
      </c>
      <c r="P4101">
        <v>81.622100000000003</v>
      </c>
    </row>
    <row r="4102" spans="1:16" x14ac:dyDescent="0.25">
      <c r="A4102" s="20">
        <v>44424</v>
      </c>
      <c r="B4102" t="s">
        <v>1034</v>
      </c>
      <c r="C4102" t="s">
        <v>17</v>
      </c>
      <c r="D4102">
        <v>5000</v>
      </c>
      <c r="E4102">
        <v>157</v>
      </c>
      <c r="F4102">
        <v>785000</v>
      </c>
      <c r="G4102" t="s">
        <v>4279</v>
      </c>
      <c r="H4102">
        <v>2021154</v>
      </c>
      <c r="I4102" t="s">
        <v>19</v>
      </c>
      <c r="J4102" t="s">
        <v>20</v>
      </c>
      <c r="K4102" t="s">
        <v>25</v>
      </c>
      <c r="L4102">
        <v>0</v>
      </c>
      <c r="M4102">
        <v>24.34</v>
      </c>
      <c r="N4102">
        <v>23.55</v>
      </c>
      <c r="O4102">
        <v>143.33000000000001</v>
      </c>
      <c r="P4102">
        <v>191.215</v>
      </c>
    </row>
    <row r="4103" spans="1:16" x14ac:dyDescent="0.25">
      <c r="A4103" s="20">
        <v>44424</v>
      </c>
      <c r="B4103" t="s">
        <v>1034</v>
      </c>
      <c r="C4103" t="s">
        <v>23</v>
      </c>
      <c r="D4103">
        <v>1000</v>
      </c>
      <c r="E4103">
        <v>157.4</v>
      </c>
      <c r="F4103">
        <v>157400</v>
      </c>
      <c r="G4103" t="s">
        <v>4280</v>
      </c>
      <c r="H4103">
        <v>2021154</v>
      </c>
      <c r="I4103" t="s">
        <v>19</v>
      </c>
      <c r="J4103" t="s">
        <v>20</v>
      </c>
      <c r="K4103" t="s">
        <v>25</v>
      </c>
      <c r="L4103">
        <v>39.270000000000003</v>
      </c>
      <c r="M4103">
        <v>4.88</v>
      </c>
      <c r="N4103">
        <v>0</v>
      </c>
      <c r="O4103">
        <v>28.74</v>
      </c>
      <c r="P4103">
        <v>72.889399999999995</v>
      </c>
    </row>
    <row r="4104" spans="1:16" x14ac:dyDescent="0.25">
      <c r="A4104" s="20">
        <v>44424</v>
      </c>
      <c r="B4104" t="s">
        <v>1034</v>
      </c>
      <c r="C4104" t="s">
        <v>23</v>
      </c>
      <c r="D4104">
        <v>1000</v>
      </c>
      <c r="E4104">
        <v>157.19999999999999</v>
      </c>
      <c r="F4104">
        <v>157200</v>
      </c>
      <c r="G4104" t="s">
        <v>4281</v>
      </c>
      <c r="H4104">
        <v>2021154</v>
      </c>
      <c r="I4104" t="s">
        <v>19</v>
      </c>
      <c r="J4104" t="s">
        <v>20</v>
      </c>
      <c r="K4104" t="s">
        <v>25</v>
      </c>
      <c r="L4104">
        <v>39.270000000000003</v>
      </c>
      <c r="M4104">
        <v>4.87</v>
      </c>
      <c r="N4104">
        <v>0</v>
      </c>
      <c r="O4104">
        <v>28.7</v>
      </c>
      <c r="P4104">
        <v>72.843199999999996</v>
      </c>
    </row>
    <row r="4105" spans="1:16" x14ac:dyDescent="0.25">
      <c r="A4105" s="20">
        <v>44424</v>
      </c>
      <c r="B4105" t="s">
        <v>1034</v>
      </c>
      <c r="C4105" t="s">
        <v>23</v>
      </c>
      <c r="D4105">
        <v>1000</v>
      </c>
      <c r="E4105">
        <v>157.19999999999999</v>
      </c>
      <c r="F4105">
        <v>157200</v>
      </c>
      <c r="G4105" t="s">
        <v>4282</v>
      </c>
      <c r="H4105">
        <v>2021154</v>
      </c>
      <c r="I4105" t="s">
        <v>19</v>
      </c>
      <c r="J4105" t="s">
        <v>20</v>
      </c>
      <c r="K4105" t="s">
        <v>25</v>
      </c>
      <c r="L4105">
        <v>39.619999999999997</v>
      </c>
      <c r="M4105">
        <v>4.87</v>
      </c>
      <c r="N4105">
        <v>0</v>
      </c>
      <c r="O4105">
        <v>28.7</v>
      </c>
      <c r="P4105">
        <v>73.193200000000004</v>
      </c>
    </row>
    <row r="4106" spans="1:16" x14ac:dyDescent="0.25">
      <c r="A4106" s="20">
        <v>44424</v>
      </c>
      <c r="B4106" t="s">
        <v>1034</v>
      </c>
      <c r="C4106" t="s">
        <v>23</v>
      </c>
      <c r="D4106">
        <v>2000</v>
      </c>
      <c r="E4106">
        <v>157</v>
      </c>
      <c r="F4106">
        <v>314000</v>
      </c>
      <c r="G4106" t="s">
        <v>4283</v>
      </c>
      <c r="H4106">
        <v>2021154</v>
      </c>
      <c r="I4106" t="s">
        <v>19</v>
      </c>
      <c r="J4106" t="s">
        <v>20</v>
      </c>
      <c r="K4106" t="s">
        <v>25</v>
      </c>
      <c r="L4106">
        <v>78.540000000000006</v>
      </c>
      <c r="M4106">
        <v>9.73</v>
      </c>
      <c r="N4106">
        <v>0</v>
      </c>
      <c r="O4106">
        <v>57.33</v>
      </c>
      <c r="P4106">
        <v>145.60400000000001</v>
      </c>
    </row>
    <row r="4107" spans="1:16" x14ac:dyDescent="0.25">
      <c r="A4107" s="20">
        <v>44424</v>
      </c>
      <c r="B4107" t="s">
        <v>706</v>
      </c>
      <c r="C4107" t="s">
        <v>17</v>
      </c>
      <c r="D4107">
        <v>500</v>
      </c>
      <c r="E4107">
        <v>294.85000000000002</v>
      </c>
      <c r="F4107">
        <v>147425</v>
      </c>
      <c r="G4107" t="s">
        <v>4284</v>
      </c>
      <c r="H4107">
        <v>2021154</v>
      </c>
      <c r="I4107" t="s">
        <v>19</v>
      </c>
      <c r="J4107" t="s">
        <v>20</v>
      </c>
      <c r="K4107" t="s">
        <v>25</v>
      </c>
      <c r="L4107">
        <v>0</v>
      </c>
      <c r="M4107">
        <v>4.57</v>
      </c>
      <c r="N4107">
        <v>0</v>
      </c>
      <c r="O4107">
        <v>26.91</v>
      </c>
      <c r="P4107">
        <v>31.4802</v>
      </c>
    </row>
    <row r="4108" spans="1:16" x14ac:dyDescent="0.25">
      <c r="A4108" s="20">
        <v>44424</v>
      </c>
      <c r="B4108" t="s">
        <v>706</v>
      </c>
      <c r="C4108" t="s">
        <v>23</v>
      </c>
      <c r="D4108">
        <v>500</v>
      </c>
      <c r="E4108">
        <v>297.8</v>
      </c>
      <c r="F4108">
        <v>148900</v>
      </c>
      <c r="G4108" t="s">
        <v>4285</v>
      </c>
      <c r="H4108">
        <v>2021154</v>
      </c>
      <c r="I4108" t="s">
        <v>19</v>
      </c>
      <c r="J4108" t="s">
        <v>20</v>
      </c>
      <c r="K4108" t="s">
        <v>25</v>
      </c>
      <c r="L4108">
        <v>36.909999999999997</v>
      </c>
      <c r="M4108">
        <v>4.62</v>
      </c>
      <c r="N4108">
        <v>0</v>
      </c>
      <c r="O4108">
        <v>27.19</v>
      </c>
      <c r="P4108">
        <v>68.715900000000005</v>
      </c>
    </row>
    <row r="4109" spans="1:16" x14ac:dyDescent="0.25">
      <c r="A4109" s="20">
        <v>44424</v>
      </c>
      <c r="B4109" t="s">
        <v>397</v>
      </c>
      <c r="C4109" t="s">
        <v>17</v>
      </c>
      <c r="D4109">
        <v>2500</v>
      </c>
      <c r="E4109">
        <v>203.1</v>
      </c>
      <c r="F4109">
        <v>507750</v>
      </c>
      <c r="G4109" t="s">
        <v>4286</v>
      </c>
      <c r="H4109">
        <v>2021154</v>
      </c>
      <c r="I4109" t="s">
        <v>19</v>
      </c>
      <c r="J4109" t="s">
        <v>20</v>
      </c>
      <c r="K4109" t="s">
        <v>25</v>
      </c>
      <c r="L4109">
        <v>0</v>
      </c>
      <c r="M4109">
        <v>15.74</v>
      </c>
      <c r="N4109">
        <v>30.62</v>
      </c>
      <c r="O4109">
        <v>92.71</v>
      </c>
      <c r="P4109">
        <v>139.0702</v>
      </c>
    </row>
    <row r="4110" spans="1:16" x14ac:dyDescent="0.25">
      <c r="A4110" s="20">
        <v>44424</v>
      </c>
      <c r="B4110" t="s">
        <v>706</v>
      </c>
      <c r="C4110" t="s">
        <v>17</v>
      </c>
      <c r="D4110">
        <v>500</v>
      </c>
      <c r="E4110">
        <v>294.10000000000002</v>
      </c>
      <c r="F4110">
        <v>147050</v>
      </c>
      <c r="G4110" t="s">
        <v>4287</v>
      </c>
      <c r="H4110">
        <v>2021154</v>
      </c>
      <c r="I4110" t="s">
        <v>19</v>
      </c>
      <c r="J4110" t="s">
        <v>20</v>
      </c>
      <c r="K4110" t="s">
        <v>25</v>
      </c>
      <c r="L4110">
        <v>0</v>
      </c>
      <c r="M4110">
        <v>4.5599999999999996</v>
      </c>
      <c r="N4110">
        <v>8.83</v>
      </c>
      <c r="O4110">
        <v>26.85</v>
      </c>
      <c r="P4110">
        <v>40.238599999999998</v>
      </c>
    </row>
    <row r="4111" spans="1:16" x14ac:dyDescent="0.25">
      <c r="A4111" s="20">
        <v>44424</v>
      </c>
      <c r="B4111" t="s">
        <v>397</v>
      </c>
      <c r="C4111" t="s">
        <v>17</v>
      </c>
      <c r="D4111">
        <v>2500</v>
      </c>
      <c r="E4111">
        <v>202.04</v>
      </c>
      <c r="F4111">
        <v>505101.4</v>
      </c>
      <c r="G4111" t="s">
        <v>4288</v>
      </c>
      <c r="H4111">
        <v>2021154</v>
      </c>
      <c r="I4111" t="s">
        <v>19</v>
      </c>
      <c r="J4111" t="s">
        <v>20</v>
      </c>
      <c r="K4111" t="s">
        <v>25</v>
      </c>
      <c r="L4111">
        <v>0</v>
      </c>
      <c r="M4111">
        <v>15.66</v>
      </c>
      <c r="N4111">
        <v>0</v>
      </c>
      <c r="O4111">
        <v>92.22</v>
      </c>
      <c r="P4111">
        <v>107.87820000000001</v>
      </c>
    </row>
    <row r="4112" spans="1:16" x14ac:dyDescent="0.25">
      <c r="A4112" s="20">
        <v>44424</v>
      </c>
      <c r="B4112" t="s">
        <v>397</v>
      </c>
      <c r="C4112" t="s">
        <v>23</v>
      </c>
      <c r="D4112">
        <v>8</v>
      </c>
      <c r="E4112">
        <v>201.7</v>
      </c>
      <c r="F4112">
        <v>1613.6</v>
      </c>
      <c r="G4112" t="s">
        <v>4289</v>
      </c>
      <c r="H4112">
        <v>2021154</v>
      </c>
      <c r="I4112" t="s">
        <v>19</v>
      </c>
      <c r="J4112" t="s">
        <v>20</v>
      </c>
      <c r="K4112" t="s">
        <v>25</v>
      </c>
      <c r="L4112">
        <v>0.4</v>
      </c>
      <c r="M4112">
        <v>0.05</v>
      </c>
      <c r="N4112">
        <v>0</v>
      </c>
      <c r="O4112">
        <v>17.71</v>
      </c>
      <c r="P4112">
        <v>18.1601</v>
      </c>
    </row>
    <row r="4113" spans="1:16" x14ac:dyDescent="0.25">
      <c r="A4113" s="20">
        <v>44424</v>
      </c>
      <c r="B4113" t="s">
        <v>397</v>
      </c>
      <c r="C4113" t="s">
        <v>23</v>
      </c>
      <c r="D4113">
        <v>4992</v>
      </c>
      <c r="E4113">
        <v>201.4</v>
      </c>
      <c r="F4113">
        <v>1005384.2</v>
      </c>
      <c r="G4113" t="s">
        <v>4290</v>
      </c>
      <c r="H4113">
        <v>2021154</v>
      </c>
      <c r="I4113" t="s">
        <v>19</v>
      </c>
      <c r="J4113" t="s">
        <v>20</v>
      </c>
      <c r="K4113" t="s">
        <v>25</v>
      </c>
      <c r="L4113">
        <v>252.08</v>
      </c>
      <c r="M4113">
        <v>31.17</v>
      </c>
      <c r="N4113">
        <v>0</v>
      </c>
      <c r="O4113">
        <v>183.54</v>
      </c>
      <c r="P4113">
        <v>466.78710000000001</v>
      </c>
    </row>
    <row r="4114" spans="1:16" x14ac:dyDescent="0.25">
      <c r="A4114" s="20">
        <v>44424</v>
      </c>
      <c r="B4114" t="s">
        <v>706</v>
      </c>
      <c r="C4114" t="s">
        <v>23</v>
      </c>
      <c r="D4114">
        <v>500</v>
      </c>
      <c r="E4114">
        <v>294.3</v>
      </c>
      <c r="F4114">
        <v>147150</v>
      </c>
      <c r="G4114" t="s">
        <v>4291</v>
      </c>
      <c r="H4114">
        <v>2021154</v>
      </c>
      <c r="I4114" t="s">
        <v>19</v>
      </c>
      <c r="J4114" t="s">
        <v>20</v>
      </c>
      <c r="K4114" t="s">
        <v>25</v>
      </c>
      <c r="L4114">
        <v>36.909999999999997</v>
      </c>
      <c r="M4114">
        <v>4.5599999999999996</v>
      </c>
      <c r="N4114">
        <v>0</v>
      </c>
      <c r="O4114">
        <v>26.87</v>
      </c>
      <c r="P4114">
        <v>68.341700000000003</v>
      </c>
    </row>
    <row r="4115" spans="1:16" x14ac:dyDescent="0.25">
      <c r="A4115" s="20">
        <v>44425</v>
      </c>
      <c r="B4115" t="s">
        <v>397</v>
      </c>
      <c r="C4115" t="s">
        <v>23</v>
      </c>
      <c r="D4115">
        <v>1100</v>
      </c>
      <c r="E4115">
        <v>205</v>
      </c>
      <c r="F4115">
        <v>225504.6</v>
      </c>
      <c r="G4115" t="s">
        <v>4292</v>
      </c>
      <c r="H4115">
        <v>2021155</v>
      </c>
      <c r="I4115" t="s">
        <v>19</v>
      </c>
      <c r="J4115" t="s">
        <v>20</v>
      </c>
      <c r="K4115" t="s">
        <v>25</v>
      </c>
      <c r="L4115">
        <v>56.38</v>
      </c>
      <c r="M4115">
        <v>6.99</v>
      </c>
      <c r="N4115">
        <v>0</v>
      </c>
      <c r="O4115">
        <v>41.17</v>
      </c>
      <c r="P4115">
        <v>104.5408</v>
      </c>
    </row>
    <row r="4116" spans="1:16" x14ac:dyDescent="0.25">
      <c r="A4116" s="20">
        <v>44425</v>
      </c>
      <c r="B4116" t="s">
        <v>397</v>
      </c>
      <c r="C4116" t="s">
        <v>17</v>
      </c>
      <c r="D4116">
        <v>1100</v>
      </c>
      <c r="E4116">
        <v>205</v>
      </c>
      <c r="F4116">
        <v>225500</v>
      </c>
      <c r="G4116" t="s">
        <v>4293</v>
      </c>
      <c r="H4116">
        <v>2021155</v>
      </c>
      <c r="I4116" t="s">
        <v>19</v>
      </c>
      <c r="J4116" t="s">
        <v>20</v>
      </c>
      <c r="K4116" t="s">
        <v>25</v>
      </c>
      <c r="L4116">
        <v>0</v>
      </c>
      <c r="M4116">
        <v>6.99</v>
      </c>
      <c r="N4116">
        <v>6.77</v>
      </c>
      <c r="O4116">
        <v>41.17</v>
      </c>
      <c r="P4116">
        <v>54.930500000000002</v>
      </c>
    </row>
    <row r="4117" spans="1:16" x14ac:dyDescent="0.25">
      <c r="A4117" s="20">
        <v>44425</v>
      </c>
      <c r="B4117" t="s">
        <v>1034</v>
      </c>
      <c r="C4117" t="s">
        <v>17</v>
      </c>
      <c r="D4117">
        <v>2500</v>
      </c>
      <c r="E4117">
        <v>153.1</v>
      </c>
      <c r="F4117">
        <v>382750</v>
      </c>
      <c r="G4117" t="s">
        <v>4294</v>
      </c>
      <c r="H4117">
        <v>2021155</v>
      </c>
      <c r="I4117" t="s">
        <v>19</v>
      </c>
      <c r="J4117" t="s">
        <v>20</v>
      </c>
      <c r="K4117" t="s">
        <v>25</v>
      </c>
      <c r="L4117">
        <v>0</v>
      </c>
      <c r="M4117">
        <v>11.87</v>
      </c>
      <c r="N4117">
        <v>0</v>
      </c>
      <c r="O4117">
        <v>69.88</v>
      </c>
      <c r="P4117">
        <v>81.7453</v>
      </c>
    </row>
    <row r="4118" spans="1:16" x14ac:dyDescent="0.25">
      <c r="A4118" s="20">
        <v>44425</v>
      </c>
      <c r="B4118" t="s">
        <v>706</v>
      </c>
      <c r="C4118" t="s">
        <v>17</v>
      </c>
      <c r="D4118">
        <v>1100</v>
      </c>
      <c r="E4118">
        <v>292.05</v>
      </c>
      <c r="F4118">
        <v>321255</v>
      </c>
      <c r="G4118" t="s">
        <v>4295</v>
      </c>
      <c r="H4118">
        <v>2021155</v>
      </c>
      <c r="I4118" t="s">
        <v>19</v>
      </c>
      <c r="J4118" t="s">
        <v>20</v>
      </c>
      <c r="K4118" t="s">
        <v>25</v>
      </c>
      <c r="L4118">
        <v>0</v>
      </c>
      <c r="M4118">
        <v>9.9600000000000009</v>
      </c>
      <c r="N4118">
        <v>9.64</v>
      </c>
      <c r="O4118">
        <v>58.65</v>
      </c>
      <c r="P4118">
        <v>78.248999999999995</v>
      </c>
    </row>
    <row r="4119" spans="1:16" x14ac:dyDescent="0.25">
      <c r="A4119" s="20">
        <v>44425</v>
      </c>
      <c r="B4119" t="s">
        <v>1034</v>
      </c>
      <c r="C4119" t="s">
        <v>17</v>
      </c>
      <c r="D4119">
        <v>2500</v>
      </c>
      <c r="E4119">
        <v>153</v>
      </c>
      <c r="F4119">
        <v>382500</v>
      </c>
      <c r="G4119" t="s">
        <v>4296</v>
      </c>
      <c r="H4119">
        <v>2021155</v>
      </c>
      <c r="I4119" t="s">
        <v>19</v>
      </c>
      <c r="J4119" t="s">
        <v>20</v>
      </c>
      <c r="K4119" t="s">
        <v>25</v>
      </c>
      <c r="L4119">
        <v>0</v>
      </c>
      <c r="M4119">
        <v>11.86</v>
      </c>
      <c r="N4119">
        <v>0</v>
      </c>
      <c r="O4119">
        <v>69.84</v>
      </c>
      <c r="P4119">
        <v>81.697500000000005</v>
      </c>
    </row>
    <row r="4120" spans="1:16" x14ac:dyDescent="0.25">
      <c r="A4120" s="20">
        <v>44425</v>
      </c>
      <c r="B4120" t="s">
        <v>1034</v>
      </c>
      <c r="C4120" t="s">
        <v>23</v>
      </c>
      <c r="D4120">
        <v>1000</v>
      </c>
      <c r="E4120">
        <v>153.85</v>
      </c>
      <c r="F4120">
        <v>153850</v>
      </c>
      <c r="G4120" t="s">
        <v>4297</v>
      </c>
      <c r="H4120">
        <v>2021155</v>
      </c>
      <c r="I4120" t="s">
        <v>19</v>
      </c>
      <c r="J4120" t="s">
        <v>20</v>
      </c>
      <c r="K4120" t="s">
        <v>25</v>
      </c>
      <c r="L4120">
        <v>38.22</v>
      </c>
      <c r="M4120">
        <v>4.7699999999999996</v>
      </c>
      <c r="N4120">
        <v>0</v>
      </c>
      <c r="O4120">
        <v>28.09</v>
      </c>
      <c r="P4120">
        <v>71.079400000000007</v>
      </c>
    </row>
    <row r="4121" spans="1:16" x14ac:dyDescent="0.25">
      <c r="A4121" s="20">
        <v>44425</v>
      </c>
      <c r="B4121" t="s">
        <v>1034</v>
      </c>
      <c r="C4121" t="s">
        <v>23</v>
      </c>
      <c r="D4121">
        <v>1000</v>
      </c>
      <c r="E4121">
        <v>153.9</v>
      </c>
      <c r="F4121">
        <v>153900</v>
      </c>
      <c r="G4121" t="s">
        <v>4298</v>
      </c>
      <c r="H4121">
        <v>2021155</v>
      </c>
      <c r="I4121" t="s">
        <v>19</v>
      </c>
      <c r="J4121" t="s">
        <v>20</v>
      </c>
      <c r="K4121" t="s">
        <v>25</v>
      </c>
      <c r="L4121">
        <v>38.22</v>
      </c>
      <c r="M4121">
        <v>4.7699999999999996</v>
      </c>
      <c r="N4121">
        <v>0</v>
      </c>
      <c r="O4121">
        <v>28.11</v>
      </c>
      <c r="P4121">
        <v>71.100999999999999</v>
      </c>
    </row>
    <row r="4122" spans="1:16" x14ac:dyDescent="0.25">
      <c r="A4122" s="20">
        <v>44425</v>
      </c>
      <c r="B4122" t="s">
        <v>1034</v>
      </c>
      <c r="C4122" t="s">
        <v>23</v>
      </c>
      <c r="D4122">
        <v>1000</v>
      </c>
      <c r="E4122">
        <v>153.94999999999999</v>
      </c>
      <c r="F4122">
        <v>153950</v>
      </c>
      <c r="G4122" t="s">
        <v>4299</v>
      </c>
      <c r="H4122">
        <v>2021155</v>
      </c>
      <c r="I4122" t="s">
        <v>19</v>
      </c>
      <c r="J4122" t="s">
        <v>20</v>
      </c>
      <c r="K4122" t="s">
        <v>25</v>
      </c>
      <c r="L4122">
        <v>38.22</v>
      </c>
      <c r="M4122">
        <v>4.7699999999999996</v>
      </c>
      <c r="N4122">
        <v>0</v>
      </c>
      <c r="O4122">
        <v>28.11</v>
      </c>
      <c r="P4122">
        <v>71.102500000000006</v>
      </c>
    </row>
    <row r="4123" spans="1:16" x14ac:dyDescent="0.25">
      <c r="A4123" s="20">
        <v>44425</v>
      </c>
      <c r="B4123" t="s">
        <v>1034</v>
      </c>
      <c r="C4123" t="s">
        <v>23</v>
      </c>
      <c r="D4123">
        <v>1000</v>
      </c>
      <c r="E4123">
        <v>153.9</v>
      </c>
      <c r="F4123">
        <v>153900</v>
      </c>
      <c r="G4123" t="s">
        <v>4300</v>
      </c>
      <c r="H4123">
        <v>2021155</v>
      </c>
      <c r="I4123" t="s">
        <v>19</v>
      </c>
      <c r="J4123" t="s">
        <v>20</v>
      </c>
      <c r="K4123" t="s">
        <v>25</v>
      </c>
      <c r="L4123">
        <v>38.22</v>
      </c>
      <c r="M4123">
        <v>4.7699999999999996</v>
      </c>
      <c r="N4123">
        <v>0</v>
      </c>
      <c r="O4123">
        <v>28.1</v>
      </c>
      <c r="P4123">
        <v>71.090999999999994</v>
      </c>
    </row>
    <row r="4124" spans="1:16" x14ac:dyDescent="0.25">
      <c r="A4124" s="20">
        <v>44425</v>
      </c>
      <c r="B4124" t="s">
        <v>1034</v>
      </c>
      <c r="C4124" t="s">
        <v>23</v>
      </c>
      <c r="D4124">
        <v>1000</v>
      </c>
      <c r="E4124">
        <v>153.85</v>
      </c>
      <c r="F4124">
        <v>153850</v>
      </c>
      <c r="G4124" t="s">
        <v>4301</v>
      </c>
      <c r="H4124">
        <v>2021155</v>
      </c>
      <c r="I4124" t="s">
        <v>19</v>
      </c>
      <c r="J4124" t="s">
        <v>20</v>
      </c>
      <c r="K4124" t="s">
        <v>25</v>
      </c>
      <c r="L4124">
        <v>38.22</v>
      </c>
      <c r="M4124">
        <v>4.7699999999999996</v>
      </c>
      <c r="N4124">
        <v>0</v>
      </c>
      <c r="O4124">
        <v>28.09</v>
      </c>
      <c r="P4124">
        <v>71.0792</v>
      </c>
    </row>
    <row r="4125" spans="1:16" x14ac:dyDescent="0.25">
      <c r="A4125" s="20">
        <v>44425</v>
      </c>
      <c r="B4125" t="s">
        <v>1034</v>
      </c>
      <c r="C4125" t="s">
        <v>17</v>
      </c>
      <c r="D4125">
        <v>2500</v>
      </c>
      <c r="E4125">
        <v>152.1</v>
      </c>
      <c r="F4125">
        <v>380250</v>
      </c>
      <c r="G4125" t="s">
        <v>4302</v>
      </c>
      <c r="H4125">
        <v>2021155</v>
      </c>
      <c r="I4125" t="s">
        <v>19</v>
      </c>
      <c r="J4125" t="s">
        <v>20</v>
      </c>
      <c r="K4125" t="s">
        <v>25</v>
      </c>
      <c r="L4125">
        <v>0</v>
      </c>
      <c r="M4125">
        <v>11.79</v>
      </c>
      <c r="N4125">
        <v>0</v>
      </c>
      <c r="O4125">
        <v>69.430000000000007</v>
      </c>
      <c r="P4125">
        <v>81.217799999999997</v>
      </c>
    </row>
    <row r="4126" spans="1:16" x14ac:dyDescent="0.25">
      <c r="A4126" s="20">
        <v>44425</v>
      </c>
      <c r="B4126" t="s">
        <v>1034</v>
      </c>
      <c r="C4126" t="s">
        <v>17</v>
      </c>
      <c r="D4126">
        <v>5000</v>
      </c>
      <c r="E4126">
        <v>152.03</v>
      </c>
      <c r="F4126">
        <v>760148.85</v>
      </c>
      <c r="G4126" t="s">
        <v>4303</v>
      </c>
      <c r="H4126">
        <v>2021155</v>
      </c>
      <c r="I4126" t="s">
        <v>19</v>
      </c>
      <c r="J4126" t="s">
        <v>20</v>
      </c>
      <c r="K4126" t="s">
        <v>25</v>
      </c>
      <c r="L4126">
        <v>0</v>
      </c>
      <c r="M4126">
        <v>23.56</v>
      </c>
      <c r="N4126">
        <v>57.59</v>
      </c>
      <c r="O4126">
        <v>138.79</v>
      </c>
      <c r="P4126">
        <v>219.94450000000001</v>
      </c>
    </row>
    <row r="4127" spans="1:16" x14ac:dyDescent="0.25">
      <c r="A4127" s="20">
        <v>44425</v>
      </c>
      <c r="B4127" t="s">
        <v>1034</v>
      </c>
      <c r="C4127" t="s">
        <v>23</v>
      </c>
      <c r="D4127">
        <v>1000</v>
      </c>
      <c r="E4127">
        <v>152.9</v>
      </c>
      <c r="F4127">
        <v>152900</v>
      </c>
      <c r="G4127" t="s">
        <v>4304</v>
      </c>
      <c r="H4127">
        <v>2021155</v>
      </c>
      <c r="I4127" t="s">
        <v>19</v>
      </c>
      <c r="J4127" t="s">
        <v>20</v>
      </c>
      <c r="K4127" t="s">
        <v>25</v>
      </c>
      <c r="L4127">
        <v>38.22</v>
      </c>
      <c r="M4127">
        <v>4.74</v>
      </c>
      <c r="N4127">
        <v>0</v>
      </c>
      <c r="O4127">
        <v>27.91</v>
      </c>
      <c r="P4127">
        <v>70.869900000000001</v>
      </c>
    </row>
    <row r="4128" spans="1:16" x14ac:dyDescent="0.25">
      <c r="A4128" s="20">
        <v>44425</v>
      </c>
      <c r="B4128" t="s">
        <v>1034</v>
      </c>
      <c r="C4128" t="s">
        <v>23</v>
      </c>
      <c r="D4128">
        <v>1000</v>
      </c>
      <c r="E4128">
        <v>152.85</v>
      </c>
      <c r="F4128">
        <v>152850</v>
      </c>
      <c r="G4128" t="s">
        <v>4305</v>
      </c>
      <c r="H4128">
        <v>2021155</v>
      </c>
      <c r="I4128" t="s">
        <v>19</v>
      </c>
      <c r="J4128" t="s">
        <v>20</v>
      </c>
      <c r="K4128" t="s">
        <v>25</v>
      </c>
      <c r="L4128">
        <v>38.22</v>
      </c>
      <c r="M4128">
        <v>4.74</v>
      </c>
      <c r="N4128">
        <v>0</v>
      </c>
      <c r="O4128">
        <v>27.91</v>
      </c>
      <c r="P4128">
        <v>70.868399999999994</v>
      </c>
    </row>
    <row r="4129" spans="1:16" x14ac:dyDescent="0.25">
      <c r="A4129" s="20">
        <v>44425</v>
      </c>
      <c r="B4129" t="s">
        <v>1034</v>
      </c>
      <c r="C4129" t="s">
        <v>23</v>
      </c>
      <c r="D4129">
        <v>1000</v>
      </c>
      <c r="E4129">
        <v>152.80000000000001</v>
      </c>
      <c r="F4129">
        <v>152800</v>
      </c>
      <c r="G4129" t="s">
        <v>4306</v>
      </c>
      <c r="H4129">
        <v>2021155</v>
      </c>
      <c r="I4129" t="s">
        <v>19</v>
      </c>
      <c r="J4129" t="s">
        <v>20</v>
      </c>
      <c r="K4129" t="s">
        <v>25</v>
      </c>
      <c r="L4129">
        <v>38.22</v>
      </c>
      <c r="M4129">
        <v>4.74</v>
      </c>
      <c r="N4129">
        <v>0</v>
      </c>
      <c r="O4129">
        <v>27.9</v>
      </c>
      <c r="P4129">
        <v>70.856700000000004</v>
      </c>
    </row>
    <row r="4130" spans="1:16" x14ac:dyDescent="0.25">
      <c r="A4130" s="20">
        <v>44425</v>
      </c>
      <c r="B4130" t="s">
        <v>1034</v>
      </c>
      <c r="C4130" t="s">
        <v>23</v>
      </c>
      <c r="D4130">
        <v>2500</v>
      </c>
      <c r="E4130">
        <v>153</v>
      </c>
      <c r="F4130">
        <v>382500</v>
      </c>
      <c r="G4130" t="s">
        <v>4307</v>
      </c>
      <c r="H4130">
        <v>2021155</v>
      </c>
      <c r="I4130" t="s">
        <v>19</v>
      </c>
      <c r="J4130" t="s">
        <v>20</v>
      </c>
      <c r="K4130" t="s">
        <v>25</v>
      </c>
      <c r="L4130">
        <v>96.06</v>
      </c>
      <c r="M4130">
        <v>11.86</v>
      </c>
      <c r="N4130">
        <v>0</v>
      </c>
      <c r="O4130">
        <v>69.849999999999994</v>
      </c>
      <c r="P4130">
        <v>177.76769999999999</v>
      </c>
    </row>
    <row r="4131" spans="1:16" x14ac:dyDescent="0.25">
      <c r="A4131" s="20">
        <v>44425</v>
      </c>
      <c r="B4131" t="s">
        <v>1034</v>
      </c>
      <c r="C4131" t="s">
        <v>23</v>
      </c>
      <c r="D4131">
        <v>2000</v>
      </c>
      <c r="E4131">
        <v>153</v>
      </c>
      <c r="F4131">
        <v>306000</v>
      </c>
      <c r="G4131" t="s">
        <v>4308</v>
      </c>
      <c r="H4131">
        <v>2021155</v>
      </c>
      <c r="I4131" t="s">
        <v>19</v>
      </c>
      <c r="J4131" t="s">
        <v>20</v>
      </c>
      <c r="K4131" t="s">
        <v>25</v>
      </c>
      <c r="L4131">
        <v>76.44</v>
      </c>
      <c r="M4131">
        <v>9.49</v>
      </c>
      <c r="N4131">
        <v>0</v>
      </c>
      <c r="O4131">
        <v>55.87</v>
      </c>
      <c r="P4131">
        <v>141.79599999999999</v>
      </c>
    </row>
    <row r="4132" spans="1:16" x14ac:dyDescent="0.25">
      <c r="A4132" s="20">
        <v>44425</v>
      </c>
      <c r="B4132" t="s">
        <v>706</v>
      </c>
      <c r="C4132" t="s">
        <v>23</v>
      </c>
      <c r="D4132">
        <v>250</v>
      </c>
      <c r="E4132">
        <v>292.45</v>
      </c>
      <c r="F4132">
        <v>73112.5</v>
      </c>
      <c r="G4132" t="s">
        <v>4309</v>
      </c>
      <c r="H4132">
        <v>2021155</v>
      </c>
      <c r="I4132" t="s">
        <v>19</v>
      </c>
      <c r="J4132" t="s">
        <v>20</v>
      </c>
      <c r="K4132" t="s">
        <v>25</v>
      </c>
      <c r="L4132">
        <v>18.260000000000002</v>
      </c>
      <c r="M4132">
        <v>2.27</v>
      </c>
      <c r="N4132">
        <v>0</v>
      </c>
      <c r="O4132">
        <v>18.11</v>
      </c>
      <c r="P4132">
        <v>38.636499999999998</v>
      </c>
    </row>
    <row r="4133" spans="1:16" x14ac:dyDescent="0.25">
      <c r="A4133" s="20">
        <v>44425</v>
      </c>
      <c r="B4133" t="s">
        <v>706</v>
      </c>
      <c r="C4133" t="s">
        <v>23</v>
      </c>
      <c r="D4133">
        <v>250</v>
      </c>
      <c r="E4133">
        <v>292.8</v>
      </c>
      <c r="F4133">
        <v>73200</v>
      </c>
      <c r="G4133" t="s">
        <v>4310</v>
      </c>
      <c r="H4133">
        <v>2021155</v>
      </c>
      <c r="I4133" t="s">
        <v>19</v>
      </c>
      <c r="J4133" t="s">
        <v>20</v>
      </c>
      <c r="K4133" t="s">
        <v>25</v>
      </c>
      <c r="L4133">
        <v>18.260000000000002</v>
      </c>
      <c r="M4133">
        <v>2.27</v>
      </c>
      <c r="N4133">
        <v>0</v>
      </c>
      <c r="O4133">
        <v>18.11</v>
      </c>
      <c r="P4133">
        <v>38.639200000000002</v>
      </c>
    </row>
    <row r="4134" spans="1:16" x14ac:dyDescent="0.25">
      <c r="A4134" s="20">
        <v>44425</v>
      </c>
      <c r="B4134" t="s">
        <v>706</v>
      </c>
      <c r="C4134" t="s">
        <v>23</v>
      </c>
      <c r="D4134">
        <v>250</v>
      </c>
      <c r="E4134">
        <v>291.89999999999998</v>
      </c>
      <c r="F4134">
        <v>72975</v>
      </c>
      <c r="G4134" t="s">
        <v>4311</v>
      </c>
      <c r="H4134">
        <v>2021155</v>
      </c>
      <c r="I4134" t="s">
        <v>19</v>
      </c>
      <c r="J4134" t="s">
        <v>20</v>
      </c>
      <c r="K4134" t="s">
        <v>25</v>
      </c>
      <c r="L4134">
        <v>18.260000000000002</v>
      </c>
      <c r="M4134">
        <v>2.2599999999999998</v>
      </c>
      <c r="N4134">
        <v>0</v>
      </c>
      <c r="O4134">
        <v>18.11</v>
      </c>
      <c r="P4134">
        <v>38.632300000000001</v>
      </c>
    </row>
    <row r="4135" spans="1:16" x14ac:dyDescent="0.25">
      <c r="A4135" s="20">
        <v>44425</v>
      </c>
      <c r="B4135" t="s">
        <v>706</v>
      </c>
      <c r="C4135" t="s">
        <v>23</v>
      </c>
      <c r="D4135">
        <v>250</v>
      </c>
      <c r="E4135">
        <v>292.2</v>
      </c>
      <c r="F4135">
        <v>73050</v>
      </c>
      <c r="G4135" t="s">
        <v>4312</v>
      </c>
      <c r="H4135">
        <v>2021155</v>
      </c>
      <c r="I4135" t="s">
        <v>19</v>
      </c>
      <c r="J4135" t="s">
        <v>20</v>
      </c>
      <c r="K4135" t="s">
        <v>25</v>
      </c>
      <c r="L4135">
        <v>18.260000000000002</v>
      </c>
      <c r="M4135">
        <v>2.2599999999999998</v>
      </c>
      <c r="N4135">
        <v>0</v>
      </c>
      <c r="O4135">
        <v>18.11</v>
      </c>
      <c r="P4135">
        <v>38.634599999999999</v>
      </c>
    </row>
    <row r="4136" spans="1:16" x14ac:dyDescent="0.25">
      <c r="A4136" s="20">
        <v>44425</v>
      </c>
      <c r="B4136" t="s">
        <v>706</v>
      </c>
      <c r="C4136" t="s">
        <v>23</v>
      </c>
      <c r="D4136">
        <v>100</v>
      </c>
      <c r="E4136">
        <v>292.10000000000002</v>
      </c>
      <c r="F4136">
        <v>29210</v>
      </c>
      <c r="G4136" t="s">
        <v>4313</v>
      </c>
      <c r="H4136">
        <v>2021155</v>
      </c>
      <c r="I4136" t="s">
        <v>19</v>
      </c>
      <c r="J4136" t="s">
        <v>20</v>
      </c>
      <c r="K4136" t="s">
        <v>25</v>
      </c>
      <c r="L4136">
        <v>7.3</v>
      </c>
      <c r="M4136">
        <v>0.91</v>
      </c>
      <c r="N4136">
        <v>0</v>
      </c>
      <c r="O4136">
        <v>17.86</v>
      </c>
      <c r="P4136">
        <v>26.0655</v>
      </c>
    </row>
    <row r="4137" spans="1:16" x14ac:dyDescent="0.25">
      <c r="A4137" s="20">
        <v>44428</v>
      </c>
      <c r="B4137" t="s">
        <v>706</v>
      </c>
      <c r="C4137" t="s">
        <v>17</v>
      </c>
      <c r="D4137">
        <v>1000</v>
      </c>
      <c r="E4137">
        <v>286.10000000000002</v>
      </c>
      <c r="F4137">
        <v>286100</v>
      </c>
      <c r="G4137" t="s">
        <v>4314</v>
      </c>
      <c r="H4137">
        <v>2021157</v>
      </c>
      <c r="I4137" t="s">
        <v>19</v>
      </c>
      <c r="J4137" t="s">
        <v>20</v>
      </c>
      <c r="K4137" t="s">
        <v>25</v>
      </c>
      <c r="L4137">
        <v>0</v>
      </c>
      <c r="M4137">
        <v>8.8699999999999992</v>
      </c>
      <c r="N4137">
        <v>0</v>
      </c>
      <c r="O4137">
        <v>52.24</v>
      </c>
      <c r="P4137">
        <v>61.109099999999998</v>
      </c>
    </row>
    <row r="4138" spans="1:16" x14ac:dyDescent="0.25">
      <c r="A4138" s="20">
        <v>44428</v>
      </c>
      <c r="B4138" t="s">
        <v>706</v>
      </c>
      <c r="C4138" t="s">
        <v>17</v>
      </c>
      <c r="D4138">
        <v>1000</v>
      </c>
      <c r="E4138">
        <v>285.10000000000002</v>
      </c>
      <c r="F4138">
        <v>285100</v>
      </c>
      <c r="G4138" t="s">
        <v>4315</v>
      </c>
      <c r="H4138">
        <v>2021157</v>
      </c>
      <c r="I4138" t="s">
        <v>19</v>
      </c>
      <c r="J4138" t="s">
        <v>20</v>
      </c>
      <c r="K4138" t="s">
        <v>25</v>
      </c>
      <c r="L4138">
        <v>0</v>
      </c>
      <c r="M4138">
        <v>8.84</v>
      </c>
      <c r="N4138">
        <v>0</v>
      </c>
      <c r="O4138">
        <v>52.06</v>
      </c>
      <c r="P4138">
        <v>60.898200000000003</v>
      </c>
    </row>
    <row r="4139" spans="1:16" x14ac:dyDescent="0.25">
      <c r="A4139" s="20">
        <v>44428</v>
      </c>
      <c r="B4139" t="s">
        <v>706</v>
      </c>
      <c r="C4139" t="s">
        <v>23</v>
      </c>
      <c r="D4139">
        <v>4500</v>
      </c>
      <c r="E4139">
        <v>276.64999999999998</v>
      </c>
      <c r="F4139">
        <v>1244920.75</v>
      </c>
      <c r="G4139" t="s">
        <v>4316</v>
      </c>
      <c r="H4139">
        <v>2021157</v>
      </c>
      <c r="I4139" t="s">
        <v>19</v>
      </c>
      <c r="J4139" t="s">
        <v>20</v>
      </c>
      <c r="K4139" t="s">
        <v>25</v>
      </c>
      <c r="L4139">
        <v>318.05</v>
      </c>
      <c r="M4139">
        <v>38.590000000000003</v>
      </c>
      <c r="N4139">
        <v>0</v>
      </c>
      <c r="O4139">
        <v>227.31</v>
      </c>
      <c r="P4139">
        <v>583.95320000000004</v>
      </c>
    </row>
    <row r="4140" spans="1:16" x14ac:dyDescent="0.25">
      <c r="A4140" s="20">
        <v>44428</v>
      </c>
      <c r="B4140" t="s">
        <v>800</v>
      </c>
      <c r="C4140" t="s">
        <v>23</v>
      </c>
      <c r="D4140">
        <v>50</v>
      </c>
      <c r="E4140">
        <v>619</v>
      </c>
      <c r="F4140">
        <v>30950</v>
      </c>
      <c r="G4140" t="s">
        <v>4317</v>
      </c>
      <c r="H4140">
        <v>2021157</v>
      </c>
      <c r="I4140" t="s">
        <v>19</v>
      </c>
      <c r="J4140" t="s">
        <v>20</v>
      </c>
      <c r="K4140" t="s">
        <v>25</v>
      </c>
      <c r="L4140">
        <v>30.95</v>
      </c>
      <c r="M4140">
        <v>0.96</v>
      </c>
      <c r="N4140">
        <v>0</v>
      </c>
      <c r="O4140">
        <v>54.95</v>
      </c>
      <c r="P4140">
        <v>86.859499999999997</v>
      </c>
    </row>
    <row r="4141" spans="1:16" x14ac:dyDescent="0.25">
      <c r="A4141" s="20">
        <v>44428</v>
      </c>
      <c r="B4141" t="s">
        <v>706</v>
      </c>
      <c r="C4141" t="s">
        <v>17</v>
      </c>
      <c r="D4141">
        <v>2500</v>
      </c>
      <c r="E4141">
        <v>290</v>
      </c>
      <c r="F4141">
        <v>725000</v>
      </c>
      <c r="G4141" t="s">
        <v>4318</v>
      </c>
      <c r="H4141">
        <v>2021157</v>
      </c>
      <c r="I4141" t="s">
        <v>19</v>
      </c>
      <c r="J4141" t="s">
        <v>20</v>
      </c>
      <c r="K4141" t="s">
        <v>25</v>
      </c>
      <c r="L4141">
        <v>0</v>
      </c>
      <c r="M4141">
        <v>22.48</v>
      </c>
      <c r="N4141">
        <v>39</v>
      </c>
      <c r="O4141">
        <v>132.37</v>
      </c>
      <c r="P4141">
        <v>193.845</v>
      </c>
    </row>
    <row r="4142" spans="1:16" x14ac:dyDescent="0.25">
      <c r="A4142" s="20">
        <v>44431</v>
      </c>
      <c r="B4142" t="s">
        <v>74</v>
      </c>
      <c r="C4142" t="s">
        <v>23</v>
      </c>
      <c r="D4142">
        <v>35</v>
      </c>
      <c r="E4142">
        <v>1750.05</v>
      </c>
      <c r="F4142">
        <v>61251.75</v>
      </c>
      <c r="G4142" t="s">
        <v>4319</v>
      </c>
      <c r="H4142">
        <v>2021158</v>
      </c>
      <c r="I4142" t="s">
        <v>19</v>
      </c>
      <c r="J4142" t="s">
        <v>20</v>
      </c>
      <c r="K4142" t="s">
        <v>25</v>
      </c>
      <c r="L4142">
        <v>61.25</v>
      </c>
      <c r="M4142">
        <v>1.9</v>
      </c>
      <c r="N4142">
        <v>0</v>
      </c>
      <c r="O4142">
        <v>108.76</v>
      </c>
      <c r="P4142">
        <v>171.90880000000001</v>
      </c>
    </row>
    <row r="4143" spans="1:16" x14ac:dyDescent="0.25">
      <c r="A4143" s="20">
        <v>44431</v>
      </c>
      <c r="B4143" t="s">
        <v>1147</v>
      </c>
      <c r="C4143" t="s">
        <v>23</v>
      </c>
      <c r="D4143">
        <v>1000</v>
      </c>
      <c r="E4143">
        <v>135.1</v>
      </c>
      <c r="F4143">
        <v>135100</v>
      </c>
      <c r="G4143" t="s">
        <v>4320</v>
      </c>
      <c r="H4143">
        <v>2021158</v>
      </c>
      <c r="I4143" t="s">
        <v>19</v>
      </c>
      <c r="J4143" t="s">
        <v>20</v>
      </c>
      <c r="K4143" t="s">
        <v>25</v>
      </c>
      <c r="L4143">
        <v>33.85</v>
      </c>
      <c r="M4143">
        <v>4.1900000000000004</v>
      </c>
      <c r="N4143">
        <v>0</v>
      </c>
      <c r="O4143">
        <v>24.67</v>
      </c>
      <c r="P4143">
        <v>62.708100000000002</v>
      </c>
    </row>
    <row r="4144" spans="1:16" x14ac:dyDescent="0.25">
      <c r="A4144" s="20">
        <v>44431</v>
      </c>
      <c r="B4144" t="s">
        <v>1147</v>
      </c>
      <c r="C4144" t="s">
        <v>23</v>
      </c>
      <c r="D4144">
        <v>1000</v>
      </c>
      <c r="E4144">
        <v>134.80000000000001</v>
      </c>
      <c r="F4144">
        <v>134800</v>
      </c>
      <c r="G4144" t="s">
        <v>4321</v>
      </c>
      <c r="H4144">
        <v>2021158</v>
      </c>
      <c r="I4144" t="s">
        <v>19</v>
      </c>
      <c r="J4144" t="s">
        <v>20</v>
      </c>
      <c r="K4144" t="s">
        <v>25</v>
      </c>
      <c r="L4144">
        <v>33.43</v>
      </c>
      <c r="M4144">
        <v>4.18</v>
      </c>
      <c r="N4144">
        <v>0</v>
      </c>
      <c r="O4144">
        <v>24.61</v>
      </c>
      <c r="P4144">
        <v>62.218800000000002</v>
      </c>
    </row>
    <row r="4145" spans="1:16" x14ac:dyDescent="0.25">
      <c r="A4145" s="20">
        <v>44431</v>
      </c>
      <c r="B4145" t="s">
        <v>1147</v>
      </c>
      <c r="C4145" t="s">
        <v>23</v>
      </c>
      <c r="D4145">
        <v>1000</v>
      </c>
      <c r="E4145">
        <v>134.9</v>
      </c>
      <c r="F4145">
        <v>134900</v>
      </c>
      <c r="G4145" t="s">
        <v>4322</v>
      </c>
      <c r="H4145">
        <v>2021158</v>
      </c>
      <c r="I4145" t="s">
        <v>19</v>
      </c>
      <c r="J4145" t="s">
        <v>20</v>
      </c>
      <c r="K4145" t="s">
        <v>25</v>
      </c>
      <c r="L4145">
        <v>33.85</v>
      </c>
      <c r="M4145">
        <v>4.18</v>
      </c>
      <c r="N4145">
        <v>0</v>
      </c>
      <c r="O4145">
        <v>24.62</v>
      </c>
      <c r="P4145">
        <v>62.652000000000001</v>
      </c>
    </row>
    <row r="4146" spans="1:16" x14ac:dyDescent="0.25">
      <c r="A4146" s="20">
        <v>44431</v>
      </c>
      <c r="B4146" t="s">
        <v>1147</v>
      </c>
      <c r="C4146" t="s">
        <v>23</v>
      </c>
      <c r="D4146">
        <v>2000</v>
      </c>
      <c r="E4146">
        <v>134.69999999999999</v>
      </c>
      <c r="F4146">
        <v>269400</v>
      </c>
      <c r="G4146" t="s">
        <v>4323</v>
      </c>
      <c r="H4146">
        <v>2021158</v>
      </c>
      <c r="I4146" t="s">
        <v>19</v>
      </c>
      <c r="J4146" t="s">
        <v>20</v>
      </c>
      <c r="K4146" t="s">
        <v>25</v>
      </c>
      <c r="L4146">
        <v>67.7</v>
      </c>
      <c r="M4146">
        <v>8.35</v>
      </c>
      <c r="N4146">
        <v>0</v>
      </c>
      <c r="O4146">
        <v>49.19</v>
      </c>
      <c r="P4146">
        <v>125.2414</v>
      </c>
    </row>
    <row r="4147" spans="1:16" x14ac:dyDescent="0.25">
      <c r="A4147" s="20">
        <v>44431</v>
      </c>
      <c r="B4147" t="s">
        <v>3901</v>
      </c>
      <c r="C4147" t="s">
        <v>23</v>
      </c>
      <c r="D4147">
        <v>60</v>
      </c>
      <c r="E4147">
        <v>831.9</v>
      </c>
      <c r="F4147">
        <v>49914</v>
      </c>
      <c r="G4147" t="s">
        <v>4324</v>
      </c>
      <c r="H4147">
        <v>2021158</v>
      </c>
      <c r="I4147" t="s">
        <v>19</v>
      </c>
      <c r="J4147" t="s">
        <v>20</v>
      </c>
      <c r="K4147" t="s">
        <v>25</v>
      </c>
      <c r="L4147">
        <v>49.91</v>
      </c>
      <c r="M4147">
        <v>1.55</v>
      </c>
      <c r="N4147">
        <v>0</v>
      </c>
      <c r="O4147">
        <v>88.62</v>
      </c>
      <c r="P4147">
        <v>140.07740000000001</v>
      </c>
    </row>
    <row r="4148" spans="1:16" x14ac:dyDescent="0.25">
      <c r="A4148" s="20">
        <v>44431</v>
      </c>
      <c r="B4148" t="s">
        <v>1147</v>
      </c>
      <c r="C4148" t="s">
        <v>17</v>
      </c>
      <c r="D4148">
        <v>5000</v>
      </c>
      <c r="E4148">
        <v>135.97</v>
      </c>
      <c r="F4148">
        <v>679874.75</v>
      </c>
      <c r="G4148" t="s">
        <v>4325</v>
      </c>
      <c r="H4148">
        <v>2021158</v>
      </c>
      <c r="I4148" t="s">
        <v>19</v>
      </c>
      <c r="J4148" t="s">
        <v>20</v>
      </c>
      <c r="K4148" t="s">
        <v>25</v>
      </c>
      <c r="L4148">
        <v>0</v>
      </c>
      <c r="M4148">
        <v>21.08</v>
      </c>
      <c r="N4148">
        <v>20</v>
      </c>
      <c r="O4148">
        <v>124.14</v>
      </c>
      <c r="P4148">
        <v>165.21600000000001</v>
      </c>
    </row>
    <row r="4149" spans="1:16" x14ac:dyDescent="0.25">
      <c r="A4149" s="20">
        <v>44432</v>
      </c>
      <c r="B4149" t="s">
        <v>1147</v>
      </c>
      <c r="C4149" t="s">
        <v>23</v>
      </c>
      <c r="D4149">
        <v>2500</v>
      </c>
      <c r="E4149">
        <v>136</v>
      </c>
      <c r="F4149">
        <v>340000</v>
      </c>
      <c r="G4149" t="s">
        <v>4326</v>
      </c>
      <c r="H4149">
        <v>2021159</v>
      </c>
      <c r="I4149" t="s">
        <v>19</v>
      </c>
      <c r="J4149" t="s">
        <v>20</v>
      </c>
      <c r="K4149" t="s">
        <v>25</v>
      </c>
      <c r="L4149">
        <v>85</v>
      </c>
      <c r="M4149">
        <v>10.54</v>
      </c>
      <c r="N4149">
        <v>0</v>
      </c>
      <c r="O4149">
        <v>62.08</v>
      </c>
      <c r="P4149">
        <v>157.62</v>
      </c>
    </row>
    <row r="4150" spans="1:16" x14ac:dyDescent="0.25">
      <c r="A4150" s="20">
        <v>44432</v>
      </c>
      <c r="B4150" t="s">
        <v>1147</v>
      </c>
      <c r="C4150" t="s">
        <v>17</v>
      </c>
      <c r="D4150">
        <v>2500</v>
      </c>
      <c r="E4150">
        <v>136</v>
      </c>
      <c r="F4150">
        <v>340000</v>
      </c>
      <c r="G4150" t="s">
        <v>4327</v>
      </c>
      <c r="H4150">
        <v>2021159</v>
      </c>
      <c r="I4150" t="s">
        <v>19</v>
      </c>
      <c r="J4150" t="s">
        <v>20</v>
      </c>
      <c r="K4150" t="s">
        <v>25</v>
      </c>
      <c r="L4150">
        <v>0</v>
      </c>
      <c r="M4150">
        <v>10.54</v>
      </c>
      <c r="N4150">
        <v>10</v>
      </c>
      <c r="O4150">
        <v>62.17</v>
      </c>
      <c r="P4150">
        <v>82.7102</v>
      </c>
    </row>
    <row r="4151" spans="1:16" x14ac:dyDescent="0.25">
      <c r="A4151" s="20">
        <v>44438</v>
      </c>
      <c r="B4151" t="s">
        <v>3054</v>
      </c>
      <c r="C4151" t="s">
        <v>23</v>
      </c>
      <c r="D4151">
        <v>75</v>
      </c>
      <c r="E4151">
        <v>1090.1500000000001</v>
      </c>
      <c r="F4151">
        <v>81761.25</v>
      </c>
      <c r="G4151" t="s">
        <v>4328</v>
      </c>
      <c r="H4151">
        <v>2021163</v>
      </c>
      <c r="I4151" t="s">
        <v>19</v>
      </c>
      <c r="J4151" t="s">
        <v>20</v>
      </c>
      <c r="K4151" t="s">
        <v>25</v>
      </c>
      <c r="L4151">
        <v>82</v>
      </c>
      <c r="M4151">
        <v>2.5299999999999998</v>
      </c>
      <c r="N4151">
        <v>0</v>
      </c>
      <c r="O4151">
        <v>145.16999999999999</v>
      </c>
      <c r="P4151">
        <v>229.7046</v>
      </c>
    </row>
    <row r="4152" spans="1:16" x14ac:dyDescent="0.25">
      <c r="A4152" s="20">
        <v>44440</v>
      </c>
      <c r="B4152" t="s">
        <v>3054</v>
      </c>
      <c r="C4152" t="s">
        <v>23</v>
      </c>
      <c r="D4152">
        <v>100</v>
      </c>
      <c r="E4152">
        <v>1077.24</v>
      </c>
      <c r="F4152">
        <v>107724</v>
      </c>
      <c r="G4152" t="s">
        <v>4329</v>
      </c>
      <c r="H4152">
        <v>2021165</v>
      </c>
      <c r="I4152" t="s">
        <v>19</v>
      </c>
      <c r="J4152" t="s">
        <v>20</v>
      </c>
      <c r="K4152" t="s">
        <v>25</v>
      </c>
      <c r="L4152">
        <v>26.85</v>
      </c>
      <c r="M4152">
        <v>3.34</v>
      </c>
      <c r="N4152">
        <v>0</v>
      </c>
      <c r="O4152">
        <v>19.66</v>
      </c>
      <c r="P4152">
        <v>49.849499999999999</v>
      </c>
    </row>
    <row r="4153" spans="1:16" x14ac:dyDescent="0.25">
      <c r="A4153" s="20">
        <v>44440</v>
      </c>
      <c r="B4153" t="s">
        <v>3864</v>
      </c>
      <c r="C4153" t="s">
        <v>17</v>
      </c>
      <c r="D4153">
        <v>5000</v>
      </c>
      <c r="E4153">
        <v>43.2</v>
      </c>
      <c r="F4153">
        <v>216000</v>
      </c>
      <c r="G4153" t="s">
        <v>4330</v>
      </c>
      <c r="H4153">
        <v>2021165</v>
      </c>
      <c r="I4153" t="s">
        <v>19</v>
      </c>
      <c r="J4153" t="s">
        <v>20</v>
      </c>
      <c r="K4153" t="s">
        <v>25</v>
      </c>
      <c r="L4153">
        <v>0</v>
      </c>
      <c r="M4153">
        <v>6.7</v>
      </c>
      <c r="N4153">
        <v>6.79</v>
      </c>
      <c r="O4153">
        <v>39.44</v>
      </c>
      <c r="P4153">
        <v>52.926000000000002</v>
      </c>
    </row>
    <row r="4154" spans="1:16" x14ac:dyDescent="0.25">
      <c r="A4154" s="20">
        <v>44440</v>
      </c>
      <c r="B4154" t="s">
        <v>3864</v>
      </c>
      <c r="C4154" t="s">
        <v>23</v>
      </c>
      <c r="D4154">
        <v>500</v>
      </c>
      <c r="E4154">
        <v>43.05</v>
      </c>
      <c r="F4154">
        <v>21525</v>
      </c>
      <c r="G4154" t="s">
        <v>4331</v>
      </c>
      <c r="H4154">
        <v>2021165</v>
      </c>
      <c r="I4154" t="s">
        <v>19</v>
      </c>
      <c r="J4154" t="s">
        <v>20</v>
      </c>
      <c r="K4154" t="s">
        <v>25</v>
      </c>
      <c r="L4154">
        <v>5.39</v>
      </c>
      <c r="M4154">
        <v>0.67</v>
      </c>
      <c r="N4154">
        <v>0</v>
      </c>
      <c r="O4154">
        <v>17.82</v>
      </c>
      <c r="P4154">
        <v>23.877300000000002</v>
      </c>
    </row>
    <row r="4155" spans="1:16" x14ac:dyDescent="0.25">
      <c r="A4155" s="20">
        <v>44440</v>
      </c>
      <c r="B4155" t="s">
        <v>3864</v>
      </c>
      <c r="C4155" t="s">
        <v>23</v>
      </c>
      <c r="D4155">
        <v>500</v>
      </c>
      <c r="E4155">
        <v>43.2</v>
      </c>
      <c r="F4155">
        <v>21600</v>
      </c>
      <c r="G4155" t="s">
        <v>4332</v>
      </c>
      <c r="H4155">
        <v>2021165</v>
      </c>
      <c r="I4155" t="s">
        <v>19</v>
      </c>
      <c r="J4155" t="s">
        <v>20</v>
      </c>
      <c r="K4155" t="s">
        <v>25</v>
      </c>
      <c r="L4155">
        <v>5.39</v>
      </c>
      <c r="M4155">
        <v>0.67</v>
      </c>
      <c r="N4155">
        <v>0</v>
      </c>
      <c r="O4155">
        <v>17.82</v>
      </c>
      <c r="P4155">
        <v>23.8796</v>
      </c>
    </row>
    <row r="4156" spans="1:16" x14ac:dyDescent="0.25">
      <c r="A4156" s="20">
        <v>44440</v>
      </c>
      <c r="B4156" t="s">
        <v>3864</v>
      </c>
      <c r="C4156" t="s">
        <v>23</v>
      </c>
      <c r="D4156">
        <v>500</v>
      </c>
      <c r="E4156">
        <v>43.15</v>
      </c>
      <c r="F4156">
        <v>21575</v>
      </c>
      <c r="G4156" t="s">
        <v>4333</v>
      </c>
      <c r="H4156">
        <v>2021165</v>
      </c>
      <c r="I4156" t="s">
        <v>19</v>
      </c>
      <c r="J4156" t="s">
        <v>20</v>
      </c>
      <c r="K4156" t="s">
        <v>25</v>
      </c>
      <c r="L4156">
        <v>5.39</v>
      </c>
      <c r="M4156">
        <v>0.67</v>
      </c>
      <c r="N4156">
        <v>0</v>
      </c>
      <c r="O4156">
        <v>17.82</v>
      </c>
      <c r="P4156">
        <v>23.878900000000002</v>
      </c>
    </row>
    <row r="4157" spans="1:16" x14ac:dyDescent="0.25">
      <c r="A4157" s="20">
        <v>44440</v>
      </c>
      <c r="B4157" t="s">
        <v>3864</v>
      </c>
      <c r="C4157" t="s">
        <v>23</v>
      </c>
      <c r="D4157">
        <v>500</v>
      </c>
      <c r="E4157">
        <v>43.1</v>
      </c>
      <c r="F4157">
        <v>21550</v>
      </c>
      <c r="G4157" t="s">
        <v>4334</v>
      </c>
      <c r="H4157">
        <v>2021165</v>
      </c>
      <c r="I4157" t="s">
        <v>19</v>
      </c>
      <c r="J4157" t="s">
        <v>20</v>
      </c>
      <c r="K4157" t="s">
        <v>25</v>
      </c>
      <c r="L4157">
        <v>5.61</v>
      </c>
      <c r="M4157">
        <v>0.67</v>
      </c>
      <c r="N4157">
        <v>0</v>
      </c>
      <c r="O4157">
        <v>17.82</v>
      </c>
      <c r="P4157">
        <v>24.098199999999999</v>
      </c>
    </row>
    <row r="4158" spans="1:16" x14ac:dyDescent="0.25">
      <c r="A4158" s="20">
        <v>44440</v>
      </c>
      <c r="B4158" t="s">
        <v>3864</v>
      </c>
      <c r="C4158" t="s">
        <v>23</v>
      </c>
      <c r="D4158">
        <v>500</v>
      </c>
      <c r="E4158">
        <v>43.05</v>
      </c>
      <c r="F4158">
        <v>21525</v>
      </c>
      <c r="G4158" t="s">
        <v>4335</v>
      </c>
      <c r="H4158">
        <v>2021165</v>
      </c>
      <c r="I4158" t="s">
        <v>19</v>
      </c>
      <c r="J4158" t="s">
        <v>20</v>
      </c>
      <c r="K4158" t="s">
        <v>25</v>
      </c>
      <c r="L4158">
        <v>5.39</v>
      </c>
      <c r="M4158">
        <v>0.67</v>
      </c>
      <c r="N4158">
        <v>0</v>
      </c>
      <c r="O4158">
        <v>17.809999999999999</v>
      </c>
      <c r="P4158">
        <v>23.8673</v>
      </c>
    </row>
    <row r="4159" spans="1:16" x14ac:dyDescent="0.25">
      <c r="A4159" s="20">
        <v>44440</v>
      </c>
      <c r="B4159" t="s">
        <v>3864</v>
      </c>
      <c r="C4159" t="s">
        <v>23</v>
      </c>
      <c r="D4159">
        <v>500</v>
      </c>
      <c r="E4159">
        <v>43.1</v>
      </c>
      <c r="F4159">
        <v>21550</v>
      </c>
      <c r="G4159" t="s">
        <v>4336</v>
      </c>
      <c r="H4159">
        <v>2021165</v>
      </c>
      <c r="I4159" t="s">
        <v>19</v>
      </c>
      <c r="J4159" t="s">
        <v>20</v>
      </c>
      <c r="K4159" t="s">
        <v>25</v>
      </c>
      <c r="L4159">
        <v>5.39</v>
      </c>
      <c r="M4159">
        <v>0.67</v>
      </c>
      <c r="N4159">
        <v>0</v>
      </c>
      <c r="O4159">
        <v>17.82</v>
      </c>
      <c r="P4159">
        <v>23.878</v>
      </c>
    </row>
    <row r="4160" spans="1:16" x14ac:dyDescent="0.25">
      <c r="A4160" s="20">
        <v>44440</v>
      </c>
      <c r="B4160" t="s">
        <v>3864</v>
      </c>
      <c r="C4160" t="s">
        <v>23</v>
      </c>
      <c r="D4160">
        <v>500</v>
      </c>
      <c r="E4160">
        <v>43</v>
      </c>
      <c r="F4160">
        <v>21500</v>
      </c>
      <c r="G4160" t="s">
        <v>4337</v>
      </c>
      <c r="H4160">
        <v>2021165</v>
      </c>
      <c r="I4160" t="s">
        <v>19</v>
      </c>
      <c r="J4160" t="s">
        <v>20</v>
      </c>
      <c r="K4160" t="s">
        <v>25</v>
      </c>
      <c r="L4160">
        <v>5.39</v>
      </c>
      <c r="M4160">
        <v>0.67</v>
      </c>
      <c r="N4160">
        <v>0</v>
      </c>
      <c r="O4160">
        <v>17.809999999999999</v>
      </c>
      <c r="P4160">
        <v>23.866900000000001</v>
      </c>
    </row>
    <row r="4161" spans="1:16" x14ac:dyDescent="0.25">
      <c r="A4161" s="20">
        <v>44440</v>
      </c>
      <c r="B4161" t="s">
        <v>3864</v>
      </c>
      <c r="C4161" t="s">
        <v>23</v>
      </c>
      <c r="D4161">
        <v>500</v>
      </c>
      <c r="E4161">
        <v>43.05</v>
      </c>
      <c r="F4161">
        <v>21525</v>
      </c>
      <c r="G4161" t="s">
        <v>4338</v>
      </c>
      <c r="H4161">
        <v>2021165</v>
      </c>
      <c r="I4161" t="s">
        <v>19</v>
      </c>
      <c r="J4161" t="s">
        <v>20</v>
      </c>
      <c r="K4161" t="s">
        <v>25</v>
      </c>
      <c r="L4161">
        <v>5.39</v>
      </c>
      <c r="M4161">
        <v>0.67</v>
      </c>
      <c r="N4161">
        <v>0</v>
      </c>
      <c r="O4161">
        <v>17.82</v>
      </c>
      <c r="P4161">
        <v>23.877300000000002</v>
      </c>
    </row>
    <row r="4162" spans="1:16" x14ac:dyDescent="0.25">
      <c r="A4162" s="20">
        <v>44440</v>
      </c>
      <c r="B4162" t="s">
        <v>3864</v>
      </c>
      <c r="C4162" t="s">
        <v>23</v>
      </c>
      <c r="D4162">
        <v>500</v>
      </c>
      <c r="E4162">
        <v>43.1</v>
      </c>
      <c r="F4162">
        <v>21550</v>
      </c>
      <c r="G4162" t="s">
        <v>4339</v>
      </c>
      <c r="H4162">
        <v>2021165</v>
      </c>
      <c r="I4162" t="s">
        <v>19</v>
      </c>
      <c r="J4162" t="s">
        <v>20</v>
      </c>
      <c r="K4162" t="s">
        <v>25</v>
      </c>
      <c r="L4162">
        <v>5.39</v>
      </c>
      <c r="M4162">
        <v>0.67</v>
      </c>
      <c r="N4162">
        <v>0</v>
      </c>
      <c r="O4162">
        <v>17.82</v>
      </c>
      <c r="P4162">
        <v>23.8781</v>
      </c>
    </row>
    <row r="4163" spans="1:16" x14ac:dyDescent="0.25">
      <c r="A4163" s="20">
        <v>44440</v>
      </c>
      <c r="B4163" t="s">
        <v>3864</v>
      </c>
      <c r="C4163" t="s">
        <v>23</v>
      </c>
      <c r="D4163">
        <v>500</v>
      </c>
      <c r="E4163">
        <v>43.1</v>
      </c>
      <c r="F4163">
        <v>21550</v>
      </c>
      <c r="G4163" t="s">
        <v>4340</v>
      </c>
      <c r="H4163">
        <v>2021165</v>
      </c>
      <c r="I4163" t="s">
        <v>19</v>
      </c>
      <c r="J4163" t="s">
        <v>20</v>
      </c>
      <c r="K4163" t="s">
        <v>25</v>
      </c>
      <c r="L4163">
        <v>5.39</v>
      </c>
      <c r="M4163">
        <v>0.67</v>
      </c>
      <c r="N4163">
        <v>0</v>
      </c>
      <c r="O4163">
        <v>17.82</v>
      </c>
      <c r="P4163">
        <v>23.8781</v>
      </c>
    </row>
    <row r="4164" spans="1:16" x14ac:dyDescent="0.25">
      <c r="A4164" s="20">
        <v>44440</v>
      </c>
      <c r="B4164" t="s">
        <v>3054</v>
      </c>
      <c r="C4164" t="s">
        <v>17</v>
      </c>
      <c r="D4164">
        <v>100</v>
      </c>
      <c r="E4164">
        <v>1070.9000000000001</v>
      </c>
      <c r="F4164">
        <v>107090</v>
      </c>
      <c r="G4164" t="s">
        <v>4341</v>
      </c>
      <c r="H4164">
        <v>2021165</v>
      </c>
      <c r="I4164" t="s">
        <v>19</v>
      </c>
      <c r="J4164" t="s">
        <v>20</v>
      </c>
      <c r="K4164" t="s">
        <v>25</v>
      </c>
      <c r="L4164">
        <v>0</v>
      </c>
      <c r="M4164">
        <v>3.32</v>
      </c>
      <c r="N4164">
        <v>3.21</v>
      </c>
      <c r="O4164">
        <v>19.55</v>
      </c>
      <c r="P4164">
        <v>26.079799999999999</v>
      </c>
    </row>
    <row r="4165" spans="1:16" x14ac:dyDescent="0.25">
      <c r="A4165" s="20">
        <v>44476</v>
      </c>
      <c r="B4165" t="s">
        <v>706</v>
      </c>
      <c r="C4165" t="s">
        <v>23</v>
      </c>
      <c r="D4165">
        <v>500</v>
      </c>
      <c r="E4165">
        <v>327</v>
      </c>
      <c r="F4165">
        <v>163500</v>
      </c>
      <c r="G4165" t="s">
        <v>4342</v>
      </c>
      <c r="H4165">
        <v>2021190</v>
      </c>
      <c r="I4165" t="s">
        <v>19</v>
      </c>
      <c r="J4165" t="s">
        <v>1660</v>
      </c>
      <c r="K4165" t="s">
        <v>25</v>
      </c>
      <c r="L4165">
        <v>164</v>
      </c>
      <c r="M4165">
        <v>2.94</v>
      </c>
      <c r="N4165">
        <v>0</v>
      </c>
      <c r="O4165">
        <v>289.92</v>
      </c>
      <c r="P4165">
        <v>456.863</v>
      </c>
    </row>
    <row r="4166" spans="1:16" x14ac:dyDescent="0.25">
      <c r="A4166" s="20">
        <v>44476</v>
      </c>
      <c r="B4166" t="s">
        <v>706</v>
      </c>
      <c r="C4166" t="s">
        <v>23</v>
      </c>
      <c r="D4166">
        <v>500</v>
      </c>
      <c r="E4166">
        <v>329</v>
      </c>
      <c r="F4166">
        <v>164500</v>
      </c>
      <c r="G4166" t="s">
        <v>4343</v>
      </c>
      <c r="H4166">
        <v>2021190</v>
      </c>
      <c r="I4166" t="s">
        <v>19</v>
      </c>
      <c r="J4166" t="s">
        <v>1660</v>
      </c>
      <c r="K4166" t="s">
        <v>25</v>
      </c>
      <c r="L4166">
        <v>164</v>
      </c>
      <c r="M4166">
        <v>2.96</v>
      </c>
      <c r="N4166">
        <v>0</v>
      </c>
      <c r="O4166">
        <v>291.7</v>
      </c>
      <c r="P4166">
        <v>458.661</v>
      </c>
    </row>
    <row r="4167" spans="1:16" x14ac:dyDescent="0.25">
      <c r="A4167" s="20">
        <v>44494</v>
      </c>
      <c r="B4167" t="s">
        <v>706</v>
      </c>
      <c r="C4167" t="s">
        <v>17</v>
      </c>
      <c r="D4167">
        <v>500</v>
      </c>
      <c r="E4167">
        <v>310.45</v>
      </c>
      <c r="F4167">
        <v>155225</v>
      </c>
      <c r="G4167" t="s">
        <v>4344</v>
      </c>
      <c r="H4167">
        <v>2021201</v>
      </c>
      <c r="I4167" t="s">
        <v>19</v>
      </c>
      <c r="J4167" t="s">
        <v>20</v>
      </c>
      <c r="K4167" t="s">
        <v>25</v>
      </c>
      <c r="L4167">
        <v>0</v>
      </c>
      <c r="M4167">
        <v>2.79</v>
      </c>
      <c r="N4167">
        <v>0</v>
      </c>
      <c r="O4167">
        <v>27.98</v>
      </c>
      <c r="P4167">
        <v>30.774000000000001</v>
      </c>
    </row>
    <row r="4168" spans="1:16" x14ac:dyDescent="0.25">
      <c r="A4168" s="20">
        <v>44494</v>
      </c>
      <c r="B4168" t="s">
        <v>706</v>
      </c>
      <c r="C4168" t="s">
        <v>17</v>
      </c>
      <c r="D4168">
        <v>500</v>
      </c>
      <c r="E4168">
        <v>311.10000000000002</v>
      </c>
      <c r="F4168">
        <v>155550</v>
      </c>
      <c r="G4168" t="s">
        <v>4345</v>
      </c>
      <c r="H4168">
        <v>2021201</v>
      </c>
      <c r="I4168" t="s">
        <v>19</v>
      </c>
      <c r="J4168" t="s">
        <v>20</v>
      </c>
      <c r="K4168" t="s">
        <v>25</v>
      </c>
      <c r="L4168">
        <v>0</v>
      </c>
      <c r="M4168">
        <v>2.8</v>
      </c>
      <c r="N4168">
        <v>0</v>
      </c>
      <c r="O4168">
        <v>28.04</v>
      </c>
      <c r="P4168">
        <v>30.84</v>
      </c>
    </row>
    <row r="4169" spans="1:16" x14ac:dyDescent="0.25">
      <c r="A4169" s="20">
        <v>44494</v>
      </c>
      <c r="B4169" t="s">
        <v>706</v>
      </c>
      <c r="C4169" t="s">
        <v>17</v>
      </c>
      <c r="D4169">
        <v>1500</v>
      </c>
      <c r="E4169">
        <v>310.5</v>
      </c>
      <c r="F4169">
        <v>465750</v>
      </c>
      <c r="G4169" t="s">
        <v>4346</v>
      </c>
      <c r="H4169">
        <v>2021201</v>
      </c>
      <c r="I4169" t="s">
        <v>19</v>
      </c>
      <c r="J4169" t="s">
        <v>20</v>
      </c>
      <c r="K4169" t="s">
        <v>25</v>
      </c>
      <c r="L4169">
        <v>0</v>
      </c>
      <c r="M4169">
        <v>8.3800000000000008</v>
      </c>
      <c r="N4169">
        <v>23</v>
      </c>
      <c r="O4169">
        <v>83.95</v>
      </c>
      <c r="P4169">
        <v>115.3335</v>
      </c>
    </row>
    <row r="4170" spans="1:16" x14ac:dyDescent="0.25">
      <c r="A4170" s="20">
        <v>44494</v>
      </c>
      <c r="B4170" t="s">
        <v>706</v>
      </c>
      <c r="C4170" t="s">
        <v>23</v>
      </c>
      <c r="D4170">
        <v>2500</v>
      </c>
      <c r="E4170">
        <v>311.89999999999998</v>
      </c>
      <c r="F4170">
        <v>779750</v>
      </c>
      <c r="G4170" t="s">
        <v>4347</v>
      </c>
      <c r="H4170">
        <v>2021201</v>
      </c>
      <c r="I4170" t="s">
        <v>19</v>
      </c>
      <c r="J4170" t="s">
        <v>20</v>
      </c>
      <c r="K4170" t="s">
        <v>25</v>
      </c>
      <c r="L4170">
        <v>195</v>
      </c>
      <c r="M4170">
        <v>14.04</v>
      </c>
      <c r="N4170">
        <v>0</v>
      </c>
      <c r="O4170">
        <v>140.54</v>
      </c>
      <c r="P4170">
        <v>349.57560000000001</v>
      </c>
    </row>
    <row r="4171" spans="1:16" x14ac:dyDescent="0.25">
      <c r="A4171" s="20">
        <v>44497</v>
      </c>
      <c r="B4171" t="s">
        <v>706</v>
      </c>
      <c r="C4171" t="s">
        <v>23</v>
      </c>
      <c r="D4171">
        <v>5000</v>
      </c>
      <c r="E4171">
        <v>298.7</v>
      </c>
      <c r="F4171">
        <v>1493500</v>
      </c>
      <c r="G4171" t="s">
        <v>4348</v>
      </c>
      <c r="H4171">
        <v>202122145</v>
      </c>
      <c r="I4171" t="s">
        <v>19</v>
      </c>
      <c r="J4171" t="s">
        <v>20</v>
      </c>
      <c r="K4171" t="s">
        <v>21</v>
      </c>
      <c r="L4171">
        <v>373</v>
      </c>
      <c r="M4171">
        <v>41.82</v>
      </c>
      <c r="N4171">
        <v>0</v>
      </c>
      <c r="O4171">
        <v>271.88</v>
      </c>
      <c r="P4171">
        <v>686.69799999999998</v>
      </c>
    </row>
    <row r="4172" spans="1:16" x14ac:dyDescent="0.25">
      <c r="A4172" s="20">
        <v>44497</v>
      </c>
      <c r="B4172" t="s">
        <v>706</v>
      </c>
      <c r="C4172" t="s">
        <v>17</v>
      </c>
      <c r="D4172">
        <v>500</v>
      </c>
      <c r="E4172">
        <v>298.10000000000002</v>
      </c>
      <c r="F4172">
        <v>149050</v>
      </c>
      <c r="G4172" t="s">
        <v>4349</v>
      </c>
      <c r="H4172">
        <v>202122145</v>
      </c>
      <c r="I4172" t="s">
        <v>19</v>
      </c>
      <c r="J4172" t="s">
        <v>20</v>
      </c>
      <c r="K4172" t="s">
        <v>21</v>
      </c>
      <c r="L4172">
        <v>0</v>
      </c>
      <c r="M4172">
        <v>4.17</v>
      </c>
      <c r="N4172">
        <v>0</v>
      </c>
      <c r="O4172">
        <v>27.13</v>
      </c>
      <c r="P4172">
        <v>31.3035</v>
      </c>
    </row>
    <row r="4173" spans="1:16" x14ac:dyDescent="0.25">
      <c r="A4173" s="20">
        <v>44497</v>
      </c>
      <c r="B4173" t="s">
        <v>706</v>
      </c>
      <c r="C4173" t="s">
        <v>17</v>
      </c>
      <c r="D4173">
        <v>1000</v>
      </c>
      <c r="E4173">
        <v>298.10000000000002</v>
      </c>
      <c r="F4173">
        <v>298100</v>
      </c>
      <c r="G4173" t="s">
        <v>4350</v>
      </c>
      <c r="H4173">
        <v>202122145</v>
      </c>
      <c r="I4173" t="s">
        <v>19</v>
      </c>
      <c r="J4173" t="s">
        <v>20</v>
      </c>
      <c r="K4173" t="s">
        <v>21</v>
      </c>
      <c r="L4173">
        <v>0</v>
      </c>
      <c r="M4173">
        <v>8.35</v>
      </c>
      <c r="N4173">
        <v>45</v>
      </c>
      <c r="O4173">
        <v>54.27</v>
      </c>
      <c r="P4173">
        <v>107.6168</v>
      </c>
    </row>
    <row r="4174" spans="1:16" x14ac:dyDescent="0.25">
      <c r="A4174" s="20">
        <v>44497</v>
      </c>
      <c r="B4174" t="s">
        <v>706</v>
      </c>
      <c r="C4174" t="s">
        <v>17</v>
      </c>
      <c r="D4174">
        <v>500</v>
      </c>
      <c r="E4174">
        <v>298.14999999999998</v>
      </c>
      <c r="F4174">
        <v>149075</v>
      </c>
      <c r="G4174" t="s">
        <v>4351</v>
      </c>
      <c r="H4174">
        <v>202122145</v>
      </c>
      <c r="I4174" t="s">
        <v>19</v>
      </c>
      <c r="J4174" t="s">
        <v>20</v>
      </c>
      <c r="K4174" t="s">
        <v>21</v>
      </c>
      <c r="L4174">
        <v>0</v>
      </c>
      <c r="M4174">
        <v>4.17</v>
      </c>
      <c r="N4174">
        <v>0</v>
      </c>
      <c r="O4174">
        <v>27.14</v>
      </c>
      <c r="P4174">
        <v>31.3141</v>
      </c>
    </row>
    <row r="4175" spans="1:16" x14ac:dyDescent="0.25">
      <c r="A4175" s="20">
        <v>44497</v>
      </c>
      <c r="B4175" t="s">
        <v>706</v>
      </c>
      <c r="C4175" t="s">
        <v>17</v>
      </c>
      <c r="D4175">
        <v>250</v>
      </c>
      <c r="E4175">
        <v>298.05</v>
      </c>
      <c r="F4175">
        <v>74512.5</v>
      </c>
      <c r="G4175" t="s">
        <v>4352</v>
      </c>
      <c r="H4175">
        <v>202122145</v>
      </c>
      <c r="I4175" t="s">
        <v>19</v>
      </c>
      <c r="J4175" t="s">
        <v>20</v>
      </c>
      <c r="K4175" t="s">
        <v>21</v>
      </c>
      <c r="L4175">
        <v>0</v>
      </c>
      <c r="M4175">
        <v>2.09</v>
      </c>
      <c r="N4175">
        <v>0</v>
      </c>
      <c r="O4175">
        <v>18.079999999999998</v>
      </c>
      <c r="P4175">
        <v>20.1663</v>
      </c>
    </row>
    <row r="4176" spans="1:16" x14ac:dyDescent="0.25">
      <c r="A4176" s="20">
        <v>44497</v>
      </c>
      <c r="B4176" t="s">
        <v>706</v>
      </c>
      <c r="C4176" t="s">
        <v>17</v>
      </c>
      <c r="D4176">
        <v>250</v>
      </c>
      <c r="E4176">
        <v>298.25</v>
      </c>
      <c r="F4176">
        <v>74562.5</v>
      </c>
      <c r="G4176" t="s">
        <v>4353</v>
      </c>
      <c r="H4176">
        <v>202122145</v>
      </c>
      <c r="I4176" t="s">
        <v>19</v>
      </c>
      <c r="J4176" t="s">
        <v>20</v>
      </c>
      <c r="K4176" t="s">
        <v>21</v>
      </c>
      <c r="L4176">
        <v>0</v>
      </c>
      <c r="M4176">
        <v>2.09</v>
      </c>
      <c r="N4176">
        <v>0</v>
      </c>
      <c r="O4176">
        <v>18.079999999999998</v>
      </c>
      <c r="P4176">
        <v>20.1678</v>
      </c>
    </row>
    <row r="4177" spans="1:16" x14ac:dyDescent="0.25">
      <c r="A4177" s="20">
        <v>44497</v>
      </c>
      <c r="B4177" t="s">
        <v>706</v>
      </c>
      <c r="C4177" t="s">
        <v>17</v>
      </c>
      <c r="D4177">
        <v>1000</v>
      </c>
      <c r="E4177">
        <v>297.14999999999998</v>
      </c>
      <c r="F4177">
        <v>297150</v>
      </c>
      <c r="G4177" t="s">
        <v>4354</v>
      </c>
      <c r="H4177">
        <v>202122145</v>
      </c>
      <c r="I4177" t="s">
        <v>19</v>
      </c>
      <c r="J4177" t="s">
        <v>20</v>
      </c>
      <c r="K4177" t="s">
        <v>21</v>
      </c>
      <c r="L4177">
        <v>0</v>
      </c>
      <c r="M4177">
        <v>8.32</v>
      </c>
      <c r="N4177">
        <v>0</v>
      </c>
      <c r="O4177">
        <v>54.1</v>
      </c>
      <c r="P4177">
        <v>62.420200000000001</v>
      </c>
    </row>
    <row r="4178" spans="1:16" x14ac:dyDescent="0.25">
      <c r="A4178" s="20">
        <v>44497</v>
      </c>
      <c r="B4178" t="s">
        <v>706</v>
      </c>
      <c r="C4178" t="s">
        <v>17</v>
      </c>
      <c r="D4178">
        <v>1500</v>
      </c>
      <c r="E4178">
        <v>296.43</v>
      </c>
      <c r="F4178">
        <v>444638.2</v>
      </c>
      <c r="G4178" t="s">
        <v>4355</v>
      </c>
      <c r="H4178">
        <v>202122145</v>
      </c>
      <c r="I4178" t="s">
        <v>19</v>
      </c>
      <c r="J4178" t="s">
        <v>20</v>
      </c>
      <c r="K4178" t="s">
        <v>21</v>
      </c>
      <c r="L4178">
        <v>0</v>
      </c>
      <c r="M4178">
        <v>12.45</v>
      </c>
      <c r="N4178">
        <v>0</v>
      </c>
      <c r="O4178">
        <v>80.95</v>
      </c>
      <c r="P4178">
        <v>93.399699999999996</v>
      </c>
    </row>
    <row r="4179" spans="1:16" x14ac:dyDescent="0.25">
      <c r="A4179" s="20">
        <v>44497</v>
      </c>
      <c r="B4179" t="s">
        <v>706</v>
      </c>
      <c r="C4179" t="s">
        <v>17</v>
      </c>
      <c r="D4179">
        <v>500</v>
      </c>
      <c r="E4179">
        <v>306.10000000000002</v>
      </c>
      <c r="F4179">
        <v>153050</v>
      </c>
      <c r="G4179" t="s">
        <v>4356</v>
      </c>
      <c r="H4179">
        <v>2021204</v>
      </c>
      <c r="I4179" t="s">
        <v>19</v>
      </c>
      <c r="J4179" t="s">
        <v>1660</v>
      </c>
      <c r="K4179" t="s">
        <v>25</v>
      </c>
      <c r="L4179">
        <v>151.93</v>
      </c>
      <c r="M4179">
        <v>2.75</v>
      </c>
      <c r="N4179">
        <v>0</v>
      </c>
      <c r="O4179">
        <v>271.39</v>
      </c>
      <c r="P4179">
        <v>426.07490000000001</v>
      </c>
    </row>
    <row r="4180" spans="1:16" x14ac:dyDescent="0.25">
      <c r="A4180" s="20">
        <v>44497</v>
      </c>
      <c r="B4180" t="s">
        <v>706</v>
      </c>
      <c r="C4180" t="s">
        <v>17</v>
      </c>
      <c r="D4180">
        <v>1000</v>
      </c>
      <c r="E4180">
        <v>304.10000000000002</v>
      </c>
      <c r="F4180">
        <v>304100</v>
      </c>
      <c r="G4180" t="s">
        <v>4357</v>
      </c>
      <c r="H4180">
        <v>2021204</v>
      </c>
      <c r="I4180" t="s">
        <v>19</v>
      </c>
      <c r="J4180" t="s">
        <v>1660</v>
      </c>
      <c r="K4180" t="s">
        <v>25</v>
      </c>
      <c r="L4180">
        <v>303.86</v>
      </c>
      <c r="M4180">
        <v>5.47</v>
      </c>
      <c r="N4180">
        <v>0</v>
      </c>
      <c r="O4180">
        <v>539.24</v>
      </c>
      <c r="P4180">
        <v>848.57380000000001</v>
      </c>
    </row>
    <row r="4181" spans="1:16" x14ac:dyDescent="0.25">
      <c r="A4181" s="20">
        <v>44497</v>
      </c>
      <c r="B4181" t="s">
        <v>706</v>
      </c>
      <c r="C4181" t="s">
        <v>17</v>
      </c>
      <c r="D4181">
        <v>1000</v>
      </c>
      <c r="E4181">
        <v>302.5</v>
      </c>
      <c r="F4181">
        <v>302500</v>
      </c>
      <c r="G4181" t="s">
        <v>4358</v>
      </c>
      <c r="H4181">
        <v>2021204</v>
      </c>
      <c r="I4181" t="s">
        <v>19</v>
      </c>
      <c r="J4181" t="s">
        <v>1660</v>
      </c>
      <c r="K4181" t="s">
        <v>25</v>
      </c>
      <c r="L4181">
        <v>304.20999999999998</v>
      </c>
      <c r="M4181">
        <v>5.45</v>
      </c>
      <c r="N4181">
        <v>114</v>
      </c>
      <c r="O4181">
        <v>536.41</v>
      </c>
      <c r="P4181">
        <v>960.06500000000005</v>
      </c>
    </row>
    <row r="4182" spans="1:16" x14ac:dyDescent="0.25">
      <c r="A4182" s="20">
        <v>44498</v>
      </c>
      <c r="B4182" t="s">
        <v>706</v>
      </c>
      <c r="C4182" t="s">
        <v>17</v>
      </c>
      <c r="D4182">
        <v>5000</v>
      </c>
      <c r="E4182">
        <v>292</v>
      </c>
      <c r="F4182">
        <v>1460000</v>
      </c>
      <c r="G4182" t="s">
        <v>4359</v>
      </c>
      <c r="H4182">
        <v>2021205</v>
      </c>
      <c r="I4182" t="s">
        <v>19</v>
      </c>
      <c r="J4182" t="s">
        <v>20</v>
      </c>
      <c r="K4182" t="s">
        <v>25</v>
      </c>
      <c r="L4182">
        <v>0</v>
      </c>
      <c r="M4182">
        <v>26.28</v>
      </c>
      <c r="N4182">
        <v>44</v>
      </c>
      <c r="O4182">
        <v>263.16000000000003</v>
      </c>
      <c r="P4182">
        <v>333.44</v>
      </c>
    </row>
    <row r="4183" spans="1:16" x14ac:dyDescent="0.25">
      <c r="A4183" s="20">
        <v>44498</v>
      </c>
      <c r="B4183" t="s">
        <v>706</v>
      </c>
      <c r="C4183" t="s">
        <v>23</v>
      </c>
      <c r="D4183">
        <v>5000</v>
      </c>
      <c r="E4183">
        <v>290.56</v>
      </c>
      <c r="F4183">
        <v>1452816.1</v>
      </c>
      <c r="G4183" t="s">
        <v>4360</v>
      </c>
      <c r="H4183">
        <v>2021205</v>
      </c>
      <c r="I4183" t="s">
        <v>19</v>
      </c>
      <c r="J4183" t="s">
        <v>20</v>
      </c>
      <c r="K4183" t="s">
        <v>25</v>
      </c>
      <c r="L4183">
        <v>364</v>
      </c>
      <c r="M4183">
        <v>26.15</v>
      </c>
      <c r="N4183">
        <v>0</v>
      </c>
      <c r="O4183">
        <v>261.83999999999997</v>
      </c>
      <c r="P4183">
        <v>651.99059999999997</v>
      </c>
    </row>
    <row r="4184" spans="1:16" x14ac:dyDescent="0.25">
      <c r="A4184" s="20">
        <v>44501</v>
      </c>
      <c r="B4184" t="s">
        <v>706</v>
      </c>
      <c r="C4184" t="s">
        <v>17</v>
      </c>
      <c r="D4184">
        <v>2500</v>
      </c>
      <c r="E4184">
        <v>275.10000000000002</v>
      </c>
      <c r="F4184">
        <v>687750</v>
      </c>
      <c r="G4184" t="s">
        <v>4361</v>
      </c>
      <c r="H4184">
        <v>2021206</v>
      </c>
      <c r="I4184" t="s">
        <v>19</v>
      </c>
      <c r="J4184" t="s">
        <v>20</v>
      </c>
      <c r="K4184" t="s">
        <v>25</v>
      </c>
      <c r="L4184">
        <v>0</v>
      </c>
      <c r="M4184">
        <v>12.38</v>
      </c>
      <c r="N4184">
        <v>21</v>
      </c>
      <c r="O4184">
        <v>123.96</v>
      </c>
      <c r="P4184">
        <v>157.33959999999999</v>
      </c>
    </row>
    <row r="4185" spans="1:16" x14ac:dyDescent="0.25">
      <c r="A4185" s="20">
        <v>44501</v>
      </c>
      <c r="B4185" t="s">
        <v>706</v>
      </c>
      <c r="C4185" t="s">
        <v>23</v>
      </c>
      <c r="D4185">
        <v>500</v>
      </c>
      <c r="E4185">
        <v>284.10000000000002</v>
      </c>
      <c r="F4185">
        <v>142050</v>
      </c>
      <c r="G4185" t="s">
        <v>4362</v>
      </c>
      <c r="H4185">
        <v>2021206</v>
      </c>
      <c r="I4185" t="s">
        <v>19</v>
      </c>
      <c r="J4185" t="s">
        <v>20</v>
      </c>
      <c r="K4185" t="s">
        <v>25</v>
      </c>
      <c r="L4185">
        <v>34.979999999999997</v>
      </c>
      <c r="M4185">
        <v>2.56</v>
      </c>
      <c r="N4185">
        <v>0</v>
      </c>
      <c r="O4185">
        <v>25.61</v>
      </c>
      <c r="P4185">
        <v>63.146999999999998</v>
      </c>
    </row>
    <row r="4186" spans="1:16" x14ac:dyDescent="0.25">
      <c r="A4186" s="20">
        <v>44501</v>
      </c>
      <c r="B4186" t="s">
        <v>706</v>
      </c>
      <c r="C4186" t="s">
        <v>23</v>
      </c>
      <c r="D4186">
        <v>2000</v>
      </c>
      <c r="E4186">
        <v>284.7</v>
      </c>
      <c r="F4186">
        <v>569400</v>
      </c>
      <c r="G4186" t="s">
        <v>4363</v>
      </c>
      <c r="H4186">
        <v>2021206</v>
      </c>
      <c r="I4186" t="s">
        <v>19</v>
      </c>
      <c r="J4186" t="s">
        <v>20</v>
      </c>
      <c r="K4186" t="s">
        <v>25</v>
      </c>
      <c r="L4186">
        <v>140.02000000000001</v>
      </c>
      <c r="M4186">
        <v>10.25</v>
      </c>
      <c r="N4186">
        <v>0</v>
      </c>
      <c r="O4186">
        <v>102.64</v>
      </c>
      <c r="P4186">
        <v>252.90899999999999</v>
      </c>
    </row>
    <row r="4187" spans="1:16" x14ac:dyDescent="0.25">
      <c r="A4187" s="20">
        <v>44503</v>
      </c>
      <c r="B4187" t="s">
        <v>706</v>
      </c>
      <c r="C4187" t="s">
        <v>17</v>
      </c>
      <c r="D4187">
        <v>2500</v>
      </c>
      <c r="E4187">
        <v>300.14999999999998</v>
      </c>
      <c r="F4187">
        <v>750375</v>
      </c>
      <c r="G4187" t="s">
        <v>4364</v>
      </c>
      <c r="H4187">
        <v>2021208</v>
      </c>
      <c r="I4187" t="s">
        <v>19</v>
      </c>
      <c r="J4187" t="s">
        <v>20</v>
      </c>
      <c r="K4187" t="s">
        <v>25</v>
      </c>
      <c r="L4187">
        <v>0</v>
      </c>
      <c r="M4187">
        <v>13.51</v>
      </c>
      <c r="N4187">
        <v>31</v>
      </c>
      <c r="O4187">
        <v>135.24</v>
      </c>
      <c r="P4187">
        <v>179.7467</v>
      </c>
    </row>
    <row r="4188" spans="1:16" x14ac:dyDescent="0.25">
      <c r="A4188" s="20">
        <v>44503</v>
      </c>
      <c r="B4188" t="s">
        <v>706</v>
      </c>
      <c r="C4188" t="s">
        <v>23</v>
      </c>
      <c r="D4188">
        <v>250</v>
      </c>
      <c r="E4188">
        <v>300.95</v>
      </c>
      <c r="F4188">
        <v>75237.5</v>
      </c>
      <c r="G4188" t="s">
        <v>4365</v>
      </c>
      <c r="H4188">
        <v>2021208</v>
      </c>
      <c r="I4188" t="s">
        <v>19</v>
      </c>
      <c r="J4188" t="s">
        <v>20</v>
      </c>
      <c r="K4188" t="s">
        <v>25</v>
      </c>
      <c r="L4188">
        <v>18.77</v>
      </c>
      <c r="M4188">
        <v>1.35</v>
      </c>
      <c r="N4188">
        <v>0</v>
      </c>
      <c r="O4188">
        <v>17.940000000000001</v>
      </c>
      <c r="P4188">
        <v>38.0642</v>
      </c>
    </row>
    <row r="4189" spans="1:16" x14ac:dyDescent="0.25">
      <c r="A4189" s="20">
        <v>44503</v>
      </c>
      <c r="B4189" t="s">
        <v>706</v>
      </c>
      <c r="C4189" t="s">
        <v>23</v>
      </c>
      <c r="D4189">
        <v>500</v>
      </c>
      <c r="E4189">
        <v>302.25</v>
      </c>
      <c r="F4189">
        <v>151125</v>
      </c>
      <c r="G4189" t="s">
        <v>4366</v>
      </c>
      <c r="H4189">
        <v>2021208</v>
      </c>
      <c r="I4189" t="s">
        <v>19</v>
      </c>
      <c r="J4189" t="s">
        <v>20</v>
      </c>
      <c r="K4189" t="s">
        <v>25</v>
      </c>
      <c r="L4189">
        <v>37.54</v>
      </c>
      <c r="M4189">
        <v>2.72</v>
      </c>
      <c r="N4189">
        <v>0</v>
      </c>
      <c r="O4189">
        <v>27.24</v>
      </c>
      <c r="P4189">
        <v>67.500200000000007</v>
      </c>
    </row>
    <row r="4190" spans="1:16" x14ac:dyDescent="0.25">
      <c r="A4190" s="20">
        <v>44503</v>
      </c>
      <c r="B4190" t="s">
        <v>706</v>
      </c>
      <c r="C4190" t="s">
        <v>23</v>
      </c>
      <c r="D4190">
        <v>500</v>
      </c>
      <c r="E4190">
        <v>302.89999999999998</v>
      </c>
      <c r="F4190">
        <v>151450</v>
      </c>
      <c r="G4190" t="s">
        <v>4367</v>
      </c>
      <c r="H4190">
        <v>2021208</v>
      </c>
      <c r="I4190" t="s">
        <v>19</v>
      </c>
      <c r="J4190" t="s">
        <v>20</v>
      </c>
      <c r="K4190" t="s">
        <v>25</v>
      </c>
      <c r="L4190">
        <v>37.74</v>
      </c>
      <c r="M4190">
        <v>2.73</v>
      </c>
      <c r="N4190">
        <v>0</v>
      </c>
      <c r="O4190">
        <v>27.3</v>
      </c>
      <c r="P4190">
        <v>67.766099999999994</v>
      </c>
    </row>
    <row r="4191" spans="1:16" x14ac:dyDescent="0.25">
      <c r="A4191" s="20">
        <v>44503</v>
      </c>
      <c r="B4191" t="s">
        <v>706</v>
      </c>
      <c r="C4191" t="s">
        <v>17</v>
      </c>
      <c r="D4191">
        <v>1000</v>
      </c>
      <c r="E4191">
        <v>298.10000000000002</v>
      </c>
      <c r="F4191">
        <v>298100</v>
      </c>
      <c r="G4191" t="s">
        <v>4368</v>
      </c>
      <c r="H4191">
        <v>2021208</v>
      </c>
      <c r="I4191" t="s">
        <v>19</v>
      </c>
      <c r="J4191" t="s">
        <v>20</v>
      </c>
      <c r="K4191" t="s">
        <v>25</v>
      </c>
      <c r="L4191">
        <v>0</v>
      </c>
      <c r="M4191">
        <v>5.37</v>
      </c>
      <c r="N4191">
        <v>0</v>
      </c>
      <c r="O4191">
        <v>53.73</v>
      </c>
      <c r="P4191">
        <v>59.095799999999997</v>
      </c>
    </row>
    <row r="4192" spans="1:16" x14ac:dyDescent="0.25">
      <c r="A4192" s="20">
        <v>44503</v>
      </c>
      <c r="B4192" t="s">
        <v>706</v>
      </c>
      <c r="C4192" t="s">
        <v>23</v>
      </c>
      <c r="D4192">
        <v>500</v>
      </c>
      <c r="E4192">
        <v>299.89999999999998</v>
      </c>
      <c r="F4192">
        <v>149950</v>
      </c>
      <c r="G4192" t="s">
        <v>4369</v>
      </c>
      <c r="H4192">
        <v>2021208</v>
      </c>
      <c r="I4192" t="s">
        <v>19</v>
      </c>
      <c r="J4192" t="s">
        <v>20</v>
      </c>
      <c r="K4192" t="s">
        <v>25</v>
      </c>
      <c r="L4192">
        <v>37.54</v>
      </c>
      <c r="M4192">
        <v>2.7</v>
      </c>
      <c r="N4192">
        <v>0</v>
      </c>
      <c r="O4192">
        <v>27.03</v>
      </c>
      <c r="P4192">
        <v>67.269199999999998</v>
      </c>
    </row>
    <row r="4193" spans="1:16" x14ac:dyDescent="0.25">
      <c r="A4193" s="20">
        <v>44503</v>
      </c>
      <c r="B4193" t="s">
        <v>706</v>
      </c>
      <c r="C4193" t="s">
        <v>23</v>
      </c>
      <c r="D4193">
        <v>1750</v>
      </c>
      <c r="E4193">
        <v>300.7</v>
      </c>
      <c r="F4193">
        <v>526225</v>
      </c>
      <c r="G4193" t="s">
        <v>4370</v>
      </c>
      <c r="H4193">
        <v>2021208</v>
      </c>
      <c r="I4193" t="s">
        <v>19</v>
      </c>
      <c r="J4193" t="s">
        <v>20</v>
      </c>
      <c r="K4193" t="s">
        <v>25</v>
      </c>
      <c r="L4193">
        <v>131.4</v>
      </c>
      <c r="M4193">
        <v>9.4700000000000006</v>
      </c>
      <c r="N4193">
        <v>0</v>
      </c>
      <c r="O4193">
        <v>94.85</v>
      </c>
      <c r="P4193">
        <v>235.72200000000001</v>
      </c>
    </row>
    <row r="4194" spans="1:16" x14ac:dyDescent="0.25">
      <c r="A4194" s="20">
        <v>44504</v>
      </c>
      <c r="B4194" t="s">
        <v>1034</v>
      </c>
      <c r="C4194" t="s">
        <v>23</v>
      </c>
      <c r="D4194">
        <v>5000</v>
      </c>
      <c r="E4194">
        <v>229.9</v>
      </c>
      <c r="F4194">
        <v>1149500</v>
      </c>
      <c r="G4194" t="s">
        <v>4371</v>
      </c>
      <c r="H4194">
        <v>2021209</v>
      </c>
      <c r="I4194" t="s">
        <v>19</v>
      </c>
      <c r="J4194" t="s">
        <v>20</v>
      </c>
      <c r="K4194" t="s">
        <v>25</v>
      </c>
      <c r="L4194">
        <v>287</v>
      </c>
      <c r="M4194">
        <v>20.69</v>
      </c>
      <c r="N4194">
        <v>0</v>
      </c>
      <c r="O4194">
        <v>207.17</v>
      </c>
      <c r="P4194">
        <v>514.86069999999995</v>
      </c>
    </row>
    <row r="4195" spans="1:16" x14ac:dyDescent="0.25">
      <c r="A4195" s="20">
        <v>44504</v>
      </c>
      <c r="B4195" t="s">
        <v>1034</v>
      </c>
      <c r="C4195" t="s">
        <v>17</v>
      </c>
      <c r="D4195">
        <v>5000</v>
      </c>
      <c r="E4195">
        <v>228.9</v>
      </c>
      <c r="F4195">
        <v>1144476.3500000001</v>
      </c>
      <c r="G4195" t="s">
        <v>4372</v>
      </c>
      <c r="H4195">
        <v>2021209</v>
      </c>
      <c r="I4195" t="s">
        <v>19</v>
      </c>
      <c r="J4195" t="s">
        <v>20</v>
      </c>
      <c r="K4195" t="s">
        <v>25</v>
      </c>
      <c r="L4195">
        <v>0</v>
      </c>
      <c r="M4195">
        <v>20.6</v>
      </c>
      <c r="N4195">
        <v>34</v>
      </c>
      <c r="O4195">
        <v>206.28</v>
      </c>
      <c r="P4195">
        <v>260.88060000000002</v>
      </c>
    </row>
    <row r="4196" spans="1:16" x14ac:dyDescent="0.25">
      <c r="A4196" s="20">
        <v>44508</v>
      </c>
      <c r="B4196" t="s">
        <v>706</v>
      </c>
      <c r="C4196" t="s">
        <v>17</v>
      </c>
      <c r="D4196">
        <v>2500</v>
      </c>
      <c r="E4196">
        <v>295</v>
      </c>
      <c r="F4196">
        <v>737500</v>
      </c>
      <c r="G4196" t="s">
        <v>4373</v>
      </c>
      <c r="H4196">
        <v>2021210</v>
      </c>
      <c r="I4196" t="s">
        <v>19</v>
      </c>
      <c r="J4196" t="s">
        <v>20</v>
      </c>
      <c r="K4196" t="s">
        <v>25</v>
      </c>
      <c r="L4196">
        <v>0</v>
      </c>
      <c r="M4196">
        <v>13.28</v>
      </c>
      <c r="N4196">
        <v>27</v>
      </c>
      <c r="O4196">
        <v>132.93</v>
      </c>
      <c r="P4196">
        <v>173.20500000000001</v>
      </c>
    </row>
    <row r="4197" spans="1:16" x14ac:dyDescent="0.25">
      <c r="A4197" s="20">
        <v>44508</v>
      </c>
      <c r="B4197" t="s">
        <v>706</v>
      </c>
      <c r="C4197" t="s">
        <v>23</v>
      </c>
      <c r="D4197">
        <v>500</v>
      </c>
      <c r="E4197">
        <v>297.25</v>
      </c>
      <c r="F4197">
        <v>148625</v>
      </c>
      <c r="G4197" t="s">
        <v>4374</v>
      </c>
      <c r="H4197">
        <v>2021210</v>
      </c>
      <c r="I4197" t="s">
        <v>19</v>
      </c>
      <c r="J4197" t="s">
        <v>20</v>
      </c>
      <c r="K4197" t="s">
        <v>25</v>
      </c>
      <c r="L4197">
        <v>36.96</v>
      </c>
      <c r="M4197">
        <v>2.68</v>
      </c>
      <c r="N4197">
        <v>0</v>
      </c>
      <c r="O4197">
        <v>26.79</v>
      </c>
      <c r="P4197">
        <v>66.425200000000004</v>
      </c>
    </row>
    <row r="4198" spans="1:16" x14ac:dyDescent="0.25">
      <c r="A4198" s="20">
        <v>44508</v>
      </c>
      <c r="B4198" t="s">
        <v>706</v>
      </c>
      <c r="C4198" t="s">
        <v>23</v>
      </c>
      <c r="D4198">
        <v>500</v>
      </c>
      <c r="E4198">
        <v>296.89999999999998</v>
      </c>
      <c r="F4198">
        <v>148450</v>
      </c>
      <c r="G4198" t="s">
        <v>4375</v>
      </c>
      <c r="H4198">
        <v>2021210</v>
      </c>
      <c r="I4198" t="s">
        <v>19</v>
      </c>
      <c r="J4198" t="s">
        <v>20</v>
      </c>
      <c r="K4198" t="s">
        <v>25</v>
      </c>
      <c r="L4198">
        <v>36.96</v>
      </c>
      <c r="M4198">
        <v>2.67</v>
      </c>
      <c r="N4198">
        <v>0</v>
      </c>
      <c r="O4198">
        <v>26.76</v>
      </c>
      <c r="P4198">
        <v>66.392099999999999</v>
      </c>
    </row>
    <row r="4199" spans="1:16" x14ac:dyDescent="0.25">
      <c r="A4199" s="20">
        <v>44508</v>
      </c>
      <c r="B4199" t="s">
        <v>706</v>
      </c>
      <c r="C4199" t="s">
        <v>23</v>
      </c>
      <c r="D4199">
        <v>500</v>
      </c>
      <c r="E4199">
        <v>296.55</v>
      </c>
      <c r="F4199">
        <v>148275</v>
      </c>
      <c r="G4199" t="s">
        <v>4376</v>
      </c>
      <c r="H4199">
        <v>2021210</v>
      </c>
      <c r="I4199" t="s">
        <v>19</v>
      </c>
      <c r="J4199" t="s">
        <v>20</v>
      </c>
      <c r="K4199" t="s">
        <v>25</v>
      </c>
      <c r="L4199">
        <v>36.96</v>
      </c>
      <c r="M4199">
        <v>2.67</v>
      </c>
      <c r="N4199">
        <v>0</v>
      </c>
      <c r="O4199">
        <v>26.73</v>
      </c>
      <c r="P4199">
        <v>66.358999999999995</v>
      </c>
    </row>
    <row r="4200" spans="1:16" x14ac:dyDescent="0.25">
      <c r="A4200" s="20">
        <v>44508</v>
      </c>
      <c r="B4200" t="s">
        <v>706</v>
      </c>
      <c r="C4200" t="s">
        <v>23</v>
      </c>
      <c r="D4200">
        <v>500</v>
      </c>
      <c r="E4200">
        <v>296.89999999999998</v>
      </c>
      <c r="F4200">
        <v>148450</v>
      </c>
      <c r="G4200" t="s">
        <v>4377</v>
      </c>
      <c r="H4200">
        <v>2021210</v>
      </c>
      <c r="I4200" t="s">
        <v>19</v>
      </c>
      <c r="J4200" t="s">
        <v>20</v>
      </c>
      <c r="K4200" t="s">
        <v>25</v>
      </c>
      <c r="L4200">
        <v>36.96</v>
      </c>
      <c r="M4200">
        <v>2.67</v>
      </c>
      <c r="N4200">
        <v>0</v>
      </c>
      <c r="O4200">
        <v>26.76</v>
      </c>
      <c r="P4200">
        <v>66.392200000000003</v>
      </c>
    </row>
    <row r="4201" spans="1:16" x14ac:dyDescent="0.25">
      <c r="A4201" s="20">
        <v>44508</v>
      </c>
      <c r="B4201" t="s">
        <v>706</v>
      </c>
      <c r="C4201" t="s">
        <v>23</v>
      </c>
      <c r="D4201">
        <v>500</v>
      </c>
      <c r="E4201">
        <v>297.75</v>
      </c>
      <c r="F4201">
        <v>148875</v>
      </c>
      <c r="G4201" t="s">
        <v>4378</v>
      </c>
      <c r="H4201">
        <v>2021210</v>
      </c>
      <c r="I4201" t="s">
        <v>19</v>
      </c>
      <c r="J4201" t="s">
        <v>20</v>
      </c>
      <c r="K4201" t="s">
        <v>25</v>
      </c>
      <c r="L4201">
        <v>37.19</v>
      </c>
      <c r="M4201">
        <v>2.68</v>
      </c>
      <c r="N4201">
        <v>0</v>
      </c>
      <c r="O4201">
        <v>26.83</v>
      </c>
      <c r="P4201">
        <v>66.699700000000007</v>
      </c>
    </row>
    <row r="4202" spans="1:16" x14ac:dyDescent="0.25">
      <c r="A4202" s="20">
        <v>44508</v>
      </c>
      <c r="B4202" t="s">
        <v>706</v>
      </c>
      <c r="C4202" t="s">
        <v>17</v>
      </c>
      <c r="D4202">
        <v>500</v>
      </c>
      <c r="E4202">
        <v>293.10000000000002</v>
      </c>
      <c r="F4202">
        <v>146550</v>
      </c>
      <c r="G4202" t="s">
        <v>4379</v>
      </c>
      <c r="H4202">
        <v>2021210</v>
      </c>
      <c r="I4202" t="s">
        <v>19</v>
      </c>
      <c r="J4202" t="s">
        <v>20</v>
      </c>
      <c r="K4202" t="s">
        <v>25</v>
      </c>
      <c r="L4202">
        <v>0</v>
      </c>
      <c r="M4202">
        <v>2.64</v>
      </c>
      <c r="N4202">
        <v>0</v>
      </c>
      <c r="O4202">
        <v>26.42</v>
      </c>
      <c r="P4202">
        <v>29.0579</v>
      </c>
    </row>
    <row r="4203" spans="1:16" x14ac:dyDescent="0.25">
      <c r="A4203" s="20">
        <v>44508</v>
      </c>
      <c r="B4203" t="s">
        <v>706</v>
      </c>
      <c r="C4203" t="s">
        <v>23</v>
      </c>
      <c r="D4203">
        <v>500</v>
      </c>
      <c r="E4203">
        <v>294.89999999999998</v>
      </c>
      <c r="F4203">
        <v>147450</v>
      </c>
      <c r="G4203" t="s">
        <v>4380</v>
      </c>
      <c r="H4203">
        <v>2021210</v>
      </c>
      <c r="I4203" t="s">
        <v>19</v>
      </c>
      <c r="J4203" t="s">
        <v>20</v>
      </c>
      <c r="K4203" t="s">
        <v>25</v>
      </c>
      <c r="L4203">
        <v>36.96</v>
      </c>
      <c r="M4203">
        <v>2.65</v>
      </c>
      <c r="N4203">
        <v>0</v>
      </c>
      <c r="O4203">
        <v>26.58</v>
      </c>
      <c r="P4203">
        <v>66.194100000000006</v>
      </c>
    </row>
    <row r="4204" spans="1:16" x14ac:dyDescent="0.25">
      <c r="A4204" s="20">
        <v>44509</v>
      </c>
      <c r="B4204" t="s">
        <v>706</v>
      </c>
      <c r="C4204" t="s">
        <v>23</v>
      </c>
      <c r="D4204">
        <v>2500</v>
      </c>
      <c r="E4204">
        <v>306.8</v>
      </c>
      <c r="F4204">
        <v>767000</v>
      </c>
      <c r="G4204" t="s">
        <v>4381</v>
      </c>
      <c r="H4204">
        <v>2021211</v>
      </c>
      <c r="I4204" t="s">
        <v>19</v>
      </c>
      <c r="J4204" t="s">
        <v>1660</v>
      </c>
      <c r="K4204" t="s">
        <v>25</v>
      </c>
      <c r="L4204">
        <v>767</v>
      </c>
      <c r="M4204">
        <v>13.81</v>
      </c>
      <c r="N4204">
        <v>0</v>
      </c>
      <c r="O4204">
        <v>1360.09</v>
      </c>
      <c r="P4204">
        <v>2140.8960000000002</v>
      </c>
    </row>
    <row r="4205" spans="1:16" x14ac:dyDescent="0.25">
      <c r="A4205" s="20">
        <v>44510</v>
      </c>
      <c r="B4205" t="s">
        <v>397</v>
      </c>
      <c r="C4205" t="s">
        <v>23</v>
      </c>
      <c r="D4205">
        <v>500</v>
      </c>
      <c r="E4205">
        <v>219.9</v>
      </c>
      <c r="F4205">
        <v>109950</v>
      </c>
      <c r="G4205" t="s">
        <v>4382</v>
      </c>
      <c r="H4205">
        <v>2021212</v>
      </c>
      <c r="I4205" t="s">
        <v>19</v>
      </c>
      <c r="J4205" t="s">
        <v>20</v>
      </c>
      <c r="K4205" t="s">
        <v>25</v>
      </c>
      <c r="L4205">
        <v>110</v>
      </c>
      <c r="M4205">
        <v>1.98</v>
      </c>
      <c r="N4205">
        <v>0</v>
      </c>
      <c r="O4205">
        <v>194.97</v>
      </c>
      <c r="P4205">
        <v>306.94920000000002</v>
      </c>
    </row>
    <row r="4206" spans="1:16" x14ac:dyDescent="0.25">
      <c r="A4206" s="20">
        <v>44523</v>
      </c>
      <c r="B4206" t="s">
        <v>288</v>
      </c>
      <c r="C4206" t="s">
        <v>17</v>
      </c>
      <c r="D4206">
        <v>50</v>
      </c>
      <c r="E4206">
        <v>34.5</v>
      </c>
      <c r="F4206">
        <v>1725</v>
      </c>
      <c r="G4206" t="s">
        <v>4383</v>
      </c>
      <c r="H4206">
        <v>2021220</v>
      </c>
      <c r="I4206" t="s">
        <v>19</v>
      </c>
      <c r="J4206" t="s">
        <v>20</v>
      </c>
      <c r="K4206" t="s">
        <v>25</v>
      </c>
      <c r="L4206">
        <v>2</v>
      </c>
      <c r="M4206">
        <v>0.03</v>
      </c>
      <c r="N4206">
        <v>0</v>
      </c>
      <c r="O4206">
        <v>15.27</v>
      </c>
      <c r="P4206">
        <v>17.300999999999998</v>
      </c>
    </row>
    <row r="4207" spans="1:16" x14ac:dyDescent="0.25">
      <c r="A4207" s="20">
        <v>44530</v>
      </c>
      <c r="B4207" t="s">
        <v>65</v>
      </c>
      <c r="C4207" t="s">
        <v>17</v>
      </c>
      <c r="D4207">
        <v>10000</v>
      </c>
      <c r="E4207">
        <v>38.15</v>
      </c>
      <c r="F4207">
        <v>381500</v>
      </c>
      <c r="G4207" t="s">
        <v>4384</v>
      </c>
      <c r="H4207">
        <v>2021225</v>
      </c>
      <c r="I4207" t="s">
        <v>19</v>
      </c>
      <c r="J4207" t="s">
        <v>20</v>
      </c>
      <c r="K4207" t="s">
        <v>25</v>
      </c>
      <c r="L4207">
        <v>0</v>
      </c>
      <c r="M4207">
        <v>6.87</v>
      </c>
      <c r="N4207">
        <v>11.45</v>
      </c>
      <c r="O4207">
        <v>68.77</v>
      </c>
      <c r="P4207">
        <v>87.087299999999999</v>
      </c>
    </row>
    <row r="4208" spans="1:16" x14ac:dyDescent="0.25">
      <c r="A4208" s="20">
        <v>44530</v>
      </c>
      <c r="B4208" t="s">
        <v>65</v>
      </c>
      <c r="C4208" t="s">
        <v>23</v>
      </c>
      <c r="D4208">
        <v>10000</v>
      </c>
      <c r="E4208">
        <v>38.25</v>
      </c>
      <c r="F4208">
        <v>382500</v>
      </c>
      <c r="G4208" t="s">
        <v>4385</v>
      </c>
      <c r="H4208">
        <v>2021225</v>
      </c>
      <c r="I4208" t="s">
        <v>19</v>
      </c>
      <c r="J4208" t="s">
        <v>20</v>
      </c>
      <c r="K4208" t="s">
        <v>25</v>
      </c>
      <c r="L4208">
        <v>95.93</v>
      </c>
      <c r="M4208">
        <v>6.89</v>
      </c>
      <c r="N4208">
        <v>0</v>
      </c>
      <c r="O4208">
        <v>68.94</v>
      </c>
      <c r="P4208">
        <v>171.7551</v>
      </c>
    </row>
    <row r="4209" spans="1:16" x14ac:dyDescent="0.25">
      <c r="A4209" s="20">
        <v>44530</v>
      </c>
      <c r="B4209" t="s">
        <v>706</v>
      </c>
      <c r="C4209" t="s">
        <v>23</v>
      </c>
      <c r="D4209">
        <v>2500</v>
      </c>
      <c r="E4209">
        <v>280.48</v>
      </c>
      <c r="F4209">
        <v>701189.6</v>
      </c>
      <c r="G4209" t="s">
        <v>4386</v>
      </c>
      <c r="H4209">
        <v>2021225</v>
      </c>
      <c r="I4209" t="s">
        <v>19</v>
      </c>
      <c r="J4209" t="s">
        <v>20</v>
      </c>
      <c r="K4209" t="s">
        <v>25</v>
      </c>
      <c r="L4209">
        <v>173.36</v>
      </c>
      <c r="M4209">
        <v>12.62</v>
      </c>
      <c r="N4209">
        <v>0</v>
      </c>
      <c r="O4209">
        <v>126.38</v>
      </c>
      <c r="P4209">
        <v>312.3614</v>
      </c>
    </row>
    <row r="4210" spans="1:16" x14ac:dyDescent="0.25">
      <c r="A4210" s="20">
        <v>44530</v>
      </c>
      <c r="B4210" t="s">
        <v>706</v>
      </c>
      <c r="C4210" t="s">
        <v>17</v>
      </c>
      <c r="D4210">
        <v>500</v>
      </c>
      <c r="E4210">
        <v>277.14999999999998</v>
      </c>
      <c r="F4210">
        <v>138575</v>
      </c>
      <c r="G4210" t="s">
        <v>4387</v>
      </c>
      <c r="H4210">
        <v>2021225</v>
      </c>
      <c r="I4210" t="s">
        <v>19</v>
      </c>
      <c r="J4210" t="s">
        <v>20</v>
      </c>
      <c r="K4210" t="s">
        <v>25</v>
      </c>
      <c r="L4210">
        <v>0</v>
      </c>
      <c r="M4210">
        <v>2.4900000000000002</v>
      </c>
      <c r="N4210">
        <v>0</v>
      </c>
      <c r="O4210">
        <v>24.98</v>
      </c>
      <c r="P4210">
        <v>27.474399999999999</v>
      </c>
    </row>
    <row r="4211" spans="1:16" x14ac:dyDescent="0.25">
      <c r="A4211" s="20">
        <v>44530</v>
      </c>
      <c r="B4211" t="s">
        <v>706</v>
      </c>
      <c r="C4211" t="s">
        <v>17</v>
      </c>
      <c r="D4211">
        <v>500</v>
      </c>
      <c r="E4211">
        <v>277.38</v>
      </c>
      <c r="F4211">
        <v>138690.15</v>
      </c>
      <c r="G4211" t="s">
        <v>4388</v>
      </c>
      <c r="H4211">
        <v>2021225</v>
      </c>
      <c r="I4211" t="s">
        <v>19</v>
      </c>
      <c r="J4211" t="s">
        <v>20</v>
      </c>
      <c r="K4211" t="s">
        <v>25</v>
      </c>
      <c r="L4211">
        <v>0</v>
      </c>
      <c r="M4211">
        <v>2.5</v>
      </c>
      <c r="N4211">
        <v>0</v>
      </c>
      <c r="O4211">
        <v>25</v>
      </c>
      <c r="P4211">
        <v>27.496300000000002</v>
      </c>
    </row>
    <row r="4212" spans="1:16" x14ac:dyDescent="0.25">
      <c r="A4212" s="20">
        <v>44530</v>
      </c>
      <c r="B4212" t="s">
        <v>706</v>
      </c>
      <c r="C4212" t="s">
        <v>17</v>
      </c>
      <c r="D4212">
        <v>1500</v>
      </c>
      <c r="E4212">
        <v>276.14999999999998</v>
      </c>
      <c r="F4212">
        <v>414225</v>
      </c>
      <c r="G4212" t="s">
        <v>4389</v>
      </c>
      <c r="H4212">
        <v>2021225</v>
      </c>
      <c r="I4212" t="s">
        <v>19</v>
      </c>
      <c r="J4212" t="s">
        <v>20</v>
      </c>
      <c r="K4212" t="s">
        <v>25</v>
      </c>
      <c r="L4212">
        <v>0</v>
      </c>
      <c r="M4212">
        <v>7.46</v>
      </c>
      <c r="N4212">
        <v>0</v>
      </c>
      <c r="O4212">
        <v>74.67</v>
      </c>
      <c r="P4212">
        <v>82.126099999999994</v>
      </c>
    </row>
    <row r="4213" spans="1:16" x14ac:dyDescent="0.25">
      <c r="A4213" s="20">
        <v>44530</v>
      </c>
      <c r="B4213" t="s">
        <v>706</v>
      </c>
      <c r="C4213" t="s">
        <v>23</v>
      </c>
      <c r="D4213">
        <v>2500</v>
      </c>
      <c r="E4213">
        <v>279.60000000000002</v>
      </c>
      <c r="F4213">
        <v>699000</v>
      </c>
      <c r="G4213" t="s">
        <v>4390</v>
      </c>
      <c r="H4213">
        <v>2021225</v>
      </c>
      <c r="I4213" t="s">
        <v>19</v>
      </c>
      <c r="J4213" t="s">
        <v>20</v>
      </c>
      <c r="K4213" t="s">
        <v>25</v>
      </c>
      <c r="L4213">
        <v>173.36</v>
      </c>
      <c r="M4213">
        <v>12.58</v>
      </c>
      <c r="N4213">
        <v>0</v>
      </c>
      <c r="O4213">
        <v>125.99</v>
      </c>
      <c r="P4213">
        <v>311.93200000000002</v>
      </c>
    </row>
    <row r="4214" spans="1:16" x14ac:dyDescent="0.25">
      <c r="A4214" s="20">
        <v>44530</v>
      </c>
      <c r="B4214" t="s">
        <v>706</v>
      </c>
      <c r="C4214" t="s">
        <v>17</v>
      </c>
      <c r="D4214">
        <v>500</v>
      </c>
      <c r="E4214">
        <v>278.14999999999998</v>
      </c>
      <c r="F4214">
        <v>139075</v>
      </c>
      <c r="G4214" t="s">
        <v>4391</v>
      </c>
      <c r="H4214">
        <v>2021225</v>
      </c>
      <c r="I4214" t="s">
        <v>19</v>
      </c>
      <c r="J4214" t="s">
        <v>20</v>
      </c>
      <c r="K4214" t="s">
        <v>25</v>
      </c>
      <c r="L4214">
        <v>0</v>
      </c>
      <c r="M4214">
        <v>2.5</v>
      </c>
      <c r="N4214">
        <v>0</v>
      </c>
      <c r="O4214">
        <v>25.07</v>
      </c>
      <c r="P4214">
        <v>27.5732</v>
      </c>
    </row>
    <row r="4215" spans="1:16" x14ac:dyDescent="0.25">
      <c r="A4215" s="20">
        <v>44530</v>
      </c>
      <c r="B4215" t="s">
        <v>706</v>
      </c>
      <c r="C4215" t="s">
        <v>17</v>
      </c>
      <c r="D4215">
        <v>500</v>
      </c>
      <c r="E4215">
        <v>277.14999999999998</v>
      </c>
      <c r="F4215">
        <v>138575</v>
      </c>
      <c r="G4215" t="s">
        <v>4392</v>
      </c>
      <c r="H4215">
        <v>2021225</v>
      </c>
      <c r="I4215" t="s">
        <v>19</v>
      </c>
      <c r="J4215" t="s">
        <v>20</v>
      </c>
      <c r="K4215" t="s">
        <v>25</v>
      </c>
      <c r="L4215">
        <v>0</v>
      </c>
      <c r="M4215">
        <v>2.4900000000000002</v>
      </c>
      <c r="N4215">
        <v>0</v>
      </c>
      <c r="O4215">
        <v>24.98</v>
      </c>
      <c r="P4215">
        <v>27.474399999999999</v>
      </c>
    </row>
    <row r="4216" spans="1:16" x14ac:dyDescent="0.25">
      <c r="A4216" s="20">
        <v>44530</v>
      </c>
      <c r="B4216" t="s">
        <v>706</v>
      </c>
      <c r="C4216" t="s">
        <v>17</v>
      </c>
      <c r="D4216">
        <v>500</v>
      </c>
      <c r="E4216">
        <v>277.14999999999998</v>
      </c>
      <c r="F4216">
        <v>138575</v>
      </c>
      <c r="G4216" t="s">
        <v>4393</v>
      </c>
      <c r="H4216">
        <v>2021225</v>
      </c>
      <c r="I4216" t="s">
        <v>19</v>
      </c>
      <c r="J4216" t="s">
        <v>20</v>
      </c>
      <c r="K4216" t="s">
        <v>25</v>
      </c>
      <c r="L4216">
        <v>0</v>
      </c>
      <c r="M4216">
        <v>2.4900000000000002</v>
      </c>
      <c r="N4216">
        <v>0</v>
      </c>
      <c r="O4216">
        <v>24.98</v>
      </c>
      <c r="P4216">
        <v>27.474399999999999</v>
      </c>
    </row>
    <row r="4217" spans="1:16" x14ac:dyDescent="0.25">
      <c r="A4217" s="20">
        <v>44530</v>
      </c>
      <c r="B4217" t="s">
        <v>706</v>
      </c>
      <c r="C4217" t="s">
        <v>17</v>
      </c>
      <c r="D4217">
        <v>1000</v>
      </c>
      <c r="E4217">
        <v>278</v>
      </c>
      <c r="F4217">
        <v>278000</v>
      </c>
      <c r="G4217" t="s">
        <v>4394</v>
      </c>
      <c r="H4217">
        <v>2021225</v>
      </c>
      <c r="I4217" t="s">
        <v>19</v>
      </c>
      <c r="J4217" t="s">
        <v>20</v>
      </c>
      <c r="K4217" t="s">
        <v>25</v>
      </c>
      <c r="L4217">
        <v>0</v>
      </c>
      <c r="M4217">
        <v>5</v>
      </c>
      <c r="N4217">
        <v>62.55</v>
      </c>
      <c r="O4217">
        <v>50.11</v>
      </c>
      <c r="P4217">
        <v>117.664</v>
      </c>
    </row>
    <row r="4218" spans="1:16" x14ac:dyDescent="0.25">
      <c r="A4218" s="20">
        <v>44530</v>
      </c>
      <c r="B4218" t="s">
        <v>706</v>
      </c>
      <c r="C4218" t="s">
        <v>23</v>
      </c>
      <c r="D4218">
        <v>2500</v>
      </c>
      <c r="E4218">
        <v>276</v>
      </c>
      <c r="F4218">
        <v>690000</v>
      </c>
      <c r="G4218" t="s">
        <v>4395</v>
      </c>
      <c r="H4218">
        <v>2021225</v>
      </c>
      <c r="I4218" t="s">
        <v>19</v>
      </c>
      <c r="J4218" t="s">
        <v>20</v>
      </c>
      <c r="K4218" t="s">
        <v>25</v>
      </c>
      <c r="L4218">
        <v>173.36</v>
      </c>
      <c r="M4218">
        <v>12.42</v>
      </c>
      <c r="N4218">
        <v>0</v>
      </c>
      <c r="O4218">
        <v>124.37</v>
      </c>
      <c r="P4218">
        <v>310.14999999999998</v>
      </c>
    </row>
    <row r="4219" spans="1:16" x14ac:dyDescent="0.25">
      <c r="A4219" s="20">
        <v>44530</v>
      </c>
      <c r="B4219" t="s">
        <v>706</v>
      </c>
      <c r="C4219" t="s">
        <v>17</v>
      </c>
      <c r="D4219">
        <v>500</v>
      </c>
      <c r="E4219">
        <v>273.14999999999998</v>
      </c>
      <c r="F4219">
        <v>136575</v>
      </c>
      <c r="G4219" t="s">
        <v>4396</v>
      </c>
      <c r="H4219">
        <v>2021225</v>
      </c>
      <c r="I4219" t="s">
        <v>19</v>
      </c>
      <c r="J4219" t="s">
        <v>20</v>
      </c>
      <c r="K4219" t="s">
        <v>25</v>
      </c>
      <c r="L4219">
        <v>0</v>
      </c>
      <c r="M4219">
        <v>2.46</v>
      </c>
      <c r="N4219">
        <v>0</v>
      </c>
      <c r="O4219">
        <v>24.62</v>
      </c>
      <c r="P4219">
        <v>27.078399999999998</v>
      </c>
    </row>
    <row r="4220" spans="1:16" x14ac:dyDescent="0.25">
      <c r="A4220" s="20">
        <v>44530</v>
      </c>
      <c r="B4220" t="s">
        <v>706</v>
      </c>
      <c r="C4220" t="s">
        <v>17</v>
      </c>
      <c r="D4220">
        <v>500</v>
      </c>
      <c r="E4220">
        <v>273.14999999999998</v>
      </c>
      <c r="F4220">
        <v>136575</v>
      </c>
      <c r="G4220" t="s">
        <v>4397</v>
      </c>
      <c r="H4220">
        <v>2021225</v>
      </c>
      <c r="I4220" t="s">
        <v>19</v>
      </c>
      <c r="J4220" t="s">
        <v>20</v>
      </c>
      <c r="K4220" t="s">
        <v>25</v>
      </c>
      <c r="L4220">
        <v>0</v>
      </c>
      <c r="M4220">
        <v>2.46</v>
      </c>
      <c r="N4220">
        <v>0</v>
      </c>
      <c r="O4220">
        <v>24.62</v>
      </c>
      <c r="P4220">
        <v>27.078399999999998</v>
      </c>
    </row>
    <row r="4221" spans="1:16" x14ac:dyDescent="0.25">
      <c r="A4221" s="20">
        <v>44530</v>
      </c>
      <c r="B4221" t="s">
        <v>706</v>
      </c>
      <c r="C4221" t="s">
        <v>17</v>
      </c>
      <c r="D4221">
        <v>500</v>
      </c>
      <c r="E4221">
        <v>273.05</v>
      </c>
      <c r="F4221">
        <v>136525</v>
      </c>
      <c r="G4221" t="s">
        <v>4398</v>
      </c>
      <c r="H4221">
        <v>2021225</v>
      </c>
      <c r="I4221" t="s">
        <v>19</v>
      </c>
      <c r="J4221" t="s">
        <v>20</v>
      </c>
      <c r="K4221" t="s">
        <v>25</v>
      </c>
      <c r="L4221">
        <v>0</v>
      </c>
      <c r="M4221">
        <v>2.46</v>
      </c>
      <c r="N4221">
        <v>0</v>
      </c>
      <c r="O4221">
        <v>24.61</v>
      </c>
      <c r="P4221">
        <v>27.067499999999999</v>
      </c>
    </row>
    <row r="4222" spans="1:16" x14ac:dyDescent="0.25">
      <c r="A4222" s="20">
        <v>44530</v>
      </c>
      <c r="B4222" t="s">
        <v>706</v>
      </c>
      <c r="C4222" t="s">
        <v>17</v>
      </c>
      <c r="D4222">
        <v>1000</v>
      </c>
      <c r="E4222">
        <v>275</v>
      </c>
      <c r="F4222">
        <v>275000</v>
      </c>
      <c r="G4222" t="s">
        <v>4399</v>
      </c>
      <c r="H4222">
        <v>2021225</v>
      </c>
      <c r="I4222" t="s">
        <v>19</v>
      </c>
      <c r="J4222" t="s">
        <v>20</v>
      </c>
      <c r="K4222" t="s">
        <v>25</v>
      </c>
      <c r="L4222">
        <v>0</v>
      </c>
      <c r="M4222">
        <v>4.95</v>
      </c>
      <c r="N4222">
        <v>0</v>
      </c>
      <c r="O4222">
        <v>49.57</v>
      </c>
      <c r="P4222">
        <v>54.52</v>
      </c>
    </row>
    <row r="4223" spans="1:16" x14ac:dyDescent="0.25">
      <c r="A4223" s="20">
        <v>44532</v>
      </c>
      <c r="B4223" t="s">
        <v>1034</v>
      </c>
      <c r="C4223" t="s">
        <v>17</v>
      </c>
      <c r="D4223">
        <v>5000</v>
      </c>
      <c r="E4223">
        <v>206.15</v>
      </c>
      <c r="F4223">
        <v>1030750</v>
      </c>
      <c r="G4223" t="s">
        <v>4400</v>
      </c>
      <c r="H4223">
        <v>2021227</v>
      </c>
      <c r="I4223" t="s">
        <v>19</v>
      </c>
      <c r="J4223" t="s">
        <v>20</v>
      </c>
      <c r="K4223" t="s">
        <v>25</v>
      </c>
      <c r="L4223">
        <v>0</v>
      </c>
      <c r="M4223">
        <v>18.55</v>
      </c>
      <c r="N4223">
        <v>31</v>
      </c>
      <c r="O4223">
        <v>185.79</v>
      </c>
      <c r="P4223">
        <v>235.34350000000001</v>
      </c>
    </row>
    <row r="4224" spans="1:16" x14ac:dyDescent="0.25">
      <c r="A4224" s="20">
        <v>44532</v>
      </c>
      <c r="B4224" t="s">
        <v>1034</v>
      </c>
      <c r="C4224" t="s">
        <v>23</v>
      </c>
      <c r="D4224">
        <v>500</v>
      </c>
      <c r="E4224">
        <v>205.45</v>
      </c>
      <c r="F4224">
        <v>102725</v>
      </c>
      <c r="G4224" t="s">
        <v>4401</v>
      </c>
      <c r="H4224">
        <v>2021227</v>
      </c>
      <c r="I4224" t="s">
        <v>19</v>
      </c>
      <c r="J4224" t="s">
        <v>20</v>
      </c>
      <c r="K4224" t="s">
        <v>25</v>
      </c>
      <c r="L4224">
        <v>25.77</v>
      </c>
      <c r="M4224">
        <v>1.85</v>
      </c>
      <c r="N4224">
        <v>0</v>
      </c>
      <c r="O4224">
        <v>18.52</v>
      </c>
      <c r="P4224">
        <v>46.139000000000003</v>
      </c>
    </row>
    <row r="4225" spans="1:16" x14ac:dyDescent="0.25">
      <c r="A4225" s="20">
        <v>44532</v>
      </c>
      <c r="B4225" t="s">
        <v>1034</v>
      </c>
      <c r="C4225" t="s">
        <v>23</v>
      </c>
      <c r="D4225">
        <v>500</v>
      </c>
      <c r="E4225">
        <v>205.15</v>
      </c>
      <c r="F4225">
        <v>102575</v>
      </c>
      <c r="G4225" t="s">
        <v>4402</v>
      </c>
      <c r="H4225">
        <v>2021227</v>
      </c>
      <c r="I4225" t="s">
        <v>19</v>
      </c>
      <c r="J4225" t="s">
        <v>20</v>
      </c>
      <c r="K4225" t="s">
        <v>25</v>
      </c>
      <c r="L4225">
        <v>25.77</v>
      </c>
      <c r="M4225">
        <v>1.85</v>
      </c>
      <c r="N4225">
        <v>0</v>
      </c>
      <c r="O4225">
        <v>18.489999999999998</v>
      </c>
      <c r="P4225">
        <v>46.106400000000001</v>
      </c>
    </row>
    <row r="4226" spans="1:16" x14ac:dyDescent="0.25">
      <c r="A4226" s="20">
        <v>44532</v>
      </c>
      <c r="B4226" t="s">
        <v>1034</v>
      </c>
      <c r="C4226" t="s">
        <v>23</v>
      </c>
      <c r="D4226">
        <v>500</v>
      </c>
      <c r="E4226">
        <v>205.15</v>
      </c>
      <c r="F4226">
        <v>102575</v>
      </c>
      <c r="G4226" t="s">
        <v>4403</v>
      </c>
      <c r="H4226">
        <v>2021227</v>
      </c>
      <c r="I4226" t="s">
        <v>19</v>
      </c>
      <c r="J4226" t="s">
        <v>20</v>
      </c>
      <c r="K4226" t="s">
        <v>25</v>
      </c>
      <c r="L4226">
        <v>26.07</v>
      </c>
      <c r="M4226">
        <v>1.85</v>
      </c>
      <c r="N4226">
        <v>0</v>
      </c>
      <c r="O4226">
        <v>18.48</v>
      </c>
      <c r="P4226">
        <v>46.396299999999997</v>
      </c>
    </row>
    <row r="4227" spans="1:16" x14ac:dyDescent="0.25">
      <c r="A4227" s="20">
        <v>44532</v>
      </c>
      <c r="B4227" t="s">
        <v>1034</v>
      </c>
      <c r="C4227" t="s">
        <v>23</v>
      </c>
      <c r="D4227">
        <v>500</v>
      </c>
      <c r="E4227">
        <v>206.7</v>
      </c>
      <c r="F4227">
        <v>103350</v>
      </c>
      <c r="G4227" t="s">
        <v>4404</v>
      </c>
      <c r="H4227">
        <v>2021227</v>
      </c>
      <c r="I4227" t="s">
        <v>19</v>
      </c>
      <c r="J4227" t="s">
        <v>20</v>
      </c>
      <c r="K4227" t="s">
        <v>25</v>
      </c>
      <c r="L4227">
        <v>25.77</v>
      </c>
      <c r="M4227">
        <v>1.86</v>
      </c>
      <c r="N4227">
        <v>0</v>
      </c>
      <c r="O4227">
        <v>18.63</v>
      </c>
      <c r="P4227">
        <v>46.260399999999997</v>
      </c>
    </row>
    <row r="4228" spans="1:16" x14ac:dyDescent="0.25">
      <c r="A4228" s="20">
        <v>44532</v>
      </c>
      <c r="B4228" t="s">
        <v>1034</v>
      </c>
      <c r="C4228" t="s">
        <v>23</v>
      </c>
      <c r="D4228">
        <v>1000</v>
      </c>
      <c r="E4228">
        <v>206.7</v>
      </c>
      <c r="F4228">
        <v>206700</v>
      </c>
      <c r="G4228" t="s">
        <v>4405</v>
      </c>
      <c r="H4228">
        <v>2021227</v>
      </c>
      <c r="I4228" t="s">
        <v>19</v>
      </c>
      <c r="J4228" t="s">
        <v>20</v>
      </c>
      <c r="K4228" t="s">
        <v>25</v>
      </c>
      <c r="L4228">
        <v>51.54</v>
      </c>
      <c r="M4228">
        <v>3.72</v>
      </c>
      <c r="N4228">
        <v>0</v>
      </c>
      <c r="O4228">
        <v>37.26</v>
      </c>
      <c r="P4228">
        <v>92.520600000000002</v>
      </c>
    </row>
    <row r="4229" spans="1:16" x14ac:dyDescent="0.25">
      <c r="A4229" s="20">
        <v>44532</v>
      </c>
      <c r="B4229" t="s">
        <v>1034</v>
      </c>
      <c r="C4229" t="s">
        <v>23</v>
      </c>
      <c r="D4229">
        <v>2000</v>
      </c>
      <c r="E4229">
        <v>206.45</v>
      </c>
      <c r="F4229">
        <v>412900</v>
      </c>
      <c r="G4229" t="s">
        <v>4406</v>
      </c>
      <c r="H4229">
        <v>2021227</v>
      </c>
      <c r="I4229" t="s">
        <v>19</v>
      </c>
      <c r="J4229" t="s">
        <v>20</v>
      </c>
      <c r="K4229" t="s">
        <v>25</v>
      </c>
      <c r="L4229">
        <v>103.08</v>
      </c>
      <c r="M4229">
        <v>7.43</v>
      </c>
      <c r="N4229">
        <v>0</v>
      </c>
      <c r="O4229">
        <v>74.42</v>
      </c>
      <c r="P4229">
        <v>184.93219999999999</v>
      </c>
    </row>
    <row r="4230" spans="1:16" x14ac:dyDescent="0.25">
      <c r="A4230" s="20">
        <v>44536</v>
      </c>
      <c r="B4230" t="s">
        <v>706</v>
      </c>
      <c r="C4230" t="s">
        <v>23</v>
      </c>
      <c r="D4230">
        <v>2500</v>
      </c>
      <c r="E4230">
        <v>277.39999999999998</v>
      </c>
      <c r="F4230">
        <v>693500</v>
      </c>
      <c r="G4230" t="s">
        <v>4407</v>
      </c>
      <c r="H4230">
        <v>2021229</v>
      </c>
      <c r="I4230" t="s">
        <v>19</v>
      </c>
      <c r="J4230" t="s">
        <v>20</v>
      </c>
      <c r="K4230" t="s">
        <v>25</v>
      </c>
      <c r="L4230">
        <v>172.03</v>
      </c>
      <c r="M4230">
        <v>12.48</v>
      </c>
      <c r="N4230">
        <v>0</v>
      </c>
      <c r="O4230">
        <v>125</v>
      </c>
      <c r="P4230">
        <v>309.51299999999998</v>
      </c>
    </row>
    <row r="4231" spans="1:16" x14ac:dyDescent="0.25">
      <c r="A4231" s="20">
        <v>44536</v>
      </c>
      <c r="B4231" t="s">
        <v>706</v>
      </c>
      <c r="C4231" t="s">
        <v>17</v>
      </c>
      <c r="D4231">
        <v>500</v>
      </c>
      <c r="E4231">
        <v>276.10000000000002</v>
      </c>
      <c r="F4231">
        <v>138050</v>
      </c>
      <c r="G4231" t="s">
        <v>4408</v>
      </c>
      <c r="H4231">
        <v>2021229</v>
      </c>
      <c r="I4231" t="s">
        <v>19</v>
      </c>
      <c r="J4231" t="s">
        <v>20</v>
      </c>
      <c r="K4231" t="s">
        <v>25</v>
      </c>
      <c r="L4231">
        <v>0</v>
      </c>
      <c r="M4231">
        <v>2.4900000000000002</v>
      </c>
      <c r="N4231">
        <v>0</v>
      </c>
      <c r="O4231">
        <v>24.88</v>
      </c>
      <c r="P4231">
        <v>27.364999999999998</v>
      </c>
    </row>
    <row r="4232" spans="1:16" x14ac:dyDescent="0.25">
      <c r="A4232" s="20">
        <v>44536</v>
      </c>
      <c r="B4232" t="s">
        <v>706</v>
      </c>
      <c r="C4232" t="s">
        <v>17</v>
      </c>
      <c r="D4232">
        <v>500</v>
      </c>
      <c r="E4232">
        <v>275.14999999999998</v>
      </c>
      <c r="F4232">
        <v>137575</v>
      </c>
      <c r="G4232" t="s">
        <v>4409</v>
      </c>
      <c r="H4232">
        <v>2021229</v>
      </c>
      <c r="I4232" t="s">
        <v>19</v>
      </c>
      <c r="J4232" t="s">
        <v>20</v>
      </c>
      <c r="K4232" t="s">
        <v>25</v>
      </c>
      <c r="L4232">
        <v>0</v>
      </c>
      <c r="M4232">
        <v>2.48</v>
      </c>
      <c r="N4232">
        <v>0</v>
      </c>
      <c r="O4232">
        <v>24.8</v>
      </c>
      <c r="P4232">
        <v>27.276399999999999</v>
      </c>
    </row>
    <row r="4233" spans="1:16" x14ac:dyDescent="0.25">
      <c r="A4233" s="20">
        <v>44536</v>
      </c>
      <c r="B4233" t="s">
        <v>706</v>
      </c>
      <c r="C4233" t="s">
        <v>17</v>
      </c>
      <c r="D4233">
        <v>500</v>
      </c>
      <c r="E4233">
        <v>274.14999999999998</v>
      </c>
      <c r="F4233">
        <v>137075</v>
      </c>
      <c r="G4233" t="s">
        <v>4410</v>
      </c>
      <c r="H4233">
        <v>2021229</v>
      </c>
      <c r="I4233" t="s">
        <v>19</v>
      </c>
      <c r="J4233" t="s">
        <v>20</v>
      </c>
      <c r="K4233" t="s">
        <v>25</v>
      </c>
      <c r="L4233">
        <v>0</v>
      </c>
      <c r="M4233">
        <v>2.4700000000000002</v>
      </c>
      <c r="N4233">
        <v>0</v>
      </c>
      <c r="O4233">
        <v>24.72</v>
      </c>
      <c r="P4233">
        <v>27.1874</v>
      </c>
    </row>
    <row r="4234" spans="1:16" x14ac:dyDescent="0.25">
      <c r="A4234" s="20">
        <v>44536</v>
      </c>
      <c r="B4234" t="s">
        <v>706</v>
      </c>
      <c r="C4234" t="s">
        <v>17</v>
      </c>
      <c r="D4234">
        <v>500</v>
      </c>
      <c r="E4234">
        <v>274.7</v>
      </c>
      <c r="F4234">
        <v>137350</v>
      </c>
      <c r="G4234" t="s">
        <v>4411</v>
      </c>
      <c r="H4234">
        <v>2021229</v>
      </c>
      <c r="I4234" t="s">
        <v>19</v>
      </c>
      <c r="J4234" t="s">
        <v>20</v>
      </c>
      <c r="K4234" t="s">
        <v>25</v>
      </c>
      <c r="L4234">
        <v>0</v>
      </c>
      <c r="M4234">
        <v>2.4700000000000002</v>
      </c>
      <c r="N4234">
        <v>0</v>
      </c>
      <c r="O4234">
        <v>24.76</v>
      </c>
      <c r="P4234">
        <v>27.232399999999998</v>
      </c>
    </row>
    <row r="4235" spans="1:16" x14ac:dyDescent="0.25">
      <c r="A4235" s="20">
        <v>44536</v>
      </c>
      <c r="B4235" t="s">
        <v>706</v>
      </c>
      <c r="C4235" t="s">
        <v>17</v>
      </c>
      <c r="D4235">
        <v>500</v>
      </c>
      <c r="E4235">
        <v>273.7</v>
      </c>
      <c r="F4235">
        <v>136850</v>
      </c>
      <c r="G4235" t="s">
        <v>4412</v>
      </c>
      <c r="H4235">
        <v>2021229</v>
      </c>
      <c r="I4235" t="s">
        <v>19</v>
      </c>
      <c r="J4235" t="s">
        <v>20</v>
      </c>
      <c r="K4235" t="s">
        <v>25</v>
      </c>
      <c r="L4235">
        <v>0</v>
      </c>
      <c r="M4235">
        <v>2.46</v>
      </c>
      <c r="N4235">
        <v>0</v>
      </c>
      <c r="O4235">
        <v>24.66</v>
      </c>
      <c r="P4235">
        <v>27.1233</v>
      </c>
    </row>
    <row r="4236" spans="1:16" x14ac:dyDescent="0.25">
      <c r="A4236" s="20">
        <v>44536</v>
      </c>
      <c r="B4236" t="s">
        <v>706</v>
      </c>
      <c r="C4236" t="s">
        <v>17</v>
      </c>
      <c r="D4236">
        <v>2500</v>
      </c>
      <c r="E4236">
        <v>274.14999999999998</v>
      </c>
      <c r="F4236">
        <v>685375</v>
      </c>
      <c r="G4236" t="s">
        <v>4413</v>
      </c>
      <c r="H4236">
        <v>2021229</v>
      </c>
      <c r="I4236" t="s">
        <v>19</v>
      </c>
      <c r="J4236" t="s">
        <v>20</v>
      </c>
      <c r="K4236" t="s">
        <v>25</v>
      </c>
      <c r="L4236">
        <v>0</v>
      </c>
      <c r="M4236">
        <v>12.34</v>
      </c>
      <c r="N4236">
        <v>41</v>
      </c>
      <c r="O4236">
        <v>123.54</v>
      </c>
      <c r="P4236">
        <v>176.8767</v>
      </c>
    </row>
    <row r="4237" spans="1:16" x14ac:dyDescent="0.25">
      <c r="A4237" s="20">
        <v>44536</v>
      </c>
      <c r="B4237" t="s">
        <v>706</v>
      </c>
      <c r="C4237" t="s">
        <v>23</v>
      </c>
      <c r="D4237">
        <v>500</v>
      </c>
      <c r="E4237">
        <v>274.25</v>
      </c>
      <c r="F4237">
        <v>137125</v>
      </c>
      <c r="G4237" t="s">
        <v>4414</v>
      </c>
      <c r="H4237">
        <v>2021229</v>
      </c>
      <c r="I4237" t="s">
        <v>19</v>
      </c>
      <c r="J4237" t="s">
        <v>20</v>
      </c>
      <c r="K4237" t="s">
        <v>25</v>
      </c>
      <c r="L4237">
        <v>34.409999999999997</v>
      </c>
      <c r="M4237">
        <v>2.4700000000000002</v>
      </c>
      <c r="N4237">
        <v>0</v>
      </c>
      <c r="O4237">
        <v>24.71</v>
      </c>
      <c r="P4237">
        <v>61.588299999999997</v>
      </c>
    </row>
    <row r="4238" spans="1:16" x14ac:dyDescent="0.25">
      <c r="A4238" s="20">
        <v>44536</v>
      </c>
      <c r="B4238" t="s">
        <v>706</v>
      </c>
      <c r="C4238" t="s">
        <v>23</v>
      </c>
      <c r="D4238">
        <v>500</v>
      </c>
      <c r="E4238">
        <v>274.55</v>
      </c>
      <c r="F4238">
        <v>137275</v>
      </c>
      <c r="G4238" t="s">
        <v>4415</v>
      </c>
      <c r="H4238">
        <v>2021229</v>
      </c>
      <c r="I4238" t="s">
        <v>19</v>
      </c>
      <c r="J4238" t="s">
        <v>20</v>
      </c>
      <c r="K4238" t="s">
        <v>25</v>
      </c>
      <c r="L4238">
        <v>34.340000000000003</v>
      </c>
      <c r="M4238">
        <v>2.4700000000000002</v>
      </c>
      <c r="N4238">
        <v>0</v>
      </c>
      <c r="O4238">
        <v>24.75</v>
      </c>
      <c r="P4238">
        <v>61.560899999999997</v>
      </c>
    </row>
    <row r="4239" spans="1:16" x14ac:dyDescent="0.25">
      <c r="A4239" s="20">
        <v>44536</v>
      </c>
      <c r="B4239" t="s">
        <v>706</v>
      </c>
      <c r="C4239" t="s">
        <v>23</v>
      </c>
      <c r="D4239">
        <v>500</v>
      </c>
      <c r="E4239">
        <v>274.95</v>
      </c>
      <c r="F4239">
        <v>137475</v>
      </c>
      <c r="G4239" t="s">
        <v>4416</v>
      </c>
      <c r="H4239">
        <v>2021229</v>
      </c>
      <c r="I4239" t="s">
        <v>19</v>
      </c>
      <c r="J4239" t="s">
        <v>20</v>
      </c>
      <c r="K4239" t="s">
        <v>25</v>
      </c>
      <c r="L4239">
        <v>34.409999999999997</v>
      </c>
      <c r="M4239">
        <v>2.4700000000000002</v>
      </c>
      <c r="N4239">
        <v>0</v>
      </c>
      <c r="O4239">
        <v>24.78</v>
      </c>
      <c r="P4239">
        <v>61.6646</v>
      </c>
    </row>
    <row r="4240" spans="1:16" x14ac:dyDescent="0.25">
      <c r="A4240" s="20">
        <v>44536</v>
      </c>
      <c r="B4240" t="s">
        <v>706</v>
      </c>
      <c r="C4240" t="s">
        <v>23</v>
      </c>
      <c r="D4240">
        <v>1000</v>
      </c>
      <c r="E4240">
        <v>274.89999999999998</v>
      </c>
      <c r="F4240">
        <v>274900</v>
      </c>
      <c r="G4240" t="s">
        <v>4417</v>
      </c>
      <c r="H4240">
        <v>2021229</v>
      </c>
      <c r="I4240" t="s">
        <v>19</v>
      </c>
      <c r="J4240" t="s">
        <v>20</v>
      </c>
      <c r="K4240" t="s">
        <v>25</v>
      </c>
      <c r="L4240">
        <v>68.81</v>
      </c>
      <c r="M4240">
        <v>4.95</v>
      </c>
      <c r="N4240">
        <v>0</v>
      </c>
      <c r="O4240">
        <v>49.56</v>
      </c>
      <c r="P4240">
        <v>123.3182</v>
      </c>
    </row>
    <row r="4241" spans="1:16" x14ac:dyDescent="0.25">
      <c r="A4241" s="20">
        <v>44538</v>
      </c>
      <c r="B4241" t="s">
        <v>706</v>
      </c>
      <c r="C4241" t="s">
        <v>23</v>
      </c>
      <c r="D4241">
        <v>2500</v>
      </c>
      <c r="E4241">
        <v>282.39999999999998</v>
      </c>
      <c r="F4241">
        <v>706000</v>
      </c>
      <c r="G4241" t="s">
        <v>4418</v>
      </c>
      <c r="H4241">
        <v>2021231</v>
      </c>
      <c r="I4241" t="s">
        <v>19</v>
      </c>
      <c r="J4241" t="s">
        <v>20</v>
      </c>
      <c r="K4241" t="s">
        <v>25</v>
      </c>
      <c r="L4241">
        <v>176.33</v>
      </c>
      <c r="M4241">
        <v>12.71</v>
      </c>
      <c r="N4241">
        <v>0</v>
      </c>
      <c r="O4241">
        <v>127.24</v>
      </c>
      <c r="P4241">
        <v>316.27809999999999</v>
      </c>
    </row>
    <row r="4242" spans="1:16" x14ac:dyDescent="0.25">
      <c r="A4242" s="20">
        <v>44538</v>
      </c>
      <c r="B4242" t="s">
        <v>706</v>
      </c>
      <c r="C4242" t="s">
        <v>23</v>
      </c>
      <c r="D4242">
        <v>1000</v>
      </c>
      <c r="E4242">
        <v>284.5</v>
      </c>
      <c r="F4242">
        <v>284500</v>
      </c>
      <c r="G4242" t="s">
        <v>4419</v>
      </c>
      <c r="H4242">
        <v>2021231</v>
      </c>
      <c r="I4242" t="s">
        <v>19</v>
      </c>
      <c r="J4242" t="s">
        <v>20</v>
      </c>
      <c r="K4242" t="s">
        <v>25</v>
      </c>
      <c r="L4242">
        <v>70.709999999999994</v>
      </c>
      <c r="M4242">
        <v>5.12</v>
      </c>
      <c r="N4242">
        <v>0</v>
      </c>
      <c r="O4242">
        <v>51.28</v>
      </c>
      <c r="P4242">
        <v>127.111</v>
      </c>
    </row>
    <row r="4243" spans="1:16" x14ac:dyDescent="0.25">
      <c r="A4243" s="20">
        <v>44538</v>
      </c>
      <c r="B4243" t="s">
        <v>800</v>
      </c>
      <c r="C4243" t="s">
        <v>23</v>
      </c>
      <c r="D4243">
        <v>500</v>
      </c>
      <c r="E4243">
        <v>650.1</v>
      </c>
      <c r="F4243">
        <v>325050</v>
      </c>
      <c r="G4243" t="s">
        <v>4420</v>
      </c>
      <c r="H4243">
        <v>2021231</v>
      </c>
      <c r="I4243" t="s">
        <v>19</v>
      </c>
      <c r="J4243" t="s">
        <v>20</v>
      </c>
      <c r="K4243" t="s">
        <v>25</v>
      </c>
      <c r="L4243">
        <v>80.959999999999994</v>
      </c>
      <c r="M4243">
        <v>5.85</v>
      </c>
      <c r="N4243">
        <v>0</v>
      </c>
      <c r="O4243">
        <v>58.58</v>
      </c>
      <c r="P4243">
        <v>145.39080000000001</v>
      </c>
    </row>
    <row r="4244" spans="1:16" x14ac:dyDescent="0.25">
      <c r="A4244" s="20">
        <v>44538</v>
      </c>
      <c r="B4244" t="s">
        <v>706</v>
      </c>
      <c r="C4244" t="s">
        <v>17</v>
      </c>
      <c r="D4244">
        <v>500</v>
      </c>
      <c r="E4244">
        <v>282.10000000000002</v>
      </c>
      <c r="F4244">
        <v>141050</v>
      </c>
      <c r="G4244" t="s">
        <v>4421</v>
      </c>
      <c r="H4244">
        <v>2021231</v>
      </c>
      <c r="I4244" t="s">
        <v>19</v>
      </c>
      <c r="J4244" t="s">
        <v>20</v>
      </c>
      <c r="K4244" t="s">
        <v>25</v>
      </c>
      <c r="L4244">
        <v>0</v>
      </c>
      <c r="M4244">
        <v>2.54</v>
      </c>
      <c r="N4244">
        <v>0</v>
      </c>
      <c r="O4244">
        <v>25.42</v>
      </c>
      <c r="P4244">
        <v>27.959</v>
      </c>
    </row>
    <row r="4245" spans="1:16" x14ac:dyDescent="0.25">
      <c r="A4245" s="20">
        <v>44538</v>
      </c>
      <c r="B4245" t="s">
        <v>800</v>
      </c>
      <c r="C4245" t="s">
        <v>17</v>
      </c>
      <c r="D4245">
        <v>500</v>
      </c>
      <c r="E4245">
        <v>645.25</v>
      </c>
      <c r="F4245">
        <v>322625</v>
      </c>
      <c r="G4245" t="s">
        <v>4422</v>
      </c>
      <c r="H4245">
        <v>2021231</v>
      </c>
      <c r="I4245" t="s">
        <v>19</v>
      </c>
      <c r="J4245" t="s">
        <v>20</v>
      </c>
      <c r="K4245" t="s">
        <v>25</v>
      </c>
      <c r="L4245">
        <v>0</v>
      </c>
      <c r="M4245">
        <v>5.81</v>
      </c>
      <c r="N4245">
        <v>9.68</v>
      </c>
      <c r="O4245">
        <v>58.15</v>
      </c>
      <c r="P4245">
        <v>73.637200000000007</v>
      </c>
    </row>
    <row r="4246" spans="1:16" x14ac:dyDescent="0.25">
      <c r="A4246" s="20">
        <v>44538</v>
      </c>
      <c r="B4246" t="s">
        <v>706</v>
      </c>
      <c r="C4246" t="s">
        <v>17</v>
      </c>
      <c r="D4246">
        <v>2000</v>
      </c>
      <c r="E4246">
        <v>282.8</v>
      </c>
      <c r="F4246">
        <v>565600</v>
      </c>
      <c r="G4246" t="s">
        <v>4423</v>
      </c>
      <c r="H4246">
        <v>2021231</v>
      </c>
      <c r="I4246" t="s">
        <v>19</v>
      </c>
      <c r="J4246" t="s">
        <v>20</v>
      </c>
      <c r="K4246" t="s">
        <v>25</v>
      </c>
      <c r="L4246">
        <v>0</v>
      </c>
      <c r="M4246">
        <v>10.18</v>
      </c>
      <c r="N4246">
        <v>29.32</v>
      </c>
      <c r="O4246">
        <v>101.94</v>
      </c>
      <c r="P4246">
        <v>141.4408</v>
      </c>
    </row>
    <row r="4247" spans="1:16" x14ac:dyDescent="0.25">
      <c r="A4247" s="20">
        <v>44538</v>
      </c>
      <c r="B4247" t="s">
        <v>706</v>
      </c>
      <c r="C4247" t="s">
        <v>17</v>
      </c>
      <c r="D4247">
        <v>1000</v>
      </c>
      <c r="E4247">
        <v>282.8</v>
      </c>
      <c r="F4247">
        <v>282800</v>
      </c>
      <c r="G4247" t="s">
        <v>4424</v>
      </c>
      <c r="H4247">
        <v>2021231</v>
      </c>
      <c r="I4247" t="s">
        <v>19</v>
      </c>
      <c r="J4247" t="s">
        <v>20</v>
      </c>
      <c r="K4247" t="s">
        <v>25</v>
      </c>
      <c r="L4247">
        <v>0</v>
      </c>
      <c r="M4247">
        <v>5.09</v>
      </c>
      <c r="N4247">
        <v>0</v>
      </c>
      <c r="O4247">
        <v>50.97</v>
      </c>
      <c r="P4247">
        <v>56.060400000000001</v>
      </c>
    </row>
    <row r="4248" spans="1:16" x14ac:dyDescent="0.25">
      <c r="A4248" s="20">
        <v>44546</v>
      </c>
      <c r="B4248" t="s">
        <v>1034</v>
      </c>
      <c r="C4248" t="s">
        <v>17</v>
      </c>
      <c r="D4248">
        <v>5000</v>
      </c>
      <c r="E4248">
        <v>211.1</v>
      </c>
      <c r="F4248">
        <v>1055500</v>
      </c>
      <c r="G4248" t="s">
        <v>4425</v>
      </c>
      <c r="H4248">
        <v>2021237</v>
      </c>
      <c r="I4248" t="s">
        <v>19</v>
      </c>
      <c r="J4248" t="s">
        <v>20</v>
      </c>
      <c r="K4248" t="s">
        <v>25</v>
      </c>
      <c r="L4248">
        <v>0</v>
      </c>
      <c r="M4248">
        <v>19</v>
      </c>
      <c r="N4248">
        <v>51</v>
      </c>
      <c r="O4248">
        <v>190.24</v>
      </c>
      <c r="P4248">
        <v>260.23899999999998</v>
      </c>
    </row>
    <row r="4249" spans="1:16" x14ac:dyDescent="0.25">
      <c r="A4249" s="20">
        <v>44546</v>
      </c>
      <c r="B4249" t="s">
        <v>1034</v>
      </c>
      <c r="C4249" t="s">
        <v>23</v>
      </c>
      <c r="D4249">
        <v>1000</v>
      </c>
      <c r="E4249">
        <v>211.9</v>
      </c>
      <c r="F4249">
        <v>211900</v>
      </c>
      <c r="G4249" t="s">
        <v>4426</v>
      </c>
      <c r="H4249">
        <v>2021237</v>
      </c>
      <c r="I4249" t="s">
        <v>19</v>
      </c>
      <c r="J4249" t="s">
        <v>20</v>
      </c>
      <c r="K4249" t="s">
        <v>25</v>
      </c>
      <c r="L4249">
        <v>52.79</v>
      </c>
      <c r="M4249">
        <v>3.81</v>
      </c>
      <c r="N4249">
        <v>0</v>
      </c>
      <c r="O4249">
        <v>38.19</v>
      </c>
      <c r="P4249">
        <v>94.794200000000004</v>
      </c>
    </row>
    <row r="4250" spans="1:16" x14ac:dyDescent="0.25">
      <c r="A4250" s="20">
        <v>44546</v>
      </c>
      <c r="B4250" t="s">
        <v>1034</v>
      </c>
      <c r="C4250" t="s">
        <v>23</v>
      </c>
      <c r="D4250">
        <v>1000</v>
      </c>
      <c r="E4250">
        <v>211.9</v>
      </c>
      <c r="F4250">
        <v>211900</v>
      </c>
      <c r="G4250" t="s">
        <v>4427</v>
      </c>
      <c r="H4250">
        <v>2021237</v>
      </c>
      <c r="I4250" t="s">
        <v>19</v>
      </c>
      <c r="J4250" t="s">
        <v>20</v>
      </c>
      <c r="K4250" t="s">
        <v>25</v>
      </c>
      <c r="L4250">
        <v>52.79</v>
      </c>
      <c r="M4250">
        <v>3.81</v>
      </c>
      <c r="N4250">
        <v>0</v>
      </c>
      <c r="O4250">
        <v>38.19</v>
      </c>
      <c r="P4250">
        <v>94.794200000000004</v>
      </c>
    </row>
    <row r="4251" spans="1:16" x14ac:dyDescent="0.25">
      <c r="A4251" s="20">
        <v>44546</v>
      </c>
      <c r="B4251" t="s">
        <v>1034</v>
      </c>
      <c r="C4251" t="s">
        <v>23</v>
      </c>
      <c r="D4251">
        <v>1000</v>
      </c>
      <c r="E4251">
        <v>211.9</v>
      </c>
      <c r="F4251">
        <v>211900</v>
      </c>
      <c r="G4251" t="s">
        <v>4428</v>
      </c>
      <c r="H4251">
        <v>2021237</v>
      </c>
      <c r="I4251" t="s">
        <v>19</v>
      </c>
      <c r="J4251" t="s">
        <v>20</v>
      </c>
      <c r="K4251" t="s">
        <v>25</v>
      </c>
      <c r="L4251">
        <v>52.79</v>
      </c>
      <c r="M4251">
        <v>3.81</v>
      </c>
      <c r="N4251">
        <v>0</v>
      </c>
      <c r="O4251">
        <v>38.19</v>
      </c>
      <c r="P4251">
        <v>94.794200000000004</v>
      </c>
    </row>
    <row r="4252" spans="1:16" x14ac:dyDescent="0.25">
      <c r="A4252" s="20">
        <v>44546</v>
      </c>
      <c r="B4252" t="s">
        <v>1034</v>
      </c>
      <c r="C4252" t="s">
        <v>17</v>
      </c>
      <c r="D4252">
        <v>3000</v>
      </c>
      <c r="E4252">
        <v>210.05</v>
      </c>
      <c r="F4252">
        <v>630150</v>
      </c>
      <c r="G4252" t="s">
        <v>4429</v>
      </c>
      <c r="H4252">
        <v>2021237</v>
      </c>
      <c r="I4252" t="s">
        <v>19</v>
      </c>
      <c r="J4252" t="s">
        <v>20</v>
      </c>
      <c r="K4252" t="s">
        <v>25</v>
      </c>
      <c r="L4252">
        <v>0</v>
      </c>
      <c r="M4252">
        <v>11.34</v>
      </c>
      <c r="N4252">
        <v>0</v>
      </c>
      <c r="O4252">
        <v>113.57</v>
      </c>
      <c r="P4252">
        <v>124.9128</v>
      </c>
    </row>
    <row r="4253" spans="1:16" x14ac:dyDescent="0.25">
      <c r="A4253" s="20">
        <v>44546</v>
      </c>
      <c r="B4253" t="s">
        <v>1034</v>
      </c>
      <c r="C4253" t="s">
        <v>23</v>
      </c>
      <c r="D4253">
        <v>1000</v>
      </c>
      <c r="E4253">
        <v>211.45</v>
      </c>
      <c r="F4253">
        <v>211450</v>
      </c>
      <c r="G4253" t="s">
        <v>4430</v>
      </c>
      <c r="H4253">
        <v>2021237</v>
      </c>
      <c r="I4253" t="s">
        <v>19</v>
      </c>
      <c r="J4253" t="s">
        <v>20</v>
      </c>
      <c r="K4253" t="s">
        <v>25</v>
      </c>
      <c r="L4253">
        <v>52.49</v>
      </c>
      <c r="M4253">
        <v>3.81</v>
      </c>
      <c r="N4253">
        <v>0</v>
      </c>
      <c r="O4253">
        <v>38.11</v>
      </c>
      <c r="P4253">
        <v>94.406199999999998</v>
      </c>
    </row>
    <row r="4254" spans="1:16" x14ac:dyDescent="0.25">
      <c r="A4254" s="20">
        <v>44546</v>
      </c>
      <c r="B4254" t="s">
        <v>1034</v>
      </c>
      <c r="C4254" t="s">
        <v>23</v>
      </c>
      <c r="D4254">
        <v>1000</v>
      </c>
      <c r="E4254">
        <v>211.4</v>
      </c>
      <c r="F4254">
        <v>211400</v>
      </c>
      <c r="G4254" t="s">
        <v>4431</v>
      </c>
      <c r="H4254">
        <v>2021237</v>
      </c>
      <c r="I4254" t="s">
        <v>19</v>
      </c>
      <c r="J4254" t="s">
        <v>20</v>
      </c>
      <c r="K4254" t="s">
        <v>25</v>
      </c>
      <c r="L4254">
        <v>52.79</v>
      </c>
      <c r="M4254">
        <v>3.81</v>
      </c>
      <c r="N4254">
        <v>0</v>
      </c>
      <c r="O4254">
        <v>38.1</v>
      </c>
      <c r="P4254">
        <v>94.6952</v>
      </c>
    </row>
    <row r="4255" spans="1:16" x14ac:dyDescent="0.25">
      <c r="A4255" s="20">
        <v>44546</v>
      </c>
      <c r="B4255" t="s">
        <v>1034</v>
      </c>
      <c r="C4255" t="s">
        <v>23</v>
      </c>
      <c r="D4255">
        <v>1000</v>
      </c>
      <c r="E4255">
        <v>211</v>
      </c>
      <c r="F4255">
        <v>211000</v>
      </c>
      <c r="G4255" t="s">
        <v>4432</v>
      </c>
      <c r="H4255">
        <v>2021237</v>
      </c>
      <c r="I4255" t="s">
        <v>19</v>
      </c>
      <c r="J4255" t="s">
        <v>20</v>
      </c>
      <c r="K4255" t="s">
        <v>25</v>
      </c>
      <c r="L4255">
        <v>52.79</v>
      </c>
      <c r="M4255">
        <v>3.8</v>
      </c>
      <c r="N4255">
        <v>0</v>
      </c>
      <c r="O4255">
        <v>38.03</v>
      </c>
      <c r="P4255">
        <v>94.617999999999995</v>
      </c>
    </row>
    <row r="4256" spans="1:16" x14ac:dyDescent="0.25">
      <c r="A4256" s="20">
        <v>44546</v>
      </c>
      <c r="B4256" t="s">
        <v>1034</v>
      </c>
      <c r="C4256" t="s">
        <v>23</v>
      </c>
      <c r="D4256">
        <v>1000</v>
      </c>
      <c r="E4256">
        <v>211.55</v>
      </c>
      <c r="F4256">
        <v>211550</v>
      </c>
      <c r="G4256" t="s">
        <v>4433</v>
      </c>
      <c r="H4256">
        <v>2021237</v>
      </c>
      <c r="I4256" t="s">
        <v>19</v>
      </c>
      <c r="J4256" t="s">
        <v>20</v>
      </c>
      <c r="K4256" t="s">
        <v>25</v>
      </c>
      <c r="L4256">
        <v>52.79</v>
      </c>
      <c r="M4256">
        <v>3.81</v>
      </c>
      <c r="N4256">
        <v>0</v>
      </c>
      <c r="O4256">
        <v>38.130000000000003</v>
      </c>
      <c r="P4256">
        <v>94.727999999999994</v>
      </c>
    </row>
    <row r="4257" spans="1:16" x14ac:dyDescent="0.25">
      <c r="A4257" s="20">
        <v>44546</v>
      </c>
      <c r="B4257" t="s">
        <v>1034</v>
      </c>
      <c r="C4257" t="s">
        <v>23</v>
      </c>
      <c r="D4257">
        <v>1000</v>
      </c>
      <c r="E4257">
        <v>211.7</v>
      </c>
      <c r="F4257">
        <v>211700</v>
      </c>
      <c r="G4257" t="s">
        <v>4434</v>
      </c>
      <c r="H4257">
        <v>2021237</v>
      </c>
      <c r="I4257" t="s">
        <v>19</v>
      </c>
      <c r="J4257" t="s">
        <v>20</v>
      </c>
      <c r="K4257" t="s">
        <v>25</v>
      </c>
      <c r="L4257">
        <v>52.79</v>
      </c>
      <c r="M4257">
        <v>3.81</v>
      </c>
      <c r="N4257">
        <v>0</v>
      </c>
      <c r="O4257">
        <v>38.159999999999997</v>
      </c>
      <c r="P4257">
        <v>94.7607</v>
      </c>
    </row>
    <row r="4258" spans="1:16" x14ac:dyDescent="0.25">
      <c r="A4258" s="20">
        <v>44550</v>
      </c>
      <c r="B4258" t="s">
        <v>706</v>
      </c>
      <c r="C4258" t="s">
        <v>23</v>
      </c>
      <c r="D4258">
        <v>500</v>
      </c>
      <c r="E4258">
        <v>252</v>
      </c>
      <c r="F4258">
        <v>126000</v>
      </c>
      <c r="G4258" t="s">
        <v>4435</v>
      </c>
      <c r="H4258">
        <v>2021239</v>
      </c>
      <c r="I4258" t="s">
        <v>19</v>
      </c>
      <c r="J4258" t="s">
        <v>20</v>
      </c>
      <c r="K4258" t="s">
        <v>25</v>
      </c>
      <c r="L4258">
        <v>31.39</v>
      </c>
      <c r="M4258">
        <v>2.27</v>
      </c>
      <c r="N4258">
        <v>0</v>
      </c>
      <c r="O4258">
        <v>22.71</v>
      </c>
      <c r="P4258">
        <v>56.368000000000002</v>
      </c>
    </row>
    <row r="4259" spans="1:16" x14ac:dyDescent="0.25">
      <c r="A4259" s="20">
        <v>44550</v>
      </c>
      <c r="B4259" t="s">
        <v>706</v>
      </c>
      <c r="C4259" t="s">
        <v>17</v>
      </c>
      <c r="D4259">
        <v>500</v>
      </c>
      <c r="E4259">
        <v>246.05</v>
      </c>
      <c r="F4259">
        <v>123025</v>
      </c>
      <c r="G4259" t="s">
        <v>4436</v>
      </c>
      <c r="H4259">
        <v>2021239</v>
      </c>
      <c r="I4259" t="s">
        <v>19</v>
      </c>
      <c r="J4259" t="s">
        <v>20</v>
      </c>
      <c r="K4259" t="s">
        <v>25</v>
      </c>
      <c r="L4259">
        <v>0</v>
      </c>
      <c r="M4259">
        <v>2.21</v>
      </c>
      <c r="N4259">
        <v>3.69</v>
      </c>
      <c r="O4259">
        <v>22.17</v>
      </c>
      <c r="P4259">
        <v>28.074400000000001</v>
      </c>
    </row>
    <row r="4260" spans="1:16" x14ac:dyDescent="0.25">
      <c r="A4260" s="20">
        <v>44550</v>
      </c>
      <c r="B4260" t="s">
        <v>1034</v>
      </c>
      <c r="C4260" t="s">
        <v>17</v>
      </c>
      <c r="D4260">
        <v>5000</v>
      </c>
      <c r="E4260">
        <v>188.75</v>
      </c>
      <c r="F4260">
        <v>943735.5</v>
      </c>
      <c r="G4260" t="s">
        <v>4437</v>
      </c>
      <c r="H4260">
        <v>2021239</v>
      </c>
      <c r="I4260" t="s">
        <v>19</v>
      </c>
      <c r="J4260" t="s">
        <v>20</v>
      </c>
      <c r="K4260" t="s">
        <v>25</v>
      </c>
      <c r="L4260">
        <v>0</v>
      </c>
      <c r="M4260">
        <v>16.989999999999998</v>
      </c>
      <c r="N4260">
        <v>28.31</v>
      </c>
      <c r="O4260">
        <v>170.1</v>
      </c>
      <c r="P4260">
        <v>215.39760000000001</v>
      </c>
    </row>
    <row r="4261" spans="1:16" x14ac:dyDescent="0.25">
      <c r="A4261" s="20">
        <v>44550</v>
      </c>
      <c r="B4261" t="s">
        <v>1034</v>
      </c>
      <c r="C4261" t="s">
        <v>23</v>
      </c>
      <c r="D4261">
        <v>1000</v>
      </c>
      <c r="E4261">
        <v>189.7</v>
      </c>
      <c r="F4261">
        <v>189700</v>
      </c>
      <c r="G4261" t="s">
        <v>4438</v>
      </c>
      <c r="H4261">
        <v>2021239</v>
      </c>
      <c r="I4261" t="s">
        <v>19</v>
      </c>
      <c r="J4261" t="s">
        <v>20</v>
      </c>
      <c r="K4261" t="s">
        <v>25</v>
      </c>
      <c r="L4261">
        <v>47.32</v>
      </c>
      <c r="M4261">
        <v>3.41</v>
      </c>
      <c r="N4261">
        <v>0</v>
      </c>
      <c r="O4261">
        <v>34.19</v>
      </c>
      <c r="P4261">
        <v>84.924599999999998</v>
      </c>
    </row>
    <row r="4262" spans="1:16" x14ac:dyDescent="0.25">
      <c r="A4262" s="20">
        <v>44550</v>
      </c>
      <c r="B4262" t="s">
        <v>1034</v>
      </c>
      <c r="C4262" t="s">
        <v>23</v>
      </c>
      <c r="D4262">
        <v>1000</v>
      </c>
      <c r="E4262">
        <v>189.8</v>
      </c>
      <c r="F4262">
        <v>189800</v>
      </c>
      <c r="G4262" t="s">
        <v>4439</v>
      </c>
      <c r="H4262">
        <v>2021239</v>
      </c>
      <c r="I4262" t="s">
        <v>19</v>
      </c>
      <c r="J4262" t="s">
        <v>20</v>
      </c>
      <c r="K4262" t="s">
        <v>25</v>
      </c>
      <c r="L4262">
        <v>47.32</v>
      </c>
      <c r="M4262">
        <v>3.42</v>
      </c>
      <c r="N4262">
        <v>0</v>
      </c>
      <c r="O4262">
        <v>34.21</v>
      </c>
      <c r="P4262">
        <v>84.946399999999997</v>
      </c>
    </row>
    <row r="4263" spans="1:16" x14ac:dyDescent="0.25">
      <c r="A4263" s="20">
        <v>44550</v>
      </c>
      <c r="B4263" t="s">
        <v>1034</v>
      </c>
      <c r="C4263" t="s">
        <v>23</v>
      </c>
      <c r="D4263">
        <v>2000</v>
      </c>
      <c r="E4263">
        <v>189.9</v>
      </c>
      <c r="F4263">
        <v>379800</v>
      </c>
      <c r="G4263" t="s">
        <v>4440</v>
      </c>
      <c r="H4263">
        <v>2021239</v>
      </c>
      <c r="I4263" t="s">
        <v>19</v>
      </c>
      <c r="J4263" t="s">
        <v>20</v>
      </c>
      <c r="K4263" t="s">
        <v>25</v>
      </c>
      <c r="L4263">
        <v>94.65</v>
      </c>
      <c r="M4263">
        <v>6.84</v>
      </c>
      <c r="N4263">
        <v>0</v>
      </c>
      <c r="O4263">
        <v>68.459999999999994</v>
      </c>
      <c r="P4263">
        <v>169.94640000000001</v>
      </c>
    </row>
    <row r="4264" spans="1:16" x14ac:dyDescent="0.25">
      <c r="A4264" s="20">
        <v>44550</v>
      </c>
      <c r="B4264" t="s">
        <v>1034</v>
      </c>
      <c r="C4264" t="s">
        <v>23</v>
      </c>
      <c r="D4264">
        <v>1000</v>
      </c>
      <c r="E4264">
        <v>189.9</v>
      </c>
      <c r="F4264">
        <v>189900</v>
      </c>
      <c r="G4264" t="s">
        <v>4441</v>
      </c>
      <c r="H4264">
        <v>2021239</v>
      </c>
      <c r="I4264" t="s">
        <v>19</v>
      </c>
      <c r="J4264" t="s">
        <v>20</v>
      </c>
      <c r="K4264" t="s">
        <v>25</v>
      </c>
      <c r="L4264">
        <v>47.32</v>
      </c>
      <c r="M4264">
        <v>3.42</v>
      </c>
      <c r="N4264">
        <v>0</v>
      </c>
      <c r="O4264">
        <v>34.229999999999997</v>
      </c>
      <c r="P4264">
        <v>84.968199999999996</v>
      </c>
    </row>
    <row r="4265" spans="1:16" x14ac:dyDescent="0.25">
      <c r="A4265" s="20">
        <v>44553</v>
      </c>
      <c r="B4265" t="s">
        <v>706</v>
      </c>
      <c r="C4265" t="s">
        <v>23</v>
      </c>
      <c r="D4265">
        <v>2500</v>
      </c>
      <c r="E4265">
        <v>256.8</v>
      </c>
      <c r="F4265">
        <v>642000</v>
      </c>
      <c r="G4265" t="s">
        <v>4442</v>
      </c>
      <c r="H4265">
        <v>2021242</v>
      </c>
      <c r="I4265" t="s">
        <v>19</v>
      </c>
      <c r="J4265" t="s">
        <v>20</v>
      </c>
      <c r="K4265" t="s">
        <v>25</v>
      </c>
      <c r="L4265">
        <v>160.34</v>
      </c>
      <c r="M4265">
        <v>11.56</v>
      </c>
      <c r="N4265">
        <v>0</v>
      </c>
      <c r="O4265">
        <v>115.71</v>
      </c>
      <c r="P4265">
        <v>287.60599999999999</v>
      </c>
    </row>
    <row r="4266" spans="1:16" x14ac:dyDescent="0.25">
      <c r="A4266" s="20">
        <v>44553</v>
      </c>
      <c r="B4266" t="s">
        <v>706</v>
      </c>
      <c r="C4266" t="s">
        <v>17</v>
      </c>
      <c r="D4266">
        <v>2500</v>
      </c>
      <c r="E4266">
        <v>256.05</v>
      </c>
      <c r="F4266">
        <v>640125</v>
      </c>
      <c r="G4266" t="s">
        <v>4443</v>
      </c>
      <c r="H4266">
        <v>2021242</v>
      </c>
      <c r="I4266" t="s">
        <v>19</v>
      </c>
      <c r="J4266" t="s">
        <v>20</v>
      </c>
      <c r="K4266" t="s">
        <v>25</v>
      </c>
      <c r="L4266">
        <v>0</v>
      </c>
      <c r="M4266">
        <v>11.52</v>
      </c>
      <c r="N4266">
        <v>38.08</v>
      </c>
      <c r="O4266">
        <v>115.38</v>
      </c>
      <c r="P4266">
        <v>164.98220000000001</v>
      </c>
    </row>
    <row r="4267" spans="1:16" x14ac:dyDescent="0.25">
      <c r="A4267" s="20">
        <v>44553</v>
      </c>
      <c r="B4267" t="s">
        <v>706</v>
      </c>
      <c r="C4267" t="s">
        <v>23</v>
      </c>
      <c r="D4267">
        <v>2500</v>
      </c>
      <c r="E4267">
        <v>256</v>
      </c>
      <c r="F4267">
        <v>640000</v>
      </c>
      <c r="G4267" t="s">
        <v>4444</v>
      </c>
      <c r="H4267">
        <v>2021242</v>
      </c>
      <c r="I4267" t="s">
        <v>19</v>
      </c>
      <c r="J4267" t="s">
        <v>20</v>
      </c>
      <c r="K4267" t="s">
        <v>25</v>
      </c>
      <c r="L4267">
        <v>160.41</v>
      </c>
      <c r="M4267">
        <v>11.52</v>
      </c>
      <c r="N4267">
        <v>0</v>
      </c>
      <c r="O4267">
        <v>115.35</v>
      </c>
      <c r="P4267">
        <v>287.27999999999997</v>
      </c>
    </row>
    <row r="4268" spans="1:16" x14ac:dyDescent="0.25">
      <c r="A4268" s="20">
        <v>44553</v>
      </c>
      <c r="B4268" t="s">
        <v>706</v>
      </c>
      <c r="C4268" t="s">
        <v>17</v>
      </c>
      <c r="D4268">
        <v>500</v>
      </c>
      <c r="E4268">
        <v>257.60000000000002</v>
      </c>
      <c r="F4268">
        <v>128800</v>
      </c>
      <c r="G4268" t="s">
        <v>4445</v>
      </c>
      <c r="H4268">
        <v>2021242</v>
      </c>
      <c r="I4268" t="s">
        <v>19</v>
      </c>
      <c r="J4268" t="s">
        <v>20</v>
      </c>
      <c r="K4268" t="s">
        <v>25</v>
      </c>
      <c r="L4268">
        <v>0</v>
      </c>
      <c r="M4268">
        <v>2.3199999999999998</v>
      </c>
      <c r="N4268">
        <v>0</v>
      </c>
      <c r="O4268">
        <v>23.22</v>
      </c>
      <c r="P4268">
        <v>25.538399999999999</v>
      </c>
    </row>
    <row r="4269" spans="1:16" x14ac:dyDescent="0.25">
      <c r="A4269" s="20">
        <v>44553</v>
      </c>
      <c r="B4269" t="s">
        <v>706</v>
      </c>
      <c r="C4269" t="s">
        <v>17</v>
      </c>
      <c r="D4269">
        <v>500</v>
      </c>
      <c r="E4269">
        <v>257.05</v>
      </c>
      <c r="F4269">
        <v>128525</v>
      </c>
      <c r="G4269" t="s">
        <v>4446</v>
      </c>
      <c r="H4269">
        <v>2021242</v>
      </c>
      <c r="I4269" t="s">
        <v>19</v>
      </c>
      <c r="J4269" t="s">
        <v>20</v>
      </c>
      <c r="K4269" t="s">
        <v>25</v>
      </c>
      <c r="L4269">
        <v>0</v>
      </c>
      <c r="M4269">
        <v>2.31</v>
      </c>
      <c r="N4269">
        <v>0</v>
      </c>
      <c r="O4269">
        <v>23.17</v>
      </c>
      <c r="P4269">
        <v>25.4834</v>
      </c>
    </row>
    <row r="4270" spans="1:16" x14ac:dyDescent="0.25">
      <c r="A4270" s="20">
        <v>44553</v>
      </c>
      <c r="B4270" t="s">
        <v>706</v>
      </c>
      <c r="C4270" t="s">
        <v>17</v>
      </c>
      <c r="D4270">
        <v>500</v>
      </c>
      <c r="E4270">
        <v>257.14999999999998</v>
      </c>
      <c r="F4270">
        <v>128575</v>
      </c>
      <c r="G4270" t="s">
        <v>4447</v>
      </c>
      <c r="H4270">
        <v>2021242</v>
      </c>
      <c r="I4270" t="s">
        <v>19</v>
      </c>
      <c r="J4270" t="s">
        <v>20</v>
      </c>
      <c r="K4270" t="s">
        <v>25</v>
      </c>
      <c r="L4270">
        <v>0</v>
      </c>
      <c r="M4270">
        <v>2.31</v>
      </c>
      <c r="N4270">
        <v>0</v>
      </c>
      <c r="O4270">
        <v>23.17</v>
      </c>
      <c r="P4270">
        <v>25.484400000000001</v>
      </c>
    </row>
    <row r="4271" spans="1:16" x14ac:dyDescent="0.25">
      <c r="A4271" s="20">
        <v>44553</v>
      </c>
      <c r="B4271" t="s">
        <v>706</v>
      </c>
      <c r="C4271" t="s">
        <v>17</v>
      </c>
      <c r="D4271">
        <v>500</v>
      </c>
      <c r="E4271">
        <v>257.60000000000002</v>
      </c>
      <c r="F4271">
        <v>128800</v>
      </c>
      <c r="G4271" t="s">
        <v>4448</v>
      </c>
      <c r="H4271">
        <v>2021242</v>
      </c>
      <c r="I4271" t="s">
        <v>19</v>
      </c>
      <c r="J4271" t="s">
        <v>20</v>
      </c>
      <c r="K4271" t="s">
        <v>25</v>
      </c>
      <c r="L4271">
        <v>0</v>
      </c>
      <c r="M4271">
        <v>2.3199999999999998</v>
      </c>
      <c r="N4271">
        <v>0</v>
      </c>
      <c r="O4271">
        <v>23.22</v>
      </c>
      <c r="P4271">
        <v>25.538399999999999</v>
      </c>
    </row>
    <row r="4272" spans="1:16" x14ac:dyDescent="0.25">
      <c r="A4272" s="20">
        <v>44553</v>
      </c>
      <c r="B4272" t="s">
        <v>706</v>
      </c>
      <c r="C4272" t="s">
        <v>17</v>
      </c>
      <c r="D4272">
        <v>500</v>
      </c>
      <c r="E4272">
        <v>257.05</v>
      </c>
      <c r="F4272">
        <v>128525</v>
      </c>
      <c r="G4272" t="s">
        <v>4449</v>
      </c>
      <c r="H4272">
        <v>2021242</v>
      </c>
      <c r="I4272" t="s">
        <v>19</v>
      </c>
      <c r="J4272" t="s">
        <v>20</v>
      </c>
      <c r="K4272" t="s">
        <v>25</v>
      </c>
      <c r="L4272">
        <v>0</v>
      </c>
      <c r="M4272">
        <v>2.31</v>
      </c>
      <c r="N4272">
        <v>0</v>
      </c>
      <c r="O4272">
        <v>23.17</v>
      </c>
      <c r="P4272">
        <v>25.4834</v>
      </c>
    </row>
    <row r="4273" spans="1:16" x14ac:dyDescent="0.25">
      <c r="A4273" s="20">
        <v>44553</v>
      </c>
      <c r="B4273" t="s">
        <v>1034</v>
      </c>
      <c r="C4273" t="s">
        <v>23</v>
      </c>
      <c r="D4273">
        <v>2807</v>
      </c>
      <c r="E4273">
        <v>201.6</v>
      </c>
      <c r="F4273">
        <v>565891.19999999995</v>
      </c>
      <c r="G4273" t="s">
        <v>4450</v>
      </c>
      <c r="H4273">
        <v>2021242</v>
      </c>
      <c r="I4273" t="s">
        <v>19</v>
      </c>
      <c r="J4273" t="s">
        <v>20</v>
      </c>
      <c r="K4273" t="s">
        <v>25</v>
      </c>
      <c r="L4273">
        <v>141.26</v>
      </c>
      <c r="M4273">
        <v>10.19</v>
      </c>
      <c r="N4273">
        <v>0</v>
      </c>
      <c r="O4273">
        <v>102</v>
      </c>
      <c r="P4273">
        <v>253.44589999999999</v>
      </c>
    </row>
    <row r="4274" spans="1:16" x14ac:dyDescent="0.25">
      <c r="A4274" s="20">
        <v>44553</v>
      </c>
      <c r="B4274" t="s">
        <v>1034</v>
      </c>
      <c r="C4274" t="s">
        <v>17</v>
      </c>
      <c r="D4274">
        <v>1000</v>
      </c>
      <c r="E4274">
        <v>201.05</v>
      </c>
      <c r="F4274">
        <v>201050</v>
      </c>
      <c r="G4274" t="s">
        <v>4451</v>
      </c>
      <c r="H4274">
        <v>2021242</v>
      </c>
      <c r="I4274" t="s">
        <v>19</v>
      </c>
      <c r="J4274" t="s">
        <v>20</v>
      </c>
      <c r="K4274" t="s">
        <v>25</v>
      </c>
      <c r="L4274">
        <v>0</v>
      </c>
      <c r="M4274">
        <v>3.62</v>
      </c>
      <c r="N4274">
        <v>0</v>
      </c>
      <c r="O4274">
        <v>36.24</v>
      </c>
      <c r="P4274">
        <v>39.859000000000002</v>
      </c>
    </row>
    <row r="4275" spans="1:16" x14ac:dyDescent="0.25">
      <c r="A4275" s="20">
        <v>44553</v>
      </c>
      <c r="B4275" t="s">
        <v>1034</v>
      </c>
      <c r="C4275" t="s">
        <v>17</v>
      </c>
      <c r="D4275">
        <v>807</v>
      </c>
      <c r="E4275">
        <v>201</v>
      </c>
      <c r="F4275">
        <v>162207</v>
      </c>
      <c r="G4275" t="s">
        <v>4452</v>
      </c>
      <c r="H4275">
        <v>2021242</v>
      </c>
      <c r="I4275" t="s">
        <v>19</v>
      </c>
      <c r="J4275" t="s">
        <v>20</v>
      </c>
      <c r="K4275" t="s">
        <v>25</v>
      </c>
      <c r="L4275">
        <v>0</v>
      </c>
      <c r="M4275">
        <v>2.92</v>
      </c>
      <c r="N4275">
        <v>0</v>
      </c>
      <c r="O4275">
        <v>29.24</v>
      </c>
      <c r="P4275">
        <v>32.159700000000001</v>
      </c>
    </row>
    <row r="4276" spans="1:16" x14ac:dyDescent="0.25">
      <c r="A4276" s="20">
        <v>44553</v>
      </c>
      <c r="B4276" t="s">
        <v>1034</v>
      </c>
      <c r="C4276" t="s">
        <v>17</v>
      </c>
      <c r="D4276">
        <v>1000</v>
      </c>
      <c r="E4276">
        <v>200.9</v>
      </c>
      <c r="F4276">
        <v>200900</v>
      </c>
      <c r="G4276" t="s">
        <v>4453</v>
      </c>
      <c r="H4276">
        <v>2021242</v>
      </c>
      <c r="I4276" t="s">
        <v>19</v>
      </c>
      <c r="J4276" t="s">
        <v>20</v>
      </c>
      <c r="K4276" t="s">
        <v>25</v>
      </c>
      <c r="L4276">
        <v>0</v>
      </c>
      <c r="M4276">
        <v>3.62</v>
      </c>
      <c r="N4276">
        <v>16.920000000000002</v>
      </c>
      <c r="O4276">
        <v>36.21</v>
      </c>
      <c r="P4276">
        <v>56.746200000000002</v>
      </c>
    </row>
    <row r="4277" spans="1:16" x14ac:dyDescent="0.25">
      <c r="A4277" s="20">
        <v>44554</v>
      </c>
      <c r="B4277" t="s">
        <v>1034</v>
      </c>
      <c r="C4277" t="s">
        <v>17</v>
      </c>
      <c r="D4277">
        <v>5000</v>
      </c>
      <c r="E4277">
        <v>195.97</v>
      </c>
      <c r="F4277">
        <v>979864.75</v>
      </c>
      <c r="G4277" t="s">
        <v>4454</v>
      </c>
      <c r="H4277">
        <v>2021243</v>
      </c>
      <c r="I4277" t="s">
        <v>19</v>
      </c>
      <c r="J4277" t="s">
        <v>20</v>
      </c>
      <c r="K4277" t="s">
        <v>25</v>
      </c>
      <c r="L4277">
        <v>0</v>
      </c>
      <c r="M4277">
        <v>17.64</v>
      </c>
      <c r="N4277">
        <v>29</v>
      </c>
      <c r="O4277">
        <v>176.56</v>
      </c>
      <c r="P4277">
        <v>223.19800000000001</v>
      </c>
    </row>
    <row r="4278" spans="1:16" x14ac:dyDescent="0.25">
      <c r="A4278" s="20">
        <v>44554</v>
      </c>
      <c r="B4278" t="s">
        <v>1034</v>
      </c>
      <c r="C4278" t="s">
        <v>23</v>
      </c>
      <c r="D4278">
        <v>5000</v>
      </c>
      <c r="E4278">
        <v>193.95</v>
      </c>
      <c r="F4278">
        <v>969750.35</v>
      </c>
      <c r="G4278" t="s">
        <v>4455</v>
      </c>
      <c r="H4278">
        <v>2021243</v>
      </c>
      <c r="I4278" t="s">
        <v>19</v>
      </c>
      <c r="J4278" t="s">
        <v>20</v>
      </c>
      <c r="K4278" t="s">
        <v>25</v>
      </c>
      <c r="L4278">
        <v>244</v>
      </c>
      <c r="M4278">
        <v>17.46</v>
      </c>
      <c r="N4278">
        <v>0</v>
      </c>
      <c r="O4278">
        <v>174.79</v>
      </c>
      <c r="P4278">
        <v>436.24560000000002</v>
      </c>
    </row>
    <row r="4279" spans="1:16" x14ac:dyDescent="0.25">
      <c r="A4279" s="20">
        <v>44557</v>
      </c>
      <c r="B4279" t="s">
        <v>706</v>
      </c>
      <c r="C4279" t="s">
        <v>23</v>
      </c>
      <c r="D4279">
        <v>2500</v>
      </c>
      <c r="E4279">
        <v>240</v>
      </c>
      <c r="F4279">
        <v>600000</v>
      </c>
      <c r="G4279" t="s">
        <v>4456</v>
      </c>
      <c r="H4279">
        <v>2021244</v>
      </c>
      <c r="I4279" t="s">
        <v>19</v>
      </c>
      <c r="J4279" t="s">
        <v>20</v>
      </c>
      <c r="K4279" t="s">
        <v>25</v>
      </c>
      <c r="L4279">
        <v>154.79</v>
      </c>
      <c r="M4279">
        <v>10.8</v>
      </c>
      <c r="N4279">
        <v>0</v>
      </c>
      <c r="O4279">
        <v>108.14</v>
      </c>
      <c r="P4279">
        <v>273.73</v>
      </c>
    </row>
    <row r="4280" spans="1:16" x14ac:dyDescent="0.25">
      <c r="A4280" s="20">
        <v>44557</v>
      </c>
      <c r="B4280" t="s">
        <v>706</v>
      </c>
      <c r="C4280" t="s">
        <v>17</v>
      </c>
      <c r="D4280">
        <v>500</v>
      </c>
      <c r="E4280">
        <v>239.15</v>
      </c>
      <c r="F4280">
        <v>119575</v>
      </c>
      <c r="G4280" t="s">
        <v>4457</v>
      </c>
      <c r="H4280">
        <v>2021244</v>
      </c>
      <c r="I4280" t="s">
        <v>19</v>
      </c>
      <c r="J4280" t="s">
        <v>20</v>
      </c>
      <c r="K4280" t="s">
        <v>25</v>
      </c>
      <c r="L4280">
        <v>0</v>
      </c>
      <c r="M4280">
        <v>2.15</v>
      </c>
      <c r="N4280">
        <v>0</v>
      </c>
      <c r="O4280">
        <v>21.56</v>
      </c>
      <c r="P4280">
        <v>23.712399999999999</v>
      </c>
    </row>
    <row r="4281" spans="1:16" x14ac:dyDescent="0.25">
      <c r="A4281" s="20">
        <v>44557</v>
      </c>
      <c r="B4281" t="s">
        <v>706</v>
      </c>
      <c r="C4281" t="s">
        <v>23</v>
      </c>
      <c r="D4281">
        <v>3000</v>
      </c>
      <c r="E4281">
        <v>243.95</v>
      </c>
      <c r="F4281">
        <v>731850</v>
      </c>
      <c r="G4281" t="s">
        <v>4458</v>
      </c>
      <c r="H4281">
        <v>2021244</v>
      </c>
      <c r="I4281" t="s">
        <v>19</v>
      </c>
      <c r="J4281" t="s">
        <v>20</v>
      </c>
      <c r="K4281" t="s">
        <v>25</v>
      </c>
      <c r="L4281">
        <v>185.75</v>
      </c>
      <c r="M4281">
        <v>13.17</v>
      </c>
      <c r="N4281">
        <v>0</v>
      </c>
      <c r="O4281">
        <v>131.9</v>
      </c>
      <c r="P4281">
        <v>330.82319999999999</v>
      </c>
    </row>
    <row r="4282" spans="1:16" x14ac:dyDescent="0.25">
      <c r="A4282" s="20">
        <v>44557</v>
      </c>
      <c r="B4282" t="s">
        <v>706</v>
      </c>
      <c r="C4282" t="s">
        <v>17</v>
      </c>
      <c r="D4282">
        <v>500</v>
      </c>
      <c r="E4282">
        <v>240.15</v>
      </c>
      <c r="F4282">
        <v>120075</v>
      </c>
      <c r="G4282" t="s">
        <v>4459</v>
      </c>
      <c r="H4282">
        <v>2021244</v>
      </c>
      <c r="I4282" t="s">
        <v>19</v>
      </c>
      <c r="J4282" t="s">
        <v>20</v>
      </c>
      <c r="K4282" t="s">
        <v>25</v>
      </c>
      <c r="L4282">
        <v>0</v>
      </c>
      <c r="M4282">
        <v>2.16</v>
      </c>
      <c r="N4282">
        <v>0</v>
      </c>
      <c r="O4282">
        <v>21.65</v>
      </c>
      <c r="P4282">
        <v>23.811299999999999</v>
      </c>
    </row>
    <row r="4283" spans="1:16" x14ac:dyDescent="0.25">
      <c r="A4283" s="20">
        <v>44557</v>
      </c>
      <c r="B4283" t="s">
        <v>706</v>
      </c>
      <c r="C4283" t="s">
        <v>17</v>
      </c>
      <c r="D4283">
        <v>500</v>
      </c>
      <c r="E4283">
        <v>241</v>
      </c>
      <c r="F4283">
        <v>120500</v>
      </c>
      <c r="G4283" t="s">
        <v>4460</v>
      </c>
      <c r="H4283">
        <v>2021244</v>
      </c>
      <c r="I4283" t="s">
        <v>19</v>
      </c>
      <c r="J4283" t="s">
        <v>20</v>
      </c>
      <c r="K4283" t="s">
        <v>25</v>
      </c>
      <c r="L4283">
        <v>0</v>
      </c>
      <c r="M4283">
        <v>2.17</v>
      </c>
      <c r="N4283">
        <v>0</v>
      </c>
      <c r="O4283">
        <v>21.72</v>
      </c>
      <c r="P4283">
        <v>23.888999999999999</v>
      </c>
    </row>
    <row r="4284" spans="1:16" x14ac:dyDescent="0.25">
      <c r="A4284" s="20">
        <v>44557</v>
      </c>
      <c r="B4284" t="s">
        <v>706</v>
      </c>
      <c r="C4284" t="s">
        <v>23</v>
      </c>
      <c r="D4284">
        <v>5000</v>
      </c>
      <c r="E4284">
        <v>249.26</v>
      </c>
      <c r="F4284">
        <v>1246309.25</v>
      </c>
      <c r="G4284" t="s">
        <v>4461</v>
      </c>
      <c r="H4284">
        <v>2021244</v>
      </c>
      <c r="I4284" t="s">
        <v>19</v>
      </c>
      <c r="J4284" t="s">
        <v>20</v>
      </c>
      <c r="K4284" t="s">
        <v>25</v>
      </c>
      <c r="L4284">
        <v>309.47000000000003</v>
      </c>
      <c r="M4284">
        <v>22.43</v>
      </c>
      <c r="N4284">
        <v>0</v>
      </c>
      <c r="O4284">
        <v>224.59</v>
      </c>
      <c r="P4284">
        <v>556.49329999999998</v>
      </c>
    </row>
    <row r="4285" spans="1:16" x14ac:dyDescent="0.25">
      <c r="A4285" s="20">
        <v>44557</v>
      </c>
      <c r="B4285" t="s">
        <v>706</v>
      </c>
      <c r="C4285" t="s">
        <v>17</v>
      </c>
      <c r="D4285">
        <v>500</v>
      </c>
      <c r="E4285">
        <v>249.05</v>
      </c>
      <c r="F4285">
        <v>124525</v>
      </c>
      <c r="G4285" t="s">
        <v>4462</v>
      </c>
      <c r="H4285">
        <v>2021244</v>
      </c>
      <c r="I4285" t="s">
        <v>19</v>
      </c>
      <c r="J4285" t="s">
        <v>20</v>
      </c>
      <c r="K4285" t="s">
        <v>25</v>
      </c>
      <c r="L4285">
        <v>0</v>
      </c>
      <c r="M4285">
        <v>2.2400000000000002</v>
      </c>
      <c r="N4285">
        <v>0</v>
      </c>
      <c r="O4285">
        <v>22.45</v>
      </c>
      <c r="P4285">
        <v>24.691400000000002</v>
      </c>
    </row>
    <row r="4286" spans="1:16" x14ac:dyDescent="0.25">
      <c r="A4286" s="20">
        <v>44557</v>
      </c>
      <c r="B4286" t="s">
        <v>706</v>
      </c>
      <c r="C4286" t="s">
        <v>17</v>
      </c>
      <c r="D4286">
        <v>500</v>
      </c>
      <c r="E4286">
        <v>252.1</v>
      </c>
      <c r="F4286">
        <v>126050</v>
      </c>
      <c r="G4286" t="s">
        <v>4463</v>
      </c>
      <c r="H4286">
        <v>2021244</v>
      </c>
      <c r="I4286" t="s">
        <v>19</v>
      </c>
      <c r="J4286" t="s">
        <v>20</v>
      </c>
      <c r="K4286" t="s">
        <v>25</v>
      </c>
      <c r="L4286">
        <v>0</v>
      </c>
      <c r="M4286">
        <v>2.27</v>
      </c>
      <c r="N4286">
        <v>0</v>
      </c>
      <c r="O4286">
        <v>22.72</v>
      </c>
      <c r="P4286">
        <v>24.989000000000001</v>
      </c>
    </row>
    <row r="4287" spans="1:16" x14ac:dyDescent="0.25">
      <c r="A4287" s="20">
        <v>44557</v>
      </c>
      <c r="B4287" t="s">
        <v>706</v>
      </c>
      <c r="C4287" t="s">
        <v>17</v>
      </c>
      <c r="D4287">
        <v>500</v>
      </c>
      <c r="E4287">
        <v>251.45</v>
      </c>
      <c r="F4287">
        <v>125725</v>
      </c>
      <c r="G4287" t="s">
        <v>4464</v>
      </c>
      <c r="H4287">
        <v>2021244</v>
      </c>
      <c r="I4287" t="s">
        <v>19</v>
      </c>
      <c r="J4287" t="s">
        <v>20</v>
      </c>
      <c r="K4287" t="s">
        <v>25</v>
      </c>
      <c r="L4287">
        <v>0</v>
      </c>
      <c r="M4287">
        <v>2.2599999999999998</v>
      </c>
      <c r="N4287">
        <v>0</v>
      </c>
      <c r="O4287">
        <v>22.66</v>
      </c>
      <c r="P4287">
        <v>24.922999999999998</v>
      </c>
    </row>
    <row r="4288" spans="1:16" x14ac:dyDescent="0.25">
      <c r="A4288" s="20">
        <v>44557</v>
      </c>
      <c r="B4288" t="s">
        <v>706</v>
      </c>
      <c r="C4288" t="s">
        <v>17</v>
      </c>
      <c r="D4288">
        <v>500</v>
      </c>
      <c r="E4288">
        <v>249.45</v>
      </c>
      <c r="F4288">
        <v>124725</v>
      </c>
      <c r="G4288" t="s">
        <v>4465</v>
      </c>
      <c r="H4288">
        <v>2021244</v>
      </c>
      <c r="I4288" t="s">
        <v>19</v>
      </c>
      <c r="J4288" t="s">
        <v>20</v>
      </c>
      <c r="K4288" t="s">
        <v>25</v>
      </c>
      <c r="L4288">
        <v>0</v>
      </c>
      <c r="M4288">
        <v>2.25</v>
      </c>
      <c r="N4288">
        <v>0</v>
      </c>
      <c r="O4288">
        <v>22.48</v>
      </c>
      <c r="P4288">
        <v>24.725100000000001</v>
      </c>
    </row>
    <row r="4289" spans="1:16" x14ac:dyDescent="0.25">
      <c r="A4289" s="20">
        <v>44557</v>
      </c>
      <c r="B4289" t="s">
        <v>706</v>
      </c>
      <c r="C4289" t="s">
        <v>17</v>
      </c>
      <c r="D4289">
        <v>500</v>
      </c>
      <c r="E4289">
        <v>249.1</v>
      </c>
      <c r="F4289">
        <v>124550</v>
      </c>
      <c r="G4289" t="s">
        <v>4466</v>
      </c>
      <c r="H4289">
        <v>2021244</v>
      </c>
      <c r="I4289" t="s">
        <v>19</v>
      </c>
      <c r="J4289" t="s">
        <v>20</v>
      </c>
      <c r="K4289" t="s">
        <v>25</v>
      </c>
      <c r="L4289">
        <v>0</v>
      </c>
      <c r="M4289">
        <v>2.2400000000000002</v>
      </c>
      <c r="N4289">
        <v>0</v>
      </c>
      <c r="O4289">
        <v>22.45</v>
      </c>
      <c r="P4289">
        <v>24.692</v>
      </c>
    </row>
    <row r="4290" spans="1:16" x14ac:dyDescent="0.25">
      <c r="A4290" s="20">
        <v>44557</v>
      </c>
      <c r="B4290" t="s">
        <v>706</v>
      </c>
      <c r="C4290" t="s">
        <v>17</v>
      </c>
      <c r="D4290">
        <v>80</v>
      </c>
      <c r="E4290">
        <v>249.2</v>
      </c>
      <c r="F4290">
        <v>19936</v>
      </c>
      <c r="G4290" t="s">
        <v>4467</v>
      </c>
      <c r="H4290">
        <v>2021244</v>
      </c>
      <c r="I4290" t="s">
        <v>19</v>
      </c>
      <c r="J4290" t="s">
        <v>20</v>
      </c>
      <c r="K4290" t="s">
        <v>25</v>
      </c>
      <c r="L4290">
        <v>0</v>
      </c>
      <c r="M4290">
        <v>0.36</v>
      </c>
      <c r="N4290">
        <v>0</v>
      </c>
      <c r="O4290">
        <v>17.760000000000002</v>
      </c>
      <c r="P4290">
        <v>18.1188</v>
      </c>
    </row>
    <row r="4291" spans="1:16" x14ac:dyDescent="0.25">
      <c r="A4291" s="20">
        <v>44557</v>
      </c>
      <c r="B4291" t="s">
        <v>706</v>
      </c>
      <c r="C4291" t="s">
        <v>17</v>
      </c>
      <c r="D4291">
        <v>2500</v>
      </c>
      <c r="E4291">
        <v>250.1</v>
      </c>
      <c r="F4291">
        <v>625250</v>
      </c>
      <c r="G4291" t="s">
        <v>4468</v>
      </c>
      <c r="H4291">
        <v>2021244</v>
      </c>
      <c r="I4291" t="s">
        <v>19</v>
      </c>
      <c r="J4291" t="s">
        <v>20</v>
      </c>
      <c r="K4291" t="s">
        <v>25</v>
      </c>
      <c r="L4291">
        <v>0</v>
      </c>
      <c r="M4291">
        <v>11.25</v>
      </c>
      <c r="N4291">
        <v>79</v>
      </c>
      <c r="O4291">
        <v>112.69</v>
      </c>
      <c r="P4291">
        <v>202.94460000000001</v>
      </c>
    </row>
    <row r="4292" spans="1:16" x14ac:dyDescent="0.25">
      <c r="A4292" s="20">
        <v>44557</v>
      </c>
      <c r="B4292" t="s">
        <v>706</v>
      </c>
      <c r="C4292" t="s">
        <v>17</v>
      </c>
      <c r="D4292">
        <v>1000</v>
      </c>
      <c r="E4292">
        <v>250.1</v>
      </c>
      <c r="F4292">
        <v>250100</v>
      </c>
      <c r="G4292" t="s">
        <v>4469</v>
      </c>
      <c r="H4292">
        <v>2021244</v>
      </c>
      <c r="I4292" t="s">
        <v>19</v>
      </c>
      <c r="J4292" t="s">
        <v>20</v>
      </c>
      <c r="K4292" t="s">
        <v>25</v>
      </c>
      <c r="L4292">
        <v>0</v>
      </c>
      <c r="M4292">
        <v>4.5</v>
      </c>
      <c r="N4292">
        <v>0</v>
      </c>
      <c r="O4292">
        <v>45.08</v>
      </c>
      <c r="P4292">
        <v>49.581800000000001</v>
      </c>
    </row>
    <row r="4293" spans="1:16" x14ac:dyDescent="0.25">
      <c r="A4293" s="20">
        <v>44557</v>
      </c>
      <c r="B4293" t="s">
        <v>706</v>
      </c>
      <c r="C4293" t="s">
        <v>17</v>
      </c>
      <c r="D4293">
        <v>2920</v>
      </c>
      <c r="E4293">
        <v>253.98</v>
      </c>
      <c r="F4293">
        <v>741621.55</v>
      </c>
      <c r="G4293" t="s">
        <v>4470</v>
      </c>
      <c r="H4293">
        <v>2021244</v>
      </c>
      <c r="I4293" t="s">
        <v>19</v>
      </c>
      <c r="J4293" t="s">
        <v>20</v>
      </c>
      <c r="K4293" t="s">
        <v>25</v>
      </c>
      <c r="L4293">
        <v>0</v>
      </c>
      <c r="M4293">
        <v>13.35</v>
      </c>
      <c r="N4293">
        <v>0</v>
      </c>
      <c r="O4293">
        <v>133.66</v>
      </c>
      <c r="P4293">
        <v>147.00919999999999</v>
      </c>
    </row>
    <row r="4294" spans="1:16" x14ac:dyDescent="0.25">
      <c r="A4294" s="20">
        <v>44561</v>
      </c>
      <c r="B4294" t="s">
        <v>706</v>
      </c>
      <c r="C4294" t="s">
        <v>17</v>
      </c>
      <c r="D4294">
        <v>5000</v>
      </c>
      <c r="E4294">
        <v>249</v>
      </c>
      <c r="F4294">
        <v>1245000</v>
      </c>
      <c r="G4294" t="s">
        <v>4471</v>
      </c>
      <c r="H4294">
        <v>2021248</v>
      </c>
      <c r="I4294" t="s">
        <v>19</v>
      </c>
      <c r="J4294" t="s">
        <v>20</v>
      </c>
      <c r="K4294" t="s">
        <v>25</v>
      </c>
      <c r="L4294">
        <v>0</v>
      </c>
      <c r="M4294">
        <v>22.41</v>
      </c>
      <c r="N4294">
        <v>37</v>
      </c>
      <c r="O4294">
        <v>224.4</v>
      </c>
      <c r="P4294">
        <v>283.81</v>
      </c>
    </row>
    <row r="4295" spans="1:16" x14ac:dyDescent="0.25">
      <c r="A4295" s="20">
        <v>44561</v>
      </c>
      <c r="B4295" t="s">
        <v>706</v>
      </c>
      <c r="C4295" t="s">
        <v>23</v>
      </c>
      <c r="D4295">
        <v>500</v>
      </c>
      <c r="E4295">
        <v>250.95</v>
      </c>
      <c r="F4295">
        <v>125475</v>
      </c>
      <c r="G4295" t="s">
        <v>4472</v>
      </c>
      <c r="H4295">
        <v>2021248</v>
      </c>
      <c r="I4295" t="s">
        <v>19</v>
      </c>
      <c r="J4295" t="s">
        <v>20</v>
      </c>
      <c r="K4295" t="s">
        <v>25</v>
      </c>
      <c r="L4295">
        <v>31.3</v>
      </c>
      <c r="M4295">
        <v>2.2599999999999998</v>
      </c>
      <c r="N4295">
        <v>0</v>
      </c>
      <c r="O4295">
        <v>22.62</v>
      </c>
      <c r="P4295">
        <v>56.178600000000003</v>
      </c>
    </row>
    <row r="4296" spans="1:16" x14ac:dyDescent="0.25">
      <c r="A4296" s="20">
        <v>44561</v>
      </c>
      <c r="B4296" t="s">
        <v>706</v>
      </c>
      <c r="C4296" t="s">
        <v>23</v>
      </c>
      <c r="D4296">
        <v>500</v>
      </c>
      <c r="E4296">
        <v>251.7</v>
      </c>
      <c r="F4296">
        <v>125850</v>
      </c>
      <c r="G4296" t="s">
        <v>4473</v>
      </c>
      <c r="H4296">
        <v>2021248</v>
      </c>
      <c r="I4296" t="s">
        <v>19</v>
      </c>
      <c r="J4296" t="s">
        <v>20</v>
      </c>
      <c r="K4296" t="s">
        <v>25</v>
      </c>
      <c r="L4296">
        <v>31.3</v>
      </c>
      <c r="M4296">
        <v>2.27</v>
      </c>
      <c r="N4296">
        <v>0</v>
      </c>
      <c r="O4296">
        <v>22.69</v>
      </c>
      <c r="P4296">
        <v>56.255299999999998</v>
      </c>
    </row>
    <row r="4297" spans="1:16" x14ac:dyDescent="0.25">
      <c r="A4297" s="20">
        <v>44561</v>
      </c>
      <c r="B4297" t="s">
        <v>706</v>
      </c>
      <c r="C4297" t="s">
        <v>23</v>
      </c>
      <c r="D4297">
        <v>500</v>
      </c>
      <c r="E4297">
        <v>251.9</v>
      </c>
      <c r="F4297">
        <v>125950</v>
      </c>
      <c r="G4297" t="s">
        <v>4474</v>
      </c>
      <c r="H4297">
        <v>2021248</v>
      </c>
      <c r="I4297" t="s">
        <v>19</v>
      </c>
      <c r="J4297" t="s">
        <v>20</v>
      </c>
      <c r="K4297" t="s">
        <v>25</v>
      </c>
      <c r="L4297">
        <v>31.3</v>
      </c>
      <c r="M4297">
        <v>2.27</v>
      </c>
      <c r="N4297">
        <v>0</v>
      </c>
      <c r="O4297">
        <v>22.7</v>
      </c>
      <c r="P4297">
        <v>56.267200000000003</v>
      </c>
    </row>
    <row r="4298" spans="1:16" x14ac:dyDescent="0.25">
      <c r="A4298" s="20">
        <v>44561</v>
      </c>
      <c r="B4298" t="s">
        <v>706</v>
      </c>
      <c r="C4298" t="s">
        <v>23</v>
      </c>
      <c r="D4298">
        <v>500</v>
      </c>
      <c r="E4298">
        <v>251.9</v>
      </c>
      <c r="F4298">
        <v>125950</v>
      </c>
      <c r="G4298" t="s">
        <v>4475</v>
      </c>
      <c r="H4298">
        <v>2021248</v>
      </c>
      <c r="I4298" t="s">
        <v>19</v>
      </c>
      <c r="J4298" t="s">
        <v>20</v>
      </c>
      <c r="K4298" t="s">
        <v>25</v>
      </c>
      <c r="L4298">
        <v>31.26</v>
      </c>
      <c r="M4298">
        <v>2.27</v>
      </c>
      <c r="N4298">
        <v>0</v>
      </c>
      <c r="O4298">
        <v>22.7</v>
      </c>
      <c r="P4298">
        <v>56.227200000000003</v>
      </c>
    </row>
    <row r="4299" spans="1:16" x14ac:dyDescent="0.25">
      <c r="A4299" s="20">
        <v>44561</v>
      </c>
      <c r="B4299" t="s">
        <v>706</v>
      </c>
      <c r="C4299" t="s">
        <v>23</v>
      </c>
      <c r="D4299">
        <v>1000</v>
      </c>
      <c r="E4299">
        <v>252.25</v>
      </c>
      <c r="F4299">
        <v>252250</v>
      </c>
      <c r="G4299" t="s">
        <v>4476</v>
      </c>
      <c r="H4299">
        <v>2021248</v>
      </c>
      <c r="I4299" t="s">
        <v>19</v>
      </c>
      <c r="J4299" t="s">
        <v>20</v>
      </c>
      <c r="K4299" t="s">
        <v>25</v>
      </c>
      <c r="L4299">
        <v>62.61</v>
      </c>
      <c r="M4299">
        <v>4.54</v>
      </c>
      <c r="N4299">
        <v>0</v>
      </c>
      <c r="O4299">
        <v>45.47</v>
      </c>
      <c r="P4299">
        <v>112.6206</v>
      </c>
    </row>
    <row r="4300" spans="1:16" x14ac:dyDescent="0.25">
      <c r="A4300" s="20">
        <v>44561</v>
      </c>
      <c r="B4300" t="s">
        <v>706</v>
      </c>
      <c r="C4300" t="s">
        <v>23</v>
      </c>
      <c r="D4300">
        <v>500</v>
      </c>
      <c r="E4300">
        <v>252.25</v>
      </c>
      <c r="F4300">
        <v>126125</v>
      </c>
      <c r="G4300" t="s">
        <v>4477</v>
      </c>
      <c r="H4300">
        <v>2021248</v>
      </c>
      <c r="I4300" t="s">
        <v>19</v>
      </c>
      <c r="J4300" t="s">
        <v>20</v>
      </c>
      <c r="K4300" t="s">
        <v>25</v>
      </c>
      <c r="L4300">
        <v>31.3</v>
      </c>
      <c r="M4300">
        <v>2.27</v>
      </c>
      <c r="N4300">
        <v>0</v>
      </c>
      <c r="O4300">
        <v>22.74</v>
      </c>
      <c r="P4300">
        <v>56.310400000000001</v>
      </c>
    </row>
    <row r="4301" spans="1:16" x14ac:dyDescent="0.25">
      <c r="A4301" s="20">
        <v>44561</v>
      </c>
      <c r="B4301" t="s">
        <v>706</v>
      </c>
      <c r="C4301" t="s">
        <v>23</v>
      </c>
      <c r="D4301">
        <v>500</v>
      </c>
      <c r="E4301">
        <v>251.9</v>
      </c>
      <c r="F4301">
        <v>125950</v>
      </c>
      <c r="G4301" t="s">
        <v>4478</v>
      </c>
      <c r="H4301">
        <v>2021248</v>
      </c>
      <c r="I4301" t="s">
        <v>19</v>
      </c>
      <c r="J4301" t="s">
        <v>20</v>
      </c>
      <c r="K4301" t="s">
        <v>25</v>
      </c>
      <c r="L4301">
        <v>31.3</v>
      </c>
      <c r="M4301">
        <v>2.27</v>
      </c>
      <c r="N4301">
        <v>0</v>
      </c>
      <c r="O4301">
        <v>22.7</v>
      </c>
      <c r="P4301">
        <v>56.267200000000003</v>
      </c>
    </row>
    <row r="4302" spans="1:16" x14ac:dyDescent="0.25">
      <c r="A4302" s="20">
        <v>44561</v>
      </c>
      <c r="B4302" t="s">
        <v>706</v>
      </c>
      <c r="C4302" t="s">
        <v>23</v>
      </c>
      <c r="D4302">
        <v>1000</v>
      </c>
      <c r="E4302">
        <v>251.7</v>
      </c>
      <c r="F4302">
        <v>251700</v>
      </c>
      <c r="G4302" t="s">
        <v>4479</v>
      </c>
      <c r="H4302">
        <v>2021248</v>
      </c>
      <c r="I4302" t="s">
        <v>19</v>
      </c>
      <c r="J4302" t="s">
        <v>20</v>
      </c>
      <c r="K4302" t="s">
        <v>25</v>
      </c>
      <c r="L4302">
        <v>62.61</v>
      </c>
      <c r="M4302">
        <v>4.53</v>
      </c>
      <c r="N4302">
        <v>0</v>
      </c>
      <c r="O4302">
        <v>45.37</v>
      </c>
      <c r="P4302">
        <v>112.5106</v>
      </c>
    </row>
    <row r="4303" spans="1:16" x14ac:dyDescent="0.25">
      <c r="A4303" s="20">
        <v>44564</v>
      </c>
      <c r="B4303" t="s">
        <v>1034</v>
      </c>
      <c r="C4303" t="s">
        <v>23</v>
      </c>
      <c r="D4303">
        <v>5000</v>
      </c>
      <c r="E4303">
        <v>199.5</v>
      </c>
      <c r="F4303">
        <v>997500</v>
      </c>
      <c r="G4303" t="s">
        <v>4480</v>
      </c>
      <c r="H4303">
        <v>2022001</v>
      </c>
      <c r="I4303" t="s">
        <v>19</v>
      </c>
      <c r="J4303" t="s">
        <v>20</v>
      </c>
      <c r="K4303" t="s">
        <v>25</v>
      </c>
      <c r="L4303">
        <v>251.54</v>
      </c>
      <c r="M4303">
        <v>27.93</v>
      </c>
      <c r="N4303">
        <v>0</v>
      </c>
      <c r="O4303">
        <v>181.59</v>
      </c>
      <c r="P4303">
        <v>461.06</v>
      </c>
    </row>
    <row r="4304" spans="1:16" x14ac:dyDescent="0.25">
      <c r="A4304" s="20">
        <v>44564</v>
      </c>
      <c r="B4304" t="s">
        <v>1034</v>
      </c>
      <c r="C4304" t="s">
        <v>17</v>
      </c>
      <c r="D4304">
        <v>5000</v>
      </c>
      <c r="E4304">
        <v>201</v>
      </c>
      <c r="F4304">
        <v>1005000</v>
      </c>
      <c r="G4304" t="s">
        <v>4481</v>
      </c>
      <c r="H4304">
        <v>2022001</v>
      </c>
      <c r="I4304" t="s">
        <v>19</v>
      </c>
      <c r="J4304" t="s">
        <v>20</v>
      </c>
      <c r="K4304" t="s">
        <v>25</v>
      </c>
      <c r="L4304">
        <v>0</v>
      </c>
      <c r="M4304">
        <v>28.14</v>
      </c>
      <c r="N4304">
        <v>0</v>
      </c>
      <c r="O4304">
        <v>182.95</v>
      </c>
      <c r="P4304">
        <v>211.0899</v>
      </c>
    </row>
    <row r="4305" spans="1:16" x14ac:dyDescent="0.25">
      <c r="A4305" s="20">
        <v>44564</v>
      </c>
      <c r="B4305" t="s">
        <v>1034</v>
      </c>
      <c r="C4305" t="s">
        <v>17</v>
      </c>
      <c r="D4305">
        <v>169</v>
      </c>
      <c r="E4305">
        <v>201.15</v>
      </c>
      <c r="F4305">
        <v>33994.35</v>
      </c>
      <c r="G4305" t="s">
        <v>4482</v>
      </c>
      <c r="H4305">
        <v>2022001</v>
      </c>
      <c r="I4305" t="s">
        <v>19</v>
      </c>
      <c r="J4305" t="s">
        <v>20</v>
      </c>
      <c r="K4305" t="s">
        <v>25</v>
      </c>
      <c r="L4305">
        <v>0</v>
      </c>
      <c r="M4305">
        <v>0.95</v>
      </c>
      <c r="N4305">
        <v>0</v>
      </c>
      <c r="O4305">
        <v>17.87</v>
      </c>
      <c r="P4305">
        <v>18.8218</v>
      </c>
    </row>
    <row r="4306" spans="1:16" x14ac:dyDescent="0.25">
      <c r="A4306" s="20">
        <v>44564</v>
      </c>
      <c r="B4306" t="s">
        <v>1034</v>
      </c>
      <c r="C4306" t="s">
        <v>17</v>
      </c>
      <c r="D4306">
        <v>10000</v>
      </c>
      <c r="E4306">
        <v>201.15</v>
      </c>
      <c r="F4306">
        <v>2011500</v>
      </c>
      <c r="G4306" t="s">
        <v>4483</v>
      </c>
      <c r="H4306">
        <v>2022001</v>
      </c>
      <c r="I4306" t="s">
        <v>19</v>
      </c>
      <c r="J4306" t="s">
        <v>20</v>
      </c>
      <c r="K4306" t="s">
        <v>25</v>
      </c>
      <c r="L4306">
        <v>0</v>
      </c>
      <c r="M4306">
        <v>56.32</v>
      </c>
      <c r="N4306">
        <v>124</v>
      </c>
      <c r="O4306">
        <v>366.17</v>
      </c>
      <c r="P4306">
        <v>546.49199999999996</v>
      </c>
    </row>
    <row r="4307" spans="1:16" x14ac:dyDescent="0.25">
      <c r="A4307" s="20">
        <v>44564</v>
      </c>
      <c r="B4307" t="s">
        <v>1034</v>
      </c>
      <c r="C4307" t="s">
        <v>23</v>
      </c>
      <c r="D4307">
        <v>5000</v>
      </c>
      <c r="E4307">
        <v>200.9</v>
      </c>
      <c r="F4307">
        <v>1004500</v>
      </c>
      <c r="G4307" t="s">
        <v>4484</v>
      </c>
      <c r="H4307">
        <v>2022001</v>
      </c>
      <c r="I4307" t="s">
        <v>19</v>
      </c>
      <c r="J4307" t="s">
        <v>20</v>
      </c>
      <c r="K4307" t="s">
        <v>25</v>
      </c>
      <c r="L4307">
        <v>251.54</v>
      </c>
      <c r="M4307">
        <v>28.13</v>
      </c>
      <c r="N4307">
        <v>0</v>
      </c>
      <c r="O4307">
        <v>182.86</v>
      </c>
      <c r="P4307">
        <v>462.52600000000001</v>
      </c>
    </row>
    <row r="4308" spans="1:16" x14ac:dyDescent="0.25">
      <c r="A4308" s="20">
        <v>44564</v>
      </c>
      <c r="B4308" t="s">
        <v>1034</v>
      </c>
      <c r="C4308" t="s">
        <v>23</v>
      </c>
      <c r="D4308">
        <v>2500</v>
      </c>
      <c r="E4308">
        <v>200.9</v>
      </c>
      <c r="F4308">
        <v>502250</v>
      </c>
      <c r="G4308" t="s">
        <v>4485</v>
      </c>
      <c r="H4308">
        <v>2022001</v>
      </c>
      <c r="I4308" t="s">
        <v>19</v>
      </c>
      <c r="J4308" t="s">
        <v>20</v>
      </c>
      <c r="K4308" t="s">
        <v>25</v>
      </c>
      <c r="L4308">
        <v>125.77</v>
      </c>
      <c r="M4308">
        <v>14.06</v>
      </c>
      <c r="N4308">
        <v>0</v>
      </c>
      <c r="O4308">
        <v>91.43</v>
      </c>
      <c r="P4308">
        <v>231.26310000000001</v>
      </c>
    </row>
    <row r="4309" spans="1:16" x14ac:dyDescent="0.25">
      <c r="A4309" s="20">
        <v>44564</v>
      </c>
      <c r="B4309" t="s">
        <v>1034</v>
      </c>
      <c r="C4309" t="s">
        <v>17</v>
      </c>
      <c r="D4309">
        <v>5000</v>
      </c>
      <c r="E4309">
        <v>201.15</v>
      </c>
      <c r="F4309">
        <v>1005750</v>
      </c>
      <c r="G4309" t="s">
        <v>4486</v>
      </c>
      <c r="H4309">
        <v>2022001</v>
      </c>
      <c r="I4309" t="s">
        <v>19</v>
      </c>
      <c r="J4309" t="s">
        <v>20</v>
      </c>
      <c r="K4309" t="s">
        <v>25</v>
      </c>
      <c r="L4309">
        <v>0</v>
      </c>
      <c r="M4309">
        <v>28.16</v>
      </c>
      <c r="N4309">
        <v>0</v>
      </c>
      <c r="O4309">
        <v>183.06</v>
      </c>
      <c r="P4309">
        <v>211.2201</v>
      </c>
    </row>
    <row r="4310" spans="1:16" x14ac:dyDescent="0.25">
      <c r="A4310" s="20">
        <v>44564</v>
      </c>
      <c r="B4310" t="s">
        <v>1034</v>
      </c>
      <c r="C4310" t="s">
        <v>17</v>
      </c>
      <c r="D4310">
        <v>331</v>
      </c>
      <c r="E4310">
        <v>201.15</v>
      </c>
      <c r="F4310">
        <v>66580.649999999994</v>
      </c>
      <c r="G4310" t="s">
        <v>4487</v>
      </c>
      <c r="H4310">
        <v>2022001</v>
      </c>
      <c r="I4310" t="s">
        <v>19</v>
      </c>
      <c r="J4310" t="s">
        <v>20</v>
      </c>
      <c r="K4310" t="s">
        <v>25</v>
      </c>
      <c r="L4310">
        <v>0</v>
      </c>
      <c r="M4310">
        <v>1.86</v>
      </c>
      <c r="N4310">
        <v>0</v>
      </c>
      <c r="O4310">
        <v>18.04</v>
      </c>
      <c r="P4310">
        <v>19.904299999999999</v>
      </c>
    </row>
    <row r="4311" spans="1:16" x14ac:dyDescent="0.25">
      <c r="A4311" s="20">
        <v>44564</v>
      </c>
      <c r="B4311" t="s">
        <v>1034</v>
      </c>
      <c r="C4311" t="s">
        <v>23</v>
      </c>
      <c r="D4311">
        <v>1000</v>
      </c>
      <c r="E4311">
        <v>202.2</v>
      </c>
      <c r="F4311">
        <v>202200</v>
      </c>
      <c r="G4311" t="s">
        <v>4488</v>
      </c>
      <c r="H4311">
        <v>2022001</v>
      </c>
      <c r="I4311" t="s">
        <v>19</v>
      </c>
      <c r="J4311" t="s">
        <v>20</v>
      </c>
      <c r="K4311" t="s">
        <v>25</v>
      </c>
      <c r="L4311">
        <v>50.31</v>
      </c>
      <c r="M4311">
        <v>5.66</v>
      </c>
      <c r="N4311">
        <v>0</v>
      </c>
      <c r="O4311">
        <v>36.799999999999997</v>
      </c>
      <c r="P4311">
        <v>92.7714</v>
      </c>
    </row>
    <row r="4312" spans="1:16" x14ac:dyDescent="0.25">
      <c r="A4312" s="20">
        <v>44564</v>
      </c>
      <c r="B4312" t="s">
        <v>1034</v>
      </c>
      <c r="C4312" t="s">
        <v>23</v>
      </c>
      <c r="D4312">
        <v>1000</v>
      </c>
      <c r="E4312">
        <v>202.45</v>
      </c>
      <c r="F4312">
        <v>202450</v>
      </c>
      <c r="G4312" t="s">
        <v>4489</v>
      </c>
      <c r="H4312">
        <v>2022001</v>
      </c>
      <c r="I4312" t="s">
        <v>19</v>
      </c>
      <c r="J4312" t="s">
        <v>20</v>
      </c>
      <c r="K4312" t="s">
        <v>25</v>
      </c>
      <c r="L4312">
        <v>50.31</v>
      </c>
      <c r="M4312">
        <v>5.67</v>
      </c>
      <c r="N4312">
        <v>0</v>
      </c>
      <c r="O4312">
        <v>36.86</v>
      </c>
      <c r="P4312">
        <v>92.8386</v>
      </c>
    </row>
    <row r="4313" spans="1:16" x14ac:dyDescent="0.25">
      <c r="A4313" s="20">
        <v>44564</v>
      </c>
      <c r="B4313" t="s">
        <v>1034</v>
      </c>
      <c r="C4313" t="s">
        <v>23</v>
      </c>
      <c r="D4313">
        <v>1000</v>
      </c>
      <c r="E4313">
        <v>202.8</v>
      </c>
      <c r="F4313">
        <v>202800</v>
      </c>
      <c r="G4313" t="s">
        <v>4490</v>
      </c>
      <c r="H4313">
        <v>2022001</v>
      </c>
      <c r="I4313" t="s">
        <v>19</v>
      </c>
      <c r="J4313" t="s">
        <v>20</v>
      </c>
      <c r="K4313" t="s">
        <v>25</v>
      </c>
      <c r="L4313">
        <v>50.31</v>
      </c>
      <c r="M4313">
        <v>5.68</v>
      </c>
      <c r="N4313">
        <v>0</v>
      </c>
      <c r="O4313">
        <v>36.909999999999997</v>
      </c>
      <c r="P4313">
        <v>92.898399999999995</v>
      </c>
    </row>
    <row r="4314" spans="1:16" x14ac:dyDescent="0.25">
      <c r="A4314" s="20">
        <v>44564</v>
      </c>
      <c r="B4314" t="s">
        <v>1034</v>
      </c>
      <c r="C4314" t="s">
        <v>23</v>
      </c>
      <c r="D4314">
        <v>1000</v>
      </c>
      <c r="E4314">
        <v>202.75</v>
      </c>
      <c r="F4314">
        <v>202750</v>
      </c>
      <c r="G4314" t="s">
        <v>4491</v>
      </c>
      <c r="H4314">
        <v>2022001</v>
      </c>
      <c r="I4314" t="s">
        <v>19</v>
      </c>
      <c r="J4314" t="s">
        <v>20</v>
      </c>
      <c r="K4314" t="s">
        <v>25</v>
      </c>
      <c r="L4314">
        <v>50.31</v>
      </c>
      <c r="M4314">
        <v>5.68</v>
      </c>
      <c r="N4314">
        <v>0</v>
      </c>
      <c r="O4314">
        <v>36.909999999999997</v>
      </c>
      <c r="P4314">
        <v>92.897099999999995</v>
      </c>
    </row>
    <row r="4315" spans="1:16" x14ac:dyDescent="0.25">
      <c r="A4315" s="20">
        <v>44564</v>
      </c>
      <c r="B4315" t="s">
        <v>1034</v>
      </c>
      <c r="C4315" t="s">
        <v>23</v>
      </c>
      <c r="D4315">
        <v>1000</v>
      </c>
      <c r="E4315">
        <v>202.75</v>
      </c>
      <c r="F4315">
        <v>202750</v>
      </c>
      <c r="G4315" t="s">
        <v>4492</v>
      </c>
      <c r="H4315">
        <v>2022001</v>
      </c>
      <c r="I4315" t="s">
        <v>19</v>
      </c>
      <c r="J4315" t="s">
        <v>20</v>
      </c>
      <c r="K4315" t="s">
        <v>25</v>
      </c>
      <c r="L4315">
        <v>50.31</v>
      </c>
      <c r="M4315">
        <v>5.68</v>
      </c>
      <c r="N4315">
        <v>0</v>
      </c>
      <c r="O4315">
        <v>36.909999999999997</v>
      </c>
      <c r="P4315">
        <v>92.897000000000006</v>
      </c>
    </row>
    <row r="4316" spans="1:16" x14ac:dyDescent="0.25">
      <c r="A4316" s="20">
        <v>44564</v>
      </c>
      <c r="B4316" t="s">
        <v>1034</v>
      </c>
      <c r="C4316" t="s">
        <v>23</v>
      </c>
      <c r="D4316">
        <v>1000</v>
      </c>
      <c r="E4316">
        <v>203.45</v>
      </c>
      <c r="F4316">
        <v>203450</v>
      </c>
      <c r="G4316" t="s">
        <v>4493</v>
      </c>
      <c r="H4316">
        <v>2022001</v>
      </c>
      <c r="I4316" t="s">
        <v>19</v>
      </c>
      <c r="J4316" t="s">
        <v>20</v>
      </c>
      <c r="K4316" t="s">
        <v>25</v>
      </c>
      <c r="L4316">
        <v>50.31</v>
      </c>
      <c r="M4316">
        <v>5.7</v>
      </c>
      <c r="N4316">
        <v>0</v>
      </c>
      <c r="O4316">
        <v>37.03</v>
      </c>
      <c r="P4316">
        <v>93.036699999999996</v>
      </c>
    </row>
    <row r="4317" spans="1:16" x14ac:dyDescent="0.25">
      <c r="A4317" s="20">
        <v>44564</v>
      </c>
      <c r="B4317" t="s">
        <v>1034</v>
      </c>
      <c r="C4317" t="s">
        <v>23</v>
      </c>
      <c r="D4317">
        <v>1000</v>
      </c>
      <c r="E4317">
        <v>203.3</v>
      </c>
      <c r="F4317">
        <v>203300</v>
      </c>
      <c r="G4317" t="s">
        <v>4494</v>
      </c>
      <c r="H4317">
        <v>2022001</v>
      </c>
      <c r="I4317" t="s">
        <v>19</v>
      </c>
      <c r="J4317" t="s">
        <v>20</v>
      </c>
      <c r="K4317" t="s">
        <v>25</v>
      </c>
      <c r="L4317">
        <v>50.31</v>
      </c>
      <c r="M4317">
        <v>5.69</v>
      </c>
      <c r="N4317">
        <v>0</v>
      </c>
      <c r="O4317">
        <v>37.01</v>
      </c>
      <c r="P4317">
        <v>93.0124</v>
      </c>
    </row>
    <row r="4318" spans="1:16" x14ac:dyDescent="0.25">
      <c r="A4318" s="20">
        <v>44564</v>
      </c>
      <c r="B4318" t="s">
        <v>1034</v>
      </c>
      <c r="C4318" t="s">
        <v>23</v>
      </c>
      <c r="D4318">
        <v>1000</v>
      </c>
      <c r="E4318">
        <v>203.45</v>
      </c>
      <c r="F4318">
        <v>203450</v>
      </c>
      <c r="G4318" t="s">
        <v>4495</v>
      </c>
      <c r="H4318">
        <v>2022001</v>
      </c>
      <c r="I4318" t="s">
        <v>19</v>
      </c>
      <c r="J4318" t="s">
        <v>20</v>
      </c>
      <c r="K4318" t="s">
        <v>25</v>
      </c>
      <c r="L4318">
        <v>50.01</v>
      </c>
      <c r="M4318">
        <v>5.7</v>
      </c>
      <c r="N4318">
        <v>0</v>
      </c>
      <c r="O4318">
        <v>37.04</v>
      </c>
      <c r="P4318">
        <v>92.746700000000004</v>
      </c>
    </row>
    <row r="4319" spans="1:16" x14ac:dyDescent="0.25">
      <c r="A4319" s="20">
        <v>44565</v>
      </c>
      <c r="B4319" t="s">
        <v>706</v>
      </c>
      <c r="C4319" t="s">
        <v>23</v>
      </c>
      <c r="D4319">
        <v>2500</v>
      </c>
      <c r="E4319">
        <v>259</v>
      </c>
      <c r="F4319">
        <v>647500</v>
      </c>
      <c r="G4319" t="s">
        <v>4496</v>
      </c>
      <c r="H4319">
        <v>2022002</v>
      </c>
      <c r="I4319" t="s">
        <v>19</v>
      </c>
      <c r="J4319" t="s">
        <v>20</v>
      </c>
      <c r="K4319" t="s">
        <v>25</v>
      </c>
      <c r="L4319">
        <v>159.52000000000001</v>
      </c>
      <c r="M4319">
        <v>18.13</v>
      </c>
      <c r="N4319">
        <v>0</v>
      </c>
      <c r="O4319">
        <v>117.87</v>
      </c>
      <c r="P4319">
        <v>295.52</v>
      </c>
    </row>
    <row r="4320" spans="1:16" x14ac:dyDescent="0.25">
      <c r="A4320" s="20">
        <v>44565</v>
      </c>
      <c r="B4320" t="s">
        <v>706</v>
      </c>
      <c r="C4320" t="s">
        <v>17</v>
      </c>
      <c r="D4320">
        <v>500</v>
      </c>
      <c r="E4320">
        <v>256.25</v>
      </c>
      <c r="F4320">
        <v>128125</v>
      </c>
      <c r="G4320" t="s">
        <v>4497</v>
      </c>
      <c r="H4320">
        <v>2022002</v>
      </c>
      <c r="I4320" t="s">
        <v>19</v>
      </c>
      <c r="J4320" t="s">
        <v>20</v>
      </c>
      <c r="K4320" t="s">
        <v>25</v>
      </c>
      <c r="L4320">
        <v>0</v>
      </c>
      <c r="M4320">
        <v>3.59</v>
      </c>
      <c r="N4320">
        <v>0</v>
      </c>
      <c r="O4320">
        <v>23.32</v>
      </c>
      <c r="P4320">
        <v>26.907499999999999</v>
      </c>
    </row>
    <row r="4321" spans="1:16" x14ac:dyDescent="0.25">
      <c r="A4321" s="20">
        <v>44565</v>
      </c>
      <c r="B4321" t="s">
        <v>706</v>
      </c>
      <c r="C4321" t="s">
        <v>17</v>
      </c>
      <c r="D4321">
        <v>500</v>
      </c>
      <c r="E4321">
        <v>256.10000000000002</v>
      </c>
      <c r="F4321">
        <v>128050</v>
      </c>
      <c r="G4321" t="s">
        <v>4498</v>
      </c>
      <c r="H4321">
        <v>2022002</v>
      </c>
      <c r="I4321" t="s">
        <v>19</v>
      </c>
      <c r="J4321" t="s">
        <v>20</v>
      </c>
      <c r="K4321" t="s">
        <v>25</v>
      </c>
      <c r="L4321">
        <v>0</v>
      </c>
      <c r="M4321">
        <v>3.59</v>
      </c>
      <c r="N4321">
        <v>0</v>
      </c>
      <c r="O4321">
        <v>23.31</v>
      </c>
      <c r="P4321">
        <v>26.895499999999998</v>
      </c>
    </row>
    <row r="4322" spans="1:16" x14ac:dyDescent="0.25">
      <c r="A4322" s="20">
        <v>44565</v>
      </c>
      <c r="B4322" t="s">
        <v>706</v>
      </c>
      <c r="C4322" t="s">
        <v>17</v>
      </c>
      <c r="D4322">
        <v>500</v>
      </c>
      <c r="E4322">
        <v>256</v>
      </c>
      <c r="F4322">
        <v>128000</v>
      </c>
      <c r="G4322" t="s">
        <v>4499</v>
      </c>
      <c r="H4322">
        <v>2022002</v>
      </c>
      <c r="I4322" t="s">
        <v>19</v>
      </c>
      <c r="J4322" t="s">
        <v>20</v>
      </c>
      <c r="K4322" t="s">
        <v>25</v>
      </c>
      <c r="L4322">
        <v>0</v>
      </c>
      <c r="M4322">
        <v>3.58</v>
      </c>
      <c r="N4322">
        <v>0</v>
      </c>
      <c r="O4322">
        <v>23.3</v>
      </c>
      <c r="P4322">
        <v>26.884</v>
      </c>
    </row>
    <row r="4323" spans="1:16" x14ac:dyDescent="0.25">
      <c r="A4323" s="20">
        <v>44565</v>
      </c>
      <c r="B4323" t="s">
        <v>706</v>
      </c>
      <c r="C4323" t="s">
        <v>17</v>
      </c>
      <c r="D4323">
        <v>1000</v>
      </c>
      <c r="E4323">
        <v>256</v>
      </c>
      <c r="F4323">
        <v>256000</v>
      </c>
      <c r="G4323" t="s">
        <v>4500</v>
      </c>
      <c r="H4323">
        <v>2022002</v>
      </c>
      <c r="I4323" t="s">
        <v>19</v>
      </c>
      <c r="J4323" t="s">
        <v>20</v>
      </c>
      <c r="K4323" t="s">
        <v>25</v>
      </c>
      <c r="L4323">
        <v>0</v>
      </c>
      <c r="M4323">
        <v>7.17</v>
      </c>
      <c r="N4323">
        <v>0</v>
      </c>
      <c r="O4323">
        <v>46.6</v>
      </c>
      <c r="P4323">
        <v>53.768000000000001</v>
      </c>
    </row>
    <row r="4324" spans="1:16" x14ac:dyDescent="0.25">
      <c r="A4324" s="20">
        <v>44565</v>
      </c>
      <c r="B4324" t="s">
        <v>706</v>
      </c>
      <c r="C4324" t="s">
        <v>17</v>
      </c>
      <c r="D4324">
        <v>2500</v>
      </c>
      <c r="E4324">
        <v>255.05</v>
      </c>
      <c r="F4324">
        <v>637625</v>
      </c>
      <c r="G4324" t="s">
        <v>4501</v>
      </c>
      <c r="H4324">
        <v>2022002</v>
      </c>
      <c r="I4324" t="s">
        <v>19</v>
      </c>
      <c r="J4324" t="s">
        <v>20</v>
      </c>
      <c r="K4324" t="s">
        <v>25</v>
      </c>
      <c r="L4324">
        <v>0</v>
      </c>
      <c r="M4324">
        <v>17.850000000000001</v>
      </c>
      <c r="N4324">
        <v>57</v>
      </c>
      <c r="O4324">
        <v>116.07</v>
      </c>
      <c r="P4324">
        <v>190.92349999999999</v>
      </c>
    </row>
    <row r="4325" spans="1:16" x14ac:dyDescent="0.25">
      <c r="A4325" s="20">
        <v>44565</v>
      </c>
      <c r="B4325" t="s">
        <v>706</v>
      </c>
      <c r="C4325" t="s">
        <v>23</v>
      </c>
      <c r="D4325">
        <v>500</v>
      </c>
      <c r="E4325">
        <v>253.15</v>
      </c>
      <c r="F4325">
        <v>126575</v>
      </c>
      <c r="G4325" t="s">
        <v>4502</v>
      </c>
      <c r="H4325">
        <v>2022002</v>
      </c>
      <c r="I4325" t="s">
        <v>19</v>
      </c>
      <c r="J4325" t="s">
        <v>20</v>
      </c>
      <c r="K4325" t="s">
        <v>25</v>
      </c>
      <c r="L4325">
        <v>31.9</v>
      </c>
      <c r="M4325">
        <v>3.54</v>
      </c>
      <c r="N4325">
        <v>0</v>
      </c>
      <c r="O4325">
        <v>23.04</v>
      </c>
      <c r="P4325">
        <v>58.484099999999998</v>
      </c>
    </row>
    <row r="4326" spans="1:16" x14ac:dyDescent="0.25">
      <c r="A4326" s="20">
        <v>44565</v>
      </c>
      <c r="B4326" t="s">
        <v>706</v>
      </c>
      <c r="C4326" t="s">
        <v>17</v>
      </c>
      <c r="D4326">
        <v>2500</v>
      </c>
      <c r="E4326">
        <v>253.1</v>
      </c>
      <c r="F4326">
        <v>632750</v>
      </c>
      <c r="G4326" t="s">
        <v>4503</v>
      </c>
      <c r="H4326">
        <v>2022002</v>
      </c>
      <c r="I4326" t="s">
        <v>19</v>
      </c>
      <c r="J4326" t="s">
        <v>20</v>
      </c>
      <c r="K4326" t="s">
        <v>25</v>
      </c>
      <c r="L4326">
        <v>0</v>
      </c>
      <c r="M4326">
        <v>17.72</v>
      </c>
      <c r="N4326">
        <v>0</v>
      </c>
      <c r="O4326">
        <v>115.19</v>
      </c>
      <c r="P4326">
        <v>132.90719999999999</v>
      </c>
    </row>
    <row r="4327" spans="1:16" x14ac:dyDescent="0.25">
      <c r="A4327" s="20">
        <v>44565</v>
      </c>
      <c r="B4327" t="s">
        <v>706</v>
      </c>
      <c r="C4327" t="s">
        <v>23</v>
      </c>
      <c r="D4327">
        <v>500</v>
      </c>
      <c r="E4327">
        <v>253.9</v>
      </c>
      <c r="F4327">
        <v>126950</v>
      </c>
      <c r="G4327" t="s">
        <v>4504</v>
      </c>
      <c r="H4327">
        <v>2022002</v>
      </c>
      <c r="I4327" t="s">
        <v>19</v>
      </c>
      <c r="J4327" t="s">
        <v>20</v>
      </c>
      <c r="K4327" t="s">
        <v>25</v>
      </c>
      <c r="L4327">
        <v>32.340000000000003</v>
      </c>
      <c r="M4327">
        <v>3.55</v>
      </c>
      <c r="N4327">
        <v>0</v>
      </c>
      <c r="O4327">
        <v>23.11</v>
      </c>
      <c r="P4327">
        <v>59.004600000000003</v>
      </c>
    </row>
    <row r="4328" spans="1:16" x14ac:dyDescent="0.25">
      <c r="A4328" s="20">
        <v>44565</v>
      </c>
      <c r="B4328" t="s">
        <v>706</v>
      </c>
      <c r="C4328" t="s">
        <v>23</v>
      </c>
      <c r="D4328">
        <v>500</v>
      </c>
      <c r="E4328">
        <v>253.95</v>
      </c>
      <c r="F4328">
        <v>126975</v>
      </c>
      <c r="G4328" t="s">
        <v>4505</v>
      </c>
      <c r="H4328">
        <v>2022002</v>
      </c>
      <c r="I4328" t="s">
        <v>19</v>
      </c>
      <c r="J4328" t="s">
        <v>20</v>
      </c>
      <c r="K4328" t="s">
        <v>25</v>
      </c>
      <c r="L4328">
        <v>31.9</v>
      </c>
      <c r="M4328">
        <v>3.56</v>
      </c>
      <c r="N4328">
        <v>0</v>
      </c>
      <c r="O4328">
        <v>23.11</v>
      </c>
      <c r="P4328">
        <v>58.565199999999997</v>
      </c>
    </row>
    <row r="4329" spans="1:16" x14ac:dyDescent="0.25">
      <c r="A4329" s="20">
        <v>44565</v>
      </c>
      <c r="B4329" t="s">
        <v>706</v>
      </c>
      <c r="C4329" t="s">
        <v>23</v>
      </c>
      <c r="D4329">
        <v>500</v>
      </c>
      <c r="E4329">
        <v>253.9</v>
      </c>
      <c r="F4329">
        <v>126950</v>
      </c>
      <c r="G4329" t="s">
        <v>4506</v>
      </c>
      <c r="H4329">
        <v>2022002</v>
      </c>
      <c r="I4329" t="s">
        <v>19</v>
      </c>
      <c r="J4329" t="s">
        <v>20</v>
      </c>
      <c r="K4329" t="s">
        <v>25</v>
      </c>
      <c r="L4329">
        <v>31.9</v>
      </c>
      <c r="M4329">
        <v>3.55</v>
      </c>
      <c r="N4329">
        <v>0</v>
      </c>
      <c r="O4329">
        <v>23.1</v>
      </c>
      <c r="P4329">
        <v>58.554600000000001</v>
      </c>
    </row>
    <row r="4330" spans="1:16" x14ac:dyDescent="0.25">
      <c r="A4330" s="20">
        <v>44565</v>
      </c>
      <c r="B4330" t="s">
        <v>706</v>
      </c>
      <c r="C4330" t="s">
        <v>23</v>
      </c>
      <c r="D4330">
        <v>5</v>
      </c>
      <c r="E4330">
        <v>254.25</v>
      </c>
      <c r="F4330">
        <v>1271.25</v>
      </c>
      <c r="G4330" t="s">
        <v>4507</v>
      </c>
      <c r="H4330">
        <v>2022002</v>
      </c>
      <c r="I4330" t="s">
        <v>19</v>
      </c>
      <c r="J4330" t="s">
        <v>20</v>
      </c>
      <c r="K4330" t="s">
        <v>25</v>
      </c>
      <c r="L4330">
        <v>0.32</v>
      </c>
      <c r="M4330">
        <v>0.04</v>
      </c>
      <c r="N4330">
        <v>0</v>
      </c>
      <c r="O4330">
        <v>17.71</v>
      </c>
      <c r="P4330">
        <v>18.0656</v>
      </c>
    </row>
    <row r="4331" spans="1:16" x14ac:dyDescent="0.25">
      <c r="A4331" s="20">
        <v>44565</v>
      </c>
      <c r="B4331" t="s">
        <v>706</v>
      </c>
      <c r="C4331" t="s">
        <v>23</v>
      </c>
      <c r="D4331">
        <v>50</v>
      </c>
      <c r="E4331">
        <v>254.2</v>
      </c>
      <c r="F4331">
        <v>12710</v>
      </c>
      <c r="G4331" t="s">
        <v>4508</v>
      </c>
      <c r="H4331">
        <v>2022002</v>
      </c>
      <c r="I4331" t="s">
        <v>19</v>
      </c>
      <c r="J4331" t="s">
        <v>20</v>
      </c>
      <c r="K4331" t="s">
        <v>25</v>
      </c>
      <c r="L4331">
        <v>3.19</v>
      </c>
      <c r="M4331">
        <v>0.36</v>
      </c>
      <c r="N4331">
        <v>0</v>
      </c>
      <c r="O4331">
        <v>17.760000000000002</v>
      </c>
      <c r="P4331">
        <v>21.305900000000001</v>
      </c>
    </row>
    <row r="4332" spans="1:16" x14ac:dyDescent="0.25">
      <c r="A4332" s="20">
        <v>44565</v>
      </c>
      <c r="B4332" t="s">
        <v>706</v>
      </c>
      <c r="C4332" t="s">
        <v>23</v>
      </c>
      <c r="D4332">
        <v>500</v>
      </c>
      <c r="E4332">
        <v>254.25</v>
      </c>
      <c r="F4332">
        <v>127125</v>
      </c>
      <c r="G4332" t="s">
        <v>4509</v>
      </c>
      <c r="H4332">
        <v>2022002</v>
      </c>
      <c r="I4332" t="s">
        <v>19</v>
      </c>
      <c r="J4332" t="s">
        <v>20</v>
      </c>
      <c r="K4332" t="s">
        <v>25</v>
      </c>
      <c r="L4332">
        <v>31.9</v>
      </c>
      <c r="M4332">
        <v>3.56</v>
      </c>
      <c r="N4332">
        <v>0</v>
      </c>
      <c r="O4332">
        <v>23.14</v>
      </c>
      <c r="P4332">
        <v>58.599499999999999</v>
      </c>
    </row>
    <row r="4333" spans="1:16" x14ac:dyDescent="0.25">
      <c r="A4333" s="20">
        <v>44565</v>
      </c>
      <c r="B4333" t="s">
        <v>706</v>
      </c>
      <c r="C4333" t="s">
        <v>23</v>
      </c>
      <c r="D4333">
        <v>500</v>
      </c>
      <c r="E4333">
        <v>254.25</v>
      </c>
      <c r="F4333">
        <v>127125</v>
      </c>
      <c r="G4333" t="s">
        <v>4510</v>
      </c>
      <c r="H4333">
        <v>2022002</v>
      </c>
      <c r="I4333" t="s">
        <v>19</v>
      </c>
      <c r="J4333" t="s">
        <v>20</v>
      </c>
      <c r="K4333" t="s">
        <v>25</v>
      </c>
      <c r="L4333">
        <v>31.9</v>
      </c>
      <c r="M4333">
        <v>3.56</v>
      </c>
      <c r="N4333">
        <v>0</v>
      </c>
      <c r="O4333">
        <v>23.14</v>
      </c>
      <c r="P4333">
        <v>58.599499999999999</v>
      </c>
    </row>
    <row r="4334" spans="1:16" x14ac:dyDescent="0.25">
      <c r="A4334" s="20">
        <v>44565</v>
      </c>
      <c r="B4334" t="s">
        <v>706</v>
      </c>
      <c r="C4334" t="s">
        <v>23</v>
      </c>
      <c r="D4334">
        <v>500</v>
      </c>
      <c r="E4334">
        <v>254.35</v>
      </c>
      <c r="F4334">
        <v>127175</v>
      </c>
      <c r="G4334" t="s">
        <v>4511</v>
      </c>
      <c r="H4334">
        <v>2022002</v>
      </c>
      <c r="I4334" t="s">
        <v>19</v>
      </c>
      <c r="J4334" t="s">
        <v>20</v>
      </c>
      <c r="K4334" t="s">
        <v>25</v>
      </c>
      <c r="L4334">
        <v>31.9</v>
      </c>
      <c r="M4334">
        <v>3.56</v>
      </c>
      <c r="N4334">
        <v>0</v>
      </c>
      <c r="O4334">
        <v>23.15</v>
      </c>
      <c r="P4334">
        <v>58.610900000000001</v>
      </c>
    </row>
    <row r="4335" spans="1:16" x14ac:dyDescent="0.25">
      <c r="A4335" s="20">
        <v>44565</v>
      </c>
      <c r="B4335" t="s">
        <v>706</v>
      </c>
      <c r="C4335" t="s">
        <v>23</v>
      </c>
      <c r="D4335">
        <v>445</v>
      </c>
      <c r="E4335">
        <v>254.2</v>
      </c>
      <c r="F4335">
        <v>113119</v>
      </c>
      <c r="G4335" t="s">
        <v>4512</v>
      </c>
      <c r="H4335">
        <v>2022002</v>
      </c>
      <c r="I4335" t="s">
        <v>19</v>
      </c>
      <c r="J4335" t="s">
        <v>20</v>
      </c>
      <c r="K4335" t="s">
        <v>25</v>
      </c>
      <c r="L4335">
        <v>28.39</v>
      </c>
      <c r="M4335">
        <v>3.17</v>
      </c>
      <c r="N4335">
        <v>0</v>
      </c>
      <c r="O4335">
        <v>20.59</v>
      </c>
      <c r="P4335">
        <v>52.147300000000001</v>
      </c>
    </row>
    <row r="4336" spans="1:16" x14ac:dyDescent="0.25">
      <c r="A4336" s="20">
        <v>44565</v>
      </c>
      <c r="B4336" t="s">
        <v>706</v>
      </c>
      <c r="C4336" t="s">
        <v>23</v>
      </c>
      <c r="D4336">
        <v>1000</v>
      </c>
      <c r="E4336">
        <v>254.45</v>
      </c>
      <c r="F4336">
        <v>254450</v>
      </c>
      <c r="G4336" t="s">
        <v>4513</v>
      </c>
      <c r="H4336">
        <v>2022002</v>
      </c>
      <c r="I4336" t="s">
        <v>19</v>
      </c>
      <c r="J4336" t="s">
        <v>20</v>
      </c>
      <c r="K4336" t="s">
        <v>25</v>
      </c>
      <c r="L4336">
        <v>63.81</v>
      </c>
      <c r="M4336">
        <v>7.12</v>
      </c>
      <c r="N4336">
        <v>0</v>
      </c>
      <c r="O4336">
        <v>46.32</v>
      </c>
      <c r="P4336">
        <v>117.2546</v>
      </c>
    </row>
    <row r="4337" spans="1:16" x14ac:dyDescent="0.25">
      <c r="A4337" s="20">
        <v>44567</v>
      </c>
      <c r="B4337" t="s">
        <v>706</v>
      </c>
      <c r="C4337" t="s">
        <v>23</v>
      </c>
      <c r="D4337">
        <v>5000</v>
      </c>
      <c r="E4337">
        <v>260.04000000000002</v>
      </c>
      <c r="F4337">
        <v>1300208.6000000001</v>
      </c>
      <c r="G4337" t="s">
        <v>4514</v>
      </c>
      <c r="H4337">
        <v>2022004</v>
      </c>
      <c r="I4337" t="s">
        <v>19</v>
      </c>
      <c r="J4337" t="s">
        <v>20</v>
      </c>
      <c r="K4337" t="s">
        <v>25</v>
      </c>
      <c r="L4337">
        <v>325</v>
      </c>
      <c r="M4337">
        <v>36.409999999999997</v>
      </c>
      <c r="N4337">
        <v>0</v>
      </c>
      <c r="O4337">
        <v>236.65</v>
      </c>
      <c r="P4337">
        <v>598.05550000000005</v>
      </c>
    </row>
    <row r="4338" spans="1:16" x14ac:dyDescent="0.25">
      <c r="A4338" s="20">
        <v>44567</v>
      </c>
      <c r="B4338" t="s">
        <v>706</v>
      </c>
      <c r="C4338" t="s">
        <v>17</v>
      </c>
      <c r="D4338">
        <v>500</v>
      </c>
      <c r="E4338">
        <v>259.14999999999998</v>
      </c>
      <c r="F4338">
        <v>129575</v>
      </c>
      <c r="G4338" t="s">
        <v>4515</v>
      </c>
      <c r="H4338">
        <v>2022004</v>
      </c>
      <c r="I4338" t="s">
        <v>19</v>
      </c>
      <c r="J4338" t="s">
        <v>20</v>
      </c>
      <c r="K4338" t="s">
        <v>25</v>
      </c>
      <c r="L4338">
        <v>0</v>
      </c>
      <c r="M4338">
        <v>3.63</v>
      </c>
      <c r="N4338">
        <v>0</v>
      </c>
      <c r="O4338">
        <v>23.59</v>
      </c>
      <c r="P4338">
        <v>27.2181</v>
      </c>
    </row>
    <row r="4339" spans="1:16" x14ac:dyDescent="0.25">
      <c r="A4339" s="20">
        <v>44567</v>
      </c>
      <c r="B4339" t="s">
        <v>706</v>
      </c>
      <c r="C4339" t="s">
        <v>17</v>
      </c>
      <c r="D4339">
        <v>500</v>
      </c>
      <c r="E4339">
        <v>260.05</v>
      </c>
      <c r="F4339">
        <v>130025</v>
      </c>
      <c r="G4339" t="s">
        <v>4516</v>
      </c>
      <c r="H4339">
        <v>2022004</v>
      </c>
      <c r="I4339" t="s">
        <v>19</v>
      </c>
      <c r="J4339" t="s">
        <v>20</v>
      </c>
      <c r="K4339" t="s">
        <v>25</v>
      </c>
      <c r="L4339">
        <v>0</v>
      </c>
      <c r="M4339">
        <v>3.64</v>
      </c>
      <c r="N4339">
        <v>39</v>
      </c>
      <c r="O4339">
        <v>23.67</v>
      </c>
      <c r="P4339">
        <v>66.310699999999997</v>
      </c>
    </row>
    <row r="4340" spans="1:16" x14ac:dyDescent="0.25">
      <c r="A4340" s="20">
        <v>44567</v>
      </c>
      <c r="B4340" t="s">
        <v>706</v>
      </c>
      <c r="C4340" t="s">
        <v>17</v>
      </c>
      <c r="D4340">
        <v>500</v>
      </c>
      <c r="E4340">
        <v>259.14999999999998</v>
      </c>
      <c r="F4340">
        <v>129575</v>
      </c>
      <c r="G4340" t="s">
        <v>4517</v>
      </c>
      <c r="H4340">
        <v>2022004</v>
      </c>
      <c r="I4340" t="s">
        <v>19</v>
      </c>
      <c r="J4340" t="s">
        <v>20</v>
      </c>
      <c r="K4340" t="s">
        <v>25</v>
      </c>
      <c r="L4340">
        <v>0</v>
      </c>
      <c r="M4340">
        <v>3.63</v>
      </c>
      <c r="N4340">
        <v>0</v>
      </c>
      <c r="O4340">
        <v>23.59</v>
      </c>
      <c r="P4340">
        <v>27.2181</v>
      </c>
    </row>
    <row r="4341" spans="1:16" x14ac:dyDescent="0.25">
      <c r="A4341" s="20">
        <v>44567</v>
      </c>
      <c r="B4341" t="s">
        <v>706</v>
      </c>
      <c r="C4341" t="s">
        <v>17</v>
      </c>
      <c r="D4341">
        <v>100</v>
      </c>
      <c r="E4341">
        <v>259.45</v>
      </c>
      <c r="F4341">
        <v>25945</v>
      </c>
      <c r="G4341" t="s">
        <v>4518</v>
      </c>
      <c r="H4341">
        <v>2022004</v>
      </c>
      <c r="I4341" t="s">
        <v>19</v>
      </c>
      <c r="J4341" t="s">
        <v>20</v>
      </c>
      <c r="K4341" t="s">
        <v>25</v>
      </c>
      <c r="L4341">
        <v>0</v>
      </c>
      <c r="M4341">
        <v>0.73</v>
      </c>
      <c r="N4341">
        <v>0</v>
      </c>
      <c r="O4341">
        <v>17.829999999999998</v>
      </c>
      <c r="P4341">
        <v>18.5564</v>
      </c>
    </row>
    <row r="4342" spans="1:16" x14ac:dyDescent="0.25">
      <c r="A4342" s="20">
        <v>44567</v>
      </c>
      <c r="B4342" t="s">
        <v>706</v>
      </c>
      <c r="C4342" t="s">
        <v>17</v>
      </c>
      <c r="D4342">
        <v>500</v>
      </c>
      <c r="E4342">
        <v>260.05</v>
      </c>
      <c r="F4342">
        <v>130025</v>
      </c>
      <c r="G4342" t="s">
        <v>4519</v>
      </c>
      <c r="H4342">
        <v>2022004</v>
      </c>
      <c r="I4342" t="s">
        <v>19</v>
      </c>
      <c r="J4342" t="s">
        <v>20</v>
      </c>
      <c r="K4342" t="s">
        <v>25</v>
      </c>
      <c r="L4342">
        <v>0</v>
      </c>
      <c r="M4342">
        <v>3.64</v>
      </c>
      <c r="N4342">
        <v>0</v>
      </c>
      <c r="O4342">
        <v>23.67</v>
      </c>
      <c r="P4342">
        <v>27.310700000000001</v>
      </c>
    </row>
    <row r="4343" spans="1:16" x14ac:dyDescent="0.25">
      <c r="A4343" s="20">
        <v>44567</v>
      </c>
      <c r="B4343" t="s">
        <v>706</v>
      </c>
      <c r="C4343" t="s">
        <v>17</v>
      </c>
      <c r="D4343">
        <v>500</v>
      </c>
      <c r="E4343">
        <v>259.8</v>
      </c>
      <c r="F4343">
        <v>129900</v>
      </c>
      <c r="G4343" t="s">
        <v>4520</v>
      </c>
      <c r="H4343">
        <v>2022004</v>
      </c>
      <c r="I4343" t="s">
        <v>19</v>
      </c>
      <c r="J4343" t="s">
        <v>20</v>
      </c>
      <c r="K4343" t="s">
        <v>25</v>
      </c>
      <c r="L4343">
        <v>0</v>
      </c>
      <c r="M4343">
        <v>3.64</v>
      </c>
      <c r="N4343">
        <v>0</v>
      </c>
      <c r="O4343">
        <v>23.65</v>
      </c>
      <c r="P4343">
        <v>27.287199999999999</v>
      </c>
    </row>
    <row r="4344" spans="1:16" x14ac:dyDescent="0.25">
      <c r="A4344" s="20">
        <v>44567</v>
      </c>
      <c r="B4344" t="s">
        <v>706</v>
      </c>
      <c r="C4344" t="s">
        <v>17</v>
      </c>
      <c r="D4344">
        <v>500</v>
      </c>
      <c r="E4344">
        <v>259.7</v>
      </c>
      <c r="F4344">
        <v>129850</v>
      </c>
      <c r="G4344" t="s">
        <v>4521</v>
      </c>
      <c r="H4344">
        <v>2022004</v>
      </c>
      <c r="I4344" t="s">
        <v>19</v>
      </c>
      <c r="J4344" t="s">
        <v>20</v>
      </c>
      <c r="K4344" t="s">
        <v>25</v>
      </c>
      <c r="L4344">
        <v>0</v>
      </c>
      <c r="M4344">
        <v>3.64</v>
      </c>
      <c r="N4344">
        <v>0</v>
      </c>
      <c r="O4344">
        <v>23.64</v>
      </c>
      <c r="P4344">
        <v>27.2759</v>
      </c>
    </row>
    <row r="4345" spans="1:16" x14ac:dyDescent="0.25">
      <c r="A4345" s="20">
        <v>44567</v>
      </c>
      <c r="B4345" t="s">
        <v>706</v>
      </c>
      <c r="C4345" t="s">
        <v>17</v>
      </c>
      <c r="D4345">
        <v>500</v>
      </c>
      <c r="E4345">
        <v>259.64999999999998</v>
      </c>
      <c r="F4345">
        <v>129825</v>
      </c>
      <c r="G4345" t="s">
        <v>4522</v>
      </c>
      <c r="H4345">
        <v>2022004</v>
      </c>
      <c r="I4345" t="s">
        <v>19</v>
      </c>
      <c r="J4345" t="s">
        <v>20</v>
      </c>
      <c r="K4345" t="s">
        <v>25</v>
      </c>
      <c r="L4345">
        <v>0</v>
      </c>
      <c r="M4345">
        <v>3.64</v>
      </c>
      <c r="N4345">
        <v>0</v>
      </c>
      <c r="O4345">
        <v>23.63</v>
      </c>
      <c r="P4345">
        <v>27.2651</v>
      </c>
    </row>
    <row r="4346" spans="1:16" x14ac:dyDescent="0.25">
      <c r="A4346" s="20">
        <v>44567</v>
      </c>
      <c r="B4346" t="s">
        <v>706</v>
      </c>
      <c r="C4346" t="s">
        <v>17</v>
      </c>
      <c r="D4346">
        <v>500</v>
      </c>
      <c r="E4346">
        <v>259.25</v>
      </c>
      <c r="F4346">
        <v>129625</v>
      </c>
      <c r="G4346" t="s">
        <v>4523</v>
      </c>
      <c r="H4346">
        <v>2022004</v>
      </c>
      <c r="I4346" t="s">
        <v>19</v>
      </c>
      <c r="J4346" t="s">
        <v>20</v>
      </c>
      <c r="K4346" t="s">
        <v>25</v>
      </c>
      <c r="L4346">
        <v>0</v>
      </c>
      <c r="M4346">
        <v>3.63</v>
      </c>
      <c r="N4346">
        <v>0</v>
      </c>
      <c r="O4346">
        <v>23.6</v>
      </c>
      <c r="P4346">
        <v>27.229500000000002</v>
      </c>
    </row>
    <row r="4347" spans="1:16" x14ac:dyDescent="0.25">
      <c r="A4347" s="20">
        <v>44567</v>
      </c>
      <c r="B4347" t="s">
        <v>706</v>
      </c>
      <c r="C4347" t="s">
        <v>17</v>
      </c>
      <c r="D4347">
        <v>400</v>
      </c>
      <c r="E4347">
        <v>259.55</v>
      </c>
      <c r="F4347">
        <v>103820</v>
      </c>
      <c r="G4347" t="s">
        <v>4524</v>
      </c>
      <c r="H4347">
        <v>2022004</v>
      </c>
      <c r="I4347" t="s">
        <v>19</v>
      </c>
      <c r="J4347" t="s">
        <v>20</v>
      </c>
      <c r="K4347" t="s">
        <v>25</v>
      </c>
      <c r="L4347">
        <v>0</v>
      </c>
      <c r="M4347">
        <v>2.91</v>
      </c>
      <c r="N4347">
        <v>0</v>
      </c>
      <c r="O4347">
        <v>18.899999999999999</v>
      </c>
      <c r="P4347">
        <v>21.806899999999999</v>
      </c>
    </row>
    <row r="4348" spans="1:16" x14ac:dyDescent="0.25">
      <c r="A4348" s="20">
        <v>44567</v>
      </c>
      <c r="B4348" t="s">
        <v>706</v>
      </c>
      <c r="C4348" t="s">
        <v>17</v>
      </c>
      <c r="D4348">
        <v>500</v>
      </c>
      <c r="E4348">
        <v>259.25</v>
      </c>
      <c r="F4348">
        <v>129625</v>
      </c>
      <c r="G4348" t="s">
        <v>4525</v>
      </c>
      <c r="H4348">
        <v>2022004</v>
      </c>
      <c r="I4348" t="s">
        <v>19</v>
      </c>
      <c r="J4348" t="s">
        <v>20</v>
      </c>
      <c r="K4348" t="s">
        <v>25</v>
      </c>
      <c r="L4348">
        <v>0</v>
      </c>
      <c r="M4348">
        <v>3.63</v>
      </c>
      <c r="N4348">
        <v>0</v>
      </c>
      <c r="O4348">
        <v>23.6</v>
      </c>
      <c r="P4348">
        <v>27.229500000000002</v>
      </c>
    </row>
    <row r="4349" spans="1:16" x14ac:dyDescent="0.25">
      <c r="A4349" s="20">
        <v>44571</v>
      </c>
      <c r="B4349" t="s">
        <v>706</v>
      </c>
      <c r="C4349" t="s">
        <v>17</v>
      </c>
      <c r="D4349">
        <v>500</v>
      </c>
      <c r="E4349">
        <v>272.25</v>
      </c>
      <c r="F4349">
        <v>136125</v>
      </c>
      <c r="G4349" t="s">
        <v>4526</v>
      </c>
      <c r="H4349">
        <v>2022006</v>
      </c>
      <c r="I4349" t="s">
        <v>19</v>
      </c>
      <c r="J4349" t="s">
        <v>20</v>
      </c>
      <c r="K4349" t="s">
        <v>25</v>
      </c>
      <c r="L4349">
        <v>0</v>
      </c>
      <c r="M4349">
        <v>3.81</v>
      </c>
      <c r="N4349">
        <v>0</v>
      </c>
      <c r="O4349">
        <v>24.78</v>
      </c>
      <c r="P4349">
        <v>28.5916</v>
      </c>
    </row>
    <row r="4350" spans="1:16" x14ac:dyDescent="0.25">
      <c r="A4350" s="20">
        <v>44571</v>
      </c>
      <c r="B4350" t="s">
        <v>706</v>
      </c>
      <c r="C4350" t="s">
        <v>17</v>
      </c>
      <c r="D4350">
        <v>500</v>
      </c>
      <c r="E4350">
        <v>272.14999999999998</v>
      </c>
      <c r="F4350">
        <v>136075</v>
      </c>
      <c r="G4350" t="s">
        <v>4527</v>
      </c>
      <c r="H4350">
        <v>2022006</v>
      </c>
      <c r="I4350" t="s">
        <v>19</v>
      </c>
      <c r="J4350" t="s">
        <v>20</v>
      </c>
      <c r="K4350" t="s">
        <v>25</v>
      </c>
      <c r="L4350">
        <v>0</v>
      </c>
      <c r="M4350">
        <v>3.81</v>
      </c>
      <c r="N4350">
        <v>0</v>
      </c>
      <c r="O4350">
        <v>24.78</v>
      </c>
      <c r="P4350">
        <v>28.5901</v>
      </c>
    </row>
    <row r="4351" spans="1:16" x14ac:dyDescent="0.25">
      <c r="A4351" s="20">
        <v>44571</v>
      </c>
      <c r="B4351" t="s">
        <v>706</v>
      </c>
      <c r="C4351" t="s">
        <v>23</v>
      </c>
      <c r="D4351">
        <v>2500</v>
      </c>
      <c r="E4351">
        <v>273.39999999999998</v>
      </c>
      <c r="F4351">
        <v>683500</v>
      </c>
      <c r="G4351" t="s">
        <v>4528</v>
      </c>
      <c r="H4351">
        <v>2022006</v>
      </c>
      <c r="I4351" t="s">
        <v>19</v>
      </c>
      <c r="J4351" t="s">
        <v>20</v>
      </c>
      <c r="K4351" t="s">
        <v>25</v>
      </c>
      <c r="L4351">
        <v>171</v>
      </c>
      <c r="M4351">
        <v>19.14</v>
      </c>
      <c r="N4351">
        <v>0</v>
      </c>
      <c r="O4351">
        <v>124.43</v>
      </c>
      <c r="P4351">
        <v>314.56810000000002</v>
      </c>
    </row>
    <row r="4352" spans="1:16" x14ac:dyDescent="0.25">
      <c r="A4352" s="20">
        <v>44571</v>
      </c>
      <c r="B4352" t="s">
        <v>706</v>
      </c>
      <c r="C4352" t="s">
        <v>17</v>
      </c>
      <c r="D4352">
        <v>500</v>
      </c>
      <c r="E4352">
        <v>272.14999999999998</v>
      </c>
      <c r="F4352">
        <v>136075</v>
      </c>
      <c r="G4352" t="s">
        <v>4529</v>
      </c>
      <c r="H4352">
        <v>2022006</v>
      </c>
      <c r="I4352" t="s">
        <v>19</v>
      </c>
      <c r="J4352" t="s">
        <v>20</v>
      </c>
      <c r="K4352" t="s">
        <v>25</v>
      </c>
      <c r="L4352">
        <v>0</v>
      </c>
      <c r="M4352">
        <v>3.81</v>
      </c>
      <c r="N4352">
        <v>20</v>
      </c>
      <c r="O4352">
        <v>24.77</v>
      </c>
      <c r="P4352">
        <v>48.580100000000002</v>
      </c>
    </row>
    <row r="4353" spans="1:16" x14ac:dyDescent="0.25">
      <c r="A4353" s="20">
        <v>44571</v>
      </c>
      <c r="B4353" t="s">
        <v>706</v>
      </c>
      <c r="C4353" t="s">
        <v>17</v>
      </c>
      <c r="D4353">
        <v>500</v>
      </c>
      <c r="E4353">
        <v>272.05</v>
      </c>
      <c r="F4353">
        <v>136025</v>
      </c>
      <c r="G4353" t="s">
        <v>4530</v>
      </c>
      <c r="H4353">
        <v>2022006</v>
      </c>
      <c r="I4353" t="s">
        <v>19</v>
      </c>
      <c r="J4353" t="s">
        <v>20</v>
      </c>
      <c r="K4353" t="s">
        <v>25</v>
      </c>
      <c r="L4353">
        <v>0</v>
      </c>
      <c r="M4353">
        <v>3.81</v>
      </c>
      <c r="N4353">
        <v>0</v>
      </c>
      <c r="O4353">
        <v>24.77</v>
      </c>
      <c r="P4353">
        <v>28.578700000000001</v>
      </c>
    </row>
    <row r="4354" spans="1:16" x14ac:dyDescent="0.25">
      <c r="A4354" s="20">
        <v>44571</v>
      </c>
      <c r="B4354" t="s">
        <v>706</v>
      </c>
      <c r="C4354" t="s">
        <v>17</v>
      </c>
      <c r="D4354">
        <v>500</v>
      </c>
      <c r="E4354">
        <v>273.10000000000002</v>
      </c>
      <c r="F4354">
        <v>136550</v>
      </c>
      <c r="G4354" t="s">
        <v>4531</v>
      </c>
      <c r="H4354">
        <v>2022006</v>
      </c>
      <c r="I4354" t="s">
        <v>19</v>
      </c>
      <c r="J4354" t="s">
        <v>20</v>
      </c>
      <c r="K4354" t="s">
        <v>25</v>
      </c>
      <c r="L4354">
        <v>0</v>
      </c>
      <c r="M4354">
        <v>3.82</v>
      </c>
      <c r="N4354">
        <v>0</v>
      </c>
      <c r="O4354">
        <v>24.86</v>
      </c>
      <c r="P4354">
        <v>28.683399999999999</v>
      </c>
    </row>
    <row r="4355" spans="1:16" x14ac:dyDescent="0.25">
      <c r="A4355" s="20">
        <v>44572</v>
      </c>
      <c r="B4355" t="s">
        <v>706</v>
      </c>
      <c r="C4355" t="s">
        <v>17</v>
      </c>
      <c r="D4355">
        <v>2500</v>
      </c>
      <c r="E4355">
        <v>278.55</v>
      </c>
      <c r="F4355">
        <v>696375</v>
      </c>
      <c r="G4355" t="s">
        <v>4532</v>
      </c>
      <c r="H4355">
        <v>2022007</v>
      </c>
      <c r="I4355" t="s">
        <v>19</v>
      </c>
      <c r="J4355" t="s">
        <v>20</v>
      </c>
      <c r="K4355" t="s">
        <v>25</v>
      </c>
      <c r="L4355">
        <v>0</v>
      </c>
      <c r="M4355">
        <v>19.5</v>
      </c>
      <c r="N4355">
        <v>42</v>
      </c>
      <c r="O4355">
        <v>126.77</v>
      </c>
      <c r="P4355">
        <v>188.26849999999999</v>
      </c>
    </row>
    <row r="4356" spans="1:16" x14ac:dyDescent="0.25">
      <c r="A4356" s="20">
        <v>44572</v>
      </c>
      <c r="B4356" t="s">
        <v>706</v>
      </c>
      <c r="C4356" t="s">
        <v>17</v>
      </c>
      <c r="D4356">
        <v>2500</v>
      </c>
      <c r="E4356">
        <v>277.10000000000002</v>
      </c>
      <c r="F4356">
        <v>692750</v>
      </c>
      <c r="G4356" t="s">
        <v>4533</v>
      </c>
      <c r="H4356">
        <v>2022007</v>
      </c>
      <c r="I4356" t="s">
        <v>19</v>
      </c>
      <c r="J4356" t="s">
        <v>20</v>
      </c>
      <c r="K4356" t="s">
        <v>25</v>
      </c>
      <c r="L4356">
        <v>0</v>
      </c>
      <c r="M4356">
        <v>19.399999999999999</v>
      </c>
      <c r="N4356">
        <v>0</v>
      </c>
      <c r="O4356">
        <v>126.11</v>
      </c>
      <c r="P4356">
        <v>145.5069</v>
      </c>
    </row>
    <row r="4357" spans="1:16" x14ac:dyDescent="0.25">
      <c r="A4357" s="20">
        <v>44572</v>
      </c>
      <c r="B4357" t="s">
        <v>706</v>
      </c>
      <c r="C4357" t="s">
        <v>23</v>
      </c>
      <c r="D4357">
        <v>500</v>
      </c>
      <c r="E4357">
        <v>278.14999999999998</v>
      </c>
      <c r="F4357">
        <v>139075</v>
      </c>
      <c r="G4357" t="s">
        <v>4534</v>
      </c>
      <c r="H4357">
        <v>2022007</v>
      </c>
      <c r="I4357" t="s">
        <v>19</v>
      </c>
      <c r="J4357" t="s">
        <v>20</v>
      </c>
      <c r="K4357" t="s">
        <v>25</v>
      </c>
      <c r="L4357">
        <v>34.75</v>
      </c>
      <c r="M4357">
        <v>3.89</v>
      </c>
      <c r="N4357">
        <v>0</v>
      </c>
      <c r="O4357">
        <v>25.32</v>
      </c>
      <c r="P4357">
        <v>63.964100000000002</v>
      </c>
    </row>
    <row r="4358" spans="1:16" x14ac:dyDescent="0.25">
      <c r="A4358" s="20">
        <v>44572</v>
      </c>
      <c r="B4358" t="s">
        <v>706</v>
      </c>
      <c r="C4358" t="s">
        <v>23</v>
      </c>
      <c r="D4358">
        <v>4500</v>
      </c>
      <c r="E4358">
        <v>278.12</v>
      </c>
      <c r="F4358">
        <v>1251525.05</v>
      </c>
      <c r="G4358" t="s">
        <v>4535</v>
      </c>
      <c r="H4358">
        <v>2022007</v>
      </c>
      <c r="I4358" t="s">
        <v>19</v>
      </c>
      <c r="J4358" t="s">
        <v>20</v>
      </c>
      <c r="K4358" t="s">
        <v>25</v>
      </c>
      <c r="L4358">
        <v>312.26</v>
      </c>
      <c r="M4358">
        <v>35.04</v>
      </c>
      <c r="N4358">
        <v>0</v>
      </c>
      <c r="O4358">
        <v>227.84</v>
      </c>
      <c r="P4358">
        <v>575.14290000000005</v>
      </c>
    </row>
    <row r="4359" spans="1:16" x14ac:dyDescent="0.25">
      <c r="A4359" s="20">
        <v>44585</v>
      </c>
      <c r="B4359" t="s">
        <v>433</v>
      </c>
      <c r="C4359" t="s">
        <v>17</v>
      </c>
      <c r="D4359">
        <v>1000</v>
      </c>
      <c r="E4359">
        <v>3.6</v>
      </c>
      <c r="F4359">
        <v>3600</v>
      </c>
      <c r="G4359" t="s">
        <v>4536</v>
      </c>
      <c r="H4359">
        <v>2022016</v>
      </c>
      <c r="I4359" t="s">
        <v>140</v>
      </c>
      <c r="J4359" t="s">
        <v>20</v>
      </c>
      <c r="K4359" t="s">
        <v>25</v>
      </c>
      <c r="L4359">
        <v>4</v>
      </c>
      <c r="M4359">
        <v>0.1</v>
      </c>
      <c r="N4359">
        <v>1</v>
      </c>
      <c r="O4359">
        <v>29.52</v>
      </c>
      <c r="P4359">
        <v>34.620800000000003</v>
      </c>
    </row>
    <row r="4360" spans="1:16" x14ac:dyDescent="0.25">
      <c r="A4360" s="20">
        <v>44585</v>
      </c>
      <c r="B4360" t="s">
        <v>706</v>
      </c>
      <c r="C4360" t="s">
        <v>23</v>
      </c>
      <c r="D4360">
        <v>300</v>
      </c>
      <c r="E4360">
        <v>308.14999999999998</v>
      </c>
      <c r="F4360">
        <v>92445</v>
      </c>
      <c r="G4360" t="s">
        <v>4537</v>
      </c>
      <c r="H4360">
        <v>2022016</v>
      </c>
      <c r="I4360" t="s">
        <v>19</v>
      </c>
      <c r="J4360" t="s">
        <v>20</v>
      </c>
      <c r="K4360" t="s">
        <v>25</v>
      </c>
      <c r="L4360">
        <v>92</v>
      </c>
      <c r="M4360">
        <v>2.59</v>
      </c>
      <c r="N4360">
        <v>0</v>
      </c>
      <c r="O4360">
        <v>164.08</v>
      </c>
      <c r="P4360">
        <v>258.66840000000002</v>
      </c>
    </row>
    <row r="4361" spans="1:16" x14ac:dyDescent="0.25">
      <c r="A4361" s="20">
        <v>44588</v>
      </c>
      <c r="B4361" t="s">
        <v>706</v>
      </c>
      <c r="C4361" t="s">
        <v>23</v>
      </c>
      <c r="D4361">
        <v>907</v>
      </c>
      <c r="E4361">
        <v>325</v>
      </c>
      <c r="F4361">
        <v>294775</v>
      </c>
      <c r="G4361" t="s">
        <v>4538</v>
      </c>
      <c r="H4361">
        <v>2022018</v>
      </c>
      <c r="I4361" t="s">
        <v>19</v>
      </c>
      <c r="J4361" t="s">
        <v>20</v>
      </c>
      <c r="K4361" t="s">
        <v>25</v>
      </c>
      <c r="L4361">
        <v>73.37</v>
      </c>
      <c r="M4361">
        <v>8.25</v>
      </c>
      <c r="N4361">
        <v>0</v>
      </c>
      <c r="O4361">
        <v>53.67</v>
      </c>
      <c r="P4361">
        <v>135.29390000000001</v>
      </c>
    </row>
    <row r="4362" spans="1:16" x14ac:dyDescent="0.25">
      <c r="A4362" s="20">
        <v>44588</v>
      </c>
      <c r="B4362" t="s">
        <v>706</v>
      </c>
      <c r="C4362" t="s">
        <v>17</v>
      </c>
      <c r="D4362">
        <v>907</v>
      </c>
      <c r="E4362">
        <v>322.14999999999998</v>
      </c>
      <c r="F4362">
        <v>292190.05</v>
      </c>
      <c r="G4362" t="s">
        <v>4539</v>
      </c>
      <c r="H4362">
        <v>2022018</v>
      </c>
      <c r="I4362" t="s">
        <v>19</v>
      </c>
      <c r="J4362" t="s">
        <v>20</v>
      </c>
      <c r="K4362" t="s">
        <v>25</v>
      </c>
      <c r="L4362">
        <v>0</v>
      </c>
      <c r="M4362">
        <v>8.18</v>
      </c>
      <c r="N4362">
        <v>0</v>
      </c>
      <c r="O4362">
        <v>53.18</v>
      </c>
      <c r="P4362">
        <v>61.3613</v>
      </c>
    </row>
    <row r="4363" spans="1:16" x14ac:dyDescent="0.25">
      <c r="A4363" s="20">
        <v>44588</v>
      </c>
      <c r="B4363" t="s">
        <v>706</v>
      </c>
      <c r="C4363" t="s">
        <v>17</v>
      </c>
      <c r="D4363">
        <v>2500</v>
      </c>
      <c r="E4363">
        <v>323.05</v>
      </c>
      <c r="F4363">
        <v>807625</v>
      </c>
      <c r="G4363" t="s">
        <v>4540</v>
      </c>
      <c r="H4363">
        <v>2022018</v>
      </c>
      <c r="I4363" t="s">
        <v>19</v>
      </c>
      <c r="J4363" t="s">
        <v>20</v>
      </c>
      <c r="K4363" t="s">
        <v>25</v>
      </c>
      <c r="L4363">
        <v>0</v>
      </c>
      <c r="M4363">
        <v>22.61</v>
      </c>
      <c r="N4363">
        <v>33.29</v>
      </c>
      <c r="O4363">
        <v>147.02000000000001</v>
      </c>
      <c r="P4363">
        <v>202.92349999999999</v>
      </c>
    </row>
    <row r="4364" spans="1:16" x14ac:dyDescent="0.25">
      <c r="A4364" s="20">
        <v>44588</v>
      </c>
      <c r="B4364" t="s">
        <v>706</v>
      </c>
      <c r="C4364" t="s">
        <v>23</v>
      </c>
      <c r="D4364">
        <v>500</v>
      </c>
      <c r="E4364">
        <v>324.14999999999998</v>
      </c>
      <c r="F4364">
        <v>162075</v>
      </c>
      <c r="G4364" t="s">
        <v>4541</v>
      </c>
      <c r="H4364">
        <v>2022018</v>
      </c>
      <c r="I4364" t="s">
        <v>19</v>
      </c>
      <c r="J4364" t="s">
        <v>20</v>
      </c>
      <c r="K4364" t="s">
        <v>25</v>
      </c>
      <c r="L4364">
        <v>40.450000000000003</v>
      </c>
      <c r="M4364">
        <v>4.54</v>
      </c>
      <c r="N4364">
        <v>0</v>
      </c>
      <c r="O4364">
        <v>29.5</v>
      </c>
      <c r="P4364">
        <v>74.488100000000003</v>
      </c>
    </row>
    <row r="4365" spans="1:16" x14ac:dyDescent="0.25">
      <c r="A4365" s="20">
        <v>44588</v>
      </c>
      <c r="B4365" t="s">
        <v>706</v>
      </c>
      <c r="C4365" t="s">
        <v>23</v>
      </c>
      <c r="D4365">
        <v>500</v>
      </c>
      <c r="E4365">
        <v>324.14999999999998</v>
      </c>
      <c r="F4365">
        <v>162075</v>
      </c>
      <c r="G4365" t="s">
        <v>4542</v>
      </c>
      <c r="H4365">
        <v>2022018</v>
      </c>
      <c r="I4365" t="s">
        <v>19</v>
      </c>
      <c r="J4365" t="s">
        <v>20</v>
      </c>
      <c r="K4365" t="s">
        <v>25</v>
      </c>
      <c r="L4365">
        <v>40.450000000000003</v>
      </c>
      <c r="M4365">
        <v>4.54</v>
      </c>
      <c r="N4365">
        <v>0</v>
      </c>
      <c r="O4365">
        <v>29.5</v>
      </c>
      <c r="P4365">
        <v>74.488100000000003</v>
      </c>
    </row>
    <row r="4366" spans="1:16" x14ac:dyDescent="0.25">
      <c r="A4366" s="20">
        <v>44588</v>
      </c>
      <c r="B4366" t="s">
        <v>706</v>
      </c>
      <c r="C4366" t="s">
        <v>23</v>
      </c>
      <c r="D4366">
        <v>500</v>
      </c>
      <c r="E4366">
        <v>324.14999999999998</v>
      </c>
      <c r="F4366">
        <v>162075</v>
      </c>
      <c r="G4366" t="s">
        <v>4543</v>
      </c>
      <c r="H4366">
        <v>2022018</v>
      </c>
      <c r="I4366" t="s">
        <v>19</v>
      </c>
      <c r="J4366" t="s">
        <v>20</v>
      </c>
      <c r="K4366" t="s">
        <v>25</v>
      </c>
      <c r="L4366">
        <v>40.630000000000003</v>
      </c>
      <c r="M4366">
        <v>4.54</v>
      </c>
      <c r="N4366">
        <v>0</v>
      </c>
      <c r="O4366">
        <v>29.5</v>
      </c>
      <c r="P4366">
        <v>74.668099999999995</v>
      </c>
    </row>
    <row r="4367" spans="1:16" x14ac:dyDescent="0.25">
      <c r="A4367" s="20">
        <v>44588</v>
      </c>
      <c r="B4367" t="s">
        <v>706</v>
      </c>
      <c r="C4367" t="s">
        <v>23</v>
      </c>
      <c r="D4367">
        <v>500</v>
      </c>
      <c r="E4367">
        <v>323.14999999999998</v>
      </c>
      <c r="F4367">
        <v>161575</v>
      </c>
      <c r="G4367" t="s">
        <v>4544</v>
      </c>
      <c r="H4367">
        <v>2022018</v>
      </c>
      <c r="I4367" t="s">
        <v>19</v>
      </c>
      <c r="J4367" t="s">
        <v>20</v>
      </c>
      <c r="K4367" t="s">
        <v>25</v>
      </c>
      <c r="L4367">
        <v>40.450000000000003</v>
      </c>
      <c r="M4367">
        <v>4.5199999999999996</v>
      </c>
      <c r="N4367">
        <v>0</v>
      </c>
      <c r="O4367">
        <v>29.41</v>
      </c>
      <c r="P4367">
        <v>74.384100000000004</v>
      </c>
    </row>
    <row r="4368" spans="1:16" x14ac:dyDescent="0.25">
      <c r="A4368" s="20">
        <v>44588</v>
      </c>
      <c r="B4368" t="s">
        <v>1034</v>
      </c>
      <c r="C4368" t="s">
        <v>17</v>
      </c>
      <c r="D4368">
        <v>5000</v>
      </c>
      <c r="E4368">
        <v>218.06</v>
      </c>
      <c r="F4368">
        <v>1090313</v>
      </c>
      <c r="G4368" t="s">
        <v>4545</v>
      </c>
      <c r="H4368">
        <v>2022018</v>
      </c>
      <c r="I4368" t="s">
        <v>19</v>
      </c>
      <c r="J4368" t="s">
        <v>20</v>
      </c>
      <c r="K4368" t="s">
        <v>25</v>
      </c>
      <c r="L4368">
        <v>0</v>
      </c>
      <c r="M4368">
        <v>30.53</v>
      </c>
      <c r="N4368">
        <v>32.71</v>
      </c>
      <c r="O4368">
        <v>198.48</v>
      </c>
      <c r="P4368">
        <v>261.71859999999998</v>
      </c>
    </row>
    <row r="4369" spans="1:16" x14ac:dyDescent="0.25">
      <c r="A4369" s="20">
        <v>44588</v>
      </c>
      <c r="B4369" t="s">
        <v>1034</v>
      </c>
      <c r="C4369" t="s">
        <v>23</v>
      </c>
      <c r="D4369">
        <v>2500</v>
      </c>
      <c r="E4369">
        <v>219.9</v>
      </c>
      <c r="F4369">
        <v>549750</v>
      </c>
      <c r="G4369" t="s">
        <v>4546</v>
      </c>
      <c r="H4369">
        <v>2022018</v>
      </c>
      <c r="I4369" t="s">
        <v>19</v>
      </c>
      <c r="J4369" t="s">
        <v>20</v>
      </c>
      <c r="K4369" t="s">
        <v>25</v>
      </c>
      <c r="L4369">
        <v>137.11000000000001</v>
      </c>
      <c r="M4369">
        <v>15.39</v>
      </c>
      <c r="N4369">
        <v>0</v>
      </c>
      <c r="O4369">
        <v>100.07</v>
      </c>
      <c r="P4369">
        <v>252.57300000000001</v>
      </c>
    </row>
    <row r="4370" spans="1:16" x14ac:dyDescent="0.25">
      <c r="A4370" s="20">
        <v>44588</v>
      </c>
      <c r="B4370" t="s">
        <v>706</v>
      </c>
      <c r="C4370" t="s">
        <v>23</v>
      </c>
      <c r="D4370">
        <v>500</v>
      </c>
      <c r="E4370">
        <v>324.95</v>
      </c>
      <c r="F4370">
        <v>162475</v>
      </c>
      <c r="G4370" t="s">
        <v>4547</v>
      </c>
      <c r="H4370">
        <v>2022018</v>
      </c>
      <c r="I4370" t="s">
        <v>19</v>
      </c>
      <c r="J4370" t="s">
        <v>20</v>
      </c>
      <c r="K4370" t="s">
        <v>25</v>
      </c>
      <c r="L4370">
        <v>40.450000000000003</v>
      </c>
      <c r="M4370">
        <v>4.55</v>
      </c>
      <c r="N4370">
        <v>0</v>
      </c>
      <c r="O4370">
        <v>29.58</v>
      </c>
      <c r="P4370">
        <v>74.5792</v>
      </c>
    </row>
    <row r="4371" spans="1:16" x14ac:dyDescent="0.25">
      <c r="A4371" s="20">
        <v>44588</v>
      </c>
      <c r="B4371" t="s">
        <v>1034</v>
      </c>
      <c r="C4371" t="s">
        <v>23</v>
      </c>
      <c r="D4371">
        <v>2500</v>
      </c>
      <c r="E4371">
        <v>221.45</v>
      </c>
      <c r="F4371">
        <v>553625</v>
      </c>
      <c r="G4371" t="s">
        <v>4548</v>
      </c>
      <c r="H4371">
        <v>2022018</v>
      </c>
      <c r="I4371" t="s">
        <v>19</v>
      </c>
      <c r="J4371" t="s">
        <v>20</v>
      </c>
      <c r="K4371" t="s">
        <v>25</v>
      </c>
      <c r="L4371">
        <v>137.11000000000001</v>
      </c>
      <c r="M4371">
        <v>15.5</v>
      </c>
      <c r="N4371">
        <v>0</v>
      </c>
      <c r="O4371">
        <v>100.78</v>
      </c>
      <c r="P4371">
        <v>253.39150000000001</v>
      </c>
    </row>
    <row r="4372" spans="1:16" x14ac:dyDescent="0.25">
      <c r="A4372" s="20">
        <v>44589</v>
      </c>
      <c r="B4372" t="s">
        <v>1034</v>
      </c>
      <c r="C4372" t="s">
        <v>17</v>
      </c>
      <c r="D4372">
        <v>5000</v>
      </c>
      <c r="E4372">
        <v>240</v>
      </c>
      <c r="F4372">
        <v>1200000</v>
      </c>
      <c r="G4372" t="s">
        <v>4549</v>
      </c>
      <c r="H4372">
        <v>2022019</v>
      </c>
      <c r="I4372" t="s">
        <v>19</v>
      </c>
      <c r="J4372" t="s">
        <v>20</v>
      </c>
      <c r="K4372" t="s">
        <v>21</v>
      </c>
      <c r="L4372">
        <v>0</v>
      </c>
      <c r="M4372">
        <v>33.6</v>
      </c>
      <c r="N4372">
        <v>72</v>
      </c>
      <c r="O4372">
        <v>218.45</v>
      </c>
      <c r="P4372">
        <v>324.05</v>
      </c>
    </row>
    <row r="4373" spans="1:16" x14ac:dyDescent="0.25">
      <c r="A4373" s="20">
        <v>44589</v>
      </c>
      <c r="B4373" t="s">
        <v>1034</v>
      </c>
      <c r="C4373" t="s">
        <v>23</v>
      </c>
      <c r="D4373">
        <v>500</v>
      </c>
      <c r="E4373">
        <v>241.95</v>
      </c>
      <c r="F4373">
        <v>120975</v>
      </c>
      <c r="G4373" t="s">
        <v>4550</v>
      </c>
      <c r="H4373">
        <v>2022019</v>
      </c>
      <c r="I4373" t="s">
        <v>19</v>
      </c>
      <c r="J4373" t="s">
        <v>20</v>
      </c>
      <c r="K4373" t="s">
        <v>21</v>
      </c>
      <c r="L4373">
        <v>30.02</v>
      </c>
      <c r="M4373">
        <v>3.39</v>
      </c>
      <c r="N4373">
        <v>0</v>
      </c>
      <c r="O4373">
        <v>22.03</v>
      </c>
      <c r="P4373">
        <v>55.437399999999997</v>
      </c>
    </row>
    <row r="4374" spans="1:16" x14ac:dyDescent="0.25">
      <c r="A4374" s="20">
        <v>44589</v>
      </c>
      <c r="B4374" t="s">
        <v>1034</v>
      </c>
      <c r="C4374" t="s">
        <v>23</v>
      </c>
      <c r="D4374">
        <v>500</v>
      </c>
      <c r="E4374">
        <v>242.45</v>
      </c>
      <c r="F4374">
        <v>121225</v>
      </c>
      <c r="G4374" t="s">
        <v>4551</v>
      </c>
      <c r="H4374">
        <v>2022019</v>
      </c>
      <c r="I4374" t="s">
        <v>19</v>
      </c>
      <c r="J4374" t="s">
        <v>20</v>
      </c>
      <c r="K4374" t="s">
        <v>21</v>
      </c>
      <c r="L4374">
        <v>30.02</v>
      </c>
      <c r="M4374">
        <v>3.39</v>
      </c>
      <c r="N4374">
        <v>0</v>
      </c>
      <c r="O4374">
        <v>22.07</v>
      </c>
      <c r="P4374">
        <v>55.484299999999998</v>
      </c>
    </row>
    <row r="4375" spans="1:16" x14ac:dyDescent="0.25">
      <c r="A4375" s="20">
        <v>44589</v>
      </c>
      <c r="B4375" t="s">
        <v>1034</v>
      </c>
      <c r="C4375" t="s">
        <v>23</v>
      </c>
      <c r="D4375">
        <v>2500</v>
      </c>
      <c r="E4375">
        <v>242.9</v>
      </c>
      <c r="F4375">
        <v>607250</v>
      </c>
      <c r="G4375" t="s">
        <v>4552</v>
      </c>
      <c r="H4375">
        <v>2022019</v>
      </c>
      <c r="I4375" t="s">
        <v>19</v>
      </c>
      <c r="J4375" t="s">
        <v>20</v>
      </c>
      <c r="K4375" t="s">
        <v>21</v>
      </c>
      <c r="L4375">
        <v>150.12</v>
      </c>
      <c r="M4375">
        <v>17</v>
      </c>
      <c r="N4375">
        <v>0</v>
      </c>
      <c r="O4375">
        <v>110.54</v>
      </c>
      <c r="P4375">
        <v>277.66309999999999</v>
      </c>
    </row>
    <row r="4376" spans="1:16" x14ac:dyDescent="0.25">
      <c r="A4376" s="20">
        <v>44589</v>
      </c>
      <c r="B4376" t="s">
        <v>1034</v>
      </c>
      <c r="C4376" t="s">
        <v>23</v>
      </c>
      <c r="D4376">
        <v>1500</v>
      </c>
      <c r="E4376">
        <v>242.9</v>
      </c>
      <c r="F4376">
        <v>364350</v>
      </c>
      <c r="G4376" t="s">
        <v>4553</v>
      </c>
      <c r="H4376">
        <v>2022019</v>
      </c>
      <c r="I4376" t="s">
        <v>19</v>
      </c>
      <c r="J4376" t="s">
        <v>20</v>
      </c>
      <c r="K4376" t="s">
        <v>21</v>
      </c>
      <c r="L4376">
        <v>90.07</v>
      </c>
      <c r="M4376">
        <v>10.199999999999999</v>
      </c>
      <c r="N4376">
        <v>0</v>
      </c>
      <c r="O4376">
        <v>66.33</v>
      </c>
      <c r="P4376">
        <v>166.6019</v>
      </c>
    </row>
    <row r="4377" spans="1:16" x14ac:dyDescent="0.25">
      <c r="A4377" s="20">
        <v>44589</v>
      </c>
      <c r="B4377" t="s">
        <v>1034</v>
      </c>
      <c r="C4377" t="s">
        <v>23</v>
      </c>
      <c r="D4377">
        <v>5000</v>
      </c>
      <c r="E4377">
        <v>238.5</v>
      </c>
      <c r="F4377">
        <v>1192500</v>
      </c>
      <c r="G4377" t="s">
        <v>4554</v>
      </c>
      <c r="H4377">
        <v>2022019</v>
      </c>
      <c r="I4377" t="s">
        <v>19</v>
      </c>
      <c r="J4377" t="s">
        <v>20</v>
      </c>
      <c r="K4377" t="s">
        <v>25</v>
      </c>
      <c r="L4377">
        <v>299.76</v>
      </c>
      <c r="M4377">
        <v>33.39</v>
      </c>
      <c r="N4377">
        <v>0</v>
      </c>
      <c r="O4377">
        <v>217.08</v>
      </c>
      <c r="P4377">
        <v>550.22990000000004</v>
      </c>
    </row>
    <row r="4378" spans="1:16" x14ac:dyDescent="0.25">
      <c r="A4378" s="20">
        <v>44589</v>
      </c>
      <c r="B4378" t="s">
        <v>1034</v>
      </c>
      <c r="C4378" t="s">
        <v>17</v>
      </c>
      <c r="D4378">
        <v>2500</v>
      </c>
      <c r="E4378">
        <v>239.5</v>
      </c>
      <c r="F4378">
        <v>598750</v>
      </c>
      <c r="G4378" t="s">
        <v>4555</v>
      </c>
      <c r="H4378">
        <v>2022019</v>
      </c>
      <c r="I4378" t="s">
        <v>19</v>
      </c>
      <c r="J4378" t="s">
        <v>20</v>
      </c>
      <c r="K4378" t="s">
        <v>25</v>
      </c>
      <c r="L4378">
        <v>0</v>
      </c>
      <c r="M4378">
        <v>16.77</v>
      </c>
      <c r="N4378">
        <v>0</v>
      </c>
      <c r="O4378">
        <v>109</v>
      </c>
      <c r="P4378">
        <v>125.7651</v>
      </c>
    </row>
    <row r="4379" spans="1:16" x14ac:dyDescent="0.25">
      <c r="A4379" s="20">
        <v>44589</v>
      </c>
      <c r="B4379" t="s">
        <v>1034</v>
      </c>
      <c r="C4379" t="s">
        <v>17</v>
      </c>
      <c r="D4379">
        <v>2500</v>
      </c>
      <c r="E4379">
        <v>239.5</v>
      </c>
      <c r="F4379">
        <v>598750</v>
      </c>
      <c r="G4379" t="s">
        <v>4556</v>
      </c>
      <c r="H4379">
        <v>2022019</v>
      </c>
      <c r="I4379" t="s">
        <v>19</v>
      </c>
      <c r="J4379" t="s">
        <v>20</v>
      </c>
      <c r="K4379" t="s">
        <v>25</v>
      </c>
      <c r="L4379">
        <v>0</v>
      </c>
      <c r="M4379">
        <v>16.77</v>
      </c>
      <c r="N4379">
        <v>0</v>
      </c>
      <c r="O4379">
        <v>109</v>
      </c>
      <c r="P4379">
        <v>125.765</v>
      </c>
    </row>
    <row r="4380" spans="1:16" x14ac:dyDescent="0.25">
      <c r="A4380" s="20">
        <v>44593</v>
      </c>
      <c r="B4380" t="s">
        <v>1034</v>
      </c>
      <c r="C4380" t="s">
        <v>23</v>
      </c>
      <c r="D4380">
        <v>5000</v>
      </c>
      <c r="E4380">
        <v>249.53</v>
      </c>
      <c r="F4380">
        <v>1247666.3</v>
      </c>
      <c r="G4380" t="s">
        <v>4557</v>
      </c>
      <c r="H4380">
        <v>2022021</v>
      </c>
      <c r="I4380" t="s">
        <v>19</v>
      </c>
      <c r="J4380" t="s">
        <v>20</v>
      </c>
      <c r="K4380" t="s">
        <v>25</v>
      </c>
      <c r="L4380">
        <v>311</v>
      </c>
      <c r="M4380">
        <v>34.94</v>
      </c>
      <c r="N4380">
        <v>0</v>
      </c>
      <c r="O4380">
        <v>227.1</v>
      </c>
      <c r="P4380">
        <v>573.03520000000003</v>
      </c>
    </row>
    <row r="4381" spans="1:16" x14ac:dyDescent="0.25">
      <c r="A4381" s="20">
        <v>44593</v>
      </c>
      <c r="B4381" t="s">
        <v>1034</v>
      </c>
      <c r="C4381" t="s">
        <v>17</v>
      </c>
      <c r="D4381">
        <v>500</v>
      </c>
      <c r="E4381">
        <v>249.1</v>
      </c>
      <c r="F4381">
        <v>124550</v>
      </c>
      <c r="G4381" t="s">
        <v>4558</v>
      </c>
      <c r="H4381">
        <v>2022021</v>
      </c>
      <c r="I4381" t="s">
        <v>19</v>
      </c>
      <c r="J4381" t="s">
        <v>20</v>
      </c>
      <c r="K4381" t="s">
        <v>25</v>
      </c>
      <c r="L4381">
        <v>0</v>
      </c>
      <c r="M4381">
        <v>3.49</v>
      </c>
      <c r="N4381">
        <v>0</v>
      </c>
      <c r="O4381">
        <v>22.67</v>
      </c>
      <c r="P4381">
        <v>26.157499999999999</v>
      </c>
    </row>
    <row r="4382" spans="1:16" x14ac:dyDescent="0.25">
      <c r="A4382" s="20">
        <v>44593</v>
      </c>
      <c r="B4382" t="s">
        <v>1034</v>
      </c>
      <c r="C4382" t="s">
        <v>17</v>
      </c>
      <c r="D4382">
        <v>500</v>
      </c>
      <c r="E4382">
        <v>247.25</v>
      </c>
      <c r="F4382">
        <v>123625</v>
      </c>
      <c r="G4382" t="s">
        <v>4559</v>
      </c>
      <c r="H4382">
        <v>2022021</v>
      </c>
      <c r="I4382" t="s">
        <v>19</v>
      </c>
      <c r="J4382" t="s">
        <v>20</v>
      </c>
      <c r="K4382" t="s">
        <v>25</v>
      </c>
      <c r="L4382">
        <v>0</v>
      </c>
      <c r="M4382">
        <v>3.46</v>
      </c>
      <c r="N4382">
        <v>0</v>
      </c>
      <c r="O4382">
        <v>22.5</v>
      </c>
      <c r="P4382">
        <v>25.961500000000001</v>
      </c>
    </row>
    <row r="4383" spans="1:16" x14ac:dyDescent="0.25">
      <c r="A4383" s="20">
        <v>44593</v>
      </c>
      <c r="B4383" t="s">
        <v>1034</v>
      </c>
      <c r="C4383" t="s">
        <v>17</v>
      </c>
      <c r="D4383">
        <v>500</v>
      </c>
      <c r="E4383">
        <v>246.1</v>
      </c>
      <c r="F4383">
        <v>123050</v>
      </c>
      <c r="G4383" t="s">
        <v>4560</v>
      </c>
      <c r="H4383">
        <v>2022021</v>
      </c>
      <c r="I4383" t="s">
        <v>19</v>
      </c>
      <c r="J4383" t="s">
        <v>20</v>
      </c>
      <c r="K4383" t="s">
        <v>25</v>
      </c>
      <c r="L4383">
        <v>0</v>
      </c>
      <c r="M4383">
        <v>3.45</v>
      </c>
      <c r="N4383">
        <v>0</v>
      </c>
      <c r="O4383">
        <v>22.4</v>
      </c>
      <c r="P4383">
        <v>25.845500000000001</v>
      </c>
    </row>
    <row r="4384" spans="1:16" x14ac:dyDescent="0.25">
      <c r="A4384" s="20">
        <v>44593</v>
      </c>
      <c r="B4384" t="s">
        <v>1034</v>
      </c>
      <c r="C4384" t="s">
        <v>17</v>
      </c>
      <c r="D4384">
        <v>500</v>
      </c>
      <c r="E4384">
        <v>246.25</v>
      </c>
      <c r="F4384">
        <v>123125</v>
      </c>
      <c r="G4384" t="s">
        <v>4561</v>
      </c>
      <c r="H4384">
        <v>2022021</v>
      </c>
      <c r="I4384" t="s">
        <v>19</v>
      </c>
      <c r="J4384" t="s">
        <v>20</v>
      </c>
      <c r="K4384" t="s">
        <v>25</v>
      </c>
      <c r="L4384">
        <v>0</v>
      </c>
      <c r="M4384">
        <v>3.45</v>
      </c>
      <c r="N4384">
        <v>0</v>
      </c>
      <c r="O4384">
        <v>22.41</v>
      </c>
      <c r="P4384">
        <v>25.857500000000002</v>
      </c>
    </row>
    <row r="4385" spans="1:16" x14ac:dyDescent="0.25">
      <c r="A4385" s="20">
        <v>44593</v>
      </c>
      <c r="B4385" t="s">
        <v>1034</v>
      </c>
      <c r="C4385" t="s">
        <v>17</v>
      </c>
      <c r="D4385">
        <v>500</v>
      </c>
      <c r="E4385">
        <v>246.1</v>
      </c>
      <c r="F4385">
        <v>123050</v>
      </c>
      <c r="G4385" t="s">
        <v>4562</v>
      </c>
      <c r="H4385">
        <v>2022021</v>
      </c>
      <c r="I4385" t="s">
        <v>19</v>
      </c>
      <c r="J4385" t="s">
        <v>20</v>
      </c>
      <c r="K4385" t="s">
        <v>25</v>
      </c>
      <c r="L4385">
        <v>0</v>
      </c>
      <c r="M4385">
        <v>3.45</v>
      </c>
      <c r="N4385">
        <v>0</v>
      </c>
      <c r="O4385">
        <v>22.4</v>
      </c>
      <c r="P4385">
        <v>25.845500000000001</v>
      </c>
    </row>
    <row r="4386" spans="1:16" x14ac:dyDescent="0.25">
      <c r="A4386" s="20">
        <v>44593</v>
      </c>
      <c r="B4386" t="s">
        <v>1034</v>
      </c>
      <c r="C4386" t="s">
        <v>17</v>
      </c>
      <c r="D4386">
        <v>2500</v>
      </c>
      <c r="E4386">
        <v>248</v>
      </c>
      <c r="F4386">
        <v>620000</v>
      </c>
      <c r="G4386" t="s">
        <v>4563</v>
      </c>
      <c r="H4386">
        <v>2022021</v>
      </c>
      <c r="I4386" t="s">
        <v>19</v>
      </c>
      <c r="J4386" t="s">
        <v>20</v>
      </c>
      <c r="K4386" t="s">
        <v>25</v>
      </c>
      <c r="L4386">
        <v>0</v>
      </c>
      <c r="M4386">
        <v>17.36</v>
      </c>
      <c r="N4386">
        <v>37</v>
      </c>
      <c r="O4386">
        <v>112.86</v>
      </c>
      <c r="P4386">
        <v>167.22</v>
      </c>
    </row>
    <row r="4387" spans="1:16" x14ac:dyDescent="0.25">
      <c r="A4387" s="20">
        <v>44594</v>
      </c>
      <c r="B4387" t="s">
        <v>706</v>
      </c>
      <c r="C4387" t="s">
        <v>17</v>
      </c>
      <c r="D4387">
        <v>5000</v>
      </c>
      <c r="E4387">
        <v>321.05</v>
      </c>
      <c r="F4387">
        <v>1605250</v>
      </c>
      <c r="G4387" t="s">
        <v>4564</v>
      </c>
      <c r="H4387">
        <v>2022022</v>
      </c>
      <c r="I4387" t="s">
        <v>19</v>
      </c>
      <c r="J4387" t="s">
        <v>20</v>
      </c>
      <c r="K4387" t="s">
        <v>25</v>
      </c>
      <c r="L4387">
        <v>0</v>
      </c>
      <c r="M4387">
        <v>44.95</v>
      </c>
      <c r="N4387">
        <v>48</v>
      </c>
      <c r="O4387">
        <v>292.2</v>
      </c>
      <c r="P4387">
        <v>385.14710000000002</v>
      </c>
    </row>
    <row r="4388" spans="1:16" x14ac:dyDescent="0.25">
      <c r="A4388" s="20">
        <v>44594</v>
      </c>
      <c r="B4388" t="s">
        <v>706</v>
      </c>
      <c r="C4388" t="s">
        <v>23</v>
      </c>
      <c r="D4388">
        <v>500</v>
      </c>
      <c r="E4388">
        <v>320.8</v>
      </c>
      <c r="F4388">
        <v>160400</v>
      </c>
      <c r="G4388" t="s">
        <v>4565</v>
      </c>
      <c r="H4388">
        <v>2022022</v>
      </c>
      <c r="I4388" t="s">
        <v>19</v>
      </c>
      <c r="J4388" t="s">
        <v>20</v>
      </c>
      <c r="K4388" t="s">
        <v>25</v>
      </c>
      <c r="L4388">
        <v>40.1</v>
      </c>
      <c r="M4388">
        <v>4.49</v>
      </c>
      <c r="N4388">
        <v>0</v>
      </c>
      <c r="O4388">
        <v>29.2</v>
      </c>
      <c r="P4388">
        <v>73.791200000000003</v>
      </c>
    </row>
    <row r="4389" spans="1:16" x14ac:dyDescent="0.25">
      <c r="A4389" s="20">
        <v>44594</v>
      </c>
      <c r="B4389" t="s">
        <v>706</v>
      </c>
      <c r="C4389" t="s">
        <v>23</v>
      </c>
      <c r="D4389">
        <v>500</v>
      </c>
      <c r="E4389">
        <v>320.8</v>
      </c>
      <c r="F4389">
        <v>160400</v>
      </c>
      <c r="G4389" t="s">
        <v>4566</v>
      </c>
      <c r="H4389">
        <v>2022022</v>
      </c>
      <c r="I4389" t="s">
        <v>19</v>
      </c>
      <c r="J4389" t="s">
        <v>20</v>
      </c>
      <c r="K4389" t="s">
        <v>25</v>
      </c>
      <c r="L4389">
        <v>40.1</v>
      </c>
      <c r="M4389">
        <v>4.49</v>
      </c>
      <c r="N4389">
        <v>0</v>
      </c>
      <c r="O4389">
        <v>29.21</v>
      </c>
      <c r="P4389">
        <v>73.801299999999998</v>
      </c>
    </row>
    <row r="4390" spans="1:16" x14ac:dyDescent="0.25">
      <c r="A4390" s="20">
        <v>44594</v>
      </c>
      <c r="B4390" t="s">
        <v>706</v>
      </c>
      <c r="C4390" t="s">
        <v>23</v>
      </c>
      <c r="D4390">
        <v>4000</v>
      </c>
      <c r="E4390">
        <v>320.52999999999997</v>
      </c>
      <c r="F4390">
        <v>1282110.5</v>
      </c>
      <c r="G4390" t="s">
        <v>4567</v>
      </c>
      <c r="H4390">
        <v>2022022</v>
      </c>
      <c r="I4390" t="s">
        <v>19</v>
      </c>
      <c r="J4390" t="s">
        <v>20</v>
      </c>
      <c r="K4390" t="s">
        <v>25</v>
      </c>
      <c r="L4390">
        <v>320.8</v>
      </c>
      <c r="M4390">
        <v>35.9</v>
      </c>
      <c r="N4390">
        <v>0</v>
      </c>
      <c r="O4390">
        <v>233.39</v>
      </c>
      <c r="P4390">
        <v>590.08920000000001</v>
      </c>
    </row>
    <row r="4391" spans="1:16" x14ac:dyDescent="0.25">
      <c r="A4391" s="20">
        <v>44596</v>
      </c>
      <c r="B4391" t="s">
        <v>706</v>
      </c>
      <c r="C4391" t="s">
        <v>23</v>
      </c>
      <c r="D4391">
        <v>2721</v>
      </c>
      <c r="E4391">
        <v>328</v>
      </c>
      <c r="F4391">
        <v>892488</v>
      </c>
      <c r="G4391" t="s">
        <v>4568</v>
      </c>
      <c r="H4391">
        <v>2022024</v>
      </c>
      <c r="I4391" t="s">
        <v>19</v>
      </c>
      <c r="J4391" t="s">
        <v>20</v>
      </c>
      <c r="K4391" t="s">
        <v>25</v>
      </c>
      <c r="L4391">
        <v>219.84</v>
      </c>
      <c r="M4391">
        <v>24.99</v>
      </c>
      <c r="N4391">
        <v>0</v>
      </c>
      <c r="O4391">
        <v>162.46</v>
      </c>
      <c r="P4391">
        <v>407.28960000000001</v>
      </c>
    </row>
    <row r="4392" spans="1:16" x14ac:dyDescent="0.25">
      <c r="A4392" s="20">
        <v>44596</v>
      </c>
      <c r="B4392" t="s">
        <v>706</v>
      </c>
      <c r="C4392" t="s">
        <v>17</v>
      </c>
      <c r="D4392">
        <v>500</v>
      </c>
      <c r="E4392">
        <v>326.39999999999998</v>
      </c>
      <c r="F4392">
        <v>163200</v>
      </c>
      <c r="G4392" t="s">
        <v>4569</v>
      </c>
      <c r="H4392">
        <v>2022024</v>
      </c>
      <c r="I4392" t="s">
        <v>19</v>
      </c>
      <c r="J4392" t="s">
        <v>20</v>
      </c>
      <c r="K4392" t="s">
        <v>25</v>
      </c>
      <c r="L4392">
        <v>0</v>
      </c>
      <c r="M4392">
        <v>4.57</v>
      </c>
      <c r="N4392">
        <v>0</v>
      </c>
      <c r="O4392">
        <v>29.71</v>
      </c>
      <c r="P4392">
        <v>34.279600000000002</v>
      </c>
    </row>
    <row r="4393" spans="1:16" x14ac:dyDescent="0.25">
      <c r="A4393" s="20">
        <v>44596</v>
      </c>
      <c r="B4393" t="s">
        <v>706</v>
      </c>
      <c r="C4393" t="s">
        <v>17</v>
      </c>
      <c r="D4393">
        <v>500</v>
      </c>
      <c r="E4393">
        <v>327.10000000000002</v>
      </c>
      <c r="F4393">
        <v>163550</v>
      </c>
      <c r="G4393" t="s">
        <v>4570</v>
      </c>
      <c r="H4393">
        <v>2022024</v>
      </c>
      <c r="I4393" t="s">
        <v>19</v>
      </c>
      <c r="J4393" t="s">
        <v>20</v>
      </c>
      <c r="K4393" t="s">
        <v>25</v>
      </c>
      <c r="L4393">
        <v>0</v>
      </c>
      <c r="M4393">
        <v>4.58</v>
      </c>
      <c r="N4393">
        <v>0</v>
      </c>
      <c r="O4393">
        <v>29.77</v>
      </c>
      <c r="P4393">
        <v>34.349499999999999</v>
      </c>
    </row>
    <row r="4394" spans="1:16" x14ac:dyDescent="0.25">
      <c r="A4394" s="20">
        <v>44596</v>
      </c>
      <c r="B4394" t="s">
        <v>706</v>
      </c>
      <c r="C4394" t="s">
        <v>17</v>
      </c>
      <c r="D4394">
        <v>221</v>
      </c>
      <c r="E4394">
        <v>326.89999999999998</v>
      </c>
      <c r="F4394">
        <v>72244.899999999994</v>
      </c>
      <c r="G4394" t="s">
        <v>4571</v>
      </c>
      <c r="H4394">
        <v>2022024</v>
      </c>
      <c r="I4394" t="s">
        <v>19</v>
      </c>
      <c r="J4394" t="s">
        <v>20</v>
      </c>
      <c r="K4394" t="s">
        <v>25</v>
      </c>
      <c r="L4394">
        <v>0</v>
      </c>
      <c r="M4394">
        <v>2.02</v>
      </c>
      <c r="N4394">
        <v>0</v>
      </c>
      <c r="O4394">
        <v>18.059999999999999</v>
      </c>
      <c r="P4394">
        <v>20.082799999999999</v>
      </c>
    </row>
    <row r="4395" spans="1:16" x14ac:dyDescent="0.25">
      <c r="A4395" s="20">
        <v>44596</v>
      </c>
      <c r="B4395" t="s">
        <v>706</v>
      </c>
      <c r="C4395" t="s">
        <v>17</v>
      </c>
      <c r="D4395">
        <v>1500</v>
      </c>
      <c r="E4395">
        <v>327.10000000000002</v>
      </c>
      <c r="F4395">
        <v>490650</v>
      </c>
      <c r="G4395" t="s">
        <v>4572</v>
      </c>
      <c r="H4395">
        <v>2022024</v>
      </c>
      <c r="I4395" t="s">
        <v>19</v>
      </c>
      <c r="J4395" t="s">
        <v>20</v>
      </c>
      <c r="K4395" t="s">
        <v>25</v>
      </c>
      <c r="L4395">
        <v>0</v>
      </c>
      <c r="M4395">
        <v>13.74</v>
      </c>
      <c r="N4395">
        <v>75</v>
      </c>
      <c r="O4395">
        <v>89.32</v>
      </c>
      <c r="P4395">
        <v>178.0583</v>
      </c>
    </row>
    <row r="4396" spans="1:16" x14ac:dyDescent="0.25">
      <c r="A4396" s="20">
        <v>44596</v>
      </c>
      <c r="B4396" t="s">
        <v>706</v>
      </c>
      <c r="C4396" t="s">
        <v>17</v>
      </c>
      <c r="D4396">
        <v>5000</v>
      </c>
      <c r="E4396">
        <v>322</v>
      </c>
      <c r="F4396">
        <v>1610000</v>
      </c>
      <c r="G4396" t="s">
        <v>4573</v>
      </c>
      <c r="H4396">
        <v>2022024</v>
      </c>
      <c r="I4396" t="s">
        <v>19</v>
      </c>
      <c r="J4396" t="s">
        <v>20</v>
      </c>
      <c r="K4396" t="s">
        <v>25</v>
      </c>
      <c r="L4396">
        <v>0</v>
      </c>
      <c r="M4396">
        <v>45.08</v>
      </c>
      <c r="N4396">
        <v>0</v>
      </c>
      <c r="O4396">
        <v>293.16000000000003</v>
      </c>
      <c r="P4396">
        <v>338.23919999999998</v>
      </c>
    </row>
    <row r="4397" spans="1:16" x14ac:dyDescent="0.25">
      <c r="A4397" s="20">
        <v>44596</v>
      </c>
      <c r="B4397" t="s">
        <v>706</v>
      </c>
      <c r="C4397" t="s">
        <v>23</v>
      </c>
      <c r="D4397">
        <v>500</v>
      </c>
      <c r="E4397">
        <v>321.75</v>
      </c>
      <c r="F4397">
        <v>160875</v>
      </c>
      <c r="G4397" t="s">
        <v>4574</v>
      </c>
      <c r="H4397">
        <v>2022024</v>
      </c>
      <c r="I4397" t="s">
        <v>19</v>
      </c>
      <c r="J4397" t="s">
        <v>20</v>
      </c>
      <c r="K4397" t="s">
        <v>25</v>
      </c>
      <c r="L4397">
        <v>40.4</v>
      </c>
      <c r="M4397">
        <v>4.5</v>
      </c>
      <c r="N4397">
        <v>0</v>
      </c>
      <c r="O4397">
        <v>29.3</v>
      </c>
      <c r="P4397">
        <v>74.204300000000003</v>
      </c>
    </row>
    <row r="4398" spans="1:16" x14ac:dyDescent="0.25">
      <c r="A4398" s="20">
        <v>44596</v>
      </c>
      <c r="B4398" t="s">
        <v>706</v>
      </c>
      <c r="C4398" t="s">
        <v>23</v>
      </c>
      <c r="D4398">
        <v>417</v>
      </c>
      <c r="E4398">
        <v>321.85000000000002</v>
      </c>
      <c r="F4398">
        <v>134211.45000000001</v>
      </c>
      <c r="G4398" t="s">
        <v>4575</v>
      </c>
      <c r="H4398">
        <v>2022024</v>
      </c>
      <c r="I4398" t="s">
        <v>19</v>
      </c>
      <c r="J4398" t="s">
        <v>20</v>
      </c>
      <c r="K4398" t="s">
        <v>25</v>
      </c>
      <c r="L4398">
        <v>33.69</v>
      </c>
      <c r="M4398">
        <v>3.76</v>
      </c>
      <c r="N4398">
        <v>0</v>
      </c>
      <c r="O4398">
        <v>24.46</v>
      </c>
      <c r="P4398">
        <v>61.907800000000002</v>
      </c>
    </row>
    <row r="4399" spans="1:16" x14ac:dyDescent="0.25">
      <c r="A4399" s="20">
        <v>44596</v>
      </c>
      <c r="B4399" t="s">
        <v>706</v>
      </c>
      <c r="C4399" t="s">
        <v>23</v>
      </c>
      <c r="D4399">
        <v>4083</v>
      </c>
      <c r="E4399">
        <v>319.17</v>
      </c>
      <c r="F4399">
        <v>1303180.05</v>
      </c>
      <c r="G4399" t="s">
        <v>4576</v>
      </c>
      <c r="H4399">
        <v>2022024</v>
      </c>
      <c r="I4399" t="s">
        <v>19</v>
      </c>
      <c r="J4399" t="s">
        <v>20</v>
      </c>
      <c r="K4399" t="s">
        <v>25</v>
      </c>
      <c r="L4399">
        <v>330.08</v>
      </c>
      <c r="M4399">
        <v>36.49</v>
      </c>
      <c r="N4399">
        <v>0</v>
      </c>
      <c r="O4399">
        <v>237.21</v>
      </c>
      <c r="P4399">
        <v>603.77930000000003</v>
      </c>
    </row>
    <row r="4400" spans="1:16" x14ac:dyDescent="0.25">
      <c r="A4400" s="20">
        <v>44599</v>
      </c>
      <c r="B4400" t="s">
        <v>706</v>
      </c>
      <c r="C4400" t="s">
        <v>23</v>
      </c>
      <c r="D4400">
        <v>5000</v>
      </c>
      <c r="E4400">
        <v>322</v>
      </c>
      <c r="F4400">
        <v>1610001.3</v>
      </c>
      <c r="G4400" t="s">
        <v>4577</v>
      </c>
      <c r="H4400">
        <v>2022025</v>
      </c>
      <c r="I4400" t="s">
        <v>19</v>
      </c>
      <c r="J4400" t="s">
        <v>20</v>
      </c>
      <c r="K4400" t="s">
        <v>25</v>
      </c>
      <c r="L4400">
        <v>401</v>
      </c>
      <c r="M4400">
        <v>45.08</v>
      </c>
      <c r="N4400">
        <v>0</v>
      </c>
      <c r="O4400">
        <v>293.08</v>
      </c>
      <c r="P4400">
        <v>739.16</v>
      </c>
    </row>
    <row r="4401" spans="1:16" x14ac:dyDescent="0.25">
      <c r="A4401" s="20">
        <v>44599</v>
      </c>
      <c r="B4401" t="s">
        <v>706</v>
      </c>
      <c r="C4401" t="s">
        <v>17</v>
      </c>
      <c r="D4401">
        <v>500</v>
      </c>
      <c r="E4401">
        <v>321.14999999999998</v>
      </c>
      <c r="F4401">
        <v>160575</v>
      </c>
      <c r="G4401" t="s">
        <v>4578</v>
      </c>
      <c r="H4401">
        <v>2022025</v>
      </c>
      <c r="I4401" t="s">
        <v>19</v>
      </c>
      <c r="J4401" t="s">
        <v>20</v>
      </c>
      <c r="K4401" t="s">
        <v>25</v>
      </c>
      <c r="L4401">
        <v>0</v>
      </c>
      <c r="M4401">
        <v>4.5</v>
      </c>
      <c r="N4401">
        <v>0</v>
      </c>
      <c r="O4401">
        <v>29.24</v>
      </c>
      <c r="P4401">
        <v>33.735999999999997</v>
      </c>
    </row>
    <row r="4402" spans="1:16" x14ac:dyDescent="0.25">
      <c r="A4402" s="20">
        <v>44599</v>
      </c>
      <c r="B4402" t="s">
        <v>706</v>
      </c>
      <c r="C4402" t="s">
        <v>17</v>
      </c>
      <c r="D4402">
        <v>500</v>
      </c>
      <c r="E4402">
        <v>321.2</v>
      </c>
      <c r="F4402">
        <v>160600</v>
      </c>
      <c r="G4402" t="s">
        <v>4579</v>
      </c>
      <c r="H4402">
        <v>2022025</v>
      </c>
      <c r="I4402" t="s">
        <v>19</v>
      </c>
      <c r="J4402" t="s">
        <v>20</v>
      </c>
      <c r="K4402" t="s">
        <v>25</v>
      </c>
      <c r="L4402">
        <v>0</v>
      </c>
      <c r="M4402">
        <v>4.5</v>
      </c>
      <c r="N4402">
        <v>48</v>
      </c>
      <c r="O4402">
        <v>29.24</v>
      </c>
      <c r="P4402">
        <v>81.736800000000002</v>
      </c>
    </row>
    <row r="4403" spans="1:16" x14ac:dyDescent="0.25">
      <c r="A4403" s="20">
        <v>44599</v>
      </c>
      <c r="B4403" t="s">
        <v>706</v>
      </c>
      <c r="C4403" t="s">
        <v>17</v>
      </c>
      <c r="D4403">
        <v>500</v>
      </c>
      <c r="E4403">
        <v>321.2</v>
      </c>
      <c r="F4403">
        <v>160600</v>
      </c>
      <c r="G4403" t="s">
        <v>4580</v>
      </c>
      <c r="H4403">
        <v>2022025</v>
      </c>
      <c r="I4403" t="s">
        <v>19</v>
      </c>
      <c r="J4403" t="s">
        <v>20</v>
      </c>
      <c r="K4403" t="s">
        <v>25</v>
      </c>
      <c r="L4403">
        <v>0</v>
      </c>
      <c r="M4403">
        <v>4.5</v>
      </c>
      <c r="N4403">
        <v>0</v>
      </c>
      <c r="O4403">
        <v>29.24</v>
      </c>
      <c r="P4403">
        <v>33.736800000000002</v>
      </c>
    </row>
    <row r="4404" spans="1:16" x14ac:dyDescent="0.25">
      <c r="A4404" s="20">
        <v>44599</v>
      </c>
      <c r="B4404" t="s">
        <v>706</v>
      </c>
      <c r="C4404" t="s">
        <v>17</v>
      </c>
      <c r="D4404">
        <v>500</v>
      </c>
      <c r="E4404">
        <v>320.05</v>
      </c>
      <c r="F4404">
        <v>160025</v>
      </c>
      <c r="G4404" t="s">
        <v>4581</v>
      </c>
      <c r="H4404">
        <v>2022025</v>
      </c>
      <c r="I4404" t="s">
        <v>19</v>
      </c>
      <c r="J4404" t="s">
        <v>20</v>
      </c>
      <c r="K4404" t="s">
        <v>25</v>
      </c>
      <c r="L4404">
        <v>0</v>
      </c>
      <c r="M4404">
        <v>4.4800000000000004</v>
      </c>
      <c r="N4404">
        <v>0</v>
      </c>
      <c r="O4404">
        <v>29.13</v>
      </c>
      <c r="P4404">
        <v>33.610700000000001</v>
      </c>
    </row>
    <row r="4405" spans="1:16" x14ac:dyDescent="0.25">
      <c r="A4405" s="20">
        <v>44599</v>
      </c>
      <c r="B4405" t="s">
        <v>706</v>
      </c>
      <c r="C4405" t="s">
        <v>17</v>
      </c>
      <c r="D4405">
        <v>500</v>
      </c>
      <c r="E4405">
        <v>321</v>
      </c>
      <c r="F4405">
        <v>160500</v>
      </c>
      <c r="G4405" t="s">
        <v>4582</v>
      </c>
      <c r="H4405">
        <v>2022025</v>
      </c>
      <c r="I4405" t="s">
        <v>19</v>
      </c>
      <c r="J4405" t="s">
        <v>20</v>
      </c>
      <c r="K4405" t="s">
        <v>25</v>
      </c>
      <c r="L4405">
        <v>0</v>
      </c>
      <c r="M4405">
        <v>4.49</v>
      </c>
      <c r="N4405">
        <v>0</v>
      </c>
      <c r="O4405">
        <v>29.24</v>
      </c>
      <c r="P4405">
        <v>33.733199999999997</v>
      </c>
    </row>
    <row r="4406" spans="1:16" x14ac:dyDescent="0.25">
      <c r="A4406" s="20">
        <v>44599</v>
      </c>
      <c r="B4406" t="s">
        <v>706</v>
      </c>
      <c r="C4406" t="s">
        <v>17</v>
      </c>
      <c r="D4406">
        <v>500</v>
      </c>
      <c r="E4406">
        <v>321</v>
      </c>
      <c r="F4406">
        <v>160500</v>
      </c>
      <c r="G4406" t="s">
        <v>4583</v>
      </c>
      <c r="H4406">
        <v>2022025</v>
      </c>
      <c r="I4406" t="s">
        <v>19</v>
      </c>
      <c r="J4406" t="s">
        <v>20</v>
      </c>
      <c r="K4406" t="s">
        <v>25</v>
      </c>
      <c r="L4406">
        <v>0</v>
      </c>
      <c r="M4406">
        <v>4.49</v>
      </c>
      <c r="N4406">
        <v>0</v>
      </c>
      <c r="O4406">
        <v>29.23</v>
      </c>
      <c r="P4406">
        <v>33.7241</v>
      </c>
    </row>
    <row r="4407" spans="1:16" x14ac:dyDescent="0.25">
      <c r="A4407" s="20">
        <v>44599</v>
      </c>
      <c r="B4407" t="s">
        <v>706</v>
      </c>
      <c r="C4407" t="s">
        <v>17</v>
      </c>
      <c r="D4407">
        <v>500</v>
      </c>
      <c r="E4407">
        <v>320.10000000000002</v>
      </c>
      <c r="F4407">
        <v>160050</v>
      </c>
      <c r="G4407" t="s">
        <v>4584</v>
      </c>
      <c r="H4407">
        <v>2022025</v>
      </c>
      <c r="I4407" t="s">
        <v>19</v>
      </c>
      <c r="J4407" t="s">
        <v>20</v>
      </c>
      <c r="K4407" t="s">
        <v>25</v>
      </c>
      <c r="L4407">
        <v>0</v>
      </c>
      <c r="M4407">
        <v>4.4800000000000004</v>
      </c>
      <c r="N4407">
        <v>0</v>
      </c>
      <c r="O4407">
        <v>29.14</v>
      </c>
      <c r="P4407">
        <v>33.621499999999997</v>
      </c>
    </row>
    <row r="4408" spans="1:16" x14ac:dyDescent="0.25">
      <c r="A4408" s="20">
        <v>44599</v>
      </c>
      <c r="B4408" t="s">
        <v>706</v>
      </c>
      <c r="C4408" t="s">
        <v>17</v>
      </c>
      <c r="D4408">
        <v>500</v>
      </c>
      <c r="E4408">
        <v>318.14999999999998</v>
      </c>
      <c r="F4408">
        <v>159075</v>
      </c>
      <c r="G4408" t="s">
        <v>4585</v>
      </c>
      <c r="H4408">
        <v>2022025</v>
      </c>
      <c r="I4408" t="s">
        <v>19</v>
      </c>
      <c r="J4408" t="s">
        <v>20</v>
      </c>
      <c r="K4408" t="s">
        <v>25</v>
      </c>
      <c r="L4408">
        <v>0</v>
      </c>
      <c r="M4408">
        <v>4.45</v>
      </c>
      <c r="N4408">
        <v>0</v>
      </c>
      <c r="O4408">
        <v>28.96</v>
      </c>
      <c r="P4408">
        <v>33.414099999999998</v>
      </c>
    </row>
    <row r="4409" spans="1:16" x14ac:dyDescent="0.25">
      <c r="A4409" s="20">
        <v>44599</v>
      </c>
      <c r="B4409" t="s">
        <v>706</v>
      </c>
      <c r="C4409" t="s">
        <v>17</v>
      </c>
      <c r="D4409">
        <v>500</v>
      </c>
      <c r="E4409">
        <v>318.14999999999998</v>
      </c>
      <c r="F4409">
        <v>159075</v>
      </c>
      <c r="G4409" t="s">
        <v>4586</v>
      </c>
      <c r="H4409">
        <v>2022025</v>
      </c>
      <c r="I4409" t="s">
        <v>19</v>
      </c>
      <c r="J4409" t="s">
        <v>20</v>
      </c>
      <c r="K4409" t="s">
        <v>25</v>
      </c>
      <c r="L4409">
        <v>0</v>
      </c>
      <c r="M4409">
        <v>4.45</v>
      </c>
      <c r="N4409">
        <v>0</v>
      </c>
      <c r="O4409">
        <v>28.96</v>
      </c>
      <c r="P4409">
        <v>33.414099999999998</v>
      </c>
    </row>
    <row r="4410" spans="1:16" x14ac:dyDescent="0.25">
      <c r="A4410" s="20">
        <v>44599</v>
      </c>
      <c r="B4410" t="s">
        <v>706</v>
      </c>
      <c r="C4410" t="s">
        <v>17</v>
      </c>
      <c r="D4410">
        <v>500</v>
      </c>
      <c r="E4410">
        <v>318.10000000000002</v>
      </c>
      <c r="F4410">
        <v>159050</v>
      </c>
      <c r="G4410" t="s">
        <v>4587</v>
      </c>
      <c r="H4410">
        <v>2022025</v>
      </c>
      <c r="I4410" t="s">
        <v>19</v>
      </c>
      <c r="J4410" t="s">
        <v>20</v>
      </c>
      <c r="K4410" t="s">
        <v>25</v>
      </c>
      <c r="L4410">
        <v>0</v>
      </c>
      <c r="M4410">
        <v>4.45</v>
      </c>
      <c r="N4410">
        <v>0</v>
      </c>
      <c r="O4410">
        <v>28.95</v>
      </c>
      <c r="P4410">
        <v>33.403500000000001</v>
      </c>
    </row>
    <row r="4411" spans="1:16" x14ac:dyDescent="0.25">
      <c r="A4411" s="20">
        <v>44602</v>
      </c>
      <c r="B4411" t="s">
        <v>433</v>
      </c>
      <c r="C4411" t="s">
        <v>17</v>
      </c>
      <c r="D4411">
        <v>500</v>
      </c>
      <c r="E4411">
        <v>3.35</v>
      </c>
      <c r="F4411">
        <v>1675</v>
      </c>
      <c r="G4411" t="s">
        <v>4588</v>
      </c>
      <c r="H4411">
        <v>2022028</v>
      </c>
      <c r="I4411" t="s">
        <v>140</v>
      </c>
      <c r="J4411" t="s">
        <v>20</v>
      </c>
      <c r="K4411" t="s">
        <v>25</v>
      </c>
      <c r="L4411">
        <v>2</v>
      </c>
      <c r="M4411">
        <v>0.05</v>
      </c>
      <c r="N4411">
        <v>0</v>
      </c>
      <c r="O4411">
        <v>14.83</v>
      </c>
      <c r="P4411">
        <v>16.876899999999999</v>
      </c>
    </row>
    <row r="4412" spans="1:16" x14ac:dyDescent="0.25">
      <c r="A4412" s="20">
        <v>44606</v>
      </c>
      <c r="B4412" t="s">
        <v>1034</v>
      </c>
      <c r="C4412" t="s">
        <v>17</v>
      </c>
      <c r="D4412">
        <v>5000</v>
      </c>
      <c r="E4412">
        <v>245.1</v>
      </c>
      <c r="F4412">
        <v>1225500</v>
      </c>
      <c r="G4412" t="s">
        <v>4589</v>
      </c>
      <c r="H4412">
        <v>2022030</v>
      </c>
      <c r="I4412" t="s">
        <v>19</v>
      </c>
      <c r="J4412" t="s">
        <v>20</v>
      </c>
      <c r="K4412" t="s">
        <v>25</v>
      </c>
      <c r="L4412">
        <v>0</v>
      </c>
      <c r="M4412">
        <v>35.54</v>
      </c>
      <c r="N4412">
        <v>54.93</v>
      </c>
      <c r="O4412">
        <v>223.3</v>
      </c>
      <c r="P4412">
        <v>313.76949999999999</v>
      </c>
    </row>
    <row r="4413" spans="1:16" x14ac:dyDescent="0.25">
      <c r="A4413" s="20">
        <v>44606</v>
      </c>
      <c r="B4413" t="s">
        <v>480</v>
      </c>
      <c r="C4413" t="s">
        <v>17</v>
      </c>
      <c r="D4413">
        <v>10000</v>
      </c>
      <c r="E4413">
        <v>98.2</v>
      </c>
      <c r="F4413">
        <v>982000</v>
      </c>
      <c r="G4413" t="s">
        <v>4590</v>
      </c>
      <c r="H4413">
        <v>2022030</v>
      </c>
      <c r="I4413" t="s">
        <v>19</v>
      </c>
      <c r="J4413" t="s">
        <v>1660</v>
      </c>
      <c r="K4413" t="s">
        <v>25</v>
      </c>
      <c r="L4413">
        <v>880.2</v>
      </c>
      <c r="M4413">
        <v>28.48</v>
      </c>
      <c r="N4413">
        <v>223.07</v>
      </c>
      <c r="O4413">
        <v>1587.15</v>
      </c>
      <c r="P4413">
        <v>2718.8980000000001</v>
      </c>
    </row>
    <row r="4414" spans="1:16" x14ac:dyDescent="0.25">
      <c r="A4414" s="20">
        <v>44606</v>
      </c>
      <c r="B4414" t="s">
        <v>1034</v>
      </c>
      <c r="C4414" t="s">
        <v>23</v>
      </c>
      <c r="D4414">
        <v>500</v>
      </c>
      <c r="E4414">
        <v>245.25</v>
      </c>
      <c r="F4414">
        <v>122625</v>
      </c>
      <c r="G4414" t="s">
        <v>4591</v>
      </c>
      <c r="H4414">
        <v>2022030</v>
      </c>
      <c r="I4414" t="s">
        <v>19</v>
      </c>
      <c r="J4414" t="s">
        <v>20</v>
      </c>
      <c r="K4414" t="s">
        <v>25</v>
      </c>
      <c r="L4414">
        <v>30.21</v>
      </c>
      <c r="M4414">
        <v>3.56</v>
      </c>
      <c r="N4414">
        <v>0</v>
      </c>
      <c r="O4414">
        <v>22.34</v>
      </c>
      <c r="P4414">
        <v>56.106099999999998</v>
      </c>
    </row>
    <row r="4415" spans="1:16" x14ac:dyDescent="0.25">
      <c r="A4415" s="20">
        <v>44606</v>
      </c>
      <c r="B4415" t="s">
        <v>1034</v>
      </c>
      <c r="C4415" t="s">
        <v>23</v>
      </c>
      <c r="D4415">
        <v>500</v>
      </c>
      <c r="E4415">
        <v>244.4</v>
      </c>
      <c r="F4415">
        <v>122200</v>
      </c>
      <c r="G4415" t="s">
        <v>4592</v>
      </c>
      <c r="H4415">
        <v>2022030</v>
      </c>
      <c r="I4415" t="s">
        <v>19</v>
      </c>
      <c r="J4415" t="s">
        <v>20</v>
      </c>
      <c r="K4415" t="s">
        <v>25</v>
      </c>
      <c r="L4415">
        <v>30.21</v>
      </c>
      <c r="M4415">
        <v>3.54</v>
      </c>
      <c r="N4415">
        <v>0</v>
      </c>
      <c r="O4415">
        <v>22.27</v>
      </c>
      <c r="P4415">
        <v>56.023800000000001</v>
      </c>
    </row>
    <row r="4416" spans="1:16" x14ac:dyDescent="0.25">
      <c r="A4416" s="20">
        <v>44606</v>
      </c>
      <c r="B4416" t="s">
        <v>1034</v>
      </c>
      <c r="C4416" t="s">
        <v>23</v>
      </c>
      <c r="D4416">
        <v>500</v>
      </c>
      <c r="E4416">
        <v>244.4</v>
      </c>
      <c r="F4416">
        <v>122200</v>
      </c>
      <c r="G4416" t="s">
        <v>4593</v>
      </c>
      <c r="H4416">
        <v>2022030</v>
      </c>
      <c r="I4416" t="s">
        <v>19</v>
      </c>
      <c r="J4416" t="s">
        <v>20</v>
      </c>
      <c r="K4416" t="s">
        <v>25</v>
      </c>
      <c r="L4416">
        <v>30.67</v>
      </c>
      <c r="M4416">
        <v>3.54</v>
      </c>
      <c r="N4416">
        <v>0</v>
      </c>
      <c r="O4416">
        <v>22.26</v>
      </c>
      <c r="P4416">
        <v>56.473700000000001</v>
      </c>
    </row>
    <row r="4417" spans="1:16" x14ac:dyDescent="0.25">
      <c r="A4417" s="20">
        <v>44606</v>
      </c>
      <c r="B4417" t="s">
        <v>1034</v>
      </c>
      <c r="C4417" t="s">
        <v>23</v>
      </c>
      <c r="D4417">
        <v>500</v>
      </c>
      <c r="E4417">
        <v>245.52</v>
      </c>
      <c r="F4417">
        <v>122759.25</v>
      </c>
      <c r="G4417" t="s">
        <v>4594</v>
      </c>
      <c r="H4417">
        <v>2022030</v>
      </c>
      <c r="I4417" t="s">
        <v>19</v>
      </c>
      <c r="J4417" t="s">
        <v>20</v>
      </c>
      <c r="K4417" t="s">
        <v>25</v>
      </c>
      <c r="L4417">
        <v>30.21</v>
      </c>
      <c r="M4417">
        <v>3.56</v>
      </c>
      <c r="N4417">
        <v>0</v>
      </c>
      <c r="O4417">
        <v>22.36</v>
      </c>
      <c r="P4417">
        <v>56.13</v>
      </c>
    </row>
    <row r="4418" spans="1:16" x14ac:dyDescent="0.25">
      <c r="A4418" s="20">
        <v>44606</v>
      </c>
      <c r="B4418" t="s">
        <v>1034</v>
      </c>
      <c r="C4418" t="s">
        <v>23</v>
      </c>
      <c r="D4418">
        <v>500</v>
      </c>
      <c r="E4418">
        <v>245.4</v>
      </c>
      <c r="F4418">
        <v>122700</v>
      </c>
      <c r="G4418" t="s">
        <v>4595</v>
      </c>
      <c r="H4418">
        <v>2022030</v>
      </c>
      <c r="I4418" t="s">
        <v>19</v>
      </c>
      <c r="J4418" t="s">
        <v>20</v>
      </c>
      <c r="K4418" t="s">
        <v>25</v>
      </c>
      <c r="L4418">
        <v>30.21</v>
      </c>
      <c r="M4418">
        <v>3.56</v>
      </c>
      <c r="N4418">
        <v>0</v>
      </c>
      <c r="O4418">
        <v>22.36</v>
      </c>
      <c r="P4418">
        <v>56.128300000000003</v>
      </c>
    </row>
    <row r="4419" spans="1:16" x14ac:dyDescent="0.25">
      <c r="A4419" s="20">
        <v>44606</v>
      </c>
      <c r="B4419" t="s">
        <v>1034</v>
      </c>
      <c r="C4419" t="s">
        <v>17</v>
      </c>
      <c r="D4419">
        <v>2500</v>
      </c>
      <c r="E4419">
        <v>242.2</v>
      </c>
      <c r="F4419">
        <v>605500</v>
      </c>
      <c r="G4419" t="s">
        <v>4596</v>
      </c>
      <c r="H4419">
        <v>2022030</v>
      </c>
      <c r="I4419" t="s">
        <v>19</v>
      </c>
      <c r="J4419" t="s">
        <v>20</v>
      </c>
      <c r="K4419" t="s">
        <v>25</v>
      </c>
      <c r="L4419">
        <v>0</v>
      </c>
      <c r="M4419">
        <v>17.559999999999999</v>
      </c>
      <c r="N4419">
        <v>0</v>
      </c>
      <c r="O4419">
        <v>110.33</v>
      </c>
      <c r="P4419">
        <v>127.8895</v>
      </c>
    </row>
    <row r="4420" spans="1:16" x14ac:dyDescent="0.25">
      <c r="A4420" s="20">
        <v>44606</v>
      </c>
      <c r="B4420" t="s">
        <v>1034</v>
      </c>
      <c r="C4420" t="s">
        <v>23</v>
      </c>
      <c r="D4420">
        <v>500</v>
      </c>
      <c r="E4420">
        <v>242.95</v>
      </c>
      <c r="F4420">
        <v>121475</v>
      </c>
      <c r="G4420" t="s">
        <v>4597</v>
      </c>
      <c r="H4420">
        <v>2022030</v>
      </c>
      <c r="I4420" t="s">
        <v>19</v>
      </c>
      <c r="J4420" t="s">
        <v>20</v>
      </c>
      <c r="K4420" t="s">
        <v>25</v>
      </c>
      <c r="L4420">
        <v>30.21</v>
      </c>
      <c r="M4420">
        <v>3.52</v>
      </c>
      <c r="N4420">
        <v>0</v>
      </c>
      <c r="O4420">
        <v>22.14</v>
      </c>
      <c r="P4420">
        <v>55.872799999999998</v>
      </c>
    </row>
    <row r="4421" spans="1:16" x14ac:dyDescent="0.25">
      <c r="A4421" s="20">
        <v>44606</v>
      </c>
      <c r="B4421" t="s">
        <v>480</v>
      </c>
      <c r="C4421" t="s">
        <v>23</v>
      </c>
      <c r="D4421">
        <v>1000</v>
      </c>
      <c r="E4421">
        <v>97.8</v>
      </c>
      <c r="F4421">
        <v>97800</v>
      </c>
      <c r="G4421" t="s">
        <v>4598</v>
      </c>
      <c r="H4421">
        <v>2022030</v>
      </c>
      <c r="I4421" t="s">
        <v>19</v>
      </c>
      <c r="J4421" t="s">
        <v>1660</v>
      </c>
      <c r="K4421" t="s">
        <v>25</v>
      </c>
      <c r="L4421">
        <v>24.45</v>
      </c>
      <c r="M4421">
        <v>2.84</v>
      </c>
      <c r="N4421">
        <v>0</v>
      </c>
      <c r="O4421">
        <v>18.21</v>
      </c>
      <c r="P4421">
        <v>45.496200000000002</v>
      </c>
    </row>
    <row r="4422" spans="1:16" x14ac:dyDescent="0.25">
      <c r="A4422" s="20">
        <v>44606</v>
      </c>
      <c r="B4422" t="s">
        <v>480</v>
      </c>
      <c r="C4422" t="s">
        <v>17</v>
      </c>
      <c r="D4422">
        <v>5000</v>
      </c>
      <c r="E4422">
        <v>97.15</v>
      </c>
      <c r="F4422">
        <v>485750</v>
      </c>
      <c r="G4422" t="s">
        <v>4599</v>
      </c>
      <c r="H4422">
        <v>2022030</v>
      </c>
      <c r="I4422" t="s">
        <v>19</v>
      </c>
      <c r="J4422" t="s">
        <v>1660</v>
      </c>
      <c r="K4422" t="s">
        <v>25</v>
      </c>
      <c r="L4422">
        <v>489</v>
      </c>
      <c r="M4422">
        <v>14.09</v>
      </c>
      <c r="N4422">
        <v>0</v>
      </c>
      <c r="O4422">
        <v>862.31</v>
      </c>
      <c r="P4422">
        <v>1365.3968</v>
      </c>
    </row>
    <row r="4423" spans="1:16" x14ac:dyDescent="0.25">
      <c r="A4423" s="20">
        <v>44606</v>
      </c>
      <c r="B4423" t="s">
        <v>480</v>
      </c>
      <c r="C4423" t="s">
        <v>17</v>
      </c>
      <c r="D4423">
        <v>1000</v>
      </c>
      <c r="E4423">
        <v>97.1</v>
      </c>
      <c r="F4423">
        <v>97100</v>
      </c>
      <c r="G4423" t="s">
        <v>4600</v>
      </c>
      <c r="H4423">
        <v>2022030</v>
      </c>
      <c r="I4423" t="s">
        <v>19</v>
      </c>
      <c r="J4423" t="s">
        <v>1660</v>
      </c>
      <c r="K4423" t="s">
        <v>25</v>
      </c>
      <c r="L4423">
        <v>97.8</v>
      </c>
      <c r="M4423">
        <v>2.82</v>
      </c>
      <c r="N4423">
        <v>0</v>
      </c>
      <c r="O4423">
        <v>172.38</v>
      </c>
      <c r="P4423">
        <v>272.99590000000001</v>
      </c>
    </row>
    <row r="4424" spans="1:16" x14ac:dyDescent="0.25">
      <c r="A4424" s="20">
        <v>44606</v>
      </c>
      <c r="B4424" t="s">
        <v>1034</v>
      </c>
      <c r="C4424" t="s">
        <v>23</v>
      </c>
      <c r="D4424">
        <v>4500</v>
      </c>
      <c r="E4424">
        <v>235.5</v>
      </c>
      <c r="F4424">
        <v>1059750</v>
      </c>
      <c r="G4424" t="s">
        <v>4601</v>
      </c>
      <c r="H4424">
        <v>2022030</v>
      </c>
      <c r="I4424" t="s">
        <v>19</v>
      </c>
      <c r="J4424" t="s">
        <v>20</v>
      </c>
      <c r="K4424" t="s">
        <v>25</v>
      </c>
      <c r="L4424">
        <v>271.86</v>
      </c>
      <c r="M4424">
        <v>30.73</v>
      </c>
      <c r="N4424">
        <v>0</v>
      </c>
      <c r="O4424">
        <v>193.11</v>
      </c>
      <c r="P4424">
        <v>495.70280000000002</v>
      </c>
    </row>
    <row r="4425" spans="1:16" x14ac:dyDescent="0.25">
      <c r="A4425" s="20">
        <v>44607</v>
      </c>
      <c r="B4425" t="s">
        <v>480</v>
      </c>
      <c r="C4425" t="s">
        <v>23</v>
      </c>
      <c r="D4425">
        <v>15000</v>
      </c>
      <c r="E4425">
        <v>95.66</v>
      </c>
      <c r="F4425">
        <v>1434926.8</v>
      </c>
      <c r="G4425" t="s">
        <v>4602</v>
      </c>
      <c r="H4425">
        <v>2022031</v>
      </c>
      <c r="I4425" t="s">
        <v>19</v>
      </c>
      <c r="J4425" t="s">
        <v>1660</v>
      </c>
      <c r="K4425" t="s">
        <v>25</v>
      </c>
      <c r="L4425">
        <v>361.6</v>
      </c>
      <c r="M4425">
        <v>41.61</v>
      </c>
      <c r="N4425">
        <v>0</v>
      </c>
      <c r="O4425">
        <v>2547.33</v>
      </c>
      <c r="P4425">
        <v>2950.5428999999999</v>
      </c>
    </row>
    <row r="4426" spans="1:16" x14ac:dyDescent="0.25">
      <c r="A4426" s="20">
        <v>44607</v>
      </c>
      <c r="B4426" t="s">
        <v>480</v>
      </c>
      <c r="C4426" t="s">
        <v>17</v>
      </c>
      <c r="D4426">
        <v>15000</v>
      </c>
      <c r="E4426">
        <v>96.25</v>
      </c>
      <c r="F4426">
        <v>1443750</v>
      </c>
      <c r="G4426" t="s">
        <v>4603</v>
      </c>
      <c r="H4426">
        <v>2022031</v>
      </c>
      <c r="I4426" t="s">
        <v>19</v>
      </c>
      <c r="J4426" t="s">
        <v>20</v>
      </c>
      <c r="K4426" t="s">
        <v>25</v>
      </c>
      <c r="L4426">
        <v>0</v>
      </c>
      <c r="M4426">
        <v>41.87</v>
      </c>
      <c r="N4426">
        <v>102</v>
      </c>
      <c r="O4426">
        <v>263.08999999999997</v>
      </c>
      <c r="P4426">
        <v>406.9588</v>
      </c>
    </row>
    <row r="4427" spans="1:16" x14ac:dyDescent="0.25">
      <c r="A4427" s="20">
        <v>44607</v>
      </c>
      <c r="B4427" t="s">
        <v>480</v>
      </c>
      <c r="C4427" t="s">
        <v>23</v>
      </c>
      <c r="D4427">
        <v>15000</v>
      </c>
      <c r="E4427">
        <v>95.3</v>
      </c>
      <c r="F4427">
        <v>1429500</v>
      </c>
      <c r="G4427" t="s">
        <v>4604</v>
      </c>
      <c r="H4427">
        <v>2022031</v>
      </c>
      <c r="I4427" t="s">
        <v>19</v>
      </c>
      <c r="J4427" t="s">
        <v>20</v>
      </c>
      <c r="K4427" t="s">
        <v>25</v>
      </c>
      <c r="L4427">
        <v>361.95</v>
      </c>
      <c r="M4427">
        <v>41.46</v>
      </c>
      <c r="N4427">
        <v>0</v>
      </c>
      <c r="O4427">
        <v>260.5</v>
      </c>
      <c r="P4427">
        <v>663.90560000000005</v>
      </c>
    </row>
    <row r="4428" spans="1:16" x14ac:dyDescent="0.25">
      <c r="A4428" s="20">
        <v>44607</v>
      </c>
      <c r="B4428" t="s">
        <v>480</v>
      </c>
      <c r="C4428" t="s">
        <v>23</v>
      </c>
      <c r="D4428">
        <v>20000</v>
      </c>
      <c r="E4428">
        <v>96.9</v>
      </c>
      <c r="F4428">
        <v>1938000</v>
      </c>
      <c r="G4428" t="s">
        <v>4605</v>
      </c>
      <c r="H4428">
        <v>2022031</v>
      </c>
      <c r="I4428" t="s">
        <v>19</v>
      </c>
      <c r="J4428" t="s">
        <v>20</v>
      </c>
      <c r="K4428" t="s">
        <v>25</v>
      </c>
      <c r="L4428">
        <v>1568.45</v>
      </c>
      <c r="M4428">
        <v>56.2</v>
      </c>
      <c r="N4428">
        <v>0</v>
      </c>
      <c r="O4428">
        <v>353.14</v>
      </c>
      <c r="P4428">
        <v>1977.7919999999999</v>
      </c>
    </row>
    <row r="4429" spans="1:16" x14ac:dyDescent="0.25">
      <c r="A4429" s="20">
        <v>44607</v>
      </c>
      <c r="B4429" t="s">
        <v>480</v>
      </c>
      <c r="C4429" t="s">
        <v>17</v>
      </c>
      <c r="D4429">
        <v>20000</v>
      </c>
      <c r="E4429">
        <v>97.9</v>
      </c>
      <c r="F4429">
        <v>1958000</v>
      </c>
      <c r="G4429" t="s">
        <v>4606</v>
      </c>
      <c r="H4429">
        <v>2022031</v>
      </c>
      <c r="I4429" t="s">
        <v>19</v>
      </c>
      <c r="J4429" t="s">
        <v>20</v>
      </c>
      <c r="K4429" t="s">
        <v>25</v>
      </c>
      <c r="L4429">
        <v>0</v>
      </c>
      <c r="M4429">
        <v>56.78</v>
      </c>
      <c r="N4429">
        <v>0</v>
      </c>
      <c r="O4429">
        <v>356.79</v>
      </c>
      <c r="P4429">
        <v>413.57209999999998</v>
      </c>
    </row>
    <row r="4430" spans="1:16" x14ac:dyDescent="0.25">
      <c r="A4430" s="20">
        <v>44608</v>
      </c>
      <c r="B4430" t="s">
        <v>288</v>
      </c>
      <c r="C4430" t="s">
        <v>17</v>
      </c>
      <c r="D4430">
        <v>50</v>
      </c>
      <c r="E4430">
        <v>36.5</v>
      </c>
      <c r="F4430">
        <v>1825</v>
      </c>
      <c r="G4430" t="s">
        <v>4607</v>
      </c>
      <c r="H4430">
        <v>2022032</v>
      </c>
      <c r="I4430" t="s">
        <v>19</v>
      </c>
      <c r="J4430" t="s">
        <v>20</v>
      </c>
      <c r="K4430" t="s">
        <v>21</v>
      </c>
      <c r="L4430">
        <v>1.83</v>
      </c>
      <c r="M4430">
        <v>0.05</v>
      </c>
      <c r="N4430">
        <v>0.27</v>
      </c>
      <c r="O4430">
        <v>16.16</v>
      </c>
      <c r="P4430">
        <v>18.3111</v>
      </c>
    </row>
    <row r="4431" spans="1:16" x14ac:dyDescent="0.25">
      <c r="A4431" s="20">
        <v>44608</v>
      </c>
      <c r="B4431" t="s">
        <v>480</v>
      </c>
      <c r="C4431" t="s">
        <v>17</v>
      </c>
      <c r="D4431">
        <v>20000</v>
      </c>
      <c r="E4431">
        <v>99.1</v>
      </c>
      <c r="F4431">
        <v>1982000</v>
      </c>
      <c r="G4431" t="s">
        <v>4608</v>
      </c>
      <c r="H4431">
        <v>2022032</v>
      </c>
      <c r="I4431" t="s">
        <v>19</v>
      </c>
      <c r="J4431" t="s">
        <v>20</v>
      </c>
      <c r="K4431" t="s">
        <v>25</v>
      </c>
      <c r="L4431">
        <v>0</v>
      </c>
      <c r="M4431">
        <v>57.48</v>
      </c>
      <c r="N4431">
        <v>59.73</v>
      </c>
      <c r="O4431">
        <v>361.16</v>
      </c>
      <c r="P4431">
        <v>478.36799999999999</v>
      </c>
    </row>
    <row r="4432" spans="1:16" x14ac:dyDescent="0.25">
      <c r="A4432" s="20">
        <v>44608</v>
      </c>
      <c r="B4432" t="s">
        <v>480</v>
      </c>
      <c r="C4432" t="s">
        <v>23</v>
      </c>
      <c r="D4432">
        <v>10000</v>
      </c>
      <c r="E4432">
        <v>99.35</v>
      </c>
      <c r="F4432">
        <v>993500</v>
      </c>
      <c r="G4432" t="s">
        <v>4609</v>
      </c>
      <c r="H4432">
        <v>2022032</v>
      </c>
      <c r="I4432" t="s">
        <v>19</v>
      </c>
      <c r="J4432" t="s">
        <v>20</v>
      </c>
      <c r="K4432" t="s">
        <v>25</v>
      </c>
      <c r="L4432">
        <v>248.13</v>
      </c>
      <c r="M4432">
        <v>28.81</v>
      </c>
      <c r="N4432">
        <v>0</v>
      </c>
      <c r="O4432">
        <v>181.03</v>
      </c>
      <c r="P4432">
        <v>457.97140000000002</v>
      </c>
    </row>
    <row r="4433" spans="1:16" x14ac:dyDescent="0.25">
      <c r="A4433" s="20">
        <v>44608</v>
      </c>
      <c r="B4433" t="s">
        <v>480</v>
      </c>
      <c r="C4433" t="s">
        <v>23</v>
      </c>
      <c r="D4433">
        <v>10000</v>
      </c>
      <c r="E4433">
        <v>99.45</v>
      </c>
      <c r="F4433">
        <v>994500</v>
      </c>
      <c r="G4433" t="s">
        <v>4610</v>
      </c>
      <c r="H4433">
        <v>2022032</v>
      </c>
      <c r="I4433" t="s">
        <v>19</v>
      </c>
      <c r="J4433" t="s">
        <v>20</v>
      </c>
      <c r="K4433" t="s">
        <v>25</v>
      </c>
      <c r="L4433">
        <v>248.05</v>
      </c>
      <c r="M4433">
        <v>28.84</v>
      </c>
      <c r="N4433">
        <v>0</v>
      </c>
      <c r="O4433">
        <v>181.21</v>
      </c>
      <c r="P4433">
        <v>458.10079999999999</v>
      </c>
    </row>
    <row r="4434" spans="1:16" x14ac:dyDescent="0.25">
      <c r="A4434" s="20">
        <v>44613</v>
      </c>
      <c r="B4434" t="s">
        <v>480</v>
      </c>
      <c r="C4434" t="s">
        <v>23</v>
      </c>
      <c r="D4434">
        <v>20000</v>
      </c>
      <c r="E4434">
        <v>98.9</v>
      </c>
      <c r="F4434">
        <v>1978000</v>
      </c>
      <c r="G4434" t="s">
        <v>4611</v>
      </c>
      <c r="H4434">
        <v>2022035</v>
      </c>
      <c r="I4434" t="s">
        <v>19</v>
      </c>
      <c r="J4434" t="s">
        <v>20</v>
      </c>
      <c r="K4434" t="s">
        <v>25</v>
      </c>
      <c r="L4434">
        <v>499.05</v>
      </c>
      <c r="M4434">
        <v>57.36</v>
      </c>
      <c r="N4434">
        <v>0</v>
      </c>
      <c r="O4434">
        <v>360.41</v>
      </c>
      <c r="P4434">
        <v>916.82159999999999</v>
      </c>
    </row>
    <row r="4435" spans="1:16" x14ac:dyDescent="0.25">
      <c r="A4435" s="20">
        <v>44613</v>
      </c>
      <c r="B4435" t="s">
        <v>480</v>
      </c>
      <c r="C4435" t="s">
        <v>17</v>
      </c>
      <c r="D4435">
        <v>1000</v>
      </c>
      <c r="E4435">
        <v>98.55</v>
      </c>
      <c r="F4435">
        <v>98550</v>
      </c>
      <c r="G4435" t="s">
        <v>4612</v>
      </c>
      <c r="H4435">
        <v>2022035</v>
      </c>
      <c r="I4435" t="s">
        <v>19</v>
      </c>
      <c r="J4435" t="s">
        <v>20</v>
      </c>
      <c r="K4435" t="s">
        <v>25</v>
      </c>
      <c r="L4435">
        <v>0</v>
      </c>
      <c r="M4435">
        <v>2.86</v>
      </c>
      <c r="N4435">
        <v>0</v>
      </c>
      <c r="O4435">
        <v>18.21</v>
      </c>
      <c r="P4435">
        <v>21.068000000000001</v>
      </c>
    </row>
    <row r="4436" spans="1:16" x14ac:dyDescent="0.25">
      <c r="A4436" s="20">
        <v>44613</v>
      </c>
      <c r="B4436" t="s">
        <v>480</v>
      </c>
      <c r="C4436" t="s">
        <v>17</v>
      </c>
      <c r="D4436">
        <v>19000</v>
      </c>
      <c r="E4436">
        <v>100.1</v>
      </c>
      <c r="F4436">
        <v>1901900</v>
      </c>
      <c r="G4436" t="s">
        <v>4613</v>
      </c>
      <c r="H4436">
        <v>2022035</v>
      </c>
      <c r="I4436" t="s">
        <v>19</v>
      </c>
      <c r="J4436" t="s">
        <v>20</v>
      </c>
      <c r="K4436" t="s">
        <v>25</v>
      </c>
      <c r="L4436">
        <v>0</v>
      </c>
      <c r="M4436">
        <v>55.16</v>
      </c>
      <c r="N4436">
        <v>121.7</v>
      </c>
      <c r="O4436">
        <v>346.57</v>
      </c>
      <c r="P4436">
        <v>523.42529999999999</v>
      </c>
    </row>
    <row r="4437" spans="1:16" x14ac:dyDescent="0.25">
      <c r="A4437" s="20">
        <v>44613</v>
      </c>
      <c r="B4437" t="s">
        <v>480</v>
      </c>
      <c r="C4437" t="s">
        <v>17</v>
      </c>
      <c r="D4437">
        <v>388</v>
      </c>
      <c r="E4437">
        <v>100.1</v>
      </c>
      <c r="F4437">
        <v>38838.800000000003</v>
      </c>
      <c r="G4437" t="s">
        <v>4614</v>
      </c>
      <c r="H4437">
        <v>2022035</v>
      </c>
      <c r="I4437" t="s">
        <v>19</v>
      </c>
      <c r="J4437" t="s">
        <v>20</v>
      </c>
      <c r="K4437" t="s">
        <v>25</v>
      </c>
      <c r="L4437">
        <v>0</v>
      </c>
      <c r="M4437">
        <v>1.1299999999999999</v>
      </c>
      <c r="N4437">
        <v>0</v>
      </c>
      <c r="O4437">
        <v>17.899999999999999</v>
      </c>
      <c r="P4437">
        <v>19.026299999999999</v>
      </c>
    </row>
    <row r="4438" spans="1:16" x14ac:dyDescent="0.25">
      <c r="A4438" s="20">
        <v>44613</v>
      </c>
      <c r="B4438" t="s">
        <v>1147</v>
      </c>
      <c r="C4438" t="s">
        <v>17</v>
      </c>
      <c r="D4438">
        <v>10000</v>
      </c>
      <c r="E4438">
        <v>161</v>
      </c>
      <c r="F4438">
        <v>1610000</v>
      </c>
      <c r="G4438" t="s">
        <v>4615</v>
      </c>
      <c r="H4438">
        <v>2022035</v>
      </c>
      <c r="I4438" t="s">
        <v>19</v>
      </c>
      <c r="J4438" t="s">
        <v>20</v>
      </c>
      <c r="K4438" t="s">
        <v>25</v>
      </c>
      <c r="L4438">
        <v>0</v>
      </c>
      <c r="M4438">
        <v>46.69</v>
      </c>
      <c r="N4438">
        <v>48.3</v>
      </c>
      <c r="O4438">
        <v>293.39999999999998</v>
      </c>
      <c r="P4438">
        <v>388.39010000000002</v>
      </c>
    </row>
    <row r="4439" spans="1:16" x14ac:dyDescent="0.25">
      <c r="A4439" s="20">
        <v>44613</v>
      </c>
      <c r="B4439" t="s">
        <v>480</v>
      </c>
      <c r="C4439" t="s">
        <v>23</v>
      </c>
      <c r="D4439">
        <v>388</v>
      </c>
      <c r="E4439">
        <v>101.2</v>
      </c>
      <c r="F4439">
        <v>39265.599999999999</v>
      </c>
      <c r="G4439" t="s">
        <v>4616</v>
      </c>
      <c r="H4439">
        <v>2022035</v>
      </c>
      <c r="I4439" t="s">
        <v>19</v>
      </c>
      <c r="J4439" t="s">
        <v>20</v>
      </c>
      <c r="K4439" t="s">
        <v>25</v>
      </c>
      <c r="L4439">
        <v>9.68</v>
      </c>
      <c r="M4439">
        <v>1.1399999999999999</v>
      </c>
      <c r="N4439">
        <v>0</v>
      </c>
      <c r="O4439">
        <v>17.91</v>
      </c>
      <c r="P4439">
        <v>28.7287</v>
      </c>
    </row>
    <row r="4440" spans="1:16" x14ac:dyDescent="0.25">
      <c r="A4440" s="20">
        <v>44613</v>
      </c>
      <c r="B4440" t="s">
        <v>1147</v>
      </c>
      <c r="C4440" t="s">
        <v>23</v>
      </c>
      <c r="D4440">
        <v>5000</v>
      </c>
      <c r="E4440">
        <v>161.4</v>
      </c>
      <c r="F4440">
        <v>807000</v>
      </c>
      <c r="G4440" t="s">
        <v>4617</v>
      </c>
      <c r="H4440">
        <v>2022035</v>
      </c>
      <c r="I4440" t="s">
        <v>19</v>
      </c>
      <c r="J4440" t="s">
        <v>20</v>
      </c>
      <c r="K4440" t="s">
        <v>25</v>
      </c>
      <c r="L4440">
        <v>201.78</v>
      </c>
      <c r="M4440">
        <v>23.4</v>
      </c>
      <c r="N4440">
        <v>0</v>
      </c>
      <c r="O4440">
        <v>147.03</v>
      </c>
      <c r="P4440">
        <v>372.21230000000003</v>
      </c>
    </row>
    <row r="4441" spans="1:16" x14ac:dyDescent="0.25">
      <c r="A4441" s="20">
        <v>44613</v>
      </c>
      <c r="B4441" t="s">
        <v>1147</v>
      </c>
      <c r="C4441" t="s">
        <v>23</v>
      </c>
      <c r="D4441">
        <v>5000</v>
      </c>
      <c r="E4441">
        <v>161.19999999999999</v>
      </c>
      <c r="F4441">
        <v>806000</v>
      </c>
      <c r="G4441" t="s">
        <v>4618</v>
      </c>
      <c r="H4441">
        <v>2022035</v>
      </c>
      <c r="I4441" t="s">
        <v>19</v>
      </c>
      <c r="J4441" t="s">
        <v>20</v>
      </c>
      <c r="K4441" t="s">
        <v>25</v>
      </c>
      <c r="L4441">
        <v>201.44</v>
      </c>
      <c r="M4441">
        <v>23.37</v>
      </c>
      <c r="N4441">
        <v>0</v>
      </c>
      <c r="O4441">
        <v>146.88</v>
      </c>
      <c r="P4441">
        <v>371.69409999999999</v>
      </c>
    </row>
    <row r="4442" spans="1:16" x14ac:dyDescent="0.25">
      <c r="A4442" s="20">
        <v>44613</v>
      </c>
      <c r="B4442" t="s">
        <v>480</v>
      </c>
      <c r="C4442" t="s">
        <v>17</v>
      </c>
      <c r="D4442">
        <v>20000</v>
      </c>
      <c r="E4442">
        <v>100.5</v>
      </c>
      <c r="F4442">
        <v>2010000</v>
      </c>
      <c r="G4442" t="s">
        <v>4619</v>
      </c>
      <c r="H4442">
        <v>2022035</v>
      </c>
      <c r="I4442" t="s">
        <v>19</v>
      </c>
      <c r="J4442" t="s">
        <v>20</v>
      </c>
      <c r="K4442" t="s">
        <v>25</v>
      </c>
      <c r="L4442">
        <v>0</v>
      </c>
      <c r="M4442">
        <v>58.29</v>
      </c>
      <c r="N4442">
        <v>0</v>
      </c>
      <c r="O4442">
        <v>366.27</v>
      </c>
      <c r="P4442">
        <v>424.56009999999998</v>
      </c>
    </row>
    <row r="4443" spans="1:16" x14ac:dyDescent="0.25">
      <c r="A4443" s="20">
        <v>44613</v>
      </c>
      <c r="B4443" t="s">
        <v>480</v>
      </c>
      <c r="C4443" t="s">
        <v>23</v>
      </c>
      <c r="D4443">
        <v>10000</v>
      </c>
      <c r="E4443">
        <v>99.8</v>
      </c>
      <c r="F4443">
        <v>998000</v>
      </c>
      <c r="G4443" t="s">
        <v>4620</v>
      </c>
      <c r="H4443">
        <v>2022035</v>
      </c>
      <c r="I4443" t="s">
        <v>19</v>
      </c>
      <c r="J4443" t="s">
        <v>20</v>
      </c>
      <c r="K4443" t="s">
        <v>25</v>
      </c>
      <c r="L4443">
        <v>249.53</v>
      </c>
      <c r="M4443">
        <v>28.94</v>
      </c>
      <c r="N4443">
        <v>0</v>
      </c>
      <c r="O4443">
        <v>181.85</v>
      </c>
      <c r="P4443">
        <v>460.32190000000003</v>
      </c>
    </row>
    <row r="4444" spans="1:16" x14ac:dyDescent="0.25">
      <c r="A4444" s="20">
        <v>44613</v>
      </c>
      <c r="B4444" t="s">
        <v>480</v>
      </c>
      <c r="C4444" t="s">
        <v>23</v>
      </c>
      <c r="D4444">
        <v>10000</v>
      </c>
      <c r="E4444">
        <v>99.8</v>
      </c>
      <c r="F4444">
        <v>998000</v>
      </c>
      <c r="G4444" t="s">
        <v>4621</v>
      </c>
      <c r="H4444">
        <v>2022035</v>
      </c>
      <c r="I4444" t="s">
        <v>19</v>
      </c>
      <c r="J4444" t="s">
        <v>20</v>
      </c>
      <c r="K4444" t="s">
        <v>25</v>
      </c>
      <c r="L4444">
        <v>249.53</v>
      </c>
      <c r="M4444">
        <v>28.94</v>
      </c>
      <c r="N4444">
        <v>0</v>
      </c>
      <c r="O4444">
        <v>181.86</v>
      </c>
      <c r="P4444">
        <v>460.33199999999999</v>
      </c>
    </row>
    <row r="4445" spans="1:16" x14ac:dyDescent="0.25">
      <c r="A4445" s="20">
        <v>44614</v>
      </c>
      <c r="B4445" t="s">
        <v>3864</v>
      </c>
      <c r="C4445" t="s">
        <v>17</v>
      </c>
      <c r="D4445">
        <v>500</v>
      </c>
      <c r="E4445">
        <v>41.6</v>
      </c>
      <c r="F4445">
        <v>20800</v>
      </c>
      <c r="G4445" t="s">
        <v>4622</v>
      </c>
      <c r="H4445">
        <v>2022036</v>
      </c>
      <c r="I4445" t="s">
        <v>19</v>
      </c>
      <c r="J4445" t="s">
        <v>20</v>
      </c>
      <c r="K4445" t="s">
        <v>25</v>
      </c>
      <c r="L4445">
        <v>20.69</v>
      </c>
      <c r="M4445">
        <v>0.6</v>
      </c>
      <c r="N4445">
        <v>3.5</v>
      </c>
      <c r="O4445">
        <v>36.92</v>
      </c>
      <c r="P4445">
        <v>61.713200000000001</v>
      </c>
    </row>
    <row r="4446" spans="1:16" x14ac:dyDescent="0.25">
      <c r="A4446" s="20">
        <v>44614</v>
      </c>
      <c r="B4446" t="s">
        <v>288</v>
      </c>
      <c r="C4446" t="s">
        <v>17</v>
      </c>
      <c r="D4446">
        <v>100</v>
      </c>
      <c r="E4446">
        <v>33.1</v>
      </c>
      <c r="F4446">
        <v>3310</v>
      </c>
      <c r="G4446" t="s">
        <v>4623</v>
      </c>
      <c r="H4446">
        <v>2022036</v>
      </c>
      <c r="I4446" t="s">
        <v>19</v>
      </c>
      <c r="J4446" t="s">
        <v>20</v>
      </c>
      <c r="K4446" t="s">
        <v>25</v>
      </c>
      <c r="L4446">
        <v>3.31</v>
      </c>
      <c r="M4446">
        <v>0.1</v>
      </c>
      <c r="N4446">
        <v>0.5</v>
      </c>
      <c r="O4446">
        <v>29.31</v>
      </c>
      <c r="P4446">
        <v>33.216000000000001</v>
      </c>
    </row>
    <row r="4447" spans="1:16" x14ac:dyDescent="0.25">
      <c r="A4447" s="20">
        <v>44616</v>
      </c>
      <c r="B4447" t="s">
        <v>706</v>
      </c>
      <c r="C4447" t="s">
        <v>17</v>
      </c>
      <c r="D4447">
        <v>5000</v>
      </c>
      <c r="E4447">
        <v>301.39999999999998</v>
      </c>
      <c r="F4447">
        <v>1507000</v>
      </c>
      <c r="G4447" t="s">
        <v>4624</v>
      </c>
      <c r="H4447">
        <v>2022038</v>
      </c>
      <c r="I4447" t="s">
        <v>19</v>
      </c>
      <c r="J4447" t="s">
        <v>20</v>
      </c>
      <c r="K4447" t="s">
        <v>25</v>
      </c>
      <c r="L4447">
        <v>0</v>
      </c>
      <c r="M4447">
        <v>43.7</v>
      </c>
      <c r="N4447">
        <v>45.08</v>
      </c>
      <c r="O4447">
        <v>274.60000000000002</v>
      </c>
      <c r="P4447">
        <v>363.38249999999999</v>
      </c>
    </row>
    <row r="4448" spans="1:16" x14ac:dyDescent="0.25">
      <c r="A4448" s="20">
        <v>44616</v>
      </c>
      <c r="B4448" t="s">
        <v>706</v>
      </c>
      <c r="C4448" t="s">
        <v>23</v>
      </c>
      <c r="D4448">
        <v>500</v>
      </c>
      <c r="E4448">
        <v>302</v>
      </c>
      <c r="F4448">
        <v>151000</v>
      </c>
      <c r="G4448" t="s">
        <v>4625</v>
      </c>
      <c r="H4448">
        <v>2022038</v>
      </c>
      <c r="I4448" t="s">
        <v>19</v>
      </c>
      <c r="J4448" t="s">
        <v>20</v>
      </c>
      <c r="K4448" t="s">
        <v>25</v>
      </c>
      <c r="L4448">
        <v>37.74</v>
      </c>
      <c r="M4448">
        <v>4.38</v>
      </c>
      <c r="N4448">
        <v>0</v>
      </c>
      <c r="O4448">
        <v>27.52</v>
      </c>
      <c r="P4448">
        <v>69.638999999999996</v>
      </c>
    </row>
    <row r="4449" spans="1:16" x14ac:dyDescent="0.25">
      <c r="A4449" s="20">
        <v>44616</v>
      </c>
      <c r="B4449" t="s">
        <v>706</v>
      </c>
      <c r="C4449" t="s">
        <v>23</v>
      </c>
      <c r="D4449">
        <v>500</v>
      </c>
      <c r="E4449">
        <v>302.25</v>
      </c>
      <c r="F4449">
        <v>151125</v>
      </c>
      <c r="G4449" t="s">
        <v>4626</v>
      </c>
      <c r="H4449">
        <v>2022038</v>
      </c>
      <c r="I4449" t="s">
        <v>19</v>
      </c>
      <c r="J4449" t="s">
        <v>20</v>
      </c>
      <c r="K4449" t="s">
        <v>25</v>
      </c>
      <c r="L4449">
        <v>37.74</v>
      </c>
      <c r="M4449">
        <v>4.38</v>
      </c>
      <c r="N4449">
        <v>0</v>
      </c>
      <c r="O4449">
        <v>27.54</v>
      </c>
      <c r="P4449">
        <v>69.662599999999998</v>
      </c>
    </row>
    <row r="4450" spans="1:16" x14ac:dyDescent="0.25">
      <c r="A4450" s="20">
        <v>44616</v>
      </c>
      <c r="B4450" t="s">
        <v>706</v>
      </c>
      <c r="C4450" t="s">
        <v>23</v>
      </c>
      <c r="D4450">
        <v>1000</v>
      </c>
      <c r="E4450">
        <v>302</v>
      </c>
      <c r="F4450">
        <v>302000</v>
      </c>
      <c r="G4450" t="s">
        <v>4627</v>
      </c>
      <c r="H4450">
        <v>2022038</v>
      </c>
      <c r="I4450" t="s">
        <v>19</v>
      </c>
      <c r="J4450" t="s">
        <v>20</v>
      </c>
      <c r="K4450" t="s">
        <v>25</v>
      </c>
      <c r="L4450">
        <v>75.489999999999995</v>
      </c>
      <c r="M4450">
        <v>8.76</v>
      </c>
      <c r="N4450">
        <v>0</v>
      </c>
      <c r="O4450">
        <v>55.04</v>
      </c>
      <c r="P4450">
        <v>139.28809999999999</v>
      </c>
    </row>
    <row r="4451" spans="1:16" x14ac:dyDescent="0.25">
      <c r="A4451" s="20">
        <v>44616</v>
      </c>
      <c r="B4451" t="s">
        <v>706</v>
      </c>
      <c r="C4451" t="s">
        <v>23</v>
      </c>
      <c r="D4451">
        <v>500</v>
      </c>
      <c r="E4451">
        <v>302.45</v>
      </c>
      <c r="F4451">
        <v>151225</v>
      </c>
      <c r="G4451" t="s">
        <v>4628</v>
      </c>
      <c r="H4451">
        <v>2022038</v>
      </c>
      <c r="I4451" t="s">
        <v>19</v>
      </c>
      <c r="J4451" t="s">
        <v>20</v>
      </c>
      <c r="K4451" t="s">
        <v>25</v>
      </c>
      <c r="L4451">
        <v>37.74</v>
      </c>
      <c r="M4451">
        <v>4.3899999999999997</v>
      </c>
      <c r="N4451">
        <v>0</v>
      </c>
      <c r="O4451">
        <v>27.56</v>
      </c>
      <c r="P4451">
        <v>69.685500000000005</v>
      </c>
    </row>
    <row r="4452" spans="1:16" x14ac:dyDescent="0.25">
      <c r="A4452" s="20">
        <v>44616</v>
      </c>
      <c r="B4452" t="s">
        <v>706</v>
      </c>
      <c r="C4452" t="s">
        <v>23</v>
      </c>
      <c r="D4452">
        <v>2500</v>
      </c>
      <c r="E4452">
        <v>302.85000000000002</v>
      </c>
      <c r="F4452">
        <v>757125</v>
      </c>
      <c r="G4452" t="s">
        <v>4629</v>
      </c>
      <c r="H4452">
        <v>2022038</v>
      </c>
      <c r="I4452" t="s">
        <v>19</v>
      </c>
      <c r="J4452" t="s">
        <v>20</v>
      </c>
      <c r="K4452" t="s">
        <v>25</v>
      </c>
      <c r="L4452">
        <v>188.72</v>
      </c>
      <c r="M4452">
        <v>21.96</v>
      </c>
      <c r="N4452">
        <v>0</v>
      </c>
      <c r="O4452">
        <v>137.96</v>
      </c>
      <c r="P4452">
        <v>348.63670000000002</v>
      </c>
    </row>
    <row r="4453" spans="1:16" x14ac:dyDescent="0.25">
      <c r="A4453" s="20">
        <v>44616</v>
      </c>
      <c r="B4453" t="s">
        <v>65</v>
      </c>
      <c r="C4453" t="s">
        <v>17</v>
      </c>
      <c r="D4453">
        <v>200</v>
      </c>
      <c r="E4453">
        <v>35.450000000000003</v>
      </c>
      <c r="F4453">
        <v>7090</v>
      </c>
      <c r="G4453" t="s">
        <v>4630</v>
      </c>
      <c r="H4453">
        <v>2022038</v>
      </c>
      <c r="I4453" t="s">
        <v>19</v>
      </c>
      <c r="J4453" t="s">
        <v>20</v>
      </c>
      <c r="K4453" t="s">
        <v>25</v>
      </c>
      <c r="L4453">
        <v>0</v>
      </c>
      <c r="M4453">
        <v>0.21</v>
      </c>
      <c r="N4453">
        <v>0.21</v>
      </c>
      <c r="O4453">
        <v>29.54</v>
      </c>
      <c r="P4453">
        <v>29.9556</v>
      </c>
    </row>
    <row r="4454" spans="1:16" x14ac:dyDescent="0.25">
      <c r="A4454" s="20">
        <v>44616</v>
      </c>
      <c r="B4454" t="s">
        <v>3864</v>
      </c>
      <c r="C4454" t="s">
        <v>17</v>
      </c>
      <c r="D4454">
        <v>150</v>
      </c>
      <c r="E4454">
        <v>40.299999999999997</v>
      </c>
      <c r="F4454">
        <v>6045</v>
      </c>
      <c r="G4454" t="s">
        <v>4631</v>
      </c>
      <c r="H4454">
        <v>2022038</v>
      </c>
      <c r="I4454" t="s">
        <v>19</v>
      </c>
      <c r="J4454" t="s">
        <v>20</v>
      </c>
      <c r="K4454" t="s">
        <v>25</v>
      </c>
      <c r="L4454">
        <v>6.05</v>
      </c>
      <c r="M4454">
        <v>0.18</v>
      </c>
      <c r="N4454">
        <v>0.91</v>
      </c>
      <c r="O4454">
        <v>29.53</v>
      </c>
      <c r="P4454">
        <v>36.665300000000002</v>
      </c>
    </row>
    <row r="4455" spans="1:16" x14ac:dyDescent="0.25">
      <c r="A4455" s="20">
        <v>44616</v>
      </c>
      <c r="B4455" t="s">
        <v>65</v>
      </c>
      <c r="C4455" t="s">
        <v>17</v>
      </c>
      <c r="D4455">
        <v>200</v>
      </c>
      <c r="E4455">
        <v>34.4</v>
      </c>
      <c r="F4455">
        <v>6880</v>
      </c>
      <c r="G4455" t="s">
        <v>4632</v>
      </c>
      <c r="H4455">
        <v>2022038</v>
      </c>
      <c r="I4455" t="s">
        <v>19</v>
      </c>
      <c r="J4455" t="s">
        <v>20</v>
      </c>
      <c r="K4455" t="s">
        <v>25</v>
      </c>
      <c r="L4455">
        <v>6.69</v>
      </c>
      <c r="M4455">
        <v>0.2</v>
      </c>
      <c r="N4455">
        <v>2</v>
      </c>
      <c r="O4455">
        <v>29.54</v>
      </c>
      <c r="P4455">
        <v>38.429499999999997</v>
      </c>
    </row>
    <row r="4456" spans="1:16" x14ac:dyDescent="0.25">
      <c r="A4456" s="20">
        <v>44616</v>
      </c>
      <c r="B4456" t="s">
        <v>288</v>
      </c>
      <c r="C4456" t="s">
        <v>17</v>
      </c>
      <c r="D4456">
        <v>100</v>
      </c>
      <c r="E4456">
        <v>30.05</v>
      </c>
      <c r="F4456">
        <v>3005</v>
      </c>
      <c r="G4456" t="s">
        <v>4633</v>
      </c>
      <c r="H4456">
        <v>2022038</v>
      </c>
      <c r="I4456" t="s">
        <v>19</v>
      </c>
      <c r="J4456" t="s">
        <v>20</v>
      </c>
      <c r="K4456" t="s">
        <v>25</v>
      </c>
      <c r="L4456">
        <v>3.01</v>
      </c>
      <c r="M4456">
        <v>0.09</v>
      </c>
      <c r="N4456">
        <v>0</v>
      </c>
      <c r="O4456">
        <v>26.61</v>
      </c>
      <c r="P4456">
        <v>29.707100000000001</v>
      </c>
    </row>
    <row r="4457" spans="1:16" x14ac:dyDescent="0.25">
      <c r="A4457" s="20">
        <v>44616</v>
      </c>
      <c r="B4457" t="s">
        <v>65</v>
      </c>
      <c r="C4457" t="s">
        <v>17</v>
      </c>
      <c r="D4457">
        <v>200</v>
      </c>
      <c r="E4457">
        <v>32.1</v>
      </c>
      <c r="F4457">
        <v>6420</v>
      </c>
      <c r="G4457" t="s">
        <v>4634</v>
      </c>
      <c r="H4457">
        <v>2022038</v>
      </c>
      <c r="I4457" t="s">
        <v>19</v>
      </c>
      <c r="J4457" t="s">
        <v>20</v>
      </c>
      <c r="K4457" t="s">
        <v>25</v>
      </c>
      <c r="L4457">
        <v>6.69</v>
      </c>
      <c r="M4457">
        <v>0.19</v>
      </c>
      <c r="N4457">
        <v>0</v>
      </c>
      <c r="O4457">
        <v>17.73</v>
      </c>
      <c r="P4457">
        <v>24.606200000000001</v>
      </c>
    </row>
    <row r="4458" spans="1:16" x14ac:dyDescent="0.25">
      <c r="A4458" s="20">
        <v>44616</v>
      </c>
      <c r="B4458" t="s">
        <v>65</v>
      </c>
      <c r="C4458" t="s">
        <v>23</v>
      </c>
      <c r="D4458">
        <v>200</v>
      </c>
      <c r="E4458">
        <v>31.85</v>
      </c>
      <c r="F4458">
        <v>6370</v>
      </c>
      <c r="G4458" t="s">
        <v>4635</v>
      </c>
      <c r="H4458">
        <v>2022038</v>
      </c>
      <c r="I4458" t="s">
        <v>19</v>
      </c>
      <c r="J4458" t="s">
        <v>20</v>
      </c>
      <c r="K4458" t="s">
        <v>25</v>
      </c>
      <c r="L4458">
        <v>2.11</v>
      </c>
      <c r="M4458">
        <v>0.18</v>
      </c>
      <c r="N4458">
        <v>0</v>
      </c>
      <c r="O4458">
        <v>17.73</v>
      </c>
      <c r="P4458">
        <v>20.024799999999999</v>
      </c>
    </row>
    <row r="4459" spans="1:16" x14ac:dyDescent="0.25">
      <c r="A4459" s="20">
        <v>44616</v>
      </c>
      <c r="B4459" t="s">
        <v>288</v>
      </c>
      <c r="C4459" t="s">
        <v>17</v>
      </c>
      <c r="D4459">
        <v>300</v>
      </c>
      <c r="E4459">
        <v>30.05</v>
      </c>
      <c r="F4459">
        <v>9015</v>
      </c>
      <c r="G4459" t="s">
        <v>4636</v>
      </c>
      <c r="H4459">
        <v>2022038</v>
      </c>
      <c r="I4459" t="s">
        <v>19</v>
      </c>
      <c r="J4459" t="s">
        <v>20</v>
      </c>
      <c r="K4459" t="s">
        <v>25</v>
      </c>
      <c r="L4459">
        <v>9.02</v>
      </c>
      <c r="M4459">
        <v>0.26</v>
      </c>
      <c r="N4459">
        <v>1.8</v>
      </c>
      <c r="O4459">
        <v>29.55</v>
      </c>
      <c r="P4459">
        <v>40.631399999999999</v>
      </c>
    </row>
    <row r="4460" spans="1:16" x14ac:dyDescent="0.25">
      <c r="A4460" s="20">
        <v>44617</v>
      </c>
      <c r="B4460" t="s">
        <v>65</v>
      </c>
      <c r="C4460" t="s">
        <v>23</v>
      </c>
      <c r="D4460">
        <v>5000</v>
      </c>
      <c r="E4460">
        <v>34.799999999999997</v>
      </c>
      <c r="F4460">
        <v>174000</v>
      </c>
      <c r="G4460" t="s">
        <v>4637</v>
      </c>
      <c r="H4460">
        <v>2022039</v>
      </c>
      <c r="I4460" t="s">
        <v>19</v>
      </c>
      <c r="J4460" t="s">
        <v>20</v>
      </c>
      <c r="K4460" t="s">
        <v>25</v>
      </c>
      <c r="L4460">
        <v>44.23</v>
      </c>
      <c r="M4460">
        <v>5.05</v>
      </c>
      <c r="N4460">
        <v>0</v>
      </c>
      <c r="O4460">
        <v>31.71</v>
      </c>
      <c r="P4460">
        <v>80.986000000000004</v>
      </c>
    </row>
    <row r="4461" spans="1:16" x14ac:dyDescent="0.25">
      <c r="A4461" s="20">
        <v>44617</v>
      </c>
      <c r="B4461" t="s">
        <v>65</v>
      </c>
      <c r="C4461" t="s">
        <v>23</v>
      </c>
      <c r="D4461">
        <v>5000</v>
      </c>
      <c r="E4461">
        <v>35</v>
      </c>
      <c r="F4461">
        <v>175000</v>
      </c>
      <c r="G4461" t="s">
        <v>4638</v>
      </c>
      <c r="H4461">
        <v>2022039</v>
      </c>
      <c r="I4461" t="s">
        <v>19</v>
      </c>
      <c r="J4461" t="s">
        <v>20</v>
      </c>
      <c r="K4461" t="s">
        <v>25</v>
      </c>
      <c r="L4461">
        <v>43.76</v>
      </c>
      <c r="M4461">
        <v>5.08</v>
      </c>
      <c r="N4461">
        <v>0</v>
      </c>
      <c r="O4461">
        <v>31.89</v>
      </c>
      <c r="P4461">
        <v>80.724999999999994</v>
      </c>
    </row>
    <row r="4462" spans="1:16" x14ac:dyDescent="0.25">
      <c r="A4462" s="20">
        <v>44617</v>
      </c>
      <c r="B4462" t="s">
        <v>65</v>
      </c>
      <c r="C4462" t="s">
        <v>17</v>
      </c>
      <c r="D4462">
        <v>2500</v>
      </c>
      <c r="E4462">
        <v>35.200000000000003</v>
      </c>
      <c r="F4462">
        <v>88000</v>
      </c>
      <c r="G4462" t="s">
        <v>4639</v>
      </c>
      <c r="H4462">
        <v>2022039</v>
      </c>
      <c r="I4462" t="s">
        <v>19</v>
      </c>
      <c r="J4462" t="s">
        <v>20</v>
      </c>
      <c r="K4462" t="s">
        <v>25</v>
      </c>
      <c r="L4462">
        <v>0</v>
      </c>
      <c r="M4462">
        <v>2.5499999999999998</v>
      </c>
      <c r="N4462">
        <v>0</v>
      </c>
      <c r="O4462">
        <v>18.16</v>
      </c>
      <c r="P4462">
        <v>20.712</v>
      </c>
    </row>
    <row r="4463" spans="1:16" x14ac:dyDescent="0.25">
      <c r="A4463" s="20">
        <v>44617</v>
      </c>
      <c r="B4463" t="s">
        <v>65</v>
      </c>
      <c r="C4463" t="s">
        <v>17</v>
      </c>
      <c r="D4463">
        <v>2500</v>
      </c>
      <c r="E4463">
        <v>35.4</v>
      </c>
      <c r="F4463">
        <v>88500</v>
      </c>
      <c r="G4463" t="s">
        <v>4640</v>
      </c>
      <c r="H4463">
        <v>2022039</v>
      </c>
      <c r="I4463" t="s">
        <v>19</v>
      </c>
      <c r="J4463" t="s">
        <v>20</v>
      </c>
      <c r="K4463" t="s">
        <v>25</v>
      </c>
      <c r="L4463">
        <v>0</v>
      </c>
      <c r="M4463">
        <v>2.57</v>
      </c>
      <c r="N4463">
        <v>0</v>
      </c>
      <c r="O4463">
        <v>18.16</v>
      </c>
      <c r="P4463">
        <v>20.726500000000001</v>
      </c>
    </row>
    <row r="4464" spans="1:16" x14ac:dyDescent="0.25">
      <c r="A4464" s="20">
        <v>44617</v>
      </c>
      <c r="B4464" t="s">
        <v>65</v>
      </c>
      <c r="C4464" t="s">
        <v>17</v>
      </c>
      <c r="D4464">
        <v>2500</v>
      </c>
      <c r="E4464">
        <v>35.200000000000003</v>
      </c>
      <c r="F4464">
        <v>88000</v>
      </c>
      <c r="G4464" t="s">
        <v>4641</v>
      </c>
      <c r="H4464">
        <v>2022039</v>
      </c>
      <c r="I4464" t="s">
        <v>19</v>
      </c>
      <c r="J4464" t="s">
        <v>20</v>
      </c>
      <c r="K4464" t="s">
        <v>25</v>
      </c>
      <c r="L4464">
        <v>0</v>
      </c>
      <c r="M4464">
        <v>2.5499999999999998</v>
      </c>
      <c r="N4464">
        <v>11</v>
      </c>
      <c r="O4464">
        <v>18.16</v>
      </c>
      <c r="P4464">
        <v>31.712</v>
      </c>
    </row>
    <row r="4465" spans="1:16" x14ac:dyDescent="0.25">
      <c r="A4465" s="20">
        <v>44617</v>
      </c>
      <c r="B4465" t="s">
        <v>65</v>
      </c>
      <c r="C4465" t="s">
        <v>17</v>
      </c>
      <c r="D4465">
        <v>2500</v>
      </c>
      <c r="E4465">
        <v>34.700000000000003</v>
      </c>
      <c r="F4465">
        <v>86750</v>
      </c>
      <c r="G4465" t="s">
        <v>4642</v>
      </c>
      <c r="H4465">
        <v>2022039</v>
      </c>
      <c r="I4465" t="s">
        <v>19</v>
      </c>
      <c r="J4465" t="s">
        <v>20</v>
      </c>
      <c r="K4465" t="s">
        <v>25</v>
      </c>
      <c r="L4465">
        <v>0</v>
      </c>
      <c r="M4465">
        <v>2.52</v>
      </c>
      <c r="N4465">
        <v>0</v>
      </c>
      <c r="O4465">
        <v>18.149999999999999</v>
      </c>
      <c r="P4465">
        <v>20.665800000000001</v>
      </c>
    </row>
    <row r="4466" spans="1:16" x14ac:dyDescent="0.25">
      <c r="A4466" s="20">
        <v>44620</v>
      </c>
      <c r="B4466" t="s">
        <v>706</v>
      </c>
      <c r="C4466" t="s">
        <v>17</v>
      </c>
      <c r="D4466">
        <v>5000</v>
      </c>
      <c r="E4466">
        <v>305.95</v>
      </c>
      <c r="F4466">
        <v>1529725.85</v>
      </c>
      <c r="G4466" t="s">
        <v>4643</v>
      </c>
      <c r="H4466">
        <v>2022040</v>
      </c>
      <c r="I4466" t="s">
        <v>19</v>
      </c>
      <c r="J4466" t="s">
        <v>20</v>
      </c>
      <c r="K4466" t="s">
        <v>25</v>
      </c>
      <c r="L4466">
        <v>0</v>
      </c>
      <c r="M4466">
        <v>44.36</v>
      </c>
      <c r="N4466">
        <v>0</v>
      </c>
      <c r="O4466">
        <v>278.77999999999997</v>
      </c>
      <c r="P4466">
        <v>323.14210000000003</v>
      </c>
    </row>
    <row r="4467" spans="1:16" x14ac:dyDescent="0.25">
      <c r="A4467" s="20">
        <v>44620</v>
      </c>
      <c r="B4467" t="s">
        <v>706</v>
      </c>
      <c r="C4467" t="s">
        <v>17</v>
      </c>
      <c r="D4467">
        <v>2500</v>
      </c>
      <c r="E4467">
        <v>304</v>
      </c>
      <c r="F4467">
        <v>760000</v>
      </c>
      <c r="G4467" t="s">
        <v>4644</v>
      </c>
      <c r="H4467">
        <v>2022040</v>
      </c>
      <c r="I4467" t="s">
        <v>19</v>
      </c>
      <c r="J4467" t="s">
        <v>20</v>
      </c>
      <c r="K4467" t="s">
        <v>25</v>
      </c>
      <c r="L4467">
        <v>0</v>
      </c>
      <c r="M4467">
        <v>22.04</v>
      </c>
      <c r="N4467">
        <v>69</v>
      </c>
      <c r="O4467">
        <v>138.47999999999999</v>
      </c>
      <c r="P4467">
        <v>229.5198</v>
      </c>
    </row>
    <row r="4468" spans="1:16" x14ac:dyDescent="0.25">
      <c r="A4468" s="20">
        <v>44620</v>
      </c>
      <c r="B4468" t="s">
        <v>706</v>
      </c>
      <c r="C4468" t="s">
        <v>23</v>
      </c>
      <c r="D4468">
        <v>1000</v>
      </c>
      <c r="E4468">
        <v>305.45</v>
      </c>
      <c r="F4468">
        <v>305450</v>
      </c>
      <c r="G4468" t="s">
        <v>4645</v>
      </c>
      <c r="H4468">
        <v>2022040</v>
      </c>
      <c r="I4468" t="s">
        <v>19</v>
      </c>
      <c r="J4468" t="s">
        <v>20</v>
      </c>
      <c r="K4468" t="s">
        <v>25</v>
      </c>
      <c r="L4468">
        <v>76.41</v>
      </c>
      <c r="M4468">
        <v>8.86</v>
      </c>
      <c r="N4468">
        <v>0</v>
      </c>
      <c r="O4468">
        <v>55.67</v>
      </c>
      <c r="P4468">
        <v>140.93799999999999</v>
      </c>
    </row>
    <row r="4469" spans="1:16" x14ac:dyDescent="0.25">
      <c r="A4469" s="20">
        <v>44620</v>
      </c>
      <c r="B4469" t="s">
        <v>706</v>
      </c>
      <c r="C4469" t="s">
        <v>23</v>
      </c>
      <c r="D4469">
        <v>1000</v>
      </c>
      <c r="E4469">
        <v>305.7</v>
      </c>
      <c r="F4469">
        <v>305700</v>
      </c>
      <c r="G4469" t="s">
        <v>4646</v>
      </c>
      <c r="H4469">
        <v>2022040</v>
      </c>
      <c r="I4469" t="s">
        <v>19</v>
      </c>
      <c r="J4469" t="s">
        <v>20</v>
      </c>
      <c r="K4469" t="s">
        <v>25</v>
      </c>
      <c r="L4469">
        <v>76.41</v>
      </c>
      <c r="M4469">
        <v>8.8699999999999992</v>
      </c>
      <c r="N4469">
        <v>0</v>
      </c>
      <c r="O4469">
        <v>55.7</v>
      </c>
      <c r="P4469">
        <v>140.97540000000001</v>
      </c>
    </row>
    <row r="4470" spans="1:16" x14ac:dyDescent="0.25">
      <c r="A4470" s="20">
        <v>44620</v>
      </c>
      <c r="B4470" t="s">
        <v>706</v>
      </c>
      <c r="C4470" t="s">
        <v>23</v>
      </c>
      <c r="D4470">
        <v>1000</v>
      </c>
      <c r="E4470">
        <v>305.8</v>
      </c>
      <c r="F4470">
        <v>305800</v>
      </c>
      <c r="G4470" t="s">
        <v>4647</v>
      </c>
      <c r="H4470">
        <v>2022040</v>
      </c>
      <c r="I4470" t="s">
        <v>19</v>
      </c>
      <c r="J4470" t="s">
        <v>20</v>
      </c>
      <c r="K4470" t="s">
        <v>25</v>
      </c>
      <c r="L4470">
        <v>76.41</v>
      </c>
      <c r="M4470">
        <v>8.8699999999999992</v>
      </c>
      <c r="N4470">
        <v>0</v>
      </c>
      <c r="O4470">
        <v>55.73</v>
      </c>
      <c r="P4470">
        <v>141.00819999999999</v>
      </c>
    </row>
    <row r="4471" spans="1:16" x14ac:dyDescent="0.25">
      <c r="A4471" s="20">
        <v>44620</v>
      </c>
      <c r="B4471" t="s">
        <v>706</v>
      </c>
      <c r="C4471" t="s">
        <v>23</v>
      </c>
      <c r="D4471">
        <v>1000</v>
      </c>
      <c r="E4471">
        <v>305.60000000000002</v>
      </c>
      <c r="F4471">
        <v>305600</v>
      </c>
      <c r="G4471" t="s">
        <v>4648</v>
      </c>
      <c r="H4471">
        <v>2022040</v>
      </c>
      <c r="I4471" t="s">
        <v>19</v>
      </c>
      <c r="J4471" t="s">
        <v>20</v>
      </c>
      <c r="K4471" t="s">
        <v>25</v>
      </c>
      <c r="L4471">
        <v>76.37</v>
      </c>
      <c r="M4471">
        <v>8.86</v>
      </c>
      <c r="N4471">
        <v>0</v>
      </c>
      <c r="O4471">
        <v>55.68</v>
      </c>
      <c r="P4471">
        <v>140.91239999999999</v>
      </c>
    </row>
    <row r="4472" spans="1:16" x14ac:dyDescent="0.25">
      <c r="A4472" s="20">
        <v>44620</v>
      </c>
      <c r="B4472" t="s">
        <v>706</v>
      </c>
      <c r="C4472" t="s">
        <v>23</v>
      </c>
      <c r="D4472">
        <v>1000</v>
      </c>
      <c r="E4472">
        <v>305.45</v>
      </c>
      <c r="F4472">
        <v>305450</v>
      </c>
      <c r="G4472" t="s">
        <v>4649</v>
      </c>
      <c r="H4472">
        <v>2022040</v>
      </c>
      <c r="I4472" t="s">
        <v>19</v>
      </c>
      <c r="J4472" t="s">
        <v>20</v>
      </c>
      <c r="K4472" t="s">
        <v>25</v>
      </c>
      <c r="L4472">
        <v>76.41</v>
      </c>
      <c r="M4472">
        <v>8.86</v>
      </c>
      <c r="N4472">
        <v>0</v>
      </c>
      <c r="O4472">
        <v>55.66</v>
      </c>
      <c r="P4472">
        <v>140.928</v>
      </c>
    </row>
    <row r="4473" spans="1:16" x14ac:dyDescent="0.25">
      <c r="A4473" s="20">
        <v>44620</v>
      </c>
      <c r="B4473" t="s">
        <v>706</v>
      </c>
      <c r="C4473" t="s">
        <v>23</v>
      </c>
      <c r="D4473">
        <v>2500</v>
      </c>
      <c r="E4473">
        <v>306.64999999999998</v>
      </c>
      <c r="F4473">
        <v>766625</v>
      </c>
      <c r="G4473" t="s">
        <v>4650</v>
      </c>
      <c r="H4473">
        <v>2022040</v>
      </c>
      <c r="I4473" t="s">
        <v>19</v>
      </c>
      <c r="J4473" t="s">
        <v>20</v>
      </c>
      <c r="K4473" t="s">
        <v>25</v>
      </c>
      <c r="L4473">
        <v>191.01</v>
      </c>
      <c r="M4473">
        <v>22.23</v>
      </c>
      <c r="N4473">
        <v>0</v>
      </c>
      <c r="O4473">
        <v>139.69</v>
      </c>
      <c r="P4473">
        <v>352.93209999999999</v>
      </c>
    </row>
    <row r="4474" spans="1:16" x14ac:dyDescent="0.25">
      <c r="A4474" s="20">
        <v>44623</v>
      </c>
      <c r="B4474" t="s">
        <v>3864</v>
      </c>
      <c r="C4474" t="s">
        <v>17</v>
      </c>
      <c r="D4474">
        <v>350</v>
      </c>
      <c r="E4474">
        <v>40.700000000000003</v>
      </c>
      <c r="F4474">
        <v>14245</v>
      </c>
      <c r="G4474" t="s">
        <v>4651</v>
      </c>
      <c r="H4474">
        <v>2022042</v>
      </c>
      <c r="I4474" t="s">
        <v>19</v>
      </c>
      <c r="J4474" t="s">
        <v>20</v>
      </c>
      <c r="K4474" t="s">
        <v>21</v>
      </c>
      <c r="L4474">
        <v>14</v>
      </c>
      <c r="M4474">
        <v>0.4</v>
      </c>
      <c r="N4474">
        <v>2</v>
      </c>
      <c r="O4474">
        <v>29.58</v>
      </c>
      <c r="P4474">
        <v>45.978999999999999</v>
      </c>
    </row>
    <row r="4475" spans="1:16" x14ac:dyDescent="0.25">
      <c r="A4475" s="20">
        <v>44627</v>
      </c>
      <c r="B4475" t="s">
        <v>480</v>
      </c>
      <c r="C4475" t="s">
        <v>17</v>
      </c>
      <c r="D4475">
        <v>15</v>
      </c>
      <c r="E4475">
        <v>87.2</v>
      </c>
      <c r="F4475">
        <v>1308</v>
      </c>
      <c r="G4475" t="s">
        <v>4652</v>
      </c>
      <c r="H4475">
        <v>2022044</v>
      </c>
      <c r="I4475" t="s">
        <v>19</v>
      </c>
      <c r="J4475" t="s">
        <v>20</v>
      </c>
      <c r="K4475" t="s">
        <v>25</v>
      </c>
      <c r="L4475">
        <v>1.31</v>
      </c>
      <c r="M4475">
        <v>0.04</v>
      </c>
      <c r="N4475">
        <v>0</v>
      </c>
      <c r="O4475">
        <v>11.58</v>
      </c>
      <c r="P4475">
        <v>12.927899999999999</v>
      </c>
    </row>
    <row r="4476" spans="1:16" x14ac:dyDescent="0.25">
      <c r="A4476" s="20">
        <v>44627</v>
      </c>
      <c r="B4476" t="s">
        <v>2716</v>
      </c>
      <c r="C4476" t="s">
        <v>23</v>
      </c>
      <c r="D4476">
        <v>500</v>
      </c>
      <c r="E4476">
        <v>22.15</v>
      </c>
      <c r="F4476">
        <v>11075</v>
      </c>
      <c r="G4476" t="s">
        <v>4653</v>
      </c>
      <c r="H4476">
        <v>2022044</v>
      </c>
      <c r="I4476" t="s">
        <v>19</v>
      </c>
      <c r="J4476" t="s">
        <v>20</v>
      </c>
      <c r="K4476" t="s">
        <v>25</v>
      </c>
      <c r="L4476">
        <v>10.7</v>
      </c>
      <c r="M4476">
        <v>0.32</v>
      </c>
      <c r="N4476">
        <v>0</v>
      </c>
      <c r="O4476">
        <v>29.56</v>
      </c>
      <c r="P4476">
        <v>40.581200000000003</v>
      </c>
    </row>
    <row r="4477" spans="1:16" x14ac:dyDescent="0.25">
      <c r="A4477" s="20">
        <v>44628</v>
      </c>
      <c r="B4477" t="s">
        <v>100</v>
      </c>
      <c r="C4477" t="s">
        <v>17</v>
      </c>
      <c r="D4477">
        <v>221</v>
      </c>
      <c r="E4477">
        <v>95.05</v>
      </c>
      <c r="F4477">
        <v>21006.05</v>
      </c>
      <c r="G4477" t="s">
        <v>4654</v>
      </c>
      <c r="H4477">
        <v>2022045</v>
      </c>
      <c r="I4477" t="s">
        <v>19</v>
      </c>
      <c r="J4477" t="s">
        <v>20</v>
      </c>
      <c r="K4477" t="s">
        <v>25</v>
      </c>
      <c r="L4477">
        <v>0</v>
      </c>
      <c r="M4477">
        <v>0.61</v>
      </c>
      <c r="N4477">
        <v>0.63</v>
      </c>
      <c r="O4477">
        <v>17.8</v>
      </c>
      <c r="P4477">
        <v>19.039400000000001</v>
      </c>
    </row>
    <row r="4478" spans="1:16" x14ac:dyDescent="0.25">
      <c r="A4478" s="20">
        <v>44628</v>
      </c>
      <c r="B4478" t="s">
        <v>1034</v>
      </c>
      <c r="C4478" t="s">
        <v>23</v>
      </c>
      <c r="D4478">
        <v>5000</v>
      </c>
      <c r="E4478">
        <v>204.56</v>
      </c>
      <c r="F4478">
        <v>1022779.25</v>
      </c>
      <c r="G4478" t="s">
        <v>4655</v>
      </c>
      <c r="H4478">
        <v>2022045</v>
      </c>
      <c r="I4478" t="s">
        <v>19</v>
      </c>
      <c r="J4478" t="s">
        <v>20</v>
      </c>
      <c r="K4478" t="s">
        <v>25</v>
      </c>
      <c r="L4478">
        <v>255.63</v>
      </c>
      <c r="M4478">
        <v>29.66</v>
      </c>
      <c r="N4478">
        <v>0</v>
      </c>
      <c r="O4478">
        <v>186.38</v>
      </c>
      <c r="P4478">
        <v>471.67079999999999</v>
      </c>
    </row>
    <row r="4479" spans="1:16" x14ac:dyDescent="0.25">
      <c r="A4479" s="20">
        <v>44628</v>
      </c>
      <c r="B4479" t="s">
        <v>100</v>
      </c>
      <c r="C4479" t="s">
        <v>23</v>
      </c>
      <c r="D4479">
        <v>221</v>
      </c>
      <c r="E4479">
        <v>95.9</v>
      </c>
      <c r="F4479">
        <v>21193.9</v>
      </c>
      <c r="G4479" t="s">
        <v>4656</v>
      </c>
      <c r="H4479">
        <v>2022045</v>
      </c>
      <c r="I4479" t="s">
        <v>19</v>
      </c>
      <c r="J4479" t="s">
        <v>20</v>
      </c>
      <c r="K4479" t="s">
        <v>25</v>
      </c>
      <c r="L4479">
        <v>5.28</v>
      </c>
      <c r="M4479">
        <v>0.61</v>
      </c>
      <c r="N4479">
        <v>0</v>
      </c>
      <c r="O4479">
        <v>17.809999999999999</v>
      </c>
      <c r="P4479">
        <v>23.704599999999999</v>
      </c>
    </row>
    <row r="4480" spans="1:16" x14ac:dyDescent="0.25">
      <c r="A4480" s="20">
        <v>44628</v>
      </c>
      <c r="B4480" t="s">
        <v>1034</v>
      </c>
      <c r="C4480" t="s">
        <v>17</v>
      </c>
      <c r="D4480">
        <v>500</v>
      </c>
      <c r="E4480">
        <v>204.1</v>
      </c>
      <c r="F4480">
        <v>102050</v>
      </c>
      <c r="G4480" t="s">
        <v>4657</v>
      </c>
      <c r="H4480">
        <v>2022045</v>
      </c>
      <c r="I4480" t="s">
        <v>19</v>
      </c>
      <c r="J4480" t="s">
        <v>20</v>
      </c>
      <c r="K4480" t="s">
        <v>25</v>
      </c>
      <c r="L4480">
        <v>0</v>
      </c>
      <c r="M4480">
        <v>2.96</v>
      </c>
      <c r="N4480">
        <v>0</v>
      </c>
      <c r="O4480">
        <v>18.600000000000001</v>
      </c>
      <c r="P4480">
        <v>21.5595</v>
      </c>
    </row>
    <row r="4481" spans="1:16" x14ac:dyDescent="0.25">
      <c r="A4481" s="20">
        <v>44628</v>
      </c>
      <c r="B4481" t="s">
        <v>1034</v>
      </c>
      <c r="C4481" t="s">
        <v>17</v>
      </c>
      <c r="D4481">
        <v>500</v>
      </c>
      <c r="E4481">
        <v>203.45</v>
      </c>
      <c r="F4481">
        <v>101725</v>
      </c>
      <c r="G4481" t="s">
        <v>4658</v>
      </c>
      <c r="H4481">
        <v>2022045</v>
      </c>
      <c r="I4481" t="s">
        <v>19</v>
      </c>
      <c r="J4481" t="s">
        <v>20</v>
      </c>
      <c r="K4481" t="s">
        <v>25</v>
      </c>
      <c r="L4481">
        <v>0</v>
      </c>
      <c r="M4481">
        <v>2.95</v>
      </c>
      <c r="N4481">
        <v>0</v>
      </c>
      <c r="O4481">
        <v>18.53</v>
      </c>
      <c r="P4481">
        <v>21.48</v>
      </c>
    </row>
    <row r="4482" spans="1:16" x14ac:dyDescent="0.25">
      <c r="A4482" s="20">
        <v>44628</v>
      </c>
      <c r="B4482" t="s">
        <v>1034</v>
      </c>
      <c r="C4482" t="s">
        <v>17</v>
      </c>
      <c r="D4482">
        <v>4000</v>
      </c>
      <c r="E4482">
        <v>205</v>
      </c>
      <c r="F4482">
        <v>820000</v>
      </c>
      <c r="G4482" t="s">
        <v>4659</v>
      </c>
      <c r="H4482">
        <v>2022045</v>
      </c>
      <c r="I4482" t="s">
        <v>19</v>
      </c>
      <c r="J4482" t="s">
        <v>20</v>
      </c>
      <c r="K4482" t="s">
        <v>25</v>
      </c>
      <c r="L4482">
        <v>0</v>
      </c>
      <c r="M4482">
        <v>23.78</v>
      </c>
      <c r="N4482">
        <v>30.9</v>
      </c>
      <c r="O4482">
        <v>149.43</v>
      </c>
      <c r="P4482">
        <v>204.11</v>
      </c>
    </row>
    <row r="4483" spans="1:16" x14ac:dyDescent="0.25">
      <c r="A4483" s="20">
        <v>44628</v>
      </c>
      <c r="B4483" t="s">
        <v>288</v>
      </c>
      <c r="C4483" t="s">
        <v>17</v>
      </c>
      <c r="D4483">
        <v>100</v>
      </c>
      <c r="E4483">
        <v>31</v>
      </c>
      <c r="F4483">
        <v>3100</v>
      </c>
      <c r="G4483" t="s">
        <v>4660</v>
      </c>
      <c r="H4483">
        <v>2022045</v>
      </c>
      <c r="I4483" t="s">
        <v>19</v>
      </c>
      <c r="J4483" t="s">
        <v>20</v>
      </c>
      <c r="K4483" t="s">
        <v>25</v>
      </c>
      <c r="L4483">
        <v>3.1</v>
      </c>
      <c r="M4483">
        <v>0.09</v>
      </c>
      <c r="N4483">
        <v>0.47</v>
      </c>
      <c r="O4483">
        <v>27.45</v>
      </c>
      <c r="P4483">
        <v>31.1099</v>
      </c>
    </row>
    <row r="4484" spans="1:16" x14ac:dyDescent="0.25">
      <c r="A4484" s="20">
        <v>44630</v>
      </c>
      <c r="B4484" t="s">
        <v>800</v>
      </c>
      <c r="C4484" t="s">
        <v>17</v>
      </c>
      <c r="D4484">
        <v>2500</v>
      </c>
      <c r="E4484">
        <v>590</v>
      </c>
      <c r="F4484">
        <v>1475000</v>
      </c>
      <c r="G4484" t="s">
        <v>4661</v>
      </c>
      <c r="H4484">
        <v>2022047</v>
      </c>
      <c r="I4484" t="s">
        <v>19</v>
      </c>
      <c r="J4484" t="s">
        <v>20</v>
      </c>
      <c r="K4484" t="s">
        <v>25</v>
      </c>
      <c r="L4484">
        <v>0</v>
      </c>
      <c r="M4484">
        <v>42.78</v>
      </c>
      <c r="N4484">
        <v>61.89</v>
      </c>
      <c r="O4484">
        <v>268.82</v>
      </c>
      <c r="P4484">
        <v>373.4853</v>
      </c>
    </row>
    <row r="4485" spans="1:16" x14ac:dyDescent="0.25">
      <c r="A4485" s="20">
        <v>44630</v>
      </c>
      <c r="B4485" t="s">
        <v>800</v>
      </c>
      <c r="C4485" t="s">
        <v>23</v>
      </c>
      <c r="D4485">
        <v>500</v>
      </c>
      <c r="E4485">
        <v>591.70000000000005</v>
      </c>
      <c r="F4485">
        <v>295850</v>
      </c>
      <c r="G4485" t="s">
        <v>4662</v>
      </c>
      <c r="H4485">
        <v>2022047</v>
      </c>
      <c r="I4485" t="s">
        <v>19</v>
      </c>
      <c r="J4485" t="s">
        <v>20</v>
      </c>
      <c r="K4485" t="s">
        <v>25</v>
      </c>
      <c r="L4485">
        <v>73.66</v>
      </c>
      <c r="M4485">
        <v>8.58</v>
      </c>
      <c r="N4485">
        <v>0</v>
      </c>
      <c r="O4485">
        <v>53.91</v>
      </c>
      <c r="P4485">
        <v>136.1497</v>
      </c>
    </row>
    <row r="4486" spans="1:16" x14ac:dyDescent="0.25">
      <c r="A4486" s="20">
        <v>44630</v>
      </c>
      <c r="B4486" t="s">
        <v>800</v>
      </c>
      <c r="C4486" t="s">
        <v>23</v>
      </c>
      <c r="D4486">
        <v>500</v>
      </c>
      <c r="E4486">
        <v>592.70000000000005</v>
      </c>
      <c r="F4486">
        <v>296350</v>
      </c>
      <c r="G4486" t="s">
        <v>4663</v>
      </c>
      <c r="H4486">
        <v>2022047</v>
      </c>
      <c r="I4486" t="s">
        <v>19</v>
      </c>
      <c r="J4486" t="s">
        <v>20</v>
      </c>
      <c r="K4486" t="s">
        <v>25</v>
      </c>
      <c r="L4486">
        <v>73.81</v>
      </c>
      <c r="M4486">
        <v>8.59</v>
      </c>
      <c r="N4486">
        <v>0</v>
      </c>
      <c r="O4486">
        <v>54.03</v>
      </c>
      <c r="P4486">
        <v>136.43430000000001</v>
      </c>
    </row>
    <row r="4487" spans="1:16" x14ac:dyDescent="0.25">
      <c r="A4487" s="20">
        <v>44630</v>
      </c>
      <c r="B4487" t="s">
        <v>800</v>
      </c>
      <c r="C4487" t="s">
        <v>23</v>
      </c>
      <c r="D4487">
        <v>500</v>
      </c>
      <c r="E4487">
        <v>590.70000000000005</v>
      </c>
      <c r="F4487">
        <v>295350</v>
      </c>
      <c r="G4487" t="s">
        <v>4664</v>
      </c>
      <c r="H4487">
        <v>2022047</v>
      </c>
      <c r="I4487" t="s">
        <v>19</v>
      </c>
      <c r="J4487" t="s">
        <v>20</v>
      </c>
      <c r="K4487" t="s">
        <v>25</v>
      </c>
      <c r="L4487">
        <v>73.81</v>
      </c>
      <c r="M4487">
        <v>8.57</v>
      </c>
      <c r="N4487">
        <v>0</v>
      </c>
      <c r="O4487">
        <v>53.82</v>
      </c>
      <c r="P4487">
        <v>136.1951</v>
      </c>
    </row>
    <row r="4488" spans="1:16" x14ac:dyDescent="0.25">
      <c r="A4488" s="20">
        <v>44630</v>
      </c>
      <c r="B4488" t="s">
        <v>800</v>
      </c>
      <c r="C4488" t="s">
        <v>17</v>
      </c>
      <c r="D4488">
        <v>1000</v>
      </c>
      <c r="E4488">
        <v>588.04999999999995</v>
      </c>
      <c r="F4488">
        <v>588050</v>
      </c>
      <c r="G4488" t="s">
        <v>4665</v>
      </c>
      <c r="H4488">
        <v>2022047</v>
      </c>
      <c r="I4488" t="s">
        <v>19</v>
      </c>
      <c r="J4488" t="s">
        <v>20</v>
      </c>
      <c r="K4488" t="s">
        <v>25</v>
      </c>
      <c r="L4488">
        <v>0</v>
      </c>
      <c r="M4488">
        <v>17.05</v>
      </c>
      <c r="N4488">
        <v>0</v>
      </c>
      <c r="O4488">
        <v>107.16</v>
      </c>
      <c r="P4488">
        <v>124.2135</v>
      </c>
    </row>
    <row r="4489" spans="1:16" x14ac:dyDescent="0.25">
      <c r="A4489" s="20">
        <v>44630</v>
      </c>
      <c r="B4489" t="s">
        <v>800</v>
      </c>
      <c r="C4489" t="s">
        <v>23</v>
      </c>
      <c r="D4489">
        <v>500</v>
      </c>
      <c r="E4489">
        <v>591</v>
      </c>
      <c r="F4489">
        <v>295500</v>
      </c>
      <c r="G4489" t="s">
        <v>4666</v>
      </c>
      <c r="H4489">
        <v>2022047</v>
      </c>
      <c r="I4489" t="s">
        <v>19</v>
      </c>
      <c r="J4489" t="s">
        <v>20</v>
      </c>
      <c r="K4489" t="s">
        <v>25</v>
      </c>
      <c r="L4489">
        <v>73.81</v>
      </c>
      <c r="M4489">
        <v>8.57</v>
      </c>
      <c r="N4489">
        <v>0</v>
      </c>
      <c r="O4489">
        <v>53.84</v>
      </c>
      <c r="P4489">
        <v>136.21950000000001</v>
      </c>
    </row>
    <row r="4490" spans="1:16" x14ac:dyDescent="0.25">
      <c r="A4490" s="20">
        <v>44630</v>
      </c>
      <c r="B4490" t="s">
        <v>800</v>
      </c>
      <c r="C4490" t="s">
        <v>23</v>
      </c>
      <c r="D4490">
        <v>500</v>
      </c>
      <c r="E4490">
        <v>591.20000000000005</v>
      </c>
      <c r="F4490">
        <v>295600</v>
      </c>
      <c r="G4490" t="s">
        <v>4667</v>
      </c>
      <c r="H4490">
        <v>2022047</v>
      </c>
      <c r="I4490" t="s">
        <v>19</v>
      </c>
      <c r="J4490" t="s">
        <v>20</v>
      </c>
      <c r="K4490" t="s">
        <v>25</v>
      </c>
      <c r="L4490">
        <v>73.81</v>
      </c>
      <c r="M4490">
        <v>8.57</v>
      </c>
      <c r="N4490">
        <v>0</v>
      </c>
      <c r="O4490">
        <v>53.86</v>
      </c>
      <c r="P4490">
        <v>136.2424</v>
      </c>
    </row>
    <row r="4491" spans="1:16" x14ac:dyDescent="0.25">
      <c r="A4491" s="20">
        <v>44630</v>
      </c>
      <c r="B4491" t="s">
        <v>800</v>
      </c>
      <c r="C4491" t="s">
        <v>23</v>
      </c>
      <c r="D4491">
        <v>500</v>
      </c>
      <c r="E4491">
        <v>591.75</v>
      </c>
      <c r="F4491">
        <v>295872.55</v>
      </c>
      <c r="G4491" t="s">
        <v>4668</v>
      </c>
      <c r="H4491">
        <v>2022047</v>
      </c>
      <c r="I4491" t="s">
        <v>19</v>
      </c>
      <c r="J4491" t="s">
        <v>20</v>
      </c>
      <c r="K4491" t="s">
        <v>25</v>
      </c>
      <c r="L4491">
        <v>73.81</v>
      </c>
      <c r="M4491">
        <v>8.58</v>
      </c>
      <c r="N4491">
        <v>0</v>
      </c>
      <c r="O4491">
        <v>53.91</v>
      </c>
      <c r="P4491">
        <v>136.30029999999999</v>
      </c>
    </row>
    <row r="4492" spans="1:16" x14ac:dyDescent="0.25">
      <c r="A4492" s="20">
        <v>44630</v>
      </c>
      <c r="B4492" t="s">
        <v>800</v>
      </c>
      <c r="C4492" t="s">
        <v>23</v>
      </c>
      <c r="D4492">
        <v>500</v>
      </c>
      <c r="E4492">
        <v>591.95000000000005</v>
      </c>
      <c r="F4492">
        <v>295975</v>
      </c>
      <c r="G4492" t="s">
        <v>4669</v>
      </c>
      <c r="H4492">
        <v>2022047</v>
      </c>
      <c r="I4492" t="s">
        <v>19</v>
      </c>
      <c r="J4492" t="s">
        <v>20</v>
      </c>
      <c r="K4492" t="s">
        <v>25</v>
      </c>
      <c r="L4492">
        <v>73.81</v>
      </c>
      <c r="M4492">
        <v>8.58</v>
      </c>
      <c r="N4492">
        <v>0</v>
      </c>
      <c r="O4492">
        <v>53.94</v>
      </c>
      <c r="P4492">
        <v>136.33330000000001</v>
      </c>
    </row>
    <row r="4493" spans="1:16" x14ac:dyDescent="0.25">
      <c r="A4493" s="20">
        <v>44630</v>
      </c>
      <c r="B4493" t="s">
        <v>706</v>
      </c>
      <c r="C4493" t="s">
        <v>17</v>
      </c>
      <c r="D4493">
        <v>2500</v>
      </c>
      <c r="E4493">
        <v>274.14999999999998</v>
      </c>
      <c r="F4493">
        <v>685375</v>
      </c>
      <c r="G4493" t="s">
        <v>4670</v>
      </c>
      <c r="H4493">
        <v>2022047</v>
      </c>
      <c r="I4493" t="s">
        <v>19</v>
      </c>
      <c r="J4493" t="s">
        <v>20</v>
      </c>
      <c r="K4493" t="s">
        <v>25</v>
      </c>
      <c r="L4493">
        <v>0</v>
      </c>
      <c r="M4493">
        <v>19.88</v>
      </c>
      <c r="N4493">
        <v>0</v>
      </c>
      <c r="O4493">
        <v>124.89</v>
      </c>
      <c r="P4493">
        <v>144.76589999999999</v>
      </c>
    </row>
    <row r="4494" spans="1:16" x14ac:dyDescent="0.25">
      <c r="A4494" s="20">
        <v>44630</v>
      </c>
      <c r="B4494" t="s">
        <v>706</v>
      </c>
      <c r="C4494" t="s">
        <v>17</v>
      </c>
      <c r="D4494">
        <v>2500</v>
      </c>
      <c r="E4494">
        <v>270.14999999999998</v>
      </c>
      <c r="F4494">
        <v>675375</v>
      </c>
      <c r="G4494" t="s">
        <v>4671</v>
      </c>
      <c r="H4494">
        <v>2022047</v>
      </c>
      <c r="I4494" t="s">
        <v>19</v>
      </c>
      <c r="J4494" t="s">
        <v>20</v>
      </c>
      <c r="K4494" t="s">
        <v>25</v>
      </c>
      <c r="L4494">
        <v>0</v>
      </c>
      <c r="M4494">
        <v>19.59</v>
      </c>
      <c r="N4494">
        <v>80.849999999999994</v>
      </c>
      <c r="O4494">
        <v>123.07</v>
      </c>
      <c r="P4494">
        <v>223.5059</v>
      </c>
    </row>
    <row r="4495" spans="1:16" x14ac:dyDescent="0.25">
      <c r="A4495" s="20">
        <v>44630</v>
      </c>
      <c r="B4495" t="s">
        <v>480</v>
      </c>
      <c r="C4495" t="s">
        <v>17</v>
      </c>
      <c r="D4495">
        <v>10000</v>
      </c>
      <c r="E4495">
        <v>94.2</v>
      </c>
      <c r="F4495">
        <v>942000</v>
      </c>
      <c r="G4495" t="s">
        <v>4672</v>
      </c>
      <c r="H4495">
        <v>2022047</v>
      </c>
      <c r="I4495" t="s">
        <v>19</v>
      </c>
      <c r="J4495" t="s">
        <v>20</v>
      </c>
      <c r="K4495" t="s">
        <v>25</v>
      </c>
      <c r="L4495">
        <v>0</v>
      </c>
      <c r="M4495">
        <v>27.32</v>
      </c>
      <c r="N4495">
        <v>28.26</v>
      </c>
      <c r="O4495">
        <v>171.65</v>
      </c>
      <c r="P4495">
        <v>227.22800000000001</v>
      </c>
    </row>
    <row r="4496" spans="1:16" x14ac:dyDescent="0.25">
      <c r="A4496" s="20">
        <v>44630</v>
      </c>
      <c r="B4496" t="s">
        <v>706</v>
      </c>
      <c r="C4496" t="s">
        <v>17</v>
      </c>
      <c r="D4496">
        <v>2500</v>
      </c>
      <c r="E4496">
        <v>267.3</v>
      </c>
      <c r="F4496">
        <v>668250</v>
      </c>
      <c r="G4496" t="s">
        <v>4673</v>
      </c>
      <c r="H4496">
        <v>2022047</v>
      </c>
      <c r="I4496" t="s">
        <v>19</v>
      </c>
      <c r="J4496" t="s">
        <v>20</v>
      </c>
      <c r="K4496" t="s">
        <v>25</v>
      </c>
      <c r="L4496">
        <v>0</v>
      </c>
      <c r="M4496">
        <v>19.38</v>
      </c>
      <c r="N4496">
        <v>0</v>
      </c>
      <c r="O4496">
        <v>121.76</v>
      </c>
      <c r="P4496">
        <v>141.13919999999999</v>
      </c>
    </row>
    <row r="4497" spans="1:16" x14ac:dyDescent="0.25">
      <c r="A4497" s="20">
        <v>44630</v>
      </c>
      <c r="B4497" t="s">
        <v>480</v>
      </c>
      <c r="C4497" t="s">
        <v>23</v>
      </c>
      <c r="D4497">
        <v>5000</v>
      </c>
      <c r="E4497">
        <v>94.5</v>
      </c>
      <c r="F4497">
        <v>472500</v>
      </c>
      <c r="G4497" t="s">
        <v>4674</v>
      </c>
      <c r="H4497">
        <v>2022047</v>
      </c>
      <c r="I4497" t="s">
        <v>19</v>
      </c>
      <c r="J4497" t="s">
        <v>20</v>
      </c>
      <c r="K4497" t="s">
        <v>25</v>
      </c>
      <c r="L4497">
        <v>117.94</v>
      </c>
      <c r="M4497">
        <v>13.7</v>
      </c>
      <c r="N4497">
        <v>0</v>
      </c>
      <c r="O4497">
        <v>86.1</v>
      </c>
      <c r="P4497">
        <v>217.74250000000001</v>
      </c>
    </row>
    <row r="4498" spans="1:16" x14ac:dyDescent="0.25">
      <c r="A4498" s="20">
        <v>44630</v>
      </c>
      <c r="B4498" t="s">
        <v>480</v>
      </c>
      <c r="C4498" t="s">
        <v>23</v>
      </c>
      <c r="D4498">
        <v>5000</v>
      </c>
      <c r="E4498">
        <v>94.5</v>
      </c>
      <c r="F4498">
        <v>472500</v>
      </c>
      <c r="G4498" t="s">
        <v>4675</v>
      </c>
      <c r="H4498">
        <v>2022047</v>
      </c>
      <c r="I4498" t="s">
        <v>19</v>
      </c>
      <c r="J4498" t="s">
        <v>20</v>
      </c>
      <c r="K4498" t="s">
        <v>25</v>
      </c>
      <c r="L4498">
        <v>117.94</v>
      </c>
      <c r="M4498">
        <v>13.7</v>
      </c>
      <c r="N4498">
        <v>0</v>
      </c>
      <c r="O4498">
        <v>86.1</v>
      </c>
      <c r="P4498">
        <v>217.74250000000001</v>
      </c>
    </row>
    <row r="4499" spans="1:16" x14ac:dyDescent="0.25">
      <c r="A4499" s="20">
        <v>44630</v>
      </c>
      <c r="B4499" t="s">
        <v>706</v>
      </c>
      <c r="C4499" t="s">
        <v>17</v>
      </c>
      <c r="D4499">
        <v>2500</v>
      </c>
      <c r="E4499">
        <v>267.25</v>
      </c>
      <c r="F4499">
        <v>668125</v>
      </c>
      <c r="G4499" t="s">
        <v>4676</v>
      </c>
      <c r="H4499">
        <v>2022047</v>
      </c>
      <c r="I4499" t="s">
        <v>19</v>
      </c>
      <c r="J4499" t="s">
        <v>20</v>
      </c>
      <c r="K4499" t="s">
        <v>25</v>
      </c>
      <c r="L4499">
        <v>0</v>
      </c>
      <c r="M4499">
        <v>19.38</v>
      </c>
      <c r="N4499">
        <v>0</v>
      </c>
      <c r="O4499">
        <v>121.75</v>
      </c>
      <c r="P4499">
        <v>141.12559999999999</v>
      </c>
    </row>
    <row r="4500" spans="1:16" x14ac:dyDescent="0.25">
      <c r="A4500" s="20">
        <v>44630</v>
      </c>
      <c r="B4500" t="s">
        <v>706</v>
      </c>
      <c r="C4500" t="s">
        <v>23</v>
      </c>
      <c r="D4500">
        <v>500</v>
      </c>
      <c r="E4500">
        <v>267.89999999999998</v>
      </c>
      <c r="F4500">
        <v>133950</v>
      </c>
      <c r="G4500" t="s">
        <v>4677</v>
      </c>
      <c r="H4500">
        <v>2022047</v>
      </c>
      <c r="I4500" t="s">
        <v>19</v>
      </c>
      <c r="J4500" t="s">
        <v>20</v>
      </c>
      <c r="K4500" t="s">
        <v>25</v>
      </c>
      <c r="L4500">
        <v>33.479999999999997</v>
      </c>
      <c r="M4500">
        <v>3.88</v>
      </c>
      <c r="N4500">
        <v>0</v>
      </c>
      <c r="O4500">
        <v>24.41</v>
      </c>
      <c r="P4500">
        <v>61.7746</v>
      </c>
    </row>
    <row r="4501" spans="1:16" x14ac:dyDescent="0.25">
      <c r="A4501" s="20">
        <v>44630</v>
      </c>
      <c r="B4501" t="s">
        <v>706</v>
      </c>
      <c r="C4501" t="s">
        <v>23</v>
      </c>
      <c r="D4501">
        <v>500</v>
      </c>
      <c r="E4501">
        <v>267.89999999999998</v>
      </c>
      <c r="F4501">
        <v>133950</v>
      </c>
      <c r="G4501" t="s">
        <v>4678</v>
      </c>
      <c r="H4501">
        <v>2022047</v>
      </c>
      <c r="I4501" t="s">
        <v>19</v>
      </c>
      <c r="J4501" t="s">
        <v>20</v>
      </c>
      <c r="K4501" t="s">
        <v>25</v>
      </c>
      <c r="L4501">
        <v>33.479999999999997</v>
      </c>
      <c r="M4501">
        <v>3.88</v>
      </c>
      <c r="N4501">
        <v>0</v>
      </c>
      <c r="O4501">
        <v>24.4</v>
      </c>
      <c r="P4501">
        <v>61.764600000000002</v>
      </c>
    </row>
    <row r="4502" spans="1:16" x14ac:dyDescent="0.25">
      <c r="A4502" s="20">
        <v>44630</v>
      </c>
      <c r="B4502" t="s">
        <v>706</v>
      </c>
      <c r="C4502" t="s">
        <v>23</v>
      </c>
      <c r="D4502">
        <v>9000</v>
      </c>
      <c r="E4502">
        <v>265.73</v>
      </c>
      <c r="F4502">
        <v>2391529.4500000002</v>
      </c>
      <c r="G4502" t="s">
        <v>4679</v>
      </c>
      <c r="H4502">
        <v>2022047</v>
      </c>
      <c r="I4502" t="s">
        <v>19</v>
      </c>
      <c r="J4502" t="s">
        <v>20</v>
      </c>
      <c r="K4502" t="s">
        <v>25</v>
      </c>
      <c r="L4502">
        <v>602.62</v>
      </c>
      <c r="M4502">
        <v>69.349999999999994</v>
      </c>
      <c r="N4502">
        <v>0</v>
      </c>
      <c r="O4502">
        <v>435.79</v>
      </c>
      <c r="P4502">
        <v>1107.7644</v>
      </c>
    </row>
    <row r="4503" spans="1:16" x14ac:dyDescent="0.25">
      <c r="A4503" s="20">
        <v>44641</v>
      </c>
      <c r="B4503" t="s">
        <v>1034</v>
      </c>
      <c r="C4503" t="s">
        <v>23</v>
      </c>
      <c r="D4503">
        <v>5000</v>
      </c>
      <c r="E4503">
        <v>227.25</v>
      </c>
      <c r="F4503">
        <v>1136250</v>
      </c>
      <c r="G4503" t="s">
        <v>4680</v>
      </c>
      <c r="H4503">
        <v>2022053</v>
      </c>
      <c r="I4503" t="s">
        <v>19</v>
      </c>
      <c r="J4503" t="s">
        <v>20</v>
      </c>
      <c r="K4503" t="s">
        <v>25</v>
      </c>
      <c r="L4503">
        <v>284</v>
      </c>
      <c r="M4503">
        <v>32.950000000000003</v>
      </c>
      <c r="N4503">
        <v>0</v>
      </c>
      <c r="O4503">
        <v>207.05</v>
      </c>
      <c r="P4503">
        <v>524.00120000000004</v>
      </c>
    </row>
    <row r="4504" spans="1:16" x14ac:dyDescent="0.25">
      <c r="A4504" s="20">
        <v>44641</v>
      </c>
      <c r="B4504" t="s">
        <v>1034</v>
      </c>
      <c r="C4504" t="s">
        <v>17</v>
      </c>
      <c r="D4504">
        <v>1000</v>
      </c>
      <c r="E4504">
        <v>226.05</v>
      </c>
      <c r="F4504">
        <v>226050</v>
      </c>
      <c r="G4504" t="s">
        <v>4681</v>
      </c>
      <c r="H4504">
        <v>2022053</v>
      </c>
      <c r="I4504" t="s">
        <v>19</v>
      </c>
      <c r="J4504" t="s">
        <v>20</v>
      </c>
      <c r="K4504" t="s">
        <v>25</v>
      </c>
      <c r="L4504">
        <v>0</v>
      </c>
      <c r="M4504">
        <v>6.56</v>
      </c>
      <c r="N4504">
        <v>34</v>
      </c>
      <c r="O4504">
        <v>41.19</v>
      </c>
      <c r="P4504">
        <v>81.745500000000007</v>
      </c>
    </row>
    <row r="4505" spans="1:16" x14ac:dyDescent="0.25">
      <c r="A4505" s="20">
        <v>44641</v>
      </c>
      <c r="B4505" t="s">
        <v>1034</v>
      </c>
      <c r="C4505" t="s">
        <v>17</v>
      </c>
      <c r="D4505">
        <v>1000</v>
      </c>
      <c r="E4505">
        <v>226.9</v>
      </c>
      <c r="F4505">
        <v>226900</v>
      </c>
      <c r="G4505" t="s">
        <v>4682</v>
      </c>
      <c r="H4505">
        <v>2022053</v>
      </c>
      <c r="I4505" t="s">
        <v>19</v>
      </c>
      <c r="J4505" t="s">
        <v>20</v>
      </c>
      <c r="K4505" t="s">
        <v>25</v>
      </c>
      <c r="L4505">
        <v>0</v>
      </c>
      <c r="M4505">
        <v>6.58</v>
      </c>
      <c r="N4505">
        <v>0</v>
      </c>
      <c r="O4505">
        <v>41.35</v>
      </c>
      <c r="P4505">
        <v>47.930100000000003</v>
      </c>
    </row>
    <row r="4506" spans="1:16" x14ac:dyDescent="0.25">
      <c r="A4506" s="20">
        <v>44641</v>
      </c>
      <c r="B4506" t="s">
        <v>1034</v>
      </c>
      <c r="C4506" t="s">
        <v>17</v>
      </c>
      <c r="D4506">
        <v>1000</v>
      </c>
      <c r="E4506">
        <v>226.8</v>
      </c>
      <c r="F4506">
        <v>226800</v>
      </c>
      <c r="G4506" t="s">
        <v>4683</v>
      </c>
      <c r="H4506">
        <v>2022053</v>
      </c>
      <c r="I4506" t="s">
        <v>19</v>
      </c>
      <c r="J4506" t="s">
        <v>20</v>
      </c>
      <c r="K4506" t="s">
        <v>25</v>
      </c>
      <c r="L4506">
        <v>0</v>
      </c>
      <c r="M4506">
        <v>6.58</v>
      </c>
      <c r="N4506">
        <v>0</v>
      </c>
      <c r="O4506">
        <v>41.33</v>
      </c>
      <c r="P4506">
        <v>47.9071</v>
      </c>
    </row>
    <row r="4507" spans="1:16" x14ac:dyDescent="0.25">
      <c r="A4507" s="20">
        <v>44641</v>
      </c>
      <c r="B4507" t="s">
        <v>1034</v>
      </c>
      <c r="C4507" t="s">
        <v>17</v>
      </c>
      <c r="D4507">
        <v>1000</v>
      </c>
      <c r="E4507">
        <v>226.6</v>
      </c>
      <c r="F4507">
        <v>226600</v>
      </c>
      <c r="G4507" t="s">
        <v>4684</v>
      </c>
      <c r="H4507">
        <v>2022053</v>
      </c>
      <c r="I4507" t="s">
        <v>19</v>
      </c>
      <c r="J4507" t="s">
        <v>20</v>
      </c>
      <c r="K4507" t="s">
        <v>25</v>
      </c>
      <c r="L4507">
        <v>0</v>
      </c>
      <c r="M4507">
        <v>6.57</v>
      </c>
      <c r="N4507">
        <v>0</v>
      </c>
      <c r="O4507">
        <v>41.29</v>
      </c>
      <c r="P4507">
        <v>47.861400000000003</v>
      </c>
    </row>
    <row r="4508" spans="1:16" x14ac:dyDescent="0.25">
      <c r="A4508" s="20">
        <v>44641</v>
      </c>
      <c r="B4508" t="s">
        <v>1034</v>
      </c>
      <c r="C4508" t="s">
        <v>17</v>
      </c>
      <c r="D4508">
        <v>1000</v>
      </c>
      <c r="E4508">
        <v>226.6</v>
      </c>
      <c r="F4508">
        <v>226600</v>
      </c>
      <c r="G4508" t="s">
        <v>4685</v>
      </c>
      <c r="H4508">
        <v>2022053</v>
      </c>
      <c r="I4508" t="s">
        <v>19</v>
      </c>
      <c r="J4508" t="s">
        <v>20</v>
      </c>
      <c r="K4508" t="s">
        <v>25</v>
      </c>
      <c r="L4508">
        <v>0</v>
      </c>
      <c r="M4508">
        <v>6.57</v>
      </c>
      <c r="N4508">
        <v>0</v>
      </c>
      <c r="O4508">
        <v>41.29</v>
      </c>
      <c r="P4508">
        <v>47.861400000000003</v>
      </c>
    </row>
    <row r="4509" spans="1:16" x14ac:dyDescent="0.25">
      <c r="A4509" s="20">
        <v>44642</v>
      </c>
      <c r="B4509" t="s">
        <v>706</v>
      </c>
      <c r="C4509" t="s">
        <v>17</v>
      </c>
      <c r="D4509">
        <v>2500</v>
      </c>
      <c r="E4509">
        <v>284.25</v>
      </c>
      <c r="F4509">
        <v>710625</v>
      </c>
      <c r="G4509" t="s">
        <v>4686</v>
      </c>
      <c r="H4509">
        <v>2022054</v>
      </c>
      <c r="I4509" t="s">
        <v>19</v>
      </c>
      <c r="J4509" t="s">
        <v>20</v>
      </c>
      <c r="K4509" t="s">
        <v>25</v>
      </c>
      <c r="L4509">
        <v>0</v>
      </c>
      <c r="M4509">
        <v>20.61</v>
      </c>
      <c r="N4509">
        <v>67.95</v>
      </c>
      <c r="O4509">
        <v>129.49</v>
      </c>
      <c r="P4509">
        <v>218.04810000000001</v>
      </c>
    </row>
    <row r="4510" spans="1:16" x14ac:dyDescent="0.25">
      <c r="A4510" s="20">
        <v>44642</v>
      </c>
      <c r="B4510" t="s">
        <v>706</v>
      </c>
      <c r="C4510" t="s">
        <v>17</v>
      </c>
      <c r="D4510">
        <v>1771</v>
      </c>
      <c r="E4510">
        <v>280.25</v>
      </c>
      <c r="F4510">
        <v>496322.75</v>
      </c>
      <c r="G4510" t="s">
        <v>4687</v>
      </c>
      <c r="H4510">
        <v>2022054</v>
      </c>
      <c r="I4510" t="s">
        <v>19</v>
      </c>
      <c r="J4510" t="s">
        <v>20</v>
      </c>
      <c r="K4510" t="s">
        <v>25</v>
      </c>
      <c r="L4510">
        <v>0</v>
      </c>
      <c r="M4510">
        <v>14.39</v>
      </c>
      <c r="N4510">
        <v>0</v>
      </c>
      <c r="O4510">
        <v>90.44</v>
      </c>
      <c r="P4510">
        <v>104.8334</v>
      </c>
    </row>
    <row r="4511" spans="1:16" x14ac:dyDescent="0.25">
      <c r="A4511" s="20">
        <v>44642</v>
      </c>
      <c r="B4511" t="s">
        <v>706</v>
      </c>
      <c r="C4511" t="s">
        <v>23</v>
      </c>
      <c r="D4511">
        <v>1000</v>
      </c>
      <c r="E4511">
        <v>283.3</v>
      </c>
      <c r="F4511">
        <v>283300</v>
      </c>
      <c r="G4511" t="s">
        <v>4688</v>
      </c>
      <c r="H4511">
        <v>2022054</v>
      </c>
      <c r="I4511" t="s">
        <v>19</v>
      </c>
      <c r="J4511" t="s">
        <v>20</v>
      </c>
      <c r="K4511" t="s">
        <v>25</v>
      </c>
      <c r="L4511">
        <v>72.319999999999993</v>
      </c>
      <c r="M4511">
        <v>8.2200000000000006</v>
      </c>
      <c r="N4511">
        <v>0</v>
      </c>
      <c r="O4511">
        <v>51.63</v>
      </c>
      <c r="P4511">
        <v>132.16569999999999</v>
      </c>
    </row>
    <row r="4512" spans="1:16" x14ac:dyDescent="0.25">
      <c r="A4512" s="20">
        <v>44642</v>
      </c>
      <c r="B4512" t="s">
        <v>706</v>
      </c>
      <c r="C4512" t="s">
        <v>23</v>
      </c>
      <c r="D4512">
        <v>1000</v>
      </c>
      <c r="E4512">
        <v>283.7</v>
      </c>
      <c r="F4512">
        <v>283700</v>
      </c>
      <c r="G4512" t="s">
        <v>4689</v>
      </c>
      <c r="H4512">
        <v>2022054</v>
      </c>
      <c r="I4512" t="s">
        <v>19</v>
      </c>
      <c r="J4512" t="s">
        <v>20</v>
      </c>
      <c r="K4512" t="s">
        <v>25</v>
      </c>
      <c r="L4512">
        <v>72.319999999999993</v>
      </c>
      <c r="M4512">
        <v>8.23</v>
      </c>
      <c r="N4512">
        <v>0</v>
      </c>
      <c r="O4512">
        <v>51.7</v>
      </c>
      <c r="P4512">
        <v>132.2473</v>
      </c>
    </row>
    <row r="4513" spans="1:16" x14ac:dyDescent="0.25">
      <c r="A4513" s="20">
        <v>44642</v>
      </c>
      <c r="B4513" t="s">
        <v>706</v>
      </c>
      <c r="C4513" t="s">
        <v>23</v>
      </c>
      <c r="D4513">
        <v>1000</v>
      </c>
      <c r="E4513">
        <v>284.55</v>
      </c>
      <c r="F4513">
        <v>284550</v>
      </c>
      <c r="G4513" t="s">
        <v>4690</v>
      </c>
      <c r="H4513">
        <v>2022054</v>
      </c>
      <c r="I4513" t="s">
        <v>19</v>
      </c>
      <c r="J4513" t="s">
        <v>20</v>
      </c>
      <c r="K4513" t="s">
        <v>25</v>
      </c>
      <c r="L4513">
        <v>72.319999999999993</v>
      </c>
      <c r="M4513">
        <v>8.25</v>
      </c>
      <c r="N4513">
        <v>0</v>
      </c>
      <c r="O4513">
        <v>51.85</v>
      </c>
      <c r="P4513">
        <v>132.422</v>
      </c>
    </row>
    <row r="4514" spans="1:16" x14ac:dyDescent="0.25">
      <c r="A4514" s="20">
        <v>44642</v>
      </c>
      <c r="B4514" t="s">
        <v>706</v>
      </c>
      <c r="C4514" t="s">
        <v>23</v>
      </c>
      <c r="D4514">
        <v>1000</v>
      </c>
      <c r="E4514">
        <v>284.7</v>
      </c>
      <c r="F4514">
        <v>284700</v>
      </c>
      <c r="G4514" t="s">
        <v>4691</v>
      </c>
      <c r="H4514">
        <v>2022054</v>
      </c>
      <c r="I4514" t="s">
        <v>19</v>
      </c>
      <c r="J4514" t="s">
        <v>20</v>
      </c>
      <c r="K4514" t="s">
        <v>25</v>
      </c>
      <c r="L4514">
        <v>72.319999999999993</v>
      </c>
      <c r="M4514">
        <v>8.26</v>
      </c>
      <c r="N4514">
        <v>0</v>
      </c>
      <c r="O4514">
        <v>51.88</v>
      </c>
      <c r="P4514">
        <v>132.4563</v>
      </c>
    </row>
    <row r="4515" spans="1:16" x14ac:dyDescent="0.25">
      <c r="A4515" s="20">
        <v>44642</v>
      </c>
      <c r="B4515" t="s">
        <v>706</v>
      </c>
      <c r="C4515" t="s">
        <v>23</v>
      </c>
      <c r="D4515">
        <v>271</v>
      </c>
      <c r="E4515">
        <v>285.39999999999998</v>
      </c>
      <c r="F4515">
        <v>77343.399999999994</v>
      </c>
      <c r="G4515" t="s">
        <v>4692</v>
      </c>
      <c r="H4515">
        <v>2022054</v>
      </c>
      <c r="I4515" t="s">
        <v>19</v>
      </c>
      <c r="J4515" t="s">
        <v>20</v>
      </c>
      <c r="K4515" t="s">
        <v>25</v>
      </c>
      <c r="L4515">
        <v>19.600000000000001</v>
      </c>
      <c r="M4515">
        <v>2.2400000000000002</v>
      </c>
      <c r="N4515">
        <v>0</v>
      </c>
      <c r="O4515">
        <v>18.100000000000001</v>
      </c>
      <c r="P4515">
        <v>39.942900000000002</v>
      </c>
    </row>
    <row r="4516" spans="1:16" x14ac:dyDescent="0.25">
      <c r="A4516" s="20">
        <v>44642</v>
      </c>
      <c r="B4516" t="s">
        <v>706</v>
      </c>
      <c r="C4516" t="s">
        <v>17</v>
      </c>
      <c r="D4516">
        <v>1100</v>
      </c>
      <c r="E4516">
        <v>292.25</v>
      </c>
      <c r="F4516">
        <v>321475</v>
      </c>
      <c r="G4516" t="s">
        <v>4693</v>
      </c>
      <c r="H4516">
        <v>2022054</v>
      </c>
      <c r="I4516" t="s">
        <v>19</v>
      </c>
      <c r="J4516" t="s">
        <v>20</v>
      </c>
      <c r="K4516" t="s">
        <v>25</v>
      </c>
      <c r="L4516">
        <v>0</v>
      </c>
      <c r="M4516">
        <v>9.32</v>
      </c>
      <c r="N4516">
        <v>0</v>
      </c>
      <c r="O4516">
        <v>58.58</v>
      </c>
      <c r="P4516">
        <v>67.902799999999999</v>
      </c>
    </row>
    <row r="4517" spans="1:16" x14ac:dyDescent="0.25">
      <c r="A4517" s="20">
        <v>44642</v>
      </c>
      <c r="B4517" t="s">
        <v>1034</v>
      </c>
      <c r="C4517" t="s">
        <v>17</v>
      </c>
      <c r="D4517">
        <v>2980</v>
      </c>
      <c r="E4517">
        <v>224.25</v>
      </c>
      <c r="F4517">
        <v>668265</v>
      </c>
      <c r="G4517" t="s">
        <v>4694</v>
      </c>
      <c r="H4517">
        <v>2022054</v>
      </c>
      <c r="I4517" t="s">
        <v>19</v>
      </c>
      <c r="J4517" t="s">
        <v>20</v>
      </c>
      <c r="K4517" t="s">
        <v>25</v>
      </c>
      <c r="L4517">
        <v>0</v>
      </c>
      <c r="M4517">
        <v>19.38</v>
      </c>
      <c r="N4517">
        <v>20.05</v>
      </c>
      <c r="O4517">
        <v>121.78</v>
      </c>
      <c r="P4517">
        <v>161.20959999999999</v>
      </c>
    </row>
    <row r="4518" spans="1:16" x14ac:dyDescent="0.25">
      <c r="A4518" s="20">
        <v>44642</v>
      </c>
      <c r="B4518" t="s">
        <v>706</v>
      </c>
      <c r="C4518" t="s">
        <v>23</v>
      </c>
      <c r="D4518">
        <v>1100</v>
      </c>
      <c r="E4518">
        <v>294.89999999999998</v>
      </c>
      <c r="F4518">
        <v>324390</v>
      </c>
      <c r="G4518" t="s">
        <v>4695</v>
      </c>
      <c r="H4518">
        <v>2022054</v>
      </c>
      <c r="I4518" t="s">
        <v>19</v>
      </c>
      <c r="J4518" t="s">
        <v>20</v>
      </c>
      <c r="K4518" t="s">
        <v>25</v>
      </c>
      <c r="L4518">
        <v>79.55</v>
      </c>
      <c r="M4518">
        <v>9.41</v>
      </c>
      <c r="N4518">
        <v>0</v>
      </c>
      <c r="O4518">
        <v>59.1</v>
      </c>
      <c r="P4518">
        <v>148.0574</v>
      </c>
    </row>
    <row r="4519" spans="1:16" x14ac:dyDescent="0.25">
      <c r="A4519" s="20">
        <v>44642</v>
      </c>
      <c r="B4519" t="s">
        <v>1034</v>
      </c>
      <c r="C4519" t="s">
        <v>23</v>
      </c>
      <c r="D4519">
        <v>1000</v>
      </c>
      <c r="E4519">
        <v>225.5</v>
      </c>
      <c r="F4519">
        <v>225500</v>
      </c>
      <c r="G4519" t="s">
        <v>4696</v>
      </c>
      <c r="H4519">
        <v>2022054</v>
      </c>
      <c r="I4519" t="s">
        <v>19</v>
      </c>
      <c r="J4519" t="s">
        <v>20</v>
      </c>
      <c r="K4519" t="s">
        <v>25</v>
      </c>
      <c r="L4519">
        <v>56.21</v>
      </c>
      <c r="M4519">
        <v>6.54</v>
      </c>
      <c r="N4519">
        <v>0</v>
      </c>
      <c r="O4519">
        <v>41.09</v>
      </c>
      <c r="P4519">
        <v>103.8396</v>
      </c>
    </row>
    <row r="4520" spans="1:16" x14ac:dyDescent="0.25">
      <c r="A4520" s="20">
        <v>44642</v>
      </c>
      <c r="B4520" t="s">
        <v>1034</v>
      </c>
      <c r="C4520" t="s">
        <v>23</v>
      </c>
      <c r="D4520">
        <v>880</v>
      </c>
      <c r="E4520">
        <v>225.6</v>
      </c>
      <c r="F4520">
        <v>198528</v>
      </c>
      <c r="G4520" t="s">
        <v>4697</v>
      </c>
      <c r="H4520">
        <v>2022054</v>
      </c>
      <c r="I4520" t="s">
        <v>19</v>
      </c>
      <c r="J4520" t="s">
        <v>20</v>
      </c>
      <c r="K4520" t="s">
        <v>25</v>
      </c>
      <c r="L4520">
        <v>49.46</v>
      </c>
      <c r="M4520">
        <v>5.76</v>
      </c>
      <c r="N4520">
        <v>0</v>
      </c>
      <c r="O4520">
        <v>36.18</v>
      </c>
      <c r="P4520">
        <v>91.397300000000001</v>
      </c>
    </row>
    <row r="4521" spans="1:16" x14ac:dyDescent="0.25">
      <c r="A4521" s="20">
        <v>44642</v>
      </c>
      <c r="B4521" t="s">
        <v>706</v>
      </c>
      <c r="C4521" t="s">
        <v>17</v>
      </c>
      <c r="D4521">
        <v>1100</v>
      </c>
      <c r="E4521">
        <v>296.25</v>
      </c>
      <c r="F4521">
        <v>325873</v>
      </c>
      <c r="G4521" t="s">
        <v>4698</v>
      </c>
      <c r="H4521">
        <v>2022054</v>
      </c>
      <c r="I4521" t="s">
        <v>19</v>
      </c>
      <c r="J4521" t="s">
        <v>20</v>
      </c>
      <c r="K4521" t="s">
        <v>25</v>
      </c>
      <c r="L4521">
        <v>0</v>
      </c>
      <c r="M4521">
        <v>9.4499999999999993</v>
      </c>
      <c r="N4521">
        <v>0</v>
      </c>
      <c r="O4521">
        <v>59.38</v>
      </c>
      <c r="P4521">
        <v>68.830399999999997</v>
      </c>
    </row>
    <row r="4522" spans="1:16" x14ac:dyDescent="0.25">
      <c r="A4522" s="20">
        <v>44642</v>
      </c>
      <c r="B4522" t="s">
        <v>706</v>
      </c>
      <c r="C4522" t="s">
        <v>17</v>
      </c>
      <c r="D4522">
        <v>1400</v>
      </c>
      <c r="E4522">
        <v>296.10000000000002</v>
      </c>
      <c r="F4522">
        <v>414540</v>
      </c>
      <c r="G4522" t="s">
        <v>4699</v>
      </c>
      <c r="H4522">
        <v>2022054</v>
      </c>
      <c r="I4522" t="s">
        <v>19</v>
      </c>
      <c r="J4522" t="s">
        <v>20</v>
      </c>
      <c r="K4522" t="s">
        <v>25</v>
      </c>
      <c r="L4522">
        <v>0</v>
      </c>
      <c r="M4522">
        <v>12.02</v>
      </c>
      <c r="N4522">
        <v>0</v>
      </c>
      <c r="O4522">
        <v>75.55</v>
      </c>
      <c r="P4522">
        <v>87.571600000000004</v>
      </c>
    </row>
    <row r="4523" spans="1:16" x14ac:dyDescent="0.25">
      <c r="A4523" s="20">
        <v>44642</v>
      </c>
      <c r="B4523" t="s">
        <v>706</v>
      </c>
      <c r="C4523" t="s">
        <v>23</v>
      </c>
      <c r="D4523">
        <v>500</v>
      </c>
      <c r="E4523">
        <v>297.14999999999998</v>
      </c>
      <c r="F4523">
        <v>148575</v>
      </c>
      <c r="G4523" t="s">
        <v>4700</v>
      </c>
      <c r="H4523">
        <v>2022054</v>
      </c>
      <c r="I4523" t="s">
        <v>19</v>
      </c>
      <c r="J4523" t="s">
        <v>20</v>
      </c>
      <c r="K4523" t="s">
        <v>25</v>
      </c>
      <c r="L4523">
        <v>36.159999999999997</v>
      </c>
      <c r="M4523">
        <v>4.3099999999999996</v>
      </c>
      <c r="N4523">
        <v>0</v>
      </c>
      <c r="O4523">
        <v>27.08</v>
      </c>
      <c r="P4523">
        <v>67.5488</v>
      </c>
    </row>
    <row r="4524" spans="1:16" x14ac:dyDescent="0.25">
      <c r="A4524" s="20">
        <v>44642</v>
      </c>
      <c r="B4524" t="s">
        <v>706</v>
      </c>
      <c r="C4524" t="s">
        <v>23</v>
      </c>
      <c r="D4524">
        <v>500</v>
      </c>
      <c r="E4524">
        <v>297.7</v>
      </c>
      <c r="F4524">
        <v>148850</v>
      </c>
      <c r="G4524" t="s">
        <v>4701</v>
      </c>
      <c r="H4524">
        <v>2022054</v>
      </c>
      <c r="I4524" t="s">
        <v>19</v>
      </c>
      <c r="J4524" t="s">
        <v>20</v>
      </c>
      <c r="K4524" t="s">
        <v>25</v>
      </c>
      <c r="L4524">
        <v>36.159999999999997</v>
      </c>
      <c r="M4524">
        <v>4.32</v>
      </c>
      <c r="N4524">
        <v>0</v>
      </c>
      <c r="O4524">
        <v>27.12</v>
      </c>
      <c r="P4524">
        <v>67.596800000000002</v>
      </c>
    </row>
    <row r="4525" spans="1:16" x14ac:dyDescent="0.25">
      <c r="A4525" s="20">
        <v>44642</v>
      </c>
      <c r="B4525" t="s">
        <v>1034</v>
      </c>
      <c r="C4525" t="s">
        <v>23</v>
      </c>
      <c r="D4525">
        <v>250</v>
      </c>
      <c r="E4525">
        <v>224.95</v>
      </c>
      <c r="F4525">
        <v>56237.5</v>
      </c>
      <c r="G4525" t="s">
        <v>4702</v>
      </c>
      <c r="H4525">
        <v>2022054</v>
      </c>
      <c r="I4525" t="s">
        <v>19</v>
      </c>
      <c r="J4525" t="s">
        <v>20</v>
      </c>
      <c r="K4525" t="s">
        <v>25</v>
      </c>
      <c r="L4525">
        <v>14.05</v>
      </c>
      <c r="M4525">
        <v>1.63</v>
      </c>
      <c r="N4525">
        <v>0</v>
      </c>
      <c r="O4525">
        <v>17.989999999999998</v>
      </c>
      <c r="P4525">
        <v>33.670900000000003</v>
      </c>
    </row>
    <row r="4526" spans="1:16" x14ac:dyDescent="0.25">
      <c r="A4526" s="20">
        <v>44642</v>
      </c>
      <c r="B4526" t="s">
        <v>706</v>
      </c>
      <c r="C4526" t="s">
        <v>23</v>
      </c>
      <c r="D4526">
        <v>500</v>
      </c>
      <c r="E4526">
        <v>298.41000000000003</v>
      </c>
      <c r="F4526">
        <v>149203.65</v>
      </c>
      <c r="G4526" t="s">
        <v>4703</v>
      </c>
      <c r="H4526">
        <v>2022054</v>
      </c>
      <c r="I4526" t="s">
        <v>19</v>
      </c>
      <c r="J4526" t="s">
        <v>20</v>
      </c>
      <c r="K4526" t="s">
        <v>25</v>
      </c>
      <c r="L4526">
        <v>36.159999999999997</v>
      </c>
      <c r="M4526">
        <v>4.33</v>
      </c>
      <c r="N4526">
        <v>0</v>
      </c>
      <c r="O4526">
        <v>27.18</v>
      </c>
      <c r="P4526">
        <v>67.666799999999995</v>
      </c>
    </row>
    <row r="4527" spans="1:16" x14ac:dyDescent="0.25">
      <c r="A4527" s="20">
        <v>44642</v>
      </c>
      <c r="B4527" t="s">
        <v>706</v>
      </c>
      <c r="C4527" t="s">
        <v>23</v>
      </c>
      <c r="D4527">
        <v>500</v>
      </c>
      <c r="E4527">
        <v>297.95</v>
      </c>
      <c r="F4527">
        <v>148975</v>
      </c>
      <c r="G4527" t="s">
        <v>4704</v>
      </c>
      <c r="H4527">
        <v>2022054</v>
      </c>
      <c r="I4527" t="s">
        <v>19</v>
      </c>
      <c r="J4527" t="s">
        <v>20</v>
      </c>
      <c r="K4527" t="s">
        <v>25</v>
      </c>
      <c r="L4527">
        <v>36.46</v>
      </c>
      <c r="M4527">
        <v>4.32</v>
      </c>
      <c r="N4527">
        <v>0</v>
      </c>
      <c r="O4527">
        <v>27.15</v>
      </c>
      <c r="P4527">
        <v>67.930199999999999</v>
      </c>
    </row>
    <row r="4528" spans="1:16" x14ac:dyDescent="0.25">
      <c r="A4528" s="20">
        <v>44642</v>
      </c>
      <c r="B4528" t="s">
        <v>1034</v>
      </c>
      <c r="C4528" t="s">
        <v>23</v>
      </c>
      <c r="D4528">
        <v>500</v>
      </c>
      <c r="E4528">
        <v>225.25</v>
      </c>
      <c r="F4528">
        <v>112625</v>
      </c>
      <c r="G4528" t="s">
        <v>4705</v>
      </c>
      <c r="H4528">
        <v>2022054</v>
      </c>
      <c r="I4528" t="s">
        <v>19</v>
      </c>
      <c r="J4528" t="s">
        <v>20</v>
      </c>
      <c r="K4528" t="s">
        <v>25</v>
      </c>
      <c r="L4528">
        <v>28.11</v>
      </c>
      <c r="M4528">
        <v>3.27</v>
      </c>
      <c r="N4528">
        <v>0</v>
      </c>
      <c r="O4528">
        <v>20.52</v>
      </c>
      <c r="P4528">
        <v>51.896099999999997</v>
      </c>
    </row>
    <row r="4529" spans="1:16" x14ac:dyDescent="0.25">
      <c r="A4529" s="20">
        <v>44642</v>
      </c>
      <c r="B4529" t="s">
        <v>706</v>
      </c>
      <c r="C4529" t="s">
        <v>23</v>
      </c>
      <c r="D4529">
        <v>500</v>
      </c>
      <c r="E4529">
        <v>302.35000000000002</v>
      </c>
      <c r="F4529">
        <v>151175</v>
      </c>
      <c r="G4529" t="s">
        <v>4706</v>
      </c>
      <c r="H4529">
        <v>2022054</v>
      </c>
      <c r="I4529" t="s">
        <v>19</v>
      </c>
      <c r="J4529" t="s">
        <v>20</v>
      </c>
      <c r="K4529" t="s">
        <v>25</v>
      </c>
      <c r="L4529">
        <v>36.159999999999997</v>
      </c>
      <c r="M4529">
        <v>4.38</v>
      </c>
      <c r="N4529">
        <v>0</v>
      </c>
      <c r="O4529">
        <v>27.55</v>
      </c>
      <c r="P4529">
        <v>68.094099999999997</v>
      </c>
    </row>
    <row r="4530" spans="1:16" x14ac:dyDescent="0.25">
      <c r="A4530" s="20">
        <v>44642</v>
      </c>
      <c r="B4530" t="s">
        <v>1034</v>
      </c>
      <c r="C4530" t="s">
        <v>23</v>
      </c>
      <c r="D4530">
        <v>350</v>
      </c>
      <c r="E4530">
        <v>225.45</v>
      </c>
      <c r="F4530">
        <v>78907.5</v>
      </c>
      <c r="G4530" t="s">
        <v>4707</v>
      </c>
      <c r="H4530">
        <v>2022054</v>
      </c>
      <c r="I4530" t="s">
        <v>19</v>
      </c>
      <c r="J4530" t="s">
        <v>20</v>
      </c>
      <c r="K4530" t="s">
        <v>25</v>
      </c>
      <c r="L4530">
        <v>19.670000000000002</v>
      </c>
      <c r="M4530">
        <v>2.29</v>
      </c>
      <c r="N4530">
        <v>0</v>
      </c>
      <c r="O4530">
        <v>18.11</v>
      </c>
      <c r="P4530">
        <v>40.068300000000001</v>
      </c>
    </row>
    <row r="4531" spans="1:16" x14ac:dyDescent="0.25">
      <c r="A4531" s="20">
        <v>44643</v>
      </c>
      <c r="B4531" t="s">
        <v>480</v>
      </c>
      <c r="C4531" t="s">
        <v>17</v>
      </c>
      <c r="D4531">
        <v>5000</v>
      </c>
      <c r="E4531">
        <v>99.2</v>
      </c>
      <c r="F4531">
        <v>496000</v>
      </c>
      <c r="G4531" t="s">
        <v>4708</v>
      </c>
      <c r="H4531">
        <v>2022055</v>
      </c>
      <c r="I4531" t="s">
        <v>19</v>
      </c>
      <c r="J4531" t="s">
        <v>20</v>
      </c>
      <c r="K4531" t="s">
        <v>25</v>
      </c>
      <c r="L4531">
        <v>0</v>
      </c>
      <c r="M4531">
        <v>14.38</v>
      </c>
      <c r="N4531">
        <v>0</v>
      </c>
      <c r="O4531">
        <v>90.39</v>
      </c>
      <c r="P4531">
        <v>104.7739</v>
      </c>
    </row>
    <row r="4532" spans="1:16" x14ac:dyDescent="0.25">
      <c r="A4532" s="20">
        <v>44643</v>
      </c>
      <c r="B4532" t="s">
        <v>480</v>
      </c>
      <c r="C4532" t="s">
        <v>17</v>
      </c>
      <c r="D4532">
        <v>5000</v>
      </c>
      <c r="E4532">
        <v>99.1</v>
      </c>
      <c r="F4532">
        <v>495500</v>
      </c>
      <c r="G4532" t="s">
        <v>4709</v>
      </c>
      <c r="H4532">
        <v>2022055</v>
      </c>
      <c r="I4532" t="s">
        <v>19</v>
      </c>
      <c r="J4532" t="s">
        <v>20</v>
      </c>
      <c r="K4532" t="s">
        <v>25</v>
      </c>
      <c r="L4532">
        <v>0</v>
      </c>
      <c r="M4532">
        <v>14.37</v>
      </c>
      <c r="N4532">
        <v>29.75</v>
      </c>
      <c r="O4532">
        <v>90.29</v>
      </c>
      <c r="P4532">
        <v>134.40950000000001</v>
      </c>
    </row>
    <row r="4533" spans="1:16" x14ac:dyDescent="0.25">
      <c r="A4533" s="20">
        <v>44643</v>
      </c>
      <c r="B4533" t="s">
        <v>706</v>
      </c>
      <c r="C4533" t="s">
        <v>23</v>
      </c>
      <c r="D4533">
        <v>5000</v>
      </c>
      <c r="E4533">
        <v>302</v>
      </c>
      <c r="F4533">
        <v>1510000</v>
      </c>
      <c r="G4533" t="s">
        <v>4710</v>
      </c>
      <c r="H4533">
        <v>2022055</v>
      </c>
      <c r="I4533" t="s">
        <v>19</v>
      </c>
      <c r="J4533" t="s">
        <v>20</v>
      </c>
      <c r="K4533" t="s">
        <v>25</v>
      </c>
      <c r="L4533">
        <v>379.36</v>
      </c>
      <c r="M4533">
        <v>43.79</v>
      </c>
      <c r="N4533">
        <v>0</v>
      </c>
      <c r="O4533">
        <v>275.14999999999998</v>
      </c>
      <c r="P4533">
        <v>698.3</v>
      </c>
    </row>
    <row r="4534" spans="1:16" x14ac:dyDescent="0.25">
      <c r="A4534" s="20">
        <v>44643</v>
      </c>
      <c r="B4534" t="s">
        <v>480</v>
      </c>
      <c r="C4534" t="s">
        <v>23</v>
      </c>
      <c r="D4534">
        <v>1000</v>
      </c>
      <c r="E4534">
        <v>99.05</v>
      </c>
      <c r="F4534">
        <v>99050</v>
      </c>
      <c r="G4534" t="s">
        <v>4711</v>
      </c>
      <c r="H4534">
        <v>2022055</v>
      </c>
      <c r="I4534" t="s">
        <v>19</v>
      </c>
      <c r="J4534" t="s">
        <v>20</v>
      </c>
      <c r="K4534" t="s">
        <v>25</v>
      </c>
      <c r="L4534">
        <v>24.75</v>
      </c>
      <c r="M4534">
        <v>2.87</v>
      </c>
      <c r="N4534">
        <v>0</v>
      </c>
      <c r="O4534">
        <v>18.22</v>
      </c>
      <c r="P4534">
        <v>45.842500000000001</v>
      </c>
    </row>
    <row r="4535" spans="1:16" x14ac:dyDescent="0.25">
      <c r="A4535" s="20">
        <v>44643</v>
      </c>
      <c r="B4535" t="s">
        <v>480</v>
      </c>
      <c r="C4535" t="s">
        <v>23</v>
      </c>
      <c r="D4535">
        <v>2500</v>
      </c>
      <c r="E4535">
        <v>98.9</v>
      </c>
      <c r="F4535">
        <v>247250</v>
      </c>
      <c r="G4535" t="s">
        <v>4712</v>
      </c>
      <c r="H4535">
        <v>2022055</v>
      </c>
      <c r="I4535" t="s">
        <v>19</v>
      </c>
      <c r="J4535" t="s">
        <v>20</v>
      </c>
      <c r="K4535" t="s">
        <v>25</v>
      </c>
      <c r="L4535">
        <v>61.88</v>
      </c>
      <c r="M4535">
        <v>7.17</v>
      </c>
      <c r="N4535">
        <v>0</v>
      </c>
      <c r="O4535">
        <v>45.09</v>
      </c>
      <c r="P4535">
        <v>114.14060000000001</v>
      </c>
    </row>
    <row r="4536" spans="1:16" x14ac:dyDescent="0.25">
      <c r="A4536" s="20">
        <v>44643</v>
      </c>
      <c r="B4536" t="s">
        <v>480</v>
      </c>
      <c r="C4536" t="s">
        <v>23</v>
      </c>
      <c r="D4536">
        <v>2500</v>
      </c>
      <c r="E4536">
        <v>98.95</v>
      </c>
      <c r="F4536">
        <v>247375</v>
      </c>
      <c r="G4536" t="s">
        <v>4713</v>
      </c>
      <c r="H4536">
        <v>2022055</v>
      </c>
      <c r="I4536" t="s">
        <v>19</v>
      </c>
      <c r="J4536" t="s">
        <v>20</v>
      </c>
      <c r="K4536" t="s">
        <v>25</v>
      </c>
      <c r="L4536">
        <v>61.88</v>
      </c>
      <c r="M4536">
        <v>7.17</v>
      </c>
      <c r="N4536">
        <v>0</v>
      </c>
      <c r="O4536">
        <v>45.1</v>
      </c>
      <c r="P4536">
        <v>114.15389999999999</v>
      </c>
    </row>
    <row r="4537" spans="1:16" x14ac:dyDescent="0.25">
      <c r="A4537" s="20">
        <v>44643</v>
      </c>
      <c r="B4537" t="s">
        <v>480</v>
      </c>
      <c r="C4537" t="s">
        <v>23</v>
      </c>
      <c r="D4537">
        <v>2500</v>
      </c>
      <c r="E4537">
        <v>99.05</v>
      </c>
      <c r="F4537">
        <v>247625</v>
      </c>
      <c r="G4537" t="s">
        <v>4714</v>
      </c>
      <c r="H4537">
        <v>2022055</v>
      </c>
      <c r="I4537" t="s">
        <v>19</v>
      </c>
      <c r="J4537" t="s">
        <v>20</v>
      </c>
      <c r="K4537" t="s">
        <v>25</v>
      </c>
      <c r="L4537">
        <v>61.88</v>
      </c>
      <c r="M4537">
        <v>7.18</v>
      </c>
      <c r="N4537">
        <v>0</v>
      </c>
      <c r="O4537">
        <v>45.12</v>
      </c>
      <c r="P4537">
        <v>114.181</v>
      </c>
    </row>
    <row r="4538" spans="1:16" x14ac:dyDescent="0.25">
      <c r="A4538" s="20">
        <v>44643</v>
      </c>
      <c r="B4538" t="s">
        <v>706</v>
      </c>
      <c r="C4538" t="s">
        <v>23</v>
      </c>
      <c r="D4538">
        <v>5000</v>
      </c>
      <c r="E4538">
        <v>305</v>
      </c>
      <c r="F4538">
        <v>1525000</v>
      </c>
      <c r="G4538" t="s">
        <v>4715</v>
      </c>
      <c r="H4538">
        <v>2022055</v>
      </c>
      <c r="I4538" t="s">
        <v>19</v>
      </c>
      <c r="J4538" t="s">
        <v>20</v>
      </c>
      <c r="K4538" t="s">
        <v>25</v>
      </c>
      <c r="L4538">
        <v>379.36</v>
      </c>
      <c r="M4538">
        <v>44.22</v>
      </c>
      <c r="N4538">
        <v>0</v>
      </c>
      <c r="O4538">
        <v>277.89</v>
      </c>
      <c r="P4538">
        <v>701.47490000000005</v>
      </c>
    </row>
    <row r="4539" spans="1:16" x14ac:dyDescent="0.25">
      <c r="A4539" s="20">
        <v>44643</v>
      </c>
      <c r="B4539" t="s">
        <v>706</v>
      </c>
      <c r="C4539" t="s">
        <v>17</v>
      </c>
      <c r="D4539">
        <v>500</v>
      </c>
      <c r="E4539">
        <v>303.25</v>
      </c>
      <c r="F4539">
        <v>151625</v>
      </c>
      <c r="G4539" t="s">
        <v>4716</v>
      </c>
      <c r="H4539">
        <v>2022055</v>
      </c>
      <c r="I4539" t="s">
        <v>19</v>
      </c>
      <c r="J4539" t="s">
        <v>20</v>
      </c>
      <c r="K4539" t="s">
        <v>25</v>
      </c>
      <c r="L4539">
        <v>0</v>
      </c>
      <c r="M4539">
        <v>4.4000000000000004</v>
      </c>
      <c r="N4539">
        <v>0</v>
      </c>
      <c r="O4539">
        <v>27.63</v>
      </c>
      <c r="P4539">
        <v>32.027099999999997</v>
      </c>
    </row>
    <row r="4540" spans="1:16" x14ac:dyDescent="0.25">
      <c r="A4540" s="20">
        <v>44643</v>
      </c>
      <c r="B4540" t="s">
        <v>706</v>
      </c>
      <c r="C4540" t="s">
        <v>17</v>
      </c>
      <c r="D4540">
        <v>500</v>
      </c>
      <c r="E4540">
        <v>303.85000000000002</v>
      </c>
      <c r="F4540">
        <v>151925</v>
      </c>
      <c r="G4540" t="s">
        <v>4717</v>
      </c>
      <c r="H4540">
        <v>2022055</v>
      </c>
      <c r="I4540" t="s">
        <v>19</v>
      </c>
      <c r="J4540" t="s">
        <v>20</v>
      </c>
      <c r="K4540" t="s">
        <v>25</v>
      </c>
      <c r="L4540">
        <v>0</v>
      </c>
      <c r="M4540">
        <v>4.41</v>
      </c>
      <c r="N4540">
        <v>0</v>
      </c>
      <c r="O4540">
        <v>27.68</v>
      </c>
      <c r="P4540">
        <v>32.085799999999999</v>
      </c>
    </row>
    <row r="4541" spans="1:16" x14ac:dyDescent="0.25">
      <c r="A4541" s="20">
        <v>44643</v>
      </c>
      <c r="B4541" t="s">
        <v>706</v>
      </c>
      <c r="C4541" t="s">
        <v>17</v>
      </c>
      <c r="D4541">
        <v>998</v>
      </c>
      <c r="E4541">
        <v>305.10000000000002</v>
      </c>
      <c r="F4541">
        <v>304489.8</v>
      </c>
      <c r="G4541" t="s">
        <v>4718</v>
      </c>
      <c r="H4541">
        <v>2022055</v>
      </c>
      <c r="I4541" t="s">
        <v>19</v>
      </c>
      <c r="J4541" t="s">
        <v>20</v>
      </c>
      <c r="K4541" t="s">
        <v>25</v>
      </c>
      <c r="L4541">
        <v>0</v>
      </c>
      <c r="M4541">
        <v>8.83</v>
      </c>
      <c r="N4541">
        <v>91.25</v>
      </c>
      <c r="O4541">
        <v>55.49</v>
      </c>
      <c r="P4541">
        <v>155.5702</v>
      </c>
    </row>
    <row r="4542" spans="1:16" x14ac:dyDescent="0.25">
      <c r="A4542" s="20">
        <v>44643</v>
      </c>
      <c r="B4542" t="s">
        <v>706</v>
      </c>
      <c r="C4542" t="s">
        <v>17</v>
      </c>
      <c r="D4542">
        <v>500</v>
      </c>
      <c r="E4542">
        <v>304.89999999999998</v>
      </c>
      <c r="F4542">
        <v>152450</v>
      </c>
      <c r="G4542" t="s">
        <v>4719</v>
      </c>
      <c r="H4542">
        <v>2022055</v>
      </c>
      <c r="I4542" t="s">
        <v>19</v>
      </c>
      <c r="J4542" t="s">
        <v>20</v>
      </c>
      <c r="K4542" t="s">
        <v>25</v>
      </c>
      <c r="L4542">
        <v>0</v>
      </c>
      <c r="M4542">
        <v>4.42</v>
      </c>
      <c r="N4542">
        <v>0</v>
      </c>
      <c r="O4542">
        <v>27.78</v>
      </c>
      <c r="P4542">
        <v>32.201099999999997</v>
      </c>
    </row>
    <row r="4543" spans="1:16" x14ac:dyDescent="0.25">
      <c r="A4543" s="20">
        <v>44643</v>
      </c>
      <c r="B4543" t="s">
        <v>706</v>
      </c>
      <c r="C4543" t="s">
        <v>17</v>
      </c>
      <c r="D4543">
        <v>500</v>
      </c>
      <c r="E4543">
        <v>304.64999999999998</v>
      </c>
      <c r="F4543">
        <v>152325</v>
      </c>
      <c r="G4543" t="s">
        <v>4720</v>
      </c>
      <c r="H4543">
        <v>2022055</v>
      </c>
      <c r="I4543" t="s">
        <v>19</v>
      </c>
      <c r="J4543" t="s">
        <v>20</v>
      </c>
      <c r="K4543" t="s">
        <v>25</v>
      </c>
      <c r="L4543">
        <v>0</v>
      </c>
      <c r="M4543">
        <v>4.42</v>
      </c>
      <c r="N4543">
        <v>0</v>
      </c>
      <c r="O4543">
        <v>27.76</v>
      </c>
      <c r="P4543">
        <v>32.177500000000002</v>
      </c>
    </row>
    <row r="4544" spans="1:16" x14ac:dyDescent="0.25">
      <c r="A4544" s="20">
        <v>44643</v>
      </c>
      <c r="B4544" t="s">
        <v>706</v>
      </c>
      <c r="C4544" t="s">
        <v>17</v>
      </c>
      <c r="D4544">
        <v>500</v>
      </c>
      <c r="E4544">
        <v>304.25</v>
      </c>
      <c r="F4544">
        <v>152125</v>
      </c>
      <c r="G4544" t="s">
        <v>4721</v>
      </c>
      <c r="H4544">
        <v>2022055</v>
      </c>
      <c r="I4544" t="s">
        <v>19</v>
      </c>
      <c r="J4544" t="s">
        <v>20</v>
      </c>
      <c r="K4544" t="s">
        <v>25</v>
      </c>
      <c r="L4544">
        <v>0</v>
      </c>
      <c r="M4544">
        <v>4.41</v>
      </c>
      <c r="N4544">
        <v>0</v>
      </c>
      <c r="O4544">
        <v>27.72</v>
      </c>
      <c r="P4544">
        <v>32.131599999999999</v>
      </c>
    </row>
    <row r="4545" spans="1:16" x14ac:dyDescent="0.25">
      <c r="A4545" s="20">
        <v>44643</v>
      </c>
      <c r="B4545" t="s">
        <v>706</v>
      </c>
      <c r="C4545" t="s">
        <v>17</v>
      </c>
      <c r="D4545">
        <v>500</v>
      </c>
      <c r="E4545">
        <v>304.14999999999998</v>
      </c>
      <c r="F4545">
        <v>152075</v>
      </c>
      <c r="G4545" t="s">
        <v>4722</v>
      </c>
      <c r="H4545">
        <v>2022055</v>
      </c>
      <c r="I4545" t="s">
        <v>19</v>
      </c>
      <c r="J4545" t="s">
        <v>20</v>
      </c>
      <c r="K4545" t="s">
        <v>25</v>
      </c>
      <c r="L4545">
        <v>0</v>
      </c>
      <c r="M4545">
        <v>4.41</v>
      </c>
      <c r="N4545">
        <v>0</v>
      </c>
      <c r="O4545">
        <v>27.71</v>
      </c>
      <c r="P4545">
        <v>32.120199999999997</v>
      </c>
    </row>
    <row r="4546" spans="1:16" x14ac:dyDescent="0.25">
      <c r="A4546" s="20">
        <v>44643</v>
      </c>
      <c r="B4546" t="s">
        <v>706</v>
      </c>
      <c r="C4546" t="s">
        <v>17</v>
      </c>
      <c r="D4546">
        <v>500</v>
      </c>
      <c r="E4546">
        <v>304.45</v>
      </c>
      <c r="F4546">
        <v>152225</v>
      </c>
      <c r="G4546" t="s">
        <v>4723</v>
      </c>
      <c r="H4546">
        <v>2022055</v>
      </c>
      <c r="I4546" t="s">
        <v>19</v>
      </c>
      <c r="J4546" t="s">
        <v>20</v>
      </c>
      <c r="K4546" t="s">
        <v>25</v>
      </c>
      <c r="L4546">
        <v>0</v>
      </c>
      <c r="M4546">
        <v>4.41</v>
      </c>
      <c r="N4546">
        <v>0</v>
      </c>
      <c r="O4546">
        <v>27.74</v>
      </c>
      <c r="P4546">
        <v>32.154499999999999</v>
      </c>
    </row>
    <row r="4547" spans="1:16" x14ac:dyDescent="0.25">
      <c r="A4547" s="20">
        <v>44643</v>
      </c>
      <c r="B4547" t="s">
        <v>706</v>
      </c>
      <c r="C4547" t="s">
        <v>17</v>
      </c>
      <c r="D4547">
        <v>66</v>
      </c>
      <c r="E4547">
        <v>301.75</v>
      </c>
      <c r="F4547">
        <v>19915.5</v>
      </c>
      <c r="G4547" t="s">
        <v>4724</v>
      </c>
      <c r="H4547">
        <v>2022055</v>
      </c>
      <c r="I4547" t="s">
        <v>19</v>
      </c>
      <c r="J4547" t="s">
        <v>20</v>
      </c>
      <c r="K4547" t="s">
        <v>25</v>
      </c>
      <c r="L4547">
        <v>0</v>
      </c>
      <c r="M4547">
        <v>0.57999999999999996</v>
      </c>
      <c r="N4547">
        <v>0</v>
      </c>
      <c r="O4547">
        <v>17.8</v>
      </c>
      <c r="P4547">
        <v>18.377500000000001</v>
      </c>
    </row>
    <row r="4548" spans="1:16" x14ac:dyDescent="0.25">
      <c r="A4548" s="20">
        <v>44643</v>
      </c>
      <c r="B4548" t="s">
        <v>706</v>
      </c>
      <c r="C4548" t="s">
        <v>17</v>
      </c>
      <c r="D4548">
        <v>500</v>
      </c>
      <c r="E4548">
        <v>302.05</v>
      </c>
      <c r="F4548">
        <v>151025</v>
      </c>
      <c r="G4548" t="s">
        <v>4725</v>
      </c>
      <c r="H4548">
        <v>2022055</v>
      </c>
      <c r="I4548" t="s">
        <v>19</v>
      </c>
      <c r="J4548" t="s">
        <v>20</v>
      </c>
      <c r="K4548" t="s">
        <v>25</v>
      </c>
      <c r="L4548">
        <v>0</v>
      </c>
      <c r="M4548">
        <v>4.38</v>
      </c>
      <c r="N4548">
        <v>0</v>
      </c>
      <c r="O4548">
        <v>27.52</v>
      </c>
      <c r="P4548">
        <v>31.899699999999999</v>
      </c>
    </row>
    <row r="4549" spans="1:16" x14ac:dyDescent="0.25">
      <c r="A4549" s="20">
        <v>44643</v>
      </c>
      <c r="B4549" t="s">
        <v>706</v>
      </c>
      <c r="C4549" t="s">
        <v>17</v>
      </c>
      <c r="D4549">
        <v>2500</v>
      </c>
      <c r="E4549">
        <v>302.69</v>
      </c>
      <c r="F4549">
        <v>756734.1</v>
      </c>
      <c r="G4549" t="s">
        <v>4726</v>
      </c>
      <c r="H4549">
        <v>2022055</v>
      </c>
      <c r="I4549" t="s">
        <v>19</v>
      </c>
      <c r="J4549" t="s">
        <v>20</v>
      </c>
      <c r="K4549" t="s">
        <v>25</v>
      </c>
      <c r="L4549">
        <v>0</v>
      </c>
      <c r="M4549">
        <v>21.95</v>
      </c>
      <c r="N4549">
        <v>0</v>
      </c>
      <c r="O4549">
        <v>137.9</v>
      </c>
      <c r="P4549">
        <v>159.8451</v>
      </c>
    </row>
    <row r="4550" spans="1:16" x14ac:dyDescent="0.25">
      <c r="A4550" s="20">
        <v>44643</v>
      </c>
      <c r="B4550" t="s">
        <v>706</v>
      </c>
      <c r="C4550" t="s">
        <v>17</v>
      </c>
      <c r="D4550">
        <v>1000</v>
      </c>
      <c r="E4550">
        <v>302.7</v>
      </c>
      <c r="F4550">
        <v>302700</v>
      </c>
      <c r="G4550" t="s">
        <v>4727</v>
      </c>
      <c r="H4550">
        <v>2022055</v>
      </c>
      <c r="I4550" t="s">
        <v>19</v>
      </c>
      <c r="J4550" t="s">
        <v>20</v>
      </c>
      <c r="K4550" t="s">
        <v>25</v>
      </c>
      <c r="L4550">
        <v>0</v>
      </c>
      <c r="M4550">
        <v>8.7799999999999994</v>
      </c>
      <c r="N4550">
        <v>0</v>
      </c>
      <c r="O4550">
        <v>55.17</v>
      </c>
      <c r="P4550">
        <v>63.948500000000003</v>
      </c>
    </row>
    <row r="4551" spans="1:16" x14ac:dyDescent="0.25">
      <c r="A4551" s="20">
        <v>44643</v>
      </c>
      <c r="B4551" t="s">
        <v>706</v>
      </c>
      <c r="C4551" t="s">
        <v>17</v>
      </c>
      <c r="D4551">
        <v>1436</v>
      </c>
      <c r="E4551">
        <v>303.07</v>
      </c>
      <c r="F4551">
        <v>435209.6</v>
      </c>
      <c r="G4551" t="s">
        <v>4728</v>
      </c>
      <c r="H4551">
        <v>2022055</v>
      </c>
      <c r="I4551" t="s">
        <v>19</v>
      </c>
      <c r="J4551" t="s">
        <v>20</v>
      </c>
      <c r="K4551" t="s">
        <v>25</v>
      </c>
      <c r="L4551">
        <v>0</v>
      </c>
      <c r="M4551">
        <v>12.62</v>
      </c>
      <c r="N4551">
        <v>0</v>
      </c>
      <c r="O4551">
        <v>79.3</v>
      </c>
      <c r="P4551">
        <v>91.9208</v>
      </c>
    </row>
    <row r="4552" spans="1:16" x14ac:dyDescent="0.25">
      <c r="A4552" s="20">
        <v>44643</v>
      </c>
      <c r="B4552" t="s">
        <v>480</v>
      </c>
      <c r="C4552" t="s">
        <v>23</v>
      </c>
      <c r="D4552">
        <v>1500</v>
      </c>
      <c r="E4552">
        <v>98.3</v>
      </c>
      <c r="F4552">
        <v>147450</v>
      </c>
      <c r="G4552" t="s">
        <v>4729</v>
      </c>
      <c r="H4552">
        <v>2022055</v>
      </c>
      <c r="I4552" t="s">
        <v>19</v>
      </c>
      <c r="J4552" t="s">
        <v>20</v>
      </c>
      <c r="K4552" t="s">
        <v>25</v>
      </c>
      <c r="L4552">
        <v>36.880000000000003</v>
      </c>
      <c r="M4552">
        <v>4.28</v>
      </c>
      <c r="N4552">
        <v>0</v>
      </c>
      <c r="O4552">
        <v>26.86</v>
      </c>
      <c r="P4552">
        <v>68.016099999999994</v>
      </c>
    </row>
    <row r="4553" spans="1:16" x14ac:dyDescent="0.25">
      <c r="A4553" s="20">
        <v>44644</v>
      </c>
      <c r="B4553" t="s">
        <v>4730</v>
      </c>
      <c r="C4553" t="s">
        <v>17</v>
      </c>
      <c r="D4553">
        <v>5</v>
      </c>
      <c r="E4553">
        <v>576.6</v>
      </c>
      <c r="F4553">
        <v>2883</v>
      </c>
      <c r="G4553" t="s">
        <v>4731</v>
      </c>
      <c r="H4553">
        <v>2022056</v>
      </c>
      <c r="I4553" t="s">
        <v>19</v>
      </c>
      <c r="J4553" t="s">
        <v>20</v>
      </c>
      <c r="K4553" t="s">
        <v>25</v>
      </c>
      <c r="L4553">
        <v>0</v>
      </c>
      <c r="M4553">
        <v>0.08</v>
      </c>
      <c r="N4553">
        <v>0</v>
      </c>
      <c r="O4553">
        <v>17.72</v>
      </c>
      <c r="P4553">
        <v>17.803599999999999</v>
      </c>
    </row>
    <row r="4554" spans="1:16" x14ac:dyDescent="0.25">
      <c r="A4554" s="20">
        <v>44644</v>
      </c>
      <c r="B4554" t="s">
        <v>4730</v>
      </c>
      <c r="C4554" t="s">
        <v>23</v>
      </c>
      <c r="D4554">
        <v>5</v>
      </c>
      <c r="E4554">
        <v>571.5</v>
      </c>
      <c r="F4554">
        <v>2857.5</v>
      </c>
      <c r="G4554" t="s">
        <v>4732</v>
      </c>
      <c r="H4554">
        <v>2022056</v>
      </c>
      <c r="I4554" t="s">
        <v>19</v>
      </c>
      <c r="J4554" t="s">
        <v>20</v>
      </c>
      <c r="K4554" t="s">
        <v>25</v>
      </c>
      <c r="L4554">
        <v>1</v>
      </c>
      <c r="M4554">
        <v>0.08</v>
      </c>
      <c r="N4554">
        <v>0</v>
      </c>
      <c r="O4554">
        <v>17.72</v>
      </c>
      <c r="P4554">
        <v>18.802900000000001</v>
      </c>
    </row>
    <row r="4555" spans="1:16" x14ac:dyDescent="0.25">
      <c r="A4555" s="20">
        <v>44648</v>
      </c>
      <c r="B4555" t="s">
        <v>4730</v>
      </c>
      <c r="C4555" t="s">
        <v>17</v>
      </c>
      <c r="D4555">
        <v>10</v>
      </c>
      <c r="E4555">
        <v>541.1</v>
      </c>
      <c r="F4555">
        <v>5411</v>
      </c>
      <c r="G4555" t="s">
        <v>4733</v>
      </c>
      <c r="H4555">
        <v>2022058</v>
      </c>
      <c r="I4555" t="s">
        <v>19</v>
      </c>
      <c r="J4555" t="s">
        <v>20</v>
      </c>
      <c r="K4555" t="s">
        <v>25</v>
      </c>
      <c r="L4555">
        <v>5</v>
      </c>
      <c r="M4555">
        <v>0.16</v>
      </c>
      <c r="N4555">
        <v>1</v>
      </c>
      <c r="O4555">
        <v>29.53</v>
      </c>
      <c r="P4555">
        <v>35.686900000000001</v>
      </c>
    </row>
    <row r="4556" spans="1:16" x14ac:dyDescent="0.25">
      <c r="A4556" s="20">
        <v>44649</v>
      </c>
      <c r="B4556" t="s">
        <v>3864</v>
      </c>
      <c r="C4556" t="s">
        <v>17</v>
      </c>
      <c r="D4556">
        <v>250</v>
      </c>
      <c r="E4556">
        <v>40.1</v>
      </c>
      <c r="F4556">
        <v>10025</v>
      </c>
      <c r="G4556" t="s">
        <v>4734</v>
      </c>
      <c r="H4556">
        <v>2022059</v>
      </c>
      <c r="I4556" t="s">
        <v>19</v>
      </c>
      <c r="J4556" t="s">
        <v>20</v>
      </c>
      <c r="K4556" t="s">
        <v>25</v>
      </c>
      <c r="L4556">
        <v>10</v>
      </c>
      <c r="M4556">
        <v>0.28999999999999998</v>
      </c>
      <c r="N4556">
        <v>2</v>
      </c>
      <c r="O4556">
        <v>29.55</v>
      </c>
      <c r="P4556">
        <v>41.840699999999998</v>
      </c>
    </row>
    <row r="4557" spans="1:16" x14ac:dyDescent="0.25">
      <c r="A4557" s="20">
        <v>44655</v>
      </c>
      <c r="B4557" t="s">
        <v>195</v>
      </c>
      <c r="C4557" t="s">
        <v>17</v>
      </c>
      <c r="D4557">
        <v>5000</v>
      </c>
      <c r="E4557">
        <v>54</v>
      </c>
      <c r="F4557">
        <v>270000</v>
      </c>
      <c r="G4557" t="s">
        <v>4735</v>
      </c>
      <c r="H4557">
        <v>2022063</v>
      </c>
      <c r="I4557" t="s">
        <v>19</v>
      </c>
      <c r="J4557" t="s">
        <v>20</v>
      </c>
      <c r="K4557" t="s">
        <v>25</v>
      </c>
      <c r="L4557">
        <v>0</v>
      </c>
      <c r="M4557">
        <v>7.83</v>
      </c>
      <c r="N4557">
        <v>0</v>
      </c>
      <c r="O4557">
        <v>49.2</v>
      </c>
      <c r="P4557">
        <v>57.029899999999998</v>
      </c>
    </row>
    <row r="4558" spans="1:16" x14ac:dyDescent="0.25">
      <c r="A4558" s="20">
        <v>44655</v>
      </c>
      <c r="B4558" t="s">
        <v>195</v>
      </c>
      <c r="C4558" t="s">
        <v>17</v>
      </c>
      <c r="D4558">
        <v>5000</v>
      </c>
      <c r="E4558">
        <v>53.95</v>
      </c>
      <c r="F4558">
        <v>269750</v>
      </c>
      <c r="G4558" t="s">
        <v>4736</v>
      </c>
      <c r="H4558">
        <v>2022063</v>
      </c>
      <c r="I4558" t="s">
        <v>19</v>
      </c>
      <c r="J4558" t="s">
        <v>20</v>
      </c>
      <c r="K4558" t="s">
        <v>25</v>
      </c>
      <c r="L4558">
        <v>0</v>
      </c>
      <c r="M4558">
        <v>7.82</v>
      </c>
      <c r="N4558">
        <v>0</v>
      </c>
      <c r="O4558">
        <v>49.15</v>
      </c>
      <c r="P4558">
        <v>56.972799999999999</v>
      </c>
    </row>
    <row r="4559" spans="1:16" x14ac:dyDescent="0.25">
      <c r="A4559" s="20">
        <v>44655</v>
      </c>
      <c r="B4559" t="s">
        <v>195</v>
      </c>
      <c r="C4559" t="s">
        <v>17</v>
      </c>
      <c r="D4559">
        <v>5000</v>
      </c>
      <c r="E4559">
        <v>53.95</v>
      </c>
      <c r="F4559">
        <v>269750</v>
      </c>
      <c r="G4559" t="s">
        <v>4737</v>
      </c>
      <c r="H4559">
        <v>2022063</v>
      </c>
      <c r="I4559" t="s">
        <v>19</v>
      </c>
      <c r="J4559" t="s">
        <v>20</v>
      </c>
      <c r="K4559" t="s">
        <v>25</v>
      </c>
      <c r="L4559">
        <v>0</v>
      </c>
      <c r="M4559">
        <v>7.82</v>
      </c>
      <c r="N4559">
        <v>0</v>
      </c>
      <c r="O4559">
        <v>49.16</v>
      </c>
      <c r="P4559">
        <v>56.982900000000001</v>
      </c>
    </row>
    <row r="4560" spans="1:16" x14ac:dyDescent="0.25">
      <c r="A4560" s="20">
        <v>44655</v>
      </c>
      <c r="B4560" t="s">
        <v>195</v>
      </c>
      <c r="C4560" t="s">
        <v>17</v>
      </c>
      <c r="D4560">
        <v>5000</v>
      </c>
      <c r="E4560">
        <v>53.95</v>
      </c>
      <c r="F4560">
        <v>269750</v>
      </c>
      <c r="G4560" t="s">
        <v>4738</v>
      </c>
      <c r="H4560">
        <v>2022063</v>
      </c>
      <c r="I4560" t="s">
        <v>19</v>
      </c>
      <c r="J4560" t="s">
        <v>20</v>
      </c>
      <c r="K4560" t="s">
        <v>25</v>
      </c>
      <c r="L4560">
        <v>0</v>
      </c>
      <c r="M4560">
        <v>7.82</v>
      </c>
      <c r="N4560">
        <v>32</v>
      </c>
      <c r="O4560">
        <v>49.15</v>
      </c>
      <c r="P4560">
        <v>88.972800000000007</v>
      </c>
    </row>
    <row r="4561" spans="1:16" x14ac:dyDescent="0.25">
      <c r="A4561" s="20">
        <v>44655</v>
      </c>
      <c r="B4561" t="s">
        <v>195</v>
      </c>
      <c r="C4561" t="s">
        <v>23</v>
      </c>
      <c r="D4561">
        <v>100</v>
      </c>
      <c r="E4561">
        <v>54.25</v>
      </c>
      <c r="F4561">
        <v>5425</v>
      </c>
      <c r="G4561" t="s">
        <v>4739</v>
      </c>
      <c r="H4561">
        <v>2022063</v>
      </c>
      <c r="I4561" t="s">
        <v>19</v>
      </c>
      <c r="J4561" t="s">
        <v>20</v>
      </c>
      <c r="K4561" t="s">
        <v>25</v>
      </c>
      <c r="L4561">
        <v>1.35</v>
      </c>
      <c r="M4561">
        <v>0.16</v>
      </c>
      <c r="N4561">
        <v>0</v>
      </c>
      <c r="O4561">
        <v>17.73</v>
      </c>
      <c r="P4561">
        <v>19.237300000000001</v>
      </c>
    </row>
    <row r="4562" spans="1:16" x14ac:dyDescent="0.25">
      <c r="A4562" s="20">
        <v>44655</v>
      </c>
      <c r="B4562" t="s">
        <v>195</v>
      </c>
      <c r="C4562" t="s">
        <v>23</v>
      </c>
      <c r="D4562">
        <v>100</v>
      </c>
      <c r="E4562">
        <v>54.15</v>
      </c>
      <c r="F4562">
        <v>5415</v>
      </c>
      <c r="G4562" t="s">
        <v>4740</v>
      </c>
      <c r="H4562">
        <v>2022063</v>
      </c>
      <c r="I4562" t="s">
        <v>19</v>
      </c>
      <c r="J4562" t="s">
        <v>20</v>
      </c>
      <c r="K4562" t="s">
        <v>25</v>
      </c>
      <c r="L4562">
        <v>1.35</v>
      </c>
      <c r="M4562">
        <v>0.16</v>
      </c>
      <c r="N4562">
        <v>0</v>
      </c>
      <c r="O4562">
        <v>17.73</v>
      </c>
      <c r="P4562">
        <v>19.236999999999998</v>
      </c>
    </row>
    <row r="4563" spans="1:16" x14ac:dyDescent="0.25">
      <c r="A4563" s="20">
        <v>44655</v>
      </c>
      <c r="B4563" t="s">
        <v>195</v>
      </c>
      <c r="C4563" t="s">
        <v>23</v>
      </c>
      <c r="D4563">
        <v>100</v>
      </c>
      <c r="E4563">
        <v>54.35</v>
      </c>
      <c r="F4563">
        <v>5435</v>
      </c>
      <c r="G4563" t="s">
        <v>4741</v>
      </c>
      <c r="H4563">
        <v>2022063</v>
      </c>
      <c r="I4563" t="s">
        <v>19</v>
      </c>
      <c r="J4563" t="s">
        <v>20</v>
      </c>
      <c r="K4563" t="s">
        <v>25</v>
      </c>
      <c r="L4563">
        <v>1.35</v>
      </c>
      <c r="M4563">
        <v>0.16</v>
      </c>
      <c r="N4563">
        <v>0</v>
      </c>
      <c r="O4563">
        <v>17.73</v>
      </c>
      <c r="P4563">
        <v>19.2376</v>
      </c>
    </row>
    <row r="4564" spans="1:16" x14ac:dyDescent="0.25">
      <c r="A4564" s="20">
        <v>44655</v>
      </c>
      <c r="B4564" t="s">
        <v>195</v>
      </c>
      <c r="C4564" t="s">
        <v>23</v>
      </c>
      <c r="D4564">
        <v>500</v>
      </c>
      <c r="E4564">
        <v>54.1</v>
      </c>
      <c r="F4564">
        <v>27050</v>
      </c>
      <c r="G4564" t="s">
        <v>4742</v>
      </c>
      <c r="H4564">
        <v>2022063</v>
      </c>
      <c r="I4564" t="s">
        <v>19</v>
      </c>
      <c r="J4564" t="s">
        <v>20</v>
      </c>
      <c r="K4564" t="s">
        <v>25</v>
      </c>
      <c r="L4564">
        <v>6.41</v>
      </c>
      <c r="M4564">
        <v>0.78</v>
      </c>
      <c r="N4564">
        <v>0</v>
      </c>
      <c r="O4564">
        <v>17.84</v>
      </c>
      <c r="P4564">
        <v>25.034500000000001</v>
      </c>
    </row>
    <row r="4565" spans="1:16" x14ac:dyDescent="0.25">
      <c r="A4565" s="20">
        <v>44655</v>
      </c>
      <c r="B4565" t="s">
        <v>195</v>
      </c>
      <c r="C4565" t="s">
        <v>23</v>
      </c>
      <c r="D4565">
        <v>5000</v>
      </c>
      <c r="E4565">
        <v>54</v>
      </c>
      <c r="F4565">
        <v>270000</v>
      </c>
      <c r="G4565" t="s">
        <v>4743</v>
      </c>
      <c r="H4565">
        <v>2022063</v>
      </c>
      <c r="I4565" t="s">
        <v>19</v>
      </c>
      <c r="J4565" t="s">
        <v>20</v>
      </c>
      <c r="K4565" t="s">
        <v>25</v>
      </c>
      <c r="L4565">
        <v>67.59</v>
      </c>
      <c r="M4565">
        <v>7.83</v>
      </c>
      <c r="N4565">
        <v>0</v>
      </c>
      <c r="O4565">
        <v>49.2</v>
      </c>
      <c r="P4565">
        <v>124.62</v>
      </c>
    </row>
    <row r="4566" spans="1:16" x14ac:dyDescent="0.25">
      <c r="A4566" s="20">
        <v>44655</v>
      </c>
      <c r="B4566" t="s">
        <v>195</v>
      </c>
      <c r="C4566" t="s">
        <v>23</v>
      </c>
      <c r="D4566">
        <v>5000</v>
      </c>
      <c r="E4566">
        <v>54.25</v>
      </c>
      <c r="F4566">
        <v>271250</v>
      </c>
      <c r="G4566" t="s">
        <v>4744</v>
      </c>
      <c r="H4566">
        <v>2022063</v>
      </c>
      <c r="I4566" t="s">
        <v>19</v>
      </c>
      <c r="J4566" t="s">
        <v>20</v>
      </c>
      <c r="K4566" t="s">
        <v>25</v>
      </c>
      <c r="L4566">
        <v>67.59</v>
      </c>
      <c r="M4566">
        <v>7.87</v>
      </c>
      <c r="N4566">
        <v>0</v>
      </c>
      <c r="O4566">
        <v>49.43</v>
      </c>
      <c r="P4566">
        <v>124.88630000000001</v>
      </c>
    </row>
    <row r="4567" spans="1:16" x14ac:dyDescent="0.25">
      <c r="A4567" s="20">
        <v>44655</v>
      </c>
      <c r="B4567" t="s">
        <v>195</v>
      </c>
      <c r="C4567" t="s">
        <v>23</v>
      </c>
      <c r="D4567">
        <v>100</v>
      </c>
      <c r="E4567">
        <v>54.25</v>
      </c>
      <c r="F4567">
        <v>5425</v>
      </c>
      <c r="G4567" t="s">
        <v>4745</v>
      </c>
      <c r="H4567">
        <v>2022063</v>
      </c>
      <c r="I4567" t="s">
        <v>19</v>
      </c>
      <c r="J4567" t="s">
        <v>20</v>
      </c>
      <c r="K4567" t="s">
        <v>25</v>
      </c>
      <c r="L4567">
        <v>1.35</v>
      </c>
      <c r="M4567">
        <v>0.16</v>
      </c>
      <c r="N4567">
        <v>0</v>
      </c>
      <c r="O4567">
        <v>17.73</v>
      </c>
      <c r="P4567">
        <v>19.237300000000001</v>
      </c>
    </row>
    <row r="4568" spans="1:16" x14ac:dyDescent="0.25">
      <c r="A4568" s="20">
        <v>44655</v>
      </c>
      <c r="B4568" t="s">
        <v>195</v>
      </c>
      <c r="C4568" t="s">
        <v>23</v>
      </c>
      <c r="D4568">
        <v>100</v>
      </c>
      <c r="E4568">
        <v>54.45</v>
      </c>
      <c r="F4568">
        <v>5445</v>
      </c>
      <c r="G4568" t="s">
        <v>4746</v>
      </c>
      <c r="H4568">
        <v>2022063</v>
      </c>
      <c r="I4568" t="s">
        <v>19</v>
      </c>
      <c r="J4568" t="s">
        <v>20</v>
      </c>
      <c r="K4568" t="s">
        <v>25</v>
      </c>
      <c r="L4568">
        <v>1.35</v>
      </c>
      <c r="M4568">
        <v>0.16</v>
      </c>
      <c r="N4568">
        <v>0</v>
      </c>
      <c r="O4568">
        <v>17.72</v>
      </c>
      <c r="P4568">
        <v>19.227900000000002</v>
      </c>
    </row>
    <row r="4569" spans="1:16" x14ac:dyDescent="0.25">
      <c r="A4569" s="20">
        <v>44655</v>
      </c>
      <c r="B4569" t="s">
        <v>195</v>
      </c>
      <c r="C4569" t="s">
        <v>23</v>
      </c>
      <c r="D4569">
        <v>5000</v>
      </c>
      <c r="E4569">
        <v>54.05</v>
      </c>
      <c r="F4569">
        <v>270250</v>
      </c>
      <c r="G4569" t="s">
        <v>4747</v>
      </c>
      <c r="H4569">
        <v>2022063</v>
      </c>
      <c r="I4569" t="s">
        <v>19</v>
      </c>
      <c r="J4569" t="s">
        <v>20</v>
      </c>
      <c r="K4569" t="s">
        <v>25</v>
      </c>
      <c r="L4569">
        <v>67.59</v>
      </c>
      <c r="M4569">
        <v>7.84</v>
      </c>
      <c r="N4569">
        <v>0</v>
      </c>
      <c r="O4569">
        <v>49.24</v>
      </c>
      <c r="P4569">
        <v>124.6673</v>
      </c>
    </row>
    <row r="4570" spans="1:16" x14ac:dyDescent="0.25">
      <c r="A4570" s="20">
        <v>44655</v>
      </c>
      <c r="B4570" t="s">
        <v>195</v>
      </c>
      <c r="C4570" t="s">
        <v>23</v>
      </c>
      <c r="D4570">
        <v>500</v>
      </c>
      <c r="E4570">
        <v>54.25</v>
      </c>
      <c r="F4570">
        <v>27125</v>
      </c>
      <c r="G4570" t="s">
        <v>4748</v>
      </c>
      <c r="H4570">
        <v>2022063</v>
      </c>
      <c r="I4570" t="s">
        <v>19</v>
      </c>
      <c r="J4570" t="s">
        <v>20</v>
      </c>
      <c r="K4570" t="s">
        <v>25</v>
      </c>
      <c r="L4570">
        <v>6.76</v>
      </c>
      <c r="M4570">
        <v>0.79</v>
      </c>
      <c r="N4570">
        <v>0</v>
      </c>
      <c r="O4570">
        <v>17.84</v>
      </c>
      <c r="P4570">
        <v>25.386600000000001</v>
      </c>
    </row>
    <row r="4571" spans="1:16" x14ac:dyDescent="0.25">
      <c r="A4571" s="20">
        <v>44655</v>
      </c>
      <c r="B4571" t="s">
        <v>195</v>
      </c>
      <c r="C4571" t="s">
        <v>23</v>
      </c>
      <c r="D4571">
        <v>1000</v>
      </c>
      <c r="E4571">
        <v>54.3</v>
      </c>
      <c r="F4571">
        <v>54300</v>
      </c>
      <c r="G4571" t="s">
        <v>4749</v>
      </c>
      <c r="H4571">
        <v>2022063</v>
      </c>
      <c r="I4571" t="s">
        <v>19</v>
      </c>
      <c r="J4571" t="s">
        <v>20</v>
      </c>
      <c r="K4571" t="s">
        <v>25</v>
      </c>
      <c r="L4571">
        <v>13.52</v>
      </c>
      <c r="M4571">
        <v>1.57</v>
      </c>
      <c r="N4571">
        <v>0</v>
      </c>
      <c r="O4571">
        <v>17.98</v>
      </c>
      <c r="P4571">
        <v>33.0747</v>
      </c>
    </row>
    <row r="4572" spans="1:16" x14ac:dyDescent="0.25">
      <c r="A4572" s="20">
        <v>44655</v>
      </c>
      <c r="B4572" t="s">
        <v>195</v>
      </c>
      <c r="C4572" t="s">
        <v>23</v>
      </c>
      <c r="D4572">
        <v>2500</v>
      </c>
      <c r="E4572">
        <v>54.5</v>
      </c>
      <c r="F4572">
        <v>136250</v>
      </c>
      <c r="G4572" t="s">
        <v>4750</v>
      </c>
      <c r="H4572">
        <v>2022063</v>
      </c>
      <c r="I4572" t="s">
        <v>19</v>
      </c>
      <c r="J4572" t="s">
        <v>20</v>
      </c>
      <c r="K4572" t="s">
        <v>25</v>
      </c>
      <c r="L4572">
        <v>33.79</v>
      </c>
      <c r="M4572">
        <v>3.95</v>
      </c>
      <c r="N4572">
        <v>0</v>
      </c>
      <c r="O4572">
        <v>24.83</v>
      </c>
      <c r="P4572">
        <v>62.571300000000001</v>
      </c>
    </row>
    <row r="4573" spans="1:16" x14ac:dyDescent="0.25">
      <c r="A4573" s="20">
        <v>44656</v>
      </c>
      <c r="B4573" t="s">
        <v>480</v>
      </c>
      <c r="C4573" t="s">
        <v>23</v>
      </c>
      <c r="D4573">
        <v>4162</v>
      </c>
      <c r="E4573">
        <v>98.4</v>
      </c>
      <c r="F4573">
        <v>409540.8</v>
      </c>
      <c r="G4573" t="s">
        <v>4751</v>
      </c>
      <c r="H4573">
        <v>2022064</v>
      </c>
      <c r="I4573" t="s">
        <v>19</v>
      </c>
      <c r="J4573" t="s">
        <v>20</v>
      </c>
      <c r="K4573" t="s">
        <v>21</v>
      </c>
      <c r="L4573">
        <v>102.86</v>
      </c>
      <c r="M4573">
        <v>11.47</v>
      </c>
      <c r="N4573">
        <v>0</v>
      </c>
      <c r="O4573">
        <v>74.59</v>
      </c>
      <c r="P4573">
        <v>188.9171</v>
      </c>
    </row>
    <row r="4574" spans="1:16" x14ac:dyDescent="0.25">
      <c r="A4574" s="20">
        <v>44656</v>
      </c>
      <c r="B4574" t="s">
        <v>480</v>
      </c>
      <c r="C4574" t="s">
        <v>17</v>
      </c>
      <c r="D4574">
        <v>4162</v>
      </c>
      <c r="E4574">
        <v>98.15</v>
      </c>
      <c r="F4574">
        <v>408500.3</v>
      </c>
      <c r="G4574" t="s">
        <v>4752</v>
      </c>
      <c r="H4574">
        <v>2022064</v>
      </c>
      <c r="I4574" t="s">
        <v>19</v>
      </c>
      <c r="J4574" t="s">
        <v>20</v>
      </c>
      <c r="K4574" t="s">
        <v>21</v>
      </c>
      <c r="L4574">
        <v>0</v>
      </c>
      <c r="M4574">
        <v>11.44</v>
      </c>
      <c r="N4574">
        <v>42</v>
      </c>
      <c r="O4574">
        <v>74.36</v>
      </c>
      <c r="P4574">
        <v>127.798</v>
      </c>
    </row>
    <row r="4575" spans="1:16" x14ac:dyDescent="0.25">
      <c r="A4575" s="20">
        <v>44656</v>
      </c>
      <c r="B4575" t="s">
        <v>480</v>
      </c>
      <c r="C4575" t="s">
        <v>17</v>
      </c>
      <c r="D4575">
        <v>5000</v>
      </c>
      <c r="E4575">
        <v>98.96</v>
      </c>
      <c r="F4575">
        <v>494798.25</v>
      </c>
      <c r="G4575" t="s">
        <v>4753</v>
      </c>
      <c r="H4575">
        <v>2022064</v>
      </c>
      <c r="I4575" t="s">
        <v>19</v>
      </c>
      <c r="J4575" t="s">
        <v>20</v>
      </c>
      <c r="K4575" t="s">
        <v>25</v>
      </c>
      <c r="L4575">
        <v>0</v>
      </c>
      <c r="M4575">
        <v>14.35</v>
      </c>
      <c r="N4575">
        <v>0</v>
      </c>
      <c r="O4575">
        <v>90.15</v>
      </c>
      <c r="P4575">
        <v>104.4991</v>
      </c>
    </row>
    <row r="4576" spans="1:16" x14ac:dyDescent="0.25">
      <c r="A4576" s="20">
        <v>44656</v>
      </c>
      <c r="B4576" t="s">
        <v>480</v>
      </c>
      <c r="C4576" t="s">
        <v>17</v>
      </c>
      <c r="D4576">
        <v>5000</v>
      </c>
      <c r="E4576">
        <v>99.08</v>
      </c>
      <c r="F4576">
        <v>495384.5</v>
      </c>
      <c r="G4576" t="s">
        <v>4754</v>
      </c>
      <c r="H4576">
        <v>2022064</v>
      </c>
      <c r="I4576" t="s">
        <v>19</v>
      </c>
      <c r="J4576" t="s">
        <v>20</v>
      </c>
      <c r="K4576" t="s">
        <v>25</v>
      </c>
      <c r="L4576">
        <v>0</v>
      </c>
      <c r="M4576">
        <v>14.37</v>
      </c>
      <c r="N4576">
        <v>0</v>
      </c>
      <c r="O4576">
        <v>90.27</v>
      </c>
      <c r="P4576">
        <v>104.63630000000001</v>
      </c>
    </row>
    <row r="4577" spans="1:16" x14ac:dyDescent="0.25">
      <c r="A4577" s="20">
        <v>44656</v>
      </c>
      <c r="B4577" t="s">
        <v>480</v>
      </c>
      <c r="C4577" t="s">
        <v>23</v>
      </c>
      <c r="D4577">
        <v>1000</v>
      </c>
      <c r="E4577">
        <v>100.15</v>
      </c>
      <c r="F4577">
        <v>100150</v>
      </c>
      <c r="G4577" t="s">
        <v>4755</v>
      </c>
      <c r="H4577">
        <v>2022064</v>
      </c>
      <c r="I4577" t="s">
        <v>19</v>
      </c>
      <c r="J4577" t="s">
        <v>20</v>
      </c>
      <c r="K4577" t="s">
        <v>25</v>
      </c>
      <c r="L4577">
        <v>24.72</v>
      </c>
      <c r="M4577">
        <v>2.9</v>
      </c>
      <c r="N4577">
        <v>0</v>
      </c>
      <c r="O4577">
        <v>18.25</v>
      </c>
      <c r="P4577">
        <v>45.874400000000001</v>
      </c>
    </row>
    <row r="4578" spans="1:16" x14ac:dyDescent="0.25">
      <c r="A4578" s="20">
        <v>44656</v>
      </c>
      <c r="B4578" t="s">
        <v>480</v>
      </c>
      <c r="C4578" t="s">
        <v>23</v>
      </c>
      <c r="D4578">
        <v>1000</v>
      </c>
      <c r="E4578">
        <v>100.15</v>
      </c>
      <c r="F4578">
        <v>100150</v>
      </c>
      <c r="G4578" t="s">
        <v>4756</v>
      </c>
      <c r="H4578">
        <v>2022064</v>
      </c>
      <c r="I4578" t="s">
        <v>19</v>
      </c>
      <c r="J4578" t="s">
        <v>20</v>
      </c>
      <c r="K4578" t="s">
        <v>25</v>
      </c>
      <c r="L4578">
        <v>24.72</v>
      </c>
      <c r="M4578">
        <v>2.9</v>
      </c>
      <c r="N4578">
        <v>0</v>
      </c>
      <c r="O4578">
        <v>18.25</v>
      </c>
      <c r="P4578">
        <v>45.874299999999998</v>
      </c>
    </row>
    <row r="4579" spans="1:16" x14ac:dyDescent="0.25">
      <c r="A4579" s="20">
        <v>44656</v>
      </c>
      <c r="B4579" t="s">
        <v>480</v>
      </c>
      <c r="C4579" t="s">
        <v>23</v>
      </c>
      <c r="D4579">
        <v>1000</v>
      </c>
      <c r="E4579">
        <v>99.95</v>
      </c>
      <c r="F4579">
        <v>99950</v>
      </c>
      <c r="G4579" t="s">
        <v>4757</v>
      </c>
      <c r="H4579">
        <v>2022064</v>
      </c>
      <c r="I4579" t="s">
        <v>19</v>
      </c>
      <c r="J4579" t="s">
        <v>20</v>
      </c>
      <c r="K4579" t="s">
        <v>25</v>
      </c>
      <c r="L4579">
        <v>24.71</v>
      </c>
      <c r="M4579">
        <v>2.9</v>
      </c>
      <c r="N4579">
        <v>0</v>
      </c>
      <c r="O4579">
        <v>18.22</v>
      </c>
      <c r="P4579">
        <v>45.828600000000002</v>
      </c>
    </row>
    <row r="4580" spans="1:16" x14ac:dyDescent="0.25">
      <c r="A4580" s="20">
        <v>44656</v>
      </c>
      <c r="B4580" t="s">
        <v>480</v>
      </c>
      <c r="C4580" t="s">
        <v>23</v>
      </c>
      <c r="D4580">
        <v>500</v>
      </c>
      <c r="E4580">
        <v>100.15</v>
      </c>
      <c r="F4580">
        <v>50075</v>
      </c>
      <c r="G4580" t="s">
        <v>4758</v>
      </c>
      <c r="H4580">
        <v>2022064</v>
      </c>
      <c r="I4580" t="s">
        <v>19</v>
      </c>
      <c r="J4580" t="s">
        <v>20</v>
      </c>
      <c r="K4580" t="s">
        <v>25</v>
      </c>
      <c r="L4580">
        <v>12.36</v>
      </c>
      <c r="M4580">
        <v>1.45</v>
      </c>
      <c r="N4580">
        <v>0</v>
      </c>
      <c r="O4580">
        <v>17.96</v>
      </c>
      <c r="P4580">
        <v>31.772200000000002</v>
      </c>
    </row>
    <row r="4581" spans="1:16" x14ac:dyDescent="0.25">
      <c r="A4581" s="20">
        <v>44656</v>
      </c>
      <c r="B4581" t="s">
        <v>480</v>
      </c>
      <c r="C4581" t="s">
        <v>23</v>
      </c>
      <c r="D4581">
        <v>500</v>
      </c>
      <c r="E4581">
        <v>100.2</v>
      </c>
      <c r="F4581">
        <v>50100</v>
      </c>
      <c r="G4581" t="s">
        <v>4759</v>
      </c>
      <c r="H4581">
        <v>2022064</v>
      </c>
      <c r="I4581" t="s">
        <v>19</v>
      </c>
      <c r="J4581" t="s">
        <v>20</v>
      </c>
      <c r="K4581" t="s">
        <v>25</v>
      </c>
      <c r="L4581">
        <v>12.36</v>
      </c>
      <c r="M4581">
        <v>1.45</v>
      </c>
      <c r="N4581">
        <v>0</v>
      </c>
      <c r="O4581">
        <v>17.96</v>
      </c>
      <c r="P4581">
        <v>31.7729</v>
      </c>
    </row>
    <row r="4582" spans="1:16" x14ac:dyDescent="0.25">
      <c r="A4582" s="20">
        <v>44656</v>
      </c>
      <c r="B4582" t="s">
        <v>480</v>
      </c>
      <c r="C4582" t="s">
        <v>23</v>
      </c>
      <c r="D4582">
        <v>2500</v>
      </c>
      <c r="E4582">
        <v>99.3</v>
      </c>
      <c r="F4582">
        <v>248250</v>
      </c>
      <c r="G4582" t="s">
        <v>4760</v>
      </c>
      <c r="H4582">
        <v>2022064</v>
      </c>
      <c r="I4582" t="s">
        <v>19</v>
      </c>
      <c r="J4582" t="s">
        <v>20</v>
      </c>
      <c r="K4582" t="s">
        <v>25</v>
      </c>
      <c r="L4582">
        <v>61.79</v>
      </c>
      <c r="M4582">
        <v>7.2</v>
      </c>
      <c r="N4582">
        <v>0</v>
      </c>
      <c r="O4582">
        <v>45.24</v>
      </c>
      <c r="P4582">
        <v>114.22929999999999</v>
      </c>
    </row>
    <row r="4583" spans="1:16" x14ac:dyDescent="0.25">
      <c r="A4583" s="20">
        <v>44656</v>
      </c>
      <c r="B4583" t="s">
        <v>480</v>
      </c>
      <c r="C4583" t="s">
        <v>23</v>
      </c>
      <c r="D4583">
        <v>3500</v>
      </c>
      <c r="E4583">
        <v>98.05</v>
      </c>
      <c r="F4583">
        <v>343175</v>
      </c>
      <c r="G4583" t="s">
        <v>4761</v>
      </c>
      <c r="H4583">
        <v>2022064</v>
      </c>
      <c r="I4583" t="s">
        <v>19</v>
      </c>
      <c r="J4583" t="s">
        <v>20</v>
      </c>
      <c r="K4583" t="s">
        <v>25</v>
      </c>
      <c r="L4583">
        <v>86.5</v>
      </c>
      <c r="M4583">
        <v>9.9499999999999993</v>
      </c>
      <c r="N4583">
        <v>0</v>
      </c>
      <c r="O4583">
        <v>62.53</v>
      </c>
      <c r="P4583">
        <v>158.9821</v>
      </c>
    </row>
    <row r="4584" spans="1:16" x14ac:dyDescent="0.25">
      <c r="A4584" s="20">
        <v>44657</v>
      </c>
      <c r="B4584" t="s">
        <v>706</v>
      </c>
      <c r="C4584" t="s">
        <v>17</v>
      </c>
      <c r="D4584">
        <v>5000</v>
      </c>
      <c r="E4584">
        <v>312.38</v>
      </c>
      <c r="F4584">
        <v>1561924.45</v>
      </c>
      <c r="G4584" t="s">
        <v>4762</v>
      </c>
      <c r="H4584">
        <v>2022065</v>
      </c>
      <c r="I4584" t="s">
        <v>19</v>
      </c>
      <c r="J4584" t="s">
        <v>20</v>
      </c>
      <c r="K4584" t="s">
        <v>25</v>
      </c>
      <c r="L4584">
        <v>0</v>
      </c>
      <c r="M4584">
        <v>45.3</v>
      </c>
      <c r="N4584">
        <v>94</v>
      </c>
      <c r="O4584">
        <v>284.63</v>
      </c>
      <c r="P4584">
        <v>423.92579999999998</v>
      </c>
    </row>
    <row r="4585" spans="1:16" x14ac:dyDescent="0.25">
      <c r="A4585" s="20">
        <v>44657</v>
      </c>
      <c r="B4585" t="s">
        <v>706</v>
      </c>
      <c r="C4585" t="s">
        <v>17</v>
      </c>
      <c r="D4585">
        <v>2500</v>
      </c>
      <c r="E4585">
        <v>307.76</v>
      </c>
      <c r="F4585">
        <v>769410.2</v>
      </c>
      <c r="G4585" t="s">
        <v>4763</v>
      </c>
      <c r="H4585">
        <v>2022065</v>
      </c>
      <c r="I4585" t="s">
        <v>19</v>
      </c>
      <c r="J4585" t="s">
        <v>20</v>
      </c>
      <c r="K4585" t="s">
        <v>25</v>
      </c>
      <c r="L4585">
        <v>0</v>
      </c>
      <c r="M4585">
        <v>22.31</v>
      </c>
      <c r="N4585">
        <v>0</v>
      </c>
      <c r="O4585">
        <v>140.21</v>
      </c>
      <c r="P4585">
        <v>162.52269999999999</v>
      </c>
    </row>
    <row r="4586" spans="1:16" x14ac:dyDescent="0.25">
      <c r="A4586" s="20">
        <v>44657</v>
      </c>
      <c r="B4586" t="s">
        <v>706</v>
      </c>
      <c r="C4586" t="s">
        <v>23</v>
      </c>
      <c r="D4586">
        <v>500</v>
      </c>
      <c r="E4586">
        <v>311.14999999999998</v>
      </c>
      <c r="F4586">
        <v>155575</v>
      </c>
      <c r="G4586" t="s">
        <v>4764</v>
      </c>
      <c r="H4586">
        <v>2022065</v>
      </c>
      <c r="I4586" t="s">
        <v>19</v>
      </c>
      <c r="J4586" t="s">
        <v>20</v>
      </c>
      <c r="K4586" t="s">
        <v>25</v>
      </c>
      <c r="L4586">
        <v>39.049999999999997</v>
      </c>
      <c r="M4586">
        <v>4.51</v>
      </c>
      <c r="N4586">
        <v>0</v>
      </c>
      <c r="O4586">
        <v>28.35</v>
      </c>
      <c r="P4586">
        <v>71.911699999999996</v>
      </c>
    </row>
    <row r="4587" spans="1:16" x14ac:dyDescent="0.25">
      <c r="A4587" s="20">
        <v>44657</v>
      </c>
      <c r="B4587" t="s">
        <v>706</v>
      </c>
      <c r="C4587" t="s">
        <v>23</v>
      </c>
      <c r="D4587">
        <v>500</v>
      </c>
      <c r="E4587">
        <v>311.45</v>
      </c>
      <c r="F4587">
        <v>155725</v>
      </c>
      <c r="G4587" t="s">
        <v>4765</v>
      </c>
      <c r="H4587">
        <v>2022065</v>
      </c>
      <c r="I4587" t="s">
        <v>19</v>
      </c>
      <c r="J4587" t="s">
        <v>20</v>
      </c>
      <c r="K4587" t="s">
        <v>25</v>
      </c>
      <c r="L4587">
        <v>39.049999999999997</v>
      </c>
      <c r="M4587">
        <v>4.5199999999999996</v>
      </c>
      <c r="N4587">
        <v>0</v>
      </c>
      <c r="O4587">
        <v>28.38</v>
      </c>
      <c r="P4587">
        <v>71.945999999999998</v>
      </c>
    </row>
    <row r="4588" spans="1:16" x14ac:dyDescent="0.25">
      <c r="A4588" s="20">
        <v>44657</v>
      </c>
      <c r="B4588" t="s">
        <v>706</v>
      </c>
      <c r="C4588" t="s">
        <v>23</v>
      </c>
      <c r="D4588">
        <v>2500</v>
      </c>
      <c r="E4588">
        <v>311.85000000000002</v>
      </c>
      <c r="F4588">
        <v>779625</v>
      </c>
      <c r="G4588" t="s">
        <v>4766</v>
      </c>
      <c r="H4588">
        <v>2022065</v>
      </c>
      <c r="I4588" t="s">
        <v>19</v>
      </c>
      <c r="J4588" t="s">
        <v>20</v>
      </c>
      <c r="K4588" t="s">
        <v>25</v>
      </c>
      <c r="L4588">
        <v>195.23</v>
      </c>
      <c r="M4588">
        <v>22.61</v>
      </c>
      <c r="N4588">
        <v>0</v>
      </c>
      <c r="O4588">
        <v>142.06</v>
      </c>
      <c r="P4588">
        <v>359.89909999999998</v>
      </c>
    </row>
    <row r="4589" spans="1:16" x14ac:dyDescent="0.25">
      <c r="A4589" s="20">
        <v>44657</v>
      </c>
      <c r="B4589" t="s">
        <v>706</v>
      </c>
      <c r="C4589" t="s">
        <v>23</v>
      </c>
      <c r="D4589">
        <v>2500</v>
      </c>
      <c r="E4589">
        <v>311.85000000000002</v>
      </c>
      <c r="F4589">
        <v>779625</v>
      </c>
      <c r="G4589" t="s">
        <v>4767</v>
      </c>
      <c r="H4589">
        <v>2022065</v>
      </c>
      <c r="I4589" t="s">
        <v>19</v>
      </c>
      <c r="J4589" t="s">
        <v>20</v>
      </c>
      <c r="K4589" t="s">
        <v>25</v>
      </c>
      <c r="L4589">
        <v>195.33</v>
      </c>
      <c r="M4589">
        <v>22.61</v>
      </c>
      <c r="N4589">
        <v>0</v>
      </c>
      <c r="O4589">
        <v>142.06</v>
      </c>
      <c r="P4589">
        <v>359.9991</v>
      </c>
    </row>
    <row r="4590" spans="1:16" x14ac:dyDescent="0.25">
      <c r="A4590" s="20">
        <v>44657</v>
      </c>
      <c r="B4590" t="s">
        <v>706</v>
      </c>
      <c r="C4590" t="s">
        <v>23</v>
      </c>
      <c r="D4590">
        <v>1500</v>
      </c>
      <c r="E4590">
        <v>313.95</v>
      </c>
      <c r="F4590">
        <v>470925</v>
      </c>
      <c r="G4590" t="s">
        <v>4768</v>
      </c>
      <c r="H4590">
        <v>2022065</v>
      </c>
      <c r="I4590" t="s">
        <v>19</v>
      </c>
      <c r="J4590" t="s">
        <v>20</v>
      </c>
      <c r="K4590" t="s">
        <v>25</v>
      </c>
      <c r="L4590">
        <v>117.14</v>
      </c>
      <c r="M4590">
        <v>13.66</v>
      </c>
      <c r="N4590">
        <v>0</v>
      </c>
      <c r="O4590">
        <v>85.81</v>
      </c>
      <c r="P4590">
        <v>216.60679999999999</v>
      </c>
    </row>
    <row r="4591" spans="1:16" x14ac:dyDescent="0.25">
      <c r="A4591" s="20">
        <v>44657</v>
      </c>
      <c r="B4591" t="s">
        <v>706</v>
      </c>
      <c r="C4591" t="s">
        <v>23</v>
      </c>
      <c r="D4591">
        <v>2500</v>
      </c>
      <c r="E4591">
        <v>315.5</v>
      </c>
      <c r="F4591">
        <v>788750</v>
      </c>
      <c r="G4591" t="s">
        <v>4769</v>
      </c>
      <c r="H4591">
        <v>2022065</v>
      </c>
      <c r="I4591" t="s">
        <v>19</v>
      </c>
      <c r="J4591" t="s">
        <v>20</v>
      </c>
      <c r="K4591" t="s">
        <v>25</v>
      </c>
      <c r="L4591">
        <v>195.23</v>
      </c>
      <c r="M4591">
        <v>22.87</v>
      </c>
      <c r="N4591">
        <v>0</v>
      </c>
      <c r="O4591">
        <v>143.72999999999999</v>
      </c>
      <c r="P4591">
        <v>361.8338</v>
      </c>
    </row>
    <row r="4592" spans="1:16" x14ac:dyDescent="0.25">
      <c r="A4592" s="20">
        <v>44657</v>
      </c>
      <c r="B4592" t="s">
        <v>706</v>
      </c>
      <c r="C4592" t="s">
        <v>17</v>
      </c>
      <c r="D4592">
        <v>1000</v>
      </c>
      <c r="E4592">
        <v>314</v>
      </c>
      <c r="F4592">
        <v>313995.90000000002</v>
      </c>
      <c r="G4592" t="s">
        <v>4770</v>
      </c>
      <c r="H4592">
        <v>2022065</v>
      </c>
      <c r="I4592" t="s">
        <v>19</v>
      </c>
      <c r="J4592" t="s">
        <v>20</v>
      </c>
      <c r="K4592" t="s">
        <v>25</v>
      </c>
      <c r="L4592">
        <v>0</v>
      </c>
      <c r="M4592">
        <v>9.11</v>
      </c>
      <c r="N4592">
        <v>0</v>
      </c>
      <c r="O4592">
        <v>57.21</v>
      </c>
      <c r="P4592">
        <v>66.315899999999999</v>
      </c>
    </row>
    <row r="4593" spans="1:16" x14ac:dyDescent="0.25">
      <c r="A4593" s="20">
        <v>44657</v>
      </c>
      <c r="B4593" t="s">
        <v>706</v>
      </c>
      <c r="C4593" t="s">
        <v>17</v>
      </c>
      <c r="D4593">
        <v>1000</v>
      </c>
      <c r="E4593">
        <v>314.10000000000002</v>
      </c>
      <c r="F4593">
        <v>314100</v>
      </c>
      <c r="G4593" t="s">
        <v>4771</v>
      </c>
      <c r="H4593">
        <v>2022065</v>
      </c>
      <c r="I4593" t="s">
        <v>19</v>
      </c>
      <c r="J4593" t="s">
        <v>20</v>
      </c>
      <c r="K4593" t="s">
        <v>25</v>
      </c>
      <c r="L4593">
        <v>0</v>
      </c>
      <c r="M4593">
        <v>9.11</v>
      </c>
      <c r="N4593">
        <v>0</v>
      </c>
      <c r="O4593">
        <v>57.24</v>
      </c>
      <c r="P4593">
        <v>66.348799999999997</v>
      </c>
    </row>
    <row r="4594" spans="1:16" x14ac:dyDescent="0.25">
      <c r="A4594" s="20">
        <v>44657</v>
      </c>
      <c r="B4594" t="s">
        <v>706</v>
      </c>
      <c r="C4594" t="s">
        <v>17</v>
      </c>
      <c r="D4594">
        <v>500</v>
      </c>
      <c r="E4594">
        <v>315.10000000000002</v>
      </c>
      <c r="F4594">
        <v>157550</v>
      </c>
      <c r="G4594" t="s">
        <v>4772</v>
      </c>
      <c r="H4594">
        <v>2022065</v>
      </c>
      <c r="I4594" t="s">
        <v>19</v>
      </c>
      <c r="J4594" t="s">
        <v>20</v>
      </c>
      <c r="K4594" t="s">
        <v>25</v>
      </c>
      <c r="L4594">
        <v>0</v>
      </c>
      <c r="M4594">
        <v>4.57</v>
      </c>
      <c r="N4594">
        <v>0</v>
      </c>
      <c r="O4594">
        <v>28.71</v>
      </c>
      <c r="P4594">
        <v>33.279000000000003</v>
      </c>
    </row>
    <row r="4595" spans="1:16" x14ac:dyDescent="0.25">
      <c r="A4595" s="20">
        <v>44658</v>
      </c>
      <c r="B4595" t="s">
        <v>706</v>
      </c>
      <c r="C4595" t="s">
        <v>23</v>
      </c>
      <c r="D4595">
        <v>500</v>
      </c>
      <c r="E4595">
        <v>316.89999999999998</v>
      </c>
      <c r="F4595">
        <v>158450</v>
      </c>
      <c r="G4595" t="s">
        <v>4773</v>
      </c>
      <c r="H4595">
        <v>2022066</v>
      </c>
      <c r="I4595" t="s">
        <v>19</v>
      </c>
      <c r="J4595" t="s">
        <v>20</v>
      </c>
      <c r="K4595" t="s">
        <v>25</v>
      </c>
      <c r="L4595">
        <v>40</v>
      </c>
      <c r="M4595">
        <v>4.5999999999999996</v>
      </c>
      <c r="N4595">
        <v>0</v>
      </c>
      <c r="O4595">
        <v>28.87</v>
      </c>
      <c r="P4595">
        <v>73.465100000000007</v>
      </c>
    </row>
    <row r="4596" spans="1:16" x14ac:dyDescent="0.25">
      <c r="A4596" s="20">
        <v>44658</v>
      </c>
      <c r="B4596" t="s">
        <v>706</v>
      </c>
      <c r="C4596" t="s">
        <v>17</v>
      </c>
      <c r="D4596">
        <v>500</v>
      </c>
      <c r="E4596">
        <v>315.39999999999998</v>
      </c>
      <c r="F4596">
        <v>157700</v>
      </c>
      <c r="G4596" t="s">
        <v>4774</v>
      </c>
      <c r="H4596">
        <v>2022066</v>
      </c>
      <c r="I4596" t="s">
        <v>19</v>
      </c>
      <c r="J4596" t="s">
        <v>20</v>
      </c>
      <c r="K4596" t="s">
        <v>25</v>
      </c>
      <c r="L4596">
        <v>0</v>
      </c>
      <c r="M4596">
        <v>4.57</v>
      </c>
      <c r="N4596">
        <v>5</v>
      </c>
      <c r="O4596">
        <v>28.74</v>
      </c>
      <c r="P4596">
        <v>38.313200000000002</v>
      </c>
    </row>
    <row r="4597" spans="1:16" x14ac:dyDescent="0.25">
      <c r="A4597" s="20">
        <v>44659</v>
      </c>
      <c r="B4597" t="s">
        <v>706</v>
      </c>
      <c r="C4597" t="s">
        <v>23</v>
      </c>
      <c r="D4597">
        <v>500</v>
      </c>
      <c r="E4597">
        <v>325.08999999999997</v>
      </c>
      <c r="F4597">
        <v>162547.29999999999</v>
      </c>
      <c r="G4597" t="s">
        <v>4775</v>
      </c>
      <c r="H4597">
        <v>2022067</v>
      </c>
      <c r="I4597" t="s">
        <v>19</v>
      </c>
      <c r="J4597" t="s">
        <v>20</v>
      </c>
      <c r="K4597" t="s">
        <v>25</v>
      </c>
      <c r="L4597">
        <v>40.880000000000003</v>
      </c>
      <c r="M4597">
        <v>4.71</v>
      </c>
      <c r="N4597">
        <v>0</v>
      </c>
      <c r="O4597">
        <v>29.62</v>
      </c>
      <c r="P4597">
        <v>75.213899999999995</v>
      </c>
    </row>
    <row r="4598" spans="1:16" x14ac:dyDescent="0.25">
      <c r="A4598" s="20">
        <v>44659</v>
      </c>
      <c r="B4598" t="s">
        <v>706</v>
      </c>
      <c r="C4598" t="s">
        <v>23</v>
      </c>
      <c r="D4598">
        <v>600</v>
      </c>
      <c r="E4598">
        <v>328.3</v>
      </c>
      <c r="F4598">
        <v>196980</v>
      </c>
      <c r="G4598" t="s">
        <v>4776</v>
      </c>
      <c r="H4598">
        <v>2022067</v>
      </c>
      <c r="I4598" t="s">
        <v>19</v>
      </c>
      <c r="J4598" t="s">
        <v>20</v>
      </c>
      <c r="K4598" t="s">
        <v>25</v>
      </c>
      <c r="L4598">
        <v>49.06</v>
      </c>
      <c r="M4598">
        <v>5.71</v>
      </c>
      <c r="N4598">
        <v>0</v>
      </c>
      <c r="O4598">
        <v>35.89</v>
      </c>
      <c r="P4598">
        <v>90.662400000000005</v>
      </c>
    </row>
    <row r="4599" spans="1:16" x14ac:dyDescent="0.25">
      <c r="A4599" s="20">
        <v>44659</v>
      </c>
      <c r="B4599" t="s">
        <v>706</v>
      </c>
      <c r="C4599" t="s">
        <v>23</v>
      </c>
      <c r="D4599">
        <v>1000</v>
      </c>
      <c r="E4599">
        <v>329.3</v>
      </c>
      <c r="F4599">
        <v>329300</v>
      </c>
      <c r="G4599" t="s">
        <v>4777</v>
      </c>
      <c r="H4599">
        <v>2022067</v>
      </c>
      <c r="I4599" t="s">
        <v>19</v>
      </c>
      <c r="J4599" t="s">
        <v>20</v>
      </c>
      <c r="K4599" t="s">
        <v>25</v>
      </c>
      <c r="L4599">
        <v>82.06</v>
      </c>
      <c r="M4599">
        <v>9.5500000000000007</v>
      </c>
      <c r="N4599">
        <v>0</v>
      </c>
      <c r="O4599">
        <v>60.01</v>
      </c>
      <c r="P4599">
        <v>151.61969999999999</v>
      </c>
    </row>
    <row r="4600" spans="1:16" x14ac:dyDescent="0.25">
      <c r="A4600" s="20">
        <v>44659</v>
      </c>
      <c r="B4600" t="s">
        <v>706</v>
      </c>
      <c r="C4600" t="s">
        <v>17</v>
      </c>
      <c r="D4600">
        <v>72</v>
      </c>
      <c r="E4600">
        <v>325.14999999999998</v>
      </c>
      <c r="F4600">
        <v>23410.799999999999</v>
      </c>
      <c r="G4600" t="s">
        <v>4778</v>
      </c>
      <c r="H4600">
        <v>2022067</v>
      </c>
      <c r="I4600" t="s">
        <v>19</v>
      </c>
      <c r="J4600" t="s">
        <v>20</v>
      </c>
      <c r="K4600" t="s">
        <v>25</v>
      </c>
      <c r="L4600">
        <v>0</v>
      </c>
      <c r="M4600">
        <v>0.68</v>
      </c>
      <c r="N4600">
        <v>0</v>
      </c>
      <c r="O4600">
        <v>17.82</v>
      </c>
      <c r="P4600">
        <v>18.498899999999999</v>
      </c>
    </row>
    <row r="4601" spans="1:16" x14ac:dyDescent="0.25">
      <c r="A4601" s="20">
        <v>44659</v>
      </c>
      <c r="B4601" t="s">
        <v>706</v>
      </c>
      <c r="C4601" t="s">
        <v>17</v>
      </c>
      <c r="D4601">
        <v>500</v>
      </c>
      <c r="E4601">
        <v>326.14999999999998</v>
      </c>
      <c r="F4601">
        <v>163075</v>
      </c>
      <c r="G4601" t="s">
        <v>4779</v>
      </c>
      <c r="H4601">
        <v>2022067</v>
      </c>
      <c r="I4601" t="s">
        <v>19</v>
      </c>
      <c r="J4601" t="s">
        <v>20</v>
      </c>
      <c r="K4601" t="s">
        <v>25</v>
      </c>
      <c r="L4601">
        <v>0</v>
      </c>
      <c r="M4601">
        <v>4.7300000000000004</v>
      </c>
      <c r="N4601">
        <v>0</v>
      </c>
      <c r="O4601">
        <v>29.71</v>
      </c>
      <c r="P4601">
        <v>34.4392</v>
      </c>
    </row>
    <row r="4602" spans="1:16" x14ac:dyDescent="0.25">
      <c r="A4602" s="20">
        <v>44659</v>
      </c>
      <c r="B4602" t="s">
        <v>706</v>
      </c>
      <c r="C4602" t="s">
        <v>17</v>
      </c>
      <c r="D4602">
        <v>500</v>
      </c>
      <c r="E4602">
        <v>326.05</v>
      </c>
      <c r="F4602">
        <v>163025</v>
      </c>
      <c r="G4602" t="s">
        <v>4780</v>
      </c>
      <c r="H4602">
        <v>2022067</v>
      </c>
      <c r="I4602" t="s">
        <v>19</v>
      </c>
      <c r="J4602" t="s">
        <v>20</v>
      </c>
      <c r="K4602" t="s">
        <v>25</v>
      </c>
      <c r="L4602">
        <v>0</v>
      </c>
      <c r="M4602">
        <v>4.7300000000000004</v>
      </c>
      <c r="N4602">
        <v>0</v>
      </c>
      <c r="O4602">
        <v>29.71</v>
      </c>
      <c r="P4602">
        <v>34.4377</v>
      </c>
    </row>
    <row r="4603" spans="1:16" x14ac:dyDescent="0.25">
      <c r="A4603" s="20">
        <v>44659</v>
      </c>
      <c r="B4603" t="s">
        <v>706</v>
      </c>
      <c r="C4603" t="s">
        <v>17</v>
      </c>
      <c r="D4603">
        <v>28</v>
      </c>
      <c r="E4603">
        <v>327.2</v>
      </c>
      <c r="F4603">
        <v>9161.6</v>
      </c>
      <c r="G4603" t="s">
        <v>4781</v>
      </c>
      <c r="H4603">
        <v>2022067</v>
      </c>
      <c r="I4603" t="s">
        <v>19</v>
      </c>
      <c r="J4603" t="s">
        <v>20</v>
      </c>
      <c r="K4603" t="s">
        <v>25</v>
      </c>
      <c r="L4603">
        <v>0</v>
      </c>
      <c r="M4603">
        <v>0.27</v>
      </c>
      <c r="N4603">
        <v>0</v>
      </c>
      <c r="O4603">
        <v>17.75</v>
      </c>
      <c r="P4603">
        <v>18.015699999999999</v>
      </c>
    </row>
    <row r="4604" spans="1:16" x14ac:dyDescent="0.25">
      <c r="A4604" s="20">
        <v>44659</v>
      </c>
      <c r="B4604" t="s">
        <v>706</v>
      </c>
      <c r="C4604" t="s">
        <v>17</v>
      </c>
      <c r="D4604">
        <v>25</v>
      </c>
      <c r="E4604">
        <v>326.14999999999998</v>
      </c>
      <c r="F4604">
        <v>8153.75</v>
      </c>
      <c r="G4604" t="s">
        <v>4782</v>
      </c>
      <c r="H4604">
        <v>2022067</v>
      </c>
      <c r="I4604" t="s">
        <v>19</v>
      </c>
      <c r="J4604" t="s">
        <v>20</v>
      </c>
      <c r="K4604" t="s">
        <v>25</v>
      </c>
      <c r="L4604">
        <v>0</v>
      </c>
      <c r="M4604">
        <v>0.24</v>
      </c>
      <c r="N4604">
        <v>0</v>
      </c>
      <c r="O4604">
        <v>17.739999999999998</v>
      </c>
      <c r="P4604">
        <v>17.976500000000001</v>
      </c>
    </row>
    <row r="4605" spans="1:16" x14ac:dyDescent="0.25">
      <c r="A4605" s="20">
        <v>44659</v>
      </c>
      <c r="B4605" t="s">
        <v>706</v>
      </c>
      <c r="C4605" t="s">
        <v>17</v>
      </c>
      <c r="D4605">
        <v>500</v>
      </c>
      <c r="E4605">
        <v>326.10000000000002</v>
      </c>
      <c r="F4605">
        <v>163050</v>
      </c>
      <c r="G4605" t="s">
        <v>4783</v>
      </c>
      <c r="H4605">
        <v>2022067</v>
      </c>
      <c r="I4605" t="s">
        <v>19</v>
      </c>
      <c r="J4605" t="s">
        <v>20</v>
      </c>
      <c r="K4605" t="s">
        <v>25</v>
      </c>
      <c r="L4605">
        <v>0</v>
      </c>
      <c r="M4605">
        <v>4.7300000000000004</v>
      </c>
      <c r="N4605">
        <v>21</v>
      </c>
      <c r="O4605">
        <v>29.71</v>
      </c>
      <c r="P4605">
        <v>55.438499999999998</v>
      </c>
    </row>
    <row r="4606" spans="1:16" x14ac:dyDescent="0.25">
      <c r="A4606" s="20">
        <v>44659</v>
      </c>
      <c r="B4606" t="s">
        <v>706</v>
      </c>
      <c r="C4606" t="s">
        <v>17</v>
      </c>
      <c r="D4606">
        <v>25</v>
      </c>
      <c r="E4606">
        <v>326.14999999999998</v>
      </c>
      <c r="F4606">
        <v>8153.75</v>
      </c>
      <c r="G4606" t="s">
        <v>4784</v>
      </c>
      <c r="H4606">
        <v>2022067</v>
      </c>
      <c r="I4606" t="s">
        <v>19</v>
      </c>
      <c r="J4606" t="s">
        <v>20</v>
      </c>
      <c r="K4606" t="s">
        <v>25</v>
      </c>
      <c r="L4606">
        <v>0</v>
      </c>
      <c r="M4606">
        <v>0.24</v>
      </c>
      <c r="N4606">
        <v>0</v>
      </c>
      <c r="O4606">
        <v>17.739999999999998</v>
      </c>
      <c r="P4606">
        <v>17.976500000000001</v>
      </c>
    </row>
    <row r="4607" spans="1:16" x14ac:dyDescent="0.25">
      <c r="A4607" s="20">
        <v>44659</v>
      </c>
      <c r="B4607" t="s">
        <v>706</v>
      </c>
      <c r="C4607" t="s">
        <v>17</v>
      </c>
      <c r="D4607">
        <v>50</v>
      </c>
      <c r="E4607">
        <v>326.10000000000002</v>
      </c>
      <c r="F4607">
        <v>16305</v>
      </c>
      <c r="G4607" t="s">
        <v>4785</v>
      </c>
      <c r="H4607">
        <v>2022067</v>
      </c>
      <c r="I4607" t="s">
        <v>19</v>
      </c>
      <c r="J4607" t="s">
        <v>20</v>
      </c>
      <c r="K4607" t="s">
        <v>25</v>
      </c>
      <c r="L4607">
        <v>0</v>
      </c>
      <c r="M4607">
        <v>0.47</v>
      </c>
      <c r="N4607">
        <v>0</v>
      </c>
      <c r="O4607">
        <v>17.79</v>
      </c>
      <c r="P4607">
        <v>18.262799999999999</v>
      </c>
    </row>
    <row r="4608" spans="1:16" x14ac:dyDescent="0.25">
      <c r="A4608" s="20">
        <v>44659</v>
      </c>
      <c r="B4608" t="s">
        <v>706</v>
      </c>
      <c r="C4608" t="s">
        <v>17</v>
      </c>
      <c r="D4608">
        <v>400</v>
      </c>
      <c r="E4608">
        <v>326.14999999999998</v>
      </c>
      <c r="F4608">
        <v>130460</v>
      </c>
      <c r="G4608" t="s">
        <v>4786</v>
      </c>
      <c r="H4608">
        <v>2022067</v>
      </c>
      <c r="I4608" t="s">
        <v>19</v>
      </c>
      <c r="J4608" t="s">
        <v>20</v>
      </c>
      <c r="K4608" t="s">
        <v>25</v>
      </c>
      <c r="L4608">
        <v>0</v>
      </c>
      <c r="M4608">
        <v>3.78</v>
      </c>
      <c r="N4608">
        <v>0</v>
      </c>
      <c r="O4608">
        <v>23.77</v>
      </c>
      <c r="P4608">
        <v>27.5532</v>
      </c>
    </row>
    <row r="4609" spans="1:16" x14ac:dyDescent="0.25">
      <c r="A4609" s="20">
        <v>44671</v>
      </c>
      <c r="B4609" t="s">
        <v>800</v>
      </c>
      <c r="C4609" t="s">
        <v>17</v>
      </c>
      <c r="D4609">
        <v>2500</v>
      </c>
      <c r="E4609">
        <v>538.38</v>
      </c>
      <c r="F4609">
        <v>1345947.55</v>
      </c>
      <c r="G4609" t="s">
        <v>4787</v>
      </c>
      <c r="H4609">
        <v>2022073</v>
      </c>
      <c r="I4609" t="s">
        <v>19</v>
      </c>
      <c r="J4609" t="s">
        <v>20</v>
      </c>
      <c r="K4609" t="s">
        <v>25</v>
      </c>
      <c r="L4609">
        <v>0</v>
      </c>
      <c r="M4609">
        <v>39.03</v>
      </c>
      <c r="N4609">
        <v>0</v>
      </c>
      <c r="O4609">
        <v>245.24</v>
      </c>
      <c r="P4609">
        <v>284.27260000000001</v>
      </c>
    </row>
    <row r="4610" spans="1:16" x14ac:dyDescent="0.25">
      <c r="A4610" s="20">
        <v>44671</v>
      </c>
      <c r="B4610" t="s">
        <v>800</v>
      </c>
      <c r="C4610" t="s">
        <v>17</v>
      </c>
      <c r="D4610">
        <v>2500</v>
      </c>
      <c r="E4610">
        <v>536.1</v>
      </c>
      <c r="F4610">
        <v>1340250</v>
      </c>
      <c r="G4610" t="s">
        <v>4788</v>
      </c>
      <c r="H4610">
        <v>2022073</v>
      </c>
      <c r="I4610" t="s">
        <v>19</v>
      </c>
      <c r="J4610" t="s">
        <v>20</v>
      </c>
      <c r="K4610" t="s">
        <v>25</v>
      </c>
      <c r="L4610">
        <v>0</v>
      </c>
      <c r="M4610">
        <v>38.869999999999997</v>
      </c>
      <c r="N4610">
        <v>121</v>
      </c>
      <c r="O4610">
        <v>244.22</v>
      </c>
      <c r="P4610">
        <v>404.0872</v>
      </c>
    </row>
    <row r="4611" spans="1:16" x14ac:dyDescent="0.25">
      <c r="A4611" s="20">
        <v>44671</v>
      </c>
      <c r="B4611" t="s">
        <v>800</v>
      </c>
      <c r="C4611" t="s">
        <v>23</v>
      </c>
      <c r="D4611">
        <v>2500</v>
      </c>
      <c r="E4611">
        <v>538.54999999999995</v>
      </c>
      <c r="F4611">
        <v>1346375</v>
      </c>
      <c r="G4611" t="s">
        <v>4789</v>
      </c>
      <c r="H4611">
        <v>2022073</v>
      </c>
      <c r="I4611" t="s">
        <v>19</v>
      </c>
      <c r="J4611" t="s">
        <v>20</v>
      </c>
      <c r="K4611" t="s">
        <v>25</v>
      </c>
      <c r="L4611">
        <v>335.54</v>
      </c>
      <c r="M4611">
        <v>39.04</v>
      </c>
      <c r="N4611">
        <v>0</v>
      </c>
      <c r="O4611">
        <v>245.34</v>
      </c>
      <c r="P4611">
        <v>619.92489999999998</v>
      </c>
    </row>
    <row r="4612" spans="1:16" x14ac:dyDescent="0.25">
      <c r="A4612" s="20">
        <v>44671</v>
      </c>
      <c r="B4612" t="s">
        <v>800</v>
      </c>
      <c r="C4612" t="s">
        <v>17</v>
      </c>
      <c r="D4612">
        <v>2500</v>
      </c>
      <c r="E4612">
        <v>535.1</v>
      </c>
      <c r="F4612">
        <v>1337750</v>
      </c>
      <c r="G4612" t="s">
        <v>4790</v>
      </c>
      <c r="H4612">
        <v>2022073</v>
      </c>
      <c r="I4612" t="s">
        <v>19</v>
      </c>
      <c r="J4612" t="s">
        <v>20</v>
      </c>
      <c r="K4612" t="s">
        <v>25</v>
      </c>
      <c r="L4612">
        <v>0</v>
      </c>
      <c r="M4612">
        <v>38.79</v>
      </c>
      <c r="N4612">
        <v>0</v>
      </c>
      <c r="O4612">
        <v>243.75</v>
      </c>
      <c r="P4612">
        <v>282.54469999999998</v>
      </c>
    </row>
    <row r="4613" spans="1:16" x14ac:dyDescent="0.25">
      <c r="A4613" s="20">
        <v>44671</v>
      </c>
      <c r="B4613" t="s">
        <v>800</v>
      </c>
      <c r="C4613" t="s">
        <v>23</v>
      </c>
      <c r="D4613">
        <v>1253</v>
      </c>
      <c r="E4613">
        <v>536.79999999999995</v>
      </c>
      <c r="F4613">
        <v>672610.4</v>
      </c>
      <c r="G4613" t="s">
        <v>4791</v>
      </c>
      <c r="H4613">
        <v>2022073</v>
      </c>
      <c r="I4613" t="s">
        <v>19</v>
      </c>
      <c r="J4613" t="s">
        <v>20</v>
      </c>
      <c r="K4613" t="s">
        <v>25</v>
      </c>
      <c r="L4613">
        <v>168.56</v>
      </c>
      <c r="M4613">
        <v>19.510000000000002</v>
      </c>
      <c r="N4613">
        <v>0</v>
      </c>
      <c r="O4613">
        <v>122.58</v>
      </c>
      <c r="P4613">
        <v>310.64530000000002</v>
      </c>
    </row>
    <row r="4614" spans="1:16" x14ac:dyDescent="0.25">
      <c r="A4614" s="20">
        <v>44671</v>
      </c>
      <c r="B4614" t="s">
        <v>800</v>
      </c>
      <c r="C4614" t="s">
        <v>23</v>
      </c>
      <c r="D4614">
        <v>500</v>
      </c>
      <c r="E4614">
        <v>536.15</v>
      </c>
      <c r="F4614">
        <v>268075</v>
      </c>
      <c r="G4614" t="s">
        <v>4792</v>
      </c>
      <c r="H4614">
        <v>2022073</v>
      </c>
      <c r="I4614" t="s">
        <v>19</v>
      </c>
      <c r="J4614" t="s">
        <v>20</v>
      </c>
      <c r="K4614" t="s">
        <v>25</v>
      </c>
      <c r="L4614">
        <v>67.11</v>
      </c>
      <c r="M4614">
        <v>7.77</v>
      </c>
      <c r="N4614">
        <v>0</v>
      </c>
      <c r="O4614">
        <v>48.83</v>
      </c>
      <c r="P4614">
        <v>123.7139</v>
      </c>
    </row>
    <row r="4615" spans="1:16" x14ac:dyDescent="0.25">
      <c r="A4615" s="20">
        <v>44671</v>
      </c>
      <c r="B4615" t="s">
        <v>800</v>
      </c>
      <c r="C4615" t="s">
        <v>23</v>
      </c>
      <c r="D4615">
        <v>3247</v>
      </c>
      <c r="E4615">
        <v>536.45000000000005</v>
      </c>
      <c r="F4615">
        <v>1741853.15</v>
      </c>
      <c r="G4615" t="s">
        <v>4793</v>
      </c>
      <c r="H4615">
        <v>2022073</v>
      </c>
      <c r="I4615" t="s">
        <v>19</v>
      </c>
      <c r="J4615" t="s">
        <v>20</v>
      </c>
      <c r="K4615" t="s">
        <v>25</v>
      </c>
      <c r="L4615">
        <v>435.8</v>
      </c>
      <c r="M4615">
        <v>50.51</v>
      </c>
      <c r="N4615">
        <v>0</v>
      </c>
      <c r="O4615">
        <v>317.43</v>
      </c>
      <c r="P4615">
        <v>803.74360000000001</v>
      </c>
    </row>
    <row r="4616" spans="1:16" x14ac:dyDescent="0.25">
      <c r="A4616" s="20">
        <v>44676</v>
      </c>
      <c r="B4616" t="s">
        <v>706</v>
      </c>
      <c r="C4616" t="s">
        <v>23</v>
      </c>
      <c r="D4616">
        <v>500</v>
      </c>
      <c r="E4616">
        <v>328.5</v>
      </c>
      <c r="F4616">
        <v>164250</v>
      </c>
      <c r="G4616" t="s">
        <v>4794</v>
      </c>
      <c r="H4616">
        <v>2022076</v>
      </c>
      <c r="I4616" t="s">
        <v>19</v>
      </c>
      <c r="J4616" t="s">
        <v>20</v>
      </c>
      <c r="K4616" t="s">
        <v>25</v>
      </c>
      <c r="L4616">
        <v>41.39</v>
      </c>
      <c r="M4616">
        <v>4.76</v>
      </c>
      <c r="N4616">
        <v>0</v>
      </c>
      <c r="O4616">
        <v>29.93</v>
      </c>
      <c r="P4616">
        <v>76.083299999999994</v>
      </c>
    </row>
    <row r="4617" spans="1:16" x14ac:dyDescent="0.25">
      <c r="A4617" s="20">
        <v>44676</v>
      </c>
      <c r="B4617" t="s">
        <v>706</v>
      </c>
      <c r="C4617" t="s">
        <v>23</v>
      </c>
      <c r="D4617">
        <v>600</v>
      </c>
      <c r="E4617">
        <v>330.9</v>
      </c>
      <c r="F4617">
        <v>198540</v>
      </c>
      <c r="G4617" t="s">
        <v>4795</v>
      </c>
      <c r="H4617">
        <v>2022076</v>
      </c>
      <c r="I4617" t="s">
        <v>19</v>
      </c>
      <c r="J4617" t="s">
        <v>20</v>
      </c>
      <c r="K4617" t="s">
        <v>25</v>
      </c>
      <c r="L4617">
        <v>49.67</v>
      </c>
      <c r="M4617">
        <v>5.76</v>
      </c>
      <c r="N4617">
        <v>0</v>
      </c>
      <c r="O4617">
        <v>36.17</v>
      </c>
      <c r="P4617">
        <v>91.597499999999997</v>
      </c>
    </row>
    <row r="4618" spans="1:16" x14ac:dyDescent="0.25">
      <c r="A4618" s="20">
        <v>44676</v>
      </c>
      <c r="B4618" t="s">
        <v>706</v>
      </c>
      <c r="C4618" t="s">
        <v>23</v>
      </c>
      <c r="D4618">
        <v>1000</v>
      </c>
      <c r="E4618">
        <v>334.7</v>
      </c>
      <c r="F4618">
        <v>334700</v>
      </c>
      <c r="G4618" t="s">
        <v>4796</v>
      </c>
      <c r="H4618">
        <v>2022076</v>
      </c>
      <c r="I4618" t="s">
        <v>19</v>
      </c>
      <c r="J4618" t="s">
        <v>20</v>
      </c>
      <c r="K4618" t="s">
        <v>25</v>
      </c>
      <c r="L4618">
        <v>82.94</v>
      </c>
      <c r="M4618">
        <v>9.7100000000000009</v>
      </c>
      <c r="N4618">
        <v>0</v>
      </c>
      <c r="O4618">
        <v>60.98</v>
      </c>
      <c r="P4618">
        <v>153.62610000000001</v>
      </c>
    </row>
    <row r="4619" spans="1:16" x14ac:dyDescent="0.25">
      <c r="A4619" s="20">
        <v>44676</v>
      </c>
      <c r="B4619" t="s">
        <v>706</v>
      </c>
      <c r="C4619" t="s">
        <v>17</v>
      </c>
      <c r="D4619">
        <v>2100</v>
      </c>
      <c r="E4619">
        <v>330.15</v>
      </c>
      <c r="F4619">
        <v>693315</v>
      </c>
      <c r="G4619" t="s">
        <v>4797</v>
      </c>
      <c r="H4619">
        <v>2022076</v>
      </c>
      <c r="I4619" t="s">
        <v>19</v>
      </c>
      <c r="J4619" t="s">
        <v>20</v>
      </c>
      <c r="K4619" t="s">
        <v>25</v>
      </c>
      <c r="L4619">
        <v>0</v>
      </c>
      <c r="M4619">
        <v>20.11</v>
      </c>
      <c r="N4619">
        <v>21</v>
      </c>
      <c r="O4619">
        <v>126.33</v>
      </c>
      <c r="P4619">
        <v>167.43610000000001</v>
      </c>
    </row>
    <row r="4620" spans="1:16" x14ac:dyDescent="0.25">
      <c r="A4620" s="20">
        <v>44685</v>
      </c>
      <c r="B4620" t="s">
        <v>706</v>
      </c>
      <c r="C4620" t="s">
        <v>17</v>
      </c>
      <c r="D4620">
        <v>2500</v>
      </c>
      <c r="E4620">
        <v>328.52</v>
      </c>
      <c r="F4620">
        <v>821306.75</v>
      </c>
      <c r="G4620" t="s">
        <v>4798</v>
      </c>
      <c r="H4620">
        <v>2022082</v>
      </c>
      <c r="I4620" t="s">
        <v>19</v>
      </c>
      <c r="J4620" t="s">
        <v>20</v>
      </c>
      <c r="K4620" t="s">
        <v>25</v>
      </c>
      <c r="L4620">
        <v>0</v>
      </c>
      <c r="M4620">
        <v>23.82</v>
      </c>
      <c r="N4620">
        <v>0</v>
      </c>
      <c r="O4620">
        <v>149.63</v>
      </c>
      <c r="P4620">
        <v>173.44839999999999</v>
      </c>
    </row>
    <row r="4621" spans="1:16" x14ac:dyDescent="0.25">
      <c r="A4621" s="20">
        <v>44685</v>
      </c>
      <c r="B4621" t="s">
        <v>706</v>
      </c>
      <c r="C4621" t="s">
        <v>17</v>
      </c>
      <c r="D4621">
        <v>2500</v>
      </c>
      <c r="E4621">
        <v>327.16000000000003</v>
      </c>
      <c r="F4621">
        <v>817889.6</v>
      </c>
      <c r="G4621" t="s">
        <v>4799</v>
      </c>
      <c r="H4621">
        <v>2022082</v>
      </c>
      <c r="I4621" t="s">
        <v>19</v>
      </c>
      <c r="J4621" t="s">
        <v>20</v>
      </c>
      <c r="K4621" t="s">
        <v>25</v>
      </c>
      <c r="L4621">
        <v>0</v>
      </c>
      <c r="M4621">
        <v>23.72</v>
      </c>
      <c r="N4621">
        <v>49</v>
      </c>
      <c r="O4621">
        <v>149.04</v>
      </c>
      <c r="P4621">
        <v>221.7586</v>
      </c>
    </row>
    <row r="4622" spans="1:16" x14ac:dyDescent="0.25">
      <c r="A4622" s="20">
        <v>44685</v>
      </c>
      <c r="B4622" t="s">
        <v>706</v>
      </c>
      <c r="C4622" t="s">
        <v>23</v>
      </c>
      <c r="D4622">
        <v>2500</v>
      </c>
      <c r="E4622">
        <v>325.14999999999998</v>
      </c>
      <c r="F4622">
        <v>812875</v>
      </c>
      <c r="G4622" t="s">
        <v>4800</v>
      </c>
      <c r="H4622">
        <v>2022082</v>
      </c>
      <c r="I4622" t="s">
        <v>19</v>
      </c>
      <c r="J4622" t="s">
        <v>20</v>
      </c>
      <c r="K4622" t="s">
        <v>25</v>
      </c>
      <c r="L4622">
        <v>203.82</v>
      </c>
      <c r="M4622">
        <v>23.57</v>
      </c>
      <c r="N4622">
        <v>0</v>
      </c>
      <c r="O4622">
        <v>148.12</v>
      </c>
      <c r="P4622">
        <v>375.51350000000002</v>
      </c>
    </row>
    <row r="4623" spans="1:16" x14ac:dyDescent="0.25">
      <c r="A4623" s="20">
        <v>44685</v>
      </c>
      <c r="B4623" t="s">
        <v>706</v>
      </c>
      <c r="C4623" t="s">
        <v>23</v>
      </c>
      <c r="D4623">
        <v>2500</v>
      </c>
      <c r="E4623">
        <v>325.95</v>
      </c>
      <c r="F4623">
        <v>814875</v>
      </c>
      <c r="G4623" t="s">
        <v>4801</v>
      </c>
      <c r="H4623">
        <v>2022082</v>
      </c>
      <c r="I4623" t="s">
        <v>19</v>
      </c>
      <c r="J4623" t="s">
        <v>20</v>
      </c>
      <c r="K4623" t="s">
        <v>25</v>
      </c>
      <c r="L4623">
        <v>204.18</v>
      </c>
      <c r="M4623">
        <v>23.63</v>
      </c>
      <c r="N4623">
        <v>0</v>
      </c>
      <c r="O4623">
        <v>148.49</v>
      </c>
      <c r="P4623">
        <v>376.30119999999999</v>
      </c>
    </row>
    <row r="4624" spans="1:16" x14ac:dyDescent="0.25">
      <c r="A4624" s="20">
        <v>44686</v>
      </c>
      <c r="B4624" t="s">
        <v>706</v>
      </c>
      <c r="C4624" t="s">
        <v>17</v>
      </c>
      <c r="D4624">
        <v>2500</v>
      </c>
      <c r="E4624">
        <v>322.25</v>
      </c>
      <c r="F4624">
        <v>805625</v>
      </c>
      <c r="G4624" t="s">
        <v>4802</v>
      </c>
      <c r="H4624">
        <v>2022083</v>
      </c>
      <c r="I4624" t="s">
        <v>19</v>
      </c>
      <c r="J4624" t="s">
        <v>20</v>
      </c>
      <c r="K4624" t="s">
        <v>25</v>
      </c>
      <c r="L4624">
        <v>0</v>
      </c>
      <c r="M4624">
        <v>23.36</v>
      </c>
      <c r="N4624">
        <v>24</v>
      </c>
      <c r="O4624">
        <v>146.80000000000001</v>
      </c>
      <c r="P4624">
        <v>194.16319999999999</v>
      </c>
    </row>
    <row r="4625" spans="1:16" x14ac:dyDescent="0.25">
      <c r="A4625" s="20">
        <v>44686</v>
      </c>
      <c r="B4625" t="s">
        <v>706</v>
      </c>
      <c r="C4625" t="s">
        <v>23</v>
      </c>
      <c r="D4625">
        <v>2500</v>
      </c>
      <c r="E4625">
        <v>320.33</v>
      </c>
      <c r="F4625">
        <v>800833.75</v>
      </c>
      <c r="G4625" t="s">
        <v>4803</v>
      </c>
      <c r="H4625">
        <v>2022083</v>
      </c>
      <c r="I4625" t="s">
        <v>19</v>
      </c>
      <c r="J4625" t="s">
        <v>20</v>
      </c>
      <c r="K4625" t="s">
        <v>25</v>
      </c>
      <c r="L4625">
        <v>201</v>
      </c>
      <c r="M4625">
        <v>23.22</v>
      </c>
      <c r="N4625">
        <v>0</v>
      </c>
      <c r="O4625">
        <v>145.91999999999999</v>
      </c>
      <c r="P4625">
        <v>370.14389999999997</v>
      </c>
    </row>
    <row r="4626" spans="1:16" x14ac:dyDescent="0.25">
      <c r="A4626" s="20">
        <v>44687</v>
      </c>
      <c r="B4626" t="s">
        <v>706</v>
      </c>
      <c r="C4626" t="s">
        <v>23</v>
      </c>
      <c r="D4626">
        <v>5000</v>
      </c>
      <c r="E4626">
        <v>318.14999999999998</v>
      </c>
      <c r="F4626">
        <v>1590750</v>
      </c>
      <c r="G4626" t="s">
        <v>4804</v>
      </c>
      <c r="H4626">
        <v>2022084</v>
      </c>
      <c r="I4626" t="s">
        <v>19</v>
      </c>
      <c r="J4626" t="s">
        <v>20</v>
      </c>
      <c r="K4626" t="s">
        <v>25</v>
      </c>
      <c r="L4626">
        <v>398.69</v>
      </c>
      <c r="M4626">
        <v>46.13</v>
      </c>
      <c r="N4626">
        <v>0</v>
      </c>
      <c r="O4626">
        <v>289.87</v>
      </c>
      <c r="P4626">
        <v>734.69179999999994</v>
      </c>
    </row>
    <row r="4627" spans="1:16" x14ac:dyDescent="0.25">
      <c r="A4627" s="20">
        <v>44687</v>
      </c>
      <c r="B4627" t="s">
        <v>706</v>
      </c>
      <c r="C4627" t="s">
        <v>23</v>
      </c>
      <c r="D4627">
        <v>2500</v>
      </c>
      <c r="E4627">
        <v>320.5</v>
      </c>
      <c r="F4627">
        <v>801250</v>
      </c>
      <c r="G4627" t="s">
        <v>4805</v>
      </c>
      <c r="H4627">
        <v>2022084</v>
      </c>
      <c r="I4627" t="s">
        <v>19</v>
      </c>
      <c r="J4627" t="s">
        <v>20</v>
      </c>
      <c r="K4627" t="s">
        <v>25</v>
      </c>
      <c r="L4627">
        <v>199.31</v>
      </c>
      <c r="M4627">
        <v>23.24</v>
      </c>
      <c r="N4627">
        <v>0</v>
      </c>
      <c r="O4627">
        <v>146</v>
      </c>
      <c r="P4627">
        <v>368.54640000000001</v>
      </c>
    </row>
    <row r="4628" spans="1:16" x14ac:dyDescent="0.25">
      <c r="A4628" s="20">
        <v>44687</v>
      </c>
      <c r="B4628" t="s">
        <v>706</v>
      </c>
      <c r="C4628" t="s">
        <v>17</v>
      </c>
      <c r="D4628">
        <v>500</v>
      </c>
      <c r="E4628">
        <v>317.25</v>
      </c>
      <c r="F4628">
        <v>158625</v>
      </c>
      <c r="G4628" t="s">
        <v>4806</v>
      </c>
      <c r="H4628">
        <v>2022084</v>
      </c>
      <c r="I4628" t="s">
        <v>19</v>
      </c>
      <c r="J4628" t="s">
        <v>20</v>
      </c>
      <c r="K4628" t="s">
        <v>25</v>
      </c>
      <c r="L4628">
        <v>0</v>
      </c>
      <c r="M4628">
        <v>4.5999999999999996</v>
      </c>
      <c r="N4628">
        <v>0</v>
      </c>
      <c r="O4628">
        <v>28.91</v>
      </c>
      <c r="P4628">
        <v>33.510100000000001</v>
      </c>
    </row>
    <row r="4629" spans="1:16" x14ac:dyDescent="0.25">
      <c r="A4629" s="20">
        <v>44687</v>
      </c>
      <c r="B4629" t="s">
        <v>706</v>
      </c>
      <c r="C4629" t="s">
        <v>17</v>
      </c>
      <c r="D4629">
        <v>2000</v>
      </c>
      <c r="E4629">
        <v>317.7</v>
      </c>
      <c r="F4629">
        <v>635400</v>
      </c>
      <c r="G4629" t="s">
        <v>4807</v>
      </c>
      <c r="H4629">
        <v>2022084</v>
      </c>
      <c r="I4629" t="s">
        <v>19</v>
      </c>
      <c r="J4629" t="s">
        <v>20</v>
      </c>
      <c r="K4629" t="s">
        <v>25</v>
      </c>
      <c r="L4629">
        <v>0</v>
      </c>
      <c r="M4629">
        <v>18.43</v>
      </c>
      <c r="N4629">
        <v>0</v>
      </c>
      <c r="O4629">
        <v>115.79</v>
      </c>
      <c r="P4629">
        <v>134.2167</v>
      </c>
    </row>
    <row r="4630" spans="1:16" x14ac:dyDescent="0.25">
      <c r="A4630" s="20">
        <v>44687</v>
      </c>
      <c r="B4630" t="s">
        <v>706</v>
      </c>
      <c r="C4630" t="s">
        <v>17</v>
      </c>
      <c r="D4630">
        <v>5000</v>
      </c>
      <c r="E4630">
        <v>319.5</v>
      </c>
      <c r="F4630">
        <v>1597496.75</v>
      </c>
      <c r="G4630" t="s">
        <v>4808</v>
      </c>
      <c r="H4630">
        <v>2022084</v>
      </c>
      <c r="I4630" t="s">
        <v>19</v>
      </c>
      <c r="J4630" t="s">
        <v>20</v>
      </c>
      <c r="K4630" t="s">
        <v>25</v>
      </c>
      <c r="L4630">
        <v>0</v>
      </c>
      <c r="M4630">
        <v>46.33</v>
      </c>
      <c r="N4630">
        <v>72</v>
      </c>
      <c r="O4630">
        <v>291.10000000000002</v>
      </c>
      <c r="P4630">
        <v>409.42739999999998</v>
      </c>
    </row>
    <row r="4631" spans="1:16" x14ac:dyDescent="0.25">
      <c r="A4631" s="20">
        <v>44690</v>
      </c>
      <c r="B4631" t="s">
        <v>706</v>
      </c>
      <c r="C4631" t="s">
        <v>17</v>
      </c>
      <c r="D4631">
        <v>2500</v>
      </c>
      <c r="E4631">
        <v>311.47000000000003</v>
      </c>
      <c r="F4631">
        <v>778668.15</v>
      </c>
      <c r="G4631" t="s">
        <v>4809</v>
      </c>
      <c r="H4631">
        <v>2022085</v>
      </c>
      <c r="I4631" t="s">
        <v>19</v>
      </c>
      <c r="J4631" t="s">
        <v>20</v>
      </c>
      <c r="K4631" t="s">
        <v>25</v>
      </c>
      <c r="L4631">
        <v>0</v>
      </c>
      <c r="M4631">
        <v>22.58</v>
      </c>
      <c r="N4631">
        <v>23</v>
      </c>
      <c r="O4631">
        <v>141.88999999999999</v>
      </c>
      <c r="P4631">
        <v>187.47139999999999</v>
      </c>
    </row>
    <row r="4632" spans="1:16" x14ac:dyDescent="0.25">
      <c r="A4632" s="20">
        <v>44690</v>
      </c>
      <c r="B4632" t="s">
        <v>706</v>
      </c>
      <c r="C4632" t="s">
        <v>23</v>
      </c>
      <c r="D4632">
        <v>2500</v>
      </c>
      <c r="E4632">
        <v>313.45</v>
      </c>
      <c r="F4632">
        <v>783625</v>
      </c>
      <c r="G4632" t="s">
        <v>4810</v>
      </c>
      <c r="H4632">
        <v>2022085</v>
      </c>
      <c r="I4632" t="s">
        <v>19</v>
      </c>
      <c r="J4632" t="s">
        <v>20</v>
      </c>
      <c r="K4632" t="s">
        <v>25</v>
      </c>
      <c r="L4632">
        <v>195</v>
      </c>
      <c r="M4632">
        <v>22.73</v>
      </c>
      <c r="N4632">
        <v>0</v>
      </c>
      <c r="O4632">
        <v>142.79</v>
      </c>
      <c r="P4632">
        <v>360.51510000000002</v>
      </c>
    </row>
    <row r="4633" spans="1:16" x14ac:dyDescent="0.25">
      <c r="A4633" s="20">
        <v>44691</v>
      </c>
      <c r="B4633" t="s">
        <v>706</v>
      </c>
      <c r="C4633" t="s">
        <v>17</v>
      </c>
      <c r="D4633">
        <v>2500</v>
      </c>
      <c r="E4633">
        <v>312.42</v>
      </c>
      <c r="F4633">
        <v>781044.1</v>
      </c>
      <c r="G4633" t="s">
        <v>4811</v>
      </c>
      <c r="H4633">
        <v>2022086</v>
      </c>
      <c r="I4633" t="s">
        <v>19</v>
      </c>
      <c r="J4633" t="s">
        <v>20</v>
      </c>
      <c r="K4633" t="s">
        <v>25</v>
      </c>
      <c r="L4633">
        <v>0</v>
      </c>
      <c r="M4633">
        <v>22.65</v>
      </c>
      <c r="N4633">
        <v>0</v>
      </c>
      <c r="O4633">
        <v>142.32</v>
      </c>
      <c r="P4633">
        <v>164.96969999999999</v>
      </c>
    </row>
    <row r="4634" spans="1:16" x14ac:dyDescent="0.25">
      <c r="A4634" s="20">
        <v>44691</v>
      </c>
      <c r="B4634" t="s">
        <v>706</v>
      </c>
      <c r="C4634" t="s">
        <v>17</v>
      </c>
      <c r="D4634">
        <v>2500</v>
      </c>
      <c r="E4634">
        <v>312.08999999999997</v>
      </c>
      <c r="F4634">
        <v>780234.85</v>
      </c>
      <c r="G4634" t="s">
        <v>4812</v>
      </c>
      <c r="H4634">
        <v>2022086</v>
      </c>
      <c r="I4634" t="s">
        <v>19</v>
      </c>
      <c r="J4634" t="s">
        <v>20</v>
      </c>
      <c r="K4634" t="s">
        <v>25</v>
      </c>
      <c r="L4634">
        <v>0</v>
      </c>
      <c r="M4634">
        <v>22.63</v>
      </c>
      <c r="N4634">
        <v>0</v>
      </c>
      <c r="O4634">
        <v>142.18</v>
      </c>
      <c r="P4634">
        <v>164.8066</v>
      </c>
    </row>
    <row r="4635" spans="1:16" x14ac:dyDescent="0.25">
      <c r="A4635" s="20">
        <v>44691</v>
      </c>
      <c r="B4635" t="s">
        <v>706</v>
      </c>
      <c r="C4635" t="s">
        <v>23</v>
      </c>
      <c r="D4635">
        <v>2500</v>
      </c>
      <c r="E4635">
        <v>313.45</v>
      </c>
      <c r="F4635">
        <v>783625</v>
      </c>
      <c r="G4635" t="s">
        <v>4813</v>
      </c>
      <c r="H4635">
        <v>2022086</v>
      </c>
      <c r="I4635" t="s">
        <v>19</v>
      </c>
      <c r="J4635" t="s">
        <v>20</v>
      </c>
      <c r="K4635" t="s">
        <v>25</v>
      </c>
      <c r="L4635">
        <v>195.91</v>
      </c>
      <c r="M4635">
        <v>22.73</v>
      </c>
      <c r="N4635">
        <v>0</v>
      </c>
      <c r="O4635">
        <v>142.78</v>
      </c>
      <c r="P4635">
        <v>361.4151</v>
      </c>
    </row>
    <row r="4636" spans="1:16" x14ac:dyDescent="0.25">
      <c r="A4636" s="20">
        <v>44691</v>
      </c>
      <c r="B4636" t="s">
        <v>706</v>
      </c>
      <c r="C4636" t="s">
        <v>23</v>
      </c>
      <c r="D4636">
        <v>2500</v>
      </c>
      <c r="E4636">
        <v>315.55</v>
      </c>
      <c r="F4636">
        <v>788875</v>
      </c>
      <c r="G4636" t="s">
        <v>4814</v>
      </c>
      <c r="H4636">
        <v>2022086</v>
      </c>
      <c r="I4636" t="s">
        <v>19</v>
      </c>
      <c r="J4636" t="s">
        <v>20</v>
      </c>
      <c r="K4636" t="s">
        <v>25</v>
      </c>
      <c r="L4636">
        <v>195.93</v>
      </c>
      <c r="M4636">
        <v>22.88</v>
      </c>
      <c r="N4636">
        <v>0</v>
      </c>
      <c r="O4636">
        <v>143.75</v>
      </c>
      <c r="P4636">
        <v>362.55739999999997</v>
      </c>
    </row>
    <row r="4637" spans="1:16" x14ac:dyDescent="0.25">
      <c r="A4637" s="20">
        <v>44691</v>
      </c>
      <c r="B4637" t="s">
        <v>706</v>
      </c>
      <c r="C4637" t="s">
        <v>23</v>
      </c>
      <c r="D4637">
        <v>1100</v>
      </c>
      <c r="E4637">
        <v>314.8</v>
      </c>
      <c r="F4637">
        <v>346280</v>
      </c>
      <c r="G4637" t="s">
        <v>4815</v>
      </c>
      <c r="H4637">
        <v>2022086</v>
      </c>
      <c r="I4637" t="s">
        <v>19</v>
      </c>
      <c r="J4637" t="s">
        <v>20</v>
      </c>
      <c r="K4637" t="s">
        <v>25</v>
      </c>
      <c r="L4637">
        <v>86.21</v>
      </c>
      <c r="M4637">
        <v>10.039999999999999</v>
      </c>
      <c r="N4637">
        <v>0</v>
      </c>
      <c r="O4637">
        <v>63.09</v>
      </c>
      <c r="P4637">
        <v>159.34200000000001</v>
      </c>
    </row>
    <row r="4638" spans="1:16" x14ac:dyDescent="0.25">
      <c r="A4638" s="20">
        <v>44691</v>
      </c>
      <c r="B4638" t="s">
        <v>706</v>
      </c>
      <c r="C4638" t="s">
        <v>17</v>
      </c>
      <c r="D4638">
        <v>1100</v>
      </c>
      <c r="E4638">
        <v>313.25</v>
      </c>
      <c r="F4638">
        <v>344575</v>
      </c>
      <c r="G4638" t="s">
        <v>4816</v>
      </c>
      <c r="H4638">
        <v>2022086</v>
      </c>
      <c r="I4638" t="s">
        <v>19</v>
      </c>
      <c r="J4638" t="s">
        <v>20</v>
      </c>
      <c r="K4638" t="s">
        <v>25</v>
      </c>
      <c r="L4638">
        <v>0</v>
      </c>
      <c r="M4638">
        <v>9.99</v>
      </c>
      <c r="N4638">
        <v>57.51</v>
      </c>
      <c r="O4638">
        <v>62.79</v>
      </c>
      <c r="P4638">
        <v>130.2927</v>
      </c>
    </row>
    <row r="4639" spans="1:16" x14ac:dyDescent="0.25">
      <c r="A4639" s="20">
        <v>44691</v>
      </c>
      <c r="B4639" t="s">
        <v>3864</v>
      </c>
      <c r="C4639" t="s">
        <v>17</v>
      </c>
      <c r="D4639">
        <v>250</v>
      </c>
      <c r="E4639">
        <v>39.799999999999997</v>
      </c>
      <c r="F4639">
        <v>9950</v>
      </c>
      <c r="G4639" t="s">
        <v>4817</v>
      </c>
      <c r="H4639">
        <v>2022086</v>
      </c>
      <c r="I4639" t="s">
        <v>19</v>
      </c>
      <c r="J4639" t="s">
        <v>20</v>
      </c>
      <c r="K4639" t="s">
        <v>25</v>
      </c>
      <c r="L4639">
        <v>9.9499999999999993</v>
      </c>
      <c r="M4639">
        <v>0.28999999999999998</v>
      </c>
      <c r="N4639">
        <v>1.49</v>
      </c>
      <c r="O4639">
        <v>29.55</v>
      </c>
      <c r="P4639">
        <v>41.278599999999997</v>
      </c>
    </row>
    <row r="4640" spans="1:16" x14ac:dyDescent="0.25">
      <c r="A4640" s="20">
        <v>44693</v>
      </c>
      <c r="B4640" t="s">
        <v>706</v>
      </c>
      <c r="C4640" t="s">
        <v>23</v>
      </c>
      <c r="D4640">
        <v>2500</v>
      </c>
      <c r="E4640">
        <v>309.29000000000002</v>
      </c>
      <c r="F4640">
        <v>773225.4</v>
      </c>
      <c r="G4640" t="s">
        <v>4818</v>
      </c>
      <c r="H4640">
        <v>2022088</v>
      </c>
      <c r="I4640" t="s">
        <v>19</v>
      </c>
      <c r="J4640" t="s">
        <v>20</v>
      </c>
      <c r="K4640" t="s">
        <v>25</v>
      </c>
      <c r="L4640">
        <v>192.13</v>
      </c>
      <c r="M4640">
        <v>22.42</v>
      </c>
      <c r="N4640">
        <v>0</v>
      </c>
      <c r="O4640">
        <v>140.88999999999999</v>
      </c>
      <c r="P4640">
        <v>355.44349999999997</v>
      </c>
    </row>
    <row r="4641" spans="1:16" x14ac:dyDescent="0.25">
      <c r="A4641" s="20">
        <v>44693</v>
      </c>
      <c r="B4641" t="s">
        <v>706</v>
      </c>
      <c r="C4641" t="s">
        <v>23</v>
      </c>
      <c r="D4641">
        <v>2500</v>
      </c>
      <c r="E4641">
        <v>312.99</v>
      </c>
      <c r="F4641">
        <v>782463.95</v>
      </c>
      <c r="G4641" t="s">
        <v>4819</v>
      </c>
      <c r="H4641">
        <v>2022088</v>
      </c>
      <c r="I4641" t="s">
        <v>19</v>
      </c>
      <c r="J4641" t="s">
        <v>20</v>
      </c>
      <c r="K4641" t="s">
        <v>25</v>
      </c>
      <c r="L4641">
        <v>192.14</v>
      </c>
      <c r="M4641">
        <v>22.69</v>
      </c>
      <c r="N4641">
        <v>0</v>
      </c>
      <c r="O4641">
        <v>142.59</v>
      </c>
      <c r="P4641">
        <v>357.42160000000001</v>
      </c>
    </row>
    <row r="4642" spans="1:16" x14ac:dyDescent="0.25">
      <c r="A4642" s="20">
        <v>44693</v>
      </c>
      <c r="B4642" t="s">
        <v>706</v>
      </c>
      <c r="C4642" t="s">
        <v>17</v>
      </c>
      <c r="D4642">
        <v>2500</v>
      </c>
      <c r="E4642">
        <v>310.14999999999998</v>
      </c>
      <c r="F4642">
        <v>775375</v>
      </c>
      <c r="G4642" t="s">
        <v>4820</v>
      </c>
      <c r="H4642">
        <v>2022088</v>
      </c>
      <c r="I4642" t="s">
        <v>19</v>
      </c>
      <c r="J4642" t="s">
        <v>20</v>
      </c>
      <c r="K4642" t="s">
        <v>25</v>
      </c>
      <c r="L4642">
        <v>0</v>
      </c>
      <c r="M4642">
        <v>22.49</v>
      </c>
      <c r="N4642">
        <v>68.81</v>
      </c>
      <c r="O4642">
        <v>141.29</v>
      </c>
      <c r="P4642">
        <v>232.58580000000001</v>
      </c>
    </row>
    <row r="4643" spans="1:16" x14ac:dyDescent="0.25">
      <c r="A4643" s="20">
        <v>44693</v>
      </c>
      <c r="B4643" t="s">
        <v>706</v>
      </c>
      <c r="C4643" t="s">
        <v>17</v>
      </c>
      <c r="D4643">
        <v>2500</v>
      </c>
      <c r="E4643">
        <v>309.05</v>
      </c>
      <c r="F4643">
        <v>772625</v>
      </c>
      <c r="G4643" t="s">
        <v>4821</v>
      </c>
      <c r="H4643">
        <v>2022088</v>
      </c>
      <c r="I4643" t="s">
        <v>19</v>
      </c>
      <c r="J4643" t="s">
        <v>20</v>
      </c>
      <c r="K4643" t="s">
        <v>25</v>
      </c>
      <c r="L4643">
        <v>0</v>
      </c>
      <c r="M4643">
        <v>22.41</v>
      </c>
      <c r="N4643">
        <v>0</v>
      </c>
      <c r="O4643">
        <v>140.79</v>
      </c>
      <c r="P4643">
        <v>163.1962</v>
      </c>
    </row>
    <row r="4644" spans="1:16" x14ac:dyDescent="0.25">
      <c r="A4644" s="20">
        <v>44693</v>
      </c>
      <c r="B4644" t="s">
        <v>65</v>
      </c>
      <c r="C4644" t="s">
        <v>17</v>
      </c>
      <c r="D4644">
        <v>500</v>
      </c>
      <c r="E4644">
        <v>29.15</v>
      </c>
      <c r="F4644">
        <v>14575</v>
      </c>
      <c r="G4644" t="s">
        <v>4822</v>
      </c>
      <c r="H4644">
        <v>2022088</v>
      </c>
      <c r="I4644" t="s">
        <v>19</v>
      </c>
      <c r="J4644" t="s">
        <v>20</v>
      </c>
      <c r="K4644" t="s">
        <v>25</v>
      </c>
      <c r="L4644">
        <v>14.58</v>
      </c>
      <c r="M4644">
        <v>0.42</v>
      </c>
      <c r="N4644">
        <v>2.19</v>
      </c>
      <c r="O4644">
        <v>29.58</v>
      </c>
      <c r="P4644">
        <v>46.7727</v>
      </c>
    </row>
    <row r="4645" spans="1:16" x14ac:dyDescent="0.25">
      <c r="A4645" s="20">
        <v>44693</v>
      </c>
      <c r="B4645" t="s">
        <v>706</v>
      </c>
      <c r="C4645" t="s">
        <v>17</v>
      </c>
      <c r="D4645">
        <v>2500</v>
      </c>
      <c r="E4645">
        <v>300.95</v>
      </c>
      <c r="F4645">
        <v>752368.35</v>
      </c>
      <c r="G4645" t="s">
        <v>4823</v>
      </c>
      <c r="H4645">
        <v>2022088</v>
      </c>
      <c r="I4645" t="s">
        <v>19</v>
      </c>
      <c r="J4645" t="s">
        <v>20</v>
      </c>
      <c r="K4645" t="s">
        <v>25</v>
      </c>
      <c r="L4645">
        <v>0</v>
      </c>
      <c r="M4645">
        <v>21.82</v>
      </c>
      <c r="N4645">
        <v>0</v>
      </c>
      <c r="O4645">
        <v>137.11000000000001</v>
      </c>
      <c r="P4645">
        <v>158.9289</v>
      </c>
    </row>
    <row r="4646" spans="1:16" x14ac:dyDescent="0.25">
      <c r="A4646" s="20">
        <v>44693</v>
      </c>
      <c r="B4646" t="s">
        <v>706</v>
      </c>
      <c r="C4646" t="s">
        <v>23</v>
      </c>
      <c r="D4646">
        <v>2500</v>
      </c>
      <c r="E4646">
        <v>302.14999999999998</v>
      </c>
      <c r="F4646">
        <v>755375</v>
      </c>
      <c r="G4646" t="s">
        <v>4824</v>
      </c>
      <c r="H4646">
        <v>2022088</v>
      </c>
      <c r="I4646" t="s">
        <v>19</v>
      </c>
      <c r="J4646" t="s">
        <v>20</v>
      </c>
      <c r="K4646" t="s">
        <v>25</v>
      </c>
      <c r="L4646">
        <v>192.14</v>
      </c>
      <c r="M4646">
        <v>21.91</v>
      </c>
      <c r="N4646">
        <v>0</v>
      </c>
      <c r="O4646">
        <v>137.65</v>
      </c>
      <c r="P4646">
        <v>351.69589999999999</v>
      </c>
    </row>
    <row r="4647" spans="1:16" x14ac:dyDescent="0.25">
      <c r="A4647" s="20">
        <v>44694</v>
      </c>
      <c r="B4647" t="s">
        <v>480</v>
      </c>
      <c r="C4647" t="s">
        <v>17</v>
      </c>
      <c r="D4647">
        <v>5000</v>
      </c>
      <c r="E4647">
        <v>87.3</v>
      </c>
      <c r="F4647">
        <v>436500</v>
      </c>
      <c r="G4647" t="s">
        <v>4825</v>
      </c>
      <c r="H4647">
        <v>2022089</v>
      </c>
      <c r="I4647" t="s">
        <v>19</v>
      </c>
      <c r="J4647" t="s">
        <v>20</v>
      </c>
      <c r="K4647" t="s">
        <v>25</v>
      </c>
      <c r="L4647">
        <v>0</v>
      </c>
      <c r="M4647">
        <v>12.66</v>
      </c>
      <c r="N4647">
        <v>0</v>
      </c>
      <c r="O4647">
        <v>79.59</v>
      </c>
      <c r="P4647">
        <v>92.2483</v>
      </c>
    </row>
    <row r="4648" spans="1:16" x14ac:dyDescent="0.25">
      <c r="A4648" s="20">
        <v>44694</v>
      </c>
      <c r="B4648" t="s">
        <v>480</v>
      </c>
      <c r="C4648" t="s">
        <v>17</v>
      </c>
      <c r="D4648">
        <v>5000</v>
      </c>
      <c r="E4648">
        <v>87.2</v>
      </c>
      <c r="F4648">
        <v>436000</v>
      </c>
      <c r="G4648" t="s">
        <v>4826</v>
      </c>
      <c r="H4648">
        <v>2022089</v>
      </c>
      <c r="I4648" t="s">
        <v>19</v>
      </c>
      <c r="J4648" t="s">
        <v>20</v>
      </c>
      <c r="K4648" t="s">
        <v>25</v>
      </c>
      <c r="L4648">
        <v>0</v>
      </c>
      <c r="M4648">
        <v>12.64</v>
      </c>
      <c r="N4648">
        <v>0</v>
      </c>
      <c r="O4648">
        <v>79.45</v>
      </c>
      <c r="P4648">
        <v>92.093999999999994</v>
      </c>
    </row>
    <row r="4649" spans="1:16" x14ac:dyDescent="0.25">
      <c r="A4649" s="20">
        <v>44694</v>
      </c>
      <c r="B4649" t="s">
        <v>480</v>
      </c>
      <c r="C4649" t="s">
        <v>17</v>
      </c>
      <c r="D4649">
        <v>5000</v>
      </c>
      <c r="E4649">
        <v>86.6</v>
      </c>
      <c r="F4649">
        <v>433000</v>
      </c>
      <c r="G4649" t="s">
        <v>4827</v>
      </c>
      <c r="H4649">
        <v>2022089</v>
      </c>
      <c r="I4649" t="s">
        <v>19</v>
      </c>
      <c r="J4649" t="s">
        <v>20</v>
      </c>
      <c r="K4649" t="s">
        <v>25</v>
      </c>
      <c r="L4649">
        <v>0</v>
      </c>
      <c r="M4649">
        <v>12.56</v>
      </c>
      <c r="N4649">
        <v>0</v>
      </c>
      <c r="O4649">
        <v>78.91</v>
      </c>
      <c r="P4649">
        <v>91.466999999999999</v>
      </c>
    </row>
    <row r="4650" spans="1:16" x14ac:dyDescent="0.25">
      <c r="A4650" s="20">
        <v>44694</v>
      </c>
      <c r="B4650" t="s">
        <v>480</v>
      </c>
      <c r="C4650" t="s">
        <v>17</v>
      </c>
      <c r="D4650">
        <v>5000</v>
      </c>
      <c r="E4650">
        <v>86.2</v>
      </c>
      <c r="F4650">
        <v>431000</v>
      </c>
      <c r="G4650" t="s">
        <v>4828</v>
      </c>
      <c r="H4650">
        <v>2022089</v>
      </c>
      <c r="I4650" t="s">
        <v>19</v>
      </c>
      <c r="J4650" t="s">
        <v>20</v>
      </c>
      <c r="K4650" t="s">
        <v>25</v>
      </c>
      <c r="L4650">
        <v>0</v>
      </c>
      <c r="M4650">
        <v>12.5</v>
      </c>
      <c r="N4650">
        <v>71</v>
      </c>
      <c r="O4650">
        <v>78.540000000000006</v>
      </c>
      <c r="P4650">
        <v>162.03899999999999</v>
      </c>
    </row>
    <row r="4651" spans="1:16" x14ac:dyDescent="0.25">
      <c r="A4651" s="20">
        <v>44694</v>
      </c>
      <c r="B4651" t="s">
        <v>480</v>
      </c>
      <c r="C4651" t="s">
        <v>17</v>
      </c>
      <c r="D4651">
        <v>5000</v>
      </c>
      <c r="E4651">
        <v>86.1</v>
      </c>
      <c r="F4651">
        <v>430500</v>
      </c>
      <c r="G4651" t="s">
        <v>4829</v>
      </c>
      <c r="H4651">
        <v>2022089</v>
      </c>
      <c r="I4651" t="s">
        <v>19</v>
      </c>
      <c r="J4651" t="s">
        <v>20</v>
      </c>
      <c r="K4651" t="s">
        <v>25</v>
      </c>
      <c r="L4651">
        <v>0</v>
      </c>
      <c r="M4651">
        <v>12.48</v>
      </c>
      <c r="N4651">
        <v>0</v>
      </c>
      <c r="O4651">
        <v>78.47</v>
      </c>
      <c r="P4651">
        <v>90.954300000000003</v>
      </c>
    </row>
    <row r="4652" spans="1:16" x14ac:dyDescent="0.25">
      <c r="A4652" s="20">
        <v>44694</v>
      </c>
      <c r="B4652" t="s">
        <v>480</v>
      </c>
      <c r="C4652" t="s">
        <v>17</v>
      </c>
      <c r="D4652">
        <v>2500</v>
      </c>
      <c r="E4652">
        <v>86</v>
      </c>
      <c r="F4652">
        <v>215000</v>
      </c>
      <c r="G4652" t="s">
        <v>4830</v>
      </c>
      <c r="H4652">
        <v>2022089</v>
      </c>
      <c r="I4652" t="s">
        <v>19</v>
      </c>
      <c r="J4652" t="s">
        <v>20</v>
      </c>
      <c r="K4652" t="s">
        <v>25</v>
      </c>
      <c r="L4652">
        <v>0</v>
      </c>
      <c r="M4652">
        <v>6.23</v>
      </c>
      <c r="N4652">
        <v>0</v>
      </c>
      <c r="O4652">
        <v>39.18</v>
      </c>
      <c r="P4652">
        <v>45.414900000000003</v>
      </c>
    </row>
    <row r="4653" spans="1:16" x14ac:dyDescent="0.25">
      <c r="A4653" s="20">
        <v>44694</v>
      </c>
      <c r="B4653" t="s">
        <v>480</v>
      </c>
      <c r="C4653" t="s">
        <v>23</v>
      </c>
      <c r="D4653">
        <v>10000</v>
      </c>
      <c r="E4653">
        <v>83.4</v>
      </c>
      <c r="F4653">
        <v>834000</v>
      </c>
      <c r="G4653" t="s">
        <v>4831</v>
      </c>
      <c r="H4653">
        <v>2022089</v>
      </c>
      <c r="I4653" t="s">
        <v>19</v>
      </c>
      <c r="J4653" t="s">
        <v>20</v>
      </c>
      <c r="K4653" t="s">
        <v>25</v>
      </c>
      <c r="L4653">
        <v>212.68</v>
      </c>
      <c r="M4653">
        <v>24.19</v>
      </c>
      <c r="N4653">
        <v>0</v>
      </c>
      <c r="O4653">
        <v>152.13999999999999</v>
      </c>
      <c r="P4653">
        <v>389.00709999999998</v>
      </c>
    </row>
    <row r="4654" spans="1:16" x14ac:dyDescent="0.25">
      <c r="A4654" s="20">
        <v>44694</v>
      </c>
      <c r="B4654" t="s">
        <v>480</v>
      </c>
      <c r="C4654" t="s">
        <v>23</v>
      </c>
      <c r="D4654">
        <v>2500</v>
      </c>
      <c r="E4654">
        <v>83.45</v>
      </c>
      <c r="F4654">
        <v>208625</v>
      </c>
      <c r="G4654" t="s">
        <v>4832</v>
      </c>
      <c r="H4654">
        <v>2022089</v>
      </c>
      <c r="I4654" t="s">
        <v>19</v>
      </c>
      <c r="J4654" t="s">
        <v>20</v>
      </c>
      <c r="K4654" t="s">
        <v>25</v>
      </c>
      <c r="L4654">
        <v>53.17</v>
      </c>
      <c r="M4654">
        <v>6.05</v>
      </c>
      <c r="N4654">
        <v>0</v>
      </c>
      <c r="O4654">
        <v>38.020000000000003</v>
      </c>
      <c r="P4654">
        <v>97.240099999999998</v>
      </c>
    </row>
    <row r="4655" spans="1:16" x14ac:dyDescent="0.25">
      <c r="A4655" s="20">
        <v>44694</v>
      </c>
      <c r="B4655" t="s">
        <v>480</v>
      </c>
      <c r="C4655" t="s">
        <v>23</v>
      </c>
      <c r="D4655">
        <v>10000</v>
      </c>
      <c r="E4655">
        <v>83.55</v>
      </c>
      <c r="F4655">
        <v>835500</v>
      </c>
      <c r="G4655" t="s">
        <v>4833</v>
      </c>
      <c r="H4655">
        <v>2022089</v>
      </c>
      <c r="I4655" t="s">
        <v>19</v>
      </c>
      <c r="J4655" t="s">
        <v>20</v>
      </c>
      <c r="K4655" t="s">
        <v>25</v>
      </c>
      <c r="L4655">
        <v>212.68</v>
      </c>
      <c r="M4655">
        <v>24.23</v>
      </c>
      <c r="N4655">
        <v>0</v>
      </c>
      <c r="O4655">
        <v>152.25</v>
      </c>
      <c r="P4655">
        <v>389.15960000000001</v>
      </c>
    </row>
    <row r="4656" spans="1:16" x14ac:dyDescent="0.25">
      <c r="A4656" s="20">
        <v>44694</v>
      </c>
      <c r="B4656" t="s">
        <v>480</v>
      </c>
      <c r="C4656" t="s">
        <v>23</v>
      </c>
      <c r="D4656">
        <v>5000</v>
      </c>
      <c r="E4656">
        <v>83.7</v>
      </c>
      <c r="F4656">
        <v>418500</v>
      </c>
      <c r="G4656" t="s">
        <v>4834</v>
      </c>
      <c r="H4656">
        <v>2022089</v>
      </c>
      <c r="I4656" t="s">
        <v>19</v>
      </c>
      <c r="J4656" t="s">
        <v>20</v>
      </c>
      <c r="K4656" t="s">
        <v>25</v>
      </c>
      <c r="L4656">
        <v>106.48</v>
      </c>
      <c r="M4656">
        <v>12.14</v>
      </c>
      <c r="N4656">
        <v>0</v>
      </c>
      <c r="O4656">
        <v>76.290000000000006</v>
      </c>
      <c r="P4656">
        <v>194.9068</v>
      </c>
    </row>
    <row r="4657" spans="1:16" x14ac:dyDescent="0.25">
      <c r="A4657" s="20">
        <v>44697</v>
      </c>
      <c r="B4657" t="s">
        <v>4835</v>
      </c>
      <c r="C4657" t="s">
        <v>17</v>
      </c>
      <c r="D4657">
        <v>250</v>
      </c>
      <c r="E4657">
        <v>56.5</v>
      </c>
      <c r="F4657">
        <v>14125</v>
      </c>
      <c r="G4657" t="s">
        <v>4836</v>
      </c>
      <c r="H4657">
        <v>2022090</v>
      </c>
      <c r="I4657" t="s">
        <v>19</v>
      </c>
      <c r="J4657" t="s">
        <v>1660</v>
      </c>
      <c r="K4657" t="s">
        <v>25</v>
      </c>
      <c r="L4657">
        <v>14.44</v>
      </c>
      <c r="M4657">
        <v>0.41</v>
      </c>
      <c r="N4657">
        <v>2.27</v>
      </c>
      <c r="O4657">
        <v>29.57</v>
      </c>
      <c r="P4657">
        <v>46.689599999999999</v>
      </c>
    </row>
    <row r="4658" spans="1:16" x14ac:dyDescent="0.25">
      <c r="A4658" s="20">
        <v>44697</v>
      </c>
      <c r="B4658" t="s">
        <v>195</v>
      </c>
      <c r="C4658" t="s">
        <v>17</v>
      </c>
      <c r="D4658">
        <v>250</v>
      </c>
      <c r="E4658">
        <v>46.25</v>
      </c>
      <c r="F4658">
        <v>11562.5</v>
      </c>
      <c r="G4658" t="s">
        <v>4837</v>
      </c>
      <c r="H4658">
        <v>2022090</v>
      </c>
      <c r="I4658" t="s">
        <v>19</v>
      </c>
      <c r="J4658" t="s">
        <v>1660</v>
      </c>
      <c r="K4658" t="s">
        <v>25</v>
      </c>
      <c r="L4658">
        <v>11.56</v>
      </c>
      <c r="M4658">
        <v>0.34</v>
      </c>
      <c r="N4658">
        <v>1.73</v>
      </c>
      <c r="O4658">
        <v>29.56</v>
      </c>
      <c r="P4658">
        <v>43.185299999999998</v>
      </c>
    </row>
    <row r="4659" spans="1:16" x14ac:dyDescent="0.25">
      <c r="A4659" s="20">
        <v>44699</v>
      </c>
      <c r="B4659" t="s">
        <v>1666</v>
      </c>
      <c r="C4659" t="s">
        <v>23</v>
      </c>
      <c r="D4659">
        <v>500</v>
      </c>
      <c r="E4659">
        <v>694</v>
      </c>
      <c r="F4659">
        <v>347000</v>
      </c>
      <c r="G4659" t="s">
        <v>4838</v>
      </c>
      <c r="H4659">
        <v>2022092</v>
      </c>
      <c r="I4659" t="s">
        <v>19</v>
      </c>
      <c r="J4659" t="s">
        <v>20</v>
      </c>
      <c r="K4659" t="s">
        <v>21</v>
      </c>
      <c r="L4659">
        <v>86.96</v>
      </c>
      <c r="M4659">
        <v>9.7200000000000006</v>
      </c>
      <c r="N4659">
        <v>0</v>
      </c>
      <c r="O4659">
        <v>63.19</v>
      </c>
      <c r="P4659">
        <v>159.86600000000001</v>
      </c>
    </row>
    <row r="4660" spans="1:16" x14ac:dyDescent="0.25">
      <c r="A4660" s="20">
        <v>44699</v>
      </c>
      <c r="B4660" t="s">
        <v>1666</v>
      </c>
      <c r="C4660" t="s">
        <v>23</v>
      </c>
      <c r="D4660">
        <v>500</v>
      </c>
      <c r="E4660">
        <v>696</v>
      </c>
      <c r="F4660">
        <v>348000</v>
      </c>
      <c r="G4660" t="s">
        <v>4839</v>
      </c>
      <c r="H4660">
        <v>2022092</v>
      </c>
      <c r="I4660" t="s">
        <v>19</v>
      </c>
      <c r="J4660" t="s">
        <v>20</v>
      </c>
      <c r="K4660" t="s">
        <v>21</v>
      </c>
      <c r="L4660">
        <v>86.96</v>
      </c>
      <c r="M4660">
        <v>9.74</v>
      </c>
      <c r="N4660">
        <v>0</v>
      </c>
      <c r="O4660">
        <v>63.35</v>
      </c>
      <c r="P4660">
        <v>160.054</v>
      </c>
    </row>
    <row r="4661" spans="1:16" x14ac:dyDescent="0.25">
      <c r="A4661" s="20">
        <v>44699</v>
      </c>
      <c r="B4661" t="s">
        <v>1666</v>
      </c>
      <c r="C4661" t="s">
        <v>23</v>
      </c>
      <c r="D4661">
        <v>500</v>
      </c>
      <c r="E4661">
        <v>698.6</v>
      </c>
      <c r="F4661">
        <v>349300</v>
      </c>
      <c r="G4661" t="s">
        <v>4840</v>
      </c>
      <c r="H4661">
        <v>2022092</v>
      </c>
      <c r="I4661" t="s">
        <v>19</v>
      </c>
      <c r="J4661" t="s">
        <v>20</v>
      </c>
      <c r="K4661" t="s">
        <v>21</v>
      </c>
      <c r="L4661">
        <v>86.96</v>
      </c>
      <c r="M4661">
        <v>9.7799999999999994</v>
      </c>
      <c r="N4661">
        <v>0</v>
      </c>
      <c r="O4661">
        <v>63.58</v>
      </c>
      <c r="P4661">
        <v>160.3201</v>
      </c>
    </row>
    <row r="4662" spans="1:16" x14ac:dyDescent="0.25">
      <c r="A4662" s="20">
        <v>44699</v>
      </c>
      <c r="B4662" t="s">
        <v>1666</v>
      </c>
      <c r="C4662" t="s">
        <v>17</v>
      </c>
      <c r="D4662">
        <v>1500</v>
      </c>
      <c r="E4662">
        <v>696.25</v>
      </c>
      <c r="F4662">
        <v>1044375</v>
      </c>
      <c r="G4662" t="s">
        <v>4841</v>
      </c>
      <c r="H4662">
        <v>2022092</v>
      </c>
      <c r="I4662" t="s">
        <v>19</v>
      </c>
      <c r="J4662" t="s">
        <v>20</v>
      </c>
      <c r="K4662" t="s">
        <v>21</v>
      </c>
      <c r="L4662">
        <v>0</v>
      </c>
      <c r="M4662">
        <v>29.24</v>
      </c>
      <c r="N4662">
        <v>83</v>
      </c>
      <c r="O4662">
        <v>190.12</v>
      </c>
      <c r="P4662">
        <v>302.36270000000002</v>
      </c>
    </row>
    <row r="4663" spans="1:16" x14ac:dyDescent="0.25">
      <c r="A4663" s="20">
        <v>44699</v>
      </c>
      <c r="B4663" t="s">
        <v>1666</v>
      </c>
      <c r="C4663" t="s">
        <v>17</v>
      </c>
      <c r="D4663">
        <v>2500</v>
      </c>
      <c r="E4663">
        <v>693.5</v>
      </c>
      <c r="F4663">
        <v>1733748.8</v>
      </c>
      <c r="G4663" t="s">
        <v>4842</v>
      </c>
      <c r="H4663">
        <v>2022092</v>
      </c>
      <c r="I4663" t="s">
        <v>19</v>
      </c>
      <c r="J4663" t="s">
        <v>20</v>
      </c>
      <c r="K4663" t="s">
        <v>25</v>
      </c>
      <c r="L4663">
        <v>0</v>
      </c>
      <c r="M4663">
        <v>50.28</v>
      </c>
      <c r="N4663">
        <v>0</v>
      </c>
      <c r="O4663">
        <v>316.01</v>
      </c>
      <c r="P4663">
        <v>366.28859999999997</v>
      </c>
    </row>
    <row r="4664" spans="1:16" x14ac:dyDescent="0.25">
      <c r="A4664" s="20">
        <v>44699</v>
      </c>
      <c r="B4664" t="s">
        <v>1666</v>
      </c>
      <c r="C4664" t="s">
        <v>23</v>
      </c>
      <c r="D4664">
        <v>500</v>
      </c>
      <c r="E4664">
        <v>695</v>
      </c>
      <c r="F4664">
        <v>347500</v>
      </c>
      <c r="G4664" t="s">
        <v>4843</v>
      </c>
      <c r="H4664">
        <v>2022092</v>
      </c>
      <c r="I4664" t="s">
        <v>19</v>
      </c>
      <c r="J4664" t="s">
        <v>20</v>
      </c>
      <c r="K4664" t="s">
        <v>25</v>
      </c>
      <c r="L4664">
        <v>86.96</v>
      </c>
      <c r="M4664">
        <v>10.08</v>
      </c>
      <c r="N4664">
        <v>0</v>
      </c>
      <c r="O4664">
        <v>63.33</v>
      </c>
      <c r="P4664">
        <v>160.36750000000001</v>
      </c>
    </row>
    <row r="4665" spans="1:16" x14ac:dyDescent="0.25">
      <c r="A4665" s="20">
        <v>44699</v>
      </c>
      <c r="B4665" t="s">
        <v>1666</v>
      </c>
      <c r="C4665" t="s">
        <v>23</v>
      </c>
      <c r="D4665">
        <v>1000</v>
      </c>
      <c r="E4665">
        <v>698.1</v>
      </c>
      <c r="F4665">
        <v>698100</v>
      </c>
      <c r="G4665" t="s">
        <v>4844</v>
      </c>
      <c r="H4665">
        <v>2022092</v>
      </c>
      <c r="I4665" t="s">
        <v>19</v>
      </c>
      <c r="J4665" t="s">
        <v>20</v>
      </c>
      <c r="K4665" t="s">
        <v>25</v>
      </c>
      <c r="L4665">
        <v>173.92</v>
      </c>
      <c r="M4665">
        <v>20.239999999999998</v>
      </c>
      <c r="N4665">
        <v>0</v>
      </c>
      <c r="O4665">
        <v>127.21</v>
      </c>
      <c r="P4665">
        <v>321.37490000000003</v>
      </c>
    </row>
    <row r="4666" spans="1:16" x14ac:dyDescent="0.25">
      <c r="A4666" s="20">
        <v>44699</v>
      </c>
      <c r="B4666" t="s">
        <v>1666</v>
      </c>
      <c r="C4666" t="s">
        <v>23</v>
      </c>
      <c r="D4666">
        <v>500</v>
      </c>
      <c r="E4666">
        <v>699.95</v>
      </c>
      <c r="F4666">
        <v>349975</v>
      </c>
      <c r="G4666" t="s">
        <v>4845</v>
      </c>
      <c r="H4666">
        <v>2022092</v>
      </c>
      <c r="I4666" t="s">
        <v>19</v>
      </c>
      <c r="J4666" t="s">
        <v>20</v>
      </c>
      <c r="K4666" t="s">
        <v>25</v>
      </c>
      <c r="L4666">
        <v>87.28</v>
      </c>
      <c r="M4666">
        <v>10.15</v>
      </c>
      <c r="N4666">
        <v>0</v>
      </c>
      <c r="O4666">
        <v>63.78</v>
      </c>
      <c r="P4666">
        <v>161.20930000000001</v>
      </c>
    </row>
    <row r="4667" spans="1:16" x14ac:dyDescent="0.25">
      <c r="A4667" s="20">
        <v>44699</v>
      </c>
      <c r="B4667" t="s">
        <v>1666</v>
      </c>
      <c r="C4667" t="s">
        <v>23</v>
      </c>
      <c r="D4667">
        <v>500</v>
      </c>
      <c r="E4667">
        <v>694.9</v>
      </c>
      <c r="F4667">
        <v>347450</v>
      </c>
      <c r="G4667" t="s">
        <v>4846</v>
      </c>
      <c r="H4667">
        <v>2022092</v>
      </c>
      <c r="I4667" t="s">
        <v>19</v>
      </c>
      <c r="J4667" t="s">
        <v>20</v>
      </c>
      <c r="K4667" t="s">
        <v>25</v>
      </c>
      <c r="L4667">
        <v>86.96</v>
      </c>
      <c r="M4667">
        <v>10.08</v>
      </c>
      <c r="N4667">
        <v>0</v>
      </c>
      <c r="O4667">
        <v>63.31</v>
      </c>
      <c r="P4667">
        <v>160.346</v>
      </c>
    </row>
    <row r="4668" spans="1:16" x14ac:dyDescent="0.25">
      <c r="A4668" s="20">
        <v>44707</v>
      </c>
      <c r="B4668" t="s">
        <v>3864</v>
      </c>
      <c r="C4668" t="s">
        <v>17</v>
      </c>
      <c r="D4668">
        <v>142</v>
      </c>
      <c r="E4668">
        <v>38.56</v>
      </c>
      <c r="F4668">
        <v>5476.2</v>
      </c>
      <c r="G4668" t="s">
        <v>4847</v>
      </c>
      <c r="H4668">
        <v>2022098</v>
      </c>
      <c r="I4668" t="s">
        <v>19</v>
      </c>
      <c r="J4668" t="s">
        <v>20</v>
      </c>
      <c r="K4668" t="s">
        <v>21</v>
      </c>
      <c r="L4668">
        <v>5</v>
      </c>
      <c r="M4668">
        <v>0.15</v>
      </c>
      <c r="N4668">
        <v>1</v>
      </c>
      <c r="O4668">
        <v>29.53</v>
      </c>
      <c r="P4668">
        <v>35.683300000000003</v>
      </c>
    </row>
    <row r="4669" spans="1:16" x14ac:dyDescent="0.25">
      <c r="A4669" s="20">
        <v>44711</v>
      </c>
      <c r="B4669" t="s">
        <v>288</v>
      </c>
      <c r="C4669" t="s">
        <v>17</v>
      </c>
      <c r="D4669">
        <v>250</v>
      </c>
      <c r="E4669">
        <v>28.15</v>
      </c>
      <c r="F4669">
        <v>7037.5</v>
      </c>
      <c r="G4669" t="s">
        <v>4848</v>
      </c>
      <c r="H4669">
        <v>2022100</v>
      </c>
      <c r="I4669" t="s">
        <v>19</v>
      </c>
      <c r="J4669" t="s">
        <v>20</v>
      </c>
      <c r="K4669" t="s">
        <v>21</v>
      </c>
      <c r="L4669">
        <v>7</v>
      </c>
      <c r="M4669">
        <v>0.2</v>
      </c>
      <c r="N4669">
        <v>1</v>
      </c>
      <c r="O4669">
        <v>29.54</v>
      </c>
      <c r="P4669">
        <v>37.737000000000002</v>
      </c>
    </row>
    <row r="4670" spans="1:16" x14ac:dyDescent="0.25">
      <c r="A4670" s="20">
        <v>44714</v>
      </c>
      <c r="B4670" t="s">
        <v>1034</v>
      </c>
      <c r="C4670" t="s">
        <v>23</v>
      </c>
      <c r="D4670">
        <v>5000</v>
      </c>
      <c r="E4670">
        <v>210.86</v>
      </c>
      <c r="F4670">
        <v>1054281.2</v>
      </c>
      <c r="G4670" t="s">
        <v>4849</v>
      </c>
      <c r="H4670">
        <v>2022103</v>
      </c>
      <c r="I4670" t="s">
        <v>19</v>
      </c>
      <c r="J4670" t="s">
        <v>20</v>
      </c>
      <c r="K4670" t="s">
        <v>25</v>
      </c>
      <c r="L4670">
        <v>265</v>
      </c>
      <c r="M4670">
        <v>30.05</v>
      </c>
      <c r="N4670">
        <v>0</v>
      </c>
      <c r="O4670">
        <v>192.01</v>
      </c>
      <c r="P4670">
        <v>487.05720000000002</v>
      </c>
    </row>
    <row r="4671" spans="1:16" x14ac:dyDescent="0.25">
      <c r="A4671" s="20">
        <v>44714</v>
      </c>
      <c r="B4671" t="s">
        <v>1034</v>
      </c>
      <c r="C4671" t="s">
        <v>17</v>
      </c>
      <c r="D4671">
        <v>500</v>
      </c>
      <c r="E4671">
        <v>211.1</v>
      </c>
      <c r="F4671">
        <v>105550</v>
      </c>
      <c r="G4671" t="s">
        <v>4850</v>
      </c>
      <c r="H4671">
        <v>2022103</v>
      </c>
      <c r="I4671" t="s">
        <v>19</v>
      </c>
      <c r="J4671" t="s">
        <v>20</v>
      </c>
      <c r="K4671" t="s">
        <v>25</v>
      </c>
      <c r="L4671">
        <v>0</v>
      </c>
      <c r="M4671">
        <v>3.01</v>
      </c>
      <c r="N4671">
        <v>0</v>
      </c>
      <c r="O4671">
        <v>19.22</v>
      </c>
      <c r="P4671">
        <v>22.228100000000001</v>
      </c>
    </row>
    <row r="4672" spans="1:16" x14ac:dyDescent="0.25">
      <c r="A4672" s="20">
        <v>44714</v>
      </c>
      <c r="B4672" t="s">
        <v>1034</v>
      </c>
      <c r="C4672" t="s">
        <v>17</v>
      </c>
      <c r="D4672">
        <v>1000</v>
      </c>
      <c r="E4672">
        <v>210.05</v>
      </c>
      <c r="F4672">
        <v>210050</v>
      </c>
      <c r="G4672" t="s">
        <v>4851</v>
      </c>
      <c r="H4672">
        <v>2022103</v>
      </c>
      <c r="I4672" t="s">
        <v>19</v>
      </c>
      <c r="J4672" t="s">
        <v>20</v>
      </c>
      <c r="K4672" t="s">
        <v>25</v>
      </c>
      <c r="L4672">
        <v>0</v>
      </c>
      <c r="M4672">
        <v>5.99</v>
      </c>
      <c r="N4672">
        <v>0</v>
      </c>
      <c r="O4672">
        <v>38.26</v>
      </c>
      <c r="P4672">
        <v>44.246499999999997</v>
      </c>
    </row>
    <row r="4673" spans="1:16" x14ac:dyDescent="0.25">
      <c r="A4673" s="20">
        <v>44714</v>
      </c>
      <c r="B4673" t="s">
        <v>1034</v>
      </c>
      <c r="C4673" t="s">
        <v>17</v>
      </c>
      <c r="D4673">
        <v>1000</v>
      </c>
      <c r="E4673">
        <v>210.1</v>
      </c>
      <c r="F4673">
        <v>210100</v>
      </c>
      <c r="G4673" t="s">
        <v>4852</v>
      </c>
      <c r="H4673">
        <v>2022103</v>
      </c>
      <c r="I4673" t="s">
        <v>19</v>
      </c>
      <c r="J4673" t="s">
        <v>20</v>
      </c>
      <c r="K4673" t="s">
        <v>25</v>
      </c>
      <c r="L4673">
        <v>0</v>
      </c>
      <c r="M4673">
        <v>5.99</v>
      </c>
      <c r="N4673">
        <v>0</v>
      </c>
      <c r="O4673">
        <v>38.26</v>
      </c>
      <c r="P4673">
        <v>44.247900000000001</v>
      </c>
    </row>
    <row r="4674" spans="1:16" x14ac:dyDescent="0.25">
      <c r="A4674" s="20">
        <v>44714</v>
      </c>
      <c r="B4674" t="s">
        <v>1034</v>
      </c>
      <c r="C4674" t="s">
        <v>17</v>
      </c>
      <c r="D4674">
        <v>2500</v>
      </c>
      <c r="E4674">
        <v>214.39</v>
      </c>
      <c r="F4674">
        <v>535985</v>
      </c>
      <c r="G4674" t="s">
        <v>4853</v>
      </c>
      <c r="H4674">
        <v>2022103</v>
      </c>
      <c r="I4674" t="s">
        <v>19</v>
      </c>
      <c r="J4674" t="s">
        <v>20</v>
      </c>
      <c r="K4674" t="s">
        <v>25</v>
      </c>
      <c r="L4674">
        <v>0</v>
      </c>
      <c r="M4674">
        <v>15.28</v>
      </c>
      <c r="N4674">
        <v>32</v>
      </c>
      <c r="O4674">
        <v>97.61</v>
      </c>
      <c r="P4674">
        <v>144.88570000000001</v>
      </c>
    </row>
    <row r="4675" spans="1:16" x14ac:dyDescent="0.25">
      <c r="A4675" s="20">
        <v>44729</v>
      </c>
      <c r="B4675" t="s">
        <v>1666</v>
      </c>
      <c r="C4675" t="s">
        <v>17</v>
      </c>
      <c r="D4675">
        <v>500</v>
      </c>
      <c r="E4675">
        <v>654.04999999999995</v>
      </c>
      <c r="F4675">
        <v>327025</v>
      </c>
      <c r="G4675" t="s">
        <v>4854</v>
      </c>
      <c r="H4675">
        <v>2022114</v>
      </c>
      <c r="I4675" t="s">
        <v>19</v>
      </c>
      <c r="J4675" t="s">
        <v>1660</v>
      </c>
      <c r="K4675" t="s">
        <v>25</v>
      </c>
      <c r="L4675">
        <v>324.97000000000003</v>
      </c>
      <c r="M4675">
        <v>10.96</v>
      </c>
      <c r="N4675">
        <v>180</v>
      </c>
      <c r="O4675">
        <v>580.80999999999995</v>
      </c>
      <c r="P4675">
        <v>1096.7353000000001</v>
      </c>
    </row>
    <row r="4676" spans="1:16" x14ac:dyDescent="0.25">
      <c r="A4676" s="20">
        <v>44729</v>
      </c>
      <c r="B4676" t="s">
        <v>1666</v>
      </c>
      <c r="C4676" t="s">
        <v>17</v>
      </c>
      <c r="D4676">
        <v>600</v>
      </c>
      <c r="E4676">
        <v>652</v>
      </c>
      <c r="F4676">
        <v>391202.1</v>
      </c>
      <c r="G4676" t="s">
        <v>4855</v>
      </c>
      <c r="H4676">
        <v>2022114</v>
      </c>
      <c r="I4676" t="s">
        <v>19</v>
      </c>
      <c r="J4676" t="s">
        <v>1660</v>
      </c>
      <c r="K4676" t="s">
        <v>25</v>
      </c>
      <c r="L4676">
        <v>389.57</v>
      </c>
      <c r="M4676">
        <v>13.11</v>
      </c>
      <c r="N4676">
        <v>0</v>
      </c>
      <c r="O4676">
        <v>694.79</v>
      </c>
      <c r="P4676">
        <v>1097.4653000000001</v>
      </c>
    </row>
    <row r="4677" spans="1:16" x14ac:dyDescent="0.25">
      <c r="A4677" s="20">
        <v>44729</v>
      </c>
      <c r="B4677" t="s">
        <v>1666</v>
      </c>
      <c r="C4677" t="s">
        <v>17</v>
      </c>
      <c r="D4677">
        <v>500</v>
      </c>
      <c r="E4677">
        <v>646.35</v>
      </c>
      <c r="F4677">
        <v>323174.95</v>
      </c>
      <c r="G4677" t="s">
        <v>4856</v>
      </c>
      <c r="H4677">
        <v>2022114</v>
      </c>
      <c r="I4677" t="s">
        <v>19</v>
      </c>
      <c r="J4677" t="s">
        <v>1660</v>
      </c>
      <c r="K4677" t="s">
        <v>25</v>
      </c>
      <c r="L4677">
        <v>324.97000000000003</v>
      </c>
      <c r="M4677">
        <v>10.83</v>
      </c>
      <c r="N4677">
        <v>0</v>
      </c>
      <c r="O4677">
        <v>573.97</v>
      </c>
      <c r="P4677">
        <v>909.7663</v>
      </c>
    </row>
    <row r="4678" spans="1:16" x14ac:dyDescent="0.25">
      <c r="A4678" s="20">
        <v>44729</v>
      </c>
      <c r="B4678" t="s">
        <v>1666</v>
      </c>
      <c r="C4678" t="s">
        <v>17</v>
      </c>
      <c r="D4678">
        <v>250</v>
      </c>
      <c r="E4678">
        <v>643.94000000000005</v>
      </c>
      <c r="F4678">
        <v>160983.9</v>
      </c>
      <c r="G4678" t="s">
        <v>4857</v>
      </c>
      <c r="H4678">
        <v>2022114</v>
      </c>
      <c r="I4678" t="s">
        <v>19</v>
      </c>
      <c r="J4678" t="s">
        <v>1660</v>
      </c>
      <c r="K4678" t="s">
        <v>25</v>
      </c>
      <c r="L4678">
        <v>162.49</v>
      </c>
      <c r="M4678">
        <v>5.39</v>
      </c>
      <c r="N4678">
        <v>0</v>
      </c>
      <c r="O4678">
        <v>285.91000000000003</v>
      </c>
      <c r="P4678">
        <v>453.79289999999997</v>
      </c>
    </row>
    <row r="4679" spans="1:16" x14ac:dyDescent="0.25">
      <c r="A4679" s="20">
        <v>44735</v>
      </c>
      <c r="B4679" t="s">
        <v>1666</v>
      </c>
      <c r="C4679" t="s">
        <v>23</v>
      </c>
      <c r="D4679">
        <v>1000</v>
      </c>
      <c r="E4679">
        <v>661.4</v>
      </c>
      <c r="F4679">
        <v>661400</v>
      </c>
      <c r="G4679" t="s">
        <v>4858</v>
      </c>
      <c r="H4679">
        <v>2022118</v>
      </c>
      <c r="I4679" t="s">
        <v>19</v>
      </c>
      <c r="J4679" t="s">
        <v>1660</v>
      </c>
      <c r="K4679" t="s">
        <v>25</v>
      </c>
      <c r="L4679">
        <v>661.52</v>
      </c>
      <c r="M4679">
        <v>22.16</v>
      </c>
      <c r="N4679">
        <v>0</v>
      </c>
      <c r="O4679">
        <v>1174.67</v>
      </c>
      <c r="P4679">
        <v>1858.3469</v>
      </c>
    </row>
    <row r="4680" spans="1:16" x14ac:dyDescent="0.25">
      <c r="A4680" s="20">
        <v>44735</v>
      </c>
      <c r="B4680" t="s">
        <v>1666</v>
      </c>
      <c r="C4680" t="s">
        <v>23</v>
      </c>
      <c r="D4680">
        <v>9</v>
      </c>
      <c r="E4680">
        <v>660</v>
      </c>
      <c r="F4680">
        <v>5940</v>
      </c>
      <c r="G4680" t="s">
        <v>4859</v>
      </c>
      <c r="H4680">
        <v>2022118</v>
      </c>
      <c r="I4680" t="s">
        <v>19</v>
      </c>
      <c r="J4680" t="s">
        <v>1660</v>
      </c>
      <c r="K4680" t="s">
        <v>25</v>
      </c>
      <c r="L4680">
        <v>5.95</v>
      </c>
      <c r="M4680">
        <v>0.2</v>
      </c>
      <c r="N4680">
        <v>0</v>
      </c>
      <c r="O4680">
        <v>29.54</v>
      </c>
      <c r="P4680">
        <v>35.689399999999999</v>
      </c>
    </row>
    <row r="4681" spans="1:16" x14ac:dyDescent="0.25">
      <c r="A4681" s="20">
        <v>44735</v>
      </c>
      <c r="B4681" t="s">
        <v>1666</v>
      </c>
      <c r="C4681" t="s">
        <v>23</v>
      </c>
      <c r="D4681">
        <v>341</v>
      </c>
      <c r="E4681">
        <v>661.9</v>
      </c>
      <c r="F4681">
        <v>225707.9</v>
      </c>
      <c r="G4681" t="s">
        <v>4860</v>
      </c>
      <c r="H4681">
        <v>2022118</v>
      </c>
      <c r="I4681" t="s">
        <v>19</v>
      </c>
      <c r="J4681" t="s">
        <v>1660</v>
      </c>
      <c r="K4681" t="s">
        <v>25</v>
      </c>
      <c r="L4681">
        <v>225.53</v>
      </c>
      <c r="M4681">
        <v>7.56</v>
      </c>
      <c r="N4681">
        <v>0</v>
      </c>
      <c r="O4681">
        <v>400.86</v>
      </c>
      <c r="P4681">
        <v>633.9511</v>
      </c>
    </row>
    <row r="4682" spans="1:16" x14ac:dyDescent="0.25">
      <c r="A4682" s="20">
        <v>44736</v>
      </c>
      <c r="B4682" t="s">
        <v>1666</v>
      </c>
      <c r="C4682" t="s">
        <v>23</v>
      </c>
      <c r="D4682">
        <v>500</v>
      </c>
      <c r="E4682">
        <v>672.7</v>
      </c>
      <c r="F4682">
        <v>336350</v>
      </c>
      <c r="G4682" t="s">
        <v>4861</v>
      </c>
      <c r="H4682">
        <v>2022119</v>
      </c>
      <c r="I4682" t="s">
        <v>19</v>
      </c>
      <c r="J4682" t="s">
        <v>1660</v>
      </c>
      <c r="K4682" t="s">
        <v>25</v>
      </c>
      <c r="L4682">
        <v>336.11</v>
      </c>
      <c r="M4682">
        <v>11.1</v>
      </c>
      <c r="N4682">
        <v>0</v>
      </c>
      <c r="O4682">
        <v>597.34</v>
      </c>
      <c r="P4682">
        <v>944.54960000000005</v>
      </c>
    </row>
    <row r="4683" spans="1:16" x14ac:dyDescent="0.25">
      <c r="A4683" s="20">
        <v>44736</v>
      </c>
      <c r="B4683" t="s">
        <v>3864</v>
      </c>
      <c r="C4683" t="s">
        <v>17</v>
      </c>
      <c r="D4683">
        <v>608</v>
      </c>
      <c r="E4683">
        <v>36</v>
      </c>
      <c r="F4683">
        <v>21888</v>
      </c>
      <c r="G4683" t="s">
        <v>4862</v>
      </c>
      <c r="H4683">
        <v>2022119</v>
      </c>
      <c r="I4683" t="s">
        <v>19</v>
      </c>
      <c r="J4683" t="s">
        <v>20</v>
      </c>
      <c r="K4683" t="s">
        <v>25</v>
      </c>
      <c r="L4683">
        <v>21.89</v>
      </c>
      <c r="M4683">
        <v>0.51</v>
      </c>
      <c r="N4683">
        <v>3</v>
      </c>
      <c r="O4683">
        <v>38.83</v>
      </c>
      <c r="P4683">
        <v>64.234399999999994</v>
      </c>
    </row>
    <row r="4684" spans="1:16" x14ac:dyDescent="0.25">
      <c r="A4684" s="20">
        <v>44740</v>
      </c>
      <c r="B4684" t="s">
        <v>1666</v>
      </c>
      <c r="C4684" t="s">
        <v>23</v>
      </c>
      <c r="D4684">
        <v>500</v>
      </c>
      <c r="E4684">
        <v>682.09</v>
      </c>
      <c r="F4684">
        <v>341044.8</v>
      </c>
      <c r="G4684" t="s">
        <v>4863</v>
      </c>
      <c r="H4684">
        <v>2022121</v>
      </c>
      <c r="I4684" t="s">
        <v>19</v>
      </c>
      <c r="J4684" t="s">
        <v>20</v>
      </c>
      <c r="K4684" t="s">
        <v>25</v>
      </c>
      <c r="L4684">
        <v>85</v>
      </c>
      <c r="M4684">
        <v>11.25</v>
      </c>
      <c r="N4684">
        <v>0</v>
      </c>
      <c r="O4684">
        <v>62.39</v>
      </c>
      <c r="P4684">
        <v>158.64449999999999</v>
      </c>
    </row>
    <row r="4685" spans="1:16" x14ac:dyDescent="0.25">
      <c r="A4685" s="20">
        <v>44740</v>
      </c>
      <c r="B4685" t="s">
        <v>1666</v>
      </c>
      <c r="C4685" t="s">
        <v>17</v>
      </c>
      <c r="D4685">
        <v>500</v>
      </c>
      <c r="E4685">
        <v>681.7</v>
      </c>
      <c r="F4685">
        <v>340850</v>
      </c>
      <c r="G4685" t="s">
        <v>4864</v>
      </c>
      <c r="H4685">
        <v>2022121</v>
      </c>
      <c r="I4685" t="s">
        <v>19</v>
      </c>
      <c r="J4685" t="s">
        <v>20</v>
      </c>
      <c r="K4685" t="s">
        <v>25</v>
      </c>
      <c r="L4685">
        <v>0</v>
      </c>
      <c r="M4685">
        <v>11.25</v>
      </c>
      <c r="N4685">
        <v>10</v>
      </c>
      <c r="O4685">
        <v>62.35</v>
      </c>
      <c r="P4685">
        <v>83.598100000000002</v>
      </c>
    </row>
    <row r="4686" spans="1:16" x14ac:dyDescent="0.25">
      <c r="A4686" s="20">
        <v>44741</v>
      </c>
      <c r="B4686" t="s">
        <v>1666</v>
      </c>
      <c r="C4686" t="s">
        <v>23</v>
      </c>
      <c r="D4686">
        <v>500</v>
      </c>
      <c r="E4686">
        <v>682</v>
      </c>
      <c r="F4686">
        <v>341000</v>
      </c>
      <c r="G4686" t="s">
        <v>4865</v>
      </c>
      <c r="H4686">
        <v>2022122</v>
      </c>
      <c r="I4686" t="s">
        <v>19</v>
      </c>
      <c r="J4686" t="s">
        <v>20</v>
      </c>
      <c r="K4686" t="s">
        <v>25</v>
      </c>
      <c r="L4686">
        <v>85.71</v>
      </c>
      <c r="M4686">
        <v>11.25</v>
      </c>
      <c r="N4686">
        <v>0</v>
      </c>
      <c r="O4686">
        <v>62.38</v>
      </c>
      <c r="P4686">
        <v>159.34299999999999</v>
      </c>
    </row>
    <row r="4687" spans="1:16" x14ac:dyDescent="0.25">
      <c r="A4687" s="20">
        <v>44741</v>
      </c>
      <c r="B4687" t="s">
        <v>1666</v>
      </c>
      <c r="C4687" t="s">
        <v>23</v>
      </c>
      <c r="D4687">
        <v>600</v>
      </c>
      <c r="E4687">
        <v>684</v>
      </c>
      <c r="F4687">
        <v>410400</v>
      </c>
      <c r="G4687" t="s">
        <v>4866</v>
      </c>
      <c r="H4687">
        <v>2022122</v>
      </c>
      <c r="I4687" t="s">
        <v>19</v>
      </c>
      <c r="J4687" t="s">
        <v>20</v>
      </c>
      <c r="K4687" t="s">
        <v>25</v>
      </c>
      <c r="L4687">
        <v>103.29</v>
      </c>
      <c r="M4687">
        <v>13.54</v>
      </c>
      <c r="N4687">
        <v>0</v>
      </c>
      <c r="O4687">
        <v>75.08</v>
      </c>
      <c r="P4687">
        <v>191.91309999999999</v>
      </c>
    </row>
    <row r="4688" spans="1:16" x14ac:dyDescent="0.25">
      <c r="A4688" s="20">
        <v>44741</v>
      </c>
      <c r="B4688" t="s">
        <v>1666</v>
      </c>
      <c r="C4688" t="s">
        <v>17</v>
      </c>
      <c r="D4688">
        <v>1100</v>
      </c>
      <c r="E4688">
        <v>688.33</v>
      </c>
      <c r="F4688">
        <v>757167.85</v>
      </c>
      <c r="G4688" t="s">
        <v>4867</v>
      </c>
      <c r="H4688">
        <v>2022122</v>
      </c>
      <c r="I4688" t="s">
        <v>19</v>
      </c>
      <c r="J4688" t="s">
        <v>20</v>
      </c>
      <c r="K4688" t="s">
        <v>25</v>
      </c>
      <c r="L4688">
        <v>0</v>
      </c>
      <c r="M4688">
        <v>24.99</v>
      </c>
      <c r="N4688">
        <v>23</v>
      </c>
      <c r="O4688">
        <v>138.52000000000001</v>
      </c>
      <c r="P4688">
        <v>186.50659999999999</v>
      </c>
    </row>
    <row r="4689" spans="1:16" x14ac:dyDescent="0.25">
      <c r="A4689" s="20">
        <v>44742</v>
      </c>
      <c r="B4689" t="s">
        <v>1666</v>
      </c>
      <c r="C4689" t="s">
        <v>23</v>
      </c>
      <c r="D4689">
        <v>1100</v>
      </c>
      <c r="E4689">
        <v>690.25</v>
      </c>
      <c r="F4689">
        <v>759275</v>
      </c>
      <c r="G4689" t="s">
        <v>4868</v>
      </c>
      <c r="H4689">
        <v>2022123</v>
      </c>
      <c r="I4689" t="s">
        <v>19</v>
      </c>
      <c r="J4689" t="s">
        <v>20</v>
      </c>
      <c r="K4689" t="s">
        <v>25</v>
      </c>
      <c r="L4689">
        <v>189</v>
      </c>
      <c r="M4689">
        <v>25.06</v>
      </c>
      <c r="N4689">
        <v>0</v>
      </c>
      <c r="O4689">
        <v>138.9</v>
      </c>
      <c r="P4689">
        <v>352.95609999999999</v>
      </c>
    </row>
    <row r="4690" spans="1:16" x14ac:dyDescent="0.25">
      <c r="A4690" s="20">
        <v>44742</v>
      </c>
      <c r="B4690" t="s">
        <v>1666</v>
      </c>
      <c r="C4690" t="s">
        <v>17</v>
      </c>
      <c r="D4690">
        <v>250</v>
      </c>
      <c r="E4690">
        <v>684.1</v>
      </c>
      <c r="F4690">
        <v>171025</v>
      </c>
      <c r="G4690" t="s">
        <v>4869</v>
      </c>
      <c r="H4690">
        <v>2022123</v>
      </c>
      <c r="I4690" t="s">
        <v>19</v>
      </c>
      <c r="J4690" t="s">
        <v>20</v>
      </c>
      <c r="K4690" t="s">
        <v>25</v>
      </c>
      <c r="L4690">
        <v>0</v>
      </c>
      <c r="M4690">
        <v>5.64</v>
      </c>
      <c r="N4690">
        <v>0</v>
      </c>
      <c r="O4690">
        <v>31.29</v>
      </c>
      <c r="P4690">
        <v>36.933799999999998</v>
      </c>
    </row>
    <row r="4691" spans="1:16" x14ac:dyDescent="0.25">
      <c r="A4691" s="20">
        <v>44742</v>
      </c>
      <c r="B4691" t="s">
        <v>1666</v>
      </c>
      <c r="C4691" t="s">
        <v>17</v>
      </c>
      <c r="D4691">
        <v>250</v>
      </c>
      <c r="E4691">
        <v>684.05</v>
      </c>
      <c r="F4691">
        <v>171012.5</v>
      </c>
      <c r="G4691" t="s">
        <v>4870</v>
      </c>
      <c r="H4691">
        <v>2022123</v>
      </c>
      <c r="I4691" t="s">
        <v>19</v>
      </c>
      <c r="J4691" t="s">
        <v>20</v>
      </c>
      <c r="K4691" t="s">
        <v>25</v>
      </c>
      <c r="L4691">
        <v>0</v>
      </c>
      <c r="M4691">
        <v>5.64</v>
      </c>
      <c r="N4691">
        <v>23</v>
      </c>
      <c r="O4691">
        <v>31.29</v>
      </c>
      <c r="P4691">
        <v>59.933399999999999</v>
      </c>
    </row>
    <row r="4692" spans="1:16" x14ac:dyDescent="0.25">
      <c r="A4692" s="20">
        <v>44742</v>
      </c>
      <c r="B4692" t="s">
        <v>1666</v>
      </c>
      <c r="C4692" t="s">
        <v>17</v>
      </c>
      <c r="D4692">
        <v>200</v>
      </c>
      <c r="E4692">
        <v>682.15</v>
      </c>
      <c r="F4692">
        <v>136430</v>
      </c>
      <c r="G4692" t="s">
        <v>4871</v>
      </c>
      <c r="H4692">
        <v>2022123</v>
      </c>
      <c r="I4692" t="s">
        <v>19</v>
      </c>
      <c r="J4692" t="s">
        <v>20</v>
      </c>
      <c r="K4692" t="s">
        <v>25</v>
      </c>
      <c r="L4692">
        <v>0</v>
      </c>
      <c r="M4692">
        <v>4.5</v>
      </c>
      <c r="N4692">
        <v>0</v>
      </c>
      <c r="O4692">
        <v>24.96</v>
      </c>
      <c r="P4692">
        <v>29.462199999999999</v>
      </c>
    </row>
    <row r="4693" spans="1:16" x14ac:dyDescent="0.25">
      <c r="A4693" s="20">
        <v>44742</v>
      </c>
      <c r="B4693" t="s">
        <v>1666</v>
      </c>
      <c r="C4693" t="s">
        <v>17</v>
      </c>
      <c r="D4693">
        <v>200</v>
      </c>
      <c r="E4693">
        <v>682.2</v>
      </c>
      <c r="F4693">
        <v>136439.54999999999</v>
      </c>
      <c r="G4693" t="s">
        <v>4872</v>
      </c>
      <c r="H4693">
        <v>2022123</v>
      </c>
      <c r="I4693" t="s">
        <v>19</v>
      </c>
      <c r="J4693" t="s">
        <v>20</v>
      </c>
      <c r="K4693" t="s">
        <v>25</v>
      </c>
      <c r="L4693">
        <v>0</v>
      </c>
      <c r="M4693">
        <v>4.5</v>
      </c>
      <c r="N4693">
        <v>0</v>
      </c>
      <c r="O4693">
        <v>24.95</v>
      </c>
      <c r="P4693">
        <v>29.452500000000001</v>
      </c>
    </row>
    <row r="4694" spans="1:16" x14ac:dyDescent="0.25">
      <c r="A4694" s="20">
        <v>44742</v>
      </c>
      <c r="B4694" t="s">
        <v>1666</v>
      </c>
      <c r="C4694" t="s">
        <v>17</v>
      </c>
      <c r="D4694">
        <v>200</v>
      </c>
      <c r="E4694">
        <v>681.3</v>
      </c>
      <c r="F4694">
        <v>136260</v>
      </c>
      <c r="G4694" t="s">
        <v>4873</v>
      </c>
      <c r="H4694">
        <v>2022123</v>
      </c>
      <c r="I4694" t="s">
        <v>19</v>
      </c>
      <c r="J4694" t="s">
        <v>20</v>
      </c>
      <c r="K4694" t="s">
        <v>25</v>
      </c>
      <c r="L4694">
        <v>0</v>
      </c>
      <c r="M4694">
        <v>4.5</v>
      </c>
      <c r="N4694">
        <v>0</v>
      </c>
      <c r="O4694">
        <v>24.92</v>
      </c>
      <c r="P4694">
        <v>29.416599999999999</v>
      </c>
    </row>
    <row r="4695" spans="1:16" x14ac:dyDescent="0.25">
      <c r="A4695" s="20">
        <v>44743</v>
      </c>
      <c r="B4695" t="s">
        <v>981</v>
      </c>
      <c r="C4695" t="s">
        <v>23</v>
      </c>
      <c r="D4695">
        <v>2500</v>
      </c>
      <c r="E4695">
        <v>74.7</v>
      </c>
      <c r="F4695">
        <v>186750</v>
      </c>
      <c r="G4695" t="s">
        <v>4874</v>
      </c>
      <c r="H4695">
        <v>2022124</v>
      </c>
      <c r="I4695" t="s">
        <v>19</v>
      </c>
      <c r="J4695" t="s">
        <v>20</v>
      </c>
      <c r="K4695" t="s">
        <v>25</v>
      </c>
      <c r="L4695">
        <v>46.4</v>
      </c>
      <c r="M4695">
        <v>6.63</v>
      </c>
      <c r="N4695">
        <v>0</v>
      </c>
      <c r="O4695">
        <v>34.25</v>
      </c>
      <c r="P4695">
        <v>87.279499999999999</v>
      </c>
    </row>
    <row r="4696" spans="1:16" x14ac:dyDescent="0.25">
      <c r="A4696" s="20">
        <v>44743</v>
      </c>
      <c r="B4696" t="s">
        <v>981</v>
      </c>
      <c r="C4696" t="s">
        <v>17</v>
      </c>
      <c r="D4696">
        <v>2500</v>
      </c>
      <c r="E4696">
        <v>73.599999999999994</v>
      </c>
      <c r="F4696">
        <v>184000</v>
      </c>
      <c r="G4696" t="s">
        <v>4875</v>
      </c>
      <c r="H4696">
        <v>2022124</v>
      </c>
      <c r="I4696" t="s">
        <v>19</v>
      </c>
      <c r="J4696" t="s">
        <v>20</v>
      </c>
      <c r="K4696" t="s">
        <v>25</v>
      </c>
      <c r="L4696">
        <v>0</v>
      </c>
      <c r="M4696">
        <v>6.53</v>
      </c>
      <c r="N4696">
        <v>5.52</v>
      </c>
      <c r="O4696">
        <v>33.74</v>
      </c>
      <c r="P4696">
        <v>45.792000000000002</v>
      </c>
    </row>
    <row r="4697" spans="1:16" x14ac:dyDescent="0.25">
      <c r="A4697" s="20">
        <v>44743</v>
      </c>
      <c r="B4697" t="s">
        <v>981</v>
      </c>
      <c r="C4697" t="s">
        <v>17</v>
      </c>
      <c r="D4697">
        <v>50</v>
      </c>
      <c r="E4697">
        <v>73.099999999999994</v>
      </c>
      <c r="F4697">
        <v>3655</v>
      </c>
      <c r="G4697" t="s">
        <v>4876</v>
      </c>
      <c r="H4697">
        <v>2022124</v>
      </c>
      <c r="I4697" t="s">
        <v>19</v>
      </c>
      <c r="J4697" t="s">
        <v>20</v>
      </c>
      <c r="K4697" t="s">
        <v>25</v>
      </c>
      <c r="L4697">
        <v>3.71</v>
      </c>
      <c r="M4697">
        <v>0.13</v>
      </c>
      <c r="N4697">
        <v>0.55000000000000004</v>
      </c>
      <c r="O4697">
        <v>29.52</v>
      </c>
      <c r="P4697">
        <v>33.909799999999997</v>
      </c>
    </row>
    <row r="4698" spans="1:16" x14ac:dyDescent="0.25">
      <c r="A4698" s="20">
        <v>44743</v>
      </c>
      <c r="B4698" t="s">
        <v>1666</v>
      </c>
      <c r="C4698" t="s">
        <v>17</v>
      </c>
      <c r="D4698">
        <v>500</v>
      </c>
      <c r="E4698">
        <v>668.7</v>
      </c>
      <c r="F4698">
        <v>334350</v>
      </c>
      <c r="G4698" t="s">
        <v>4877</v>
      </c>
      <c r="H4698">
        <v>2022124</v>
      </c>
      <c r="I4698" t="s">
        <v>19</v>
      </c>
      <c r="J4698" t="s">
        <v>20</v>
      </c>
      <c r="K4698" t="s">
        <v>25</v>
      </c>
      <c r="L4698">
        <v>0</v>
      </c>
      <c r="M4698">
        <v>11.87</v>
      </c>
      <c r="N4698">
        <v>9.93</v>
      </c>
      <c r="O4698">
        <v>61.34</v>
      </c>
      <c r="P4698">
        <v>83.138800000000003</v>
      </c>
    </row>
    <row r="4699" spans="1:16" x14ac:dyDescent="0.25">
      <c r="A4699" s="20">
        <v>44743</v>
      </c>
      <c r="B4699" t="s">
        <v>1666</v>
      </c>
      <c r="C4699" t="s">
        <v>23</v>
      </c>
      <c r="D4699">
        <v>500</v>
      </c>
      <c r="E4699">
        <v>673.7</v>
      </c>
      <c r="F4699">
        <v>336850</v>
      </c>
      <c r="G4699" t="s">
        <v>4878</v>
      </c>
      <c r="H4699">
        <v>2022124</v>
      </c>
      <c r="I4699" t="s">
        <v>19</v>
      </c>
      <c r="J4699" t="s">
        <v>20</v>
      </c>
      <c r="K4699" t="s">
        <v>25</v>
      </c>
      <c r="L4699">
        <v>83.9</v>
      </c>
      <c r="M4699">
        <v>11.96</v>
      </c>
      <c r="N4699">
        <v>0</v>
      </c>
      <c r="O4699">
        <v>61.77</v>
      </c>
      <c r="P4699">
        <v>157.62819999999999</v>
      </c>
    </row>
    <row r="4700" spans="1:16" x14ac:dyDescent="0.25">
      <c r="A4700" s="20">
        <v>44748</v>
      </c>
      <c r="B4700" t="s">
        <v>1666</v>
      </c>
      <c r="C4700" t="s">
        <v>23</v>
      </c>
      <c r="D4700">
        <v>500</v>
      </c>
      <c r="E4700">
        <v>687.2</v>
      </c>
      <c r="F4700">
        <v>343600</v>
      </c>
      <c r="G4700" t="s">
        <v>4879</v>
      </c>
      <c r="H4700">
        <v>2022127</v>
      </c>
      <c r="I4700" t="s">
        <v>19</v>
      </c>
      <c r="J4700" t="s">
        <v>20</v>
      </c>
      <c r="K4700" t="s">
        <v>25</v>
      </c>
      <c r="L4700">
        <v>86.38</v>
      </c>
      <c r="M4700">
        <v>11.85</v>
      </c>
      <c r="N4700">
        <v>0</v>
      </c>
      <c r="O4700">
        <v>62.97</v>
      </c>
      <c r="P4700">
        <v>161.20400000000001</v>
      </c>
    </row>
    <row r="4701" spans="1:16" x14ac:dyDescent="0.25">
      <c r="A4701" s="20">
        <v>44748</v>
      </c>
      <c r="B4701" t="s">
        <v>1666</v>
      </c>
      <c r="C4701" t="s">
        <v>23</v>
      </c>
      <c r="D4701">
        <v>250</v>
      </c>
      <c r="E4701">
        <v>689.75</v>
      </c>
      <c r="F4701">
        <v>172437.5</v>
      </c>
      <c r="G4701" t="s">
        <v>4880</v>
      </c>
      <c r="H4701">
        <v>2022127</v>
      </c>
      <c r="I4701" t="s">
        <v>19</v>
      </c>
      <c r="J4701" t="s">
        <v>20</v>
      </c>
      <c r="K4701" t="s">
        <v>25</v>
      </c>
      <c r="L4701">
        <v>43.19</v>
      </c>
      <c r="M4701">
        <v>5.95</v>
      </c>
      <c r="N4701">
        <v>0</v>
      </c>
      <c r="O4701">
        <v>31.59</v>
      </c>
      <c r="P4701">
        <v>80.729100000000003</v>
      </c>
    </row>
    <row r="4702" spans="1:16" x14ac:dyDescent="0.25">
      <c r="A4702" s="20">
        <v>44748</v>
      </c>
      <c r="B4702" t="s">
        <v>1666</v>
      </c>
      <c r="C4702" t="s">
        <v>23</v>
      </c>
      <c r="D4702">
        <v>350</v>
      </c>
      <c r="E4702">
        <v>689.9</v>
      </c>
      <c r="F4702">
        <v>241465</v>
      </c>
      <c r="G4702" t="s">
        <v>4881</v>
      </c>
      <c r="H4702">
        <v>2022127</v>
      </c>
      <c r="I4702" t="s">
        <v>19</v>
      </c>
      <c r="J4702" t="s">
        <v>20</v>
      </c>
      <c r="K4702" t="s">
        <v>25</v>
      </c>
      <c r="L4702">
        <v>60.14</v>
      </c>
      <c r="M4702">
        <v>8.33</v>
      </c>
      <c r="N4702">
        <v>0</v>
      </c>
      <c r="O4702">
        <v>44.24</v>
      </c>
      <c r="P4702">
        <v>112.71040000000001</v>
      </c>
    </row>
    <row r="4703" spans="1:16" x14ac:dyDescent="0.25">
      <c r="A4703" s="20">
        <v>44748</v>
      </c>
      <c r="B4703" t="s">
        <v>1666</v>
      </c>
      <c r="C4703" t="s">
        <v>23</v>
      </c>
      <c r="D4703">
        <v>400</v>
      </c>
      <c r="E4703">
        <v>692.4</v>
      </c>
      <c r="F4703">
        <v>276960</v>
      </c>
      <c r="G4703" t="s">
        <v>4882</v>
      </c>
      <c r="H4703">
        <v>2022127</v>
      </c>
      <c r="I4703" t="s">
        <v>19</v>
      </c>
      <c r="J4703" t="s">
        <v>20</v>
      </c>
      <c r="K4703" t="s">
        <v>25</v>
      </c>
      <c r="L4703">
        <v>69.099999999999994</v>
      </c>
      <c r="M4703">
        <v>9.56</v>
      </c>
      <c r="N4703">
        <v>0</v>
      </c>
      <c r="O4703">
        <v>50.74</v>
      </c>
      <c r="P4703">
        <v>129.39519999999999</v>
      </c>
    </row>
    <row r="4704" spans="1:16" x14ac:dyDescent="0.25">
      <c r="A4704" s="20">
        <v>44748</v>
      </c>
      <c r="B4704" t="s">
        <v>1666</v>
      </c>
      <c r="C4704" t="s">
        <v>23</v>
      </c>
      <c r="D4704">
        <v>250</v>
      </c>
      <c r="E4704">
        <v>693.27</v>
      </c>
      <c r="F4704">
        <v>173316.45</v>
      </c>
      <c r="G4704" t="s">
        <v>4883</v>
      </c>
      <c r="H4704">
        <v>2022127</v>
      </c>
      <c r="I4704" t="s">
        <v>19</v>
      </c>
      <c r="J4704" t="s">
        <v>20</v>
      </c>
      <c r="K4704" t="s">
        <v>25</v>
      </c>
      <c r="L4704">
        <v>43.19</v>
      </c>
      <c r="M4704">
        <v>5.98</v>
      </c>
      <c r="N4704">
        <v>0</v>
      </c>
      <c r="O4704">
        <v>31.76</v>
      </c>
      <c r="P4704">
        <v>80.929299999999998</v>
      </c>
    </row>
    <row r="4705" spans="1:16" x14ac:dyDescent="0.25">
      <c r="A4705" s="20">
        <v>44748</v>
      </c>
      <c r="B4705" t="s">
        <v>1666</v>
      </c>
      <c r="C4705" t="s">
        <v>17</v>
      </c>
      <c r="D4705">
        <v>1000</v>
      </c>
      <c r="E4705">
        <v>690.1</v>
      </c>
      <c r="F4705">
        <v>690100</v>
      </c>
      <c r="G4705" t="s">
        <v>4884</v>
      </c>
      <c r="H4705">
        <v>2022127</v>
      </c>
      <c r="I4705" t="s">
        <v>19</v>
      </c>
      <c r="J4705" t="s">
        <v>20</v>
      </c>
      <c r="K4705" t="s">
        <v>25</v>
      </c>
      <c r="L4705">
        <v>0</v>
      </c>
      <c r="M4705">
        <v>23.81</v>
      </c>
      <c r="N4705">
        <v>36</v>
      </c>
      <c r="O4705">
        <v>126.43</v>
      </c>
      <c r="P4705">
        <v>186.23849999999999</v>
      </c>
    </row>
    <row r="4706" spans="1:16" x14ac:dyDescent="0.25">
      <c r="A4706" s="20">
        <v>44748</v>
      </c>
      <c r="B4706" t="s">
        <v>1666</v>
      </c>
      <c r="C4706" t="s">
        <v>17</v>
      </c>
      <c r="D4706">
        <v>750</v>
      </c>
      <c r="E4706">
        <v>694.25</v>
      </c>
      <c r="F4706">
        <v>520687.5</v>
      </c>
      <c r="G4706" t="s">
        <v>4885</v>
      </c>
      <c r="H4706">
        <v>2022127</v>
      </c>
      <c r="I4706" t="s">
        <v>19</v>
      </c>
      <c r="J4706" t="s">
        <v>20</v>
      </c>
      <c r="K4706" t="s">
        <v>25</v>
      </c>
      <c r="L4706">
        <v>0</v>
      </c>
      <c r="M4706">
        <v>17.96</v>
      </c>
      <c r="N4706">
        <v>0</v>
      </c>
      <c r="O4706">
        <v>95.39</v>
      </c>
      <c r="P4706">
        <v>113.3537</v>
      </c>
    </row>
    <row r="4707" spans="1:16" x14ac:dyDescent="0.25">
      <c r="A4707" s="20">
        <v>44749</v>
      </c>
      <c r="B4707" t="s">
        <v>1666</v>
      </c>
      <c r="C4707" t="s">
        <v>17</v>
      </c>
      <c r="D4707">
        <v>2100</v>
      </c>
      <c r="E4707">
        <v>692.49</v>
      </c>
      <c r="F4707">
        <v>1454224.45</v>
      </c>
      <c r="G4707" t="s">
        <v>4886</v>
      </c>
      <c r="H4707">
        <v>2022128</v>
      </c>
      <c r="I4707" t="s">
        <v>19</v>
      </c>
      <c r="J4707" t="s">
        <v>20</v>
      </c>
      <c r="K4707" t="s">
        <v>25</v>
      </c>
      <c r="L4707">
        <v>0</v>
      </c>
      <c r="M4707">
        <v>50.17</v>
      </c>
      <c r="N4707">
        <v>75</v>
      </c>
      <c r="O4707">
        <v>266.43</v>
      </c>
      <c r="P4707">
        <v>391.601</v>
      </c>
    </row>
    <row r="4708" spans="1:16" x14ac:dyDescent="0.25">
      <c r="A4708" s="20">
        <v>44749</v>
      </c>
      <c r="B4708" t="s">
        <v>1666</v>
      </c>
      <c r="C4708" t="s">
        <v>17</v>
      </c>
      <c r="D4708">
        <v>1000</v>
      </c>
      <c r="E4708">
        <v>689.47</v>
      </c>
      <c r="F4708">
        <v>689474.1</v>
      </c>
      <c r="G4708" t="s">
        <v>4887</v>
      </c>
      <c r="H4708">
        <v>2022128</v>
      </c>
      <c r="I4708" t="s">
        <v>19</v>
      </c>
      <c r="J4708" t="s">
        <v>20</v>
      </c>
      <c r="K4708" t="s">
        <v>25</v>
      </c>
      <c r="L4708">
        <v>0</v>
      </c>
      <c r="M4708">
        <v>23.79</v>
      </c>
      <c r="N4708">
        <v>0</v>
      </c>
      <c r="O4708">
        <v>126.4</v>
      </c>
      <c r="P4708">
        <v>150.18729999999999</v>
      </c>
    </row>
    <row r="4709" spans="1:16" x14ac:dyDescent="0.25">
      <c r="A4709" s="20">
        <v>44749</v>
      </c>
      <c r="B4709" t="s">
        <v>1666</v>
      </c>
      <c r="C4709" t="s">
        <v>17</v>
      </c>
      <c r="D4709">
        <v>500</v>
      </c>
      <c r="E4709">
        <v>688.43</v>
      </c>
      <c r="F4709">
        <v>344215.6</v>
      </c>
      <c r="G4709" t="s">
        <v>4888</v>
      </c>
      <c r="H4709">
        <v>2022128</v>
      </c>
      <c r="I4709" t="s">
        <v>19</v>
      </c>
      <c r="J4709" t="s">
        <v>20</v>
      </c>
      <c r="K4709" t="s">
        <v>25</v>
      </c>
      <c r="L4709">
        <v>0</v>
      </c>
      <c r="M4709">
        <v>11.88</v>
      </c>
      <c r="N4709">
        <v>0</v>
      </c>
      <c r="O4709">
        <v>63.06</v>
      </c>
      <c r="P4709">
        <v>74.935400000000001</v>
      </c>
    </row>
    <row r="4710" spans="1:16" x14ac:dyDescent="0.25">
      <c r="A4710" s="20">
        <v>44749</v>
      </c>
      <c r="B4710" t="s">
        <v>1666</v>
      </c>
      <c r="C4710" t="s">
        <v>23</v>
      </c>
      <c r="D4710">
        <v>3600</v>
      </c>
      <c r="E4710">
        <v>686.47</v>
      </c>
      <c r="F4710">
        <v>2471296.6</v>
      </c>
      <c r="G4710" t="s">
        <v>4889</v>
      </c>
      <c r="H4710">
        <v>2022128</v>
      </c>
      <c r="I4710" t="s">
        <v>19</v>
      </c>
      <c r="J4710" t="s">
        <v>20</v>
      </c>
      <c r="K4710" t="s">
        <v>25</v>
      </c>
      <c r="L4710">
        <v>620</v>
      </c>
      <c r="M4710">
        <v>85.26</v>
      </c>
      <c r="N4710">
        <v>0</v>
      </c>
      <c r="O4710">
        <v>452.8</v>
      </c>
      <c r="P4710">
        <v>1158.0595000000001</v>
      </c>
    </row>
    <row r="4711" spans="1:16" x14ac:dyDescent="0.25">
      <c r="A4711" s="20">
        <v>44750</v>
      </c>
      <c r="B4711" t="s">
        <v>1666</v>
      </c>
      <c r="C4711" t="s">
        <v>17</v>
      </c>
      <c r="D4711">
        <v>3500</v>
      </c>
      <c r="E4711">
        <v>690.63</v>
      </c>
      <c r="F4711">
        <v>2417200.5499999998</v>
      </c>
      <c r="G4711" t="s">
        <v>4890</v>
      </c>
      <c r="H4711">
        <v>2022129</v>
      </c>
      <c r="I4711" t="s">
        <v>19</v>
      </c>
      <c r="J4711" t="s">
        <v>20</v>
      </c>
      <c r="K4711" t="s">
        <v>25</v>
      </c>
      <c r="L4711">
        <v>0</v>
      </c>
      <c r="M4711">
        <v>82.18</v>
      </c>
      <c r="N4711">
        <v>0</v>
      </c>
      <c r="O4711">
        <v>442.64</v>
      </c>
      <c r="P4711">
        <v>524.82470000000001</v>
      </c>
    </row>
    <row r="4712" spans="1:16" x14ac:dyDescent="0.25">
      <c r="A4712" s="20">
        <v>44750</v>
      </c>
      <c r="B4712" t="s">
        <v>1666</v>
      </c>
      <c r="C4712" t="s">
        <v>23</v>
      </c>
      <c r="D4712">
        <v>3500</v>
      </c>
      <c r="E4712">
        <v>691.55</v>
      </c>
      <c r="F4712">
        <v>2420425</v>
      </c>
      <c r="G4712" t="s">
        <v>4891</v>
      </c>
      <c r="H4712">
        <v>2022129</v>
      </c>
      <c r="I4712" t="s">
        <v>19</v>
      </c>
      <c r="J4712" t="s">
        <v>20</v>
      </c>
      <c r="K4712" t="s">
        <v>25</v>
      </c>
      <c r="L4712">
        <v>606.1</v>
      </c>
      <c r="M4712">
        <v>82.29</v>
      </c>
      <c r="N4712">
        <v>0</v>
      </c>
      <c r="O4712">
        <v>443.24</v>
      </c>
      <c r="P4712">
        <v>1131.6344999999999</v>
      </c>
    </row>
    <row r="4713" spans="1:16" x14ac:dyDescent="0.25">
      <c r="A4713" s="20">
        <v>44750</v>
      </c>
      <c r="B4713" t="s">
        <v>1666</v>
      </c>
      <c r="C4713" t="s">
        <v>23</v>
      </c>
      <c r="D4713">
        <v>3500</v>
      </c>
      <c r="E4713">
        <v>693.02</v>
      </c>
      <c r="F4713">
        <v>2425563.6</v>
      </c>
      <c r="G4713" t="s">
        <v>4892</v>
      </c>
      <c r="H4713">
        <v>2022129</v>
      </c>
      <c r="I4713" t="s">
        <v>19</v>
      </c>
      <c r="J4713" t="s">
        <v>20</v>
      </c>
      <c r="K4713" t="s">
        <v>25</v>
      </c>
      <c r="L4713">
        <v>605.9</v>
      </c>
      <c r="M4713">
        <v>82.47</v>
      </c>
      <c r="N4713">
        <v>0</v>
      </c>
      <c r="O4713">
        <v>444.24</v>
      </c>
      <c r="P4713">
        <v>1132.6115</v>
      </c>
    </row>
    <row r="4714" spans="1:16" x14ac:dyDescent="0.25">
      <c r="A4714" s="20">
        <v>44750</v>
      </c>
      <c r="B4714" t="s">
        <v>1666</v>
      </c>
      <c r="C4714" t="s">
        <v>17</v>
      </c>
      <c r="D4714">
        <v>3500</v>
      </c>
      <c r="E4714">
        <v>695.52</v>
      </c>
      <c r="F4714">
        <v>2434312.0499999998</v>
      </c>
      <c r="G4714" t="s">
        <v>4893</v>
      </c>
      <c r="H4714">
        <v>2022129</v>
      </c>
      <c r="I4714" t="s">
        <v>19</v>
      </c>
      <c r="J4714" t="s">
        <v>20</v>
      </c>
      <c r="K4714" t="s">
        <v>25</v>
      </c>
      <c r="L4714">
        <v>0</v>
      </c>
      <c r="M4714">
        <v>82.77</v>
      </c>
      <c r="N4714">
        <v>146</v>
      </c>
      <c r="O4714">
        <v>445.76</v>
      </c>
      <c r="P4714">
        <v>674.52679999999998</v>
      </c>
    </row>
    <row r="4715" spans="1:16" x14ac:dyDescent="0.25">
      <c r="A4715" s="20">
        <v>44753</v>
      </c>
      <c r="B4715" t="s">
        <v>1666</v>
      </c>
      <c r="C4715" t="s">
        <v>17</v>
      </c>
      <c r="D4715">
        <v>3500</v>
      </c>
      <c r="E4715">
        <v>675.15</v>
      </c>
      <c r="F4715">
        <v>2363025</v>
      </c>
      <c r="G4715" t="s">
        <v>4894</v>
      </c>
      <c r="H4715">
        <v>2022130</v>
      </c>
      <c r="I4715" t="s">
        <v>19</v>
      </c>
      <c r="J4715" t="s">
        <v>20</v>
      </c>
      <c r="K4715" t="s">
        <v>25</v>
      </c>
      <c r="L4715">
        <v>0</v>
      </c>
      <c r="M4715">
        <v>80.34</v>
      </c>
      <c r="N4715">
        <v>71</v>
      </c>
      <c r="O4715">
        <v>432.72</v>
      </c>
      <c r="P4715">
        <v>584.06280000000004</v>
      </c>
    </row>
    <row r="4716" spans="1:16" x14ac:dyDescent="0.25">
      <c r="A4716" s="20">
        <v>44753</v>
      </c>
      <c r="B4716" t="s">
        <v>1666</v>
      </c>
      <c r="C4716" t="s">
        <v>23</v>
      </c>
      <c r="D4716">
        <v>3500</v>
      </c>
      <c r="E4716">
        <v>659.95</v>
      </c>
      <c r="F4716">
        <v>2309825</v>
      </c>
      <c r="G4716" t="s">
        <v>4895</v>
      </c>
      <c r="H4716">
        <v>2022130</v>
      </c>
      <c r="I4716" t="s">
        <v>19</v>
      </c>
      <c r="J4716" t="s">
        <v>20</v>
      </c>
      <c r="K4716" t="s">
        <v>25</v>
      </c>
      <c r="L4716">
        <v>584</v>
      </c>
      <c r="M4716">
        <v>78.53</v>
      </c>
      <c r="N4716">
        <v>0</v>
      </c>
      <c r="O4716">
        <v>422.98</v>
      </c>
      <c r="P4716">
        <v>1085.5139999999999</v>
      </c>
    </row>
    <row r="4717" spans="1:16" x14ac:dyDescent="0.25">
      <c r="A4717" s="20">
        <v>44755</v>
      </c>
      <c r="B4717" t="s">
        <v>256</v>
      </c>
      <c r="C4717" t="s">
        <v>23</v>
      </c>
      <c r="D4717">
        <v>250</v>
      </c>
      <c r="E4717">
        <v>38.950000000000003</v>
      </c>
      <c r="F4717">
        <v>9737.5</v>
      </c>
      <c r="G4717" t="s">
        <v>4896</v>
      </c>
      <c r="H4717">
        <v>2022132</v>
      </c>
      <c r="I4717" t="s">
        <v>19</v>
      </c>
      <c r="J4717" t="s">
        <v>20</v>
      </c>
      <c r="K4717" t="s">
        <v>25</v>
      </c>
      <c r="L4717">
        <v>10</v>
      </c>
      <c r="M4717">
        <v>0.28000000000000003</v>
      </c>
      <c r="N4717">
        <v>0</v>
      </c>
      <c r="O4717">
        <v>17.28</v>
      </c>
      <c r="P4717">
        <v>27.557500000000001</v>
      </c>
    </row>
    <row r="4718" spans="1:16" x14ac:dyDescent="0.25">
      <c r="A4718" s="20">
        <v>44762</v>
      </c>
      <c r="B4718" t="s">
        <v>288</v>
      </c>
      <c r="C4718" t="s">
        <v>17</v>
      </c>
      <c r="D4718">
        <v>1000</v>
      </c>
      <c r="E4718">
        <v>29.9</v>
      </c>
      <c r="F4718">
        <v>29900</v>
      </c>
      <c r="G4718" t="s">
        <v>4897</v>
      </c>
      <c r="H4718">
        <v>2022137</v>
      </c>
      <c r="I4718" t="s">
        <v>19</v>
      </c>
      <c r="J4718" t="s">
        <v>20</v>
      </c>
      <c r="K4718" t="s">
        <v>25</v>
      </c>
      <c r="L4718">
        <v>30</v>
      </c>
      <c r="M4718">
        <v>0.85</v>
      </c>
      <c r="N4718">
        <v>4</v>
      </c>
      <c r="O4718">
        <v>53.08</v>
      </c>
      <c r="P4718">
        <v>87.932199999999995</v>
      </c>
    </row>
    <row r="4719" spans="1:16" x14ac:dyDescent="0.25">
      <c r="A4719" s="20">
        <v>44817</v>
      </c>
      <c r="B4719" t="s">
        <v>288</v>
      </c>
      <c r="C4719" t="s">
        <v>23</v>
      </c>
      <c r="D4719">
        <v>950</v>
      </c>
      <c r="E4719">
        <v>44.4</v>
      </c>
      <c r="F4719">
        <v>42180</v>
      </c>
      <c r="G4719" t="s">
        <v>4898</v>
      </c>
      <c r="H4719">
        <v>2022173</v>
      </c>
      <c r="I4719" t="s">
        <v>19</v>
      </c>
      <c r="J4719" t="s">
        <v>20</v>
      </c>
      <c r="K4719" t="s">
        <v>25</v>
      </c>
      <c r="L4719">
        <v>41.96</v>
      </c>
      <c r="M4719">
        <v>0.99</v>
      </c>
      <c r="N4719">
        <v>0</v>
      </c>
      <c r="O4719">
        <v>74.84</v>
      </c>
      <c r="P4719">
        <v>117.79130000000001</v>
      </c>
    </row>
    <row r="4720" spans="1:16" x14ac:dyDescent="0.25">
      <c r="A4720" s="20">
        <v>44817</v>
      </c>
      <c r="B4720" t="s">
        <v>288</v>
      </c>
      <c r="C4720" t="s">
        <v>23</v>
      </c>
      <c r="D4720">
        <v>500</v>
      </c>
      <c r="E4720">
        <v>44.4</v>
      </c>
      <c r="F4720">
        <v>22200</v>
      </c>
      <c r="G4720" t="s">
        <v>4899</v>
      </c>
      <c r="H4720">
        <v>2022173</v>
      </c>
      <c r="I4720" t="s">
        <v>19</v>
      </c>
      <c r="J4720" t="s">
        <v>20</v>
      </c>
      <c r="K4720" t="s">
        <v>25</v>
      </c>
      <c r="L4720">
        <v>22.2</v>
      </c>
      <c r="M4720">
        <v>0.52</v>
      </c>
      <c r="N4720">
        <v>0</v>
      </c>
      <c r="O4720">
        <v>39.39</v>
      </c>
      <c r="P4720">
        <v>62.111699999999999</v>
      </c>
    </row>
    <row r="4721" spans="1:16" x14ac:dyDescent="0.25">
      <c r="A4721" s="20">
        <v>44817</v>
      </c>
      <c r="B4721" t="s">
        <v>981</v>
      </c>
      <c r="C4721" t="s">
        <v>17</v>
      </c>
      <c r="D4721">
        <v>150</v>
      </c>
      <c r="E4721">
        <v>72.25</v>
      </c>
      <c r="F4721">
        <v>10837.5</v>
      </c>
      <c r="G4721" t="s">
        <v>4900</v>
      </c>
      <c r="H4721">
        <v>2022173</v>
      </c>
      <c r="I4721" t="s">
        <v>19</v>
      </c>
      <c r="J4721" t="s">
        <v>20</v>
      </c>
      <c r="K4721" t="s">
        <v>25</v>
      </c>
      <c r="L4721">
        <v>10.84</v>
      </c>
      <c r="M4721">
        <v>0.36</v>
      </c>
      <c r="N4721">
        <v>2</v>
      </c>
      <c r="O4721">
        <v>29.57</v>
      </c>
      <c r="P4721">
        <v>42.773000000000003</v>
      </c>
    </row>
    <row r="4722" spans="1:16" x14ac:dyDescent="0.25">
      <c r="A4722" s="20">
        <v>44827</v>
      </c>
      <c r="B4722" t="s">
        <v>981</v>
      </c>
      <c r="C4722" t="s">
        <v>17</v>
      </c>
      <c r="D4722">
        <v>5000</v>
      </c>
      <c r="E4722">
        <v>67.5</v>
      </c>
      <c r="F4722">
        <v>337500</v>
      </c>
      <c r="G4722" t="s">
        <v>4901</v>
      </c>
      <c r="H4722">
        <v>2022181</v>
      </c>
      <c r="I4722" t="s">
        <v>19</v>
      </c>
      <c r="J4722" t="s">
        <v>20</v>
      </c>
      <c r="K4722" t="s">
        <v>25</v>
      </c>
      <c r="L4722">
        <v>0</v>
      </c>
      <c r="M4722">
        <v>11.14</v>
      </c>
      <c r="N4722">
        <v>10</v>
      </c>
      <c r="O4722">
        <v>61.74</v>
      </c>
      <c r="P4722">
        <v>82.877600000000001</v>
      </c>
    </row>
    <row r="4723" spans="1:16" x14ac:dyDescent="0.25">
      <c r="A4723" s="20">
        <v>44827</v>
      </c>
      <c r="B4723" t="s">
        <v>981</v>
      </c>
      <c r="C4723" t="s">
        <v>23</v>
      </c>
      <c r="D4723">
        <v>5000</v>
      </c>
      <c r="E4723">
        <v>67.41</v>
      </c>
      <c r="F4723">
        <v>337031.95</v>
      </c>
      <c r="G4723" t="s">
        <v>4902</v>
      </c>
      <c r="H4723">
        <v>2022181</v>
      </c>
      <c r="I4723" t="s">
        <v>19</v>
      </c>
      <c r="J4723" t="s">
        <v>20</v>
      </c>
      <c r="K4723" t="s">
        <v>25</v>
      </c>
      <c r="L4723">
        <v>84</v>
      </c>
      <c r="M4723">
        <v>11.12</v>
      </c>
      <c r="N4723">
        <v>0</v>
      </c>
      <c r="O4723">
        <v>61.68</v>
      </c>
      <c r="P4723">
        <v>156.80240000000001</v>
      </c>
    </row>
    <row r="4724" spans="1:16" x14ac:dyDescent="0.25">
      <c r="A4724" s="20">
        <v>44830</v>
      </c>
      <c r="B4724" t="s">
        <v>981</v>
      </c>
      <c r="C4724" t="s">
        <v>17</v>
      </c>
      <c r="D4724">
        <v>100</v>
      </c>
      <c r="E4724">
        <v>66</v>
      </c>
      <c r="F4724">
        <v>6600</v>
      </c>
      <c r="G4724" t="s">
        <v>4903</v>
      </c>
      <c r="H4724">
        <v>2022182</v>
      </c>
      <c r="I4724" t="s">
        <v>19</v>
      </c>
      <c r="J4724" t="s">
        <v>20</v>
      </c>
      <c r="K4724" t="s">
        <v>25</v>
      </c>
      <c r="L4724">
        <v>7</v>
      </c>
      <c r="M4724">
        <v>0.22</v>
      </c>
      <c r="N4724">
        <v>1</v>
      </c>
      <c r="O4724">
        <v>29.54</v>
      </c>
      <c r="P4724">
        <v>37.757800000000003</v>
      </c>
    </row>
    <row r="4725" spans="1:16" x14ac:dyDescent="0.25">
      <c r="A4725" s="20">
        <v>44831</v>
      </c>
      <c r="B4725" t="s">
        <v>706</v>
      </c>
      <c r="C4725" t="s">
        <v>17</v>
      </c>
      <c r="D4725">
        <v>2500</v>
      </c>
      <c r="E4725">
        <v>262.08999999999997</v>
      </c>
      <c r="F4725">
        <v>655223.30000000005</v>
      </c>
      <c r="G4725" t="s">
        <v>4904</v>
      </c>
      <c r="H4725">
        <v>2022183</v>
      </c>
      <c r="I4725" t="s">
        <v>19</v>
      </c>
      <c r="J4725" t="s">
        <v>20</v>
      </c>
      <c r="K4725" t="s">
        <v>25</v>
      </c>
      <c r="L4725">
        <v>0</v>
      </c>
      <c r="M4725">
        <v>21.62</v>
      </c>
      <c r="N4725">
        <v>20</v>
      </c>
      <c r="O4725">
        <v>119.87</v>
      </c>
      <c r="P4725">
        <v>161.49250000000001</v>
      </c>
    </row>
    <row r="4726" spans="1:16" x14ac:dyDescent="0.25">
      <c r="A4726" s="20">
        <v>44831</v>
      </c>
      <c r="B4726" t="s">
        <v>706</v>
      </c>
      <c r="C4726" t="s">
        <v>23</v>
      </c>
      <c r="D4726">
        <v>2500</v>
      </c>
      <c r="E4726">
        <v>262.7</v>
      </c>
      <c r="F4726">
        <v>656750</v>
      </c>
      <c r="G4726" t="s">
        <v>4905</v>
      </c>
      <c r="H4726">
        <v>2022183</v>
      </c>
      <c r="I4726" t="s">
        <v>19</v>
      </c>
      <c r="J4726" t="s">
        <v>20</v>
      </c>
      <c r="K4726" t="s">
        <v>25</v>
      </c>
      <c r="L4726">
        <v>164</v>
      </c>
      <c r="M4726">
        <v>21.67</v>
      </c>
      <c r="N4726">
        <v>0</v>
      </c>
      <c r="O4726">
        <v>120.16</v>
      </c>
      <c r="P4726">
        <v>305.83249999999998</v>
      </c>
    </row>
    <row r="4727" spans="1:16" x14ac:dyDescent="0.25">
      <c r="A4727" s="20">
        <v>44833</v>
      </c>
      <c r="B4727" t="s">
        <v>288</v>
      </c>
      <c r="C4727" t="s">
        <v>17</v>
      </c>
      <c r="D4727">
        <v>100</v>
      </c>
      <c r="E4727">
        <v>33.25</v>
      </c>
      <c r="F4727">
        <v>3325</v>
      </c>
      <c r="G4727" t="s">
        <v>4906</v>
      </c>
      <c r="H4727">
        <v>2022185</v>
      </c>
      <c r="I4727" t="s">
        <v>19</v>
      </c>
      <c r="J4727" t="s">
        <v>20</v>
      </c>
      <c r="K4727" t="s">
        <v>25</v>
      </c>
      <c r="L4727">
        <v>3</v>
      </c>
      <c r="M4727">
        <v>0.08</v>
      </c>
      <c r="N4727">
        <v>1</v>
      </c>
      <c r="O4727">
        <v>29.44</v>
      </c>
      <c r="P4727">
        <v>33.518099999999997</v>
      </c>
    </row>
    <row r="4728" spans="1:16" x14ac:dyDescent="0.25">
      <c r="A4728" s="20">
        <v>44834</v>
      </c>
      <c r="B4728" t="s">
        <v>706</v>
      </c>
      <c r="C4728" t="s">
        <v>23</v>
      </c>
      <c r="D4728">
        <v>2500</v>
      </c>
      <c r="E4728">
        <v>259</v>
      </c>
      <c r="F4728">
        <v>647500</v>
      </c>
      <c r="G4728" t="s">
        <v>4907</v>
      </c>
      <c r="H4728">
        <v>2022186</v>
      </c>
      <c r="I4728" t="s">
        <v>19</v>
      </c>
      <c r="J4728" t="s">
        <v>20</v>
      </c>
      <c r="K4728" t="s">
        <v>25</v>
      </c>
      <c r="L4728">
        <v>164</v>
      </c>
      <c r="M4728">
        <v>21.37</v>
      </c>
      <c r="N4728">
        <v>0</v>
      </c>
      <c r="O4728">
        <v>118.46</v>
      </c>
      <c r="P4728">
        <v>303.82749999999999</v>
      </c>
    </row>
    <row r="4729" spans="1:16" x14ac:dyDescent="0.25">
      <c r="A4729" s="20">
        <v>44834</v>
      </c>
      <c r="B4729" t="s">
        <v>706</v>
      </c>
      <c r="C4729" t="s">
        <v>17</v>
      </c>
      <c r="D4729">
        <v>2500</v>
      </c>
      <c r="E4729">
        <v>265.74</v>
      </c>
      <c r="F4729">
        <v>664360.85</v>
      </c>
      <c r="G4729" t="s">
        <v>4908</v>
      </c>
      <c r="H4729">
        <v>2022186</v>
      </c>
      <c r="I4729" t="s">
        <v>19</v>
      </c>
      <c r="J4729" t="s">
        <v>20</v>
      </c>
      <c r="K4729" t="s">
        <v>25</v>
      </c>
      <c r="L4729">
        <v>0</v>
      </c>
      <c r="M4729">
        <v>21.92</v>
      </c>
      <c r="N4729">
        <v>20</v>
      </c>
      <c r="O4729">
        <v>121.55</v>
      </c>
      <c r="P4729">
        <v>163.47450000000001</v>
      </c>
    </row>
    <row r="4730" spans="1:16" x14ac:dyDescent="0.25">
      <c r="A4730" s="20">
        <v>44837</v>
      </c>
      <c r="B4730" t="s">
        <v>706</v>
      </c>
      <c r="C4730" t="s">
        <v>23</v>
      </c>
      <c r="D4730">
        <v>2500</v>
      </c>
      <c r="E4730">
        <v>267.5</v>
      </c>
      <c r="F4730">
        <v>668750</v>
      </c>
      <c r="G4730" t="s">
        <v>4909</v>
      </c>
      <c r="H4730">
        <v>2022187</v>
      </c>
      <c r="I4730" t="s">
        <v>19</v>
      </c>
      <c r="J4730" t="s">
        <v>20</v>
      </c>
      <c r="K4730" t="s">
        <v>25</v>
      </c>
      <c r="L4730">
        <v>167</v>
      </c>
      <c r="M4730">
        <v>23.74</v>
      </c>
      <c r="N4730">
        <v>0</v>
      </c>
      <c r="O4730">
        <v>122.65</v>
      </c>
      <c r="P4730">
        <v>313.39069999999998</v>
      </c>
    </row>
    <row r="4731" spans="1:16" x14ac:dyDescent="0.25">
      <c r="A4731" s="20">
        <v>44837</v>
      </c>
      <c r="B4731" t="s">
        <v>706</v>
      </c>
      <c r="C4731" t="s">
        <v>17</v>
      </c>
      <c r="D4731">
        <v>500</v>
      </c>
      <c r="E4731">
        <v>266.14999999999998</v>
      </c>
      <c r="F4731">
        <v>133075</v>
      </c>
      <c r="G4731" t="s">
        <v>4910</v>
      </c>
      <c r="H4731">
        <v>2022187</v>
      </c>
      <c r="I4731" t="s">
        <v>19</v>
      </c>
      <c r="J4731" t="s">
        <v>20</v>
      </c>
      <c r="K4731" t="s">
        <v>25</v>
      </c>
      <c r="L4731">
        <v>0</v>
      </c>
      <c r="M4731">
        <v>4.72</v>
      </c>
      <c r="N4731">
        <v>0</v>
      </c>
      <c r="O4731">
        <v>24.4</v>
      </c>
      <c r="P4731">
        <v>29.124199999999998</v>
      </c>
    </row>
    <row r="4732" spans="1:16" x14ac:dyDescent="0.25">
      <c r="A4732" s="20">
        <v>44837</v>
      </c>
      <c r="B4732" t="s">
        <v>706</v>
      </c>
      <c r="C4732" t="s">
        <v>17</v>
      </c>
      <c r="D4732">
        <v>1500</v>
      </c>
      <c r="E4732">
        <v>267.14999999999998</v>
      </c>
      <c r="F4732">
        <v>400725</v>
      </c>
      <c r="G4732" t="s">
        <v>4911</v>
      </c>
      <c r="H4732">
        <v>2022187</v>
      </c>
      <c r="I4732" t="s">
        <v>19</v>
      </c>
      <c r="J4732" t="s">
        <v>20</v>
      </c>
      <c r="K4732" t="s">
        <v>25</v>
      </c>
      <c r="L4732">
        <v>0</v>
      </c>
      <c r="M4732">
        <v>14.23</v>
      </c>
      <c r="N4732">
        <v>20</v>
      </c>
      <c r="O4732">
        <v>73.489999999999995</v>
      </c>
      <c r="P4732">
        <v>107.7157</v>
      </c>
    </row>
    <row r="4733" spans="1:16" x14ac:dyDescent="0.25">
      <c r="A4733" s="20">
        <v>44837</v>
      </c>
      <c r="B4733" t="s">
        <v>706</v>
      </c>
      <c r="C4733" t="s">
        <v>17</v>
      </c>
      <c r="D4733">
        <v>500</v>
      </c>
      <c r="E4733">
        <v>265.89999999999998</v>
      </c>
      <c r="F4733">
        <v>132950</v>
      </c>
      <c r="G4733" t="s">
        <v>4912</v>
      </c>
      <c r="H4733">
        <v>2022187</v>
      </c>
      <c r="I4733" t="s">
        <v>19</v>
      </c>
      <c r="J4733" t="s">
        <v>20</v>
      </c>
      <c r="K4733" t="s">
        <v>25</v>
      </c>
      <c r="L4733">
        <v>0</v>
      </c>
      <c r="M4733">
        <v>4.72</v>
      </c>
      <c r="N4733">
        <v>0</v>
      </c>
      <c r="O4733">
        <v>24.39</v>
      </c>
      <c r="P4733">
        <v>29.1097</v>
      </c>
    </row>
    <row r="4734" spans="1:16" x14ac:dyDescent="0.25">
      <c r="A4734" s="20">
        <v>44841</v>
      </c>
      <c r="B4734" t="s">
        <v>706</v>
      </c>
      <c r="C4734" t="s">
        <v>17</v>
      </c>
      <c r="D4734">
        <v>2500</v>
      </c>
      <c r="E4734">
        <v>271.10000000000002</v>
      </c>
      <c r="F4734">
        <v>677750</v>
      </c>
      <c r="G4734" t="s">
        <v>4913</v>
      </c>
      <c r="H4734">
        <v>2022190</v>
      </c>
      <c r="I4734" t="s">
        <v>19</v>
      </c>
      <c r="J4734" t="s">
        <v>20</v>
      </c>
      <c r="K4734" t="s">
        <v>25</v>
      </c>
      <c r="L4734">
        <v>0</v>
      </c>
      <c r="M4734">
        <v>23.38</v>
      </c>
      <c r="N4734">
        <v>20</v>
      </c>
      <c r="O4734">
        <v>124.17</v>
      </c>
      <c r="P4734">
        <v>167.55260000000001</v>
      </c>
    </row>
    <row r="4735" spans="1:16" x14ac:dyDescent="0.25">
      <c r="A4735" s="20">
        <v>44841</v>
      </c>
      <c r="B4735" t="s">
        <v>706</v>
      </c>
      <c r="C4735" t="s">
        <v>23</v>
      </c>
      <c r="D4735">
        <v>2500</v>
      </c>
      <c r="E4735">
        <v>273.25</v>
      </c>
      <c r="F4735">
        <v>683125</v>
      </c>
      <c r="G4735" t="s">
        <v>4914</v>
      </c>
      <c r="H4735">
        <v>2022190</v>
      </c>
      <c r="I4735" t="s">
        <v>19</v>
      </c>
      <c r="J4735" t="s">
        <v>20</v>
      </c>
      <c r="K4735" t="s">
        <v>25</v>
      </c>
      <c r="L4735">
        <v>170</v>
      </c>
      <c r="M4735">
        <v>23.57</v>
      </c>
      <c r="N4735">
        <v>0</v>
      </c>
      <c r="O4735">
        <v>125.15</v>
      </c>
      <c r="P4735">
        <v>318.71789999999999</v>
      </c>
    </row>
    <row r="4736" spans="1:16" x14ac:dyDescent="0.25">
      <c r="A4736" s="20">
        <v>44844</v>
      </c>
      <c r="B4736" t="s">
        <v>706</v>
      </c>
      <c r="C4736" t="s">
        <v>23</v>
      </c>
      <c r="D4736">
        <v>2500</v>
      </c>
      <c r="E4736">
        <v>267.5</v>
      </c>
      <c r="F4736">
        <v>668750</v>
      </c>
      <c r="G4736" t="s">
        <v>4915</v>
      </c>
      <c r="H4736">
        <v>2022191</v>
      </c>
      <c r="I4736" t="s">
        <v>19</v>
      </c>
      <c r="J4736" t="s">
        <v>20</v>
      </c>
      <c r="K4736" t="s">
        <v>25</v>
      </c>
      <c r="L4736">
        <v>166.86</v>
      </c>
      <c r="M4736">
        <v>23.07</v>
      </c>
      <c r="N4736">
        <v>0</v>
      </c>
      <c r="O4736">
        <v>122.52</v>
      </c>
      <c r="P4736">
        <v>312.45190000000002</v>
      </c>
    </row>
    <row r="4737" spans="1:16" x14ac:dyDescent="0.25">
      <c r="A4737" s="20">
        <v>44844</v>
      </c>
      <c r="B4737" t="s">
        <v>706</v>
      </c>
      <c r="C4737" t="s">
        <v>17</v>
      </c>
      <c r="D4737">
        <v>500</v>
      </c>
      <c r="E4737">
        <v>266.45</v>
      </c>
      <c r="F4737">
        <v>133225</v>
      </c>
      <c r="G4737" t="s">
        <v>4916</v>
      </c>
      <c r="H4737">
        <v>2022191</v>
      </c>
      <c r="I4737" t="s">
        <v>19</v>
      </c>
      <c r="J4737" t="s">
        <v>20</v>
      </c>
      <c r="K4737" t="s">
        <v>25</v>
      </c>
      <c r="L4737">
        <v>0</v>
      </c>
      <c r="M4737">
        <v>4.5999999999999996</v>
      </c>
      <c r="N4737">
        <v>0</v>
      </c>
      <c r="O4737">
        <v>24.41</v>
      </c>
      <c r="P4737">
        <v>29.0062</v>
      </c>
    </row>
    <row r="4738" spans="1:16" x14ac:dyDescent="0.25">
      <c r="A4738" s="20">
        <v>44844</v>
      </c>
      <c r="B4738" t="s">
        <v>706</v>
      </c>
      <c r="C4738" t="s">
        <v>23</v>
      </c>
      <c r="D4738">
        <v>1722</v>
      </c>
      <c r="E4738">
        <v>268.7</v>
      </c>
      <c r="F4738">
        <v>462701.4</v>
      </c>
      <c r="G4738" t="s">
        <v>4917</v>
      </c>
      <c r="H4738">
        <v>2022191</v>
      </c>
      <c r="I4738" t="s">
        <v>19</v>
      </c>
      <c r="J4738" t="s">
        <v>20</v>
      </c>
      <c r="K4738" t="s">
        <v>25</v>
      </c>
      <c r="L4738">
        <v>115.14</v>
      </c>
      <c r="M4738">
        <v>15.96</v>
      </c>
      <c r="N4738">
        <v>0</v>
      </c>
      <c r="O4738">
        <v>84.76</v>
      </c>
      <c r="P4738">
        <v>215.86320000000001</v>
      </c>
    </row>
    <row r="4739" spans="1:16" x14ac:dyDescent="0.25">
      <c r="A4739" s="20">
        <v>44844</v>
      </c>
      <c r="B4739" t="s">
        <v>706</v>
      </c>
      <c r="C4739" t="s">
        <v>17</v>
      </c>
      <c r="D4739">
        <v>3722</v>
      </c>
      <c r="E4739">
        <v>267</v>
      </c>
      <c r="F4739">
        <v>993774</v>
      </c>
      <c r="G4739" t="s">
        <v>4918</v>
      </c>
      <c r="H4739">
        <v>2022191</v>
      </c>
      <c r="I4739" t="s">
        <v>19</v>
      </c>
      <c r="J4739" t="s">
        <v>20</v>
      </c>
      <c r="K4739" t="s">
        <v>25</v>
      </c>
      <c r="L4739">
        <v>0</v>
      </c>
      <c r="M4739">
        <v>34.29</v>
      </c>
      <c r="N4739">
        <v>34</v>
      </c>
      <c r="O4739">
        <v>182.07</v>
      </c>
      <c r="P4739">
        <v>250.35509999999999</v>
      </c>
    </row>
    <row r="4740" spans="1:16" x14ac:dyDescent="0.25">
      <c r="A4740" s="20">
        <v>44846</v>
      </c>
      <c r="B4740" t="s">
        <v>677</v>
      </c>
      <c r="C4740" t="s">
        <v>17</v>
      </c>
      <c r="D4740">
        <v>150</v>
      </c>
      <c r="E4740">
        <v>226</v>
      </c>
      <c r="F4740">
        <v>33900</v>
      </c>
      <c r="G4740" t="s">
        <v>4919</v>
      </c>
      <c r="H4740">
        <v>2022193</v>
      </c>
      <c r="I4740" t="s">
        <v>19</v>
      </c>
      <c r="J4740" t="s">
        <v>20</v>
      </c>
      <c r="K4740" t="s">
        <v>25</v>
      </c>
      <c r="L4740">
        <v>34.4</v>
      </c>
      <c r="M4740">
        <v>0.97</v>
      </c>
      <c r="N4740">
        <v>5.01</v>
      </c>
      <c r="O4740">
        <v>60.14</v>
      </c>
      <c r="P4740">
        <v>100.5157</v>
      </c>
    </row>
    <row r="4741" spans="1:16" x14ac:dyDescent="0.25">
      <c r="A4741" s="20">
        <v>44846</v>
      </c>
      <c r="B4741" t="s">
        <v>981</v>
      </c>
      <c r="C4741" t="s">
        <v>17</v>
      </c>
      <c r="D4741">
        <v>100</v>
      </c>
      <c r="E4741">
        <v>66</v>
      </c>
      <c r="F4741">
        <v>6600</v>
      </c>
      <c r="G4741" t="s">
        <v>4920</v>
      </c>
      <c r="H4741">
        <v>2022193</v>
      </c>
      <c r="I4741" t="s">
        <v>19</v>
      </c>
      <c r="J4741" t="s">
        <v>20</v>
      </c>
      <c r="K4741" t="s">
        <v>25</v>
      </c>
      <c r="L4741">
        <v>6.6</v>
      </c>
      <c r="M4741">
        <v>0.22</v>
      </c>
      <c r="N4741">
        <v>0.99</v>
      </c>
      <c r="O4741">
        <v>29.54</v>
      </c>
      <c r="P4741">
        <v>37.354399999999998</v>
      </c>
    </row>
    <row r="4742" spans="1:16" x14ac:dyDescent="0.25">
      <c r="A4742" s="20">
        <v>44851</v>
      </c>
      <c r="B4742" t="s">
        <v>706</v>
      </c>
      <c r="C4742" t="s">
        <v>17</v>
      </c>
      <c r="D4742">
        <v>2500</v>
      </c>
      <c r="E4742">
        <v>269.95</v>
      </c>
      <c r="F4742">
        <v>674875</v>
      </c>
      <c r="G4742" t="s">
        <v>4921</v>
      </c>
      <c r="H4742">
        <v>2022196</v>
      </c>
      <c r="I4742" t="s">
        <v>19</v>
      </c>
      <c r="J4742" t="s">
        <v>1660</v>
      </c>
      <c r="K4742" t="s">
        <v>25</v>
      </c>
      <c r="L4742">
        <v>675.03</v>
      </c>
      <c r="M4742">
        <v>22.61</v>
      </c>
      <c r="N4742">
        <v>101.25</v>
      </c>
      <c r="O4742">
        <v>1198.5999999999999</v>
      </c>
      <c r="P4742">
        <v>1997.4883</v>
      </c>
    </row>
    <row r="4743" spans="1:16" x14ac:dyDescent="0.25">
      <c r="A4743" s="20">
        <v>44851</v>
      </c>
      <c r="B4743" t="s">
        <v>288</v>
      </c>
      <c r="C4743" t="s">
        <v>17</v>
      </c>
      <c r="D4743">
        <v>150</v>
      </c>
      <c r="E4743">
        <v>33.15</v>
      </c>
      <c r="F4743">
        <v>4972.5</v>
      </c>
      <c r="G4743" t="s">
        <v>4922</v>
      </c>
      <c r="H4743">
        <v>2022196</v>
      </c>
      <c r="I4743" t="s">
        <v>19</v>
      </c>
      <c r="J4743" t="s">
        <v>20</v>
      </c>
      <c r="K4743" t="s">
        <v>25</v>
      </c>
      <c r="L4743">
        <v>4.97</v>
      </c>
      <c r="M4743">
        <v>0.14000000000000001</v>
      </c>
      <c r="N4743">
        <v>0.75</v>
      </c>
      <c r="O4743">
        <v>29.53</v>
      </c>
      <c r="P4743">
        <v>35.3917</v>
      </c>
    </row>
    <row r="4744" spans="1:16" x14ac:dyDescent="0.25">
      <c r="A4744" s="20">
        <v>44853</v>
      </c>
      <c r="B4744" t="s">
        <v>706</v>
      </c>
      <c r="C4744" t="s">
        <v>17</v>
      </c>
      <c r="D4744">
        <v>2500</v>
      </c>
      <c r="E4744">
        <v>269.25</v>
      </c>
      <c r="F4744">
        <v>673125</v>
      </c>
      <c r="G4744" t="s">
        <v>4923</v>
      </c>
      <c r="H4744">
        <v>2022198</v>
      </c>
      <c r="I4744" t="s">
        <v>19</v>
      </c>
      <c r="J4744" t="s">
        <v>20</v>
      </c>
      <c r="K4744" t="s">
        <v>25</v>
      </c>
      <c r="L4744">
        <v>0</v>
      </c>
      <c r="M4744">
        <v>22.55</v>
      </c>
      <c r="N4744">
        <v>20</v>
      </c>
      <c r="O4744">
        <v>123.19</v>
      </c>
      <c r="P4744">
        <v>165.7397</v>
      </c>
    </row>
    <row r="4745" spans="1:16" x14ac:dyDescent="0.25">
      <c r="A4745" s="20">
        <v>44853</v>
      </c>
      <c r="B4745" t="s">
        <v>706</v>
      </c>
      <c r="C4745" t="s">
        <v>23</v>
      </c>
      <c r="D4745">
        <v>1370</v>
      </c>
      <c r="E4745">
        <v>268.95</v>
      </c>
      <c r="F4745">
        <v>368461.5</v>
      </c>
      <c r="G4745" t="s">
        <v>4924</v>
      </c>
      <c r="H4745">
        <v>2022198</v>
      </c>
      <c r="I4745" t="s">
        <v>19</v>
      </c>
      <c r="J4745" t="s">
        <v>20</v>
      </c>
      <c r="K4745" t="s">
        <v>25</v>
      </c>
      <c r="L4745">
        <v>92.15</v>
      </c>
      <c r="M4745">
        <v>12.34</v>
      </c>
      <c r="N4745">
        <v>0</v>
      </c>
      <c r="O4745">
        <v>67.44</v>
      </c>
      <c r="P4745">
        <v>171.93350000000001</v>
      </c>
    </row>
    <row r="4746" spans="1:16" x14ac:dyDescent="0.25">
      <c r="A4746" s="20">
        <v>44853</v>
      </c>
      <c r="B4746" t="s">
        <v>706</v>
      </c>
      <c r="C4746" t="s">
        <v>23</v>
      </c>
      <c r="D4746">
        <v>1130</v>
      </c>
      <c r="E4746">
        <v>268.75</v>
      </c>
      <c r="F4746">
        <v>303687.5</v>
      </c>
      <c r="G4746" t="s">
        <v>4925</v>
      </c>
      <c r="H4746">
        <v>2022198</v>
      </c>
      <c r="I4746" t="s">
        <v>19</v>
      </c>
      <c r="J4746" t="s">
        <v>20</v>
      </c>
      <c r="K4746" t="s">
        <v>25</v>
      </c>
      <c r="L4746">
        <v>75.849999999999994</v>
      </c>
      <c r="M4746">
        <v>10.17</v>
      </c>
      <c r="N4746">
        <v>0</v>
      </c>
      <c r="O4746">
        <v>55.58</v>
      </c>
      <c r="P4746">
        <v>141.6035</v>
      </c>
    </row>
    <row r="4747" spans="1:16" x14ac:dyDescent="0.25">
      <c r="A4747" s="20">
        <v>44855</v>
      </c>
      <c r="B4747" t="s">
        <v>706</v>
      </c>
      <c r="C4747" t="s">
        <v>17</v>
      </c>
      <c r="D4747">
        <v>2500</v>
      </c>
      <c r="E4747">
        <v>269.93</v>
      </c>
      <c r="F4747">
        <v>674823.55</v>
      </c>
      <c r="G4747" t="s">
        <v>4926</v>
      </c>
      <c r="H4747">
        <v>2022200</v>
      </c>
      <c r="I4747" t="s">
        <v>19</v>
      </c>
      <c r="J4747" t="s">
        <v>20</v>
      </c>
      <c r="K4747" t="s">
        <v>25</v>
      </c>
      <c r="L4747">
        <v>0</v>
      </c>
      <c r="M4747">
        <v>22.61</v>
      </c>
      <c r="N4747">
        <v>20</v>
      </c>
      <c r="O4747">
        <v>123.52</v>
      </c>
      <c r="P4747">
        <v>166.1268</v>
      </c>
    </row>
    <row r="4748" spans="1:16" x14ac:dyDescent="0.25">
      <c r="A4748" s="20">
        <v>44855</v>
      </c>
      <c r="B4748" t="s">
        <v>706</v>
      </c>
      <c r="C4748" t="s">
        <v>23</v>
      </c>
      <c r="D4748">
        <v>2500</v>
      </c>
      <c r="E4748">
        <v>271.2</v>
      </c>
      <c r="F4748">
        <v>678000</v>
      </c>
      <c r="G4748" t="s">
        <v>4927</v>
      </c>
      <c r="H4748">
        <v>2022200</v>
      </c>
      <c r="I4748" t="s">
        <v>19</v>
      </c>
      <c r="J4748" t="s">
        <v>20</v>
      </c>
      <c r="K4748" t="s">
        <v>25</v>
      </c>
      <c r="L4748">
        <v>169</v>
      </c>
      <c r="M4748">
        <v>22.71</v>
      </c>
      <c r="N4748">
        <v>0</v>
      </c>
      <c r="O4748">
        <v>124.09</v>
      </c>
      <c r="P4748">
        <v>315.80309999999997</v>
      </c>
    </row>
    <row r="4749" spans="1:16" x14ac:dyDescent="0.25">
      <c r="A4749" s="20">
        <v>44859</v>
      </c>
      <c r="B4749" t="s">
        <v>706</v>
      </c>
      <c r="C4749" t="s">
        <v>23</v>
      </c>
      <c r="D4749">
        <v>2500</v>
      </c>
      <c r="E4749">
        <v>262.10000000000002</v>
      </c>
      <c r="F4749">
        <v>655250</v>
      </c>
      <c r="G4749" t="s">
        <v>4928</v>
      </c>
      <c r="H4749">
        <v>2022202</v>
      </c>
      <c r="I4749" t="s">
        <v>19</v>
      </c>
      <c r="J4749" t="s">
        <v>20</v>
      </c>
      <c r="K4749" t="s">
        <v>25</v>
      </c>
      <c r="L4749">
        <v>164.59</v>
      </c>
      <c r="M4749">
        <v>21.62</v>
      </c>
      <c r="N4749">
        <v>0</v>
      </c>
      <c r="O4749">
        <v>119.87</v>
      </c>
      <c r="P4749">
        <v>306.08330000000001</v>
      </c>
    </row>
    <row r="4750" spans="1:16" x14ac:dyDescent="0.25">
      <c r="A4750" s="20">
        <v>44859</v>
      </c>
      <c r="B4750" t="s">
        <v>706</v>
      </c>
      <c r="C4750" t="s">
        <v>17</v>
      </c>
      <c r="D4750">
        <v>2500</v>
      </c>
      <c r="E4750">
        <v>263.10000000000002</v>
      </c>
      <c r="F4750">
        <v>657750</v>
      </c>
      <c r="G4750" t="s">
        <v>4929</v>
      </c>
      <c r="H4750">
        <v>2022202</v>
      </c>
      <c r="I4750" t="s">
        <v>19</v>
      </c>
      <c r="J4750" t="s">
        <v>20</v>
      </c>
      <c r="K4750" t="s">
        <v>25</v>
      </c>
      <c r="L4750">
        <v>0</v>
      </c>
      <c r="M4750">
        <v>21.71</v>
      </c>
      <c r="N4750">
        <v>40</v>
      </c>
      <c r="O4750">
        <v>120.33</v>
      </c>
      <c r="P4750">
        <v>182.03579999999999</v>
      </c>
    </row>
    <row r="4751" spans="1:16" x14ac:dyDescent="0.25">
      <c r="A4751" s="20">
        <v>44859</v>
      </c>
      <c r="B4751" t="s">
        <v>706</v>
      </c>
      <c r="C4751" t="s">
        <v>23</v>
      </c>
      <c r="D4751">
        <v>2500</v>
      </c>
      <c r="E4751">
        <v>263.45</v>
      </c>
      <c r="F4751">
        <v>658625</v>
      </c>
      <c r="G4751" t="s">
        <v>4930</v>
      </c>
      <c r="H4751">
        <v>2022202</v>
      </c>
      <c r="I4751" t="s">
        <v>19</v>
      </c>
      <c r="J4751" t="s">
        <v>20</v>
      </c>
      <c r="K4751" t="s">
        <v>25</v>
      </c>
      <c r="L4751">
        <v>164.4</v>
      </c>
      <c r="M4751">
        <v>21.73</v>
      </c>
      <c r="N4751">
        <v>0</v>
      </c>
      <c r="O4751">
        <v>120.47</v>
      </c>
      <c r="P4751">
        <v>306.60469999999998</v>
      </c>
    </row>
    <row r="4752" spans="1:16" x14ac:dyDescent="0.25">
      <c r="A4752" s="20">
        <v>44859</v>
      </c>
      <c r="B4752" t="s">
        <v>706</v>
      </c>
      <c r="C4752" t="s">
        <v>17</v>
      </c>
      <c r="D4752">
        <v>2500</v>
      </c>
      <c r="E4752">
        <v>264.75</v>
      </c>
      <c r="F4752">
        <v>661875</v>
      </c>
      <c r="G4752" t="s">
        <v>4931</v>
      </c>
      <c r="H4752">
        <v>2022202</v>
      </c>
      <c r="I4752" t="s">
        <v>19</v>
      </c>
      <c r="J4752" t="s">
        <v>20</v>
      </c>
      <c r="K4752" t="s">
        <v>25</v>
      </c>
      <c r="L4752">
        <v>0</v>
      </c>
      <c r="M4752">
        <v>21.84</v>
      </c>
      <c r="N4752">
        <v>0</v>
      </c>
      <c r="O4752">
        <v>121.09</v>
      </c>
      <c r="P4752">
        <v>142.93180000000001</v>
      </c>
    </row>
    <row r="4753" spans="1:16" x14ac:dyDescent="0.25">
      <c r="A4753" s="20">
        <v>44861</v>
      </c>
      <c r="B4753" t="s">
        <v>706</v>
      </c>
      <c r="C4753" t="s">
        <v>17</v>
      </c>
      <c r="D4753">
        <v>2500</v>
      </c>
      <c r="E4753">
        <v>269.05</v>
      </c>
      <c r="F4753">
        <v>672625</v>
      </c>
      <c r="G4753" t="s">
        <v>4932</v>
      </c>
      <c r="H4753">
        <v>2022203</v>
      </c>
      <c r="I4753" t="s">
        <v>19</v>
      </c>
      <c r="J4753" t="s">
        <v>20</v>
      </c>
      <c r="K4753" t="s">
        <v>25</v>
      </c>
      <c r="L4753">
        <v>0</v>
      </c>
      <c r="M4753">
        <v>22.2</v>
      </c>
      <c r="N4753">
        <v>20</v>
      </c>
      <c r="O4753">
        <v>123.05</v>
      </c>
      <c r="P4753">
        <v>165.2466</v>
      </c>
    </row>
    <row r="4754" spans="1:16" x14ac:dyDescent="0.25">
      <c r="A4754" s="20">
        <v>44861</v>
      </c>
      <c r="B4754" t="s">
        <v>706</v>
      </c>
      <c r="C4754" t="s">
        <v>23</v>
      </c>
      <c r="D4754">
        <v>2500</v>
      </c>
      <c r="E4754">
        <v>269.95</v>
      </c>
      <c r="F4754">
        <v>674875</v>
      </c>
      <c r="G4754" t="s">
        <v>4933</v>
      </c>
      <c r="H4754">
        <v>2022203</v>
      </c>
      <c r="I4754" t="s">
        <v>19</v>
      </c>
      <c r="J4754" t="s">
        <v>20</v>
      </c>
      <c r="K4754" t="s">
        <v>25</v>
      </c>
      <c r="L4754">
        <v>168</v>
      </c>
      <c r="M4754">
        <v>22.27</v>
      </c>
      <c r="N4754">
        <v>0</v>
      </c>
      <c r="O4754">
        <v>123.48</v>
      </c>
      <c r="P4754">
        <v>313.75080000000003</v>
      </c>
    </row>
    <row r="4755" spans="1:16" x14ac:dyDescent="0.25">
      <c r="A4755" s="20">
        <v>44862</v>
      </c>
      <c r="B4755" t="s">
        <v>706</v>
      </c>
      <c r="C4755" t="s">
        <v>17</v>
      </c>
      <c r="D4755">
        <v>2500</v>
      </c>
      <c r="E4755">
        <v>266.60000000000002</v>
      </c>
      <c r="F4755">
        <v>666500</v>
      </c>
      <c r="G4755" t="s">
        <v>4934</v>
      </c>
      <c r="H4755">
        <v>2022204</v>
      </c>
      <c r="I4755" t="s">
        <v>19</v>
      </c>
      <c r="J4755" t="s">
        <v>20</v>
      </c>
      <c r="K4755" t="s">
        <v>25</v>
      </c>
      <c r="L4755">
        <v>0</v>
      </c>
      <c r="M4755">
        <v>21.99</v>
      </c>
      <c r="N4755">
        <v>19.52</v>
      </c>
      <c r="O4755">
        <v>121.95</v>
      </c>
      <c r="P4755">
        <v>163.46440000000001</v>
      </c>
    </row>
    <row r="4756" spans="1:16" x14ac:dyDescent="0.25">
      <c r="A4756" s="20">
        <v>44862</v>
      </c>
      <c r="B4756" t="s">
        <v>706</v>
      </c>
      <c r="C4756" t="s">
        <v>23</v>
      </c>
      <c r="D4756">
        <v>2500</v>
      </c>
      <c r="E4756">
        <v>263.49</v>
      </c>
      <c r="F4756">
        <v>658732.69999999995</v>
      </c>
      <c r="G4756" t="s">
        <v>4935</v>
      </c>
      <c r="H4756">
        <v>2022204</v>
      </c>
      <c r="I4756" t="s">
        <v>19</v>
      </c>
      <c r="J4756" t="s">
        <v>20</v>
      </c>
      <c r="K4756" t="s">
        <v>25</v>
      </c>
      <c r="L4756">
        <v>165.79</v>
      </c>
      <c r="M4756">
        <v>21.74</v>
      </c>
      <c r="N4756">
        <v>0</v>
      </c>
      <c r="O4756">
        <v>120.51</v>
      </c>
      <c r="P4756">
        <v>308.03829999999999</v>
      </c>
    </row>
    <row r="4757" spans="1:16" x14ac:dyDescent="0.25">
      <c r="A4757" s="20">
        <v>44862</v>
      </c>
      <c r="B4757" t="s">
        <v>288</v>
      </c>
      <c r="C4757" t="s">
        <v>17</v>
      </c>
      <c r="D4757">
        <v>100</v>
      </c>
      <c r="E4757">
        <v>32.1</v>
      </c>
      <c r="F4757">
        <v>3210</v>
      </c>
      <c r="G4757" t="s">
        <v>4936</v>
      </c>
      <c r="H4757">
        <v>2022204</v>
      </c>
      <c r="I4757" t="s">
        <v>19</v>
      </c>
      <c r="J4757" t="s">
        <v>20</v>
      </c>
      <c r="K4757" t="s">
        <v>25</v>
      </c>
      <c r="L4757">
        <v>3.21</v>
      </c>
      <c r="M4757">
        <v>0.08</v>
      </c>
      <c r="N4757">
        <v>0.48</v>
      </c>
      <c r="O4757">
        <v>28.42</v>
      </c>
      <c r="P4757">
        <v>32.185400000000001</v>
      </c>
    </row>
    <row r="4758" spans="1:16" x14ac:dyDescent="0.25">
      <c r="A4758" s="20">
        <v>44865</v>
      </c>
      <c r="B4758" t="s">
        <v>706</v>
      </c>
      <c r="C4758" t="s">
        <v>17</v>
      </c>
      <c r="D4758">
        <v>2500</v>
      </c>
      <c r="E4758">
        <v>250.05</v>
      </c>
      <c r="F4758">
        <v>625125</v>
      </c>
      <c r="G4758" t="s">
        <v>4937</v>
      </c>
      <c r="H4758">
        <v>2022205</v>
      </c>
      <c r="I4758" t="s">
        <v>19</v>
      </c>
      <c r="J4758" t="s">
        <v>20</v>
      </c>
      <c r="K4758" t="s">
        <v>25</v>
      </c>
      <c r="L4758">
        <v>0</v>
      </c>
      <c r="M4758">
        <v>20.63</v>
      </c>
      <c r="N4758">
        <v>19</v>
      </c>
      <c r="O4758">
        <v>114.36</v>
      </c>
      <c r="P4758">
        <v>153.98910000000001</v>
      </c>
    </row>
    <row r="4759" spans="1:16" x14ac:dyDescent="0.25">
      <c r="A4759" s="20">
        <v>44865</v>
      </c>
      <c r="B4759" t="s">
        <v>706</v>
      </c>
      <c r="C4759" t="s">
        <v>23</v>
      </c>
      <c r="D4759">
        <v>229</v>
      </c>
      <c r="E4759">
        <v>242.2</v>
      </c>
      <c r="F4759">
        <v>55463.8</v>
      </c>
      <c r="G4759" t="s">
        <v>4938</v>
      </c>
      <c r="H4759">
        <v>2022205</v>
      </c>
      <c r="I4759" t="s">
        <v>19</v>
      </c>
      <c r="J4759" t="s">
        <v>1660</v>
      </c>
      <c r="K4759" t="s">
        <v>25</v>
      </c>
      <c r="L4759">
        <v>13.97</v>
      </c>
      <c r="M4759">
        <v>1.83</v>
      </c>
      <c r="N4759">
        <v>0</v>
      </c>
      <c r="O4759">
        <v>98.5</v>
      </c>
      <c r="P4759">
        <v>114.30029999999999</v>
      </c>
    </row>
    <row r="4760" spans="1:16" x14ac:dyDescent="0.25">
      <c r="A4760" s="20">
        <v>44865</v>
      </c>
      <c r="B4760" t="s">
        <v>706</v>
      </c>
      <c r="C4760" t="s">
        <v>23</v>
      </c>
      <c r="D4760">
        <v>2500</v>
      </c>
      <c r="E4760">
        <v>238.33</v>
      </c>
      <c r="F4760">
        <v>595831.9</v>
      </c>
      <c r="G4760" t="s">
        <v>4939</v>
      </c>
      <c r="H4760">
        <v>2022205</v>
      </c>
      <c r="I4760" t="s">
        <v>19</v>
      </c>
      <c r="J4760" t="s">
        <v>20</v>
      </c>
      <c r="K4760" t="s">
        <v>25</v>
      </c>
      <c r="L4760">
        <v>194.03</v>
      </c>
      <c r="M4760">
        <v>19.66</v>
      </c>
      <c r="N4760">
        <v>0</v>
      </c>
      <c r="O4760">
        <v>108.98</v>
      </c>
      <c r="P4760">
        <v>322.67219999999998</v>
      </c>
    </row>
    <row r="4761" spans="1:16" x14ac:dyDescent="0.25">
      <c r="A4761" s="20">
        <v>44866</v>
      </c>
      <c r="B4761" t="s">
        <v>195</v>
      </c>
      <c r="C4761" t="s">
        <v>23</v>
      </c>
      <c r="D4761">
        <v>250</v>
      </c>
      <c r="E4761">
        <v>75.900000000000006</v>
      </c>
      <c r="F4761">
        <v>18975</v>
      </c>
      <c r="G4761" t="s">
        <v>4940</v>
      </c>
      <c r="H4761">
        <v>2022206</v>
      </c>
      <c r="I4761" t="s">
        <v>19</v>
      </c>
      <c r="J4761" t="s">
        <v>20</v>
      </c>
      <c r="K4761" t="s">
        <v>25</v>
      </c>
      <c r="L4761">
        <v>19.16</v>
      </c>
      <c r="M4761">
        <v>0.54</v>
      </c>
      <c r="N4761">
        <v>0</v>
      </c>
      <c r="O4761">
        <v>33.68</v>
      </c>
      <c r="P4761">
        <v>53.380800000000001</v>
      </c>
    </row>
    <row r="4762" spans="1:16" x14ac:dyDescent="0.25">
      <c r="A4762" s="20">
        <v>44866</v>
      </c>
      <c r="B4762" t="s">
        <v>981</v>
      </c>
      <c r="C4762" t="s">
        <v>17</v>
      </c>
      <c r="D4762">
        <v>100</v>
      </c>
      <c r="E4762">
        <v>68.400000000000006</v>
      </c>
      <c r="F4762">
        <v>6840</v>
      </c>
      <c r="G4762" t="s">
        <v>4941</v>
      </c>
      <c r="H4762">
        <v>2022206</v>
      </c>
      <c r="I4762" t="s">
        <v>19</v>
      </c>
      <c r="J4762" t="s">
        <v>20</v>
      </c>
      <c r="K4762" t="s">
        <v>25</v>
      </c>
      <c r="L4762">
        <v>6.84</v>
      </c>
      <c r="M4762">
        <v>0.24</v>
      </c>
      <c r="N4762">
        <v>1</v>
      </c>
      <c r="O4762">
        <v>29.54</v>
      </c>
      <c r="P4762">
        <v>37.622799999999998</v>
      </c>
    </row>
    <row r="4763" spans="1:16" x14ac:dyDescent="0.25">
      <c r="A4763" s="20">
        <v>44868</v>
      </c>
      <c r="B4763" t="s">
        <v>706</v>
      </c>
      <c r="C4763" t="s">
        <v>17</v>
      </c>
      <c r="D4763">
        <v>2500</v>
      </c>
      <c r="E4763">
        <v>237.5</v>
      </c>
      <c r="F4763">
        <v>593750</v>
      </c>
      <c r="G4763" t="s">
        <v>4942</v>
      </c>
      <c r="H4763">
        <v>2022208</v>
      </c>
      <c r="I4763" t="s">
        <v>19</v>
      </c>
      <c r="J4763" t="s">
        <v>20</v>
      </c>
      <c r="K4763" t="s">
        <v>25</v>
      </c>
      <c r="L4763">
        <v>0</v>
      </c>
      <c r="M4763">
        <v>20.48</v>
      </c>
      <c r="N4763">
        <v>25</v>
      </c>
      <c r="O4763">
        <v>108.78</v>
      </c>
      <c r="P4763">
        <v>154.2645</v>
      </c>
    </row>
    <row r="4764" spans="1:16" x14ac:dyDescent="0.25">
      <c r="A4764" s="20">
        <v>44868</v>
      </c>
      <c r="B4764" t="s">
        <v>706</v>
      </c>
      <c r="C4764" t="s">
        <v>17</v>
      </c>
      <c r="D4764">
        <v>1000</v>
      </c>
      <c r="E4764">
        <v>234.05</v>
      </c>
      <c r="F4764">
        <v>234050</v>
      </c>
      <c r="G4764" t="s">
        <v>4943</v>
      </c>
      <c r="H4764">
        <v>2022208</v>
      </c>
      <c r="I4764" t="s">
        <v>19</v>
      </c>
      <c r="J4764" t="s">
        <v>20</v>
      </c>
      <c r="K4764" t="s">
        <v>25</v>
      </c>
      <c r="L4764">
        <v>0</v>
      </c>
      <c r="M4764">
        <v>8.07</v>
      </c>
      <c r="N4764">
        <v>0</v>
      </c>
      <c r="O4764">
        <v>42.84</v>
      </c>
      <c r="P4764">
        <v>50.912500000000001</v>
      </c>
    </row>
    <row r="4765" spans="1:16" x14ac:dyDescent="0.25">
      <c r="A4765" s="20">
        <v>44868</v>
      </c>
      <c r="B4765" t="s">
        <v>706</v>
      </c>
      <c r="C4765" t="s">
        <v>23</v>
      </c>
      <c r="D4765">
        <v>3500</v>
      </c>
      <c r="E4765">
        <v>233.95</v>
      </c>
      <c r="F4765">
        <v>818825</v>
      </c>
      <c r="G4765" t="s">
        <v>4944</v>
      </c>
      <c r="H4765">
        <v>2022208</v>
      </c>
      <c r="I4765" t="s">
        <v>19</v>
      </c>
      <c r="J4765" t="s">
        <v>20</v>
      </c>
      <c r="K4765" t="s">
        <v>25</v>
      </c>
      <c r="L4765">
        <v>206</v>
      </c>
      <c r="M4765">
        <v>28.25</v>
      </c>
      <c r="N4765">
        <v>0</v>
      </c>
      <c r="O4765">
        <v>150.01</v>
      </c>
      <c r="P4765">
        <v>384.25940000000003</v>
      </c>
    </row>
    <row r="4766" spans="1:16" x14ac:dyDescent="0.25">
      <c r="A4766" s="20">
        <v>44876</v>
      </c>
      <c r="B4766" t="s">
        <v>800</v>
      </c>
      <c r="C4766" t="s">
        <v>17</v>
      </c>
      <c r="D4766">
        <v>10</v>
      </c>
      <c r="E4766">
        <v>399.25</v>
      </c>
      <c r="F4766">
        <v>3992.5</v>
      </c>
      <c r="G4766" t="s">
        <v>4945</v>
      </c>
      <c r="H4766">
        <v>2022213</v>
      </c>
      <c r="I4766" t="s">
        <v>19</v>
      </c>
      <c r="J4766" t="s">
        <v>20</v>
      </c>
      <c r="K4766" t="s">
        <v>25</v>
      </c>
      <c r="L4766">
        <v>4</v>
      </c>
      <c r="M4766">
        <v>0.13</v>
      </c>
      <c r="N4766">
        <v>1</v>
      </c>
      <c r="O4766">
        <v>29.52</v>
      </c>
      <c r="P4766">
        <v>34.653799999999997</v>
      </c>
    </row>
    <row r="4767" spans="1:16" x14ac:dyDescent="0.25">
      <c r="A4767" s="20">
        <v>44887</v>
      </c>
      <c r="B4767" t="s">
        <v>4730</v>
      </c>
      <c r="C4767" t="s">
        <v>17</v>
      </c>
      <c r="D4767">
        <v>15</v>
      </c>
      <c r="E4767">
        <v>489.5</v>
      </c>
      <c r="F4767">
        <v>7342.5</v>
      </c>
      <c r="G4767" t="s">
        <v>4946</v>
      </c>
      <c r="H4767">
        <v>2022220</v>
      </c>
      <c r="I4767" t="s">
        <v>19</v>
      </c>
      <c r="J4767" t="s">
        <v>20</v>
      </c>
      <c r="K4767" t="s">
        <v>25</v>
      </c>
      <c r="L4767">
        <v>7.01</v>
      </c>
      <c r="M4767">
        <v>0.24</v>
      </c>
      <c r="N4767">
        <v>1.55</v>
      </c>
      <c r="O4767">
        <v>29.54</v>
      </c>
      <c r="P4767">
        <v>38.342300000000002</v>
      </c>
    </row>
    <row r="4768" spans="1:16" x14ac:dyDescent="0.25">
      <c r="A4768" s="20">
        <v>44887</v>
      </c>
      <c r="B4768" t="s">
        <v>288</v>
      </c>
      <c r="C4768" t="s">
        <v>17</v>
      </c>
      <c r="D4768">
        <v>100</v>
      </c>
      <c r="E4768">
        <v>29.9</v>
      </c>
      <c r="F4768">
        <v>2990</v>
      </c>
      <c r="G4768" t="s">
        <v>4947</v>
      </c>
      <c r="H4768">
        <v>2022220</v>
      </c>
      <c r="I4768" t="s">
        <v>19</v>
      </c>
      <c r="J4768" t="s">
        <v>20</v>
      </c>
      <c r="K4768" t="s">
        <v>25</v>
      </c>
      <c r="L4768">
        <v>2.99</v>
      </c>
      <c r="M4768">
        <v>7.0000000000000007E-2</v>
      </c>
      <c r="N4768">
        <v>0.45</v>
      </c>
      <c r="O4768">
        <v>26.47</v>
      </c>
      <c r="P4768">
        <v>29.9803</v>
      </c>
    </row>
    <row r="4769" spans="1:16" x14ac:dyDescent="0.25">
      <c r="A4769" s="20">
        <v>44893</v>
      </c>
      <c r="B4769" t="s">
        <v>288</v>
      </c>
      <c r="C4769" t="s">
        <v>17</v>
      </c>
      <c r="D4769">
        <v>100</v>
      </c>
      <c r="E4769">
        <v>30</v>
      </c>
      <c r="F4769">
        <v>3000</v>
      </c>
      <c r="G4769" t="s">
        <v>4948</v>
      </c>
      <c r="H4769">
        <v>2022224</v>
      </c>
      <c r="I4769" t="s">
        <v>19</v>
      </c>
      <c r="J4769" t="s">
        <v>20</v>
      </c>
      <c r="K4769" t="s">
        <v>25</v>
      </c>
      <c r="L4769">
        <v>3</v>
      </c>
      <c r="M4769">
        <v>7.0000000000000007E-2</v>
      </c>
      <c r="N4769">
        <v>0</v>
      </c>
      <c r="O4769">
        <v>26.56</v>
      </c>
      <c r="P4769">
        <v>29.630500000000001</v>
      </c>
    </row>
    <row r="4770" spans="1:16" x14ac:dyDescent="0.25">
      <c r="A4770" s="20">
        <v>44896</v>
      </c>
      <c r="B4770" t="s">
        <v>288</v>
      </c>
      <c r="C4770" t="s">
        <v>17</v>
      </c>
      <c r="D4770">
        <v>1000</v>
      </c>
      <c r="E4770">
        <v>31</v>
      </c>
      <c r="F4770">
        <v>31000</v>
      </c>
      <c r="G4770" t="s">
        <v>4949</v>
      </c>
      <c r="H4770">
        <v>2022227</v>
      </c>
      <c r="I4770" t="s">
        <v>19</v>
      </c>
      <c r="J4770" t="s">
        <v>20</v>
      </c>
      <c r="K4770" t="s">
        <v>25</v>
      </c>
      <c r="L4770">
        <v>31</v>
      </c>
      <c r="M4770">
        <v>0.88</v>
      </c>
      <c r="N4770">
        <v>5</v>
      </c>
      <c r="O4770">
        <v>55.03</v>
      </c>
      <c r="P4770">
        <v>91.913499999999999</v>
      </c>
    </row>
    <row r="4771" spans="1:16" x14ac:dyDescent="0.25">
      <c r="A4771" s="20">
        <v>44900</v>
      </c>
      <c r="B4771" t="s">
        <v>800</v>
      </c>
      <c r="C4771" t="s">
        <v>17</v>
      </c>
      <c r="D4771">
        <v>10</v>
      </c>
      <c r="E4771">
        <v>412</v>
      </c>
      <c r="F4771">
        <v>4120</v>
      </c>
      <c r="G4771" t="s">
        <v>4950</v>
      </c>
      <c r="H4771">
        <v>2022229</v>
      </c>
      <c r="I4771" t="s">
        <v>19</v>
      </c>
      <c r="J4771" t="s">
        <v>20</v>
      </c>
      <c r="K4771" t="s">
        <v>25</v>
      </c>
      <c r="L4771">
        <v>4</v>
      </c>
      <c r="M4771">
        <v>0.14000000000000001</v>
      </c>
      <c r="N4771">
        <v>1</v>
      </c>
      <c r="O4771">
        <v>29.53</v>
      </c>
      <c r="P4771">
        <v>34.6721</v>
      </c>
    </row>
    <row r="4772" spans="1:16" x14ac:dyDescent="0.25">
      <c r="A4772" s="20">
        <v>44902</v>
      </c>
      <c r="B4772" t="s">
        <v>3864</v>
      </c>
      <c r="C4772" t="s">
        <v>23</v>
      </c>
      <c r="D4772">
        <v>1750</v>
      </c>
      <c r="E4772">
        <v>66.099999999999994</v>
      </c>
      <c r="F4772">
        <v>115675</v>
      </c>
      <c r="G4772" t="s">
        <v>4951</v>
      </c>
      <c r="H4772">
        <v>2022231</v>
      </c>
      <c r="I4772" t="s">
        <v>19</v>
      </c>
      <c r="J4772" t="s">
        <v>20</v>
      </c>
      <c r="K4772" t="s">
        <v>25</v>
      </c>
      <c r="L4772">
        <v>116</v>
      </c>
      <c r="M4772">
        <v>3.3</v>
      </c>
      <c r="N4772">
        <v>0</v>
      </c>
      <c r="O4772">
        <v>205.24</v>
      </c>
      <c r="P4772">
        <v>324.53680000000003</v>
      </c>
    </row>
    <row r="4773" spans="1:16" x14ac:dyDescent="0.25">
      <c r="A4773" s="20">
        <v>44904</v>
      </c>
      <c r="B4773" t="s">
        <v>288</v>
      </c>
      <c r="C4773" t="s">
        <v>17</v>
      </c>
      <c r="D4773">
        <v>500</v>
      </c>
      <c r="E4773">
        <v>27.2</v>
      </c>
      <c r="F4773">
        <v>13600</v>
      </c>
      <c r="G4773" t="s">
        <v>4952</v>
      </c>
      <c r="H4773">
        <v>2022233</v>
      </c>
      <c r="I4773" t="s">
        <v>19</v>
      </c>
      <c r="J4773" t="s">
        <v>20</v>
      </c>
      <c r="K4773" t="s">
        <v>25</v>
      </c>
      <c r="L4773">
        <v>13.66</v>
      </c>
      <c r="M4773">
        <v>0.39</v>
      </c>
      <c r="N4773">
        <v>2.04</v>
      </c>
      <c r="O4773">
        <v>29.57</v>
      </c>
      <c r="P4773">
        <v>45.657600000000002</v>
      </c>
    </row>
    <row r="4774" spans="1:16" x14ac:dyDescent="0.25">
      <c r="A4774" s="20">
        <v>44904</v>
      </c>
      <c r="B4774" t="s">
        <v>74</v>
      </c>
      <c r="C4774" t="s">
        <v>17</v>
      </c>
      <c r="D4774">
        <v>25</v>
      </c>
      <c r="E4774">
        <v>1573.5</v>
      </c>
      <c r="F4774">
        <v>39337.5</v>
      </c>
      <c r="G4774" t="s">
        <v>4953</v>
      </c>
      <c r="H4774">
        <v>2022233</v>
      </c>
      <c r="I4774" t="s">
        <v>19</v>
      </c>
      <c r="J4774" t="s">
        <v>20</v>
      </c>
      <c r="K4774" t="s">
        <v>25</v>
      </c>
      <c r="L4774">
        <v>39.340000000000003</v>
      </c>
      <c r="M4774">
        <v>1.34</v>
      </c>
      <c r="N4774">
        <v>5.96</v>
      </c>
      <c r="O4774">
        <v>69.87</v>
      </c>
      <c r="P4774">
        <v>116.5074</v>
      </c>
    </row>
    <row r="4775" spans="1:16" x14ac:dyDescent="0.25">
      <c r="A4775" s="20">
        <v>44911</v>
      </c>
      <c r="B4775" t="s">
        <v>74</v>
      </c>
      <c r="C4775" t="s">
        <v>17</v>
      </c>
      <c r="D4775">
        <v>25</v>
      </c>
      <c r="E4775">
        <v>1525</v>
      </c>
      <c r="F4775">
        <v>38125</v>
      </c>
      <c r="G4775" t="s">
        <v>4954</v>
      </c>
      <c r="H4775">
        <v>2022238</v>
      </c>
      <c r="I4775" t="s">
        <v>19</v>
      </c>
      <c r="J4775" t="s">
        <v>20</v>
      </c>
      <c r="K4775" t="s">
        <v>25</v>
      </c>
      <c r="L4775">
        <v>38</v>
      </c>
      <c r="M4775">
        <v>1.28</v>
      </c>
      <c r="N4775">
        <v>6</v>
      </c>
      <c r="O4775">
        <v>67.709999999999994</v>
      </c>
      <c r="P4775">
        <v>112.9872</v>
      </c>
    </row>
    <row r="4776" spans="1:16" x14ac:dyDescent="0.25">
      <c r="A4776" s="20">
        <v>44935</v>
      </c>
      <c r="B4776" t="s">
        <v>288</v>
      </c>
      <c r="C4776" t="s">
        <v>17</v>
      </c>
      <c r="D4776">
        <v>200</v>
      </c>
      <c r="E4776">
        <v>27.55</v>
      </c>
      <c r="F4776">
        <v>5510</v>
      </c>
      <c r="G4776" t="s">
        <v>4955</v>
      </c>
      <c r="H4776">
        <v>2023506</v>
      </c>
      <c r="I4776" t="s">
        <v>4956</v>
      </c>
      <c r="J4776" t="s">
        <v>20</v>
      </c>
      <c r="K4776" t="s">
        <v>25</v>
      </c>
      <c r="L4776">
        <v>6</v>
      </c>
      <c r="M4776">
        <v>0.16</v>
      </c>
      <c r="N4776">
        <v>1</v>
      </c>
      <c r="O4776">
        <v>29.53</v>
      </c>
      <c r="P4776">
        <v>36.686999999999998</v>
      </c>
    </row>
    <row r="4777" spans="1:16" x14ac:dyDescent="0.25">
      <c r="A4777" s="20">
        <v>44937</v>
      </c>
      <c r="B4777" t="s">
        <v>65</v>
      </c>
      <c r="C4777" t="s">
        <v>23</v>
      </c>
      <c r="D4777">
        <v>1000</v>
      </c>
      <c r="E4777">
        <v>55.9</v>
      </c>
      <c r="F4777">
        <v>55900</v>
      </c>
      <c r="G4777" t="s">
        <v>4957</v>
      </c>
      <c r="H4777">
        <v>2023008</v>
      </c>
      <c r="I4777" t="s">
        <v>19</v>
      </c>
      <c r="J4777" t="s">
        <v>20</v>
      </c>
      <c r="K4777" t="s">
        <v>25</v>
      </c>
      <c r="L4777">
        <v>56</v>
      </c>
      <c r="M4777">
        <v>1.9</v>
      </c>
      <c r="N4777">
        <v>0</v>
      </c>
      <c r="O4777">
        <v>99.23</v>
      </c>
      <c r="P4777">
        <v>157.13059999999999</v>
      </c>
    </row>
    <row r="4778" spans="1:16" x14ac:dyDescent="0.25">
      <c r="A4778" s="20">
        <v>44938</v>
      </c>
      <c r="B4778" t="s">
        <v>65</v>
      </c>
      <c r="C4778" t="s">
        <v>17</v>
      </c>
      <c r="D4778">
        <v>100</v>
      </c>
      <c r="E4778">
        <v>56.1</v>
      </c>
      <c r="F4778">
        <v>5610</v>
      </c>
      <c r="G4778" t="s">
        <v>4958</v>
      </c>
      <c r="H4778">
        <v>2023009</v>
      </c>
      <c r="I4778" t="s">
        <v>19</v>
      </c>
      <c r="J4778" t="s">
        <v>20</v>
      </c>
      <c r="K4778" t="s">
        <v>25</v>
      </c>
      <c r="L4778">
        <v>6</v>
      </c>
      <c r="M4778">
        <v>0.19</v>
      </c>
      <c r="N4778">
        <v>1</v>
      </c>
      <c r="O4778">
        <v>29.53</v>
      </c>
      <c r="P4778">
        <v>36.720700000000001</v>
      </c>
    </row>
    <row r="4779" spans="1:16" x14ac:dyDescent="0.25">
      <c r="A4779" s="20">
        <v>44956</v>
      </c>
      <c r="B4779" t="s">
        <v>65</v>
      </c>
      <c r="C4779" t="s">
        <v>17</v>
      </c>
      <c r="D4779">
        <v>100</v>
      </c>
      <c r="E4779">
        <v>51.5</v>
      </c>
      <c r="F4779">
        <v>5150</v>
      </c>
      <c r="G4779" t="s">
        <v>4959</v>
      </c>
      <c r="H4779">
        <v>2023020</v>
      </c>
      <c r="I4779" t="s">
        <v>4956</v>
      </c>
      <c r="J4779" t="s">
        <v>20</v>
      </c>
      <c r="K4779" t="s">
        <v>25</v>
      </c>
      <c r="L4779">
        <v>5</v>
      </c>
      <c r="M4779">
        <v>0.17</v>
      </c>
      <c r="N4779">
        <v>1</v>
      </c>
      <c r="O4779">
        <v>29.54</v>
      </c>
      <c r="P4779">
        <v>35.709899999999998</v>
      </c>
    </row>
    <row r="4780" spans="1:16" x14ac:dyDescent="0.25">
      <c r="A4780" s="20">
        <v>44958</v>
      </c>
      <c r="B4780" t="s">
        <v>706</v>
      </c>
      <c r="C4780" t="s">
        <v>23</v>
      </c>
      <c r="D4780">
        <v>271</v>
      </c>
      <c r="E4780">
        <v>245.9</v>
      </c>
      <c r="F4780">
        <v>66638.899999999994</v>
      </c>
      <c r="G4780" t="s">
        <v>4960</v>
      </c>
      <c r="H4780">
        <v>2023022</v>
      </c>
      <c r="I4780" t="s">
        <v>4956</v>
      </c>
      <c r="J4780" t="s">
        <v>1660</v>
      </c>
      <c r="K4780" t="s">
        <v>25</v>
      </c>
      <c r="L4780">
        <v>16.350000000000001</v>
      </c>
      <c r="M4780">
        <v>2.37</v>
      </c>
      <c r="N4780">
        <v>0</v>
      </c>
      <c r="O4780">
        <v>118.38</v>
      </c>
      <c r="P4780">
        <v>137.09559999999999</v>
      </c>
    </row>
    <row r="4781" spans="1:16" x14ac:dyDescent="0.25">
      <c r="A4781" s="20">
        <v>44958</v>
      </c>
      <c r="B4781" t="s">
        <v>74</v>
      </c>
      <c r="C4781" t="s">
        <v>23</v>
      </c>
      <c r="D4781">
        <v>50</v>
      </c>
      <c r="E4781">
        <v>1554.1</v>
      </c>
      <c r="F4781">
        <v>77705</v>
      </c>
      <c r="G4781" t="s">
        <v>4961</v>
      </c>
      <c r="H4781">
        <v>2023022</v>
      </c>
      <c r="I4781" t="s">
        <v>4956</v>
      </c>
      <c r="J4781" t="s">
        <v>20</v>
      </c>
      <c r="K4781" t="s">
        <v>25</v>
      </c>
      <c r="L4781">
        <v>77.819999999999993</v>
      </c>
      <c r="M4781">
        <v>2.76</v>
      </c>
      <c r="N4781">
        <v>0</v>
      </c>
      <c r="O4781">
        <v>138.03</v>
      </c>
      <c r="P4781">
        <v>218.60849999999999</v>
      </c>
    </row>
    <row r="4782" spans="1:16" x14ac:dyDescent="0.25">
      <c r="A4782" s="20">
        <v>44958</v>
      </c>
      <c r="B4782" t="s">
        <v>706</v>
      </c>
      <c r="C4782" t="s">
        <v>23</v>
      </c>
      <c r="D4782">
        <v>2500</v>
      </c>
      <c r="E4782">
        <v>244.96</v>
      </c>
      <c r="F4782">
        <v>612412</v>
      </c>
      <c r="G4782" t="s">
        <v>4962</v>
      </c>
      <c r="H4782">
        <v>2023022</v>
      </c>
      <c r="I4782" t="s">
        <v>4956</v>
      </c>
      <c r="J4782" t="s">
        <v>20</v>
      </c>
      <c r="K4782" t="s">
        <v>25</v>
      </c>
      <c r="L4782">
        <v>199.84</v>
      </c>
      <c r="M4782">
        <v>21.74</v>
      </c>
      <c r="N4782">
        <v>0</v>
      </c>
      <c r="O4782">
        <v>112.31</v>
      </c>
      <c r="P4782">
        <v>333.89060000000001</v>
      </c>
    </row>
    <row r="4783" spans="1:16" x14ac:dyDescent="0.25">
      <c r="A4783" s="20">
        <v>44958</v>
      </c>
      <c r="B4783" t="s">
        <v>706</v>
      </c>
      <c r="C4783" t="s">
        <v>17</v>
      </c>
      <c r="D4783">
        <v>2500</v>
      </c>
      <c r="E4783">
        <v>237.1</v>
      </c>
      <c r="F4783">
        <v>592750</v>
      </c>
      <c r="G4783" t="s">
        <v>4963</v>
      </c>
      <c r="H4783">
        <v>2023022</v>
      </c>
      <c r="I4783" t="s">
        <v>4956</v>
      </c>
      <c r="J4783" t="s">
        <v>20</v>
      </c>
      <c r="K4783" t="s">
        <v>25</v>
      </c>
      <c r="L4783">
        <v>0</v>
      </c>
      <c r="M4783">
        <v>21.04</v>
      </c>
      <c r="N4783">
        <v>18</v>
      </c>
      <c r="O4783">
        <v>108.71</v>
      </c>
      <c r="P4783">
        <v>147.7527</v>
      </c>
    </row>
    <row r="4784" spans="1:16" x14ac:dyDescent="0.25">
      <c r="A4784" s="20">
        <v>44959</v>
      </c>
      <c r="B4784" t="s">
        <v>706</v>
      </c>
      <c r="C4784" t="s">
        <v>17</v>
      </c>
      <c r="D4784">
        <v>2500</v>
      </c>
      <c r="E4784">
        <v>228.15</v>
      </c>
      <c r="F4784">
        <v>570375</v>
      </c>
      <c r="G4784" t="s">
        <v>4964</v>
      </c>
      <c r="H4784">
        <v>2023023</v>
      </c>
      <c r="I4784" t="s">
        <v>4956</v>
      </c>
      <c r="J4784" t="s">
        <v>20</v>
      </c>
      <c r="K4784" t="s">
        <v>25</v>
      </c>
      <c r="L4784">
        <v>0</v>
      </c>
      <c r="M4784">
        <v>19.96</v>
      </c>
      <c r="N4784">
        <v>34</v>
      </c>
      <c r="O4784">
        <v>104.54</v>
      </c>
      <c r="P4784">
        <v>158.50319999999999</v>
      </c>
    </row>
    <row r="4785" spans="1:16" x14ac:dyDescent="0.25">
      <c r="A4785" s="20">
        <v>44959</v>
      </c>
      <c r="B4785" t="s">
        <v>706</v>
      </c>
      <c r="C4785" t="s">
        <v>17</v>
      </c>
      <c r="D4785">
        <v>2500</v>
      </c>
      <c r="E4785">
        <v>224.09</v>
      </c>
      <c r="F4785">
        <v>560225.69999999995</v>
      </c>
      <c r="G4785" t="s">
        <v>4965</v>
      </c>
      <c r="H4785">
        <v>2023023</v>
      </c>
      <c r="I4785" t="s">
        <v>4956</v>
      </c>
      <c r="J4785" t="s">
        <v>20</v>
      </c>
      <c r="K4785" t="s">
        <v>25</v>
      </c>
      <c r="L4785">
        <v>0</v>
      </c>
      <c r="M4785">
        <v>19.61</v>
      </c>
      <c r="N4785">
        <v>0</v>
      </c>
      <c r="O4785">
        <v>102.69</v>
      </c>
      <c r="P4785">
        <v>122.2976</v>
      </c>
    </row>
    <row r="4786" spans="1:16" x14ac:dyDescent="0.25">
      <c r="A4786" s="20">
        <v>44959</v>
      </c>
      <c r="B4786" t="s">
        <v>706</v>
      </c>
      <c r="C4786" t="s">
        <v>23</v>
      </c>
      <c r="D4786">
        <v>250</v>
      </c>
      <c r="E4786">
        <v>225.15</v>
      </c>
      <c r="F4786">
        <v>56287.5</v>
      </c>
      <c r="G4786" t="s">
        <v>4966</v>
      </c>
      <c r="H4786">
        <v>2023023</v>
      </c>
      <c r="I4786" t="s">
        <v>4956</v>
      </c>
      <c r="J4786" t="s">
        <v>20</v>
      </c>
      <c r="K4786" t="s">
        <v>25</v>
      </c>
      <c r="L4786">
        <v>14.15</v>
      </c>
      <c r="M4786">
        <v>1.97</v>
      </c>
      <c r="N4786">
        <v>0</v>
      </c>
      <c r="O4786">
        <v>18.05</v>
      </c>
      <c r="P4786">
        <v>34.170099999999998</v>
      </c>
    </row>
    <row r="4787" spans="1:16" x14ac:dyDescent="0.25">
      <c r="A4787" s="20">
        <v>44959</v>
      </c>
      <c r="B4787" t="s">
        <v>706</v>
      </c>
      <c r="C4787" t="s">
        <v>23</v>
      </c>
      <c r="D4787">
        <v>2296</v>
      </c>
      <c r="E4787">
        <v>226.95</v>
      </c>
      <c r="F4787">
        <v>521077.2</v>
      </c>
      <c r="G4787" t="s">
        <v>4967</v>
      </c>
      <c r="H4787">
        <v>2023023</v>
      </c>
      <c r="I4787" t="s">
        <v>4956</v>
      </c>
      <c r="J4787" t="s">
        <v>20</v>
      </c>
      <c r="K4787" t="s">
        <v>25</v>
      </c>
      <c r="L4787">
        <v>129.94</v>
      </c>
      <c r="M4787">
        <v>18.239999999999998</v>
      </c>
      <c r="N4787">
        <v>0</v>
      </c>
      <c r="O4787">
        <v>95.51</v>
      </c>
      <c r="P4787">
        <v>243.68770000000001</v>
      </c>
    </row>
    <row r="4788" spans="1:16" x14ac:dyDescent="0.25">
      <c r="A4788" s="20">
        <v>44959</v>
      </c>
      <c r="B4788" t="s">
        <v>706</v>
      </c>
      <c r="C4788" t="s">
        <v>23</v>
      </c>
      <c r="D4788">
        <v>2454</v>
      </c>
      <c r="E4788">
        <v>226.5</v>
      </c>
      <c r="F4788">
        <v>555831</v>
      </c>
      <c r="G4788" t="s">
        <v>4968</v>
      </c>
      <c r="H4788">
        <v>2023023</v>
      </c>
      <c r="I4788" t="s">
        <v>4956</v>
      </c>
      <c r="J4788" t="s">
        <v>20</v>
      </c>
      <c r="K4788" t="s">
        <v>25</v>
      </c>
      <c r="L4788">
        <v>138.9</v>
      </c>
      <c r="M4788">
        <v>19.45</v>
      </c>
      <c r="N4788">
        <v>0</v>
      </c>
      <c r="O4788">
        <v>101.88</v>
      </c>
      <c r="P4788">
        <v>260.23410000000001</v>
      </c>
    </row>
    <row r="4789" spans="1:16" x14ac:dyDescent="0.25">
      <c r="A4789" s="20">
        <v>44972</v>
      </c>
      <c r="B4789" t="s">
        <v>288</v>
      </c>
      <c r="C4789" t="s">
        <v>17</v>
      </c>
      <c r="D4789">
        <v>1000</v>
      </c>
      <c r="E4789">
        <v>23.7</v>
      </c>
      <c r="F4789">
        <v>23700</v>
      </c>
      <c r="G4789" t="s">
        <v>4969</v>
      </c>
      <c r="H4789">
        <v>2023032</v>
      </c>
      <c r="I4789" t="s">
        <v>4956</v>
      </c>
      <c r="J4789" t="s">
        <v>20</v>
      </c>
      <c r="K4789" t="s">
        <v>25</v>
      </c>
      <c r="L4789">
        <v>24</v>
      </c>
      <c r="M4789">
        <v>0.68</v>
      </c>
      <c r="N4789">
        <v>4</v>
      </c>
      <c r="O4789">
        <v>42.07</v>
      </c>
      <c r="P4789">
        <v>70.745500000000007</v>
      </c>
    </row>
    <row r="4790" spans="1:16" x14ac:dyDescent="0.25">
      <c r="A4790" s="20">
        <v>44978</v>
      </c>
      <c r="B4790" t="s">
        <v>706</v>
      </c>
      <c r="C4790" t="s">
        <v>17</v>
      </c>
      <c r="D4790">
        <v>2500</v>
      </c>
      <c r="E4790">
        <v>232.17</v>
      </c>
      <c r="F4790">
        <v>580429.5</v>
      </c>
      <c r="G4790" t="s">
        <v>4970</v>
      </c>
      <c r="H4790">
        <v>2023036</v>
      </c>
      <c r="I4790" t="s">
        <v>4956</v>
      </c>
      <c r="J4790" t="s">
        <v>20</v>
      </c>
      <c r="K4790" t="s">
        <v>25</v>
      </c>
      <c r="L4790">
        <v>0</v>
      </c>
      <c r="M4790">
        <v>19.149999999999999</v>
      </c>
      <c r="N4790">
        <v>17</v>
      </c>
      <c r="O4790">
        <v>106.19</v>
      </c>
      <c r="P4790">
        <v>142.3442</v>
      </c>
    </row>
    <row r="4791" spans="1:16" x14ac:dyDescent="0.25">
      <c r="A4791" s="20">
        <v>44978</v>
      </c>
      <c r="B4791" t="s">
        <v>706</v>
      </c>
      <c r="C4791" t="s">
        <v>23</v>
      </c>
      <c r="D4791">
        <v>2500</v>
      </c>
      <c r="E4791">
        <v>229.05</v>
      </c>
      <c r="F4791">
        <v>572636</v>
      </c>
      <c r="G4791" t="s">
        <v>4971</v>
      </c>
      <c r="H4791">
        <v>2023036</v>
      </c>
      <c r="I4791" t="s">
        <v>4956</v>
      </c>
      <c r="J4791" t="s">
        <v>20</v>
      </c>
      <c r="K4791" t="s">
        <v>25</v>
      </c>
      <c r="L4791">
        <v>144</v>
      </c>
      <c r="M4791">
        <v>18.899999999999999</v>
      </c>
      <c r="N4791">
        <v>0</v>
      </c>
      <c r="O4791">
        <v>104.77</v>
      </c>
      <c r="P4791">
        <v>267.66699999999997</v>
      </c>
    </row>
    <row r="4792" spans="1:16" x14ac:dyDescent="0.25">
      <c r="A4792" s="20">
        <v>44980</v>
      </c>
      <c r="B4792" t="s">
        <v>706</v>
      </c>
      <c r="C4792" t="s">
        <v>17</v>
      </c>
      <c r="D4792">
        <v>2500</v>
      </c>
      <c r="E4792">
        <v>228.2</v>
      </c>
      <c r="F4792">
        <v>570500</v>
      </c>
      <c r="G4792" t="s">
        <v>4972</v>
      </c>
      <c r="H4792">
        <v>2023038</v>
      </c>
      <c r="I4792" t="s">
        <v>4956</v>
      </c>
      <c r="J4792" t="s">
        <v>20</v>
      </c>
      <c r="K4792" t="s">
        <v>25</v>
      </c>
      <c r="L4792">
        <v>0</v>
      </c>
      <c r="M4792">
        <v>18.829999999999998</v>
      </c>
      <c r="N4792">
        <v>34</v>
      </c>
      <c r="O4792">
        <v>104.37</v>
      </c>
      <c r="P4792">
        <v>157.19649999999999</v>
      </c>
    </row>
    <row r="4793" spans="1:16" x14ac:dyDescent="0.25">
      <c r="A4793" s="20">
        <v>44980</v>
      </c>
      <c r="B4793" t="s">
        <v>706</v>
      </c>
      <c r="C4793" t="s">
        <v>23</v>
      </c>
      <c r="D4793">
        <v>2500</v>
      </c>
      <c r="E4793">
        <v>227.7</v>
      </c>
      <c r="F4793">
        <v>569250</v>
      </c>
      <c r="G4793" t="s">
        <v>4973</v>
      </c>
      <c r="H4793">
        <v>2023038</v>
      </c>
      <c r="I4793" t="s">
        <v>4956</v>
      </c>
      <c r="J4793" t="s">
        <v>20</v>
      </c>
      <c r="K4793" t="s">
        <v>25</v>
      </c>
      <c r="L4793">
        <v>142.41</v>
      </c>
      <c r="M4793">
        <v>18.79</v>
      </c>
      <c r="N4793">
        <v>0</v>
      </c>
      <c r="O4793">
        <v>104.14</v>
      </c>
      <c r="P4793">
        <v>265.33530000000002</v>
      </c>
    </row>
    <row r="4794" spans="1:16" x14ac:dyDescent="0.25">
      <c r="A4794" s="20">
        <v>44980</v>
      </c>
      <c r="B4794" t="s">
        <v>706</v>
      </c>
      <c r="C4794" t="s">
        <v>23</v>
      </c>
      <c r="D4794">
        <v>2500</v>
      </c>
      <c r="E4794">
        <v>228.7</v>
      </c>
      <c r="F4794">
        <v>571750</v>
      </c>
      <c r="G4794" t="s">
        <v>4974</v>
      </c>
      <c r="H4794">
        <v>2023038</v>
      </c>
      <c r="I4794" t="s">
        <v>4956</v>
      </c>
      <c r="J4794" t="s">
        <v>20</v>
      </c>
      <c r="K4794" t="s">
        <v>25</v>
      </c>
      <c r="L4794">
        <v>142.6</v>
      </c>
      <c r="M4794">
        <v>18.87</v>
      </c>
      <c r="N4794">
        <v>0</v>
      </c>
      <c r="O4794">
        <v>104.61</v>
      </c>
      <c r="P4794">
        <v>266.0779</v>
      </c>
    </row>
    <row r="4795" spans="1:16" x14ac:dyDescent="0.25">
      <c r="A4795" s="20">
        <v>44980</v>
      </c>
      <c r="B4795" t="s">
        <v>706</v>
      </c>
      <c r="C4795" t="s">
        <v>17</v>
      </c>
      <c r="D4795">
        <v>500</v>
      </c>
      <c r="E4795">
        <v>226.65</v>
      </c>
      <c r="F4795">
        <v>113325</v>
      </c>
      <c r="G4795" t="s">
        <v>4975</v>
      </c>
      <c r="H4795">
        <v>2023038</v>
      </c>
      <c r="I4795" t="s">
        <v>4956</v>
      </c>
      <c r="J4795" t="s">
        <v>20</v>
      </c>
      <c r="K4795" t="s">
        <v>25</v>
      </c>
      <c r="L4795">
        <v>0</v>
      </c>
      <c r="M4795">
        <v>3.74</v>
      </c>
      <c r="N4795">
        <v>0</v>
      </c>
      <c r="O4795">
        <v>20.73</v>
      </c>
      <c r="P4795">
        <v>24.4696</v>
      </c>
    </row>
    <row r="4796" spans="1:16" x14ac:dyDescent="0.25">
      <c r="A4796" s="20">
        <v>44980</v>
      </c>
      <c r="B4796" t="s">
        <v>706</v>
      </c>
      <c r="C4796" t="s">
        <v>17</v>
      </c>
      <c r="D4796">
        <v>500</v>
      </c>
      <c r="E4796">
        <v>226.25</v>
      </c>
      <c r="F4796">
        <v>113125</v>
      </c>
      <c r="G4796" t="s">
        <v>4976</v>
      </c>
      <c r="H4796">
        <v>2023038</v>
      </c>
      <c r="I4796" t="s">
        <v>4956</v>
      </c>
      <c r="J4796" t="s">
        <v>20</v>
      </c>
      <c r="K4796" t="s">
        <v>25</v>
      </c>
      <c r="L4796">
        <v>0</v>
      </c>
      <c r="M4796">
        <v>3.73</v>
      </c>
      <c r="N4796">
        <v>0</v>
      </c>
      <c r="O4796">
        <v>20.7</v>
      </c>
      <c r="P4796">
        <v>24.4331</v>
      </c>
    </row>
    <row r="4797" spans="1:16" x14ac:dyDescent="0.25">
      <c r="A4797" s="20">
        <v>44980</v>
      </c>
      <c r="B4797" t="s">
        <v>706</v>
      </c>
      <c r="C4797" t="s">
        <v>17</v>
      </c>
      <c r="D4797">
        <v>1500</v>
      </c>
      <c r="E4797">
        <v>227</v>
      </c>
      <c r="F4797">
        <v>340500</v>
      </c>
      <c r="G4797" t="s">
        <v>4977</v>
      </c>
      <c r="H4797">
        <v>2023038</v>
      </c>
      <c r="I4797" t="s">
        <v>4956</v>
      </c>
      <c r="J4797" t="s">
        <v>20</v>
      </c>
      <c r="K4797" t="s">
        <v>25</v>
      </c>
      <c r="L4797">
        <v>0</v>
      </c>
      <c r="M4797">
        <v>11.24</v>
      </c>
      <c r="N4797">
        <v>0</v>
      </c>
      <c r="O4797">
        <v>62.29</v>
      </c>
      <c r="P4797">
        <v>73.526399999999995</v>
      </c>
    </row>
    <row r="4798" spans="1:16" x14ac:dyDescent="0.25">
      <c r="A4798" s="20">
        <v>44985</v>
      </c>
      <c r="B4798" t="s">
        <v>288</v>
      </c>
      <c r="C4798" t="s">
        <v>17</v>
      </c>
      <c r="D4798">
        <v>1250</v>
      </c>
      <c r="E4798">
        <v>22.25</v>
      </c>
      <c r="F4798">
        <v>27812.5</v>
      </c>
      <c r="G4798" t="s">
        <v>4978</v>
      </c>
      <c r="H4798">
        <v>2023041</v>
      </c>
      <c r="I4798" t="s">
        <v>4956</v>
      </c>
      <c r="J4798" t="s">
        <v>20</v>
      </c>
      <c r="K4798" t="s">
        <v>25</v>
      </c>
      <c r="L4798">
        <v>28</v>
      </c>
      <c r="M4798">
        <v>0.65</v>
      </c>
      <c r="N4798">
        <v>4</v>
      </c>
      <c r="O4798">
        <v>49.34</v>
      </c>
      <c r="P4798">
        <v>81.993600000000001</v>
      </c>
    </row>
    <row r="4799" spans="1:16" x14ac:dyDescent="0.25">
      <c r="A4799" s="20">
        <v>44988</v>
      </c>
      <c r="B4799" t="s">
        <v>706</v>
      </c>
      <c r="C4799" t="s">
        <v>17</v>
      </c>
      <c r="D4799">
        <v>2500</v>
      </c>
      <c r="E4799">
        <v>234.05</v>
      </c>
      <c r="F4799">
        <v>585125</v>
      </c>
      <c r="G4799" t="s">
        <v>4979</v>
      </c>
      <c r="H4799">
        <v>2023044</v>
      </c>
      <c r="I4799" t="s">
        <v>4956</v>
      </c>
      <c r="J4799" t="s">
        <v>20</v>
      </c>
      <c r="K4799" t="s">
        <v>25</v>
      </c>
      <c r="L4799">
        <v>0</v>
      </c>
      <c r="M4799">
        <v>20.190000000000001</v>
      </c>
      <c r="N4799">
        <v>18</v>
      </c>
      <c r="O4799">
        <v>107.2</v>
      </c>
      <c r="P4799">
        <v>145.3869</v>
      </c>
    </row>
    <row r="4800" spans="1:16" x14ac:dyDescent="0.25">
      <c r="A4800" s="20">
        <v>44988</v>
      </c>
      <c r="B4800" t="s">
        <v>706</v>
      </c>
      <c r="C4800" t="s">
        <v>23</v>
      </c>
      <c r="D4800">
        <v>2500</v>
      </c>
      <c r="E4800">
        <v>235.6</v>
      </c>
      <c r="F4800">
        <v>589000</v>
      </c>
      <c r="G4800" t="s">
        <v>4980</v>
      </c>
      <c r="H4800">
        <v>2023044</v>
      </c>
      <c r="I4800" t="s">
        <v>4956</v>
      </c>
      <c r="J4800" t="s">
        <v>20</v>
      </c>
      <c r="K4800" t="s">
        <v>25</v>
      </c>
      <c r="L4800">
        <v>147</v>
      </c>
      <c r="M4800">
        <v>20.32</v>
      </c>
      <c r="N4800">
        <v>0</v>
      </c>
      <c r="O4800">
        <v>107.9</v>
      </c>
      <c r="P4800">
        <v>275.22050000000002</v>
      </c>
    </row>
    <row r="4801" spans="1:16" x14ac:dyDescent="0.25">
      <c r="A4801" s="20">
        <v>44994</v>
      </c>
      <c r="B4801" t="s">
        <v>706</v>
      </c>
      <c r="C4801" t="s">
        <v>17</v>
      </c>
      <c r="D4801">
        <v>2500</v>
      </c>
      <c r="E4801">
        <v>228.1</v>
      </c>
      <c r="F4801">
        <v>570250</v>
      </c>
      <c r="G4801" t="s">
        <v>4981</v>
      </c>
      <c r="H4801">
        <v>2023047</v>
      </c>
      <c r="I4801" t="s">
        <v>4956</v>
      </c>
      <c r="J4801" t="s">
        <v>20</v>
      </c>
      <c r="K4801" t="s">
        <v>25</v>
      </c>
      <c r="L4801">
        <v>0</v>
      </c>
      <c r="M4801">
        <v>19.39</v>
      </c>
      <c r="N4801">
        <v>17</v>
      </c>
      <c r="O4801">
        <v>104.43</v>
      </c>
      <c r="P4801">
        <v>140.8184</v>
      </c>
    </row>
    <row r="4802" spans="1:16" x14ac:dyDescent="0.25">
      <c r="A4802" s="20">
        <v>44994</v>
      </c>
      <c r="B4802" t="s">
        <v>706</v>
      </c>
      <c r="C4802" t="s">
        <v>23</v>
      </c>
      <c r="D4802">
        <v>500</v>
      </c>
      <c r="E4802">
        <v>227.85</v>
      </c>
      <c r="F4802">
        <v>113925</v>
      </c>
      <c r="G4802" t="s">
        <v>4982</v>
      </c>
      <c r="H4802">
        <v>2023047</v>
      </c>
      <c r="I4802" t="s">
        <v>4956</v>
      </c>
      <c r="J4802" t="s">
        <v>20</v>
      </c>
      <c r="K4802" t="s">
        <v>25</v>
      </c>
      <c r="L4802">
        <v>28.42</v>
      </c>
      <c r="M4802">
        <v>3.87</v>
      </c>
      <c r="N4802">
        <v>0</v>
      </c>
      <c r="O4802">
        <v>20.86</v>
      </c>
      <c r="P4802">
        <v>53.153399999999998</v>
      </c>
    </row>
    <row r="4803" spans="1:16" x14ac:dyDescent="0.25">
      <c r="A4803" s="20">
        <v>44994</v>
      </c>
      <c r="B4803" t="s">
        <v>706</v>
      </c>
      <c r="C4803" t="s">
        <v>23</v>
      </c>
      <c r="D4803">
        <v>2000</v>
      </c>
      <c r="E4803">
        <v>226.36</v>
      </c>
      <c r="F4803">
        <v>452723.20000000001</v>
      </c>
      <c r="G4803" t="s">
        <v>4983</v>
      </c>
      <c r="H4803">
        <v>2023047</v>
      </c>
      <c r="I4803" t="s">
        <v>4956</v>
      </c>
      <c r="J4803" t="s">
        <v>20</v>
      </c>
      <c r="K4803" t="s">
        <v>25</v>
      </c>
      <c r="L4803">
        <v>113.58</v>
      </c>
      <c r="M4803">
        <v>15.39</v>
      </c>
      <c r="N4803">
        <v>0</v>
      </c>
      <c r="O4803">
        <v>82.9</v>
      </c>
      <c r="P4803">
        <v>211.87260000000001</v>
      </c>
    </row>
    <row r="4804" spans="1:16" x14ac:dyDescent="0.25">
      <c r="A4804" s="20">
        <v>44995</v>
      </c>
      <c r="B4804" t="s">
        <v>706</v>
      </c>
      <c r="C4804" t="s">
        <v>23</v>
      </c>
      <c r="D4804">
        <v>2500</v>
      </c>
      <c r="E4804">
        <v>223.7</v>
      </c>
      <c r="F4804">
        <v>559250</v>
      </c>
      <c r="G4804" t="s">
        <v>4984</v>
      </c>
      <c r="H4804">
        <v>2023048</v>
      </c>
      <c r="I4804" t="s">
        <v>4956</v>
      </c>
      <c r="J4804" t="s">
        <v>20</v>
      </c>
      <c r="K4804" t="s">
        <v>25</v>
      </c>
      <c r="L4804">
        <v>140.05000000000001</v>
      </c>
      <c r="M4804">
        <v>19.010000000000002</v>
      </c>
      <c r="N4804">
        <v>0</v>
      </c>
      <c r="O4804">
        <v>102.41</v>
      </c>
      <c r="P4804">
        <v>261.47460000000001</v>
      </c>
    </row>
    <row r="4805" spans="1:16" x14ac:dyDescent="0.25">
      <c r="A4805" s="20">
        <v>44995</v>
      </c>
      <c r="B4805" t="s">
        <v>706</v>
      </c>
      <c r="C4805" t="s">
        <v>23</v>
      </c>
      <c r="D4805">
        <v>500</v>
      </c>
      <c r="E4805">
        <v>225</v>
      </c>
      <c r="F4805">
        <v>112500</v>
      </c>
      <c r="G4805" t="s">
        <v>4985</v>
      </c>
      <c r="H4805">
        <v>2023048</v>
      </c>
      <c r="I4805" t="s">
        <v>4956</v>
      </c>
      <c r="J4805" t="s">
        <v>20</v>
      </c>
      <c r="K4805" t="s">
        <v>25</v>
      </c>
      <c r="L4805">
        <v>27.95</v>
      </c>
      <c r="M4805">
        <v>3.83</v>
      </c>
      <c r="N4805">
        <v>0</v>
      </c>
      <c r="O4805">
        <v>20.6</v>
      </c>
      <c r="P4805">
        <v>52.3752</v>
      </c>
    </row>
    <row r="4806" spans="1:16" x14ac:dyDescent="0.25">
      <c r="A4806" s="20">
        <v>44995</v>
      </c>
      <c r="B4806" t="s">
        <v>706</v>
      </c>
      <c r="C4806" t="s">
        <v>17</v>
      </c>
      <c r="D4806">
        <v>500</v>
      </c>
      <c r="E4806">
        <v>223.9</v>
      </c>
      <c r="F4806">
        <v>111950</v>
      </c>
      <c r="G4806" t="s">
        <v>4986</v>
      </c>
      <c r="H4806">
        <v>2023048</v>
      </c>
      <c r="I4806" t="s">
        <v>4956</v>
      </c>
      <c r="J4806" t="s">
        <v>20</v>
      </c>
      <c r="K4806" t="s">
        <v>25</v>
      </c>
      <c r="L4806">
        <v>0</v>
      </c>
      <c r="M4806">
        <v>3.81</v>
      </c>
      <c r="N4806">
        <v>0</v>
      </c>
      <c r="O4806">
        <v>20.5</v>
      </c>
      <c r="P4806">
        <v>24.3064</v>
      </c>
    </row>
    <row r="4807" spans="1:16" x14ac:dyDescent="0.25">
      <c r="A4807" s="20">
        <v>44995</v>
      </c>
      <c r="B4807" t="s">
        <v>706</v>
      </c>
      <c r="C4807" t="s">
        <v>17</v>
      </c>
      <c r="D4807">
        <v>500</v>
      </c>
      <c r="E4807">
        <v>223.8</v>
      </c>
      <c r="F4807">
        <v>111900</v>
      </c>
      <c r="G4807" t="s">
        <v>4987</v>
      </c>
      <c r="H4807">
        <v>2023048</v>
      </c>
      <c r="I4807" t="s">
        <v>4956</v>
      </c>
      <c r="J4807" t="s">
        <v>20</v>
      </c>
      <c r="K4807" t="s">
        <v>25</v>
      </c>
      <c r="L4807">
        <v>0</v>
      </c>
      <c r="M4807">
        <v>3.8</v>
      </c>
      <c r="N4807">
        <v>0</v>
      </c>
      <c r="O4807">
        <v>20.49</v>
      </c>
      <c r="P4807">
        <v>24.294599999999999</v>
      </c>
    </row>
    <row r="4808" spans="1:16" x14ac:dyDescent="0.25">
      <c r="A4808" s="20">
        <v>44995</v>
      </c>
      <c r="B4808" t="s">
        <v>706</v>
      </c>
      <c r="C4808" t="s">
        <v>17</v>
      </c>
      <c r="D4808">
        <v>500</v>
      </c>
      <c r="E4808">
        <v>224.05</v>
      </c>
      <c r="F4808">
        <v>112025</v>
      </c>
      <c r="G4808" t="s">
        <v>4988</v>
      </c>
      <c r="H4808">
        <v>2023048</v>
      </c>
      <c r="I4808" t="s">
        <v>4956</v>
      </c>
      <c r="J4808" t="s">
        <v>20</v>
      </c>
      <c r="K4808" t="s">
        <v>25</v>
      </c>
      <c r="L4808">
        <v>0</v>
      </c>
      <c r="M4808">
        <v>3.81</v>
      </c>
      <c r="N4808">
        <v>0</v>
      </c>
      <c r="O4808">
        <v>20.51</v>
      </c>
      <c r="P4808">
        <v>24.3188</v>
      </c>
    </row>
    <row r="4809" spans="1:16" x14ac:dyDescent="0.25">
      <c r="A4809" s="20">
        <v>44995</v>
      </c>
      <c r="B4809" t="s">
        <v>706</v>
      </c>
      <c r="C4809" t="s">
        <v>17</v>
      </c>
      <c r="D4809">
        <v>500</v>
      </c>
      <c r="E4809">
        <v>223.65</v>
      </c>
      <c r="F4809">
        <v>111825</v>
      </c>
      <c r="G4809" t="s">
        <v>4989</v>
      </c>
      <c r="H4809">
        <v>2023048</v>
      </c>
      <c r="I4809" t="s">
        <v>4956</v>
      </c>
      <c r="J4809" t="s">
        <v>20</v>
      </c>
      <c r="K4809" t="s">
        <v>25</v>
      </c>
      <c r="L4809">
        <v>0</v>
      </c>
      <c r="M4809">
        <v>3.8</v>
      </c>
      <c r="N4809">
        <v>0</v>
      </c>
      <c r="O4809">
        <v>20.48</v>
      </c>
      <c r="P4809">
        <v>24.282</v>
      </c>
    </row>
    <row r="4810" spans="1:16" x14ac:dyDescent="0.25">
      <c r="A4810" s="20">
        <v>44995</v>
      </c>
      <c r="B4810" t="s">
        <v>706</v>
      </c>
      <c r="C4810" t="s">
        <v>17</v>
      </c>
      <c r="D4810">
        <v>1000</v>
      </c>
      <c r="E4810">
        <v>225.05</v>
      </c>
      <c r="F4810">
        <v>225050</v>
      </c>
      <c r="G4810" t="s">
        <v>4990</v>
      </c>
      <c r="H4810">
        <v>2023048</v>
      </c>
      <c r="I4810" t="s">
        <v>4956</v>
      </c>
      <c r="J4810" t="s">
        <v>20</v>
      </c>
      <c r="K4810" t="s">
        <v>25</v>
      </c>
      <c r="L4810">
        <v>0</v>
      </c>
      <c r="M4810">
        <v>7.65</v>
      </c>
      <c r="N4810">
        <v>20</v>
      </c>
      <c r="O4810">
        <v>41.21</v>
      </c>
      <c r="P4810">
        <v>68.861699999999999</v>
      </c>
    </row>
    <row r="4811" spans="1:16" x14ac:dyDescent="0.25">
      <c r="A4811" s="20">
        <v>44998</v>
      </c>
      <c r="B4811" t="s">
        <v>706</v>
      </c>
      <c r="C4811" t="s">
        <v>17</v>
      </c>
      <c r="D4811">
        <v>2500</v>
      </c>
      <c r="E4811">
        <v>225.2</v>
      </c>
      <c r="F4811">
        <v>563000</v>
      </c>
      <c r="G4811" t="s">
        <v>4991</v>
      </c>
      <c r="H4811">
        <v>2023049</v>
      </c>
      <c r="I4811" t="s">
        <v>4956</v>
      </c>
      <c r="J4811" t="s">
        <v>20</v>
      </c>
      <c r="K4811" t="s">
        <v>25</v>
      </c>
      <c r="L4811">
        <v>0</v>
      </c>
      <c r="M4811">
        <v>18.86</v>
      </c>
      <c r="N4811">
        <v>17</v>
      </c>
      <c r="O4811">
        <v>103.05</v>
      </c>
      <c r="P4811">
        <v>138.91059999999999</v>
      </c>
    </row>
    <row r="4812" spans="1:16" x14ac:dyDescent="0.25">
      <c r="A4812" s="20">
        <v>44998</v>
      </c>
      <c r="B4812" t="s">
        <v>706</v>
      </c>
      <c r="C4812" t="s">
        <v>23</v>
      </c>
      <c r="D4812">
        <v>500</v>
      </c>
      <c r="E4812">
        <v>221.8</v>
      </c>
      <c r="F4812">
        <v>110900</v>
      </c>
      <c r="G4812" t="s">
        <v>4992</v>
      </c>
      <c r="H4812">
        <v>2023049</v>
      </c>
      <c r="I4812" t="s">
        <v>4956</v>
      </c>
      <c r="J4812" t="s">
        <v>20</v>
      </c>
      <c r="K4812" t="s">
        <v>25</v>
      </c>
      <c r="L4812">
        <v>27.79</v>
      </c>
      <c r="M4812">
        <v>3.72</v>
      </c>
      <c r="N4812">
        <v>0</v>
      </c>
      <c r="O4812">
        <v>20.3</v>
      </c>
      <c r="P4812">
        <v>51.805199999999999</v>
      </c>
    </row>
    <row r="4813" spans="1:16" x14ac:dyDescent="0.25">
      <c r="A4813" s="20">
        <v>44998</v>
      </c>
      <c r="B4813" t="s">
        <v>706</v>
      </c>
      <c r="C4813" t="s">
        <v>23</v>
      </c>
      <c r="D4813">
        <v>2000</v>
      </c>
      <c r="E4813">
        <v>219.1</v>
      </c>
      <c r="F4813">
        <v>438200</v>
      </c>
      <c r="G4813" t="s">
        <v>4993</v>
      </c>
      <c r="H4813">
        <v>2023049</v>
      </c>
      <c r="I4813" t="s">
        <v>4956</v>
      </c>
      <c r="J4813" t="s">
        <v>20</v>
      </c>
      <c r="K4813" t="s">
        <v>25</v>
      </c>
      <c r="L4813">
        <v>111.21</v>
      </c>
      <c r="M4813">
        <v>14.68</v>
      </c>
      <c r="N4813">
        <v>0</v>
      </c>
      <c r="O4813">
        <v>80.2</v>
      </c>
      <c r="P4813">
        <v>206.08969999999999</v>
      </c>
    </row>
    <row r="4814" spans="1:16" x14ac:dyDescent="0.25">
      <c r="A4814" s="20">
        <v>45000</v>
      </c>
      <c r="B4814" t="s">
        <v>706</v>
      </c>
      <c r="C4814" t="s">
        <v>17</v>
      </c>
      <c r="D4814">
        <v>2250</v>
      </c>
      <c r="E4814">
        <v>208.88</v>
      </c>
      <c r="F4814">
        <v>469987.15</v>
      </c>
      <c r="G4814" t="s">
        <v>4994</v>
      </c>
      <c r="H4814">
        <v>2023051</v>
      </c>
      <c r="I4814" t="s">
        <v>4956</v>
      </c>
      <c r="J4814" t="s">
        <v>20</v>
      </c>
      <c r="K4814" t="s">
        <v>25</v>
      </c>
      <c r="L4814">
        <v>0</v>
      </c>
      <c r="M4814">
        <v>15.74</v>
      </c>
      <c r="N4814">
        <v>14</v>
      </c>
      <c r="O4814">
        <v>86.01</v>
      </c>
      <c r="P4814">
        <v>115.75449999999999</v>
      </c>
    </row>
    <row r="4815" spans="1:16" x14ac:dyDescent="0.25">
      <c r="A4815" s="20">
        <v>45000</v>
      </c>
      <c r="B4815" t="s">
        <v>706</v>
      </c>
      <c r="C4815" t="s">
        <v>23</v>
      </c>
      <c r="D4815">
        <v>500</v>
      </c>
      <c r="E4815">
        <v>206.1</v>
      </c>
      <c r="F4815">
        <v>103050</v>
      </c>
      <c r="G4815" t="s">
        <v>4995</v>
      </c>
      <c r="H4815">
        <v>2023051</v>
      </c>
      <c r="I4815" t="s">
        <v>4956</v>
      </c>
      <c r="J4815" t="s">
        <v>20</v>
      </c>
      <c r="K4815" t="s">
        <v>25</v>
      </c>
      <c r="L4815">
        <v>25.98</v>
      </c>
      <c r="M4815">
        <v>3.45</v>
      </c>
      <c r="N4815">
        <v>0</v>
      </c>
      <c r="O4815">
        <v>18.86</v>
      </c>
      <c r="P4815">
        <v>48.292200000000001</v>
      </c>
    </row>
    <row r="4816" spans="1:16" x14ac:dyDescent="0.25">
      <c r="A4816" s="20">
        <v>45000</v>
      </c>
      <c r="B4816" t="s">
        <v>706</v>
      </c>
      <c r="C4816" t="s">
        <v>23</v>
      </c>
      <c r="D4816">
        <v>500</v>
      </c>
      <c r="E4816">
        <v>206.9</v>
      </c>
      <c r="F4816">
        <v>103450</v>
      </c>
      <c r="G4816" t="s">
        <v>4996</v>
      </c>
      <c r="H4816">
        <v>2023051</v>
      </c>
      <c r="I4816" t="s">
        <v>4956</v>
      </c>
      <c r="J4816" t="s">
        <v>20</v>
      </c>
      <c r="K4816" t="s">
        <v>25</v>
      </c>
      <c r="L4816">
        <v>25.98</v>
      </c>
      <c r="M4816">
        <v>3.47</v>
      </c>
      <c r="N4816">
        <v>0</v>
      </c>
      <c r="O4816">
        <v>18.93</v>
      </c>
      <c r="P4816">
        <v>48.375599999999999</v>
      </c>
    </row>
    <row r="4817" spans="1:16" x14ac:dyDescent="0.25">
      <c r="A4817" s="20">
        <v>45000</v>
      </c>
      <c r="B4817" t="s">
        <v>706</v>
      </c>
      <c r="C4817" t="s">
        <v>23</v>
      </c>
      <c r="D4817">
        <v>500</v>
      </c>
      <c r="E4817">
        <v>206.9</v>
      </c>
      <c r="F4817">
        <v>103450</v>
      </c>
      <c r="G4817" t="s">
        <v>4997</v>
      </c>
      <c r="H4817">
        <v>2023051</v>
      </c>
      <c r="I4817" t="s">
        <v>4956</v>
      </c>
      <c r="J4817" t="s">
        <v>20</v>
      </c>
      <c r="K4817" t="s">
        <v>25</v>
      </c>
      <c r="L4817">
        <v>25.98</v>
      </c>
      <c r="M4817">
        <v>3.47</v>
      </c>
      <c r="N4817">
        <v>0</v>
      </c>
      <c r="O4817">
        <v>18.93</v>
      </c>
      <c r="P4817">
        <v>48.375599999999999</v>
      </c>
    </row>
    <row r="4818" spans="1:16" x14ac:dyDescent="0.25">
      <c r="A4818" s="20">
        <v>45000</v>
      </c>
      <c r="B4818" t="s">
        <v>706</v>
      </c>
      <c r="C4818" t="s">
        <v>23</v>
      </c>
      <c r="D4818">
        <v>500</v>
      </c>
      <c r="E4818">
        <v>206.9</v>
      </c>
      <c r="F4818">
        <v>103450</v>
      </c>
      <c r="G4818" t="s">
        <v>4998</v>
      </c>
      <c r="H4818">
        <v>2023051</v>
      </c>
      <c r="I4818" t="s">
        <v>4956</v>
      </c>
      <c r="J4818" t="s">
        <v>20</v>
      </c>
      <c r="K4818" t="s">
        <v>25</v>
      </c>
      <c r="L4818">
        <v>26.09</v>
      </c>
      <c r="M4818">
        <v>3.47</v>
      </c>
      <c r="N4818">
        <v>0</v>
      </c>
      <c r="O4818">
        <v>18.95</v>
      </c>
      <c r="P4818">
        <v>48.505299999999998</v>
      </c>
    </row>
    <row r="4819" spans="1:16" x14ac:dyDescent="0.25">
      <c r="A4819" s="20">
        <v>45000</v>
      </c>
      <c r="B4819" t="s">
        <v>706</v>
      </c>
      <c r="C4819" t="s">
        <v>23</v>
      </c>
      <c r="D4819">
        <v>250</v>
      </c>
      <c r="E4819">
        <v>206.9</v>
      </c>
      <c r="F4819">
        <v>51725</v>
      </c>
      <c r="G4819" t="s">
        <v>4999</v>
      </c>
      <c r="H4819">
        <v>2023051</v>
      </c>
      <c r="I4819" t="s">
        <v>4956</v>
      </c>
      <c r="J4819" t="s">
        <v>20</v>
      </c>
      <c r="K4819" t="s">
        <v>25</v>
      </c>
      <c r="L4819">
        <v>12.99</v>
      </c>
      <c r="M4819">
        <v>1.73</v>
      </c>
      <c r="N4819">
        <v>0</v>
      </c>
      <c r="O4819">
        <v>18.010000000000002</v>
      </c>
      <c r="P4819">
        <v>32.732799999999997</v>
      </c>
    </row>
    <row r="4820" spans="1:16" x14ac:dyDescent="0.25">
      <c r="A4820" s="20">
        <v>45006</v>
      </c>
      <c r="B4820" t="s">
        <v>706</v>
      </c>
      <c r="C4820" t="s">
        <v>17</v>
      </c>
      <c r="D4820">
        <v>2500</v>
      </c>
      <c r="E4820">
        <v>202.15</v>
      </c>
      <c r="F4820">
        <v>505375</v>
      </c>
      <c r="G4820" t="s">
        <v>5000</v>
      </c>
      <c r="H4820">
        <v>2023055</v>
      </c>
      <c r="I4820" t="s">
        <v>4956</v>
      </c>
      <c r="J4820" t="s">
        <v>20</v>
      </c>
      <c r="K4820" t="s">
        <v>25</v>
      </c>
      <c r="L4820">
        <v>0</v>
      </c>
      <c r="M4820">
        <v>16.68</v>
      </c>
      <c r="N4820">
        <v>15</v>
      </c>
      <c r="O4820">
        <v>92.45</v>
      </c>
      <c r="P4820">
        <v>124.12739999999999</v>
      </c>
    </row>
    <row r="4821" spans="1:16" x14ac:dyDescent="0.25">
      <c r="A4821" s="20">
        <v>45006</v>
      </c>
      <c r="B4821" t="s">
        <v>706</v>
      </c>
      <c r="C4821" t="s">
        <v>23</v>
      </c>
      <c r="D4821">
        <v>500</v>
      </c>
      <c r="E4821">
        <v>202.15</v>
      </c>
      <c r="F4821">
        <v>101075</v>
      </c>
      <c r="G4821" t="s">
        <v>5001</v>
      </c>
      <c r="H4821">
        <v>2023055</v>
      </c>
      <c r="I4821" t="s">
        <v>4956</v>
      </c>
      <c r="J4821" t="s">
        <v>20</v>
      </c>
      <c r="K4821" t="s">
        <v>25</v>
      </c>
      <c r="L4821">
        <v>25.29</v>
      </c>
      <c r="M4821">
        <v>3.34</v>
      </c>
      <c r="N4821">
        <v>0</v>
      </c>
      <c r="O4821">
        <v>18.489999999999998</v>
      </c>
      <c r="P4821">
        <v>47.115600000000001</v>
      </c>
    </row>
    <row r="4822" spans="1:16" x14ac:dyDescent="0.25">
      <c r="A4822" s="20">
        <v>45006</v>
      </c>
      <c r="B4822" t="s">
        <v>706</v>
      </c>
      <c r="C4822" t="s">
        <v>23</v>
      </c>
      <c r="D4822">
        <v>500</v>
      </c>
      <c r="E4822">
        <v>201.9</v>
      </c>
      <c r="F4822">
        <v>100950</v>
      </c>
      <c r="G4822" t="s">
        <v>5002</v>
      </c>
      <c r="H4822">
        <v>2023055</v>
      </c>
      <c r="I4822" t="s">
        <v>4956</v>
      </c>
      <c r="J4822" t="s">
        <v>20</v>
      </c>
      <c r="K4822" t="s">
        <v>25</v>
      </c>
      <c r="L4822">
        <v>25.29</v>
      </c>
      <c r="M4822">
        <v>3.33</v>
      </c>
      <c r="N4822">
        <v>0</v>
      </c>
      <c r="O4822">
        <v>18.47</v>
      </c>
      <c r="P4822">
        <v>47.0914</v>
      </c>
    </row>
    <row r="4823" spans="1:16" x14ac:dyDescent="0.25">
      <c r="A4823" s="20">
        <v>45006</v>
      </c>
      <c r="B4823" t="s">
        <v>706</v>
      </c>
      <c r="C4823" t="s">
        <v>23</v>
      </c>
      <c r="D4823">
        <v>500</v>
      </c>
      <c r="E4823">
        <v>202.75</v>
      </c>
      <c r="F4823">
        <v>101375</v>
      </c>
      <c r="G4823" t="s">
        <v>5003</v>
      </c>
      <c r="H4823">
        <v>2023055</v>
      </c>
      <c r="I4823" t="s">
        <v>4956</v>
      </c>
      <c r="J4823" t="s">
        <v>20</v>
      </c>
      <c r="K4823" t="s">
        <v>25</v>
      </c>
      <c r="L4823">
        <v>25.29</v>
      </c>
      <c r="M4823">
        <v>3.35</v>
      </c>
      <c r="N4823">
        <v>0</v>
      </c>
      <c r="O4823">
        <v>18.55</v>
      </c>
      <c r="P4823">
        <v>47.185400000000001</v>
      </c>
    </row>
    <row r="4824" spans="1:16" x14ac:dyDescent="0.25">
      <c r="A4824" s="20">
        <v>45006</v>
      </c>
      <c r="B4824" t="s">
        <v>706</v>
      </c>
      <c r="C4824" t="s">
        <v>23</v>
      </c>
      <c r="D4824">
        <v>500</v>
      </c>
      <c r="E4824">
        <v>202.85</v>
      </c>
      <c r="F4824">
        <v>101425</v>
      </c>
      <c r="G4824" t="s">
        <v>5004</v>
      </c>
      <c r="H4824">
        <v>2023055</v>
      </c>
      <c r="I4824" t="s">
        <v>4956</v>
      </c>
      <c r="J4824" t="s">
        <v>20</v>
      </c>
      <c r="K4824" t="s">
        <v>25</v>
      </c>
      <c r="L4824">
        <v>25.29</v>
      </c>
      <c r="M4824">
        <v>3.35</v>
      </c>
      <c r="N4824">
        <v>0</v>
      </c>
      <c r="O4824">
        <v>18.55</v>
      </c>
      <c r="P4824">
        <v>47.186999999999998</v>
      </c>
    </row>
    <row r="4825" spans="1:16" x14ac:dyDescent="0.25">
      <c r="A4825" s="20">
        <v>45006</v>
      </c>
      <c r="B4825" t="s">
        <v>706</v>
      </c>
      <c r="C4825" t="s">
        <v>23</v>
      </c>
      <c r="D4825">
        <v>500</v>
      </c>
      <c r="E4825">
        <v>202.95</v>
      </c>
      <c r="F4825">
        <v>101475</v>
      </c>
      <c r="G4825" t="s">
        <v>5005</v>
      </c>
      <c r="H4825">
        <v>2023055</v>
      </c>
      <c r="I4825" t="s">
        <v>4956</v>
      </c>
      <c r="J4825" t="s">
        <v>20</v>
      </c>
      <c r="K4825" t="s">
        <v>25</v>
      </c>
      <c r="L4825">
        <v>24.83</v>
      </c>
      <c r="M4825">
        <v>3.35</v>
      </c>
      <c r="N4825">
        <v>0</v>
      </c>
      <c r="O4825">
        <v>18.579999999999998</v>
      </c>
      <c r="P4825">
        <v>46.758600000000001</v>
      </c>
    </row>
    <row r="4826" spans="1:16" x14ac:dyDescent="0.25">
      <c r="A4826" s="20">
        <v>45013</v>
      </c>
      <c r="B4826" t="s">
        <v>706</v>
      </c>
      <c r="C4826" t="s">
        <v>17</v>
      </c>
      <c r="D4826">
        <v>1500</v>
      </c>
      <c r="E4826">
        <v>191.09</v>
      </c>
      <c r="F4826">
        <v>286632.8</v>
      </c>
      <c r="G4826" t="s">
        <v>5006</v>
      </c>
      <c r="H4826">
        <v>2023060</v>
      </c>
      <c r="I4826" t="s">
        <v>4956</v>
      </c>
      <c r="J4826" t="s">
        <v>20</v>
      </c>
      <c r="K4826" t="s">
        <v>25</v>
      </c>
      <c r="L4826">
        <v>0</v>
      </c>
      <c r="M4826">
        <v>9.4600000000000009</v>
      </c>
      <c r="N4826">
        <v>9</v>
      </c>
      <c r="O4826">
        <v>52.43</v>
      </c>
      <c r="P4826">
        <v>70.888800000000003</v>
      </c>
    </row>
    <row r="4827" spans="1:16" x14ac:dyDescent="0.25">
      <c r="A4827" s="20">
        <v>45013</v>
      </c>
      <c r="B4827" t="s">
        <v>706</v>
      </c>
      <c r="C4827" t="s">
        <v>23</v>
      </c>
      <c r="D4827">
        <v>152</v>
      </c>
      <c r="E4827">
        <v>187.35</v>
      </c>
      <c r="F4827">
        <v>28477.200000000001</v>
      </c>
      <c r="G4827" t="s">
        <v>5007</v>
      </c>
      <c r="H4827">
        <v>2023060</v>
      </c>
      <c r="I4827" t="s">
        <v>4956</v>
      </c>
      <c r="J4827" t="s">
        <v>1660</v>
      </c>
      <c r="K4827" t="s">
        <v>25</v>
      </c>
      <c r="L4827">
        <v>7.2</v>
      </c>
      <c r="M4827">
        <v>0.94</v>
      </c>
      <c r="N4827">
        <v>0</v>
      </c>
      <c r="O4827">
        <v>50.57</v>
      </c>
      <c r="P4827">
        <v>58.709800000000001</v>
      </c>
    </row>
    <row r="4828" spans="1:16" x14ac:dyDescent="0.25">
      <c r="A4828" s="20">
        <v>45013</v>
      </c>
      <c r="B4828" t="s">
        <v>706</v>
      </c>
      <c r="C4828" t="s">
        <v>23</v>
      </c>
      <c r="D4828">
        <v>500</v>
      </c>
      <c r="E4828">
        <v>187.9</v>
      </c>
      <c r="F4828">
        <v>93950</v>
      </c>
      <c r="G4828" t="s">
        <v>5008</v>
      </c>
      <c r="H4828">
        <v>2023060</v>
      </c>
      <c r="I4828" t="s">
        <v>4956</v>
      </c>
      <c r="J4828" t="s">
        <v>20</v>
      </c>
      <c r="K4828" t="s">
        <v>25</v>
      </c>
      <c r="L4828">
        <v>23.67</v>
      </c>
      <c r="M4828">
        <v>3.1</v>
      </c>
      <c r="N4828">
        <v>0</v>
      </c>
      <c r="O4828">
        <v>18.260000000000002</v>
      </c>
      <c r="P4828">
        <v>45.030299999999997</v>
      </c>
    </row>
    <row r="4829" spans="1:16" x14ac:dyDescent="0.25">
      <c r="A4829" s="20">
        <v>45013</v>
      </c>
      <c r="B4829" t="s">
        <v>706</v>
      </c>
      <c r="C4829" t="s">
        <v>23</v>
      </c>
      <c r="D4829">
        <v>500</v>
      </c>
      <c r="E4829">
        <v>187.9</v>
      </c>
      <c r="F4829">
        <v>93950</v>
      </c>
      <c r="G4829" t="s">
        <v>5009</v>
      </c>
      <c r="H4829">
        <v>2023060</v>
      </c>
      <c r="I4829" t="s">
        <v>4956</v>
      </c>
      <c r="J4829" t="s">
        <v>20</v>
      </c>
      <c r="K4829" t="s">
        <v>25</v>
      </c>
      <c r="L4829">
        <v>23.86</v>
      </c>
      <c r="M4829">
        <v>3.1</v>
      </c>
      <c r="N4829">
        <v>0</v>
      </c>
      <c r="O4829">
        <v>18.260000000000002</v>
      </c>
      <c r="P4829">
        <v>45.220399999999998</v>
      </c>
    </row>
    <row r="4830" spans="1:16" x14ac:dyDescent="0.25">
      <c r="A4830" s="20">
        <v>45013</v>
      </c>
      <c r="B4830" t="s">
        <v>706</v>
      </c>
      <c r="C4830" t="s">
        <v>23</v>
      </c>
      <c r="D4830">
        <v>500</v>
      </c>
      <c r="E4830">
        <v>187.9</v>
      </c>
      <c r="F4830">
        <v>93950</v>
      </c>
      <c r="G4830" t="s">
        <v>5010</v>
      </c>
      <c r="H4830">
        <v>2023060</v>
      </c>
      <c r="I4830" t="s">
        <v>4956</v>
      </c>
      <c r="J4830" t="s">
        <v>20</v>
      </c>
      <c r="K4830" t="s">
        <v>25</v>
      </c>
      <c r="L4830">
        <v>45.27</v>
      </c>
      <c r="M4830">
        <v>3.1</v>
      </c>
      <c r="N4830">
        <v>0</v>
      </c>
      <c r="O4830">
        <v>18.260000000000002</v>
      </c>
      <c r="P4830">
        <v>66.630399999999995</v>
      </c>
    </row>
    <row r="4831" spans="1:16" x14ac:dyDescent="0.25">
      <c r="A4831" s="20">
        <v>45085</v>
      </c>
      <c r="B4831" t="s">
        <v>659</v>
      </c>
      <c r="C4831" t="s">
        <v>17</v>
      </c>
      <c r="D4831" s="32">
        <v>500</v>
      </c>
      <c r="E4831" s="7">
        <v>16.5</v>
      </c>
      <c r="F4831">
        <v>8250</v>
      </c>
      <c r="G4831" t="s">
        <v>5011</v>
      </c>
      <c r="H4831">
        <v>2023107</v>
      </c>
      <c r="I4831" t="s">
        <v>4956</v>
      </c>
      <c r="J4831" t="s">
        <v>20</v>
      </c>
      <c r="K4831" t="s">
        <v>25</v>
      </c>
      <c r="L4831">
        <v>8</v>
      </c>
      <c r="M4831">
        <v>0.26</v>
      </c>
      <c r="N4831">
        <v>1</v>
      </c>
      <c r="O4831">
        <v>29.55</v>
      </c>
      <c r="P4831">
        <v>38.814100000000003</v>
      </c>
    </row>
    <row r="4832" spans="1:16" x14ac:dyDescent="0.25">
      <c r="A4832" s="20">
        <v>45090</v>
      </c>
      <c r="B4832" t="s">
        <v>288</v>
      </c>
      <c r="C4832" t="s">
        <v>17</v>
      </c>
      <c r="D4832">
        <v>500</v>
      </c>
      <c r="E4832">
        <v>18.45</v>
      </c>
      <c r="F4832">
        <v>9225</v>
      </c>
      <c r="G4832" t="s">
        <v>5012</v>
      </c>
      <c r="H4832">
        <v>2023110</v>
      </c>
      <c r="I4832" t="s">
        <v>4956</v>
      </c>
      <c r="J4832" t="s">
        <v>20</v>
      </c>
      <c r="K4832" t="s">
        <v>25</v>
      </c>
      <c r="L4832">
        <v>9.09</v>
      </c>
      <c r="M4832">
        <v>0.3</v>
      </c>
      <c r="N4832">
        <v>1.81</v>
      </c>
      <c r="O4832">
        <v>29.56</v>
      </c>
      <c r="P4832">
        <v>40.755200000000002</v>
      </c>
    </row>
    <row r="4833" spans="1:16" x14ac:dyDescent="0.25">
      <c r="A4833" s="20">
        <v>45090</v>
      </c>
      <c r="B4833" t="s">
        <v>800</v>
      </c>
      <c r="C4833" t="s">
        <v>17</v>
      </c>
      <c r="D4833">
        <v>20</v>
      </c>
      <c r="E4833">
        <v>395.9</v>
      </c>
      <c r="F4833">
        <v>7918</v>
      </c>
      <c r="G4833" t="s">
        <v>5013</v>
      </c>
      <c r="H4833">
        <v>2023110</v>
      </c>
      <c r="I4833" t="s">
        <v>4956</v>
      </c>
      <c r="J4833" t="s">
        <v>20</v>
      </c>
      <c r="K4833" t="s">
        <v>25</v>
      </c>
      <c r="L4833">
        <v>7.92</v>
      </c>
      <c r="M4833">
        <v>0.25</v>
      </c>
      <c r="N4833">
        <v>1.19</v>
      </c>
      <c r="O4833">
        <v>29.55</v>
      </c>
      <c r="P4833">
        <v>38.913400000000003</v>
      </c>
    </row>
    <row r="4834" spans="1:16" x14ac:dyDescent="0.25">
      <c r="A4834" s="20">
        <v>45091</v>
      </c>
      <c r="B4834" t="s">
        <v>706</v>
      </c>
      <c r="C4834" t="s">
        <v>17</v>
      </c>
      <c r="D4834">
        <v>2500</v>
      </c>
      <c r="E4834">
        <v>254.25</v>
      </c>
      <c r="F4834">
        <v>635625</v>
      </c>
      <c r="G4834" t="s">
        <v>5014</v>
      </c>
      <c r="H4834">
        <v>2023111</v>
      </c>
      <c r="I4834" t="s">
        <v>4956</v>
      </c>
      <c r="J4834" t="s">
        <v>20</v>
      </c>
      <c r="K4834" t="s">
        <v>25</v>
      </c>
      <c r="L4834">
        <v>0</v>
      </c>
      <c r="M4834">
        <v>20.34</v>
      </c>
      <c r="N4834">
        <v>34</v>
      </c>
      <c r="O4834">
        <v>116.16</v>
      </c>
      <c r="P4834">
        <v>170.5</v>
      </c>
    </row>
    <row r="4835" spans="1:16" x14ac:dyDescent="0.25">
      <c r="A4835" s="20">
        <v>45091</v>
      </c>
      <c r="B4835" t="s">
        <v>706</v>
      </c>
      <c r="C4835" t="s">
        <v>17</v>
      </c>
      <c r="D4835">
        <v>1000</v>
      </c>
      <c r="E4835">
        <v>252.95</v>
      </c>
      <c r="F4835">
        <v>252950</v>
      </c>
      <c r="G4835" t="s">
        <v>5015</v>
      </c>
      <c r="H4835">
        <v>2023111</v>
      </c>
      <c r="I4835" t="s">
        <v>4956</v>
      </c>
      <c r="J4835" t="s">
        <v>20</v>
      </c>
      <c r="K4835" t="s">
        <v>25</v>
      </c>
      <c r="L4835">
        <v>0</v>
      </c>
      <c r="M4835">
        <v>8.09</v>
      </c>
      <c r="N4835">
        <v>0</v>
      </c>
      <c r="O4835">
        <v>46.24</v>
      </c>
      <c r="P4835">
        <v>54.334499999999998</v>
      </c>
    </row>
    <row r="4836" spans="1:16" x14ac:dyDescent="0.25">
      <c r="A4836" s="20">
        <v>45091</v>
      </c>
      <c r="B4836" t="s">
        <v>706</v>
      </c>
      <c r="C4836" t="s">
        <v>17</v>
      </c>
      <c r="D4836">
        <v>1000</v>
      </c>
      <c r="E4836">
        <v>252.75</v>
      </c>
      <c r="F4836">
        <v>252750</v>
      </c>
      <c r="G4836" t="s">
        <v>5016</v>
      </c>
      <c r="H4836">
        <v>2023111</v>
      </c>
      <c r="I4836" t="s">
        <v>4956</v>
      </c>
      <c r="J4836" t="s">
        <v>20</v>
      </c>
      <c r="K4836" t="s">
        <v>25</v>
      </c>
      <c r="L4836">
        <v>0</v>
      </c>
      <c r="M4836">
        <v>8.09</v>
      </c>
      <c r="N4836">
        <v>0</v>
      </c>
      <c r="O4836">
        <v>46.19</v>
      </c>
      <c r="P4836">
        <v>54.278100000000002</v>
      </c>
    </row>
    <row r="4837" spans="1:16" x14ac:dyDescent="0.25">
      <c r="A4837" s="20">
        <v>45091</v>
      </c>
      <c r="B4837" t="s">
        <v>706</v>
      </c>
      <c r="C4837" t="s">
        <v>23</v>
      </c>
      <c r="D4837">
        <v>4500</v>
      </c>
      <c r="E4837">
        <v>252.05</v>
      </c>
      <c r="F4837">
        <v>1134225</v>
      </c>
      <c r="G4837" t="s">
        <v>5017</v>
      </c>
      <c r="H4837">
        <v>2023111</v>
      </c>
      <c r="I4837" t="s">
        <v>4956</v>
      </c>
      <c r="J4837" t="s">
        <v>20</v>
      </c>
      <c r="K4837" t="s">
        <v>25</v>
      </c>
      <c r="L4837">
        <v>284</v>
      </c>
      <c r="M4837">
        <v>36.299999999999997</v>
      </c>
      <c r="N4837">
        <v>0</v>
      </c>
      <c r="O4837">
        <v>207.29</v>
      </c>
      <c r="P4837">
        <v>527.58519999999999</v>
      </c>
    </row>
    <row r="4838" spans="1:16" x14ac:dyDescent="0.25">
      <c r="A4838" s="20">
        <v>45092</v>
      </c>
      <c r="B4838" t="s">
        <v>706</v>
      </c>
      <c r="C4838" t="s">
        <v>17</v>
      </c>
      <c r="D4838">
        <v>2500</v>
      </c>
      <c r="E4838">
        <v>252.68</v>
      </c>
      <c r="F4838">
        <v>631711.4</v>
      </c>
      <c r="G4838" t="s">
        <v>5018</v>
      </c>
      <c r="H4838">
        <v>2023112</v>
      </c>
      <c r="I4838" t="s">
        <v>4956</v>
      </c>
      <c r="J4838" t="s">
        <v>20</v>
      </c>
      <c r="K4838" t="s">
        <v>25</v>
      </c>
      <c r="L4838">
        <v>0</v>
      </c>
      <c r="M4838">
        <v>20.21</v>
      </c>
      <c r="N4838">
        <v>41.79</v>
      </c>
      <c r="O4838">
        <v>115.45</v>
      </c>
      <c r="P4838">
        <v>177.45490000000001</v>
      </c>
    </row>
    <row r="4839" spans="1:16" x14ac:dyDescent="0.25">
      <c r="A4839" s="20">
        <v>45092</v>
      </c>
      <c r="B4839" t="s">
        <v>706</v>
      </c>
      <c r="C4839" t="s">
        <v>17</v>
      </c>
      <c r="D4839">
        <v>1000</v>
      </c>
      <c r="E4839">
        <v>249.99</v>
      </c>
      <c r="F4839">
        <v>249986.15</v>
      </c>
      <c r="G4839" t="s">
        <v>5019</v>
      </c>
      <c r="H4839">
        <v>2023112</v>
      </c>
      <c r="I4839" t="s">
        <v>4956</v>
      </c>
      <c r="J4839" t="s">
        <v>20</v>
      </c>
      <c r="K4839" t="s">
        <v>25</v>
      </c>
      <c r="L4839">
        <v>0</v>
      </c>
      <c r="M4839">
        <v>8</v>
      </c>
      <c r="N4839">
        <v>0</v>
      </c>
      <c r="O4839">
        <v>45.68</v>
      </c>
      <c r="P4839">
        <v>53.679600000000001</v>
      </c>
    </row>
    <row r="4840" spans="1:16" x14ac:dyDescent="0.25">
      <c r="A4840" s="20">
        <v>45092</v>
      </c>
      <c r="B4840" t="s">
        <v>706</v>
      </c>
      <c r="C4840" t="s">
        <v>23</v>
      </c>
      <c r="D4840">
        <v>500</v>
      </c>
      <c r="E4840">
        <v>249.8</v>
      </c>
      <c r="F4840">
        <v>124900</v>
      </c>
      <c r="G4840" t="s">
        <v>5020</v>
      </c>
      <c r="H4840">
        <v>2023112</v>
      </c>
      <c r="I4840" t="s">
        <v>4956</v>
      </c>
      <c r="J4840" t="s">
        <v>20</v>
      </c>
      <c r="K4840" t="s">
        <v>25</v>
      </c>
      <c r="L4840">
        <v>31.16</v>
      </c>
      <c r="M4840">
        <v>4</v>
      </c>
      <c r="N4840">
        <v>0</v>
      </c>
      <c r="O4840">
        <v>22.83</v>
      </c>
      <c r="P4840">
        <v>57.986800000000002</v>
      </c>
    </row>
    <row r="4841" spans="1:16" x14ac:dyDescent="0.25">
      <c r="A4841" s="20">
        <v>45092</v>
      </c>
      <c r="B4841" t="s">
        <v>706</v>
      </c>
      <c r="C4841" t="s">
        <v>23</v>
      </c>
      <c r="D4841">
        <v>500</v>
      </c>
      <c r="E4841">
        <v>250.4</v>
      </c>
      <c r="F4841">
        <v>125200</v>
      </c>
      <c r="G4841" t="s">
        <v>5021</v>
      </c>
      <c r="H4841">
        <v>2023112</v>
      </c>
      <c r="I4841" t="s">
        <v>4956</v>
      </c>
      <c r="J4841" t="s">
        <v>20</v>
      </c>
      <c r="K4841" t="s">
        <v>25</v>
      </c>
      <c r="L4841">
        <v>31.15</v>
      </c>
      <c r="M4841">
        <v>4.01</v>
      </c>
      <c r="N4841">
        <v>0</v>
      </c>
      <c r="O4841">
        <v>22.88</v>
      </c>
      <c r="P4841">
        <v>58.036299999999997</v>
      </c>
    </row>
    <row r="4842" spans="1:16" x14ac:dyDescent="0.25">
      <c r="A4842" s="20">
        <v>45092</v>
      </c>
      <c r="B4842" t="s">
        <v>706</v>
      </c>
      <c r="C4842" t="s">
        <v>17</v>
      </c>
      <c r="D4842">
        <v>1000</v>
      </c>
      <c r="E4842">
        <v>248.1</v>
      </c>
      <c r="F4842">
        <v>248100</v>
      </c>
      <c r="G4842" t="s">
        <v>5022</v>
      </c>
      <c r="H4842">
        <v>2023112</v>
      </c>
      <c r="I4842" t="s">
        <v>4956</v>
      </c>
      <c r="J4842" t="s">
        <v>20</v>
      </c>
      <c r="K4842" t="s">
        <v>25</v>
      </c>
      <c r="L4842">
        <v>0</v>
      </c>
      <c r="M4842">
        <v>7.94</v>
      </c>
      <c r="N4842">
        <v>0</v>
      </c>
      <c r="O4842">
        <v>45.34</v>
      </c>
      <c r="P4842">
        <v>53.279200000000003</v>
      </c>
    </row>
    <row r="4843" spans="1:16" x14ac:dyDescent="0.25">
      <c r="A4843" s="20">
        <v>45092</v>
      </c>
      <c r="B4843" t="s">
        <v>706</v>
      </c>
      <c r="C4843" t="s">
        <v>17</v>
      </c>
      <c r="D4843">
        <v>1000</v>
      </c>
      <c r="E4843">
        <v>248.1</v>
      </c>
      <c r="F4843">
        <v>248100</v>
      </c>
      <c r="G4843" t="s">
        <v>5023</v>
      </c>
      <c r="H4843">
        <v>2023112</v>
      </c>
      <c r="I4843" t="s">
        <v>4956</v>
      </c>
      <c r="J4843" t="s">
        <v>20</v>
      </c>
      <c r="K4843" t="s">
        <v>25</v>
      </c>
      <c r="L4843">
        <v>0</v>
      </c>
      <c r="M4843">
        <v>7.94</v>
      </c>
      <c r="N4843">
        <v>0</v>
      </c>
      <c r="O4843">
        <v>45.34</v>
      </c>
      <c r="P4843">
        <v>53.279200000000003</v>
      </c>
    </row>
    <row r="4844" spans="1:16" x14ac:dyDescent="0.25">
      <c r="A4844" s="20">
        <v>45092</v>
      </c>
      <c r="B4844" t="s">
        <v>706</v>
      </c>
      <c r="C4844" t="s">
        <v>23</v>
      </c>
      <c r="D4844">
        <v>100</v>
      </c>
      <c r="E4844">
        <v>247.9</v>
      </c>
      <c r="F4844">
        <v>24790</v>
      </c>
      <c r="G4844" t="s">
        <v>5024</v>
      </c>
      <c r="H4844">
        <v>2023112</v>
      </c>
      <c r="I4844" t="s">
        <v>4956</v>
      </c>
      <c r="J4844" t="s">
        <v>20</v>
      </c>
      <c r="K4844" t="s">
        <v>25</v>
      </c>
      <c r="L4844">
        <v>6.23</v>
      </c>
      <c r="M4844">
        <v>0.79</v>
      </c>
      <c r="N4844">
        <v>0</v>
      </c>
      <c r="O4844">
        <v>17.850000000000001</v>
      </c>
      <c r="P4844">
        <v>24.8733</v>
      </c>
    </row>
    <row r="4845" spans="1:16" x14ac:dyDescent="0.25">
      <c r="A4845" s="20">
        <v>45092</v>
      </c>
      <c r="B4845" t="s">
        <v>706</v>
      </c>
      <c r="C4845" t="s">
        <v>23</v>
      </c>
      <c r="D4845">
        <v>100</v>
      </c>
      <c r="E4845">
        <v>247.8</v>
      </c>
      <c r="F4845">
        <v>24780</v>
      </c>
      <c r="G4845" t="s">
        <v>5025</v>
      </c>
      <c r="H4845">
        <v>2023112</v>
      </c>
      <c r="I4845" t="s">
        <v>4956</v>
      </c>
      <c r="J4845" t="s">
        <v>20</v>
      </c>
      <c r="K4845" t="s">
        <v>25</v>
      </c>
      <c r="L4845">
        <v>6.23</v>
      </c>
      <c r="M4845">
        <v>0.79</v>
      </c>
      <c r="N4845">
        <v>0</v>
      </c>
      <c r="O4845">
        <v>17.84</v>
      </c>
      <c r="P4845">
        <v>24.863</v>
      </c>
    </row>
    <row r="4846" spans="1:16" x14ac:dyDescent="0.25">
      <c r="A4846" s="20">
        <v>45092</v>
      </c>
      <c r="B4846" t="s">
        <v>706</v>
      </c>
      <c r="C4846" t="s">
        <v>23</v>
      </c>
      <c r="D4846">
        <v>1000</v>
      </c>
      <c r="E4846">
        <v>247.95</v>
      </c>
      <c r="F4846">
        <v>247950</v>
      </c>
      <c r="G4846" t="s">
        <v>5026</v>
      </c>
      <c r="H4846">
        <v>2023112</v>
      </c>
      <c r="I4846" t="s">
        <v>4956</v>
      </c>
      <c r="J4846" t="s">
        <v>20</v>
      </c>
      <c r="K4846" t="s">
        <v>25</v>
      </c>
      <c r="L4846">
        <v>62.31</v>
      </c>
      <c r="M4846">
        <v>7.93</v>
      </c>
      <c r="N4846">
        <v>0</v>
      </c>
      <c r="O4846">
        <v>45.32</v>
      </c>
      <c r="P4846">
        <v>115.5645</v>
      </c>
    </row>
    <row r="4847" spans="1:16" x14ac:dyDescent="0.25">
      <c r="A4847" s="20">
        <v>45092</v>
      </c>
      <c r="B4847" t="s">
        <v>659</v>
      </c>
      <c r="C4847" t="s">
        <v>17</v>
      </c>
      <c r="D4847" s="32">
        <v>500</v>
      </c>
      <c r="E4847" s="7">
        <v>16.100000000000001</v>
      </c>
      <c r="F4847">
        <v>8050</v>
      </c>
      <c r="G4847" t="s">
        <v>5027</v>
      </c>
      <c r="H4847">
        <v>2023112</v>
      </c>
      <c r="I4847" t="s">
        <v>4956</v>
      </c>
      <c r="J4847" t="s">
        <v>20</v>
      </c>
      <c r="K4847" t="s">
        <v>25</v>
      </c>
      <c r="L4847">
        <v>8.0500000000000007</v>
      </c>
      <c r="M4847">
        <v>0.26</v>
      </c>
      <c r="N4847">
        <v>1.21</v>
      </c>
      <c r="O4847">
        <v>29.55</v>
      </c>
      <c r="P4847">
        <v>39.067700000000002</v>
      </c>
    </row>
    <row r="4848" spans="1:16" x14ac:dyDescent="0.25">
      <c r="A4848" s="20">
        <v>45092</v>
      </c>
      <c r="B4848" t="s">
        <v>706</v>
      </c>
      <c r="C4848" t="s">
        <v>23</v>
      </c>
      <c r="D4848">
        <v>1000</v>
      </c>
      <c r="E4848">
        <v>247.9</v>
      </c>
      <c r="F4848">
        <v>247900</v>
      </c>
      <c r="G4848" t="s">
        <v>5028</v>
      </c>
      <c r="H4848">
        <v>2023112</v>
      </c>
      <c r="I4848" t="s">
        <v>4956</v>
      </c>
      <c r="J4848" t="s">
        <v>20</v>
      </c>
      <c r="K4848" t="s">
        <v>25</v>
      </c>
      <c r="L4848">
        <v>62.31</v>
      </c>
      <c r="M4848">
        <v>7.93</v>
      </c>
      <c r="N4848">
        <v>0</v>
      </c>
      <c r="O4848">
        <v>45.31</v>
      </c>
      <c r="P4848">
        <v>115.5528</v>
      </c>
    </row>
    <row r="4849" spans="1:16" x14ac:dyDescent="0.25">
      <c r="A4849" s="20">
        <v>45092</v>
      </c>
      <c r="B4849" t="s">
        <v>706</v>
      </c>
      <c r="C4849" t="s">
        <v>23</v>
      </c>
      <c r="D4849">
        <v>300</v>
      </c>
      <c r="E4849">
        <v>247.65</v>
      </c>
      <c r="F4849">
        <v>74295</v>
      </c>
      <c r="G4849" t="s">
        <v>5029</v>
      </c>
      <c r="H4849">
        <v>2023112</v>
      </c>
      <c r="I4849" t="s">
        <v>4956</v>
      </c>
      <c r="J4849" t="s">
        <v>20</v>
      </c>
      <c r="K4849" t="s">
        <v>25</v>
      </c>
      <c r="L4849">
        <v>18.690000000000001</v>
      </c>
      <c r="M4849">
        <v>2.38</v>
      </c>
      <c r="N4849">
        <v>0</v>
      </c>
      <c r="O4849">
        <v>18.12</v>
      </c>
      <c r="P4849">
        <v>39.1875</v>
      </c>
    </row>
    <row r="4850" spans="1:16" x14ac:dyDescent="0.25">
      <c r="A4850" s="20">
        <v>45092</v>
      </c>
      <c r="B4850" t="s">
        <v>706</v>
      </c>
      <c r="C4850" t="s">
        <v>23</v>
      </c>
      <c r="D4850">
        <v>2000</v>
      </c>
      <c r="E4850">
        <v>246.95</v>
      </c>
      <c r="F4850">
        <v>493900</v>
      </c>
      <c r="G4850" t="s">
        <v>5030</v>
      </c>
      <c r="H4850">
        <v>2023112</v>
      </c>
      <c r="I4850" t="s">
        <v>4956</v>
      </c>
      <c r="J4850" t="s">
        <v>20</v>
      </c>
      <c r="K4850" t="s">
        <v>25</v>
      </c>
      <c r="L4850">
        <v>124.86</v>
      </c>
      <c r="M4850">
        <v>15.8</v>
      </c>
      <c r="N4850">
        <v>0</v>
      </c>
      <c r="O4850">
        <v>90.29</v>
      </c>
      <c r="P4850">
        <v>230.95480000000001</v>
      </c>
    </row>
    <row r="4851" spans="1:16" x14ac:dyDescent="0.25">
      <c r="A4851" s="20">
        <v>45097</v>
      </c>
      <c r="B4851" t="s">
        <v>5031</v>
      </c>
      <c r="C4851" t="s">
        <v>17</v>
      </c>
      <c r="D4851">
        <v>10</v>
      </c>
      <c r="E4851">
        <v>147.55000000000001</v>
      </c>
      <c r="F4851">
        <v>1475.5</v>
      </c>
      <c r="G4851" t="s">
        <v>5032</v>
      </c>
      <c r="H4851">
        <v>2023115</v>
      </c>
      <c r="I4851" t="s">
        <v>4956</v>
      </c>
      <c r="J4851" t="s">
        <v>20</v>
      </c>
      <c r="K4851" t="s">
        <v>25</v>
      </c>
      <c r="L4851">
        <v>1</v>
      </c>
      <c r="M4851">
        <v>0.05</v>
      </c>
      <c r="N4851">
        <v>0</v>
      </c>
      <c r="O4851">
        <v>13.07</v>
      </c>
      <c r="P4851">
        <v>14.1172</v>
      </c>
    </row>
    <row r="4852" spans="1:16" x14ac:dyDescent="0.25">
      <c r="A4852" s="20">
        <v>45098</v>
      </c>
      <c r="B4852" t="s">
        <v>706</v>
      </c>
      <c r="C4852" t="s">
        <v>17</v>
      </c>
      <c r="D4852">
        <v>1500</v>
      </c>
      <c r="E4852">
        <v>242.5</v>
      </c>
      <c r="F4852">
        <v>363750</v>
      </c>
      <c r="G4852" t="s">
        <v>5033</v>
      </c>
      <c r="H4852">
        <v>2023116</v>
      </c>
      <c r="I4852" t="s">
        <v>4956</v>
      </c>
      <c r="J4852" t="s">
        <v>20</v>
      </c>
      <c r="K4852" t="s">
        <v>25</v>
      </c>
      <c r="L4852">
        <v>0</v>
      </c>
      <c r="M4852">
        <v>11.64</v>
      </c>
      <c r="N4852">
        <v>11</v>
      </c>
      <c r="O4852">
        <v>66.48</v>
      </c>
      <c r="P4852">
        <v>89.12</v>
      </c>
    </row>
    <row r="4853" spans="1:16" x14ac:dyDescent="0.25">
      <c r="A4853" s="20">
        <v>45098</v>
      </c>
      <c r="B4853" t="s">
        <v>706</v>
      </c>
      <c r="C4853" t="s">
        <v>23</v>
      </c>
      <c r="D4853">
        <v>1500</v>
      </c>
      <c r="E4853">
        <v>243.9</v>
      </c>
      <c r="F4853">
        <v>365850</v>
      </c>
      <c r="G4853" t="s">
        <v>5034</v>
      </c>
      <c r="H4853">
        <v>2023116</v>
      </c>
      <c r="I4853" t="s">
        <v>4956</v>
      </c>
      <c r="J4853" t="s">
        <v>20</v>
      </c>
      <c r="K4853" t="s">
        <v>25</v>
      </c>
      <c r="L4853">
        <v>91</v>
      </c>
      <c r="M4853">
        <v>11.71</v>
      </c>
      <c r="N4853">
        <v>0</v>
      </c>
      <c r="O4853">
        <v>66.86</v>
      </c>
      <c r="P4853">
        <v>169.56710000000001</v>
      </c>
    </row>
    <row r="4854" spans="1:16" x14ac:dyDescent="0.25">
      <c r="A4854" s="20">
        <v>45099</v>
      </c>
      <c r="B4854" t="s">
        <v>706</v>
      </c>
      <c r="C4854" t="s">
        <v>23</v>
      </c>
      <c r="D4854">
        <v>1500</v>
      </c>
      <c r="E4854">
        <v>239.45</v>
      </c>
      <c r="F4854">
        <v>359175</v>
      </c>
      <c r="G4854" t="s">
        <v>5035</v>
      </c>
      <c r="H4854">
        <v>2023117</v>
      </c>
      <c r="I4854" t="s">
        <v>4956</v>
      </c>
      <c r="J4854" t="s">
        <v>20</v>
      </c>
      <c r="K4854" t="s">
        <v>25</v>
      </c>
      <c r="L4854">
        <v>89.78</v>
      </c>
      <c r="M4854">
        <v>11.49</v>
      </c>
      <c r="N4854">
        <v>0</v>
      </c>
      <c r="O4854">
        <v>65.650000000000006</v>
      </c>
      <c r="P4854">
        <v>166.92349999999999</v>
      </c>
    </row>
    <row r="4855" spans="1:16" x14ac:dyDescent="0.25">
      <c r="A4855" s="20">
        <v>45099</v>
      </c>
      <c r="B4855" t="s">
        <v>706</v>
      </c>
      <c r="C4855" t="s">
        <v>23</v>
      </c>
      <c r="D4855">
        <v>750</v>
      </c>
      <c r="E4855">
        <v>241</v>
      </c>
      <c r="F4855">
        <v>180750</v>
      </c>
      <c r="G4855" t="s">
        <v>5036</v>
      </c>
      <c r="H4855">
        <v>2023117</v>
      </c>
      <c r="I4855" t="s">
        <v>4956</v>
      </c>
      <c r="J4855" t="s">
        <v>20</v>
      </c>
      <c r="K4855" t="s">
        <v>25</v>
      </c>
      <c r="L4855">
        <v>44.55</v>
      </c>
      <c r="M4855">
        <v>5.78</v>
      </c>
      <c r="N4855">
        <v>0</v>
      </c>
      <c r="O4855">
        <v>33.03</v>
      </c>
      <c r="P4855">
        <v>83.364000000000004</v>
      </c>
    </row>
    <row r="4856" spans="1:16" x14ac:dyDescent="0.25">
      <c r="A4856" s="20">
        <v>45099</v>
      </c>
      <c r="B4856" t="s">
        <v>706</v>
      </c>
      <c r="C4856" t="s">
        <v>17</v>
      </c>
      <c r="D4856">
        <v>2250</v>
      </c>
      <c r="E4856">
        <v>239</v>
      </c>
      <c r="F4856">
        <v>537750</v>
      </c>
      <c r="G4856" t="s">
        <v>5037</v>
      </c>
      <c r="H4856">
        <v>2023117</v>
      </c>
      <c r="I4856" t="s">
        <v>4956</v>
      </c>
      <c r="J4856" t="s">
        <v>20</v>
      </c>
      <c r="K4856" t="s">
        <v>25</v>
      </c>
      <c r="L4856">
        <v>0</v>
      </c>
      <c r="M4856">
        <v>17.21</v>
      </c>
      <c r="N4856">
        <v>0</v>
      </c>
      <c r="O4856">
        <v>98.25</v>
      </c>
      <c r="P4856">
        <v>115.4577</v>
      </c>
    </row>
    <row r="4857" spans="1:16" x14ac:dyDescent="0.25">
      <c r="A4857" s="20">
        <v>45099</v>
      </c>
      <c r="B4857" t="s">
        <v>706</v>
      </c>
      <c r="C4857" t="s">
        <v>23</v>
      </c>
      <c r="D4857">
        <v>1500</v>
      </c>
      <c r="E4857">
        <v>239.8</v>
      </c>
      <c r="F4857">
        <v>359700</v>
      </c>
      <c r="G4857" t="s">
        <v>5038</v>
      </c>
      <c r="H4857">
        <v>2023117</v>
      </c>
      <c r="I4857" t="s">
        <v>4956</v>
      </c>
      <c r="J4857" t="s">
        <v>20</v>
      </c>
      <c r="K4857" t="s">
        <v>25</v>
      </c>
      <c r="L4857">
        <v>89.78</v>
      </c>
      <c r="M4857">
        <v>11.51</v>
      </c>
      <c r="N4857">
        <v>0</v>
      </c>
      <c r="O4857">
        <v>65.760000000000005</v>
      </c>
      <c r="P4857">
        <v>167.0505</v>
      </c>
    </row>
    <row r="4858" spans="1:16" x14ac:dyDescent="0.25">
      <c r="A4858" s="20">
        <v>45099</v>
      </c>
      <c r="B4858" t="s">
        <v>706</v>
      </c>
      <c r="C4858" t="s">
        <v>23</v>
      </c>
      <c r="D4858">
        <v>750</v>
      </c>
      <c r="E4858">
        <v>240</v>
      </c>
      <c r="F4858">
        <v>180000</v>
      </c>
      <c r="G4858" t="s">
        <v>5039</v>
      </c>
      <c r="H4858">
        <v>2023117</v>
      </c>
      <c r="I4858" t="s">
        <v>4956</v>
      </c>
      <c r="J4858" t="s">
        <v>20</v>
      </c>
      <c r="K4858" t="s">
        <v>25</v>
      </c>
      <c r="L4858">
        <v>44.89</v>
      </c>
      <c r="M4858">
        <v>5.76</v>
      </c>
      <c r="N4858">
        <v>0</v>
      </c>
      <c r="O4858">
        <v>32.89</v>
      </c>
      <c r="P4858">
        <v>83.54</v>
      </c>
    </row>
    <row r="4859" spans="1:16" x14ac:dyDescent="0.25">
      <c r="A4859" s="20">
        <v>45099</v>
      </c>
      <c r="B4859" t="s">
        <v>706</v>
      </c>
      <c r="C4859" t="s">
        <v>17</v>
      </c>
      <c r="D4859">
        <v>2250</v>
      </c>
      <c r="E4859">
        <v>238.8</v>
      </c>
      <c r="F4859">
        <v>537300</v>
      </c>
      <c r="G4859" t="s">
        <v>5040</v>
      </c>
      <c r="H4859">
        <v>2023117</v>
      </c>
      <c r="I4859" t="s">
        <v>4956</v>
      </c>
      <c r="J4859" t="s">
        <v>20</v>
      </c>
      <c r="K4859" t="s">
        <v>25</v>
      </c>
      <c r="L4859">
        <v>0</v>
      </c>
      <c r="M4859">
        <v>17.190000000000001</v>
      </c>
      <c r="N4859">
        <v>32</v>
      </c>
      <c r="O4859">
        <v>98.2</v>
      </c>
      <c r="P4859">
        <v>147.39349999999999</v>
      </c>
    </row>
    <row r="4860" spans="1:16" x14ac:dyDescent="0.25">
      <c r="A4860" s="20">
        <v>45100</v>
      </c>
      <c r="B4860" t="s">
        <v>706</v>
      </c>
      <c r="C4860" t="s">
        <v>23</v>
      </c>
      <c r="D4860">
        <v>1500</v>
      </c>
      <c r="E4860">
        <v>237.86</v>
      </c>
      <c r="F4860">
        <v>356792.6</v>
      </c>
      <c r="G4860" t="s">
        <v>5041</v>
      </c>
      <c r="H4860">
        <v>2023118</v>
      </c>
      <c r="I4860" t="s">
        <v>4956</v>
      </c>
      <c r="J4860" t="s">
        <v>20</v>
      </c>
      <c r="K4860" t="s">
        <v>25</v>
      </c>
      <c r="L4860">
        <v>89.5</v>
      </c>
      <c r="M4860">
        <v>11.42</v>
      </c>
      <c r="N4860">
        <v>0</v>
      </c>
      <c r="O4860">
        <v>65.209999999999994</v>
      </c>
      <c r="P4860">
        <v>166.12729999999999</v>
      </c>
    </row>
    <row r="4861" spans="1:16" x14ac:dyDescent="0.25">
      <c r="A4861" s="20">
        <v>45100</v>
      </c>
      <c r="B4861" t="s">
        <v>706</v>
      </c>
      <c r="C4861" t="s">
        <v>23</v>
      </c>
      <c r="D4861">
        <v>750</v>
      </c>
      <c r="E4861">
        <v>238.9</v>
      </c>
      <c r="F4861">
        <v>179175</v>
      </c>
      <c r="G4861" t="s">
        <v>5042</v>
      </c>
      <c r="H4861">
        <v>2023118</v>
      </c>
      <c r="I4861" t="s">
        <v>4956</v>
      </c>
      <c r="J4861" t="s">
        <v>20</v>
      </c>
      <c r="K4861" t="s">
        <v>25</v>
      </c>
      <c r="L4861">
        <v>44.75</v>
      </c>
      <c r="M4861">
        <v>5.73</v>
      </c>
      <c r="N4861">
        <v>0</v>
      </c>
      <c r="O4861">
        <v>32.75</v>
      </c>
      <c r="P4861">
        <v>83.233599999999996</v>
      </c>
    </row>
    <row r="4862" spans="1:16" x14ac:dyDescent="0.25">
      <c r="A4862" s="20">
        <v>45100</v>
      </c>
      <c r="B4862" t="s">
        <v>706</v>
      </c>
      <c r="C4862" t="s">
        <v>23</v>
      </c>
      <c r="D4862">
        <v>750</v>
      </c>
      <c r="E4862">
        <v>241.9</v>
      </c>
      <c r="F4862">
        <v>181425</v>
      </c>
      <c r="G4862" t="s">
        <v>5043</v>
      </c>
      <c r="H4862">
        <v>2023118</v>
      </c>
      <c r="I4862" t="s">
        <v>4956</v>
      </c>
      <c r="J4862" t="s">
        <v>20</v>
      </c>
      <c r="K4862" t="s">
        <v>25</v>
      </c>
      <c r="L4862">
        <v>44.75</v>
      </c>
      <c r="M4862">
        <v>5.81</v>
      </c>
      <c r="N4862">
        <v>0</v>
      </c>
      <c r="O4862">
        <v>33.159999999999997</v>
      </c>
      <c r="P4862">
        <v>83.715599999999995</v>
      </c>
    </row>
    <row r="4863" spans="1:16" x14ac:dyDescent="0.25">
      <c r="A4863" s="20">
        <v>45100</v>
      </c>
      <c r="B4863" t="s">
        <v>706</v>
      </c>
      <c r="C4863" t="s">
        <v>17</v>
      </c>
      <c r="D4863">
        <v>118</v>
      </c>
      <c r="E4863">
        <v>238.6</v>
      </c>
      <c r="F4863">
        <v>28154.799999999999</v>
      </c>
      <c r="G4863" t="s">
        <v>5044</v>
      </c>
      <c r="H4863">
        <v>2023118</v>
      </c>
      <c r="I4863" t="s">
        <v>4956</v>
      </c>
      <c r="J4863" t="s">
        <v>20</v>
      </c>
      <c r="K4863" t="s">
        <v>25</v>
      </c>
      <c r="L4863">
        <v>0</v>
      </c>
      <c r="M4863">
        <v>0.9</v>
      </c>
      <c r="N4863">
        <v>0</v>
      </c>
      <c r="O4863">
        <v>17.86</v>
      </c>
      <c r="P4863">
        <v>18.760999999999999</v>
      </c>
    </row>
    <row r="4864" spans="1:16" x14ac:dyDescent="0.25">
      <c r="A4864" s="20">
        <v>45100</v>
      </c>
      <c r="B4864" t="s">
        <v>706</v>
      </c>
      <c r="C4864" t="s">
        <v>17</v>
      </c>
      <c r="D4864">
        <v>2882</v>
      </c>
      <c r="E4864">
        <v>238.15</v>
      </c>
      <c r="F4864">
        <v>686348.3</v>
      </c>
      <c r="G4864" t="s">
        <v>5045</v>
      </c>
      <c r="H4864">
        <v>2023118</v>
      </c>
      <c r="I4864" t="s">
        <v>4956</v>
      </c>
      <c r="J4864" t="s">
        <v>20</v>
      </c>
      <c r="K4864" t="s">
        <v>25</v>
      </c>
      <c r="L4864">
        <v>0</v>
      </c>
      <c r="M4864">
        <v>21.96</v>
      </c>
      <c r="N4864">
        <v>21</v>
      </c>
      <c r="O4864">
        <v>125.44</v>
      </c>
      <c r="P4864">
        <v>168.40309999999999</v>
      </c>
    </row>
    <row r="4865" spans="1:16" x14ac:dyDescent="0.25">
      <c r="A4865" s="20">
        <v>45103</v>
      </c>
      <c r="B4865" t="s">
        <v>706</v>
      </c>
      <c r="C4865" t="s">
        <v>23</v>
      </c>
      <c r="D4865">
        <v>1500</v>
      </c>
      <c r="E4865">
        <v>238.15</v>
      </c>
      <c r="F4865">
        <v>357225</v>
      </c>
      <c r="G4865" t="s">
        <v>5046</v>
      </c>
      <c r="H4865">
        <v>2023119</v>
      </c>
      <c r="I4865" t="s">
        <v>4956</v>
      </c>
      <c r="J4865" t="s">
        <v>20</v>
      </c>
      <c r="K4865" t="s">
        <v>25</v>
      </c>
      <c r="L4865">
        <v>89</v>
      </c>
      <c r="M4865">
        <v>11.43</v>
      </c>
      <c r="N4865">
        <v>0</v>
      </c>
      <c r="O4865">
        <v>65.290000000000006</v>
      </c>
      <c r="P4865">
        <v>165.72120000000001</v>
      </c>
    </row>
    <row r="4866" spans="1:16" x14ac:dyDescent="0.25">
      <c r="A4866" s="20">
        <v>45103</v>
      </c>
      <c r="B4866" t="s">
        <v>706</v>
      </c>
      <c r="C4866" t="s">
        <v>17</v>
      </c>
      <c r="D4866">
        <v>1500</v>
      </c>
      <c r="E4866">
        <v>236.25</v>
      </c>
      <c r="F4866">
        <v>354375</v>
      </c>
      <c r="G4866" t="s">
        <v>5047</v>
      </c>
      <c r="H4866">
        <v>2023119</v>
      </c>
      <c r="I4866" t="s">
        <v>4956</v>
      </c>
      <c r="J4866" t="s">
        <v>20</v>
      </c>
      <c r="K4866" t="s">
        <v>25</v>
      </c>
      <c r="L4866">
        <v>0</v>
      </c>
      <c r="M4866">
        <v>11.34</v>
      </c>
      <c r="N4866">
        <v>11</v>
      </c>
      <c r="O4866">
        <v>64.77</v>
      </c>
      <c r="P4866">
        <v>87.11</v>
      </c>
    </row>
    <row r="4867" spans="1:16" x14ac:dyDescent="0.25">
      <c r="A4867" s="20">
        <v>45104</v>
      </c>
      <c r="B4867" t="s">
        <v>706</v>
      </c>
      <c r="C4867" t="s">
        <v>17</v>
      </c>
      <c r="D4867">
        <v>2500</v>
      </c>
      <c r="E4867">
        <v>238.4</v>
      </c>
      <c r="F4867">
        <v>596000</v>
      </c>
      <c r="G4867" t="s">
        <v>5048</v>
      </c>
      <c r="H4867">
        <v>2023120</v>
      </c>
      <c r="I4867" t="s">
        <v>4956</v>
      </c>
      <c r="J4867" t="s">
        <v>20</v>
      </c>
      <c r="K4867" t="s">
        <v>25</v>
      </c>
      <c r="L4867">
        <v>0</v>
      </c>
      <c r="M4867">
        <v>19.07</v>
      </c>
      <c r="N4867">
        <v>32.56</v>
      </c>
      <c r="O4867">
        <v>108.93</v>
      </c>
      <c r="P4867">
        <v>160.56200000000001</v>
      </c>
    </row>
    <row r="4868" spans="1:16" x14ac:dyDescent="0.25">
      <c r="A4868" s="20">
        <v>45104</v>
      </c>
      <c r="B4868" t="s">
        <v>706</v>
      </c>
      <c r="C4868" t="s">
        <v>17</v>
      </c>
      <c r="D4868">
        <v>1000</v>
      </c>
      <c r="E4868">
        <v>237.9</v>
      </c>
      <c r="F4868">
        <v>237900</v>
      </c>
      <c r="G4868" t="s">
        <v>5049</v>
      </c>
      <c r="H4868">
        <v>2023120</v>
      </c>
      <c r="I4868" t="s">
        <v>4956</v>
      </c>
      <c r="J4868" t="s">
        <v>20</v>
      </c>
      <c r="K4868" t="s">
        <v>25</v>
      </c>
      <c r="L4868">
        <v>0</v>
      </c>
      <c r="M4868">
        <v>7.61</v>
      </c>
      <c r="N4868">
        <v>0</v>
      </c>
      <c r="O4868">
        <v>43.48</v>
      </c>
      <c r="P4868">
        <v>51.092799999999997</v>
      </c>
    </row>
    <row r="4869" spans="1:16" x14ac:dyDescent="0.25">
      <c r="A4869" s="20">
        <v>45104</v>
      </c>
      <c r="B4869" t="s">
        <v>800</v>
      </c>
      <c r="C4869" t="s">
        <v>17</v>
      </c>
      <c r="D4869">
        <v>60</v>
      </c>
      <c r="E4869">
        <v>382.75</v>
      </c>
      <c r="F4869">
        <v>22965</v>
      </c>
      <c r="G4869" t="s">
        <v>5050</v>
      </c>
      <c r="H4869">
        <v>2023120</v>
      </c>
      <c r="I4869" t="s">
        <v>4956</v>
      </c>
      <c r="J4869" t="s">
        <v>20</v>
      </c>
      <c r="K4869" t="s">
        <v>25</v>
      </c>
      <c r="L4869">
        <v>22.97</v>
      </c>
      <c r="M4869">
        <v>0.73</v>
      </c>
      <c r="N4869">
        <v>3.44</v>
      </c>
      <c r="O4869">
        <v>40.78</v>
      </c>
      <c r="P4869">
        <v>67.924899999999994</v>
      </c>
    </row>
    <row r="4870" spans="1:16" x14ac:dyDescent="0.25">
      <c r="A4870" s="20">
        <v>45104</v>
      </c>
      <c r="B4870" t="s">
        <v>706</v>
      </c>
      <c r="C4870" t="s">
        <v>17</v>
      </c>
      <c r="D4870">
        <v>1000</v>
      </c>
      <c r="E4870">
        <v>237.25</v>
      </c>
      <c r="F4870">
        <v>237250</v>
      </c>
      <c r="G4870" t="s">
        <v>5051</v>
      </c>
      <c r="H4870">
        <v>2023120</v>
      </c>
      <c r="I4870" t="s">
        <v>4956</v>
      </c>
      <c r="J4870" t="s">
        <v>20</v>
      </c>
      <c r="K4870" t="s">
        <v>25</v>
      </c>
      <c r="L4870">
        <v>0</v>
      </c>
      <c r="M4870">
        <v>7.59</v>
      </c>
      <c r="N4870">
        <v>0</v>
      </c>
      <c r="O4870">
        <v>43.36</v>
      </c>
      <c r="P4870">
        <v>50.952100000000002</v>
      </c>
    </row>
    <row r="4871" spans="1:16" x14ac:dyDescent="0.25">
      <c r="A4871" s="20">
        <v>45104</v>
      </c>
      <c r="B4871" t="s">
        <v>706</v>
      </c>
      <c r="C4871" t="s">
        <v>23</v>
      </c>
      <c r="D4871">
        <v>500</v>
      </c>
      <c r="E4871">
        <v>238.25</v>
      </c>
      <c r="F4871">
        <v>119125</v>
      </c>
      <c r="G4871" t="s">
        <v>5052</v>
      </c>
      <c r="H4871">
        <v>2023120</v>
      </c>
      <c r="I4871" t="s">
        <v>4956</v>
      </c>
      <c r="J4871" t="s">
        <v>20</v>
      </c>
      <c r="K4871" t="s">
        <v>25</v>
      </c>
      <c r="L4871">
        <v>29.76</v>
      </c>
      <c r="M4871">
        <v>3.81</v>
      </c>
      <c r="N4871">
        <v>0</v>
      </c>
      <c r="O4871">
        <v>21.77</v>
      </c>
      <c r="P4871">
        <v>55.341999999999999</v>
      </c>
    </row>
    <row r="4872" spans="1:16" x14ac:dyDescent="0.25">
      <c r="A4872" s="20">
        <v>45104</v>
      </c>
      <c r="B4872" t="s">
        <v>706</v>
      </c>
      <c r="C4872" t="s">
        <v>23</v>
      </c>
      <c r="D4872">
        <v>500</v>
      </c>
      <c r="E4872">
        <v>238.45</v>
      </c>
      <c r="F4872">
        <v>119225</v>
      </c>
      <c r="G4872" t="s">
        <v>5053</v>
      </c>
      <c r="H4872">
        <v>2023120</v>
      </c>
      <c r="I4872" t="s">
        <v>4956</v>
      </c>
      <c r="J4872" t="s">
        <v>20</v>
      </c>
      <c r="K4872" t="s">
        <v>25</v>
      </c>
      <c r="L4872">
        <v>29.76</v>
      </c>
      <c r="M4872">
        <v>3.82</v>
      </c>
      <c r="N4872">
        <v>0</v>
      </c>
      <c r="O4872">
        <v>21.79</v>
      </c>
      <c r="P4872">
        <v>55.365099999999998</v>
      </c>
    </row>
    <row r="4873" spans="1:16" x14ac:dyDescent="0.25">
      <c r="A4873" s="20">
        <v>45104</v>
      </c>
      <c r="B4873" t="s">
        <v>706</v>
      </c>
      <c r="C4873" t="s">
        <v>23</v>
      </c>
      <c r="D4873">
        <v>1000</v>
      </c>
      <c r="E4873">
        <v>238.25</v>
      </c>
      <c r="F4873">
        <v>238250</v>
      </c>
      <c r="G4873" t="s">
        <v>5054</v>
      </c>
      <c r="H4873">
        <v>2023120</v>
      </c>
      <c r="I4873" t="s">
        <v>4956</v>
      </c>
      <c r="J4873" t="s">
        <v>20</v>
      </c>
      <c r="K4873" t="s">
        <v>25</v>
      </c>
      <c r="L4873">
        <v>59.52</v>
      </c>
      <c r="M4873">
        <v>7.62</v>
      </c>
      <c r="N4873">
        <v>0</v>
      </c>
      <c r="O4873">
        <v>43.54</v>
      </c>
      <c r="P4873">
        <v>110.68389999999999</v>
      </c>
    </row>
    <row r="4874" spans="1:16" x14ac:dyDescent="0.25">
      <c r="A4874" s="20">
        <v>45104</v>
      </c>
      <c r="B4874" t="s">
        <v>706</v>
      </c>
      <c r="C4874" t="s">
        <v>23</v>
      </c>
      <c r="D4874">
        <v>813</v>
      </c>
      <c r="E4874">
        <v>238.2</v>
      </c>
      <c r="F4874">
        <v>193656.6</v>
      </c>
      <c r="G4874" t="s">
        <v>5055</v>
      </c>
      <c r="H4874">
        <v>2023120</v>
      </c>
      <c r="I4874" t="s">
        <v>4956</v>
      </c>
      <c r="J4874" t="s">
        <v>20</v>
      </c>
      <c r="K4874" t="s">
        <v>25</v>
      </c>
      <c r="L4874">
        <v>48.39</v>
      </c>
      <c r="M4874">
        <v>6.2</v>
      </c>
      <c r="N4874">
        <v>0</v>
      </c>
      <c r="O4874">
        <v>35.4</v>
      </c>
      <c r="P4874">
        <v>89.987099999999998</v>
      </c>
    </row>
    <row r="4875" spans="1:16" x14ac:dyDescent="0.25">
      <c r="A4875" s="20">
        <v>45104</v>
      </c>
      <c r="B4875" t="s">
        <v>706</v>
      </c>
      <c r="C4875" t="s">
        <v>23</v>
      </c>
      <c r="D4875">
        <v>1687</v>
      </c>
      <c r="E4875">
        <v>237.9</v>
      </c>
      <c r="F4875">
        <v>401337.3</v>
      </c>
      <c r="G4875" t="s">
        <v>5056</v>
      </c>
      <c r="H4875">
        <v>2023120</v>
      </c>
      <c r="I4875" t="s">
        <v>4956</v>
      </c>
      <c r="J4875" t="s">
        <v>20</v>
      </c>
      <c r="K4875" t="s">
        <v>25</v>
      </c>
      <c r="L4875">
        <v>100.6</v>
      </c>
      <c r="M4875">
        <v>12.84</v>
      </c>
      <c r="N4875">
        <v>0</v>
      </c>
      <c r="O4875">
        <v>73.349999999999994</v>
      </c>
      <c r="P4875">
        <v>186.79320000000001</v>
      </c>
    </row>
    <row r="4876" spans="1:16" x14ac:dyDescent="0.25">
      <c r="A4876" s="20">
        <v>45105</v>
      </c>
      <c r="B4876" t="s">
        <v>706</v>
      </c>
      <c r="C4876" t="s">
        <v>17</v>
      </c>
      <c r="D4876">
        <v>1500</v>
      </c>
      <c r="E4876">
        <v>238.05</v>
      </c>
      <c r="F4876">
        <v>357075</v>
      </c>
      <c r="G4876" t="s">
        <v>5057</v>
      </c>
      <c r="H4876">
        <v>2023121</v>
      </c>
      <c r="I4876" t="s">
        <v>4956</v>
      </c>
      <c r="J4876" t="s">
        <v>20</v>
      </c>
      <c r="K4876" t="s">
        <v>25</v>
      </c>
      <c r="L4876">
        <v>0</v>
      </c>
      <c r="M4876">
        <v>11.43</v>
      </c>
      <c r="N4876">
        <v>0</v>
      </c>
      <c r="O4876">
        <v>65.260000000000005</v>
      </c>
      <c r="P4876">
        <v>76.686499999999995</v>
      </c>
    </row>
    <row r="4877" spans="1:16" x14ac:dyDescent="0.25">
      <c r="A4877" s="20">
        <v>45105</v>
      </c>
      <c r="B4877" t="s">
        <v>706</v>
      </c>
      <c r="C4877" t="s">
        <v>17</v>
      </c>
      <c r="D4877">
        <v>1000</v>
      </c>
      <c r="E4877">
        <v>236.15</v>
      </c>
      <c r="F4877">
        <v>236150</v>
      </c>
      <c r="G4877" t="s">
        <v>5058</v>
      </c>
      <c r="H4877">
        <v>2023121</v>
      </c>
      <c r="I4877" t="s">
        <v>4956</v>
      </c>
      <c r="J4877" t="s">
        <v>20</v>
      </c>
      <c r="K4877" t="s">
        <v>25</v>
      </c>
      <c r="L4877">
        <v>0</v>
      </c>
      <c r="M4877">
        <v>7.56</v>
      </c>
      <c r="N4877">
        <v>0</v>
      </c>
      <c r="O4877">
        <v>43.16</v>
      </c>
      <c r="P4877">
        <v>50.716900000000003</v>
      </c>
    </row>
    <row r="4878" spans="1:16" x14ac:dyDescent="0.25">
      <c r="A4878" s="20">
        <v>45105</v>
      </c>
      <c r="B4878" t="s">
        <v>706</v>
      </c>
      <c r="C4878" t="s">
        <v>17</v>
      </c>
      <c r="D4878">
        <v>1500</v>
      </c>
      <c r="E4878">
        <v>235.15</v>
      </c>
      <c r="F4878">
        <v>352725</v>
      </c>
      <c r="G4878" t="s">
        <v>5059</v>
      </c>
      <c r="H4878">
        <v>2023121</v>
      </c>
      <c r="I4878" t="s">
        <v>4956</v>
      </c>
      <c r="J4878" t="s">
        <v>20</v>
      </c>
      <c r="K4878" t="s">
        <v>25</v>
      </c>
      <c r="L4878">
        <v>0</v>
      </c>
      <c r="M4878">
        <v>11.29</v>
      </c>
      <c r="N4878">
        <v>63</v>
      </c>
      <c r="O4878">
        <v>64.459999999999994</v>
      </c>
      <c r="P4878">
        <v>138.74719999999999</v>
      </c>
    </row>
    <row r="4879" spans="1:16" x14ac:dyDescent="0.25">
      <c r="A4879" s="20">
        <v>45105</v>
      </c>
      <c r="B4879" t="s">
        <v>706</v>
      </c>
      <c r="C4879" t="s">
        <v>23</v>
      </c>
      <c r="D4879">
        <v>500</v>
      </c>
      <c r="E4879">
        <v>235.9</v>
      </c>
      <c r="F4879">
        <v>117950</v>
      </c>
      <c r="G4879" t="s">
        <v>5060</v>
      </c>
      <c r="H4879">
        <v>2023121</v>
      </c>
      <c r="I4879" t="s">
        <v>4956</v>
      </c>
      <c r="J4879" t="s">
        <v>20</v>
      </c>
      <c r="K4879" t="s">
        <v>25</v>
      </c>
      <c r="L4879">
        <v>29.43</v>
      </c>
      <c r="M4879">
        <v>3.77</v>
      </c>
      <c r="N4879">
        <v>0</v>
      </c>
      <c r="O4879">
        <v>21.57</v>
      </c>
      <c r="P4879">
        <v>54.7744</v>
      </c>
    </row>
    <row r="4880" spans="1:16" x14ac:dyDescent="0.25">
      <c r="A4880" s="20">
        <v>45105</v>
      </c>
      <c r="B4880" t="s">
        <v>706</v>
      </c>
      <c r="C4880" t="s">
        <v>23</v>
      </c>
      <c r="D4880">
        <v>3500</v>
      </c>
      <c r="E4880">
        <v>234.02</v>
      </c>
      <c r="F4880">
        <v>819053.05</v>
      </c>
      <c r="G4880" t="s">
        <v>5061</v>
      </c>
      <c r="H4880">
        <v>2023121</v>
      </c>
      <c r="I4880" t="s">
        <v>4956</v>
      </c>
      <c r="J4880" t="s">
        <v>20</v>
      </c>
      <c r="K4880" t="s">
        <v>25</v>
      </c>
      <c r="L4880">
        <v>204.88</v>
      </c>
      <c r="M4880">
        <v>26.21</v>
      </c>
      <c r="N4880">
        <v>0</v>
      </c>
      <c r="O4880">
        <v>149.69999999999999</v>
      </c>
      <c r="P4880">
        <v>380.78980000000001</v>
      </c>
    </row>
    <row r="4881" spans="1:16" x14ac:dyDescent="0.25">
      <c r="A4881" s="20">
        <v>45105</v>
      </c>
      <c r="B4881" t="s">
        <v>706</v>
      </c>
      <c r="C4881" t="s">
        <v>23</v>
      </c>
      <c r="D4881">
        <v>5000</v>
      </c>
      <c r="E4881">
        <v>232.82</v>
      </c>
      <c r="F4881">
        <v>1164120</v>
      </c>
      <c r="G4881" t="s">
        <v>5062</v>
      </c>
      <c r="H4881">
        <v>2023121</v>
      </c>
      <c r="I4881" t="s">
        <v>4956</v>
      </c>
      <c r="J4881" t="s">
        <v>20</v>
      </c>
      <c r="K4881" t="s">
        <v>25</v>
      </c>
      <c r="L4881">
        <v>292.69</v>
      </c>
      <c r="M4881">
        <v>37.25</v>
      </c>
      <c r="N4881">
        <v>0</v>
      </c>
      <c r="O4881">
        <v>212.76</v>
      </c>
      <c r="P4881">
        <v>542.702</v>
      </c>
    </row>
    <row r="4882" spans="1:16" x14ac:dyDescent="0.25">
      <c r="A4882" s="20">
        <v>45105</v>
      </c>
      <c r="B4882" t="s">
        <v>706</v>
      </c>
      <c r="C4882" t="s">
        <v>17</v>
      </c>
      <c r="D4882">
        <v>5000</v>
      </c>
      <c r="E4882">
        <v>233.52</v>
      </c>
      <c r="F4882">
        <v>1167582</v>
      </c>
      <c r="G4882" t="s">
        <v>5063</v>
      </c>
      <c r="H4882">
        <v>2023121</v>
      </c>
      <c r="I4882" t="s">
        <v>4956</v>
      </c>
      <c r="J4882" t="s">
        <v>20</v>
      </c>
      <c r="K4882" t="s">
        <v>25</v>
      </c>
      <c r="L4882">
        <v>0</v>
      </c>
      <c r="M4882">
        <v>37.36</v>
      </c>
      <c r="N4882">
        <v>0</v>
      </c>
      <c r="O4882">
        <v>213.37</v>
      </c>
      <c r="P4882">
        <v>250.73269999999999</v>
      </c>
    </row>
    <row r="4883" spans="1:16" x14ac:dyDescent="0.25">
      <c r="A4883" s="20">
        <v>45112</v>
      </c>
      <c r="B4883" t="s">
        <v>659</v>
      </c>
      <c r="C4883" t="s">
        <v>17</v>
      </c>
      <c r="D4883" s="32">
        <v>500</v>
      </c>
      <c r="E4883" s="7">
        <v>17.2</v>
      </c>
      <c r="F4883">
        <v>8600</v>
      </c>
      <c r="G4883" t="s">
        <v>5064</v>
      </c>
      <c r="H4883">
        <v>2023125</v>
      </c>
      <c r="I4883" t="s">
        <v>4956</v>
      </c>
      <c r="J4883" t="s">
        <v>20</v>
      </c>
      <c r="K4883" t="s">
        <v>25</v>
      </c>
      <c r="L4883">
        <v>8.2899999999999991</v>
      </c>
      <c r="M4883">
        <v>0.28000000000000003</v>
      </c>
      <c r="N4883">
        <v>2</v>
      </c>
      <c r="O4883">
        <v>29.55</v>
      </c>
      <c r="P4883">
        <v>40.123800000000003</v>
      </c>
    </row>
    <row r="4884" spans="1:16" x14ac:dyDescent="0.25">
      <c r="A4884" s="20">
        <v>45112</v>
      </c>
      <c r="B4884" t="s">
        <v>659</v>
      </c>
      <c r="C4884" t="s">
        <v>17</v>
      </c>
      <c r="D4884" s="32">
        <v>100</v>
      </c>
      <c r="E4884" s="7">
        <v>17.149999999999999</v>
      </c>
      <c r="F4884">
        <v>1715</v>
      </c>
      <c r="G4884" t="s">
        <v>5065</v>
      </c>
      <c r="H4884">
        <v>2023125</v>
      </c>
      <c r="I4884" t="s">
        <v>4956</v>
      </c>
      <c r="J4884" t="s">
        <v>20</v>
      </c>
      <c r="K4884" t="s">
        <v>25</v>
      </c>
      <c r="L4884">
        <v>1.72</v>
      </c>
      <c r="M4884">
        <v>0.06</v>
      </c>
      <c r="N4884">
        <v>0</v>
      </c>
      <c r="O4884">
        <v>15.19</v>
      </c>
      <c r="P4884">
        <v>16.9666</v>
      </c>
    </row>
    <row r="4885" spans="1:16" x14ac:dyDescent="0.25">
      <c r="A4885" s="20">
        <v>45131</v>
      </c>
      <c r="B4885" t="s">
        <v>5066</v>
      </c>
      <c r="C4885" t="s">
        <v>17</v>
      </c>
      <c r="D4885">
        <v>10</v>
      </c>
      <c r="E4885">
        <v>340.95</v>
      </c>
      <c r="F4885">
        <v>3409.5</v>
      </c>
      <c r="G4885" t="s">
        <v>5067</v>
      </c>
      <c r="H4885">
        <v>2023138</v>
      </c>
      <c r="I4885" t="s">
        <v>4956</v>
      </c>
      <c r="J4885" t="s">
        <v>20</v>
      </c>
      <c r="K4885" t="s">
        <v>25</v>
      </c>
      <c r="L4885">
        <v>3</v>
      </c>
      <c r="M4885">
        <v>0.11</v>
      </c>
      <c r="N4885">
        <v>1</v>
      </c>
      <c r="O4885">
        <v>29.52</v>
      </c>
      <c r="P4885">
        <v>33.629100000000001</v>
      </c>
    </row>
    <row r="4886" spans="1:16" x14ac:dyDescent="0.25">
      <c r="A4886" s="20">
        <v>45133</v>
      </c>
      <c r="B4886" t="s">
        <v>706</v>
      </c>
      <c r="C4886" t="s">
        <v>17</v>
      </c>
      <c r="D4886">
        <v>1000</v>
      </c>
      <c r="E4886">
        <v>218.15</v>
      </c>
      <c r="F4886">
        <v>218150</v>
      </c>
      <c r="G4886" t="s">
        <v>5068</v>
      </c>
      <c r="H4886">
        <v>2023140</v>
      </c>
      <c r="I4886" t="s">
        <v>4956</v>
      </c>
      <c r="J4886" t="s">
        <v>20</v>
      </c>
      <c r="K4886" t="s">
        <v>25</v>
      </c>
      <c r="L4886">
        <v>0</v>
      </c>
      <c r="M4886">
        <v>6.98</v>
      </c>
      <c r="N4886">
        <v>0</v>
      </c>
      <c r="O4886">
        <v>39.869999999999997</v>
      </c>
      <c r="P4886">
        <v>46.8508</v>
      </c>
    </row>
    <row r="4887" spans="1:16" x14ac:dyDescent="0.25">
      <c r="A4887" s="20">
        <v>45133</v>
      </c>
      <c r="B4887" t="s">
        <v>706</v>
      </c>
      <c r="C4887" t="s">
        <v>23</v>
      </c>
      <c r="D4887">
        <v>1000</v>
      </c>
      <c r="E4887">
        <v>220.9</v>
      </c>
      <c r="F4887">
        <v>220900</v>
      </c>
      <c r="G4887" t="s">
        <v>5069</v>
      </c>
      <c r="H4887">
        <v>2023140</v>
      </c>
      <c r="I4887" t="s">
        <v>4956</v>
      </c>
      <c r="J4887" t="s">
        <v>20</v>
      </c>
      <c r="K4887" t="s">
        <v>25</v>
      </c>
      <c r="L4887">
        <v>54.88</v>
      </c>
      <c r="M4887">
        <v>7.07</v>
      </c>
      <c r="N4887">
        <v>0</v>
      </c>
      <c r="O4887">
        <v>40.369999999999997</v>
      </c>
      <c r="P4887">
        <v>102.3188</v>
      </c>
    </row>
    <row r="4888" spans="1:16" x14ac:dyDescent="0.25">
      <c r="A4888" s="20">
        <v>45133</v>
      </c>
      <c r="B4888" t="s">
        <v>706</v>
      </c>
      <c r="C4888" t="s">
        <v>17</v>
      </c>
      <c r="D4888">
        <v>1000</v>
      </c>
      <c r="E4888">
        <v>222.15</v>
      </c>
      <c r="F4888">
        <v>222150</v>
      </c>
      <c r="G4888" t="s">
        <v>5070</v>
      </c>
      <c r="H4888">
        <v>2023140</v>
      </c>
      <c r="I4888" t="s">
        <v>4956</v>
      </c>
      <c r="J4888" t="s">
        <v>20</v>
      </c>
      <c r="K4888" t="s">
        <v>25</v>
      </c>
      <c r="L4888">
        <v>0</v>
      </c>
      <c r="M4888">
        <v>7.11</v>
      </c>
      <c r="N4888">
        <v>13</v>
      </c>
      <c r="O4888">
        <v>40.6</v>
      </c>
      <c r="P4888">
        <v>60.708799999999997</v>
      </c>
    </row>
    <row r="4889" spans="1:16" x14ac:dyDescent="0.25">
      <c r="A4889" s="20">
        <v>45133</v>
      </c>
      <c r="B4889" t="s">
        <v>706</v>
      </c>
      <c r="C4889" t="s">
        <v>23</v>
      </c>
      <c r="D4889">
        <v>1000</v>
      </c>
      <c r="E4889">
        <v>220.6</v>
      </c>
      <c r="F4889">
        <v>220600</v>
      </c>
      <c r="G4889" t="s">
        <v>5071</v>
      </c>
      <c r="H4889">
        <v>2023140</v>
      </c>
      <c r="I4889" t="s">
        <v>4956</v>
      </c>
      <c r="J4889" t="s">
        <v>20</v>
      </c>
      <c r="K4889" t="s">
        <v>25</v>
      </c>
      <c r="L4889">
        <v>55.11</v>
      </c>
      <c r="M4889">
        <v>7.06</v>
      </c>
      <c r="N4889">
        <v>0</v>
      </c>
      <c r="O4889">
        <v>40.31</v>
      </c>
      <c r="P4889">
        <v>102.47920000000001</v>
      </c>
    </row>
    <row r="4890" spans="1:16" x14ac:dyDescent="0.25">
      <c r="A4890" s="20">
        <v>45134</v>
      </c>
      <c r="B4890" t="s">
        <v>5066</v>
      </c>
      <c r="C4890" t="s">
        <v>17</v>
      </c>
      <c r="D4890">
        <v>15</v>
      </c>
      <c r="E4890">
        <v>324.5</v>
      </c>
      <c r="F4890">
        <v>4867.5</v>
      </c>
      <c r="G4890" t="s">
        <v>5072</v>
      </c>
      <c r="H4890">
        <v>2023141</v>
      </c>
      <c r="I4890" t="s">
        <v>4956</v>
      </c>
      <c r="J4890" t="s">
        <v>20</v>
      </c>
      <c r="K4890" t="s">
        <v>25</v>
      </c>
      <c r="L4890">
        <v>5</v>
      </c>
      <c r="M4890">
        <v>0.16</v>
      </c>
      <c r="N4890">
        <v>1</v>
      </c>
      <c r="O4890">
        <v>29.53</v>
      </c>
      <c r="P4890">
        <v>35.6858</v>
      </c>
    </row>
    <row r="4891" spans="1:16" x14ac:dyDescent="0.25">
      <c r="A4891" s="20">
        <v>45174</v>
      </c>
      <c r="B4891" t="s">
        <v>3864</v>
      </c>
      <c r="C4891" t="s">
        <v>17</v>
      </c>
      <c r="D4891">
        <v>2500</v>
      </c>
      <c r="E4891">
        <v>126.2</v>
      </c>
      <c r="F4891">
        <v>315500</v>
      </c>
      <c r="G4891" t="s">
        <v>5073</v>
      </c>
      <c r="H4891">
        <v>2023168</v>
      </c>
      <c r="I4891" t="s">
        <v>4956</v>
      </c>
      <c r="J4891" t="s">
        <v>20</v>
      </c>
      <c r="K4891" t="s">
        <v>25</v>
      </c>
      <c r="L4891">
        <v>0</v>
      </c>
      <c r="M4891">
        <v>10.25</v>
      </c>
      <c r="N4891">
        <v>9</v>
      </c>
      <c r="O4891">
        <v>57.69</v>
      </c>
      <c r="P4891">
        <v>76.944000000000003</v>
      </c>
    </row>
    <row r="4892" spans="1:16" x14ac:dyDescent="0.25">
      <c r="A4892" s="20">
        <v>45174</v>
      </c>
      <c r="B4892" t="s">
        <v>3864</v>
      </c>
      <c r="C4892" t="s">
        <v>23</v>
      </c>
      <c r="D4892">
        <v>2500</v>
      </c>
      <c r="E4892">
        <v>125.8</v>
      </c>
      <c r="F4892">
        <v>314500</v>
      </c>
      <c r="G4892" t="s">
        <v>5074</v>
      </c>
      <c r="H4892">
        <v>2023168</v>
      </c>
      <c r="I4892" t="s">
        <v>4956</v>
      </c>
      <c r="J4892" t="s">
        <v>20</v>
      </c>
      <c r="K4892" t="s">
        <v>25</v>
      </c>
      <c r="L4892">
        <v>79</v>
      </c>
      <c r="M4892">
        <v>10.220000000000001</v>
      </c>
      <c r="N4892">
        <v>0</v>
      </c>
      <c r="O4892">
        <v>57.5</v>
      </c>
      <c r="P4892">
        <v>146.72120000000001</v>
      </c>
    </row>
    <row r="4893" spans="1:16" x14ac:dyDescent="0.25">
      <c r="A4893" s="20">
        <v>45177</v>
      </c>
      <c r="B4893" t="s">
        <v>3864</v>
      </c>
      <c r="C4893" t="s">
        <v>23</v>
      </c>
      <c r="D4893">
        <v>700</v>
      </c>
      <c r="E4893">
        <v>132.1</v>
      </c>
      <c r="F4893">
        <v>92470</v>
      </c>
      <c r="G4893" t="s">
        <v>5075</v>
      </c>
      <c r="H4893">
        <v>2023171</v>
      </c>
      <c r="I4893" t="s">
        <v>4956</v>
      </c>
      <c r="J4893" t="s">
        <v>20</v>
      </c>
      <c r="K4893" t="s">
        <v>25</v>
      </c>
      <c r="L4893">
        <v>92.39</v>
      </c>
      <c r="M4893">
        <v>2.96</v>
      </c>
      <c r="N4893">
        <v>0</v>
      </c>
      <c r="O4893">
        <v>164.2</v>
      </c>
      <c r="P4893">
        <v>259.54899999999998</v>
      </c>
    </row>
    <row r="4894" spans="1:16" x14ac:dyDescent="0.25">
      <c r="A4894" s="20">
        <v>45177</v>
      </c>
      <c r="B4894" t="s">
        <v>3864</v>
      </c>
      <c r="C4894" t="s">
        <v>23</v>
      </c>
      <c r="D4894">
        <v>50</v>
      </c>
      <c r="E4894">
        <v>132.1</v>
      </c>
      <c r="F4894">
        <v>6605</v>
      </c>
      <c r="G4894" t="s">
        <v>5076</v>
      </c>
      <c r="H4894">
        <v>2023171</v>
      </c>
      <c r="I4894" t="s">
        <v>4956</v>
      </c>
      <c r="J4894" t="s">
        <v>20</v>
      </c>
      <c r="K4894" t="s">
        <v>25</v>
      </c>
      <c r="L4894">
        <v>6.61</v>
      </c>
      <c r="M4894">
        <v>0.21</v>
      </c>
      <c r="N4894">
        <v>0</v>
      </c>
      <c r="O4894">
        <v>29.54</v>
      </c>
      <c r="P4894">
        <v>36.361400000000003</v>
      </c>
    </row>
    <row r="4895" spans="1:16" x14ac:dyDescent="0.25">
      <c r="A4895" s="20">
        <v>45198</v>
      </c>
      <c r="B4895" t="s">
        <v>981</v>
      </c>
      <c r="C4895" t="s">
        <v>23</v>
      </c>
      <c r="D4895">
        <v>600</v>
      </c>
      <c r="E4895">
        <v>90.8</v>
      </c>
      <c r="F4895">
        <v>54480</v>
      </c>
      <c r="G4895" t="s">
        <v>5077</v>
      </c>
      <c r="H4895">
        <v>2023185</v>
      </c>
      <c r="I4895" t="s">
        <v>4956</v>
      </c>
      <c r="J4895" t="s">
        <v>20</v>
      </c>
      <c r="K4895" t="s">
        <v>25</v>
      </c>
      <c r="L4895">
        <v>54</v>
      </c>
      <c r="M4895">
        <v>1.74</v>
      </c>
      <c r="N4895">
        <v>0</v>
      </c>
      <c r="O4895">
        <v>96.74</v>
      </c>
      <c r="P4895">
        <v>152.48339999999999</v>
      </c>
    </row>
    <row r="4896" spans="1:16" x14ac:dyDescent="0.25">
      <c r="A4896" s="20">
        <v>45229</v>
      </c>
      <c r="B4896" t="s">
        <v>981</v>
      </c>
      <c r="C4896" t="s">
        <v>17</v>
      </c>
      <c r="D4896">
        <v>100</v>
      </c>
      <c r="E4896">
        <v>87.2</v>
      </c>
      <c r="F4896">
        <v>8720</v>
      </c>
      <c r="G4896" t="s">
        <v>5078</v>
      </c>
      <c r="H4896">
        <v>2023204</v>
      </c>
      <c r="I4896" t="s">
        <v>4956</v>
      </c>
      <c r="J4896" t="s">
        <v>20</v>
      </c>
      <c r="K4896" t="s">
        <v>25</v>
      </c>
      <c r="L4896">
        <v>9</v>
      </c>
      <c r="M4896">
        <v>0.28000000000000003</v>
      </c>
      <c r="N4896">
        <v>1</v>
      </c>
      <c r="O4896">
        <v>29.55</v>
      </c>
      <c r="P4896">
        <v>39.829000000000001</v>
      </c>
    </row>
    <row r="4897" spans="1:16" x14ac:dyDescent="0.25">
      <c r="A4897" s="20">
        <v>45252</v>
      </c>
      <c r="B4897" t="s">
        <v>5031</v>
      </c>
      <c r="C4897" t="s">
        <v>17</v>
      </c>
      <c r="D4897">
        <v>10</v>
      </c>
      <c r="E4897">
        <v>172.1</v>
      </c>
      <c r="F4897">
        <v>1721</v>
      </c>
      <c r="G4897" t="s">
        <v>5079</v>
      </c>
      <c r="H4897">
        <v>2023221</v>
      </c>
      <c r="I4897" t="s">
        <v>4956</v>
      </c>
      <c r="J4897" t="s">
        <v>20</v>
      </c>
      <c r="K4897" t="s">
        <v>25</v>
      </c>
      <c r="L4897">
        <v>2</v>
      </c>
      <c r="M4897">
        <v>0.06</v>
      </c>
      <c r="N4897">
        <v>0</v>
      </c>
      <c r="O4897">
        <v>15.24</v>
      </c>
      <c r="P4897">
        <v>17.295000000000002</v>
      </c>
    </row>
    <row r="4898" spans="1:16" x14ac:dyDescent="0.25">
      <c r="A4898" s="20">
        <v>45266</v>
      </c>
      <c r="B4898" t="s">
        <v>5080</v>
      </c>
      <c r="C4898" t="s">
        <v>17</v>
      </c>
      <c r="D4898">
        <v>5</v>
      </c>
      <c r="E4898">
        <v>350</v>
      </c>
      <c r="F4898">
        <v>1750</v>
      </c>
      <c r="G4898" t="s">
        <v>5081</v>
      </c>
      <c r="H4898">
        <v>2023230</v>
      </c>
      <c r="I4898" t="s">
        <v>4956</v>
      </c>
      <c r="J4898" t="s">
        <v>20</v>
      </c>
      <c r="K4898" t="s">
        <v>25</v>
      </c>
      <c r="L4898">
        <v>1.75</v>
      </c>
      <c r="M4898">
        <v>0.06</v>
      </c>
      <c r="N4898">
        <v>0.26</v>
      </c>
      <c r="O4898">
        <v>15.5</v>
      </c>
      <c r="P4898">
        <v>17.566099999999999</v>
      </c>
    </row>
    <row r="4899" spans="1:16" x14ac:dyDescent="0.25">
      <c r="A4899" s="20">
        <v>45266</v>
      </c>
      <c r="B4899" t="s">
        <v>706</v>
      </c>
      <c r="C4899" t="s">
        <v>23</v>
      </c>
      <c r="D4899">
        <v>2500</v>
      </c>
      <c r="E4899">
        <v>235.22</v>
      </c>
      <c r="F4899">
        <v>588058.19999999995</v>
      </c>
      <c r="G4899" t="s">
        <v>5082</v>
      </c>
      <c r="H4899">
        <v>2023230</v>
      </c>
      <c r="I4899" t="s">
        <v>4956</v>
      </c>
      <c r="J4899" t="s">
        <v>20</v>
      </c>
      <c r="K4899" t="s">
        <v>25</v>
      </c>
      <c r="L4899">
        <v>147.88999999999999</v>
      </c>
      <c r="M4899">
        <v>18.82</v>
      </c>
      <c r="N4899">
        <v>0</v>
      </c>
      <c r="O4899">
        <v>107.47</v>
      </c>
      <c r="P4899">
        <v>274.17790000000002</v>
      </c>
    </row>
    <row r="4900" spans="1:16" x14ac:dyDescent="0.25">
      <c r="A4900" s="20">
        <v>45266</v>
      </c>
      <c r="B4900" t="s">
        <v>706</v>
      </c>
      <c r="C4900" t="s">
        <v>17</v>
      </c>
      <c r="D4900">
        <v>2500</v>
      </c>
      <c r="E4900">
        <v>236.9</v>
      </c>
      <c r="F4900">
        <v>592250</v>
      </c>
      <c r="G4900" t="s">
        <v>5083</v>
      </c>
      <c r="H4900">
        <v>2023230</v>
      </c>
      <c r="I4900" t="s">
        <v>4956</v>
      </c>
      <c r="J4900" t="s">
        <v>20</v>
      </c>
      <c r="K4900" t="s">
        <v>25</v>
      </c>
      <c r="L4900">
        <v>0</v>
      </c>
      <c r="M4900">
        <v>18.95</v>
      </c>
      <c r="N4900">
        <v>35.74</v>
      </c>
      <c r="O4900">
        <v>108.24</v>
      </c>
      <c r="P4900">
        <v>162.93209999999999</v>
      </c>
    </row>
    <row r="4901" spans="1:16" x14ac:dyDescent="0.25">
      <c r="A4901" s="20">
        <v>45266</v>
      </c>
      <c r="B4901" t="s">
        <v>706</v>
      </c>
      <c r="C4901" t="s">
        <v>17</v>
      </c>
      <c r="D4901">
        <v>2500</v>
      </c>
      <c r="E4901">
        <v>236.65</v>
      </c>
      <c r="F4901">
        <v>591625</v>
      </c>
      <c r="G4901" t="s">
        <v>5084</v>
      </c>
      <c r="H4901">
        <v>2023230</v>
      </c>
      <c r="I4901" t="s">
        <v>4956</v>
      </c>
      <c r="J4901" t="s">
        <v>20</v>
      </c>
      <c r="K4901" t="s">
        <v>25</v>
      </c>
      <c r="L4901">
        <v>0</v>
      </c>
      <c r="M4901">
        <v>18.93</v>
      </c>
      <c r="N4901">
        <v>0</v>
      </c>
      <c r="O4901">
        <v>108.13</v>
      </c>
      <c r="P4901">
        <v>127.06180000000001</v>
      </c>
    </row>
    <row r="4902" spans="1:16" x14ac:dyDescent="0.25">
      <c r="A4902" s="20">
        <v>45266</v>
      </c>
      <c r="B4902" t="s">
        <v>706</v>
      </c>
      <c r="C4902" t="s">
        <v>23</v>
      </c>
      <c r="D4902">
        <v>2500</v>
      </c>
      <c r="E4902">
        <v>237.71</v>
      </c>
      <c r="F4902">
        <v>594279.75</v>
      </c>
      <c r="G4902" t="s">
        <v>5085</v>
      </c>
      <c r="H4902">
        <v>2023230</v>
      </c>
      <c r="I4902" t="s">
        <v>4956</v>
      </c>
      <c r="J4902" t="s">
        <v>20</v>
      </c>
      <c r="K4902" t="s">
        <v>25</v>
      </c>
      <c r="L4902">
        <v>148.36000000000001</v>
      </c>
      <c r="M4902">
        <v>19.02</v>
      </c>
      <c r="N4902">
        <v>0</v>
      </c>
      <c r="O4902">
        <v>108.64</v>
      </c>
      <c r="P4902">
        <v>276.0163</v>
      </c>
    </row>
    <row r="4903" spans="1:16" x14ac:dyDescent="0.25">
      <c r="A4903" s="20">
        <v>45267</v>
      </c>
      <c r="B4903" t="s">
        <v>706</v>
      </c>
      <c r="C4903" t="s">
        <v>17</v>
      </c>
      <c r="D4903">
        <v>2500</v>
      </c>
      <c r="E4903">
        <v>237</v>
      </c>
      <c r="F4903">
        <v>592500</v>
      </c>
      <c r="G4903" t="s">
        <v>5086</v>
      </c>
      <c r="H4903">
        <v>2023231</v>
      </c>
      <c r="I4903" t="s">
        <v>4956</v>
      </c>
      <c r="J4903" t="s">
        <v>20</v>
      </c>
      <c r="K4903" t="s">
        <v>25</v>
      </c>
      <c r="L4903">
        <v>0</v>
      </c>
      <c r="M4903">
        <v>18.96</v>
      </c>
      <c r="N4903">
        <v>18</v>
      </c>
      <c r="O4903">
        <v>108.29</v>
      </c>
      <c r="P4903">
        <v>145.25020000000001</v>
      </c>
    </row>
    <row r="4904" spans="1:16" x14ac:dyDescent="0.25">
      <c r="A4904" s="20">
        <v>45267</v>
      </c>
      <c r="B4904" t="s">
        <v>706</v>
      </c>
      <c r="C4904" t="s">
        <v>23</v>
      </c>
      <c r="D4904">
        <v>100</v>
      </c>
      <c r="E4904">
        <v>238.15</v>
      </c>
      <c r="F4904">
        <v>23815</v>
      </c>
      <c r="G4904" t="s">
        <v>5087</v>
      </c>
      <c r="H4904">
        <v>2023231</v>
      </c>
      <c r="I4904" t="s">
        <v>4956</v>
      </c>
      <c r="J4904" t="s">
        <v>20</v>
      </c>
      <c r="K4904" t="s">
        <v>25</v>
      </c>
      <c r="L4904">
        <v>5.94</v>
      </c>
      <c r="M4904">
        <v>0.76</v>
      </c>
      <c r="N4904">
        <v>0</v>
      </c>
      <c r="O4904">
        <v>17.84</v>
      </c>
      <c r="P4904">
        <v>24.542100000000001</v>
      </c>
    </row>
    <row r="4905" spans="1:16" x14ac:dyDescent="0.25">
      <c r="A4905" s="20">
        <v>45267</v>
      </c>
      <c r="B4905" t="s">
        <v>706</v>
      </c>
      <c r="C4905" t="s">
        <v>23</v>
      </c>
      <c r="D4905">
        <v>2400</v>
      </c>
      <c r="E4905">
        <v>238.5</v>
      </c>
      <c r="F4905">
        <v>572400</v>
      </c>
      <c r="G4905" t="s">
        <v>5088</v>
      </c>
      <c r="H4905">
        <v>2023231</v>
      </c>
      <c r="I4905" t="s">
        <v>4956</v>
      </c>
      <c r="J4905" t="s">
        <v>20</v>
      </c>
      <c r="K4905" t="s">
        <v>25</v>
      </c>
      <c r="L4905">
        <v>143.05000000000001</v>
      </c>
      <c r="M4905">
        <v>18.32</v>
      </c>
      <c r="N4905">
        <v>0</v>
      </c>
      <c r="O4905">
        <v>104.6</v>
      </c>
      <c r="P4905">
        <v>265.96679999999998</v>
      </c>
    </row>
    <row r="4906" spans="1:16" x14ac:dyDescent="0.25">
      <c r="A4906" s="20">
        <v>45268</v>
      </c>
      <c r="B4906" t="s">
        <v>706</v>
      </c>
      <c r="C4906" t="s">
        <v>17</v>
      </c>
      <c r="D4906">
        <v>2500</v>
      </c>
      <c r="E4906">
        <v>236.1</v>
      </c>
      <c r="F4906">
        <v>590250</v>
      </c>
      <c r="G4906" t="s">
        <v>5089</v>
      </c>
      <c r="H4906">
        <v>2023232</v>
      </c>
      <c r="I4906" t="s">
        <v>4956</v>
      </c>
      <c r="J4906" t="s">
        <v>20</v>
      </c>
      <c r="K4906" t="s">
        <v>25</v>
      </c>
      <c r="L4906">
        <v>0</v>
      </c>
      <c r="M4906">
        <v>18.89</v>
      </c>
      <c r="N4906">
        <v>21</v>
      </c>
      <c r="O4906">
        <v>107.89</v>
      </c>
      <c r="P4906">
        <v>147.77809999999999</v>
      </c>
    </row>
    <row r="4907" spans="1:16" x14ac:dyDescent="0.25">
      <c r="A4907" s="20">
        <v>45268</v>
      </c>
      <c r="B4907" t="s">
        <v>706</v>
      </c>
      <c r="C4907" t="s">
        <v>23</v>
      </c>
      <c r="D4907">
        <v>408</v>
      </c>
      <c r="E4907">
        <v>237.1</v>
      </c>
      <c r="F4907">
        <v>96736.8</v>
      </c>
      <c r="G4907" t="s">
        <v>5090</v>
      </c>
      <c r="H4907">
        <v>2023232</v>
      </c>
      <c r="I4907" t="s">
        <v>4956</v>
      </c>
      <c r="J4907" t="s">
        <v>20</v>
      </c>
      <c r="K4907" t="s">
        <v>25</v>
      </c>
      <c r="L4907">
        <v>24.07</v>
      </c>
      <c r="M4907">
        <v>3.1</v>
      </c>
      <c r="N4907">
        <v>0</v>
      </c>
      <c r="O4907">
        <v>18.27</v>
      </c>
      <c r="P4907">
        <v>45.435600000000001</v>
      </c>
    </row>
    <row r="4908" spans="1:16" x14ac:dyDescent="0.25">
      <c r="A4908" s="20">
        <v>45268</v>
      </c>
      <c r="B4908" t="s">
        <v>706</v>
      </c>
      <c r="C4908" t="s">
        <v>17</v>
      </c>
      <c r="D4908">
        <v>500</v>
      </c>
      <c r="E4908">
        <v>235.15</v>
      </c>
      <c r="F4908">
        <v>117575</v>
      </c>
      <c r="G4908" t="s">
        <v>5091</v>
      </c>
      <c r="H4908">
        <v>2023232</v>
      </c>
      <c r="I4908" t="s">
        <v>4956</v>
      </c>
      <c r="J4908" t="s">
        <v>20</v>
      </c>
      <c r="K4908" t="s">
        <v>25</v>
      </c>
      <c r="L4908">
        <v>0</v>
      </c>
      <c r="M4908">
        <v>3.76</v>
      </c>
      <c r="N4908">
        <v>0</v>
      </c>
      <c r="O4908">
        <v>21.49</v>
      </c>
      <c r="P4908">
        <v>25.252400000000002</v>
      </c>
    </row>
    <row r="4909" spans="1:16" x14ac:dyDescent="0.25">
      <c r="A4909" s="20">
        <v>45268</v>
      </c>
      <c r="B4909" t="s">
        <v>706</v>
      </c>
      <c r="C4909" t="s">
        <v>23</v>
      </c>
      <c r="D4909">
        <v>2592</v>
      </c>
      <c r="E4909">
        <v>235.9</v>
      </c>
      <c r="F4909">
        <v>611452.80000000005</v>
      </c>
      <c r="G4909" t="s">
        <v>5092</v>
      </c>
      <c r="H4909">
        <v>2023232</v>
      </c>
      <c r="I4909" t="s">
        <v>4956</v>
      </c>
      <c r="J4909" t="s">
        <v>20</v>
      </c>
      <c r="K4909" t="s">
        <v>25</v>
      </c>
      <c r="L4909">
        <v>152.93</v>
      </c>
      <c r="M4909">
        <v>19.57</v>
      </c>
      <c r="N4909">
        <v>0</v>
      </c>
      <c r="O4909">
        <v>111.75</v>
      </c>
      <c r="P4909">
        <v>284.24650000000003</v>
      </c>
    </row>
    <row r="4910" spans="1:16" x14ac:dyDescent="0.25">
      <c r="A4910" s="20">
        <v>45271</v>
      </c>
      <c r="B4910" t="s">
        <v>706</v>
      </c>
      <c r="C4910" t="s">
        <v>23</v>
      </c>
      <c r="D4910">
        <v>2500</v>
      </c>
      <c r="E4910">
        <v>239.1</v>
      </c>
      <c r="F4910">
        <v>597750</v>
      </c>
      <c r="G4910" t="s">
        <v>5093</v>
      </c>
      <c r="H4910">
        <v>2023233</v>
      </c>
      <c r="I4910" t="s">
        <v>4956</v>
      </c>
      <c r="J4910" t="s">
        <v>20</v>
      </c>
      <c r="K4910" t="s">
        <v>25</v>
      </c>
      <c r="L4910">
        <v>149.52000000000001</v>
      </c>
      <c r="M4910">
        <v>19.13</v>
      </c>
      <c r="N4910">
        <v>0</v>
      </c>
      <c r="O4910">
        <v>109.24</v>
      </c>
      <c r="P4910">
        <v>277.88810000000001</v>
      </c>
    </row>
    <row r="4911" spans="1:16" x14ac:dyDescent="0.25">
      <c r="A4911" s="20">
        <v>45271</v>
      </c>
      <c r="B4911" t="s">
        <v>706</v>
      </c>
      <c r="C4911" t="s">
        <v>17</v>
      </c>
      <c r="D4911">
        <v>500</v>
      </c>
      <c r="E4911">
        <v>241.05</v>
      </c>
      <c r="F4911">
        <v>120525</v>
      </c>
      <c r="G4911" t="s">
        <v>5094</v>
      </c>
      <c r="H4911">
        <v>2023233</v>
      </c>
      <c r="I4911" t="s">
        <v>4956</v>
      </c>
      <c r="J4911" t="s">
        <v>20</v>
      </c>
      <c r="K4911" t="s">
        <v>25</v>
      </c>
      <c r="L4911">
        <v>0</v>
      </c>
      <c r="M4911">
        <v>3.86</v>
      </c>
      <c r="N4911">
        <v>0</v>
      </c>
      <c r="O4911">
        <v>22.03</v>
      </c>
      <c r="P4911">
        <v>25.886800000000001</v>
      </c>
    </row>
    <row r="4912" spans="1:16" x14ac:dyDescent="0.25">
      <c r="A4912" s="20">
        <v>45271</v>
      </c>
      <c r="B4912" t="s">
        <v>706</v>
      </c>
      <c r="C4912" t="s">
        <v>17</v>
      </c>
      <c r="D4912">
        <v>500</v>
      </c>
      <c r="E4912">
        <v>240.05</v>
      </c>
      <c r="F4912">
        <v>120025</v>
      </c>
      <c r="G4912" t="s">
        <v>5095</v>
      </c>
      <c r="H4912">
        <v>2023233</v>
      </c>
      <c r="I4912" t="s">
        <v>4956</v>
      </c>
      <c r="J4912" t="s">
        <v>20</v>
      </c>
      <c r="K4912" t="s">
        <v>25</v>
      </c>
      <c r="L4912">
        <v>0</v>
      </c>
      <c r="M4912">
        <v>3.84</v>
      </c>
      <c r="N4912">
        <v>0</v>
      </c>
      <c r="O4912">
        <v>21.94</v>
      </c>
      <c r="P4912">
        <v>25.780799999999999</v>
      </c>
    </row>
    <row r="4913" spans="1:16" x14ac:dyDescent="0.25">
      <c r="A4913" s="20">
        <v>45271</v>
      </c>
      <c r="B4913" t="s">
        <v>706</v>
      </c>
      <c r="C4913" t="s">
        <v>17</v>
      </c>
      <c r="D4913">
        <v>1500</v>
      </c>
      <c r="E4913">
        <v>239.05</v>
      </c>
      <c r="F4913">
        <v>358575</v>
      </c>
      <c r="G4913" t="s">
        <v>5096</v>
      </c>
      <c r="H4913">
        <v>2023233</v>
      </c>
      <c r="I4913" t="s">
        <v>4956</v>
      </c>
      <c r="J4913" t="s">
        <v>20</v>
      </c>
      <c r="K4913" t="s">
        <v>25</v>
      </c>
      <c r="L4913">
        <v>0</v>
      </c>
      <c r="M4913">
        <v>11.47</v>
      </c>
      <c r="N4913">
        <v>0</v>
      </c>
      <c r="O4913">
        <v>65.53</v>
      </c>
      <c r="P4913">
        <v>77.004400000000004</v>
      </c>
    </row>
    <row r="4914" spans="1:16" x14ac:dyDescent="0.25">
      <c r="A4914" s="20">
        <v>45271</v>
      </c>
      <c r="B4914" t="s">
        <v>706</v>
      </c>
      <c r="C4914" t="s">
        <v>17</v>
      </c>
      <c r="D4914">
        <v>2500</v>
      </c>
      <c r="E4914">
        <v>240.2</v>
      </c>
      <c r="F4914">
        <v>600500</v>
      </c>
      <c r="G4914" t="s">
        <v>5097</v>
      </c>
      <c r="H4914">
        <v>2023233</v>
      </c>
      <c r="I4914" t="s">
        <v>4956</v>
      </c>
      <c r="J4914" t="s">
        <v>20</v>
      </c>
      <c r="K4914" t="s">
        <v>25</v>
      </c>
      <c r="L4914">
        <v>0</v>
      </c>
      <c r="M4914">
        <v>19.22</v>
      </c>
      <c r="N4914">
        <v>36</v>
      </c>
      <c r="O4914">
        <v>109.75</v>
      </c>
      <c r="P4914">
        <v>164.96600000000001</v>
      </c>
    </row>
    <row r="4915" spans="1:16" x14ac:dyDescent="0.25">
      <c r="A4915" s="20">
        <v>45271</v>
      </c>
      <c r="B4915" t="s">
        <v>706</v>
      </c>
      <c r="C4915" t="s">
        <v>23</v>
      </c>
      <c r="D4915">
        <v>500</v>
      </c>
      <c r="E4915">
        <v>239.65</v>
      </c>
      <c r="F4915">
        <v>119825</v>
      </c>
      <c r="G4915" t="s">
        <v>5098</v>
      </c>
      <c r="H4915">
        <v>2023233</v>
      </c>
      <c r="I4915" t="s">
        <v>4956</v>
      </c>
      <c r="J4915" t="s">
        <v>20</v>
      </c>
      <c r="K4915" t="s">
        <v>25</v>
      </c>
      <c r="L4915">
        <v>29.86</v>
      </c>
      <c r="M4915">
        <v>3.83</v>
      </c>
      <c r="N4915">
        <v>0</v>
      </c>
      <c r="O4915">
        <v>21.91</v>
      </c>
      <c r="P4915">
        <v>55.604399999999998</v>
      </c>
    </row>
    <row r="4916" spans="1:16" x14ac:dyDescent="0.25">
      <c r="A4916" s="20">
        <v>45271</v>
      </c>
      <c r="B4916" t="s">
        <v>706</v>
      </c>
      <c r="C4916" t="s">
        <v>23</v>
      </c>
      <c r="D4916">
        <v>2000</v>
      </c>
      <c r="E4916">
        <v>237.55</v>
      </c>
      <c r="F4916">
        <v>475100</v>
      </c>
      <c r="G4916" t="s">
        <v>5099</v>
      </c>
      <c r="H4916">
        <v>2023233</v>
      </c>
      <c r="I4916" t="s">
        <v>4956</v>
      </c>
      <c r="J4916" t="s">
        <v>20</v>
      </c>
      <c r="K4916" t="s">
        <v>25</v>
      </c>
      <c r="L4916">
        <v>119.62</v>
      </c>
      <c r="M4916">
        <v>15.2</v>
      </c>
      <c r="N4916">
        <v>0</v>
      </c>
      <c r="O4916">
        <v>86.83</v>
      </c>
      <c r="P4916">
        <v>221.6532</v>
      </c>
    </row>
    <row r="4917" spans="1:16" x14ac:dyDescent="0.25">
      <c r="A4917" s="20">
        <v>45273</v>
      </c>
      <c r="B4917" t="s">
        <v>5100</v>
      </c>
      <c r="C4917" t="s">
        <v>17</v>
      </c>
      <c r="D4917">
        <v>100</v>
      </c>
      <c r="E4917">
        <v>509.4</v>
      </c>
      <c r="F4917">
        <v>50940</v>
      </c>
      <c r="G4917" t="s">
        <v>5101</v>
      </c>
      <c r="H4917">
        <v>2023235</v>
      </c>
      <c r="I4917" t="s">
        <v>4956</v>
      </c>
      <c r="J4917" t="s">
        <v>20</v>
      </c>
      <c r="K4917" t="s">
        <v>25</v>
      </c>
      <c r="L4917">
        <v>0</v>
      </c>
      <c r="M4917">
        <v>1.63</v>
      </c>
      <c r="N4917">
        <v>3</v>
      </c>
      <c r="O4917">
        <v>17.989999999999998</v>
      </c>
      <c r="P4917">
        <v>22.62</v>
      </c>
    </row>
    <row r="4918" spans="1:16" x14ac:dyDescent="0.25">
      <c r="A4918" s="20">
        <v>45273</v>
      </c>
      <c r="B4918" t="s">
        <v>5100</v>
      </c>
      <c r="C4918" t="s">
        <v>17</v>
      </c>
      <c r="D4918">
        <v>100</v>
      </c>
      <c r="E4918">
        <v>505.65</v>
      </c>
      <c r="F4918">
        <v>50565</v>
      </c>
      <c r="G4918" t="s">
        <v>5102</v>
      </c>
      <c r="H4918">
        <v>2023235</v>
      </c>
      <c r="I4918" t="s">
        <v>4956</v>
      </c>
      <c r="J4918" t="s">
        <v>20</v>
      </c>
      <c r="K4918" t="s">
        <v>25</v>
      </c>
      <c r="L4918">
        <v>0</v>
      </c>
      <c r="M4918">
        <v>1.62</v>
      </c>
      <c r="N4918">
        <v>0</v>
      </c>
      <c r="O4918">
        <v>18</v>
      </c>
      <c r="P4918">
        <v>19.617999999999999</v>
      </c>
    </row>
    <row r="4919" spans="1:16" x14ac:dyDescent="0.25">
      <c r="A4919" s="20">
        <v>45273</v>
      </c>
      <c r="B4919" t="s">
        <v>5100</v>
      </c>
      <c r="C4919" t="s">
        <v>23</v>
      </c>
      <c r="D4919">
        <v>200</v>
      </c>
      <c r="E4919">
        <v>509.9</v>
      </c>
      <c r="F4919">
        <v>101980</v>
      </c>
      <c r="G4919" t="s">
        <v>5103</v>
      </c>
      <c r="H4919">
        <v>2023235</v>
      </c>
      <c r="I4919" t="s">
        <v>4956</v>
      </c>
      <c r="J4919" t="s">
        <v>20</v>
      </c>
      <c r="K4919" t="s">
        <v>25</v>
      </c>
      <c r="L4919">
        <v>25</v>
      </c>
      <c r="M4919">
        <v>3.26</v>
      </c>
      <c r="N4919">
        <v>0</v>
      </c>
      <c r="O4919">
        <v>18.64</v>
      </c>
      <c r="P4919">
        <v>46.903399999999998</v>
      </c>
    </row>
    <row r="4920" spans="1:16" x14ac:dyDescent="0.25">
      <c r="A4920" s="20">
        <v>45293</v>
      </c>
      <c r="B4920" t="s">
        <v>288</v>
      </c>
      <c r="C4920" t="s">
        <v>17</v>
      </c>
      <c r="D4920">
        <v>250</v>
      </c>
      <c r="E4920">
        <v>19.05</v>
      </c>
      <c r="F4920">
        <v>4762.5</v>
      </c>
      <c r="G4920" t="s">
        <v>5104</v>
      </c>
      <c r="H4920">
        <v>2024002</v>
      </c>
      <c r="I4920" t="s">
        <v>4956</v>
      </c>
      <c r="J4920" t="s">
        <v>20</v>
      </c>
      <c r="K4920" t="s">
        <v>25</v>
      </c>
      <c r="L4920">
        <v>5</v>
      </c>
      <c r="M4920">
        <v>0.16</v>
      </c>
      <c r="N4920">
        <v>1</v>
      </c>
      <c r="O4920">
        <v>29.53</v>
      </c>
      <c r="P4920">
        <v>35.687199999999997</v>
      </c>
    </row>
    <row r="4921" spans="1:16" x14ac:dyDescent="0.25">
      <c r="A4921" s="20">
        <v>45349</v>
      </c>
      <c r="B4921" t="s">
        <v>677</v>
      </c>
      <c r="C4921" t="s">
        <v>23</v>
      </c>
      <c r="D4921">
        <v>200</v>
      </c>
      <c r="E4921">
        <v>280</v>
      </c>
      <c r="F4921">
        <v>56000</v>
      </c>
      <c r="G4921" t="s">
        <v>5105</v>
      </c>
      <c r="H4921">
        <v>2024041</v>
      </c>
      <c r="I4921" t="s">
        <v>4956</v>
      </c>
      <c r="J4921" t="s">
        <v>20</v>
      </c>
      <c r="K4921" t="s">
        <v>25</v>
      </c>
      <c r="L4921">
        <v>56</v>
      </c>
      <c r="M4921">
        <v>1.79</v>
      </c>
      <c r="N4921">
        <v>0</v>
      </c>
      <c r="O4921">
        <v>99.45</v>
      </c>
      <c r="P4921">
        <v>157.24199999999999</v>
      </c>
    </row>
    <row r="4922" spans="1:16" x14ac:dyDescent="0.25">
      <c r="A4922" s="20">
        <v>45349</v>
      </c>
      <c r="B4922" t="s">
        <v>659</v>
      </c>
      <c r="C4922" t="s">
        <v>17</v>
      </c>
      <c r="D4922" s="32">
        <v>1000</v>
      </c>
      <c r="E4922" s="7">
        <v>0</v>
      </c>
      <c r="F4922">
        <v>0</v>
      </c>
      <c r="G4922" t="s">
        <v>5106</v>
      </c>
      <c r="H4922">
        <v>2024042</v>
      </c>
      <c r="I4922" t="s">
        <v>4956</v>
      </c>
      <c r="J4922" t="s">
        <v>20</v>
      </c>
      <c r="K4922" t="s">
        <v>25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 spans="1:16" x14ac:dyDescent="0.25">
      <c r="A4923" s="20">
        <v>45350</v>
      </c>
      <c r="B4923" t="s">
        <v>659</v>
      </c>
      <c r="C4923" t="s">
        <v>23</v>
      </c>
      <c r="D4923" s="32">
        <v>5000</v>
      </c>
      <c r="E4923" s="7">
        <v>24.2</v>
      </c>
      <c r="F4923">
        <v>121000</v>
      </c>
      <c r="G4923" t="s">
        <v>5106</v>
      </c>
      <c r="H4923">
        <v>2024042</v>
      </c>
      <c r="I4923" t="s">
        <v>4956</v>
      </c>
      <c r="J4923" t="s">
        <v>20</v>
      </c>
      <c r="K4923" t="s">
        <v>25</v>
      </c>
      <c r="L4923">
        <v>121</v>
      </c>
      <c r="M4923">
        <v>3.87</v>
      </c>
      <c r="N4923">
        <v>0</v>
      </c>
      <c r="O4923">
        <v>214.87</v>
      </c>
      <c r="P4923">
        <v>339.74200000000002</v>
      </c>
    </row>
    <row r="4924" spans="1:16" x14ac:dyDescent="0.25">
      <c r="A4924" s="20">
        <v>45357</v>
      </c>
      <c r="B4924" t="s">
        <v>981</v>
      </c>
      <c r="C4924" t="s">
        <v>23</v>
      </c>
      <c r="D4924">
        <v>250</v>
      </c>
      <c r="E4924">
        <v>174.35</v>
      </c>
      <c r="F4924">
        <v>43587.5</v>
      </c>
      <c r="G4924" t="s">
        <v>5108</v>
      </c>
      <c r="H4924">
        <v>2024047</v>
      </c>
      <c r="I4924" t="s">
        <v>4956</v>
      </c>
      <c r="J4924" t="s">
        <v>20</v>
      </c>
      <c r="K4924" t="s">
        <v>25</v>
      </c>
      <c r="L4924">
        <v>44</v>
      </c>
      <c r="M4924">
        <v>1.39</v>
      </c>
      <c r="N4924">
        <v>0</v>
      </c>
      <c r="O4924">
        <v>77.400000000000006</v>
      </c>
      <c r="P4924">
        <v>122.7948</v>
      </c>
    </row>
    <row r="4925" spans="1:16" x14ac:dyDescent="0.25">
      <c r="A4925" s="20">
        <v>45365</v>
      </c>
      <c r="B4925" t="s">
        <v>800</v>
      </c>
      <c r="C4925" t="s">
        <v>23</v>
      </c>
      <c r="D4925">
        <v>100</v>
      </c>
      <c r="E4925">
        <v>507</v>
      </c>
      <c r="F4925">
        <v>50700</v>
      </c>
      <c r="G4925" t="s">
        <v>5107</v>
      </c>
      <c r="H4925">
        <v>2024052</v>
      </c>
      <c r="I4925" t="s">
        <v>4956</v>
      </c>
      <c r="J4925" t="s">
        <v>20</v>
      </c>
      <c r="K4925" t="s">
        <v>25</v>
      </c>
      <c r="L4925">
        <v>51</v>
      </c>
      <c r="M4925">
        <v>1.62</v>
      </c>
      <c r="N4925">
        <v>0</v>
      </c>
      <c r="O4925">
        <v>90.03</v>
      </c>
      <c r="P4925">
        <v>142.6524</v>
      </c>
    </row>
    <row r="4926" spans="1:16" x14ac:dyDescent="0.25">
      <c r="A4926" s="20">
        <v>45369</v>
      </c>
      <c r="B4926" t="s">
        <v>706</v>
      </c>
      <c r="C4926" t="s">
        <v>23</v>
      </c>
      <c r="D4926">
        <v>1848</v>
      </c>
      <c r="E4926">
        <v>184.3</v>
      </c>
      <c r="F4926">
        <v>340586.4</v>
      </c>
      <c r="G4926" t="s">
        <v>5109</v>
      </c>
      <c r="H4926">
        <v>2024054</v>
      </c>
      <c r="I4926" t="s">
        <v>4956</v>
      </c>
      <c r="J4926" t="s">
        <v>20</v>
      </c>
      <c r="K4926" t="s">
        <v>25</v>
      </c>
      <c r="L4926">
        <v>341</v>
      </c>
      <c r="M4926">
        <v>10.9</v>
      </c>
      <c r="N4926">
        <v>0</v>
      </c>
      <c r="O4926">
        <v>604.79999999999995</v>
      </c>
      <c r="P4926">
        <v>956.69880000000001</v>
      </c>
    </row>
    <row r="4927" spans="1:16" x14ac:dyDescent="0.25">
      <c r="A4927" s="20">
        <v>45370</v>
      </c>
      <c r="B4927" t="s">
        <v>26</v>
      </c>
      <c r="C4927" t="s">
        <v>17</v>
      </c>
      <c r="D4927">
        <v>50</v>
      </c>
      <c r="E4927">
        <v>100.2</v>
      </c>
      <c r="F4927">
        <v>5010</v>
      </c>
      <c r="G4927" t="s">
        <v>5110</v>
      </c>
      <c r="H4927">
        <v>2024055</v>
      </c>
      <c r="I4927" t="s">
        <v>4956</v>
      </c>
      <c r="J4927" t="s">
        <v>20</v>
      </c>
      <c r="K4927" t="s">
        <v>25</v>
      </c>
      <c r="L4927">
        <v>5</v>
      </c>
      <c r="M4927">
        <v>0.16</v>
      </c>
      <c r="N4927">
        <v>1</v>
      </c>
      <c r="O4927">
        <v>29.53</v>
      </c>
      <c r="P4927">
        <v>35.690300000000001</v>
      </c>
    </row>
    <row r="4928" spans="1:16" x14ac:dyDescent="0.25">
      <c r="A4928" s="20">
        <v>45371</v>
      </c>
      <c r="B4928" t="s">
        <v>65</v>
      </c>
      <c r="C4928" t="s">
        <v>23</v>
      </c>
      <c r="D4928">
        <v>200</v>
      </c>
      <c r="E4928">
        <v>114.7</v>
      </c>
      <c r="F4928">
        <v>22940</v>
      </c>
      <c r="G4928" t="s">
        <v>5111</v>
      </c>
      <c r="H4928">
        <v>2024056</v>
      </c>
      <c r="I4928" t="s">
        <v>4956</v>
      </c>
      <c r="J4928" t="s">
        <v>20</v>
      </c>
      <c r="K4928" t="s">
        <v>25</v>
      </c>
      <c r="L4928">
        <v>22.94</v>
      </c>
      <c r="M4928">
        <v>0.73</v>
      </c>
      <c r="N4928">
        <v>0</v>
      </c>
      <c r="O4928">
        <v>40.74</v>
      </c>
      <c r="P4928">
        <v>64.414199999999994</v>
      </c>
    </row>
    <row r="4929" spans="1:16" x14ac:dyDescent="0.25">
      <c r="A4929" s="20">
        <v>45371</v>
      </c>
      <c r="B4929" t="s">
        <v>276</v>
      </c>
      <c r="C4929" t="s">
        <v>17</v>
      </c>
      <c r="D4929">
        <v>10</v>
      </c>
      <c r="E4929">
        <v>112.4</v>
      </c>
      <c r="F4929">
        <v>1124</v>
      </c>
      <c r="G4929" t="s">
        <v>5112</v>
      </c>
      <c r="H4929">
        <v>2024056</v>
      </c>
      <c r="I4929" t="s">
        <v>4956</v>
      </c>
      <c r="J4929" t="s">
        <v>20</v>
      </c>
      <c r="K4929" t="s">
        <v>25</v>
      </c>
      <c r="L4929">
        <v>1.55</v>
      </c>
      <c r="M4929">
        <v>0.04</v>
      </c>
      <c r="N4929">
        <v>0.17</v>
      </c>
      <c r="O4929">
        <v>9.9499999999999993</v>
      </c>
      <c r="P4929">
        <v>11.7059</v>
      </c>
    </row>
    <row r="4930" spans="1:16" x14ac:dyDescent="0.25">
      <c r="A4930" s="20">
        <v>45371</v>
      </c>
      <c r="B4930" t="s">
        <v>179</v>
      </c>
      <c r="C4930" t="s">
        <v>17</v>
      </c>
      <c r="D4930">
        <v>10</v>
      </c>
      <c r="E4930">
        <v>350.75</v>
      </c>
      <c r="F4930">
        <v>3507.5</v>
      </c>
      <c r="G4930" t="s">
        <v>5113</v>
      </c>
      <c r="H4930">
        <v>2024056</v>
      </c>
      <c r="I4930" t="s">
        <v>4956</v>
      </c>
      <c r="J4930" t="s">
        <v>20</v>
      </c>
      <c r="K4930" t="s">
        <v>25</v>
      </c>
      <c r="L4930">
        <v>3.51</v>
      </c>
      <c r="M4930">
        <v>0.11</v>
      </c>
      <c r="N4930">
        <v>0.83</v>
      </c>
      <c r="O4930">
        <v>29.52</v>
      </c>
      <c r="P4930">
        <v>33.972200000000001</v>
      </c>
    </row>
    <row r="4931" spans="1:16" x14ac:dyDescent="0.25">
      <c r="A4931" s="20">
        <v>45372</v>
      </c>
      <c r="B4931" t="s">
        <v>5080</v>
      </c>
      <c r="C4931" t="s">
        <v>17</v>
      </c>
      <c r="D4931">
        <v>5</v>
      </c>
      <c r="E4931">
        <v>287.10000000000002</v>
      </c>
      <c r="F4931">
        <v>1435.5</v>
      </c>
      <c r="G4931" t="s">
        <v>5114</v>
      </c>
      <c r="H4931">
        <v>2024057</v>
      </c>
      <c r="I4931" t="s">
        <v>4956</v>
      </c>
      <c r="J4931" t="s">
        <v>20</v>
      </c>
      <c r="K4931" t="s">
        <v>25</v>
      </c>
      <c r="L4931">
        <v>0.98</v>
      </c>
      <c r="M4931">
        <v>0.05</v>
      </c>
      <c r="N4931">
        <v>0.22</v>
      </c>
      <c r="O4931">
        <v>12.71</v>
      </c>
      <c r="P4931">
        <v>13.9559</v>
      </c>
    </row>
    <row r="4932" spans="1:16" x14ac:dyDescent="0.25">
      <c r="A4932" s="20">
        <v>45372</v>
      </c>
      <c r="B4932" t="s">
        <v>288</v>
      </c>
      <c r="C4932" t="s">
        <v>17</v>
      </c>
      <c r="D4932">
        <v>200</v>
      </c>
      <c r="E4932">
        <v>20.100000000000001</v>
      </c>
      <c r="F4932">
        <v>4020</v>
      </c>
      <c r="G4932" t="s">
        <v>5115</v>
      </c>
      <c r="H4932">
        <v>2024057</v>
      </c>
      <c r="I4932" t="s">
        <v>4956</v>
      </c>
      <c r="J4932" t="s">
        <v>20</v>
      </c>
      <c r="K4932" t="s">
        <v>25</v>
      </c>
      <c r="L4932">
        <v>4.0199999999999996</v>
      </c>
      <c r="M4932">
        <v>0.13</v>
      </c>
      <c r="N4932">
        <v>0.78</v>
      </c>
      <c r="O4932">
        <v>29.52</v>
      </c>
      <c r="P4932">
        <v>34.448599999999999</v>
      </c>
    </row>
    <row r="4933" spans="1:16" x14ac:dyDescent="0.25">
      <c r="A4933" s="20">
        <v>45377</v>
      </c>
      <c r="B4933" t="s">
        <v>5116</v>
      </c>
      <c r="C4933" t="s">
        <v>17</v>
      </c>
      <c r="D4933">
        <v>25</v>
      </c>
      <c r="E4933">
        <v>232.1</v>
      </c>
      <c r="F4933">
        <v>5802.5</v>
      </c>
      <c r="G4933" t="s">
        <v>5117</v>
      </c>
      <c r="H4933">
        <v>2024059</v>
      </c>
      <c r="I4933" t="s">
        <v>4956</v>
      </c>
      <c r="J4933" t="s">
        <v>20</v>
      </c>
      <c r="K4933" t="s">
        <v>25</v>
      </c>
      <c r="L4933">
        <v>6</v>
      </c>
      <c r="M4933">
        <v>0.19</v>
      </c>
      <c r="N4933">
        <v>1</v>
      </c>
      <c r="O4933">
        <v>29.53</v>
      </c>
      <c r="P4933">
        <v>36.715699999999998</v>
      </c>
    </row>
    <row r="4934" spans="1:16" x14ac:dyDescent="0.25">
      <c r="A4934" s="20">
        <v>45392</v>
      </c>
      <c r="B4934" t="s">
        <v>5118</v>
      </c>
      <c r="C4934" t="s">
        <v>17</v>
      </c>
      <c r="D4934">
        <v>5</v>
      </c>
      <c r="E4934">
        <v>100</v>
      </c>
      <c r="F4934">
        <v>500</v>
      </c>
      <c r="G4934" t="s">
        <v>5119</v>
      </c>
      <c r="H4934">
        <v>2024069</v>
      </c>
      <c r="I4934" t="s">
        <v>4956</v>
      </c>
      <c r="J4934" t="s">
        <v>20</v>
      </c>
      <c r="K4934" t="s">
        <v>21</v>
      </c>
      <c r="L4934">
        <v>1</v>
      </c>
      <c r="M4934">
        <v>0.01</v>
      </c>
      <c r="N4934">
        <v>0</v>
      </c>
      <c r="O4934">
        <v>4.43</v>
      </c>
      <c r="P4934">
        <v>5.444</v>
      </c>
    </row>
    <row r="4935" spans="1:16" x14ac:dyDescent="0.25">
      <c r="A4935" s="20">
        <v>45418</v>
      </c>
      <c r="B4935" t="s">
        <v>677</v>
      </c>
      <c r="C4935" t="s">
        <v>23</v>
      </c>
      <c r="D4935">
        <v>50</v>
      </c>
      <c r="E4935">
        <v>259.5</v>
      </c>
      <c r="F4935">
        <v>12975</v>
      </c>
      <c r="G4935" t="s">
        <v>5120</v>
      </c>
      <c r="H4935">
        <v>2024084</v>
      </c>
      <c r="I4935" t="s">
        <v>4956</v>
      </c>
      <c r="J4935" t="s">
        <v>20</v>
      </c>
      <c r="K4935" t="s">
        <v>25</v>
      </c>
      <c r="L4935">
        <v>13</v>
      </c>
      <c r="M4935">
        <v>0.41</v>
      </c>
      <c r="N4935">
        <v>0</v>
      </c>
      <c r="O4935">
        <v>29.57</v>
      </c>
      <c r="P4935">
        <v>42.981299999999997</v>
      </c>
    </row>
    <row r="4936" spans="1:16" x14ac:dyDescent="0.25">
      <c r="A4936" s="20">
        <v>45447</v>
      </c>
      <c r="B4936" t="s">
        <v>5118</v>
      </c>
      <c r="C4936" t="s">
        <v>17</v>
      </c>
      <c r="D4936">
        <v>100</v>
      </c>
      <c r="E4936">
        <v>75.5</v>
      </c>
      <c r="F4936">
        <v>7550</v>
      </c>
      <c r="G4936" t="s">
        <v>5121</v>
      </c>
      <c r="H4936">
        <v>2024104</v>
      </c>
      <c r="I4936" t="s">
        <v>4956</v>
      </c>
      <c r="J4936" t="s">
        <v>20</v>
      </c>
      <c r="K4936" t="s">
        <v>21</v>
      </c>
      <c r="L4936">
        <v>8</v>
      </c>
      <c r="M4936">
        <v>0.21</v>
      </c>
      <c r="N4936">
        <v>1</v>
      </c>
      <c r="O4936">
        <v>29.54</v>
      </c>
      <c r="P4936">
        <v>38.7515</v>
      </c>
    </row>
    <row r="4937" spans="1:16" x14ac:dyDescent="0.25">
      <c r="A4937" s="20">
        <v>45475</v>
      </c>
      <c r="B4937" t="s">
        <v>4835</v>
      </c>
      <c r="C4937" t="s">
        <v>23</v>
      </c>
      <c r="D4937">
        <v>250</v>
      </c>
      <c r="E4937">
        <v>208.25</v>
      </c>
      <c r="F4937">
        <v>52062.5</v>
      </c>
      <c r="G4937" t="s">
        <v>5122</v>
      </c>
      <c r="H4937">
        <v>2024123</v>
      </c>
      <c r="I4937" t="s">
        <v>4956</v>
      </c>
      <c r="J4937" t="s">
        <v>20</v>
      </c>
      <c r="K4937" t="s">
        <v>25</v>
      </c>
      <c r="L4937">
        <v>52</v>
      </c>
      <c r="M4937">
        <v>1.78</v>
      </c>
      <c r="N4937">
        <v>0</v>
      </c>
      <c r="O4937">
        <v>92.47</v>
      </c>
      <c r="P4937">
        <v>146.25059999999999</v>
      </c>
    </row>
    <row r="4938" spans="1:16" x14ac:dyDescent="0.25">
      <c r="A4938" s="20">
        <v>45504</v>
      </c>
      <c r="B4938" t="s">
        <v>282</v>
      </c>
      <c r="C4938" t="s">
        <v>23</v>
      </c>
      <c r="D4938" s="33">
        <v>100</v>
      </c>
      <c r="E4938">
        <v>365.25</v>
      </c>
      <c r="F4938">
        <v>36525</v>
      </c>
      <c r="G4938" t="s">
        <v>5123</v>
      </c>
      <c r="H4938">
        <v>2024143</v>
      </c>
      <c r="I4938" t="s">
        <v>4956</v>
      </c>
      <c r="J4938" t="s">
        <v>20</v>
      </c>
      <c r="K4938" t="s">
        <v>25</v>
      </c>
      <c r="L4938">
        <v>37</v>
      </c>
      <c r="M4938">
        <v>1.25</v>
      </c>
      <c r="N4938">
        <v>0</v>
      </c>
      <c r="O4938">
        <v>64.87</v>
      </c>
      <c r="P4938">
        <v>103.1191</v>
      </c>
    </row>
    <row r="4939" spans="1:16" x14ac:dyDescent="0.25">
      <c r="A4939" s="20">
        <v>45509</v>
      </c>
      <c r="B4939" t="s">
        <v>26</v>
      </c>
      <c r="C4939" t="s">
        <v>17</v>
      </c>
      <c r="D4939">
        <v>50</v>
      </c>
      <c r="E4939">
        <v>95.18</v>
      </c>
      <c r="F4939">
        <v>4759</v>
      </c>
      <c r="G4939" t="s">
        <v>5124</v>
      </c>
      <c r="H4939">
        <v>2024146</v>
      </c>
      <c r="I4939" t="s">
        <v>4956</v>
      </c>
      <c r="J4939" t="s">
        <v>20</v>
      </c>
      <c r="K4939" t="s">
        <v>25</v>
      </c>
      <c r="L4939">
        <v>5</v>
      </c>
      <c r="M4939">
        <v>0.16</v>
      </c>
      <c r="N4939">
        <v>1</v>
      </c>
      <c r="O4939">
        <v>29.53</v>
      </c>
      <c r="P4939">
        <v>35.692799999999998</v>
      </c>
    </row>
    <row r="4940" spans="1:16" x14ac:dyDescent="0.25">
      <c r="A4940" s="20">
        <v>45516</v>
      </c>
      <c r="B4940" t="s">
        <v>981</v>
      </c>
      <c r="C4940" t="s">
        <v>23</v>
      </c>
      <c r="D4940">
        <v>50</v>
      </c>
      <c r="E4940">
        <v>169</v>
      </c>
      <c r="F4940">
        <v>8450</v>
      </c>
      <c r="G4940" t="s">
        <v>5125</v>
      </c>
      <c r="H4940">
        <v>2024151</v>
      </c>
      <c r="I4940" t="s">
        <v>4956</v>
      </c>
      <c r="J4940" t="s">
        <v>20</v>
      </c>
      <c r="K4940" t="s">
        <v>25</v>
      </c>
      <c r="L4940">
        <v>8.4499999999999993</v>
      </c>
      <c r="M4940">
        <v>0.28999999999999998</v>
      </c>
      <c r="N4940">
        <v>0</v>
      </c>
      <c r="O4940">
        <v>29.55</v>
      </c>
      <c r="P4940">
        <v>38.289000000000001</v>
      </c>
    </row>
    <row r="4941" spans="1:16" x14ac:dyDescent="0.25">
      <c r="A4941" s="20">
        <v>45516</v>
      </c>
      <c r="B4941" t="s">
        <v>4730</v>
      </c>
      <c r="C4941" t="s">
        <v>23</v>
      </c>
      <c r="D4941">
        <v>25</v>
      </c>
      <c r="E4941">
        <v>525.25</v>
      </c>
      <c r="F4941">
        <v>13131.25</v>
      </c>
      <c r="G4941" t="s">
        <v>5126</v>
      </c>
      <c r="H4941">
        <v>2024151</v>
      </c>
      <c r="I4941" t="s">
        <v>4956</v>
      </c>
      <c r="J4941" t="s">
        <v>20</v>
      </c>
      <c r="K4941" t="s">
        <v>25</v>
      </c>
      <c r="L4941">
        <v>13.55</v>
      </c>
      <c r="M4941">
        <v>0.45</v>
      </c>
      <c r="N4941">
        <v>0</v>
      </c>
      <c r="O4941">
        <v>29.58</v>
      </c>
      <c r="P4941">
        <v>43.579099999999997</v>
      </c>
    </row>
    <row r="4942" spans="1:16" x14ac:dyDescent="0.25">
      <c r="A4942" s="20">
        <v>45523</v>
      </c>
      <c r="B4942" t="s">
        <v>288</v>
      </c>
      <c r="C4942" t="s">
        <v>23</v>
      </c>
      <c r="D4942">
        <v>1000</v>
      </c>
      <c r="E4942">
        <v>21.31</v>
      </c>
      <c r="F4942">
        <v>21310</v>
      </c>
      <c r="G4942" t="s">
        <v>5127</v>
      </c>
      <c r="H4942">
        <v>2024155</v>
      </c>
      <c r="I4942" t="s">
        <v>4956</v>
      </c>
      <c r="J4942" t="s">
        <v>20</v>
      </c>
      <c r="K4942" t="s">
        <v>25</v>
      </c>
      <c r="L4942">
        <v>21.31</v>
      </c>
      <c r="M4942">
        <v>0.73</v>
      </c>
      <c r="N4942">
        <v>0</v>
      </c>
      <c r="O4942">
        <v>37.85</v>
      </c>
      <c r="P4942">
        <v>59.888800000000003</v>
      </c>
    </row>
    <row r="4943" spans="1:16" x14ac:dyDescent="0.25">
      <c r="A4943" s="20">
        <v>45523</v>
      </c>
      <c r="B4943" t="s">
        <v>659</v>
      </c>
      <c r="C4943" t="s">
        <v>23</v>
      </c>
      <c r="D4943" s="32">
        <v>500</v>
      </c>
      <c r="E4943" s="7">
        <v>24.72</v>
      </c>
      <c r="F4943">
        <v>12360</v>
      </c>
      <c r="G4943" t="s">
        <v>5128</v>
      </c>
      <c r="H4943">
        <v>2024155</v>
      </c>
      <c r="I4943" t="s">
        <v>4956</v>
      </c>
      <c r="J4943" t="s">
        <v>20</v>
      </c>
      <c r="K4943" t="s">
        <v>25</v>
      </c>
      <c r="L4943">
        <v>12.69</v>
      </c>
      <c r="M4943">
        <v>0.42</v>
      </c>
      <c r="N4943">
        <v>0</v>
      </c>
      <c r="O4943">
        <v>29.58</v>
      </c>
      <c r="P4943">
        <v>42.692799999999998</v>
      </c>
    </row>
    <row r="4944" spans="1:16" x14ac:dyDescent="0.25">
      <c r="A4944" s="20">
        <v>45524</v>
      </c>
      <c r="B4944" t="s">
        <v>179</v>
      </c>
      <c r="C4944" t="s">
        <v>23</v>
      </c>
      <c r="D4944">
        <v>10</v>
      </c>
      <c r="E4944">
        <v>372</v>
      </c>
      <c r="F4944">
        <v>3720</v>
      </c>
      <c r="G4944" t="s">
        <v>5129</v>
      </c>
      <c r="H4944">
        <v>2024156</v>
      </c>
      <c r="I4944" t="s">
        <v>4956</v>
      </c>
      <c r="J4944" t="s">
        <v>20</v>
      </c>
      <c r="K4944" t="s">
        <v>25</v>
      </c>
      <c r="L4944">
        <v>3.72</v>
      </c>
      <c r="M4944">
        <v>0.13</v>
      </c>
      <c r="N4944">
        <v>0</v>
      </c>
      <c r="O4944">
        <v>29.52</v>
      </c>
      <c r="P4944">
        <v>33.367199999999997</v>
      </c>
    </row>
    <row r="4945" spans="1:17" x14ac:dyDescent="0.25">
      <c r="A4945" s="20">
        <v>45524</v>
      </c>
      <c r="B4945" t="s">
        <v>480</v>
      </c>
      <c r="C4945" t="s">
        <v>23</v>
      </c>
      <c r="D4945">
        <v>25</v>
      </c>
      <c r="E4945">
        <v>203.3</v>
      </c>
      <c r="F4945">
        <v>5082.5</v>
      </c>
      <c r="G4945" t="s">
        <v>5130</v>
      </c>
      <c r="H4945">
        <v>2024156</v>
      </c>
      <c r="I4945" t="s">
        <v>4956</v>
      </c>
      <c r="J4945" t="s">
        <v>20</v>
      </c>
      <c r="K4945" t="s">
        <v>25</v>
      </c>
      <c r="L4945">
        <v>5.44</v>
      </c>
      <c r="M4945">
        <v>0.17</v>
      </c>
      <c r="N4945">
        <v>0</v>
      </c>
      <c r="O4945">
        <v>29.53</v>
      </c>
      <c r="P4945">
        <v>35.143799999999999</v>
      </c>
    </row>
    <row r="4946" spans="1:17" x14ac:dyDescent="0.25">
      <c r="A4946" s="20">
        <v>45524</v>
      </c>
      <c r="B4946" t="s">
        <v>5031</v>
      </c>
      <c r="C4946" t="s">
        <v>23</v>
      </c>
      <c r="D4946">
        <v>20</v>
      </c>
      <c r="E4946">
        <v>192.12</v>
      </c>
      <c r="F4946">
        <v>3842.4</v>
      </c>
      <c r="G4946" t="s">
        <v>5131</v>
      </c>
      <c r="H4946">
        <v>2024156</v>
      </c>
      <c r="I4946" t="s">
        <v>4956</v>
      </c>
      <c r="J4946" t="s">
        <v>20</v>
      </c>
      <c r="K4946" t="s">
        <v>25</v>
      </c>
      <c r="L4946">
        <v>3.84</v>
      </c>
      <c r="M4946">
        <v>0.13</v>
      </c>
      <c r="N4946">
        <v>0</v>
      </c>
      <c r="O4946">
        <v>29.52</v>
      </c>
      <c r="P4946">
        <v>33.491399999999999</v>
      </c>
    </row>
    <row r="4947" spans="1:17" x14ac:dyDescent="0.25">
      <c r="A4947" s="20">
        <v>45586</v>
      </c>
      <c r="B4947" t="s">
        <v>26</v>
      </c>
      <c r="C4947" t="s">
        <v>23</v>
      </c>
      <c r="D4947">
        <v>50</v>
      </c>
      <c r="E4947">
        <v>106.18</v>
      </c>
      <c r="F4947">
        <v>5309</v>
      </c>
      <c r="G4947" t="s">
        <v>5132</v>
      </c>
      <c r="H4947">
        <v>2024199</v>
      </c>
      <c r="I4947" t="s">
        <v>4956</v>
      </c>
      <c r="J4947" t="s">
        <v>20</v>
      </c>
      <c r="K4947" t="s">
        <v>25</v>
      </c>
      <c r="L4947">
        <v>5</v>
      </c>
      <c r="M4947">
        <v>0.17</v>
      </c>
      <c r="N4947">
        <v>0</v>
      </c>
      <c r="O4947">
        <v>29.53</v>
      </c>
      <c r="P4947">
        <v>34.698300000000003</v>
      </c>
    </row>
    <row r="4948" spans="1:17" x14ac:dyDescent="0.25">
      <c r="A4948" s="20">
        <v>45590</v>
      </c>
      <c r="B4948" t="s">
        <v>26</v>
      </c>
      <c r="C4948" t="s">
        <v>23</v>
      </c>
      <c r="D4948">
        <v>50</v>
      </c>
      <c r="E4948">
        <v>95.5</v>
      </c>
      <c r="F4948">
        <v>4775</v>
      </c>
      <c r="G4948" t="s">
        <v>5133</v>
      </c>
      <c r="H4948">
        <v>2024203</v>
      </c>
      <c r="I4948" t="s">
        <v>4956</v>
      </c>
      <c r="J4948" t="s">
        <v>20</v>
      </c>
      <c r="K4948" t="s">
        <v>25</v>
      </c>
      <c r="L4948">
        <v>5</v>
      </c>
      <c r="M4948">
        <v>0.15</v>
      </c>
      <c r="N4948">
        <v>0</v>
      </c>
      <c r="O4948">
        <v>29.53</v>
      </c>
      <c r="P4948">
        <v>34.681399999999996</v>
      </c>
    </row>
    <row r="4949" spans="1:17" x14ac:dyDescent="0.25">
      <c r="A4949" s="20">
        <v>45614</v>
      </c>
      <c r="B4949" t="s">
        <v>5066</v>
      </c>
      <c r="C4949" t="s">
        <v>23</v>
      </c>
      <c r="D4949">
        <v>25</v>
      </c>
      <c r="E4949">
        <v>240.4</v>
      </c>
      <c r="F4949">
        <v>6010</v>
      </c>
      <c r="G4949" t="s">
        <v>5134</v>
      </c>
      <c r="H4949">
        <v>2024218</v>
      </c>
      <c r="I4949" t="s">
        <v>4956</v>
      </c>
      <c r="J4949" t="s">
        <v>20</v>
      </c>
      <c r="K4949" t="s">
        <v>25</v>
      </c>
      <c r="L4949">
        <v>6</v>
      </c>
      <c r="M4949">
        <v>0.19</v>
      </c>
      <c r="N4949">
        <v>0</v>
      </c>
      <c r="O4949">
        <v>29.53</v>
      </c>
      <c r="P4949">
        <v>35.720500000000001</v>
      </c>
    </row>
    <row r="4950" spans="1:17" x14ac:dyDescent="0.25">
      <c r="A4950" s="20">
        <v>45632</v>
      </c>
      <c r="B4950" t="s">
        <v>288</v>
      </c>
      <c r="C4950" t="s">
        <v>23</v>
      </c>
      <c r="D4950">
        <v>450</v>
      </c>
      <c r="E4950">
        <v>26.38</v>
      </c>
      <c r="F4950">
        <v>11871</v>
      </c>
      <c r="G4950" t="s">
        <v>5135</v>
      </c>
      <c r="H4950">
        <v>2024231</v>
      </c>
      <c r="I4950" t="s">
        <v>4956</v>
      </c>
      <c r="J4950" t="s">
        <v>20</v>
      </c>
      <c r="K4950" t="s">
        <v>25</v>
      </c>
      <c r="L4950">
        <v>12</v>
      </c>
      <c r="M4950">
        <v>0.38</v>
      </c>
      <c r="N4950">
        <v>0</v>
      </c>
      <c r="O4950">
        <v>29.57</v>
      </c>
      <c r="P4950">
        <v>41.946300000000001</v>
      </c>
    </row>
    <row r="4951" spans="1:17" x14ac:dyDescent="0.25">
      <c r="A4951" s="20">
        <v>45635</v>
      </c>
      <c r="B4951" t="s">
        <v>288</v>
      </c>
      <c r="C4951" t="s">
        <v>23</v>
      </c>
      <c r="D4951">
        <v>4500</v>
      </c>
      <c r="E4951">
        <v>26.01</v>
      </c>
      <c r="F4951">
        <v>117045</v>
      </c>
      <c r="G4951" t="s">
        <v>5136</v>
      </c>
      <c r="H4951">
        <v>2024232</v>
      </c>
      <c r="I4951" t="s">
        <v>4956</v>
      </c>
      <c r="J4951" t="s">
        <v>20</v>
      </c>
      <c r="K4951" t="s">
        <v>25</v>
      </c>
      <c r="L4951">
        <v>117</v>
      </c>
      <c r="M4951">
        <v>3.71</v>
      </c>
      <c r="N4951">
        <v>0</v>
      </c>
      <c r="O4951">
        <v>207.85</v>
      </c>
      <c r="P4951">
        <v>328.56040000000002</v>
      </c>
    </row>
    <row r="4952" spans="1:17" x14ac:dyDescent="0.25">
      <c r="A4952" s="26">
        <v>45656</v>
      </c>
      <c r="B4952" s="5" t="s">
        <v>5137</v>
      </c>
      <c r="C4952" s="5" t="s">
        <v>17</v>
      </c>
      <c r="D4952" s="5">
        <v>550</v>
      </c>
      <c r="E4952" s="5">
        <v>0</v>
      </c>
      <c r="F4952" s="5">
        <v>0</v>
      </c>
      <c r="G4952" s="5" t="s">
        <v>5138</v>
      </c>
      <c r="H4952" s="5">
        <v>2024246</v>
      </c>
      <c r="I4952" s="5" t="s">
        <v>5139</v>
      </c>
      <c r="J4952" s="5" t="s">
        <v>20</v>
      </c>
      <c r="K4952" s="5" t="s">
        <v>25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t="s">
        <v>5149</v>
      </c>
    </row>
    <row r="4953" spans="1:17" x14ac:dyDescent="0.25">
      <c r="A4953" s="20">
        <v>45656</v>
      </c>
      <c r="B4953" t="s">
        <v>5137</v>
      </c>
      <c r="C4953" t="s">
        <v>23</v>
      </c>
      <c r="D4953">
        <v>550</v>
      </c>
      <c r="E4953">
        <v>173</v>
      </c>
      <c r="F4953">
        <v>95150</v>
      </c>
      <c r="G4953" t="s">
        <v>5138</v>
      </c>
      <c r="H4953">
        <v>2024246</v>
      </c>
      <c r="I4953" t="s">
        <v>5139</v>
      </c>
      <c r="J4953" t="s">
        <v>20</v>
      </c>
      <c r="K4953" t="s">
        <v>25</v>
      </c>
      <c r="L4953">
        <v>95</v>
      </c>
      <c r="M4953">
        <v>3.02</v>
      </c>
      <c r="N4953">
        <v>0</v>
      </c>
      <c r="O4953">
        <v>168.96</v>
      </c>
      <c r="P4953">
        <v>266.97629999999998</v>
      </c>
    </row>
    <row r="4954" spans="1:17" x14ac:dyDescent="0.25">
      <c r="A4954" s="20">
        <v>45660</v>
      </c>
      <c r="B4954" t="s">
        <v>5066</v>
      </c>
      <c r="C4954" t="s">
        <v>23</v>
      </c>
      <c r="D4954">
        <v>25</v>
      </c>
      <c r="E4954">
        <v>309</v>
      </c>
      <c r="F4954">
        <v>7725</v>
      </c>
      <c r="G4954" t="s">
        <v>5140</v>
      </c>
      <c r="H4954">
        <v>2025003</v>
      </c>
      <c r="I4954" t="s">
        <v>4956</v>
      </c>
      <c r="J4954" t="s">
        <v>20</v>
      </c>
      <c r="K4954" t="s">
        <v>25</v>
      </c>
      <c r="L4954">
        <v>8</v>
      </c>
      <c r="M4954">
        <v>0.24</v>
      </c>
      <c r="N4954">
        <v>0</v>
      </c>
      <c r="O4954">
        <v>29.54</v>
      </c>
      <c r="P4954">
        <v>37.7849</v>
      </c>
    </row>
    <row r="4955" spans="1:17" x14ac:dyDescent="0.25">
      <c r="A4955" s="20">
        <v>45681</v>
      </c>
      <c r="B4955" t="s">
        <v>5118</v>
      </c>
      <c r="C4955" t="s">
        <v>23</v>
      </c>
      <c r="D4955">
        <v>105</v>
      </c>
      <c r="E4955">
        <v>99.25</v>
      </c>
      <c r="F4955">
        <v>10421.25</v>
      </c>
      <c r="G4955" t="s">
        <v>5141</v>
      </c>
      <c r="H4955">
        <v>2025018</v>
      </c>
      <c r="I4955" t="s">
        <v>4956</v>
      </c>
      <c r="J4955" t="s">
        <v>20</v>
      </c>
      <c r="K4955" t="s">
        <v>21</v>
      </c>
      <c r="L4955">
        <v>10.42</v>
      </c>
      <c r="M4955">
        <v>0.4</v>
      </c>
      <c r="N4955">
        <v>0</v>
      </c>
      <c r="O4955">
        <v>29.58</v>
      </c>
      <c r="P4955">
        <v>40.401200000000003</v>
      </c>
    </row>
    <row r="4956" spans="1:17" x14ac:dyDescent="0.25">
      <c r="A4956" s="20">
        <v>45681</v>
      </c>
      <c r="B4956" t="s">
        <v>5116</v>
      </c>
      <c r="C4956" t="s">
        <v>23</v>
      </c>
      <c r="D4956">
        <v>25</v>
      </c>
      <c r="E4956">
        <v>184.9</v>
      </c>
      <c r="F4956">
        <v>4622.5</v>
      </c>
      <c r="G4956" t="s">
        <v>5142</v>
      </c>
      <c r="H4956">
        <v>2025018</v>
      </c>
      <c r="I4956" t="s">
        <v>4956</v>
      </c>
      <c r="J4956" t="s">
        <v>20</v>
      </c>
      <c r="K4956" t="s">
        <v>25</v>
      </c>
      <c r="L4956">
        <v>4.58</v>
      </c>
      <c r="M4956">
        <v>0.15</v>
      </c>
      <c r="N4956">
        <v>0</v>
      </c>
      <c r="O4956">
        <v>29.53</v>
      </c>
      <c r="P4956">
        <v>34.256500000000003</v>
      </c>
    </row>
    <row r="4957" spans="1:17" x14ac:dyDescent="0.25">
      <c r="A4957" s="20">
        <v>45737</v>
      </c>
      <c r="B4957" t="s">
        <v>2716</v>
      </c>
      <c r="C4957" t="s">
        <v>23</v>
      </c>
      <c r="D4957">
        <v>600</v>
      </c>
      <c r="E4957">
        <v>3.63</v>
      </c>
      <c r="F4957">
        <v>2177</v>
      </c>
      <c r="G4957" t="s">
        <v>5143</v>
      </c>
      <c r="H4957">
        <v>2025057</v>
      </c>
      <c r="I4957" t="s">
        <v>5139</v>
      </c>
      <c r="J4957" t="s">
        <v>20</v>
      </c>
      <c r="K4957" t="s">
        <v>25</v>
      </c>
      <c r="L4957">
        <v>2</v>
      </c>
      <c r="M4957">
        <v>7.0000000000000007E-2</v>
      </c>
      <c r="N4957">
        <v>0</v>
      </c>
      <c r="O4957">
        <v>19.28</v>
      </c>
      <c r="P4957">
        <v>21.349</v>
      </c>
    </row>
    <row r="4958" spans="1:17" x14ac:dyDescent="0.25">
      <c r="A4958" s="20">
        <v>45737</v>
      </c>
      <c r="B4958" t="s">
        <v>276</v>
      </c>
      <c r="C4958" t="s">
        <v>23</v>
      </c>
      <c r="D4958">
        <v>10</v>
      </c>
      <c r="E4958">
        <v>91.98</v>
      </c>
      <c r="F4958">
        <v>919.8</v>
      </c>
      <c r="G4958" t="s">
        <v>5144</v>
      </c>
      <c r="H4958">
        <v>2025057</v>
      </c>
      <c r="I4958" t="s">
        <v>4956</v>
      </c>
      <c r="J4958" t="s">
        <v>20</v>
      </c>
      <c r="K4958" t="s">
        <v>25</v>
      </c>
      <c r="L4958">
        <v>0.92</v>
      </c>
      <c r="M4958">
        <v>0.03</v>
      </c>
      <c r="N4958">
        <v>0</v>
      </c>
      <c r="O4958">
        <v>8.15</v>
      </c>
      <c r="P4958">
        <v>9.0991</v>
      </c>
    </row>
    <row r="4959" spans="1:17" x14ac:dyDescent="0.25">
      <c r="A4959" s="20">
        <v>45737</v>
      </c>
      <c r="B4959" t="s">
        <v>5080</v>
      </c>
      <c r="C4959" t="s">
        <v>23</v>
      </c>
      <c r="D4959">
        <v>10</v>
      </c>
      <c r="E4959">
        <v>183.6</v>
      </c>
      <c r="F4959">
        <v>1836</v>
      </c>
      <c r="G4959" t="s">
        <v>5145</v>
      </c>
      <c r="H4959">
        <v>2025057</v>
      </c>
      <c r="I4959" t="s">
        <v>4956</v>
      </c>
      <c r="J4959" t="s">
        <v>20</v>
      </c>
      <c r="K4959" t="s">
        <v>25</v>
      </c>
      <c r="L4959">
        <v>2.08</v>
      </c>
      <c r="M4959">
        <v>0.06</v>
      </c>
      <c r="N4959">
        <v>0</v>
      </c>
      <c r="O4959">
        <v>16.260000000000002</v>
      </c>
      <c r="P4959">
        <v>18.398199999999999</v>
      </c>
    </row>
    <row r="4960" spans="1:17" x14ac:dyDescent="0.25">
      <c r="A4960" s="20">
        <v>45748</v>
      </c>
      <c r="B4960" t="s">
        <v>5146</v>
      </c>
      <c r="C4960" t="s">
        <v>17</v>
      </c>
      <c r="D4960">
        <v>25</v>
      </c>
      <c r="E4960">
        <v>78.52</v>
      </c>
      <c r="F4960">
        <v>1963</v>
      </c>
      <c r="G4960" t="s">
        <v>5147</v>
      </c>
      <c r="H4960">
        <v>2025063</v>
      </c>
      <c r="I4960" t="s">
        <v>4956</v>
      </c>
      <c r="J4960" t="s">
        <v>20</v>
      </c>
      <c r="K4960" t="s">
        <v>25</v>
      </c>
      <c r="L4960">
        <v>0</v>
      </c>
      <c r="M4960">
        <v>0.06</v>
      </c>
      <c r="N4960">
        <v>0</v>
      </c>
      <c r="O4960">
        <v>11.81</v>
      </c>
      <c r="P4960">
        <v>11.872299999999999</v>
      </c>
    </row>
    <row r="4961" spans="1:16" x14ac:dyDescent="0.25">
      <c r="A4961" s="20">
        <v>45756</v>
      </c>
      <c r="B4961" t="s">
        <v>433</v>
      </c>
      <c r="C4961" t="s">
        <v>23</v>
      </c>
      <c r="D4961">
        <v>1500</v>
      </c>
      <c r="E4961">
        <v>1.49</v>
      </c>
      <c r="F4961">
        <v>2235</v>
      </c>
      <c r="G4961" t="s">
        <v>5148</v>
      </c>
      <c r="H4961">
        <v>2025069</v>
      </c>
      <c r="I4961" t="s">
        <v>5139</v>
      </c>
      <c r="J4961" t="s">
        <v>20</v>
      </c>
      <c r="K4961" t="s">
        <v>25</v>
      </c>
      <c r="L4961">
        <v>2</v>
      </c>
      <c r="M4961">
        <v>7.0000000000000007E-2</v>
      </c>
      <c r="N4961">
        <v>0</v>
      </c>
      <c r="O4961">
        <v>19.79</v>
      </c>
      <c r="P4961">
        <v>21.860800000000001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abSelected="1" topLeftCell="H61" zoomScaleNormal="100" workbookViewId="0">
      <selection activeCell="V74" sqref="V74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2" bestFit="1" customWidth="1"/>
    <col min="4" max="4" width="18.42578125" bestFit="1" customWidth="1"/>
    <col min="5" max="5" width="26.42578125" bestFit="1" customWidth="1"/>
    <col min="7" max="7" width="10.85546875" bestFit="1" customWidth="1"/>
    <col min="8" max="8" width="10.7109375" bestFit="1" customWidth="1"/>
    <col min="9" max="9" width="12" bestFit="1" customWidth="1"/>
    <col min="10" max="10" width="18.42578125" bestFit="1" customWidth="1"/>
    <col min="11" max="11" width="26.42578125" style="7" bestFit="1" customWidth="1"/>
    <col min="12" max="12" width="13.7109375" style="7" bestFit="1" customWidth="1"/>
    <col min="13" max="13" width="9.28515625" bestFit="1" customWidth="1"/>
    <col min="14" max="14" width="7" bestFit="1" customWidth="1"/>
    <col min="15" max="15" width="12.5703125" style="7" bestFit="1" customWidth="1"/>
    <col min="16" max="16" width="7.42578125" bestFit="1" customWidth="1"/>
    <col min="17" max="17" width="13.42578125" style="7" bestFit="1" customWidth="1"/>
    <col min="18" max="18" width="14" style="7" bestFit="1" customWidth="1"/>
    <col min="19" max="19" width="9.5703125" style="7" bestFit="1" customWidth="1"/>
    <col min="20" max="20" width="11.28515625" style="7" bestFit="1" customWidth="1"/>
    <col min="21" max="21" width="6.42578125" style="19" bestFit="1" customWidth="1"/>
    <col min="27" max="27" width="36.28515625" customWidth="1"/>
  </cols>
  <sheetData>
    <row r="1" spans="1:21" x14ac:dyDescent="0.25">
      <c r="L1" s="9" t="s">
        <v>161</v>
      </c>
      <c r="M1" s="8"/>
      <c r="N1" s="8"/>
      <c r="O1" s="9" t="s">
        <v>166</v>
      </c>
      <c r="P1" s="8"/>
      <c r="Q1" s="8" t="s">
        <v>168</v>
      </c>
      <c r="R1" s="9" t="s">
        <v>169</v>
      </c>
      <c r="S1" s="9" t="s">
        <v>170</v>
      </c>
      <c r="T1" s="9" t="s">
        <v>171</v>
      </c>
    </row>
    <row r="2" spans="1:21" x14ac:dyDescent="0.25">
      <c r="L2" s="13">
        <f>SUM(L10:L1000)</f>
        <v>791169146.27539992</v>
      </c>
      <c r="M2" s="12"/>
      <c r="N2" s="12"/>
      <c r="O2" s="13">
        <f>SUM(O10:O1000)</f>
        <v>789630800.68880022</v>
      </c>
      <c r="P2" s="12"/>
      <c r="Q2" s="13">
        <f>SUM(Q10:Q1000)</f>
        <v>-1538345.5865999903</v>
      </c>
      <c r="R2" s="13">
        <f>SUM(R10:R1000)</f>
        <v>-1583190.5677999898</v>
      </c>
      <c r="S2" s="13">
        <f>SUM(S10:S1000)</f>
        <v>700885.75659999775</v>
      </c>
      <c r="T2" s="13">
        <f>SUM(T10:T1000)</f>
        <v>-2284076.3243999863</v>
      </c>
    </row>
    <row r="3" spans="1:21" x14ac:dyDescent="0.25">
      <c r="R3" s="7">
        <v>-5341.2691000000004</v>
      </c>
      <c r="S3" s="7">
        <v>0</v>
      </c>
      <c r="T3" s="7">
        <v>-5341.2691000000004</v>
      </c>
    </row>
    <row r="4" spans="1:21" x14ac:dyDescent="0.25">
      <c r="R4" s="18">
        <f>R2+R3</f>
        <v>-1588531.8368999898</v>
      </c>
      <c r="S4" s="13">
        <f>S2+S3</f>
        <v>700885.75659999775</v>
      </c>
      <c r="T4" s="13">
        <f>T2+T3</f>
        <v>-2289417.5934999865</v>
      </c>
    </row>
    <row r="5" spans="1:21" x14ac:dyDescent="0.25">
      <c r="A5" s="1" t="s">
        <v>2</v>
      </c>
      <c r="B5" t="s">
        <v>17</v>
      </c>
    </row>
    <row r="7" spans="1:21" x14ac:dyDescent="0.25">
      <c r="B7" s="1" t="s">
        <v>157</v>
      </c>
    </row>
    <row r="8" spans="1:21" x14ac:dyDescent="0.25">
      <c r="A8" s="1" t="s">
        <v>154</v>
      </c>
      <c r="B8" t="s">
        <v>159</v>
      </c>
      <c r="C8" t="s">
        <v>160</v>
      </c>
      <c r="D8" t="s">
        <v>156</v>
      </c>
      <c r="E8" t="s">
        <v>158</v>
      </c>
      <c r="G8" s="3"/>
      <c r="H8" s="3" t="s">
        <v>157</v>
      </c>
      <c r="I8" s="3"/>
      <c r="J8" s="3"/>
      <c r="K8" s="3"/>
      <c r="L8" s="16"/>
      <c r="M8" s="27" t="s">
        <v>162</v>
      </c>
      <c r="N8" s="27"/>
      <c r="O8" s="27"/>
      <c r="P8" s="28" t="s">
        <v>172</v>
      </c>
      <c r="Q8" s="29"/>
      <c r="R8" s="29"/>
      <c r="S8" s="29"/>
      <c r="T8" s="29"/>
      <c r="U8" s="30"/>
    </row>
    <row r="9" spans="1:21" x14ac:dyDescent="0.25">
      <c r="A9" s="2" t="s">
        <v>54</v>
      </c>
      <c r="B9" s="31">
        <v>100</v>
      </c>
      <c r="C9" s="31">
        <v>357</v>
      </c>
      <c r="D9" s="31">
        <v>35700</v>
      </c>
      <c r="E9" s="31">
        <v>271.15809999999999</v>
      </c>
      <c r="G9" s="4" t="s">
        <v>154</v>
      </c>
      <c r="H9" s="4" t="s">
        <v>159</v>
      </c>
      <c r="I9" s="4" t="s">
        <v>160</v>
      </c>
      <c r="J9" s="4" t="s">
        <v>156</v>
      </c>
      <c r="K9" s="4" t="s">
        <v>158</v>
      </c>
      <c r="L9" s="17" t="s">
        <v>161</v>
      </c>
      <c r="M9" s="8" t="s">
        <v>163</v>
      </c>
      <c r="N9" s="8" t="s">
        <v>164</v>
      </c>
      <c r="O9" s="9" t="s">
        <v>166</v>
      </c>
      <c r="P9" s="8" t="s">
        <v>167</v>
      </c>
      <c r="Q9" s="8" t="s">
        <v>168</v>
      </c>
      <c r="R9" s="9" t="s">
        <v>169</v>
      </c>
      <c r="S9" s="9" t="s">
        <v>170</v>
      </c>
      <c r="T9" s="9" t="s">
        <v>171</v>
      </c>
      <c r="U9" s="23" t="s">
        <v>693</v>
      </c>
    </row>
    <row r="10" spans="1:21" x14ac:dyDescent="0.25">
      <c r="A10" s="2" t="s">
        <v>100</v>
      </c>
      <c r="B10" s="31">
        <v>63121</v>
      </c>
      <c r="C10" s="31">
        <v>1572.14</v>
      </c>
      <c r="D10" s="31">
        <v>4911234.1999999993</v>
      </c>
      <c r="E10" s="31">
        <v>2264.7055000000005</v>
      </c>
      <c r="G10" s="2" t="s">
        <v>54</v>
      </c>
      <c r="H10" s="31">
        <v>100</v>
      </c>
      <c r="I10" s="31">
        <v>357</v>
      </c>
      <c r="J10" s="31">
        <v>35700</v>
      </c>
      <c r="K10" s="31">
        <v>271.15809999999999</v>
      </c>
      <c r="L10" s="16">
        <f>J10+K10</f>
        <v>35971.158100000001</v>
      </c>
      <c r="M10" s="11" t="str">
        <f>VLOOKUP(G10,Sell!G:L,1,0)</f>
        <v>ARVLIM</v>
      </c>
      <c r="N10" s="11">
        <f>IFERROR(VLOOKUP(G10,Sell!G:L,2,0),0)</f>
        <v>100</v>
      </c>
      <c r="O10" s="10">
        <f>IFERROR(VLOOKUP(G10,Sell!G:L,6,0),0)</f>
        <v>37021.849099999999</v>
      </c>
      <c r="P10" s="11">
        <f t="shared" ref="P10:P73" si="0">H10-N10</f>
        <v>0</v>
      </c>
      <c r="Q10" s="10">
        <f>O10-L10</f>
        <v>1050.6909999999989</v>
      </c>
      <c r="R10" s="10">
        <f>IF(P10=0,Q10,0)</f>
        <v>1050.6909999999989</v>
      </c>
      <c r="S10" s="10">
        <f>IF(R10&gt;0,R10,0)</f>
        <v>1050.6909999999989</v>
      </c>
      <c r="T10" s="10">
        <f>IF(R10&gt;0,0,R10)</f>
        <v>0</v>
      </c>
      <c r="U10" s="12" t="str">
        <f>IF(AND(LEN(G10)&gt;0,R10=0),"Open","")</f>
        <v/>
      </c>
    </row>
    <row r="11" spans="1:21" x14ac:dyDescent="0.25">
      <c r="A11" s="2" t="s">
        <v>98</v>
      </c>
      <c r="B11" s="31">
        <v>5349</v>
      </c>
      <c r="C11" s="31">
        <v>408.5</v>
      </c>
      <c r="D11" s="31">
        <v>134103.5</v>
      </c>
      <c r="E11" s="31">
        <v>334.61009999999999</v>
      </c>
      <c r="G11" s="2" t="s">
        <v>100</v>
      </c>
      <c r="H11" s="31">
        <v>63121</v>
      </c>
      <c r="I11" s="31">
        <v>1572.14</v>
      </c>
      <c r="J11" s="31">
        <v>4911234.1999999993</v>
      </c>
      <c r="K11" s="31">
        <v>2264.7055000000005</v>
      </c>
      <c r="L11" s="16">
        <f t="shared" ref="L11:L74" si="1">J11+K11</f>
        <v>4913498.9054999994</v>
      </c>
      <c r="M11" s="11" t="str">
        <f>VLOOKUP(G11,Sell!G:L,1,0)</f>
        <v>ASHLEY</v>
      </c>
      <c r="N11" s="11">
        <f>IFERROR(VLOOKUP(G11,Sell!G:L,2,0),0)</f>
        <v>63121</v>
      </c>
      <c r="O11" s="10">
        <f>IFERROR(VLOOKUP(G11,Sell!G:L,6,0),0)</f>
        <v>4810236.9767000005</v>
      </c>
      <c r="P11" s="11">
        <f t="shared" si="0"/>
        <v>0</v>
      </c>
      <c r="Q11" s="10">
        <f t="shared" ref="Q11:Q74" si="2">O11-L11</f>
        <v>-103261.92879999895</v>
      </c>
      <c r="R11" s="10">
        <f t="shared" ref="R11:R74" si="3">IF(P11=0,Q11,0)</f>
        <v>-103261.92879999895</v>
      </c>
      <c r="S11" s="10">
        <f t="shared" ref="S11:S74" si="4">IF(R11&gt;0,R11,0)</f>
        <v>0</v>
      </c>
      <c r="T11" s="10">
        <f t="shared" ref="T11:T74" si="5">IF(R11&gt;0,0,R11)</f>
        <v>-103261.92879999895</v>
      </c>
      <c r="U11" s="12" t="str">
        <f t="shared" ref="U11:U74" si="6">IF(AND(LEN(G11)&gt;0,R11=0),"Open","")</f>
        <v/>
      </c>
    </row>
    <row r="12" spans="1:21" x14ac:dyDescent="0.25">
      <c r="A12" s="2" t="s">
        <v>26</v>
      </c>
      <c r="B12" s="31">
        <v>13239</v>
      </c>
      <c r="C12" s="31">
        <v>2817.1800000000003</v>
      </c>
      <c r="D12" s="31">
        <v>1766066.05</v>
      </c>
      <c r="E12" s="31">
        <v>4970.1555000000008</v>
      </c>
      <c r="G12" s="2" t="s">
        <v>98</v>
      </c>
      <c r="H12" s="31">
        <v>5349</v>
      </c>
      <c r="I12" s="31">
        <v>408.5</v>
      </c>
      <c r="J12" s="31">
        <v>134103.5</v>
      </c>
      <c r="K12" s="31">
        <v>334.61009999999999</v>
      </c>
      <c r="L12" s="16">
        <f t="shared" si="1"/>
        <v>134438.11009999999</v>
      </c>
      <c r="M12" s="11" t="str">
        <f>VLOOKUP(G12,Sell!G:L,1,0)</f>
        <v>CENBAN</v>
      </c>
      <c r="N12" s="11">
        <f>IFERROR(VLOOKUP(G12,Sell!G:L,2,0),0)</f>
        <v>5349</v>
      </c>
      <c r="O12" s="10">
        <f>IFERROR(VLOOKUP(G12,Sell!G:L,6,0),0)</f>
        <v>145640.4999</v>
      </c>
      <c r="P12" s="11">
        <f t="shared" si="0"/>
        <v>0</v>
      </c>
      <c r="Q12" s="10">
        <f t="shared" si="2"/>
        <v>11202.389800000004</v>
      </c>
      <c r="R12" s="10">
        <f t="shared" si="3"/>
        <v>11202.389800000004</v>
      </c>
      <c r="S12" s="10">
        <f t="shared" si="4"/>
        <v>11202.389800000004</v>
      </c>
      <c r="T12" s="10">
        <f t="shared" si="5"/>
        <v>0</v>
      </c>
      <c r="U12" s="12" t="str">
        <f t="shared" si="6"/>
        <v/>
      </c>
    </row>
    <row r="13" spans="1:21" x14ac:dyDescent="0.25">
      <c r="A13" s="2" t="s">
        <v>29</v>
      </c>
      <c r="B13" s="31">
        <v>25325</v>
      </c>
      <c r="C13" s="31">
        <v>200.39</v>
      </c>
      <c r="D13" s="31">
        <v>452689.75</v>
      </c>
      <c r="E13" s="31">
        <v>2312.3229000000006</v>
      </c>
      <c r="G13" s="2" t="s">
        <v>26</v>
      </c>
      <c r="H13" s="31">
        <v>13239</v>
      </c>
      <c r="I13" s="31">
        <v>2817.1800000000003</v>
      </c>
      <c r="J13" s="31">
        <v>1766066.05</v>
      </c>
      <c r="K13" s="31">
        <v>4970.1555000000008</v>
      </c>
      <c r="L13" s="16">
        <f t="shared" si="1"/>
        <v>1771036.2055000002</v>
      </c>
      <c r="M13" s="11" t="str">
        <f>VLOOKUP(G13,Sell!G:L,1,0)</f>
        <v>GATLIM</v>
      </c>
      <c r="N13" s="11">
        <f>IFERROR(VLOOKUP(G13,Sell!G:L,2,0),0)</f>
        <v>13239</v>
      </c>
      <c r="O13" s="10">
        <f>IFERROR(VLOOKUP(G13,Sell!G:L,6,0),0)</f>
        <v>1709144.9776999999</v>
      </c>
      <c r="P13" s="11">
        <f t="shared" si="0"/>
        <v>0</v>
      </c>
      <c r="Q13" s="10">
        <f t="shared" si="2"/>
        <v>-61891.227800000226</v>
      </c>
      <c r="R13" s="10">
        <f t="shared" si="3"/>
        <v>-61891.227800000226</v>
      </c>
      <c r="S13" s="10">
        <f t="shared" si="4"/>
        <v>0</v>
      </c>
      <c r="T13" s="10">
        <f t="shared" si="5"/>
        <v>-61891.227800000226</v>
      </c>
      <c r="U13" s="12" t="str">
        <f t="shared" si="6"/>
        <v/>
      </c>
    </row>
    <row r="14" spans="1:21" x14ac:dyDescent="0.25">
      <c r="A14" s="2" t="s">
        <v>119</v>
      </c>
      <c r="B14" s="31">
        <v>500</v>
      </c>
      <c r="C14" s="31">
        <v>77</v>
      </c>
      <c r="D14" s="31">
        <v>38500</v>
      </c>
      <c r="E14" s="31">
        <v>282.00189999999998</v>
      </c>
      <c r="G14" s="2" t="s">
        <v>29</v>
      </c>
      <c r="H14" s="31">
        <v>25325</v>
      </c>
      <c r="I14" s="31">
        <v>200.39</v>
      </c>
      <c r="J14" s="31">
        <v>452689.75</v>
      </c>
      <c r="K14" s="31">
        <v>2312.3229000000006</v>
      </c>
      <c r="L14" s="16">
        <f t="shared" si="1"/>
        <v>455002.07290000003</v>
      </c>
      <c r="M14" s="11" t="str">
        <f>VLOOKUP(G14,Sell!G:L,1,0)</f>
        <v>GMRINF</v>
      </c>
      <c r="N14" s="11">
        <f>IFERROR(VLOOKUP(G14,Sell!G:L,2,0),0)</f>
        <v>25325</v>
      </c>
      <c r="O14" s="10">
        <f>IFERROR(VLOOKUP(G14,Sell!G:L,6,0),0)</f>
        <v>419457.30379999999</v>
      </c>
      <c r="P14" s="11">
        <f t="shared" si="0"/>
        <v>0</v>
      </c>
      <c r="Q14" s="10">
        <f t="shared" si="2"/>
        <v>-35544.769100000034</v>
      </c>
      <c r="R14" s="10">
        <f t="shared" si="3"/>
        <v>-35544.769100000034</v>
      </c>
      <c r="S14" s="10">
        <f t="shared" si="4"/>
        <v>0</v>
      </c>
      <c r="T14" s="10">
        <f t="shared" si="5"/>
        <v>-35544.769100000034</v>
      </c>
      <c r="U14" s="12" t="str">
        <f t="shared" si="6"/>
        <v/>
      </c>
    </row>
    <row r="15" spans="1:21" x14ac:dyDescent="0.25">
      <c r="A15" s="2" t="s">
        <v>74</v>
      </c>
      <c r="B15" s="31">
        <v>925</v>
      </c>
      <c r="C15" s="31">
        <v>14355.109999999997</v>
      </c>
      <c r="D15" s="31">
        <v>924734.8</v>
      </c>
      <c r="E15" s="31">
        <v>2054.0499999999997</v>
      </c>
      <c r="G15" s="2" t="s">
        <v>119</v>
      </c>
      <c r="H15" s="31">
        <v>500</v>
      </c>
      <c r="I15" s="31">
        <v>77</v>
      </c>
      <c r="J15" s="31">
        <v>38500</v>
      </c>
      <c r="K15" s="31">
        <v>282.00189999999998</v>
      </c>
      <c r="L15" s="16">
        <f t="shared" si="1"/>
        <v>38782.001900000003</v>
      </c>
      <c r="M15" s="11" t="str">
        <f>VLOOKUP(G15,Sell!G:L,1,0)</f>
        <v>HINCOP</v>
      </c>
      <c r="N15" s="11">
        <f>IFERROR(VLOOKUP(G15,Sell!G:L,2,0),0)</f>
        <v>500</v>
      </c>
      <c r="O15" s="10">
        <f>IFERROR(VLOOKUP(G15,Sell!G:L,6,0),0)</f>
        <v>40200.411999999997</v>
      </c>
      <c r="P15" s="11">
        <f t="shared" si="0"/>
        <v>0</v>
      </c>
      <c r="Q15" s="10">
        <f t="shared" si="2"/>
        <v>1418.4100999999937</v>
      </c>
      <c r="R15" s="10">
        <f t="shared" si="3"/>
        <v>1418.4100999999937</v>
      </c>
      <c r="S15" s="10">
        <f t="shared" si="4"/>
        <v>1418.4100999999937</v>
      </c>
      <c r="T15" s="10">
        <f t="shared" si="5"/>
        <v>0</v>
      </c>
      <c r="U15" s="12" t="str">
        <f t="shared" si="6"/>
        <v/>
      </c>
    </row>
    <row r="16" spans="1:21" x14ac:dyDescent="0.25">
      <c r="A16" s="2" t="s">
        <v>115</v>
      </c>
      <c r="B16" s="31">
        <v>500</v>
      </c>
      <c r="C16" s="31">
        <v>66</v>
      </c>
      <c r="D16" s="31">
        <v>33000</v>
      </c>
      <c r="E16" s="31">
        <v>238.61799999999999</v>
      </c>
      <c r="G16" s="2" t="s">
        <v>74</v>
      </c>
      <c r="H16" s="31">
        <v>925</v>
      </c>
      <c r="I16" s="31">
        <v>14355.109999999997</v>
      </c>
      <c r="J16" s="31">
        <v>924734.8</v>
      </c>
      <c r="K16" s="31">
        <v>2054.0499999999997</v>
      </c>
      <c r="L16" s="16">
        <f t="shared" si="1"/>
        <v>926788.85000000009</v>
      </c>
      <c r="M16" s="11" t="str">
        <f>VLOOKUP(G16,Sell!G:L,1,0)</f>
        <v>INFTEC</v>
      </c>
      <c r="N16" s="11">
        <f>IFERROR(VLOOKUP(G16,Sell!G:L,2,0),0)</f>
        <v>925</v>
      </c>
      <c r="O16" s="10">
        <f>IFERROR(VLOOKUP(G16,Sell!G:L,6,0),0)</f>
        <v>950826.03159999999</v>
      </c>
      <c r="P16" s="11">
        <f t="shared" si="0"/>
        <v>0</v>
      </c>
      <c r="Q16" s="10">
        <f t="shared" si="2"/>
        <v>24037.181599999894</v>
      </c>
      <c r="R16" s="10">
        <f t="shared" si="3"/>
        <v>24037.181599999894</v>
      </c>
      <c r="S16" s="10">
        <f t="shared" si="4"/>
        <v>24037.181599999894</v>
      </c>
      <c r="T16" s="10">
        <f t="shared" si="5"/>
        <v>0</v>
      </c>
      <c r="U16" s="12" t="str">
        <f t="shared" si="6"/>
        <v/>
      </c>
    </row>
    <row r="17" spans="1:21" x14ac:dyDescent="0.25">
      <c r="A17" s="2" t="s">
        <v>89</v>
      </c>
      <c r="B17" s="31">
        <v>3000</v>
      </c>
      <c r="C17" s="31">
        <v>34.700000000000003</v>
      </c>
      <c r="D17" s="31">
        <v>46200</v>
      </c>
      <c r="E17" s="31">
        <v>335.62740000000002</v>
      </c>
      <c r="G17" s="2" t="s">
        <v>115</v>
      </c>
      <c r="H17" s="31">
        <v>500</v>
      </c>
      <c r="I17" s="31">
        <v>66</v>
      </c>
      <c r="J17" s="31">
        <v>33000</v>
      </c>
      <c r="K17" s="31">
        <v>238.61799999999999</v>
      </c>
      <c r="L17" s="16">
        <f t="shared" si="1"/>
        <v>33238.618000000002</v>
      </c>
      <c r="M17" s="11" t="str">
        <f>VLOOKUP(G17,Sell!G:L,1,0)</f>
        <v>JAIASS</v>
      </c>
      <c r="N17" s="11">
        <f>IFERROR(VLOOKUP(G17,Sell!G:L,2,0),0)</f>
        <v>500</v>
      </c>
      <c r="O17" s="10">
        <f>IFERROR(VLOOKUP(G17,Sell!G:L,6,0),0)</f>
        <v>41444.437299999998</v>
      </c>
      <c r="P17" s="11">
        <f t="shared" si="0"/>
        <v>0</v>
      </c>
      <c r="Q17" s="10">
        <f t="shared" si="2"/>
        <v>8205.8192999999956</v>
      </c>
      <c r="R17" s="10">
        <f t="shared" si="3"/>
        <v>8205.8192999999956</v>
      </c>
      <c r="S17" s="10">
        <f t="shared" si="4"/>
        <v>8205.8192999999956</v>
      </c>
      <c r="T17" s="10">
        <f t="shared" si="5"/>
        <v>0</v>
      </c>
      <c r="U17" s="12" t="str">
        <f t="shared" si="6"/>
        <v/>
      </c>
    </row>
    <row r="18" spans="1:21" x14ac:dyDescent="0.25">
      <c r="A18" s="2" t="s">
        <v>51</v>
      </c>
      <c r="B18" s="31">
        <v>1381</v>
      </c>
      <c r="C18" s="31">
        <v>2024.1699999999998</v>
      </c>
      <c r="D18" s="31">
        <v>440892.9</v>
      </c>
      <c r="E18" s="31">
        <v>956.74329999999998</v>
      </c>
      <c r="G18" s="2" t="s">
        <v>89</v>
      </c>
      <c r="H18" s="31">
        <v>3000</v>
      </c>
      <c r="I18" s="31">
        <v>34.700000000000003</v>
      </c>
      <c r="J18" s="31">
        <v>46200</v>
      </c>
      <c r="K18" s="31">
        <v>335.62740000000002</v>
      </c>
      <c r="L18" s="16">
        <f t="shared" si="1"/>
        <v>46535.627399999998</v>
      </c>
      <c r="M18" s="11" t="str">
        <f>VLOOKUP(G18,Sell!G:L,1,0)</f>
        <v>JAIPOW</v>
      </c>
      <c r="N18" s="11">
        <f>IFERROR(VLOOKUP(G18,Sell!G:L,2,0),0)</f>
        <v>3000</v>
      </c>
      <c r="O18" s="10">
        <f>IFERROR(VLOOKUP(G18,Sell!G:L,6,0),0)</f>
        <v>33499.015399999997</v>
      </c>
      <c r="P18" s="11">
        <f t="shared" si="0"/>
        <v>0</v>
      </c>
      <c r="Q18" s="10">
        <f t="shared" si="2"/>
        <v>-13036.612000000001</v>
      </c>
      <c r="R18" s="10">
        <f t="shared" si="3"/>
        <v>-13036.612000000001</v>
      </c>
      <c r="S18" s="10">
        <f t="shared" si="4"/>
        <v>0</v>
      </c>
      <c r="T18" s="10">
        <f t="shared" si="5"/>
        <v>-13036.612000000001</v>
      </c>
      <c r="U18" s="12" t="str">
        <f t="shared" si="6"/>
        <v/>
      </c>
    </row>
    <row r="19" spans="1:21" x14ac:dyDescent="0.25">
      <c r="A19" s="2" t="s">
        <v>22</v>
      </c>
      <c r="B19" s="31">
        <v>1000</v>
      </c>
      <c r="C19" s="31">
        <v>78.650000000000006</v>
      </c>
      <c r="D19" s="31">
        <v>78650</v>
      </c>
      <c r="E19" s="31">
        <v>596.33600000000001</v>
      </c>
      <c r="G19" s="2" t="s">
        <v>51</v>
      </c>
      <c r="H19" s="31">
        <v>1381</v>
      </c>
      <c r="I19" s="31">
        <v>2024.1699999999998</v>
      </c>
      <c r="J19" s="31">
        <v>440892.9</v>
      </c>
      <c r="K19" s="31">
        <v>956.74329999999998</v>
      </c>
      <c r="L19" s="16">
        <f t="shared" si="1"/>
        <v>441849.6433</v>
      </c>
      <c r="M19" s="11" t="str">
        <f>VLOOKUP(G19,Sell!G:L,1,0)</f>
        <v>JBCHEM</v>
      </c>
      <c r="N19" s="11">
        <f>IFERROR(VLOOKUP(G19,Sell!G:L,2,0),0)</f>
        <v>1381</v>
      </c>
      <c r="O19" s="10">
        <f>IFERROR(VLOOKUP(G19,Sell!G:L,6,0),0)</f>
        <v>423470.76610000001</v>
      </c>
      <c r="P19" s="11">
        <f t="shared" si="0"/>
        <v>0</v>
      </c>
      <c r="Q19" s="10">
        <f t="shared" si="2"/>
        <v>-18378.877199999988</v>
      </c>
      <c r="R19" s="10">
        <f t="shared" si="3"/>
        <v>-18378.877199999988</v>
      </c>
      <c r="S19" s="10">
        <f t="shared" si="4"/>
        <v>0</v>
      </c>
      <c r="T19" s="10">
        <f t="shared" si="5"/>
        <v>-18378.877199999988</v>
      </c>
      <c r="U19" s="12" t="str">
        <f t="shared" si="6"/>
        <v/>
      </c>
    </row>
    <row r="20" spans="1:21" x14ac:dyDescent="0.25">
      <c r="A20" s="2" t="s">
        <v>131</v>
      </c>
      <c r="B20" s="31">
        <v>3000</v>
      </c>
      <c r="C20" s="31">
        <v>14.5</v>
      </c>
      <c r="D20" s="31">
        <v>22250</v>
      </c>
      <c r="E20" s="31">
        <v>128.666</v>
      </c>
      <c r="G20" s="2" t="s">
        <v>22</v>
      </c>
      <c r="H20" s="31">
        <v>1000</v>
      </c>
      <c r="I20" s="31">
        <v>78.650000000000006</v>
      </c>
      <c r="J20" s="31">
        <v>78650</v>
      </c>
      <c r="K20" s="31">
        <v>596.33600000000001</v>
      </c>
      <c r="L20" s="16">
        <f t="shared" si="1"/>
        <v>79246.335999999996</v>
      </c>
      <c r="M20" s="11" t="str">
        <f>VLOOKUP(G20,Sell!G:L,1,0)</f>
        <v>KOHFOO</v>
      </c>
      <c r="N20" s="11">
        <f>IFERROR(VLOOKUP(G20,Sell!G:L,2,0),0)</f>
        <v>1000</v>
      </c>
      <c r="O20" s="10">
        <f>IFERROR(VLOOKUP(G20,Sell!G:L,6,0),0)</f>
        <v>70805.881300000008</v>
      </c>
      <c r="P20" s="11">
        <f t="shared" si="0"/>
        <v>0</v>
      </c>
      <c r="Q20" s="10">
        <f t="shared" si="2"/>
        <v>-8440.4546999999875</v>
      </c>
      <c r="R20" s="10">
        <f t="shared" si="3"/>
        <v>-8440.4546999999875</v>
      </c>
      <c r="S20" s="10">
        <f t="shared" si="4"/>
        <v>0</v>
      </c>
      <c r="T20" s="10">
        <f t="shared" si="5"/>
        <v>-8440.4546999999875</v>
      </c>
      <c r="U20" s="12" t="str">
        <f t="shared" si="6"/>
        <v/>
      </c>
    </row>
    <row r="21" spans="1:21" x14ac:dyDescent="0.25">
      <c r="A21" s="2" t="s">
        <v>16</v>
      </c>
      <c r="B21" s="31">
        <v>50550</v>
      </c>
      <c r="C21" s="31">
        <v>1405.39</v>
      </c>
      <c r="D21" s="31">
        <v>1740027.95</v>
      </c>
      <c r="E21" s="31">
        <v>3721.7815000000005</v>
      </c>
      <c r="G21" s="2" t="s">
        <v>131</v>
      </c>
      <c r="H21" s="31">
        <v>3000</v>
      </c>
      <c r="I21" s="31">
        <v>14.5</v>
      </c>
      <c r="J21" s="31">
        <v>22250</v>
      </c>
      <c r="K21" s="31">
        <v>128.666</v>
      </c>
      <c r="L21" s="16">
        <f t="shared" si="1"/>
        <v>22378.666000000001</v>
      </c>
      <c r="M21" s="11" t="str">
        <f>VLOOKUP(G21,Sell!G:L,1,0)</f>
        <v>LANINF</v>
      </c>
      <c r="N21" s="11">
        <f>IFERROR(VLOOKUP(G21,Sell!G:L,2,0),0)</f>
        <v>3000</v>
      </c>
      <c r="O21" s="10">
        <f>IFERROR(VLOOKUP(G21,Sell!G:L,6,0),0)</f>
        <v>21011.856800000001</v>
      </c>
      <c r="P21" s="11">
        <f t="shared" si="0"/>
        <v>0</v>
      </c>
      <c r="Q21" s="10">
        <f t="shared" si="2"/>
        <v>-1366.8091999999997</v>
      </c>
      <c r="R21" s="10">
        <f t="shared" si="3"/>
        <v>-1366.8091999999997</v>
      </c>
      <c r="S21" s="10">
        <f t="shared" si="4"/>
        <v>0</v>
      </c>
      <c r="T21" s="21">
        <f t="shared" si="5"/>
        <v>-1366.8091999999997</v>
      </c>
      <c r="U21" s="12" t="str">
        <f t="shared" si="6"/>
        <v/>
      </c>
    </row>
    <row r="22" spans="1:21" x14ac:dyDescent="0.25">
      <c r="A22" s="2" t="s">
        <v>46</v>
      </c>
      <c r="B22" s="31">
        <v>100</v>
      </c>
      <c r="C22" s="31">
        <v>92</v>
      </c>
      <c r="D22" s="31">
        <v>9200</v>
      </c>
      <c r="E22" s="31">
        <v>68.493600000000001</v>
      </c>
      <c r="G22" s="2" t="s">
        <v>16</v>
      </c>
      <c r="H22" s="31">
        <v>50550</v>
      </c>
      <c r="I22" s="31">
        <v>1405.39</v>
      </c>
      <c r="J22" s="31">
        <v>1740027.95</v>
      </c>
      <c r="K22" s="31">
        <v>3721.7815000000005</v>
      </c>
      <c r="L22" s="16">
        <f t="shared" si="1"/>
        <v>1743749.7315</v>
      </c>
      <c r="M22" s="11" t="str">
        <f>VLOOKUP(G22,Sell!G:L,1,0)</f>
        <v>LTOVER</v>
      </c>
      <c r="N22" s="11">
        <f>IFERROR(VLOOKUP(G22,Sell!G:L,2,0),0)</f>
        <v>50550</v>
      </c>
      <c r="O22" s="10">
        <f>IFERROR(VLOOKUP(G22,Sell!G:L,6,0),0)</f>
        <v>1735441.4763</v>
      </c>
      <c r="P22" s="11">
        <f t="shared" si="0"/>
        <v>0</v>
      </c>
      <c r="Q22" s="10">
        <f t="shared" si="2"/>
        <v>-8308.2552000000142</v>
      </c>
      <c r="R22" s="10">
        <f t="shared" si="3"/>
        <v>-8308.2552000000142</v>
      </c>
      <c r="S22" s="10">
        <f t="shared" si="4"/>
        <v>0</v>
      </c>
      <c r="T22" s="10">
        <f t="shared" si="5"/>
        <v>-8308.2552000000142</v>
      </c>
      <c r="U22" s="12" t="str">
        <f t="shared" si="6"/>
        <v/>
      </c>
    </row>
    <row r="23" spans="1:21" x14ac:dyDescent="0.25">
      <c r="A23" s="2" t="s">
        <v>56</v>
      </c>
      <c r="B23" s="31">
        <v>5985</v>
      </c>
      <c r="C23" s="31">
        <v>23612.33</v>
      </c>
      <c r="D23" s="31">
        <v>5993746</v>
      </c>
      <c r="E23" s="31">
        <v>3160.3289000000009</v>
      </c>
      <c r="G23" s="2" t="s">
        <v>46</v>
      </c>
      <c r="H23" s="31">
        <v>100</v>
      </c>
      <c r="I23" s="31">
        <v>92</v>
      </c>
      <c r="J23" s="31">
        <v>9200</v>
      </c>
      <c r="K23" s="31">
        <v>68.493600000000001</v>
      </c>
      <c r="L23" s="16">
        <f t="shared" si="1"/>
        <v>9268.4935999999998</v>
      </c>
      <c r="M23" s="11" t="str">
        <f>VLOOKUP(G23,Sell!G:L,1,0)</f>
        <v>MANAFI</v>
      </c>
      <c r="N23" s="11">
        <f>IFERROR(VLOOKUP(G23,Sell!G:L,2,0),0)</f>
        <v>100</v>
      </c>
      <c r="O23" s="10">
        <f>IFERROR(VLOOKUP(G23,Sell!G:L,6,0),0)</f>
        <v>9670.4982999999993</v>
      </c>
      <c r="P23" s="11">
        <f t="shared" si="0"/>
        <v>0</v>
      </c>
      <c r="Q23" s="10">
        <f t="shared" si="2"/>
        <v>402.0046999999995</v>
      </c>
      <c r="R23" s="10">
        <f t="shared" si="3"/>
        <v>402.0046999999995</v>
      </c>
      <c r="S23" s="10">
        <f t="shared" si="4"/>
        <v>402.0046999999995</v>
      </c>
      <c r="T23" s="10">
        <f t="shared" si="5"/>
        <v>0</v>
      </c>
      <c r="U23" s="12" t="str">
        <f t="shared" si="6"/>
        <v/>
      </c>
    </row>
    <row r="24" spans="1:21" x14ac:dyDescent="0.25">
      <c r="A24" s="2" t="s">
        <v>128</v>
      </c>
      <c r="B24" s="31">
        <v>11273</v>
      </c>
      <c r="C24" s="31">
        <v>21027.09</v>
      </c>
      <c r="D24" s="31">
        <v>7348338.3000000007</v>
      </c>
      <c r="E24" s="31">
        <v>6144.1482999999989</v>
      </c>
      <c r="G24" s="2" t="s">
        <v>56</v>
      </c>
      <c r="H24" s="31">
        <v>5985</v>
      </c>
      <c r="I24" s="31">
        <v>23612.33</v>
      </c>
      <c r="J24" s="31">
        <v>5993746</v>
      </c>
      <c r="K24" s="31">
        <v>3160.3289000000009</v>
      </c>
      <c r="L24" s="16">
        <f t="shared" si="1"/>
        <v>5996906.3289000001</v>
      </c>
      <c r="M24" s="11" t="str">
        <f>VLOOKUP(G24,Sell!G:L,1,0)</f>
        <v>MINLIM</v>
      </c>
      <c r="N24" s="11">
        <f>IFERROR(VLOOKUP(G24,Sell!G:L,2,0),0)</f>
        <v>5995</v>
      </c>
      <c r="O24" s="10">
        <f>IFERROR(VLOOKUP(G24,Sell!G:L,6,0),0)</f>
        <v>5902689.8153999997</v>
      </c>
      <c r="P24" s="11">
        <v>0</v>
      </c>
      <c r="Q24" s="10">
        <f t="shared" si="2"/>
        <v>-94216.51350000035</v>
      </c>
      <c r="R24" s="10">
        <f t="shared" si="3"/>
        <v>-94216.51350000035</v>
      </c>
      <c r="S24" s="10">
        <f t="shared" si="4"/>
        <v>0</v>
      </c>
      <c r="T24" s="10">
        <f t="shared" si="5"/>
        <v>-94216.51350000035</v>
      </c>
      <c r="U24" s="12" t="str">
        <f t="shared" si="6"/>
        <v/>
      </c>
    </row>
    <row r="25" spans="1:21" x14ac:dyDescent="0.25">
      <c r="A25" s="2" t="s">
        <v>122</v>
      </c>
      <c r="B25" s="31">
        <v>700</v>
      </c>
      <c r="C25" s="31">
        <v>20</v>
      </c>
      <c r="D25" s="31">
        <v>14000</v>
      </c>
      <c r="E25" s="31">
        <v>102.42400000000001</v>
      </c>
      <c r="G25" s="2" t="s">
        <v>128</v>
      </c>
      <c r="H25" s="31">
        <v>11273</v>
      </c>
      <c r="I25" s="31">
        <v>21027.09</v>
      </c>
      <c r="J25" s="31">
        <v>7348338.3000000007</v>
      </c>
      <c r="K25" s="31">
        <v>6144.1482999999989</v>
      </c>
      <c r="L25" s="16">
        <f t="shared" si="1"/>
        <v>7354482.4483000003</v>
      </c>
      <c r="M25" s="11" t="str">
        <f>VLOOKUP(G25,Sell!G:L,1,0)</f>
        <v>MUTFIN</v>
      </c>
      <c r="N25" s="11">
        <f>IFERROR(VLOOKUP(G25,Sell!G:L,2,0),0)</f>
        <v>11273</v>
      </c>
      <c r="O25" s="10">
        <f>IFERROR(VLOOKUP(G25,Sell!G:L,6,0),0)</f>
        <v>7330741.5230999999</v>
      </c>
      <c r="P25" s="11">
        <f t="shared" si="0"/>
        <v>0</v>
      </c>
      <c r="Q25" s="10">
        <f t="shared" si="2"/>
        <v>-23740.925200000405</v>
      </c>
      <c r="R25" s="10">
        <f t="shared" si="3"/>
        <v>-23740.925200000405</v>
      </c>
      <c r="S25" s="10">
        <f t="shared" si="4"/>
        <v>0</v>
      </c>
      <c r="T25" s="10">
        <f t="shared" si="5"/>
        <v>-23740.925200000405</v>
      </c>
      <c r="U25" s="12" t="str">
        <f t="shared" si="6"/>
        <v/>
      </c>
    </row>
    <row r="26" spans="1:21" x14ac:dyDescent="0.25">
      <c r="A26" s="2" t="s">
        <v>65</v>
      </c>
      <c r="B26" s="31">
        <v>181050</v>
      </c>
      <c r="C26" s="31">
        <v>2644.2099999999987</v>
      </c>
      <c r="D26" s="31">
        <v>7967567.0499999998</v>
      </c>
      <c r="E26" s="31">
        <v>4152.3387999999995</v>
      </c>
      <c r="G26" s="2" t="s">
        <v>122</v>
      </c>
      <c r="H26" s="31">
        <v>700</v>
      </c>
      <c r="I26" s="31">
        <v>20</v>
      </c>
      <c r="J26" s="31">
        <v>14000</v>
      </c>
      <c r="K26" s="31">
        <v>102.42400000000001</v>
      </c>
      <c r="L26" s="16">
        <f t="shared" si="1"/>
        <v>14102.424000000001</v>
      </c>
      <c r="M26" s="11" t="str">
        <f>VLOOKUP(G26,Sell!G:L,1,0)</f>
        <v>NHPC</v>
      </c>
      <c r="N26" s="11">
        <f>IFERROR(VLOOKUP(G26,Sell!G:L,2,0),0)</f>
        <v>700</v>
      </c>
      <c r="O26" s="10">
        <f>IFERROR(VLOOKUP(G26,Sell!G:L,6,0),0)</f>
        <v>14176.955900000001</v>
      </c>
      <c r="P26" s="11">
        <f t="shared" si="0"/>
        <v>0</v>
      </c>
      <c r="Q26" s="10">
        <f t="shared" si="2"/>
        <v>74.531899999999951</v>
      </c>
      <c r="R26" s="10">
        <f t="shared" si="3"/>
        <v>74.531899999999951</v>
      </c>
      <c r="S26" s="10">
        <f t="shared" si="4"/>
        <v>74.531899999999951</v>
      </c>
      <c r="T26" s="10">
        <f t="shared" si="5"/>
        <v>0</v>
      </c>
      <c r="U26" s="12" t="str">
        <f t="shared" si="6"/>
        <v/>
      </c>
    </row>
    <row r="27" spans="1:21" x14ac:dyDescent="0.25">
      <c r="A27" s="2" t="s">
        <v>35</v>
      </c>
      <c r="B27" s="31">
        <v>11500</v>
      </c>
      <c r="C27" s="31">
        <v>658.35</v>
      </c>
      <c r="D27" s="31">
        <v>674385.3</v>
      </c>
      <c r="E27" s="31">
        <v>4912.8277000000007</v>
      </c>
      <c r="G27" s="2" t="s">
        <v>65</v>
      </c>
      <c r="H27" s="31">
        <v>181050</v>
      </c>
      <c r="I27" s="31">
        <v>2644.2099999999987</v>
      </c>
      <c r="J27" s="31">
        <v>7967567.0499999998</v>
      </c>
      <c r="K27" s="31">
        <v>4152.3387999999995</v>
      </c>
      <c r="L27" s="16">
        <f t="shared" si="1"/>
        <v>7971719.3887999998</v>
      </c>
      <c r="M27" s="11" t="str">
        <f>VLOOKUP(G27,Sell!G:L,1,0)</f>
        <v>PUNBAN</v>
      </c>
      <c r="N27" s="11">
        <f>IFERROR(VLOOKUP(G27,Sell!G:L,2,0),0)</f>
        <v>181050</v>
      </c>
      <c r="O27" s="10">
        <f>IFERROR(VLOOKUP(G27,Sell!G:L,6,0),0)</f>
        <v>7961266.8067000005</v>
      </c>
      <c r="P27" s="11">
        <f t="shared" si="0"/>
        <v>0</v>
      </c>
      <c r="Q27" s="10">
        <f t="shared" si="2"/>
        <v>-10452.582099999301</v>
      </c>
      <c r="R27" s="10">
        <f t="shared" si="3"/>
        <v>-10452.582099999301</v>
      </c>
      <c r="S27" s="10">
        <f t="shared" si="4"/>
        <v>0</v>
      </c>
      <c r="T27" s="10">
        <f t="shared" si="5"/>
        <v>-10452.582099999301</v>
      </c>
      <c r="U27" s="12" t="str">
        <f t="shared" si="6"/>
        <v/>
      </c>
    </row>
    <row r="28" spans="1:21" x14ac:dyDescent="0.25">
      <c r="A28" s="2" t="s">
        <v>105</v>
      </c>
      <c r="B28" s="31">
        <v>575</v>
      </c>
      <c r="C28" s="31">
        <v>212</v>
      </c>
      <c r="D28" s="31">
        <v>60500</v>
      </c>
      <c r="E28" s="31">
        <v>441.17849999999999</v>
      </c>
      <c r="G28" s="2" t="s">
        <v>35</v>
      </c>
      <c r="H28" s="31">
        <v>11500</v>
      </c>
      <c r="I28" s="31">
        <v>658.35</v>
      </c>
      <c r="J28" s="31">
        <v>674385.3</v>
      </c>
      <c r="K28" s="31">
        <v>4912.8277000000007</v>
      </c>
      <c r="L28" s="16">
        <f t="shared" si="1"/>
        <v>679298.12770000007</v>
      </c>
      <c r="M28" s="11" t="str">
        <f>VLOOKUP(G28,Sell!G:L,1,0)</f>
        <v>RELDEF</v>
      </c>
      <c r="N28" s="11">
        <f>IFERROR(VLOOKUP(G28,Sell!G:L,2,0),0)</f>
        <v>11500</v>
      </c>
      <c r="O28" s="10">
        <f>IFERROR(VLOOKUP(G28,Sell!G:L,6,0),0)</f>
        <v>725840.37139999995</v>
      </c>
      <c r="P28" s="11">
        <f t="shared" si="0"/>
        <v>0</v>
      </c>
      <c r="Q28" s="10">
        <f t="shared" si="2"/>
        <v>46542.243699999875</v>
      </c>
      <c r="R28" s="10">
        <f t="shared" si="3"/>
        <v>46542.243699999875</v>
      </c>
      <c r="S28" s="10">
        <f t="shared" si="4"/>
        <v>46542.243699999875</v>
      </c>
      <c r="T28" s="10">
        <f t="shared" si="5"/>
        <v>0</v>
      </c>
      <c r="U28" s="12" t="str">
        <f t="shared" si="6"/>
        <v/>
      </c>
    </row>
    <row r="29" spans="1:21" x14ac:dyDescent="0.25">
      <c r="A29" s="2" t="s">
        <v>80</v>
      </c>
      <c r="B29" s="31">
        <v>2510</v>
      </c>
      <c r="C29" s="31">
        <v>1790.98</v>
      </c>
      <c r="D29" s="31">
        <v>643678.25</v>
      </c>
      <c r="E29" s="31">
        <v>868.54469999999992</v>
      </c>
      <c r="G29" s="2" t="s">
        <v>105</v>
      </c>
      <c r="H29" s="31">
        <v>575</v>
      </c>
      <c r="I29" s="31">
        <v>212</v>
      </c>
      <c r="J29" s="31">
        <v>60500</v>
      </c>
      <c r="K29" s="31">
        <v>441.17849999999999</v>
      </c>
      <c r="L29" s="16">
        <f t="shared" si="1"/>
        <v>60941.178500000002</v>
      </c>
      <c r="M29" s="11" t="str">
        <f>VLOOKUP(G29,Sell!G:L,1,0)</f>
        <v>RELPOW</v>
      </c>
      <c r="N29" s="11">
        <f>IFERROR(VLOOKUP(G29,Sell!G:L,2,0),0)</f>
        <v>575</v>
      </c>
      <c r="O29" s="10">
        <f>IFERROR(VLOOKUP(G29,Sell!G:L,6,0),0)</f>
        <v>37733.203699999998</v>
      </c>
      <c r="P29" s="11">
        <f t="shared" si="0"/>
        <v>0</v>
      </c>
      <c r="Q29" s="10">
        <f t="shared" si="2"/>
        <v>-23207.974800000004</v>
      </c>
      <c r="R29" s="10">
        <f t="shared" si="3"/>
        <v>-23207.974800000004</v>
      </c>
      <c r="S29" s="10">
        <f t="shared" si="4"/>
        <v>0</v>
      </c>
      <c r="T29" s="10">
        <f t="shared" si="5"/>
        <v>-23207.974800000004</v>
      </c>
      <c r="U29" s="12" t="str">
        <f t="shared" si="6"/>
        <v/>
      </c>
    </row>
    <row r="30" spans="1:21" x14ac:dyDescent="0.25">
      <c r="A30" s="2" t="s">
        <v>111</v>
      </c>
      <c r="B30" s="31">
        <v>4340</v>
      </c>
      <c r="C30" s="31">
        <v>7798.5599999999995</v>
      </c>
      <c r="D30" s="31">
        <v>1934780.5</v>
      </c>
      <c r="E30" s="31">
        <v>1148.8728000000001</v>
      </c>
      <c r="G30" s="2" t="s">
        <v>80</v>
      </c>
      <c r="H30" s="31">
        <v>2510</v>
      </c>
      <c r="I30" s="31">
        <v>1790.98</v>
      </c>
      <c r="J30" s="31">
        <v>643678.25</v>
      </c>
      <c r="K30" s="31">
        <v>868.54469999999992</v>
      </c>
      <c r="L30" s="16">
        <f t="shared" si="1"/>
        <v>644546.79469999997</v>
      </c>
      <c r="M30" s="11" t="str">
        <f>VLOOKUP(G30,Sell!G:L,1,0)</f>
        <v>SUNADV</v>
      </c>
      <c r="N30" s="11">
        <f>IFERROR(VLOOKUP(G30,Sell!G:L,2,0),0)</f>
        <v>2510</v>
      </c>
      <c r="O30" s="10">
        <f>IFERROR(VLOOKUP(G30,Sell!G:L,6,0),0)</f>
        <v>638444.01370000001</v>
      </c>
      <c r="P30" s="11">
        <f t="shared" si="0"/>
        <v>0</v>
      </c>
      <c r="Q30" s="10">
        <f t="shared" si="2"/>
        <v>-6102.780999999959</v>
      </c>
      <c r="R30" s="10">
        <f t="shared" si="3"/>
        <v>-6102.780999999959</v>
      </c>
      <c r="S30" s="10">
        <f t="shared" si="4"/>
        <v>0</v>
      </c>
      <c r="T30" s="10">
        <f t="shared" si="5"/>
        <v>-6102.780999999959</v>
      </c>
      <c r="U30" s="12" t="str">
        <f t="shared" si="6"/>
        <v/>
      </c>
    </row>
    <row r="31" spans="1:21" x14ac:dyDescent="0.25">
      <c r="A31" s="2" t="s">
        <v>68</v>
      </c>
      <c r="B31" s="31">
        <v>1000</v>
      </c>
      <c r="C31" s="31">
        <v>69</v>
      </c>
      <c r="D31" s="31">
        <v>69000</v>
      </c>
      <c r="E31" s="31">
        <v>512.80709999999999</v>
      </c>
      <c r="G31" s="2" t="s">
        <v>111</v>
      </c>
      <c r="H31" s="31">
        <v>4340</v>
      </c>
      <c r="I31" s="31">
        <v>7798.5599999999995</v>
      </c>
      <c r="J31" s="31">
        <v>1934780.5</v>
      </c>
      <c r="K31" s="31">
        <v>1148.8728000000001</v>
      </c>
      <c r="L31" s="16">
        <f t="shared" si="1"/>
        <v>1935929.3728</v>
      </c>
      <c r="M31" s="11" t="str">
        <f>VLOOKUP(G31,Sell!G:L,1,0)</f>
        <v>SUNPHA</v>
      </c>
      <c r="N31" s="11">
        <f>IFERROR(VLOOKUP(G31,Sell!G:L,2,0),0)</f>
        <v>4340</v>
      </c>
      <c r="O31" s="10">
        <f>IFERROR(VLOOKUP(G31,Sell!G:L,6,0),0)</f>
        <v>1938139.1586</v>
      </c>
      <c r="P31" s="11">
        <f t="shared" si="0"/>
        <v>0</v>
      </c>
      <c r="Q31" s="10">
        <f t="shared" si="2"/>
        <v>2209.7857999999542</v>
      </c>
      <c r="R31" s="10">
        <f t="shared" si="3"/>
        <v>2209.7857999999542</v>
      </c>
      <c r="S31" s="10">
        <f t="shared" si="4"/>
        <v>2209.7857999999542</v>
      </c>
      <c r="T31" s="10">
        <f t="shared" si="5"/>
        <v>0</v>
      </c>
      <c r="U31" s="12" t="str">
        <f t="shared" si="6"/>
        <v/>
      </c>
    </row>
    <row r="32" spans="1:21" x14ac:dyDescent="0.25">
      <c r="A32" s="2" t="s">
        <v>49</v>
      </c>
      <c r="B32" s="31">
        <v>200</v>
      </c>
      <c r="C32" s="31">
        <v>767.93000000000006</v>
      </c>
      <c r="D32" s="31">
        <v>76793.350000000006</v>
      </c>
      <c r="E32" s="31">
        <v>578.46399999999994</v>
      </c>
      <c r="G32" s="2" t="s">
        <v>68</v>
      </c>
      <c r="H32" s="31">
        <v>1000</v>
      </c>
      <c r="I32" s="31">
        <v>69</v>
      </c>
      <c r="J32" s="31">
        <v>69000</v>
      </c>
      <c r="K32" s="31">
        <v>512.80709999999999</v>
      </c>
      <c r="L32" s="16">
        <f t="shared" si="1"/>
        <v>69512.807100000005</v>
      </c>
      <c r="M32" s="11" t="str">
        <f>VLOOKUP(G32,Sell!G:L,1,0)</f>
        <v>TATPOW</v>
      </c>
      <c r="N32" s="11">
        <f>IFERROR(VLOOKUP(G32,Sell!G:L,2,0),0)</f>
        <v>1000</v>
      </c>
      <c r="O32" s="10">
        <f>IFERROR(VLOOKUP(G32,Sell!G:L,6,0),0)</f>
        <v>69663.033500000005</v>
      </c>
      <c r="P32" s="11">
        <f t="shared" si="0"/>
        <v>0</v>
      </c>
      <c r="Q32" s="10">
        <f t="shared" si="2"/>
        <v>150.22639999999956</v>
      </c>
      <c r="R32" s="10">
        <f t="shared" si="3"/>
        <v>150.22639999999956</v>
      </c>
      <c r="S32" s="10">
        <f t="shared" si="4"/>
        <v>150.22639999999956</v>
      </c>
      <c r="T32" s="10">
        <f t="shared" si="5"/>
        <v>0</v>
      </c>
      <c r="U32" s="12" t="str">
        <f t="shared" si="6"/>
        <v/>
      </c>
    </row>
    <row r="33" spans="1:21" x14ac:dyDescent="0.25">
      <c r="A33" s="2" t="s">
        <v>138</v>
      </c>
      <c r="B33" s="31">
        <v>475</v>
      </c>
      <c r="C33" s="31">
        <v>11.15</v>
      </c>
      <c r="D33" s="31">
        <v>5296.25</v>
      </c>
      <c r="E33" s="31">
        <v>45.019100000000002</v>
      </c>
      <c r="G33" s="2" t="s">
        <v>49</v>
      </c>
      <c r="H33" s="31">
        <v>200</v>
      </c>
      <c r="I33" s="31">
        <v>767.93000000000006</v>
      </c>
      <c r="J33" s="31">
        <v>76793.350000000006</v>
      </c>
      <c r="K33" s="31">
        <v>578.46399999999994</v>
      </c>
      <c r="L33" s="16">
        <f t="shared" si="1"/>
        <v>77371.814000000013</v>
      </c>
      <c r="M33" s="11" t="str">
        <f>VLOOKUP(G33,Sell!G:L,1,0)</f>
        <v>TVSMOT</v>
      </c>
      <c r="N33" s="11">
        <f>IFERROR(VLOOKUP(G33,Sell!G:L,2,0),0)</f>
        <v>200</v>
      </c>
      <c r="O33" s="10">
        <f>IFERROR(VLOOKUP(G33,Sell!G:L,6,0),0)</f>
        <v>79332.532600000006</v>
      </c>
      <c r="P33" s="11">
        <f t="shared" si="0"/>
        <v>0</v>
      </c>
      <c r="Q33" s="10">
        <f t="shared" si="2"/>
        <v>1960.7185999999929</v>
      </c>
      <c r="R33" s="10">
        <f t="shared" si="3"/>
        <v>1960.7185999999929</v>
      </c>
      <c r="S33" s="10">
        <f t="shared" si="4"/>
        <v>1960.7185999999929</v>
      </c>
      <c r="T33" s="10">
        <f t="shared" si="5"/>
        <v>0</v>
      </c>
      <c r="U33" s="12" t="str">
        <f t="shared" si="6"/>
        <v/>
      </c>
    </row>
    <row r="34" spans="1:21" x14ac:dyDescent="0.25">
      <c r="A34" s="2" t="s">
        <v>177</v>
      </c>
      <c r="B34" s="31">
        <v>27500</v>
      </c>
      <c r="C34" s="31">
        <v>95.15</v>
      </c>
      <c r="D34" s="31">
        <v>439375</v>
      </c>
      <c r="E34" s="31">
        <v>2194.7199000000001</v>
      </c>
      <c r="G34" s="2" t="s">
        <v>138</v>
      </c>
      <c r="H34" s="31">
        <v>475</v>
      </c>
      <c r="I34" s="31">
        <v>11.15</v>
      </c>
      <c r="J34" s="31">
        <v>5296.25</v>
      </c>
      <c r="K34" s="31">
        <v>45.019100000000002</v>
      </c>
      <c r="L34" s="16">
        <f t="shared" si="1"/>
        <v>5341.2691000000004</v>
      </c>
      <c r="M34" s="14" t="e">
        <f>VLOOKUP(G34,Sell!G:L,1,0)</f>
        <v>#N/A</v>
      </c>
      <c r="N34" s="14">
        <f>IFERROR(VLOOKUP(G34,Sell!G:L,2,0),0)</f>
        <v>0</v>
      </c>
      <c r="O34" s="15">
        <f>IFERROR(VLOOKUP(G34,Sell!G:L,6,0),0)</f>
        <v>0</v>
      </c>
      <c r="P34" s="14">
        <f t="shared" si="0"/>
        <v>475</v>
      </c>
      <c r="Q34" s="15">
        <f t="shared" si="2"/>
        <v>-5341.2691000000004</v>
      </c>
      <c r="R34" s="15">
        <f t="shared" si="3"/>
        <v>0</v>
      </c>
      <c r="S34" s="15">
        <f t="shared" si="4"/>
        <v>0</v>
      </c>
      <c r="T34" s="15">
        <f t="shared" si="5"/>
        <v>0</v>
      </c>
      <c r="U34" s="22" t="str">
        <f t="shared" si="6"/>
        <v>Open</v>
      </c>
    </row>
    <row r="35" spans="1:21" x14ac:dyDescent="0.25">
      <c r="A35" s="2" t="s">
        <v>179</v>
      </c>
      <c r="B35" s="31">
        <v>11910</v>
      </c>
      <c r="C35" s="31">
        <v>1533.14</v>
      </c>
      <c r="D35" s="31">
        <v>748836.05</v>
      </c>
      <c r="E35" s="31">
        <v>3921.1502999999998</v>
      </c>
      <c r="G35" s="2" t="s">
        <v>177</v>
      </c>
      <c r="H35" s="31">
        <v>27500</v>
      </c>
      <c r="I35" s="31">
        <v>95.15</v>
      </c>
      <c r="J35" s="31">
        <v>439375</v>
      </c>
      <c r="K35" s="31">
        <v>2194.7199000000001</v>
      </c>
      <c r="L35" s="16">
        <f t="shared" si="1"/>
        <v>441569.71990000003</v>
      </c>
      <c r="M35" s="11" t="str">
        <f>VLOOKUP(G35,Sell!G:L,1,0)</f>
        <v>SUZENE</v>
      </c>
      <c r="N35" s="11">
        <f>IFERROR(VLOOKUP(G35,Sell!G:L,2,0),0)</f>
        <v>27500</v>
      </c>
      <c r="O35" s="10">
        <f>IFERROR(VLOOKUP(G35,Sell!G:L,6,0),0)</f>
        <v>436255.18859999999</v>
      </c>
      <c r="P35" s="11">
        <f t="shared" si="0"/>
        <v>0</v>
      </c>
      <c r="Q35" s="10">
        <f t="shared" si="2"/>
        <v>-5314.5313000000315</v>
      </c>
      <c r="R35" s="10">
        <f t="shared" si="3"/>
        <v>-5314.5313000000315</v>
      </c>
      <c r="S35" s="10">
        <f t="shared" si="4"/>
        <v>0</v>
      </c>
      <c r="T35" s="10">
        <f t="shared" si="5"/>
        <v>-5314.5313000000315</v>
      </c>
      <c r="U35" s="12" t="str">
        <f t="shared" si="6"/>
        <v/>
      </c>
    </row>
    <row r="36" spans="1:21" x14ac:dyDescent="0.25">
      <c r="A36" s="2" t="s">
        <v>187</v>
      </c>
      <c r="B36" s="31">
        <v>5000</v>
      </c>
      <c r="C36" s="31">
        <v>24</v>
      </c>
      <c r="D36" s="31">
        <v>120000</v>
      </c>
      <c r="E36" s="31">
        <v>82.6</v>
      </c>
      <c r="G36" s="2" t="s">
        <v>179</v>
      </c>
      <c r="H36" s="31">
        <v>11910</v>
      </c>
      <c r="I36" s="31">
        <v>1533.14</v>
      </c>
      <c r="J36" s="31">
        <v>748836.05</v>
      </c>
      <c r="K36" s="31">
        <v>3921.1502999999998</v>
      </c>
      <c r="L36" s="16">
        <f t="shared" si="1"/>
        <v>752757.20030000003</v>
      </c>
      <c r="M36" s="11" t="str">
        <f>VLOOKUP(G36,Sell!G:L,1,0)</f>
        <v>FINCHE</v>
      </c>
      <c r="N36" s="11">
        <f>IFERROR(VLOOKUP(G36,Sell!G:L,2,0),0)</f>
        <v>11910</v>
      </c>
      <c r="O36" s="10">
        <f>IFERROR(VLOOKUP(G36,Sell!G:L,6,0),0)</f>
        <v>762344.36809999996</v>
      </c>
      <c r="P36" s="11">
        <f t="shared" si="0"/>
        <v>0</v>
      </c>
      <c r="Q36" s="10">
        <f t="shared" si="2"/>
        <v>9587.1677999999374</v>
      </c>
      <c r="R36" s="10">
        <f t="shared" si="3"/>
        <v>9587.1677999999374</v>
      </c>
      <c r="S36" s="10">
        <f t="shared" si="4"/>
        <v>9587.1677999999374</v>
      </c>
      <c r="T36" s="10">
        <f t="shared" si="5"/>
        <v>0</v>
      </c>
      <c r="U36" s="12" t="str">
        <f t="shared" si="6"/>
        <v/>
      </c>
    </row>
    <row r="37" spans="1:21" x14ac:dyDescent="0.25">
      <c r="A37" s="2" t="s">
        <v>190</v>
      </c>
      <c r="B37" s="31">
        <v>10000</v>
      </c>
      <c r="C37" s="31">
        <v>50.95</v>
      </c>
      <c r="D37" s="31">
        <v>114750</v>
      </c>
      <c r="E37" s="31">
        <v>935.3519</v>
      </c>
      <c r="G37" s="2" t="s">
        <v>187</v>
      </c>
      <c r="H37" s="31">
        <v>5000</v>
      </c>
      <c r="I37" s="31">
        <v>24</v>
      </c>
      <c r="J37" s="31">
        <v>120000</v>
      </c>
      <c r="K37" s="31">
        <v>82.6</v>
      </c>
      <c r="L37" s="16">
        <f t="shared" si="1"/>
        <v>120082.6</v>
      </c>
      <c r="M37" s="11" t="str">
        <f>VLOOKUP(G37,Sell!G:L,1,0)</f>
        <v>BANMAH</v>
      </c>
      <c r="N37" s="11">
        <f>IFERROR(VLOOKUP(G37,Sell!G:L,2,0),0)</f>
        <v>5000</v>
      </c>
      <c r="O37" s="10">
        <f>IFERROR(VLOOKUP(G37,Sell!G:L,6,0),0)</f>
        <v>118145.69680000001</v>
      </c>
      <c r="P37" s="11">
        <f t="shared" si="0"/>
        <v>0</v>
      </c>
      <c r="Q37" s="10">
        <f t="shared" si="2"/>
        <v>-1936.9032000000007</v>
      </c>
      <c r="R37" s="10">
        <f t="shared" si="3"/>
        <v>-1936.9032000000007</v>
      </c>
      <c r="S37" s="10">
        <f t="shared" si="4"/>
        <v>0</v>
      </c>
      <c r="T37" s="10">
        <f t="shared" si="5"/>
        <v>-1936.9032000000007</v>
      </c>
      <c r="U37" s="12" t="str">
        <f t="shared" si="6"/>
        <v/>
      </c>
    </row>
    <row r="38" spans="1:21" x14ac:dyDescent="0.25">
      <c r="A38" s="2" t="s">
        <v>192</v>
      </c>
      <c r="B38" s="31">
        <v>100</v>
      </c>
      <c r="C38" s="31">
        <v>38.700000000000003</v>
      </c>
      <c r="D38" s="31">
        <v>3870</v>
      </c>
      <c r="E38" s="31">
        <v>29.945799999999998</v>
      </c>
      <c r="G38" s="2" t="s">
        <v>190</v>
      </c>
      <c r="H38" s="31">
        <v>10000</v>
      </c>
      <c r="I38" s="31">
        <v>50.95</v>
      </c>
      <c r="J38" s="31">
        <v>114750</v>
      </c>
      <c r="K38" s="31">
        <v>935.3519</v>
      </c>
      <c r="L38" s="16">
        <f t="shared" si="1"/>
        <v>115685.35189999999</v>
      </c>
      <c r="M38" s="11" t="str">
        <f>VLOOKUP(G38,Sell!G:L,1,0)</f>
        <v>BURCEM</v>
      </c>
      <c r="N38" s="11">
        <f>IFERROR(VLOOKUP(G38,Sell!G:L,2,0),0)</f>
        <v>10000</v>
      </c>
      <c r="O38" s="10">
        <f>IFERROR(VLOOKUP(G38,Sell!G:L,6,0),0)</f>
        <v>87076.7255</v>
      </c>
      <c r="P38" s="11">
        <f t="shared" si="0"/>
        <v>0</v>
      </c>
      <c r="Q38" s="10">
        <f t="shared" si="2"/>
        <v>-28608.626399999994</v>
      </c>
      <c r="R38" s="10">
        <f t="shared" si="3"/>
        <v>-28608.626399999994</v>
      </c>
      <c r="S38" s="10">
        <f t="shared" si="4"/>
        <v>0</v>
      </c>
      <c r="T38" s="10">
        <f t="shared" si="5"/>
        <v>-28608.626399999994</v>
      </c>
      <c r="U38" s="12" t="str">
        <f t="shared" si="6"/>
        <v/>
      </c>
    </row>
    <row r="39" spans="1:21" x14ac:dyDescent="0.25">
      <c r="A39" s="2" t="s">
        <v>195</v>
      </c>
      <c r="B39" s="31">
        <v>29250</v>
      </c>
      <c r="C39" s="31">
        <v>520.55000000000007</v>
      </c>
      <c r="D39" s="31">
        <v>1709687.5</v>
      </c>
      <c r="E39" s="31">
        <v>1190.6757999999998</v>
      </c>
      <c r="G39" s="2" t="s">
        <v>192</v>
      </c>
      <c r="H39" s="31">
        <v>100</v>
      </c>
      <c r="I39" s="31">
        <v>38.700000000000003</v>
      </c>
      <c r="J39" s="31">
        <v>3870</v>
      </c>
      <c r="K39" s="31">
        <v>29.945799999999998</v>
      </c>
      <c r="L39" s="16">
        <f t="shared" si="1"/>
        <v>3899.9458</v>
      </c>
      <c r="M39" s="11" t="str">
        <f>VLOOKUP(G39,Sell!G:L,1,0)</f>
        <v>SJVLIM</v>
      </c>
      <c r="N39" s="11">
        <f>IFERROR(VLOOKUP(G39,Sell!G:L,2,0),0)</f>
        <v>100</v>
      </c>
      <c r="O39" s="10">
        <f>IFERROR(VLOOKUP(G39,Sell!G:L,6,0),0)</f>
        <v>3729.3578000000002</v>
      </c>
      <c r="P39" s="11">
        <f t="shared" si="0"/>
        <v>0</v>
      </c>
      <c r="Q39" s="10">
        <f t="shared" si="2"/>
        <v>-170.58799999999974</v>
      </c>
      <c r="R39" s="10">
        <f t="shared" si="3"/>
        <v>-170.58799999999974</v>
      </c>
      <c r="S39" s="10">
        <f t="shared" si="4"/>
        <v>0</v>
      </c>
      <c r="T39" s="10">
        <f t="shared" si="5"/>
        <v>-170.58799999999974</v>
      </c>
      <c r="U39" s="12" t="str">
        <f t="shared" si="6"/>
        <v/>
      </c>
    </row>
    <row r="40" spans="1:21" x14ac:dyDescent="0.25">
      <c r="A40" s="2" t="s">
        <v>205</v>
      </c>
      <c r="B40" s="31">
        <v>13780</v>
      </c>
      <c r="C40" s="31">
        <v>818.63000000000011</v>
      </c>
      <c r="D40" s="31">
        <v>870955.7</v>
      </c>
      <c r="E40" s="31">
        <v>3043.3242</v>
      </c>
      <c r="G40" s="2" t="s">
        <v>195</v>
      </c>
      <c r="H40" s="31">
        <v>29250</v>
      </c>
      <c r="I40" s="31">
        <v>520.55000000000007</v>
      </c>
      <c r="J40" s="31">
        <v>1709687.5</v>
      </c>
      <c r="K40" s="31">
        <v>1190.6757999999998</v>
      </c>
      <c r="L40" s="16">
        <f t="shared" si="1"/>
        <v>1710878.1758000001</v>
      </c>
      <c r="M40" s="11" t="str">
        <f>VLOOKUP(G40,Sell!G:L,1,0)</f>
        <v>BHEL</v>
      </c>
      <c r="N40" s="11">
        <f>IFERROR(VLOOKUP(G40,Sell!G:L,2,0),0)</f>
        <v>29250</v>
      </c>
      <c r="O40" s="10">
        <f>IFERROR(VLOOKUP(G40,Sell!G:L,6,0),0)</f>
        <v>1719812.8107</v>
      </c>
      <c r="P40" s="11">
        <f t="shared" si="0"/>
        <v>0</v>
      </c>
      <c r="Q40" s="10">
        <f t="shared" si="2"/>
        <v>8934.6348999999464</v>
      </c>
      <c r="R40" s="10">
        <f t="shared" si="3"/>
        <v>8934.6348999999464</v>
      </c>
      <c r="S40" s="10">
        <f t="shared" si="4"/>
        <v>8934.6348999999464</v>
      </c>
      <c r="T40" s="10">
        <f t="shared" si="5"/>
        <v>0</v>
      </c>
      <c r="U40" s="12" t="str">
        <f t="shared" si="6"/>
        <v/>
      </c>
    </row>
    <row r="41" spans="1:21" x14ac:dyDescent="0.25">
      <c r="A41" s="2" t="s">
        <v>207</v>
      </c>
      <c r="B41" s="31">
        <v>1000</v>
      </c>
      <c r="C41" s="31">
        <v>77.5</v>
      </c>
      <c r="D41" s="31">
        <v>77500</v>
      </c>
      <c r="E41" s="31">
        <v>48.698700000000002</v>
      </c>
      <c r="G41" s="2" t="s">
        <v>205</v>
      </c>
      <c r="H41" s="31">
        <v>13780</v>
      </c>
      <c r="I41" s="31">
        <v>818.63000000000011</v>
      </c>
      <c r="J41" s="31">
        <v>870955.7</v>
      </c>
      <c r="K41" s="31">
        <v>3043.3242</v>
      </c>
      <c r="L41" s="16">
        <f t="shared" si="1"/>
        <v>873999.02419999999</v>
      </c>
      <c r="M41" s="11" t="str">
        <f>VLOOKUP(G41,Sell!G:L,1,0)</f>
        <v>SINPLA</v>
      </c>
      <c r="N41" s="11">
        <f>IFERROR(VLOOKUP(G41,Sell!G:L,2,0),0)</f>
        <v>13780</v>
      </c>
      <c r="O41" s="10">
        <f>IFERROR(VLOOKUP(G41,Sell!G:L,6,0),0)</f>
        <v>796225.47560000012</v>
      </c>
      <c r="P41" s="11">
        <f t="shared" si="0"/>
        <v>0</v>
      </c>
      <c r="Q41" s="10">
        <f t="shared" si="2"/>
        <v>-77773.548599999864</v>
      </c>
      <c r="R41" s="10">
        <f t="shared" si="3"/>
        <v>-77773.548599999864</v>
      </c>
      <c r="S41" s="10">
        <f t="shared" si="4"/>
        <v>0</v>
      </c>
      <c r="T41" s="10">
        <f t="shared" si="5"/>
        <v>-77773.548599999864</v>
      </c>
      <c r="U41" s="12" t="str">
        <f t="shared" si="6"/>
        <v/>
      </c>
    </row>
    <row r="42" spans="1:21" x14ac:dyDescent="0.25">
      <c r="A42" s="2" t="s">
        <v>214</v>
      </c>
      <c r="B42" s="31">
        <v>1000</v>
      </c>
      <c r="C42" s="31">
        <v>114.62</v>
      </c>
      <c r="D42" s="31">
        <v>114619.15</v>
      </c>
      <c r="E42" s="31">
        <v>108.3152</v>
      </c>
      <c r="G42" s="2" t="s">
        <v>207</v>
      </c>
      <c r="H42" s="31">
        <v>1000</v>
      </c>
      <c r="I42" s="31">
        <v>77.5</v>
      </c>
      <c r="J42" s="31">
        <v>77500</v>
      </c>
      <c r="K42" s="31">
        <v>48.698700000000002</v>
      </c>
      <c r="L42" s="16">
        <f t="shared" si="1"/>
        <v>77548.698699999994</v>
      </c>
      <c r="M42" s="11" t="str">
        <f>VLOOKUP(G42,Sell!G:L,1,0)</f>
        <v>DISHTV</v>
      </c>
      <c r="N42" s="11">
        <f>IFERROR(VLOOKUP(G42,Sell!G:L,2,0),0)</f>
        <v>1000</v>
      </c>
      <c r="O42" s="10">
        <f>IFERROR(VLOOKUP(G42,Sell!G:L,6,0),0)</f>
        <v>79180.604399999997</v>
      </c>
      <c r="P42" s="11">
        <f t="shared" si="0"/>
        <v>0</v>
      </c>
      <c r="Q42" s="10">
        <f t="shared" si="2"/>
        <v>1631.905700000003</v>
      </c>
      <c r="R42" s="10">
        <f t="shared" si="3"/>
        <v>1631.905700000003</v>
      </c>
      <c r="S42" s="10">
        <f t="shared" si="4"/>
        <v>1631.905700000003</v>
      </c>
      <c r="T42" s="10">
        <f t="shared" si="5"/>
        <v>0</v>
      </c>
      <c r="U42" s="12" t="str">
        <f t="shared" si="6"/>
        <v/>
      </c>
    </row>
    <row r="43" spans="1:21" x14ac:dyDescent="0.25">
      <c r="A43" s="2" t="s">
        <v>226</v>
      </c>
      <c r="B43" s="31">
        <v>19350</v>
      </c>
      <c r="C43" s="31">
        <v>3646.74</v>
      </c>
      <c r="D43" s="31">
        <v>5364393.05</v>
      </c>
      <c r="E43" s="31">
        <v>6255.1365000000005</v>
      </c>
      <c r="G43" s="2" t="s">
        <v>214</v>
      </c>
      <c r="H43" s="31">
        <v>1000</v>
      </c>
      <c r="I43" s="31">
        <v>114.62</v>
      </c>
      <c r="J43" s="31">
        <v>114619.15</v>
      </c>
      <c r="K43" s="31">
        <v>108.3152</v>
      </c>
      <c r="L43" s="16">
        <f t="shared" si="1"/>
        <v>114727.46519999999</v>
      </c>
      <c r="M43" s="11" t="str">
        <f>VLOOKUP(G43,Sell!G:L,1,0)</f>
        <v>HTMED</v>
      </c>
      <c r="N43" s="11">
        <f>IFERROR(VLOOKUP(G43,Sell!G:L,2,0),0)</f>
        <v>1000</v>
      </c>
      <c r="O43" s="10">
        <f>IFERROR(VLOOKUP(G43,Sell!G:L,6,0),0)</f>
        <v>115478.60370000001</v>
      </c>
      <c r="P43" s="11">
        <f t="shared" si="0"/>
        <v>0</v>
      </c>
      <c r="Q43" s="10">
        <f t="shared" si="2"/>
        <v>751.13850000001548</v>
      </c>
      <c r="R43" s="10">
        <f t="shared" si="3"/>
        <v>751.13850000001548</v>
      </c>
      <c r="S43" s="10">
        <f t="shared" si="4"/>
        <v>751.13850000001548</v>
      </c>
      <c r="T43" s="10">
        <f t="shared" si="5"/>
        <v>0</v>
      </c>
      <c r="U43" s="12" t="str">
        <f t="shared" si="6"/>
        <v/>
      </c>
    </row>
    <row r="44" spans="1:21" x14ac:dyDescent="0.25">
      <c r="A44" s="2" t="s">
        <v>230</v>
      </c>
      <c r="B44" s="31">
        <v>1000</v>
      </c>
      <c r="C44" s="31">
        <v>63.95</v>
      </c>
      <c r="D44" s="31">
        <v>63950</v>
      </c>
      <c r="E44" s="31">
        <v>40.178400000000003</v>
      </c>
      <c r="G44" s="2" t="s">
        <v>226</v>
      </c>
      <c r="H44" s="31">
        <v>19350</v>
      </c>
      <c r="I44" s="31">
        <v>3646.74</v>
      </c>
      <c r="J44" s="31">
        <v>5364393.05</v>
      </c>
      <c r="K44" s="31">
        <v>6255.1365000000005</v>
      </c>
      <c r="L44" s="16">
        <f t="shared" si="1"/>
        <v>5370648.1864999998</v>
      </c>
      <c r="M44" s="11" t="str">
        <f>VLOOKUP(G44,Sell!G:L,1,0)</f>
        <v>ZEEENT</v>
      </c>
      <c r="N44" s="11">
        <f>IFERROR(VLOOKUP(G44,Sell!G:L,2,0),0)</f>
        <v>19350</v>
      </c>
      <c r="O44" s="10">
        <f>IFERROR(VLOOKUP(G44,Sell!G:L,6,0),0)</f>
        <v>5437016.7833999991</v>
      </c>
      <c r="P44" s="11">
        <f t="shared" si="0"/>
        <v>0</v>
      </c>
      <c r="Q44" s="10">
        <f t="shared" si="2"/>
        <v>66368.596899999306</v>
      </c>
      <c r="R44" s="10">
        <f t="shared" si="3"/>
        <v>66368.596899999306</v>
      </c>
      <c r="S44" s="10">
        <f t="shared" si="4"/>
        <v>66368.596899999306</v>
      </c>
      <c r="T44" s="10">
        <f t="shared" si="5"/>
        <v>0</v>
      </c>
      <c r="U44" s="12" t="str">
        <f t="shared" si="6"/>
        <v/>
      </c>
    </row>
    <row r="45" spans="1:21" x14ac:dyDescent="0.25">
      <c r="A45" s="2" t="s">
        <v>233</v>
      </c>
      <c r="B45" s="31">
        <v>110</v>
      </c>
      <c r="C45" s="31">
        <v>2273.3000000000002</v>
      </c>
      <c r="D45" s="31">
        <v>108800</v>
      </c>
      <c r="E45" s="31">
        <v>90.15209999999999</v>
      </c>
      <c r="G45" s="2" t="s">
        <v>230</v>
      </c>
      <c r="H45" s="31">
        <v>1000</v>
      </c>
      <c r="I45" s="31">
        <v>63.95</v>
      </c>
      <c r="J45" s="31">
        <v>63950</v>
      </c>
      <c r="K45" s="31">
        <v>40.178400000000003</v>
      </c>
      <c r="L45" s="16">
        <f t="shared" si="1"/>
        <v>63990.178399999997</v>
      </c>
      <c r="M45" s="11" t="str">
        <f>VLOOKUP(G45,Sell!G:L,1,0)</f>
        <v>NETW18</v>
      </c>
      <c r="N45" s="11">
        <f>IFERROR(VLOOKUP(G45,Sell!G:L,2,0),0)</f>
        <v>1000</v>
      </c>
      <c r="O45" s="10">
        <f>IFERROR(VLOOKUP(G45,Sell!G:L,6,0),0)</f>
        <v>62819.636400000003</v>
      </c>
      <c r="P45" s="11">
        <f t="shared" si="0"/>
        <v>0</v>
      </c>
      <c r="Q45" s="10">
        <f t="shared" si="2"/>
        <v>-1170.541999999994</v>
      </c>
      <c r="R45" s="10">
        <f t="shared" si="3"/>
        <v>-1170.541999999994</v>
      </c>
      <c r="S45" s="10">
        <f t="shared" si="4"/>
        <v>0</v>
      </c>
      <c r="T45" s="10">
        <f t="shared" si="5"/>
        <v>-1170.541999999994</v>
      </c>
      <c r="U45" s="12" t="str">
        <f t="shared" si="6"/>
        <v/>
      </c>
    </row>
    <row r="46" spans="1:21" x14ac:dyDescent="0.25">
      <c r="A46" s="2" t="s">
        <v>237</v>
      </c>
      <c r="B46" s="31">
        <v>45898</v>
      </c>
      <c r="C46" s="31">
        <v>6907.0799999999981</v>
      </c>
      <c r="D46" s="31">
        <v>9200943.8500000015</v>
      </c>
      <c r="E46" s="31">
        <v>3744.1430999999993</v>
      </c>
      <c r="G46" s="2" t="s">
        <v>233</v>
      </c>
      <c r="H46" s="31">
        <v>110</v>
      </c>
      <c r="I46" s="31">
        <v>2273.3000000000002</v>
      </c>
      <c r="J46" s="31">
        <v>108800</v>
      </c>
      <c r="K46" s="31">
        <v>90.15209999999999</v>
      </c>
      <c r="L46" s="16">
        <f t="shared" si="1"/>
        <v>108890.15210000001</v>
      </c>
      <c r="M46" s="11" t="str">
        <f>VLOOKUP(G46,Sell!G:L,1,0)</f>
        <v>RELIND</v>
      </c>
      <c r="N46" s="11">
        <f>IFERROR(VLOOKUP(G46,Sell!G:L,2,0),0)</f>
        <v>110</v>
      </c>
      <c r="O46" s="10">
        <f>IFERROR(VLOOKUP(G46,Sell!G:L,6,0),0)</f>
        <v>108512.8132</v>
      </c>
      <c r="P46" s="11">
        <f t="shared" si="0"/>
        <v>0</v>
      </c>
      <c r="Q46" s="10">
        <f t="shared" si="2"/>
        <v>-377.33890000000247</v>
      </c>
      <c r="R46" s="10">
        <f t="shared" si="3"/>
        <v>-377.33890000000247</v>
      </c>
      <c r="S46" s="10">
        <f t="shared" si="4"/>
        <v>0</v>
      </c>
      <c r="T46" s="10">
        <f t="shared" si="5"/>
        <v>-377.33890000000247</v>
      </c>
      <c r="U46" s="12" t="str">
        <f t="shared" si="6"/>
        <v/>
      </c>
    </row>
    <row r="47" spans="1:21" x14ac:dyDescent="0.25">
      <c r="A47" s="2" t="s">
        <v>245</v>
      </c>
      <c r="B47" s="31">
        <v>1000</v>
      </c>
      <c r="C47" s="31">
        <v>104.43</v>
      </c>
      <c r="D47" s="31">
        <v>104426.8</v>
      </c>
      <c r="E47" s="31">
        <v>786.16390000000001</v>
      </c>
      <c r="G47" s="2" t="s">
        <v>237</v>
      </c>
      <c r="H47" s="31">
        <v>45898</v>
      </c>
      <c r="I47" s="31">
        <v>6907.0799999999981</v>
      </c>
      <c r="J47" s="31">
        <v>9200943.8500000015</v>
      </c>
      <c r="K47" s="31">
        <v>3744.1430999999993</v>
      </c>
      <c r="L47" s="16">
        <f t="shared" si="1"/>
        <v>9204687.9931000024</v>
      </c>
      <c r="M47" s="11" t="str">
        <f>VLOOKUP(G47,Sell!G:L,1,0)</f>
        <v>JSWSTE</v>
      </c>
      <c r="N47" s="11">
        <f>IFERROR(VLOOKUP(G47,Sell!G:L,2,0),0)</f>
        <v>45898</v>
      </c>
      <c r="O47" s="10">
        <f>IFERROR(VLOOKUP(G47,Sell!G:L,6,0),0)</f>
        <v>9121036.5739999991</v>
      </c>
      <c r="P47" s="11">
        <f t="shared" si="0"/>
        <v>0</v>
      </c>
      <c r="Q47" s="10">
        <f t="shared" si="2"/>
        <v>-83651.419100003317</v>
      </c>
      <c r="R47" s="10">
        <f t="shared" si="3"/>
        <v>-83651.419100003317</v>
      </c>
      <c r="S47" s="10">
        <f t="shared" si="4"/>
        <v>0</v>
      </c>
      <c r="T47" s="10">
        <f t="shared" si="5"/>
        <v>-83651.419100003317</v>
      </c>
      <c r="U47" s="12" t="str">
        <f t="shared" si="6"/>
        <v/>
      </c>
    </row>
    <row r="48" spans="1:21" x14ac:dyDescent="0.25">
      <c r="A48" s="2" t="s">
        <v>247</v>
      </c>
      <c r="B48" s="31">
        <v>1852</v>
      </c>
      <c r="C48" s="31">
        <v>2148.08</v>
      </c>
      <c r="D48" s="31">
        <v>695655.54999999993</v>
      </c>
      <c r="E48" s="31">
        <v>455.46549999999996</v>
      </c>
      <c r="G48" s="2" t="s">
        <v>245</v>
      </c>
      <c r="H48" s="31">
        <v>1000</v>
      </c>
      <c r="I48" s="31">
        <v>104.43</v>
      </c>
      <c r="J48" s="31">
        <v>104426.8</v>
      </c>
      <c r="K48" s="31">
        <v>786.16390000000001</v>
      </c>
      <c r="L48" s="16">
        <f t="shared" si="1"/>
        <v>105212.9639</v>
      </c>
      <c r="M48" s="11" t="str">
        <f>VLOOKUP(G48,Sell!G:L,1,0)</f>
        <v>SREINF</v>
      </c>
      <c r="N48" s="11">
        <f>IFERROR(VLOOKUP(G48,Sell!G:L,2,0),0)</f>
        <v>1000</v>
      </c>
      <c r="O48" s="10">
        <f>IFERROR(VLOOKUP(G48,Sell!G:L,6,0),0)</f>
        <v>100169.82829999999</v>
      </c>
      <c r="P48" s="11">
        <f t="shared" si="0"/>
        <v>0</v>
      </c>
      <c r="Q48" s="10">
        <f t="shared" si="2"/>
        <v>-5043.1356000000087</v>
      </c>
      <c r="R48" s="10">
        <f t="shared" si="3"/>
        <v>-5043.1356000000087</v>
      </c>
      <c r="S48" s="10">
        <f t="shared" si="4"/>
        <v>0</v>
      </c>
      <c r="T48" s="10">
        <f t="shared" si="5"/>
        <v>-5043.1356000000087</v>
      </c>
      <c r="U48" s="12" t="str">
        <f t="shared" si="6"/>
        <v/>
      </c>
    </row>
    <row r="49" spans="1:21" x14ac:dyDescent="0.25">
      <c r="A49" s="2" t="s">
        <v>251</v>
      </c>
      <c r="B49" s="31">
        <v>1000</v>
      </c>
      <c r="C49" s="31">
        <v>250.79</v>
      </c>
      <c r="D49" s="31">
        <v>250788.3</v>
      </c>
      <c r="E49" s="31">
        <v>172.58070000000001</v>
      </c>
      <c r="G49" s="2" t="s">
        <v>247</v>
      </c>
      <c r="H49" s="31">
        <v>1852</v>
      </c>
      <c r="I49" s="31">
        <v>2148.08</v>
      </c>
      <c r="J49" s="31">
        <v>695655.54999999993</v>
      </c>
      <c r="K49" s="31">
        <v>455.46549999999996</v>
      </c>
      <c r="L49" s="16">
        <f t="shared" si="1"/>
        <v>696111.01549999998</v>
      </c>
      <c r="M49" s="11" t="str">
        <f>VLOOKUP(G49,Sell!G:L,1,0)</f>
        <v>MASTEK</v>
      </c>
      <c r="N49" s="11">
        <f>IFERROR(VLOOKUP(G49,Sell!G:L,2,0),0)</f>
        <v>1852</v>
      </c>
      <c r="O49" s="10">
        <f>IFERROR(VLOOKUP(G49,Sell!G:L,6,0),0)</f>
        <v>697325.12080000003</v>
      </c>
      <c r="P49" s="11">
        <f t="shared" si="0"/>
        <v>0</v>
      </c>
      <c r="Q49" s="10">
        <f t="shared" si="2"/>
        <v>1214.1053000000538</v>
      </c>
      <c r="R49" s="10">
        <f t="shared" si="3"/>
        <v>1214.1053000000538</v>
      </c>
      <c r="S49" s="10">
        <f t="shared" si="4"/>
        <v>1214.1053000000538</v>
      </c>
      <c r="T49" s="10">
        <f t="shared" si="5"/>
        <v>0</v>
      </c>
      <c r="U49" s="12" t="str">
        <f t="shared" si="6"/>
        <v/>
      </c>
    </row>
    <row r="50" spans="1:21" x14ac:dyDescent="0.25">
      <c r="A50" s="2" t="s">
        <v>256</v>
      </c>
      <c r="B50" s="31">
        <v>7837</v>
      </c>
      <c r="C50" s="31">
        <v>4034.7</v>
      </c>
      <c r="D50" s="31">
        <v>3113270.1</v>
      </c>
      <c r="E50" s="31">
        <v>2105.0315000000001</v>
      </c>
      <c r="G50" s="2" t="s">
        <v>251</v>
      </c>
      <c r="H50" s="31">
        <v>1000</v>
      </c>
      <c r="I50" s="31">
        <v>250.79</v>
      </c>
      <c r="J50" s="31">
        <v>250788.3</v>
      </c>
      <c r="K50" s="31">
        <v>172.58070000000001</v>
      </c>
      <c r="L50" s="16">
        <f t="shared" si="1"/>
        <v>250960.88069999998</v>
      </c>
      <c r="M50" s="11" t="str">
        <f>VLOOKUP(G50,Sell!G:L,1,0)</f>
        <v>PRAIND</v>
      </c>
      <c r="N50" s="11">
        <f>IFERROR(VLOOKUP(G50,Sell!G:L,2,0),0)</f>
        <v>1000</v>
      </c>
      <c r="O50" s="10">
        <f>IFERROR(VLOOKUP(G50,Sell!G:L,6,0),0)</f>
        <v>241548.58259999999</v>
      </c>
      <c r="P50" s="11">
        <f t="shared" si="0"/>
        <v>0</v>
      </c>
      <c r="Q50" s="10">
        <f t="shared" si="2"/>
        <v>-9412.2980999999854</v>
      </c>
      <c r="R50" s="10">
        <f t="shared" si="3"/>
        <v>-9412.2980999999854</v>
      </c>
      <c r="S50" s="10">
        <f t="shared" si="4"/>
        <v>0</v>
      </c>
      <c r="T50" s="10">
        <f t="shared" si="5"/>
        <v>-9412.2980999999854</v>
      </c>
      <c r="U50" s="12" t="str">
        <f t="shared" si="6"/>
        <v/>
      </c>
    </row>
    <row r="51" spans="1:21" x14ac:dyDescent="0.25">
      <c r="A51" s="2" t="s">
        <v>268</v>
      </c>
      <c r="B51" s="31">
        <v>130951</v>
      </c>
      <c r="C51" s="31">
        <v>28026.879999999994</v>
      </c>
      <c r="D51" s="31">
        <v>33536172.699999999</v>
      </c>
      <c r="E51" s="31">
        <v>12151.961600000004</v>
      </c>
      <c r="G51" s="2" t="s">
        <v>256</v>
      </c>
      <c r="H51" s="31">
        <v>7837</v>
      </c>
      <c r="I51" s="31">
        <v>4034.7</v>
      </c>
      <c r="J51" s="31">
        <v>3113270.1</v>
      </c>
      <c r="K51" s="31">
        <v>2105.0315000000001</v>
      </c>
      <c r="L51" s="16">
        <f t="shared" si="1"/>
        <v>3115375.1315000001</v>
      </c>
      <c r="M51" s="11" t="str">
        <f>VLOOKUP(G51,Sell!G:L,1,0)</f>
        <v>PCJEW</v>
      </c>
      <c r="N51" s="11">
        <f>IFERROR(VLOOKUP(G51,Sell!G:L,2,0),0)</f>
        <v>7837</v>
      </c>
      <c r="O51" s="10">
        <f>IFERROR(VLOOKUP(G51,Sell!G:L,6,0),0)</f>
        <v>3115285.1573000001</v>
      </c>
      <c r="P51" s="11">
        <f t="shared" si="0"/>
        <v>0</v>
      </c>
      <c r="Q51" s="10">
        <f t="shared" si="2"/>
        <v>-89.974200000055134</v>
      </c>
      <c r="R51" s="10">
        <f t="shared" si="3"/>
        <v>-89.974200000055134</v>
      </c>
      <c r="S51" s="10">
        <f t="shared" si="4"/>
        <v>0</v>
      </c>
      <c r="T51" s="10">
        <f t="shared" si="5"/>
        <v>-89.974200000055134</v>
      </c>
      <c r="U51" s="12" t="str">
        <f t="shared" si="6"/>
        <v/>
      </c>
    </row>
    <row r="52" spans="1:21" x14ac:dyDescent="0.25">
      <c r="A52" s="2" t="s">
        <v>270</v>
      </c>
      <c r="B52" s="31">
        <v>95850</v>
      </c>
      <c r="C52" s="31">
        <v>2680.3499999999995</v>
      </c>
      <c r="D52" s="31">
        <v>5642517.5</v>
      </c>
      <c r="E52" s="31">
        <v>1810.6211999999996</v>
      </c>
      <c r="G52" s="2" t="s">
        <v>268</v>
      </c>
      <c r="H52" s="31">
        <v>130951</v>
      </c>
      <c r="I52" s="31">
        <v>28026.879999999994</v>
      </c>
      <c r="J52" s="31">
        <v>33536172.699999999</v>
      </c>
      <c r="K52" s="31">
        <v>12151.961600000004</v>
      </c>
      <c r="L52" s="16">
        <f t="shared" si="1"/>
        <v>33548324.661599997</v>
      </c>
      <c r="M52" s="11" t="str">
        <f>VLOOKUP(G52,Sell!G:L,1,0)</f>
        <v>STABAN</v>
      </c>
      <c r="N52" s="11">
        <f>IFERROR(VLOOKUP(G52,Sell!G:L,2,0),0)</f>
        <v>130951</v>
      </c>
      <c r="O52" s="10">
        <f>IFERROR(VLOOKUP(G52,Sell!G:L,6,0),0)</f>
        <v>33476934.569200002</v>
      </c>
      <c r="P52" s="11">
        <f t="shared" si="0"/>
        <v>0</v>
      </c>
      <c r="Q52" s="10">
        <f t="shared" si="2"/>
        <v>-71390.092399995774</v>
      </c>
      <c r="R52" s="10">
        <f t="shared" si="3"/>
        <v>-71390.092399995774</v>
      </c>
      <c r="S52" s="10">
        <f t="shared" si="4"/>
        <v>0</v>
      </c>
      <c r="T52" s="10">
        <f t="shared" si="5"/>
        <v>-71390.092399995774</v>
      </c>
      <c r="U52" s="12" t="str">
        <f t="shared" si="6"/>
        <v/>
      </c>
    </row>
    <row r="53" spans="1:21" x14ac:dyDescent="0.25">
      <c r="A53" s="2" t="s">
        <v>276</v>
      </c>
      <c r="B53" s="31">
        <v>2510</v>
      </c>
      <c r="C53" s="31">
        <v>232.4</v>
      </c>
      <c r="D53" s="31">
        <v>301124</v>
      </c>
      <c r="E53" s="31">
        <v>200.20589999999999</v>
      </c>
      <c r="G53" s="2" t="s">
        <v>270</v>
      </c>
      <c r="H53" s="31">
        <v>95850</v>
      </c>
      <c r="I53" s="31">
        <v>2680.3499999999995</v>
      </c>
      <c r="J53" s="31">
        <v>5642517.5</v>
      </c>
      <c r="K53" s="31">
        <v>1810.6211999999996</v>
      </c>
      <c r="L53" s="16">
        <f t="shared" si="1"/>
        <v>5644328.1211999999</v>
      </c>
      <c r="M53" s="11" t="str">
        <f>VLOOKUP(G53,Sell!G:L,1,0)</f>
        <v>BANBAR</v>
      </c>
      <c r="N53" s="11">
        <f>IFERROR(VLOOKUP(G53,Sell!G:L,2,0),0)</f>
        <v>95850</v>
      </c>
      <c r="O53" s="10">
        <f>IFERROR(VLOOKUP(G53,Sell!G:L,6,0),0)</f>
        <v>5622925.8809000002</v>
      </c>
      <c r="P53" s="11">
        <f t="shared" si="0"/>
        <v>0</v>
      </c>
      <c r="Q53" s="10">
        <f t="shared" si="2"/>
        <v>-21402.240299999714</v>
      </c>
      <c r="R53" s="10">
        <f t="shared" si="3"/>
        <v>-21402.240299999714</v>
      </c>
      <c r="S53" s="10">
        <f t="shared" si="4"/>
        <v>0</v>
      </c>
      <c r="T53" s="10">
        <f t="shared" si="5"/>
        <v>-21402.240299999714</v>
      </c>
      <c r="U53" s="12" t="str">
        <f t="shared" si="6"/>
        <v/>
      </c>
    </row>
    <row r="54" spans="1:21" x14ac:dyDescent="0.25">
      <c r="A54" s="2" t="s">
        <v>279</v>
      </c>
      <c r="B54" s="31">
        <v>12335</v>
      </c>
      <c r="C54" s="31">
        <v>7439.7999999999993</v>
      </c>
      <c r="D54" s="31">
        <v>4000638.0000000005</v>
      </c>
      <c r="E54" s="31">
        <v>2326.8494999999998</v>
      </c>
      <c r="G54" s="2" t="s">
        <v>276</v>
      </c>
      <c r="H54" s="31">
        <v>2510</v>
      </c>
      <c r="I54" s="31">
        <v>232.4</v>
      </c>
      <c r="J54" s="31">
        <v>301124</v>
      </c>
      <c r="K54" s="31">
        <v>200.20589999999999</v>
      </c>
      <c r="L54" s="16">
        <f t="shared" si="1"/>
        <v>301324.2059</v>
      </c>
      <c r="M54" s="11" t="str">
        <f>VLOOKUP(G54,Sell!G:L,1,0)</f>
        <v>MENBEA</v>
      </c>
      <c r="N54" s="11">
        <f>IFERROR(VLOOKUP(G54,Sell!G:L,2,0),0)</f>
        <v>2510</v>
      </c>
      <c r="O54" s="10">
        <f>IFERROR(VLOOKUP(G54,Sell!G:L,6,0),0)</f>
        <v>296300.3026</v>
      </c>
      <c r="P54" s="11">
        <f t="shared" si="0"/>
        <v>0</v>
      </c>
      <c r="Q54" s="10">
        <f t="shared" si="2"/>
        <v>-5023.9033000000054</v>
      </c>
      <c r="R54" s="10">
        <f t="shared" si="3"/>
        <v>-5023.9033000000054</v>
      </c>
      <c r="S54" s="10">
        <f t="shared" si="4"/>
        <v>0</v>
      </c>
      <c r="T54" s="10">
        <f t="shared" si="5"/>
        <v>-5023.9033000000054</v>
      </c>
      <c r="U54" s="12" t="str">
        <f t="shared" si="6"/>
        <v/>
      </c>
    </row>
    <row r="55" spans="1:21" x14ac:dyDescent="0.25">
      <c r="A55" s="2" t="s">
        <v>282</v>
      </c>
      <c r="B55" s="31">
        <v>111316</v>
      </c>
      <c r="C55" s="31">
        <v>60789.069999999985</v>
      </c>
      <c r="D55" s="31">
        <v>41894790.900000006</v>
      </c>
      <c r="E55" s="31">
        <v>30182.113800000017</v>
      </c>
      <c r="G55" s="2" t="s">
        <v>279</v>
      </c>
      <c r="H55" s="31">
        <v>12335</v>
      </c>
      <c r="I55" s="31">
        <v>7439.7999999999993</v>
      </c>
      <c r="J55" s="31">
        <v>4000638.0000000005</v>
      </c>
      <c r="K55" s="31">
        <v>2326.8494999999998</v>
      </c>
      <c r="L55" s="16">
        <f t="shared" si="1"/>
        <v>4002964.8495000005</v>
      </c>
      <c r="M55" s="11" t="str">
        <f>VLOOKUP(G55,Sell!G:L,1,0)</f>
        <v>CANHOM</v>
      </c>
      <c r="N55" s="11">
        <f>IFERROR(VLOOKUP(G55,Sell!G:L,2,0),0)</f>
        <v>12335</v>
      </c>
      <c r="O55" s="10">
        <f>IFERROR(VLOOKUP(G55,Sell!G:L,6,0),0)</f>
        <v>3978437.5640000002</v>
      </c>
      <c r="P55" s="11">
        <f t="shared" si="0"/>
        <v>0</v>
      </c>
      <c r="Q55" s="10">
        <f t="shared" si="2"/>
        <v>-24527.285500000231</v>
      </c>
      <c r="R55" s="10">
        <f t="shared" si="3"/>
        <v>-24527.285500000231</v>
      </c>
      <c r="S55" s="10">
        <f t="shared" si="4"/>
        <v>0</v>
      </c>
      <c r="T55" s="10">
        <f t="shared" si="5"/>
        <v>-24527.285500000231</v>
      </c>
      <c r="U55" s="12" t="str">
        <f t="shared" si="6"/>
        <v/>
      </c>
    </row>
    <row r="56" spans="1:21" x14ac:dyDescent="0.25">
      <c r="A56" s="2" t="s">
        <v>288</v>
      </c>
      <c r="B56" s="31">
        <v>10250</v>
      </c>
      <c r="C56" s="31">
        <v>2581.7500000000005</v>
      </c>
      <c r="D56" s="31">
        <v>367187.5</v>
      </c>
      <c r="E56" s="31">
        <v>2671.0758999999998</v>
      </c>
      <c r="G56" s="2" t="s">
        <v>282</v>
      </c>
      <c r="H56" s="31">
        <v>111316</v>
      </c>
      <c r="I56" s="31">
        <v>60789.069999999985</v>
      </c>
      <c r="J56" s="31">
        <v>41894790.900000006</v>
      </c>
      <c r="K56" s="31">
        <v>30182.113800000017</v>
      </c>
      <c r="L56" s="16">
        <f t="shared" si="1"/>
        <v>41924973.013800003</v>
      </c>
      <c r="M56" s="11" t="str">
        <f>VLOOKUP(G56,Sell!G:L,1,0)</f>
        <v>BIOCON</v>
      </c>
      <c r="N56" s="11">
        <f>IFERROR(VLOOKUP(G56,Sell!G:L,2,0),0)</f>
        <v>111316</v>
      </c>
      <c r="O56" s="10">
        <f>IFERROR(VLOOKUP(G56,Sell!G:L,6,0),0)</f>
        <v>41701661.928999998</v>
      </c>
      <c r="P56" s="11">
        <f t="shared" si="0"/>
        <v>0</v>
      </c>
      <c r="Q56" s="10">
        <f t="shared" si="2"/>
        <v>-223311.08480000496</v>
      </c>
      <c r="R56" s="10">
        <f t="shared" si="3"/>
        <v>-223311.08480000496</v>
      </c>
      <c r="S56" s="10">
        <f t="shared" si="4"/>
        <v>0</v>
      </c>
      <c r="T56" s="10">
        <f t="shared" si="5"/>
        <v>-223311.08480000496</v>
      </c>
      <c r="U56" s="12" t="str">
        <f t="shared" si="6"/>
        <v/>
      </c>
    </row>
    <row r="57" spans="1:21" x14ac:dyDescent="0.25">
      <c r="A57" s="2" t="s">
        <v>291</v>
      </c>
      <c r="B57" s="31">
        <v>28250</v>
      </c>
      <c r="C57" s="31">
        <v>2101.02</v>
      </c>
      <c r="D57" s="31">
        <v>4131627.95</v>
      </c>
      <c r="E57" s="31">
        <v>2379.0392000000006</v>
      </c>
      <c r="G57" s="2" t="s">
        <v>288</v>
      </c>
      <c r="H57" s="31">
        <v>10250</v>
      </c>
      <c r="I57" s="31">
        <v>2581.7500000000005</v>
      </c>
      <c r="J57" s="31">
        <v>367187.5</v>
      </c>
      <c r="K57" s="31">
        <v>2671.0758999999998</v>
      </c>
      <c r="L57" s="16">
        <f t="shared" si="1"/>
        <v>369858.5759</v>
      </c>
      <c r="M57" s="11" t="str">
        <f>VLOOKUP(G57,Sell!G:L,1,0)</f>
        <v>VAKRAN</v>
      </c>
      <c r="N57" s="11">
        <f>IFERROR(VLOOKUP(G57,Sell!G:L,2,0),0)</f>
        <v>10250</v>
      </c>
      <c r="O57" s="10">
        <f>IFERROR(VLOOKUP(G57,Sell!G:L,6,0),0)</f>
        <v>373130.51679999998</v>
      </c>
      <c r="P57" s="11">
        <f t="shared" si="0"/>
        <v>0</v>
      </c>
      <c r="Q57" s="10">
        <f t="shared" si="2"/>
        <v>3271.9408999999869</v>
      </c>
      <c r="R57" s="10">
        <f t="shared" si="3"/>
        <v>3271.9408999999869</v>
      </c>
      <c r="S57" s="10">
        <f t="shared" si="4"/>
        <v>3271.9408999999869</v>
      </c>
      <c r="T57" s="10">
        <f t="shared" si="5"/>
        <v>0</v>
      </c>
      <c r="U57" s="12" t="str">
        <f t="shared" si="6"/>
        <v/>
      </c>
    </row>
    <row r="58" spans="1:21" x14ac:dyDescent="0.25">
      <c r="A58" s="2" t="s">
        <v>296</v>
      </c>
      <c r="B58" s="31">
        <v>750</v>
      </c>
      <c r="C58" s="31">
        <v>108.5</v>
      </c>
      <c r="D58" s="31">
        <v>42000</v>
      </c>
      <c r="E58" s="31">
        <v>317.2921</v>
      </c>
      <c r="G58" s="2" t="s">
        <v>291</v>
      </c>
      <c r="H58" s="31">
        <v>28250</v>
      </c>
      <c r="I58" s="31">
        <v>2101.02</v>
      </c>
      <c r="J58" s="31">
        <v>4131627.95</v>
      </c>
      <c r="K58" s="31">
        <v>2379.0392000000006</v>
      </c>
      <c r="L58" s="16">
        <f t="shared" si="1"/>
        <v>4134006.9892000002</v>
      </c>
      <c r="M58" s="11" t="str">
        <f>VLOOKUP(G58,Sell!G:L,1,0)</f>
        <v>BHAELE</v>
      </c>
      <c r="N58" s="11">
        <f>IFERROR(VLOOKUP(G58,Sell!G:L,2,0),0)</f>
        <v>28250</v>
      </c>
      <c r="O58" s="10">
        <f>IFERROR(VLOOKUP(G58,Sell!G:L,6,0),0)</f>
        <v>4140520.6352000004</v>
      </c>
      <c r="P58" s="11">
        <f t="shared" si="0"/>
        <v>0</v>
      </c>
      <c r="Q58" s="10">
        <f t="shared" si="2"/>
        <v>6513.6460000001825</v>
      </c>
      <c r="R58" s="10">
        <f t="shared" si="3"/>
        <v>6513.6460000001825</v>
      </c>
      <c r="S58" s="10">
        <f t="shared" si="4"/>
        <v>6513.6460000001825</v>
      </c>
      <c r="T58" s="10">
        <f t="shared" si="5"/>
        <v>0</v>
      </c>
      <c r="U58" s="12" t="str">
        <f t="shared" si="6"/>
        <v/>
      </c>
    </row>
    <row r="59" spans="1:21" x14ac:dyDescent="0.25">
      <c r="A59" s="2" t="s">
        <v>321</v>
      </c>
      <c r="B59" s="31">
        <v>17775</v>
      </c>
      <c r="C59" s="31">
        <v>10017.770000000002</v>
      </c>
      <c r="D59" s="31">
        <v>5201611.1999999993</v>
      </c>
      <c r="E59" s="31">
        <v>5749.1831999999995</v>
      </c>
      <c r="G59" s="2" t="s">
        <v>296</v>
      </c>
      <c r="H59" s="31">
        <v>750</v>
      </c>
      <c r="I59" s="31">
        <v>108.5</v>
      </c>
      <c r="J59" s="31">
        <v>42000</v>
      </c>
      <c r="K59" s="31">
        <v>317.2921</v>
      </c>
      <c r="L59" s="16">
        <f t="shared" si="1"/>
        <v>42317.292099999999</v>
      </c>
      <c r="M59" s="11" t="str">
        <f>VLOOKUP(G59,Sell!G:L,1,0)</f>
        <v>BHUST</v>
      </c>
      <c r="N59" s="11">
        <f>IFERROR(VLOOKUP(G59,Sell!G:L,2,0),0)</f>
        <v>750</v>
      </c>
      <c r="O59" s="10">
        <f>IFERROR(VLOOKUP(G59,Sell!G:L,6,0),0)</f>
        <v>28918.225900000001</v>
      </c>
      <c r="P59" s="11">
        <f t="shared" si="0"/>
        <v>0</v>
      </c>
      <c r="Q59" s="10">
        <f t="shared" si="2"/>
        <v>-13399.066199999997</v>
      </c>
      <c r="R59" s="10">
        <f t="shared" si="3"/>
        <v>-13399.066199999997</v>
      </c>
      <c r="S59" s="10">
        <f t="shared" si="4"/>
        <v>0</v>
      </c>
      <c r="T59" s="10">
        <f t="shared" si="5"/>
        <v>-13399.066199999997</v>
      </c>
      <c r="U59" s="12" t="str">
        <f t="shared" si="6"/>
        <v/>
      </c>
    </row>
    <row r="60" spans="1:21" x14ac:dyDescent="0.25">
      <c r="A60" s="2" t="s">
        <v>324</v>
      </c>
      <c r="B60" s="31">
        <v>70</v>
      </c>
      <c r="C60" s="31">
        <v>2492.5</v>
      </c>
      <c r="D60" s="31">
        <v>56885</v>
      </c>
      <c r="E60" s="31">
        <v>158.6866</v>
      </c>
      <c r="G60" s="2" t="s">
        <v>321</v>
      </c>
      <c r="H60" s="31">
        <v>17775</v>
      </c>
      <c r="I60" s="31">
        <v>10017.770000000002</v>
      </c>
      <c r="J60" s="31">
        <v>5201611.1999999993</v>
      </c>
      <c r="K60" s="31">
        <v>5749.1831999999995</v>
      </c>
      <c r="L60" s="16">
        <f t="shared" si="1"/>
        <v>5207360.3831999991</v>
      </c>
      <c r="M60" s="11" t="str">
        <f>VLOOKUP(G60,Sell!G:L,1,0)</f>
        <v>HINPET</v>
      </c>
      <c r="N60" s="11">
        <f>IFERROR(VLOOKUP(G60,Sell!G:L,2,0),0)</f>
        <v>17775</v>
      </c>
      <c r="O60" s="10">
        <f>IFERROR(VLOOKUP(G60,Sell!G:L,6,0),0)</f>
        <v>5174265.4342</v>
      </c>
      <c r="P60" s="11">
        <f t="shared" si="0"/>
        <v>0</v>
      </c>
      <c r="Q60" s="10">
        <f t="shared" si="2"/>
        <v>-33094.948999999091</v>
      </c>
      <c r="R60" s="10">
        <f t="shared" si="3"/>
        <v>-33094.948999999091</v>
      </c>
      <c r="S60" s="10">
        <f t="shared" si="4"/>
        <v>0</v>
      </c>
      <c r="T60" s="10">
        <f t="shared" si="5"/>
        <v>-33094.948999999091</v>
      </c>
      <c r="U60" s="12" t="str">
        <f t="shared" si="6"/>
        <v/>
      </c>
    </row>
    <row r="61" spans="1:21" x14ac:dyDescent="0.25">
      <c r="A61" s="2" t="s">
        <v>379</v>
      </c>
      <c r="B61" s="31">
        <v>8722</v>
      </c>
      <c r="C61" s="31">
        <v>2606.33</v>
      </c>
      <c r="D61" s="31">
        <v>1408169.25</v>
      </c>
      <c r="E61" s="31">
        <v>1056.1183999999998</v>
      </c>
      <c r="G61" s="2" t="s">
        <v>324</v>
      </c>
      <c r="H61" s="31">
        <v>70</v>
      </c>
      <c r="I61" s="31">
        <v>2492.5</v>
      </c>
      <c r="J61" s="31">
        <v>56885</v>
      </c>
      <c r="K61" s="31">
        <v>158.6866</v>
      </c>
      <c r="L61" s="16">
        <f t="shared" si="1"/>
        <v>57043.686600000001</v>
      </c>
      <c r="M61" s="11" t="str">
        <f>VLOOKUP(G61,Sell!G:L,1,0)</f>
        <v>JUBLIF</v>
      </c>
      <c r="N61" s="11">
        <f>IFERROR(VLOOKUP(G61,Sell!G:L,2,0),0)</f>
        <v>70</v>
      </c>
      <c r="O61" s="10">
        <f>IFERROR(VLOOKUP(G61,Sell!G:L,6,0),0)</f>
        <v>55053.3943</v>
      </c>
      <c r="P61" s="11">
        <f t="shared" si="0"/>
        <v>0</v>
      </c>
      <c r="Q61" s="10">
        <f t="shared" si="2"/>
        <v>-1990.292300000001</v>
      </c>
      <c r="R61" s="10">
        <f t="shared" si="3"/>
        <v>-1990.292300000001</v>
      </c>
      <c r="S61" s="10">
        <f t="shared" si="4"/>
        <v>0</v>
      </c>
      <c r="T61" s="10">
        <f t="shared" si="5"/>
        <v>-1990.292300000001</v>
      </c>
      <c r="U61" s="12" t="str">
        <f t="shared" si="6"/>
        <v/>
      </c>
    </row>
    <row r="62" spans="1:21" x14ac:dyDescent="0.25">
      <c r="A62" s="2" t="s">
        <v>387</v>
      </c>
      <c r="B62" s="31">
        <v>1000</v>
      </c>
      <c r="C62" s="31">
        <v>64.25</v>
      </c>
      <c r="D62" s="31">
        <v>64250</v>
      </c>
      <c r="E62" s="31">
        <v>40.187600000000003</v>
      </c>
      <c r="G62" s="2" t="s">
        <v>379</v>
      </c>
      <c r="H62" s="31">
        <v>8722</v>
      </c>
      <c r="I62" s="31">
        <v>2606.33</v>
      </c>
      <c r="J62" s="31">
        <v>1408169.25</v>
      </c>
      <c r="K62" s="31">
        <v>1056.1183999999998</v>
      </c>
      <c r="L62" s="16">
        <f t="shared" si="1"/>
        <v>1409225.3684</v>
      </c>
      <c r="M62" s="11" t="str">
        <f>VLOOKUP(G62,Sell!G:L,1,0)</f>
        <v>TINCO</v>
      </c>
      <c r="N62" s="11">
        <f>IFERROR(VLOOKUP(G62,Sell!G:L,2,0),0)</f>
        <v>8722</v>
      </c>
      <c r="O62" s="10">
        <f>IFERROR(VLOOKUP(G62,Sell!G:L,6,0),0)</f>
        <v>1408794.9571</v>
      </c>
      <c r="P62" s="11">
        <f t="shared" si="0"/>
        <v>0</v>
      </c>
      <c r="Q62" s="10">
        <f t="shared" si="2"/>
        <v>-430.41130000003614</v>
      </c>
      <c r="R62" s="10">
        <f t="shared" si="3"/>
        <v>-430.41130000003614</v>
      </c>
      <c r="S62" s="10">
        <f t="shared" si="4"/>
        <v>0</v>
      </c>
      <c r="T62" s="10">
        <f t="shared" si="5"/>
        <v>-430.41130000003614</v>
      </c>
      <c r="U62" s="12" t="str">
        <f t="shared" si="6"/>
        <v/>
      </c>
    </row>
    <row r="63" spans="1:21" x14ac:dyDescent="0.25">
      <c r="A63" s="2" t="s">
        <v>392</v>
      </c>
      <c r="B63" s="31">
        <v>25</v>
      </c>
      <c r="C63" s="31">
        <v>3689.2</v>
      </c>
      <c r="D63" s="31">
        <v>46093</v>
      </c>
      <c r="E63" s="31">
        <v>69.332799999999992</v>
      </c>
      <c r="G63" s="2" t="s">
        <v>387</v>
      </c>
      <c r="H63" s="31">
        <v>1000</v>
      </c>
      <c r="I63" s="31">
        <v>64.25</v>
      </c>
      <c r="J63" s="31">
        <v>64250</v>
      </c>
      <c r="K63" s="31">
        <v>40.187600000000003</v>
      </c>
      <c r="L63" s="16">
        <f t="shared" si="1"/>
        <v>64290.187599999997</v>
      </c>
      <c r="M63" s="11" t="str">
        <f>VLOOKUP(G63,Sell!G:L,1,0)</f>
        <v>RELHOM</v>
      </c>
      <c r="N63" s="11">
        <f>IFERROR(VLOOKUP(G63,Sell!G:L,2,0),0)</f>
        <v>1000</v>
      </c>
      <c r="O63" s="10">
        <f>IFERROR(VLOOKUP(G63,Sell!G:L,6,0),0)</f>
        <v>62650.828600000001</v>
      </c>
      <c r="P63" s="11">
        <f t="shared" si="0"/>
        <v>0</v>
      </c>
      <c r="Q63" s="10">
        <f t="shared" si="2"/>
        <v>-1639.3589999999967</v>
      </c>
      <c r="R63" s="10">
        <f t="shared" si="3"/>
        <v>-1639.3589999999967</v>
      </c>
      <c r="S63" s="10">
        <f t="shared" si="4"/>
        <v>0</v>
      </c>
      <c r="T63" s="10">
        <f t="shared" si="5"/>
        <v>-1639.3589999999967</v>
      </c>
      <c r="U63" s="12" t="str">
        <f t="shared" si="6"/>
        <v/>
      </c>
    </row>
    <row r="64" spans="1:21" x14ac:dyDescent="0.25">
      <c r="A64" s="2" t="s">
        <v>397</v>
      </c>
      <c r="B64" s="31">
        <v>20794</v>
      </c>
      <c r="C64" s="31">
        <v>10639.779999999999</v>
      </c>
      <c r="D64" s="31">
        <v>4517280.7</v>
      </c>
      <c r="E64" s="31">
        <v>2767.3115999999995</v>
      </c>
      <c r="G64" s="2" t="s">
        <v>392</v>
      </c>
      <c r="H64" s="31">
        <v>25</v>
      </c>
      <c r="I64" s="31">
        <v>3689.2</v>
      </c>
      <c r="J64" s="31">
        <v>46093</v>
      </c>
      <c r="K64" s="31">
        <v>69.332799999999992</v>
      </c>
      <c r="L64" s="16">
        <f t="shared" si="1"/>
        <v>46162.332799999996</v>
      </c>
      <c r="M64" s="11" t="str">
        <f>VLOOKUP(G64,Sell!G:L,1,0)</f>
        <v>HDFC</v>
      </c>
      <c r="N64" s="11">
        <f>IFERROR(VLOOKUP(G64,Sell!G:L,2,0),0)</f>
        <v>25</v>
      </c>
      <c r="O64" s="10">
        <f>IFERROR(VLOOKUP(G64,Sell!G:L,6,0),0)</f>
        <v>45724.896999999997</v>
      </c>
      <c r="P64" s="11">
        <f t="shared" si="0"/>
        <v>0</v>
      </c>
      <c r="Q64" s="10">
        <f t="shared" si="2"/>
        <v>-437.43579999999929</v>
      </c>
      <c r="R64" s="10">
        <f t="shared" si="3"/>
        <v>-437.43579999999929</v>
      </c>
      <c r="S64" s="10">
        <f t="shared" si="4"/>
        <v>0</v>
      </c>
      <c r="T64" s="10">
        <f t="shared" si="5"/>
        <v>-437.43579999999929</v>
      </c>
      <c r="U64" s="12" t="str">
        <f t="shared" si="6"/>
        <v/>
      </c>
    </row>
    <row r="65" spans="1:22" x14ac:dyDescent="0.25">
      <c r="A65" s="2" t="s">
        <v>404</v>
      </c>
      <c r="B65" s="31">
        <v>5510</v>
      </c>
      <c r="C65" s="31">
        <v>2105.69</v>
      </c>
      <c r="D65" s="31">
        <v>2351778.4</v>
      </c>
      <c r="E65" s="31">
        <v>630.03930000000003</v>
      </c>
      <c r="G65" s="2" t="s">
        <v>397</v>
      </c>
      <c r="H65" s="31">
        <v>20794</v>
      </c>
      <c r="I65" s="31">
        <v>10639.779999999999</v>
      </c>
      <c r="J65" s="31">
        <v>4517280.7</v>
      </c>
      <c r="K65" s="31">
        <v>2767.3115999999995</v>
      </c>
      <c r="L65" s="16">
        <f t="shared" si="1"/>
        <v>4520048.0115999999</v>
      </c>
      <c r="M65" s="11" t="str">
        <f>VLOOKUP(G65,Sell!G:L,1,0)</f>
        <v>ELGEQU</v>
      </c>
      <c r="N65" s="11">
        <f>IFERROR(VLOOKUP(G65,Sell!G:L,2,0),0)</f>
        <v>20794</v>
      </c>
      <c r="O65" s="10">
        <f>IFERROR(VLOOKUP(G65,Sell!G:L,6,0),0)</f>
        <v>4517222.1449000007</v>
      </c>
      <c r="P65" s="11">
        <f t="shared" si="0"/>
        <v>0</v>
      </c>
      <c r="Q65" s="10">
        <f t="shared" si="2"/>
        <v>-2825.8666999991983</v>
      </c>
      <c r="R65" s="10">
        <f t="shared" si="3"/>
        <v>-2825.8666999991983</v>
      </c>
      <c r="S65" s="10">
        <f t="shared" si="4"/>
        <v>0</v>
      </c>
      <c r="T65" s="10">
        <f t="shared" si="5"/>
        <v>-2825.8666999991983</v>
      </c>
      <c r="U65" s="12" t="str">
        <f t="shared" si="6"/>
        <v/>
      </c>
    </row>
    <row r="66" spans="1:22" x14ac:dyDescent="0.25">
      <c r="A66" s="2" t="s">
        <v>433</v>
      </c>
      <c r="B66" s="31">
        <v>85700</v>
      </c>
      <c r="C66" s="31">
        <v>547</v>
      </c>
      <c r="D66" s="31">
        <v>1363630</v>
      </c>
      <c r="E66" s="31">
        <v>4195.473</v>
      </c>
      <c r="G66" s="2" t="s">
        <v>404</v>
      </c>
      <c r="H66" s="31">
        <v>5510</v>
      </c>
      <c r="I66" s="31">
        <v>2105.69</v>
      </c>
      <c r="J66" s="31">
        <v>2351778.4</v>
      </c>
      <c r="K66" s="31">
        <v>630.03930000000003</v>
      </c>
      <c r="L66" s="16">
        <f t="shared" si="1"/>
        <v>2352408.4392999997</v>
      </c>
      <c r="M66" s="11" t="str">
        <f>VLOOKUP(G66,Sell!G:L,1,0)</f>
        <v>BHAPET</v>
      </c>
      <c r="N66" s="11">
        <f>IFERROR(VLOOKUP(G66,Sell!G:L,2,0),0)</f>
        <v>5510</v>
      </c>
      <c r="O66" s="10">
        <f>IFERROR(VLOOKUP(G66,Sell!G:L,6,0),0)</f>
        <v>2343221.5908999997</v>
      </c>
      <c r="P66" s="11">
        <f t="shared" si="0"/>
        <v>0</v>
      </c>
      <c r="Q66" s="10">
        <f t="shared" si="2"/>
        <v>-9186.8484000000171</v>
      </c>
      <c r="R66" s="10">
        <f t="shared" si="3"/>
        <v>-9186.8484000000171</v>
      </c>
      <c r="S66" s="10">
        <f t="shared" si="4"/>
        <v>0</v>
      </c>
      <c r="T66" s="10">
        <f t="shared" si="5"/>
        <v>-9186.8484000000171</v>
      </c>
      <c r="U66" s="12" t="str">
        <f t="shared" si="6"/>
        <v/>
      </c>
    </row>
    <row r="67" spans="1:22" x14ac:dyDescent="0.25">
      <c r="A67" s="2" t="s">
        <v>471</v>
      </c>
      <c r="B67" s="31">
        <v>4000</v>
      </c>
      <c r="C67" s="31">
        <v>373.5</v>
      </c>
      <c r="D67" s="31">
        <v>372250</v>
      </c>
      <c r="E67" s="31">
        <v>243.12759999999997</v>
      </c>
      <c r="G67" s="2" t="s">
        <v>433</v>
      </c>
      <c r="H67" s="31">
        <v>85700</v>
      </c>
      <c r="I67" s="31">
        <v>547</v>
      </c>
      <c r="J67" s="31">
        <v>1363630</v>
      </c>
      <c r="K67" s="31">
        <v>4195.473</v>
      </c>
      <c r="L67" s="16">
        <f t="shared" si="1"/>
        <v>1367825.473</v>
      </c>
      <c r="M67" s="11" t="str">
        <f>VLOOKUP(G67,Sell!G:L,1,0)</f>
        <v>RELCOM</v>
      </c>
      <c r="N67" s="11">
        <f>IFERROR(VLOOKUP(G67,Sell!G:L,2,0),0)</f>
        <v>85700</v>
      </c>
      <c r="O67" s="10">
        <f>IFERROR(VLOOKUP(G67,Sell!G:L,6,0),0)</f>
        <v>1348257.4964999999</v>
      </c>
      <c r="P67" s="11">
        <f t="shared" si="0"/>
        <v>0</v>
      </c>
      <c r="Q67" s="10">
        <f t="shared" si="2"/>
        <v>-19567.976500000106</v>
      </c>
      <c r="R67" s="10">
        <f t="shared" si="3"/>
        <v>-19567.976500000106</v>
      </c>
      <c r="S67" s="10">
        <f t="shared" si="4"/>
        <v>0</v>
      </c>
      <c r="T67" s="10">
        <f t="shared" si="5"/>
        <v>-19567.976500000106</v>
      </c>
      <c r="U67" s="12" t="str">
        <f t="shared" si="6"/>
        <v/>
      </c>
    </row>
    <row r="68" spans="1:22" x14ac:dyDescent="0.25">
      <c r="A68" s="2" t="s">
        <v>480</v>
      </c>
      <c r="B68" s="31">
        <v>884897</v>
      </c>
      <c r="C68" s="31">
        <v>15652.669999999993</v>
      </c>
      <c r="D68" s="31">
        <v>64433900.600000001</v>
      </c>
      <c r="E68" s="31">
        <v>25029.939600000002</v>
      </c>
      <c r="G68" s="2" t="s">
        <v>471</v>
      </c>
      <c r="H68" s="31">
        <v>4000</v>
      </c>
      <c r="I68" s="31">
        <v>373.5</v>
      </c>
      <c r="J68" s="31">
        <v>372250</v>
      </c>
      <c r="K68" s="31">
        <v>243.12759999999997</v>
      </c>
      <c r="L68" s="16">
        <f t="shared" si="1"/>
        <v>372493.12760000001</v>
      </c>
      <c r="M68" s="11" t="str">
        <f>VLOOKUP(G68,Sell!G:L,1,0)</f>
        <v>POWTRA</v>
      </c>
      <c r="N68" s="11">
        <f>IFERROR(VLOOKUP(G68,Sell!G:L,2,0),0)</f>
        <v>4000</v>
      </c>
      <c r="O68" s="10">
        <f>IFERROR(VLOOKUP(G68,Sell!G:L,6,0),0)</f>
        <v>367289.24200000003</v>
      </c>
      <c r="P68" s="11">
        <f t="shared" si="0"/>
        <v>0</v>
      </c>
      <c r="Q68" s="10">
        <f t="shared" si="2"/>
        <v>-5203.8855999999796</v>
      </c>
      <c r="R68" s="10">
        <f t="shared" si="3"/>
        <v>-5203.8855999999796</v>
      </c>
      <c r="S68" s="10">
        <f t="shared" si="4"/>
        <v>0</v>
      </c>
      <c r="T68" s="10">
        <f t="shared" si="5"/>
        <v>-5203.8855999999796</v>
      </c>
      <c r="U68" s="12" t="str">
        <f t="shared" si="6"/>
        <v/>
      </c>
    </row>
    <row r="69" spans="1:22" x14ac:dyDescent="0.25">
      <c r="A69" s="2" t="s">
        <v>575</v>
      </c>
      <c r="B69" s="31">
        <v>1100</v>
      </c>
      <c r="C69" s="31">
        <v>62.25</v>
      </c>
      <c r="D69" s="31">
        <v>68475</v>
      </c>
      <c r="E69" s="31">
        <v>50.6342</v>
      </c>
      <c r="G69" s="2" t="s">
        <v>480</v>
      </c>
      <c r="H69" s="31">
        <v>884897</v>
      </c>
      <c r="I69" s="31">
        <v>15652.669999999993</v>
      </c>
      <c r="J69" s="31">
        <v>64433900.600000001</v>
      </c>
      <c r="K69" s="31">
        <v>25029.939600000002</v>
      </c>
      <c r="L69" s="16">
        <f t="shared" si="1"/>
        <v>64458930.5396</v>
      </c>
      <c r="M69" s="11" t="str">
        <f>VLOOKUP(G69,Sell!G:L,1,0)</f>
        <v>FEDBAN</v>
      </c>
      <c r="N69" s="11">
        <f>IFERROR(VLOOKUP(G69,Sell!G:L,2,0),0)</f>
        <v>884897</v>
      </c>
      <c r="O69" s="10">
        <f>IFERROR(VLOOKUP(G69,Sell!G:L,6,0),0)</f>
        <v>64267424.018600002</v>
      </c>
      <c r="P69" s="11">
        <f t="shared" si="0"/>
        <v>0</v>
      </c>
      <c r="Q69" s="10">
        <f t="shared" si="2"/>
        <v>-191506.52099999785</v>
      </c>
      <c r="R69" s="10">
        <f t="shared" si="3"/>
        <v>-191506.52099999785</v>
      </c>
      <c r="S69" s="10">
        <f t="shared" si="4"/>
        <v>0</v>
      </c>
      <c r="T69" s="10">
        <f t="shared" si="5"/>
        <v>-191506.52099999785</v>
      </c>
      <c r="U69" s="12" t="str">
        <f t="shared" si="6"/>
        <v/>
      </c>
    </row>
    <row r="70" spans="1:22" x14ac:dyDescent="0.25">
      <c r="A70" s="2" t="s">
        <v>594</v>
      </c>
      <c r="B70" s="31">
        <v>10</v>
      </c>
      <c r="C70" s="31">
        <v>81</v>
      </c>
      <c r="D70" s="31">
        <v>810</v>
      </c>
      <c r="E70" s="31">
        <v>25.224299999999999</v>
      </c>
      <c r="G70" s="2" t="s">
        <v>575</v>
      </c>
      <c r="H70" s="31">
        <v>1100</v>
      </c>
      <c r="I70" s="31">
        <v>62.25</v>
      </c>
      <c r="J70" s="31">
        <v>68475</v>
      </c>
      <c r="K70" s="31">
        <v>50.6342</v>
      </c>
      <c r="L70" s="16">
        <f t="shared" si="1"/>
        <v>68525.6342</v>
      </c>
      <c r="M70" s="11" t="str">
        <f>VLOOKUP(G70,Sell!G:L,1,0)</f>
        <v>IDBI</v>
      </c>
      <c r="N70" s="11">
        <f>IFERROR(VLOOKUP(G70,Sell!G:L,2,0),0)</f>
        <v>1100</v>
      </c>
      <c r="O70" s="10">
        <f>IFERROR(VLOOKUP(G70,Sell!G:L,6,0),0)</f>
        <v>68579.930800000002</v>
      </c>
      <c r="P70" s="11">
        <f t="shared" si="0"/>
        <v>0</v>
      </c>
      <c r="Q70" s="10">
        <f t="shared" si="2"/>
        <v>54.29660000000149</v>
      </c>
      <c r="R70" s="10">
        <f t="shared" si="3"/>
        <v>54.29660000000149</v>
      </c>
      <c r="S70" s="10">
        <f t="shared" si="4"/>
        <v>54.29660000000149</v>
      </c>
      <c r="T70" s="10">
        <f t="shared" si="5"/>
        <v>0</v>
      </c>
      <c r="U70" s="12" t="str">
        <f t="shared" si="6"/>
        <v/>
      </c>
    </row>
    <row r="71" spans="1:22" x14ac:dyDescent="0.25">
      <c r="A71" s="2" t="s">
        <v>644</v>
      </c>
      <c r="B71" s="31">
        <v>1500</v>
      </c>
      <c r="C71" s="31">
        <v>115.35</v>
      </c>
      <c r="D71" s="31">
        <v>86625</v>
      </c>
      <c r="E71" s="31">
        <v>72.118899999999996</v>
      </c>
      <c r="G71" s="2" t="s">
        <v>594</v>
      </c>
      <c r="H71" s="31">
        <v>10</v>
      </c>
      <c r="I71" s="31">
        <v>81</v>
      </c>
      <c r="J71" s="31">
        <v>810</v>
      </c>
      <c r="K71" s="31">
        <v>25.224299999999999</v>
      </c>
      <c r="L71" s="16">
        <f t="shared" si="1"/>
        <v>835.22429999999997</v>
      </c>
      <c r="M71" s="11" t="str">
        <f>VLOOKUP(G71,Sell!G:L,1,0)</f>
        <v>ARRGRE</v>
      </c>
      <c r="N71" s="11">
        <f>IFERROR(VLOOKUP(G71,Sell!G:L,2,0),0)</f>
        <v>10</v>
      </c>
      <c r="O71" s="10">
        <f>IFERROR(VLOOKUP(G71,Sell!G:L,6,0),0)</f>
        <v>1269.0407</v>
      </c>
      <c r="P71" s="11">
        <f t="shared" si="0"/>
        <v>0</v>
      </c>
      <c r="Q71" s="10">
        <f t="shared" si="2"/>
        <v>433.81640000000004</v>
      </c>
      <c r="R71" s="10">
        <f t="shared" si="3"/>
        <v>433.81640000000004</v>
      </c>
      <c r="S71" s="10">
        <f t="shared" si="4"/>
        <v>433.81640000000004</v>
      </c>
      <c r="T71" s="10">
        <f t="shared" si="5"/>
        <v>0</v>
      </c>
      <c r="U71" s="12" t="str">
        <f t="shared" si="6"/>
        <v/>
      </c>
    </row>
    <row r="72" spans="1:22" x14ac:dyDescent="0.25">
      <c r="A72" s="2" t="s">
        <v>659</v>
      </c>
      <c r="B72" s="31">
        <v>27850</v>
      </c>
      <c r="C72" s="31">
        <v>2402.0699999999997</v>
      </c>
      <c r="D72" s="31">
        <v>2398094.5499999998</v>
      </c>
      <c r="E72" s="31">
        <v>3993.9529000000002</v>
      </c>
      <c r="G72" s="2" t="s">
        <v>644</v>
      </c>
      <c r="H72" s="31">
        <v>1500</v>
      </c>
      <c r="I72" s="31">
        <v>115.35</v>
      </c>
      <c r="J72" s="31">
        <v>86625</v>
      </c>
      <c r="K72" s="31">
        <v>72.118899999999996</v>
      </c>
      <c r="L72" s="16">
        <f t="shared" si="1"/>
        <v>86697.118900000001</v>
      </c>
      <c r="M72" s="11" t="str">
        <f>VLOOKUP(G72,Sell!G:L,1,0)</f>
        <v>CROGRE</v>
      </c>
      <c r="N72" s="11">
        <f>IFERROR(VLOOKUP(G72,Sell!G:L,2,0),0)</f>
        <v>1500</v>
      </c>
      <c r="O72" s="10">
        <f>IFERROR(VLOOKUP(G72,Sell!G:L,6,0),0)</f>
        <v>86698.726699999999</v>
      </c>
      <c r="P72" s="11">
        <f t="shared" si="0"/>
        <v>0</v>
      </c>
      <c r="Q72" s="10">
        <f t="shared" si="2"/>
        <v>1.6077999999979511</v>
      </c>
      <c r="R72" s="10">
        <f t="shared" si="3"/>
        <v>1.6077999999979511</v>
      </c>
      <c r="S72" s="10">
        <f t="shared" si="4"/>
        <v>1.6077999999979511</v>
      </c>
      <c r="T72" s="10">
        <f t="shared" si="5"/>
        <v>0</v>
      </c>
      <c r="U72" s="12" t="str">
        <f t="shared" si="6"/>
        <v/>
      </c>
    </row>
    <row r="73" spans="1:22" x14ac:dyDescent="0.25">
      <c r="A73" s="2" t="s">
        <v>665</v>
      </c>
      <c r="B73" s="31">
        <v>2900</v>
      </c>
      <c r="C73" s="31">
        <v>1160.73</v>
      </c>
      <c r="D73" s="31">
        <v>250243.84999999998</v>
      </c>
      <c r="E73" s="31">
        <v>210.06739999999999</v>
      </c>
      <c r="G73" s="2" t="s">
        <v>659</v>
      </c>
      <c r="H73" s="31">
        <v>27850</v>
      </c>
      <c r="I73" s="31">
        <v>2402.0699999999997</v>
      </c>
      <c r="J73" s="31">
        <v>2398094.5499999998</v>
      </c>
      <c r="K73" s="31">
        <v>3993.9529000000002</v>
      </c>
      <c r="L73" s="16">
        <f t="shared" si="1"/>
        <v>2402088.5028999997</v>
      </c>
      <c r="M73" s="35" t="str">
        <f>VLOOKUP(G73,Sell!G:L,1,0)</f>
        <v>YESBAN</v>
      </c>
      <c r="N73" s="11">
        <f>IFERROR(VLOOKUP(G73,Sell!G:L,2,0),0)</f>
        <v>27850</v>
      </c>
      <c r="O73" s="10">
        <f>IFERROR(VLOOKUP(G73,Sell!G:L,6,0),0)</f>
        <v>2442475.4433999998</v>
      </c>
      <c r="P73" s="11">
        <f t="shared" si="0"/>
        <v>0</v>
      </c>
      <c r="Q73" s="10">
        <f t="shared" si="2"/>
        <v>40386.940500000026</v>
      </c>
      <c r="R73" s="10">
        <f t="shared" si="3"/>
        <v>40386.940500000026</v>
      </c>
      <c r="S73" s="10">
        <f t="shared" si="4"/>
        <v>40386.940500000026</v>
      </c>
      <c r="T73" s="10">
        <f t="shared" si="5"/>
        <v>0</v>
      </c>
      <c r="U73" s="12" t="str">
        <f t="shared" si="6"/>
        <v/>
      </c>
      <c r="V73" t="s">
        <v>5151</v>
      </c>
    </row>
    <row r="74" spans="1:22" x14ac:dyDescent="0.25">
      <c r="A74" s="2" t="s">
        <v>677</v>
      </c>
      <c r="B74" s="31">
        <v>5105</v>
      </c>
      <c r="C74" s="31">
        <v>6915.920000000001</v>
      </c>
      <c r="D74" s="31">
        <v>1140943.7000000002</v>
      </c>
      <c r="E74" s="31">
        <v>1012.5669999999998</v>
      </c>
      <c r="G74" s="2" t="s">
        <v>665</v>
      </c>
      <c r="H74" s="31">
        <v>2900</v>
      </c>
      <c r="I74" s="31">
        <v>1160.73</v>
      </c>
      <c r="J74" s="31">
        <v>250243.84999999998</v>
      </c>
      <c r="K74" s="31">
        <v>210.06739999999999</v>
      </c>
      <c r="L74" s="16">
        <f t="shared" si="1"/>
        <v>250453.91739999998</v>
      </c>
      <c r="M74" s="11" t="str">
        <f>VLOOKUP(G74,Sell!G:L,1,0)</f>
        <v>DEWHOU</v>
      </c>
      <c r="N74" s="11">
        <f>IFERROR(VLOOKUP(G74,Sell!G:L,2,0),0)</f>
        <v>2900</v>
      </c>
      <c r="O74" s="10">
        <f>IFERROR(VLOOKUP(G74,Sell!G:L,6,0),0)</f>
        <v>249087.56030000001</v>
      </c>
      <c r="P74" s="11">
        <f t="shared" ref="P74:P137" si="7">H74-N74</f>
        <v>0</v>
      </c>
      <c r="Q74" s="10">
        <f t="shared" si="2"/>
        <v>-1366.3570999999647</v>
      </c>
      <c r="R74" s="10">
        <f t="shared" si="3"/>
        <v>-1366.3570999999647</v>
      </c>
      <c r="S74" s="10">
        <f t="shared" si="4"/>
        <v>0</v>
      </c>
      <c r="T74" s="10">
        <f t="shared" si="5"/>
        <v>-1366.3570999999647</v>
      </c>
      <c r="U74" s="12" t="str">
        <f t="shared" si="6"/>
        <v/>
      </c>
    </row>
    <row r="75" spans="1:22" x14ac:dyDescent="0.25">
      <c r="A75" s="2" t="s">
        <v>683</v>
      </c>
      <c r="B75" s="31">
        <v>10</v>
      </c>
      <c r="C75" s="31">
        <v>111.45</v>
      </c>
      <c r="D75" s="31">
        <v>1114.5</v>
      </c>
      <c r="E75" s="31">
        <v>34.213500000000003</v>
      </c>
      <c r="G75" s="2" t="s">
        <v>677</v>
      </c>
      <c r="H75" s="31">
        <v>5105</v>
      </c>
      <c r="I75" s="31">
        <v>6915.920000000001</v>
      </c>
      <c r="J75" s="31">
        <v>1140943.7000000002</v>
      </c>
      <c r="K75" s="31">
        <v>1012.5669999999998</v>
      </c>
      <c r="L75" s="16">
        <f t="shared" ref="L75:L138" si="8">J75+K75</f>
        <v>1141956.2670000002</v>
      </c>
      <c r="M75" s="11" t="str">
        <f>VLOOKUP(G75,Sell!G:L,1,0)</f>
        <v>KNRCON</v>
      </c>
      <c r="N75" s="11">
        <f>IFERROR(VLOOKUP(G75,Sell!G:L,2,0),0)</f>
        <v>5105</v>
      </c>
      <c r="O75" s="10">
        <f>IFERROR(VLOOKUP(G75,Sell!G:L,6,0),0)</f>
        <v>1159809.5108</v>
      </c>
      <c r="P75" s="11">
        <f t="shared" si="7"/>
        <v>0</v>
      </c>
      <c r="Q75" s="10">
        <f t="shared" ref="Q75:Q138" si="9">O75-L75</f>
        <v>17853.243799999822</v>
      </c>
      <c r="R75" s="10">
        <f t="shared" ref="R75:R138" si="10">IF(P75=0,Q75,0)</f>
        <v>17853.243799999822</v>
      </c>
      <c r="S75" s="10">
        <f t="shared" ref="S75:S138" si="11">IF(R75&gt;0,R75,0)</f>
        <v>17853.243799999822</v>
      </c>
      <c r="T75" s="10">
        <f t="shared" ref="T75:T138" si="12">IF(R75&gt;0,0,R75)</f>
        <v>0</v>
      </c>
      <c r="U75" s="12" t="str">
        <f t="shared" ref="U75:U138" si="13">IF(AND(LEN(G75)&gt;0,R75=0),"Open","")</f>
        <v/>
      </c>
    </row>
    <row r="76" spans="1:22" x14ac:dyDescent="0.25">
      <c r="A76" s="2" t="s">
        <v>697</v>
      </c>
      <c r="B76" s="31">
        <v>1000</v>
      </c>
      <c r="C76" s="31">
        <v>39.299999999999997</v>
      </c>
      <c r="D76" s="31">
        <v>39300</v>
      </c>
      <c r="E76" s="31">
        <v>30.889099999999999</v>
      </c>
      <c r="G76" s="2" t="s">
        <v>683</v>
      </c>
      <c r="H76" s="31">
        <v>10</v>
      </c>
      <c r="I76" s="31">
        <v>111.45</v>
      </c>
      <c r="J76" s="31">
        <v>1114.5</v>
      </c>
      <c r="K76" s="31">
        <v>34.213500000000003</v>
      </c>
      <c r="L76" s="16">
        <f t="shared" si="8"/>
        <v>1148.7135000000001</v>
      </c>
      <c r="M76" s="11" t="str">
        <f>VLOOKUP(G76,Sell!G:L,1,0)</f>
        <v>GUJMI</v>
      </c>
      <c r="N76" s="11">
        <f>IFERROR(VLOOKUP(G76,Sell!G:L,2,0),0)</f>
        <v>10</v>
      </c>
      <c r="O76" s="10">
        <f>IFERROR(VLOOKUP(G76,Sell!G:L,6,0),0)</f>
        <v>933.601</v>
      </c>
      <c r="P76" s="11">
        <f t="shared" si="7"/>
        <v>0</v>
      </c>
      <c r="Q76" s="10">
        <f t="shared" si="9"/>
        <v>-215.11250000000007</v>
      </c>
      <c r="R76" s="10">
        <f t="shared" si="10"/>
        <v>-215.11250000000007</v>
      </c>
      <c r="S76" s="10">
        <f t="shared" si="11"/>
        <v>0</v>
      </c>
      <c r="T76" s="10">
        <f t="shared" si="12"/>
        <v>-215.11250000000007</v>
      </c>
      <c r="U76" s="12" t="str">
        <f t="shared" si="13"/>
        <v/>
      </c>
    </row>
    <row r="77" spans="1:22" x14ac:dyDescent="0.25">
      <c r="A77" s="2" t="s">
        <v>706</v>
      </c>
      <c r="B77" s="31">
        <v>406195</v>
      </c>
      <c r="C77" s="31">
        <v>89382.780000000013</v>
      </c>
      <c r="D77" s="31">
        <v>113155540.34999999</v>
      </c>
      <c r="E77" s="31">
        <v>32921.911500000024</v>
      </c>
      <c r="G77" s="2" t="s">
        <v>697</v>
      </c>
      <c r="H77" s="31">
        <v>1000</v>
      </c>
      <c r="I77" s="31">
        <v>39.299999999999997</v>
      </c>
      <c r="J77" s="31">
        <v>39300</v>
      </c>
      <c r="K77" s="31">
        <v>30.889099999999999</v>
      </c>
      <c r="L77" s="16">
        <f t="shared" si="8"/>
        <v>39330.8891</v>
      </c>
      <c r="M77" s="11" t="str">
        <f>VLOOKUP(G77,Sell!G:L,1,0)</f>
        <v>TV18BR</v>
      </c>
      <c r="N77" s="11">
        <f>IFERROR(VLOOKUP(G77,Sell!G:L,2,0),0)</f>
        <v>1000</v>
      </c>
      <c r="O77" s="10">
        <f>IFERROR(VLOOKUP(G77,Sell!G:L,6,0),0)</f>
        <v>39559.612000000001</v>
      </c>
      <c r="P77" s="11">
        <f t="shared" si="7"/>
        <v>0</v>
      </c>
      <c r="Q77" s="10">
        <f t="shared" si="9"/>
        <v>228.72290000000066</v>
      </c>
      <c r="R77" s="10">
        <f t="shared" si="10"/>
        <v>228.72290000000066</v>
      </c>
      <c r="S77" s="10">
        <f t="shared" si="11"/>
        <v>228.72290000000066</v>
      </c>
      <c r="T77" s="10">
        <f t="shared" si="12"/>
        <v>0</v>
      </c>
      <c r="U77" s="12" t="str">
        <f t="shared" si="13"/>
        <v/>
      </c>
    </row>
    <row r="78" spans="1:22" x14ac:dyDescent="0.25">
      <c r="A78" s="2" t="s">
        <v>738</v>
      </c>
      <c r="B78" s="31">
        <v>640970</v>
      </c>
      <c r="C78" s="31">
        <v>170826.40000000026</v>
      </c>
      <c r="D78" s="31">
        <v>275795564.04999995</v>
      </c>
      <c r="E78" s="31">
        <v>81282.206000000035</v>
      </c>
      <c r="G78" s="2" t="s">
        <v>706</v>
      </c>
      <c r="H78" s="31">
        <v>406195</v>
      </c>
      <c r="I78" s="31">
        <v>89382.780000000013</v>
      </c>
      <c r="J78" s="31">
        <v>113155540.34999999</v>
      </c>
      <c r="K78" s="31">
        <v>32921.911500000024</v>
      </c>
      <c r="L78" s="16">
        <f t="shared" si="8"/>
        <v>113188462.2615</v>
      </c>
      <c r="M78" s="11" t="str">
        <f>VLOOKUP(G78,Sell!G:L,1,0)</f>
        <v>BANBAN</v>
      </c>
      <c r="N78" s="11">
        <f>IFERROR(VLOOKUP(G78,Sell!G:L,2,0),0)</f>
        <v>406195</v>
      </c>
      <c r="O78" s="10">
        <f>IFERROR(VLOOKUP(G78,Sell!G:L,6,0),0)</f>
        <v>112829598.45149994</v>
      </c>
      <c r="P78" s="11">
        <f t="shared" si="7"/>
        <v>0</v>
      </c>
      <c r="Q78" s="10">
        <f t="shared" si="9"/>
        <v>-358863.81000006199</v>
      </c>
      <c r="R78" s="10">
        <f t="shared" si="10"/>
        <v>-358863.81000006199</v>
      </c>
      <c r="S78" s="10">
        <f t="shared" si="11"/>
        <v>0</v>
      </c>
      <c r="T78" s="10">
        <f t="shared" si="12"/>
        <v>-358863.81000006199</v>
      </c>
      <c r="U78" s="12" t="str">
        <f t="shared" si="13"/>
        <v/>
      </c>
    </row>
    <row r="79" spans="1:22" x14ac:dyDescent="0.25">
      <c r="A79" s="2" t="s">
        <v>800</v>
      </c>
      <c r="B79" s="31">
        <v>77706</v>
      </c>
      <c r="C79" s="31">
        <v>32715.329999999987</v>
      </c>
      <c r="D79" s="31">
        <v>34553370.25</v>
      </c>
      <c r="E79" s="31">
        <v>9539.593800000006</v>
      </c>
      <c r="G79" s="2" t="s">
        <v>738</v>
      </c>
      <c r="H79" s="31">
        <v>640970</v>
      </c>
      <c r="I79" s="31">
        <v>170826.40000000026</v>
      </c>
      <c r="J79" s="31">
        <v>275795564.04999995</v>
      </c>
      <c r="K79" s="31">
        <v>81282.206000000035</v>
      </c>
      <c r="L79" s="16">
        <f t="shared" si="8"/>
        <v>275876846.25599992</v>
      </c>
      <c r="M79" s="11" t="str">
        <f>VLOOKUP(G79,Sell!G:L,1,0)</f>
        <v>ICIBAN</v>
      </c>
      <c r="N79" s="11">
        <f>IFERROR(VLOOKUP(G79,Sell!G:L,2,0),0)</f>
        <v>640970</v>
      </c>
      <c r="O79" s="10">
        <f>IFERROR(VLOOKUP(G79,Sell!G:L,6,0),0)</f>
        <v>275427926.25040001</v>
      </c>
      <c r="P79" s="11">
        <f t="shared" si="7"/>
        <v>0</v>
      </c>
      <c r="Q79" s="10">
        <f t="shared" si="9"/>
        <v>-448920.00559991598</v>
      </c>
      <c r="R79" s="10">
        <f t="shared" si="10"/>
        <v>-448920.00559991598</v>
      </c>
      <c r="S79" s="10">
        <f t="shared" si="11"/>
        <v>0</v>
      </c>
      <c r="T79" s="10">
        <f t="shared" si="12"/>
        <v>-448920.00559991598</v>
      </c>
      <c r="U79" s="12" t="str">
        <f t="shared" si="13"/>
        <v/>
      </c>
    </row>
    <row r="80" spans="1:22" x14ac:dyDescent="0.25">
      <c r="A80" s="2" t="s">
        <v>849</v>
      </c>
      <c r="B80" s="31">
        <v>4220</v>
      </c>
      <c r="C80" s="31">
        <v>3673.9099999999994</v>
      </c>
      <c r="D80" s="31">
        <v>854900.4</v>
      </c>
      <c r="E80" s="31">
        <v>766.19979999999987</v>
      </c>
      <c r="G80" s="2" t="s">
        <v>800</v>
      </c>
      <c r="H80" s="31">
        <v>77706</v>
      </c>
      <c r="I80" s="31">
        <v>32715.329999999987</v>
      </c>
      <c r="J80" s="31">
        <v>34553370.25</v>
      </c>
      <c r="K80" s="31">
        <v>9539.593800000006</v>
      </c>
      <c r="L80" s="16">
        <f t="shared" si="8"/>
        <v>34562909.843800001</v>
      </c>
      <c r="M80" s="11" t="str">
        <f>VLOOKUP(G80,Sell!G:L,1,0)</f>
        <v>WIPRO</v>
      </c>
      <c r="N80" s="11">
        <f>IFERROR(VLOOKUP(G80,Sell!G:L,2,0),0)</f>
        <v>77706</v>
      </c>
      <c r="O80" s="10">
        <f>IFERROR(VLOOKUP(G80,Sell!G:L,6,0),0)</f>
        <v>34569182.033399999</v>
      </c>
      <c r="P80" s="11">
        <f t="shared" si="7"/>
        <v>0</v>
      </c>
      <c r="Q80" s="10">
        <f t="shared" si="9"/>
        <v>6272.1895999982953</v>
      </c>
      <c r="R80" s="10">
        <f t="shared" si="10"/>
        <v>6272.1895999982953</v>
      </c>
      <c r="S80" s="10">
        <f t="shared" si="11"/>
        <v>6272.1895999982953</v>
      </c>
      <c r="T80" s="10">
        <f t="shared" si="12"/>
        <v>0</v>
      </c>
      <c r="U80" s="12" t="str">
        <f t="shared" si="13"/>
        <v/>
      </c>
    </row>
    <row r="81" spans="1:21" x14ac:dyDescent="0.25">
      <c r="A81" s="2" t="s">
        <v>862</v>
      </c>
      <c r="B81" s="31">
        <v>2952</v>
      </c>
      <c r="C81" s="31">
        <v>1932</v>
      </c>
      <c r="D81" s="31">
        <v>826394.75</v>
      </c>
      <c r="E81" s="31">
        <v>593.30780000000004</v>
      </c>
      <c r="G81" s="2" t="s">
        <v>849</v>
      </c>
      <c r="H81" s="31">
        <v>4220</v>
      </c>
      <c r="I81" s="31">
        <v>3673.9099999999994</v>
      </c>
      <c r="J81" s="31">
        <v>854900.4</v>
      </c>
      <c r="K81" s="31">
        <v>766.19979999999987</v>
      </c>
      <c r="L81" s="16">
        <f t="shared" si="8"/>
        <v>855666.59979999997</v>
      </c>
      <c r="M81" s="11" t="str">
        <f>VLOOKUP(G81,Sell!G:L,1,0)</f>
        <v>JETAIR</v>
      </c>
      <c r="N81" s="11">
        <f>IFERROR(VLOOKUP(G81,Sell!G:L,2,0),0)</f>
        <v>4220</v>
      </c>
      <c r="O81" s="10">
        <f>IFERROR(VLOOKUP(G81,Sell!G:L,6,0),0)</f>
        <v>857170.03609999991</v>
      </c>
      <c r="P81" s="11">
        <f t="shared" si="7"/>
        <v>0</v>
      </c>
      <c r="Q81" s="10">
        <f t="shared" si="9"/>
        <v>1503.436299999943</v>
      </c>
      <c r="R81" s="10">
        <f t="shared" si="10"/>
        <v>1503.436299999943</v>
      </c>
      <c r="S81" s="10">
        <f t="shared" si="11"/>
        <v>1503.436299999943</v>
      </c>
      <c r="T81" s="10">
        <f t="shared" si="12"/>
        <v>0</v>
      </c>
      <c r="U81" s="12" t="str">
        <f t="shared" si="13"/>
        <v/>
      </c>
    </row>
    <row r="82" spans="1:21" x14ac:dyDescent="0.25">
      <c r="A82" s="2" t="s">
        <v>871</v>
      </c>
      <c r="B82" s="31">
        <v>37200</v>
      </c>
      <c r="C82" s="31">
        <v>2387.0299999999997</v>
      </c>
      <c r="D82" s="31">
        <v>4639084.45</v>
      </c>
      <c r="E82" s="31">
        <v>3034.1356999999994</v>
      </c>
      <c r="G82" s="2" t="s">
        <v>862</v>
      </c>
      <c r="H82" s="31">
        <v>2952</v>
      </c>
      <c r="I82" s="31">
        <v>1932</v>
      </c>
      <c r="J82" s="31">
        <v>826394.75</v>
      </c>
      <c r="K82" s="31">
        <v>593.30780000000004</v>
      </c>
      <c r="L82" s="16">
        <f t="shared" si="8"/>
        <v>826988.05779999995</v>
      </c>
      <c r="M82" s="11" t="str">
        <f>VLOOKUP(G82,Sell!G:L,1,0)</f>
        <v>GRUFIN</v>
      </c>
      <c r="N82" s="11">
        <f>IFERROR(VLOOKUP(G82,Sell!G:L,2,0),0)</f>
        <v>2952</v>
      </c>
      <c r="O82" s="10">
        <f>IFERROR(VLOOKUP(G82,Sell!G:L,6,0),0)</f>
        <v>820254.63529999997</v>
      </c>
      <c r="P82" s="11">
        <f t="shared" si="7"/>
        <v>0</v>
      </c>
      <c r="Q82" s="10">
        <f t="shared" si="9"/>
        <v>-6733.422499999986</v>
      </c>
      <c r="R82" s="10">
        <f t="shared" si="10"/>
        <v>-6733.422499999986</v>
      </c>
      <c r="S82" s="10">
        <f t="shared" si="11"/>
        <v>0</v>
      </c>
      <c r="T82" s="10">
        <f t="shared" si="12"/>
        <v>-6733.422499999986</v>
      </c>
      <c r="U82" s="12" t="str">
        <f t="shared" si="13"/>
        <v/>
      </c>
    </row>
    <row r="83" spans="1:21" x14ac:dyDescent="0.25">
      <c r="A83" s="2" t="s">
        <v>888</v>
      </c>
      <c r="B83" s="31">
        <v>50</v>
      </c>
      <c r="C83" s="31">
        <v>1238</v>
      </c>
      <c r="D83" s="31">
        <v>61900</v>
      </c>
      <c r="E83" s="31">
        <v>42.5242</v>
      </c>
      <c r="G83" s="2" t="s">
        <v>871</v>
      </c>
      <c r="H83" s="31">
        <v>37200</v>
      </c>
      <c r="I83" s="31">
        <v>2387.0299999999997</v>
      </c>
      <c r="J83" s="31">
        <v>4639084.45</v>
      </c>
      <c r="K83" s="31">
        <v>3034.1356999999994</v>
      </c>
      <c r="L83" s="16">
        <f t="shared" si="8"/>
        <v>4642118.5857000006</v>
      </c>
      <c r="M83" s="11" t="str">
        <f>VLOOKUP(G83,Sell!G:L,1,0)</f>
        <v>VEDLIM</v>
      </c>
      <c r="N83" s="11">
        <f>IFERROR(VLOOKUP(G83,Sell!G:L,2,0),0)</f>
        <v>37200</v>
      </c>
      <c r="O83" s="10">
        <f>IFERROR(VLOOKUP(G83,Sell!G:L,6,0),0)</f>
        <v>4649922.2011000002</v>
      </c>
      <c r="P83" s="11">
        <f t="shared" si="7"/>
        <v>0</v>
      </c>
      <c r="Q83" s="10">
        <f t="shared" si="9"/>
        <v>7803.615399999544</v>
      </c>
      <c r="R83" s="10">
        <f t="shared" si="10"/>
        <v>7803.615399999544</v>
      </c>
      <c r="S83" s="10">
        <f t="shared" si="11"/>
        <v>7803.615399999544</v>
      </c>
      <c r="T83" s="10">
        <f t="shared" si="12"/>
        <v>0</v>
      </c>
      <c r="U83" s="12" t="str">
        <f t="shared" si="13"/>
        <v/>
      </c>
    </row>
    <row r="84" spans="1:21" x14ac:dyDescent="0.25">
      <c r="A84" s="2" t="s">
        <v>944</v>
      </c>
      <c r="B84" s="31">
        <v>1000</v>
      </c>
      <c r="C84" s="31">
        <v>54</v>
      </c>
      <c r="D84" s="31">
        <v>54000</v>
      </c>
      <c r="E84" s="31">
        <v>34.180999999999997</v>
      </c>
      <c r="G84" s="2" t="s">
        <v>888</v>
      </c>
      <c r="H84" s="31">
        <v>50</v>
      </c>
      <c r="I84" s="31">
        <v>1238</v>
      </c>
      <c r="J84" s="31">
        <v>61900</v>
      </c>
      <c r="K84" s="31">
        <v>42.5242</v>
      </c>
      <c r="L84" s="16">
        <f t="shared" si="8"/>
        <v>61942.5242</v>
      </c>
      <c r="M84" s="11" t="str">
        <f>VLOOKUP(G84,Sell!G:L,1,0)</f>
        <v>KOTMAH</v>
      </c>
      <c r="N84" s="11">
        <f>IFERROR(VLOOKUP(G84,Sell!G:L,2,0),0)</f>
        <v>50</v>
      </c>
      <c r="O84" s="10">
        <f>IFERROR(VLOOKUP(G84,Sell!G:L,6,0),0)</f>
        <v>60961.9211</v>
      </c>
      <c r="P84" s="11">
        <f t="shared" si="7"/>
        <v>0</v>
      </c>
      <c r="Q84" s="10">
        <f t="shared" si="9"/>
        <v>-980.60310000000027</v>
      </c>
      <c r="R84" s="10">
        <f t="shared" si="10"/>
        <v>-980.60310000000027</v>
      </c>
      <c r="S84" s="10">
        <f t="shared" si="11"/>
        <v>0</v>
      </c>
      <c r="T84" s="10">
        <f t="shared" si="12"/>
        <v>-980.60310000000027</v>
      </c>
      <c r="U84" s="12" t="str">
        <f t="shared" si="13"/>
        <v/>
      </c>
    </row>
    <row r="85" spans="1:21" x14ac:dyDescent="0.25">
      <c r="A85" s="2" t="s">
        <v>981</v>
      </c>
      <c r="B85" s="31">
        <v>21764</v>
      </c>
      <c r="C85" s="31">
        <v>5783.9</v>
      </c>
      <c r="D85" s="31">
        <v>2671641.7000000002</v>
      </c>
      <c r="E85" s="31">
        <v>2345.7316000000001</v>
      </c>
      <c r="G85" s="2" t="s">
        <v>944</v>
      </c>
      <c r="H85" s="31">
        <v>1000</v>
      </c>
      <c r="I85" s="31">
        <v>54</v>
      </c>
      <c r="J85" s="31">
        <v>54000</v>
      </c>
      <c r="K85" s="31">
        <v>34.180999999999997</v>
      </c>
      <c r="L85" s="16">
        <f t="shared" si="8"/>
        <v>54034.180999999997</v>
      </c>
      <c r="M85" s="11" t="str">
        <f>VLOOKUP(G85,Sell!G:L,1,0)</f>
        <v>NATALU</v>
      </c>
      <c r="N85" s="11">
        <f>IFERROR(VLOOKUP(G85,Sell!G:L,2,0),0)</f>
        <v>1000</v>
      </c>
      <c r="O85" s="10">
        <f>IFERROR(VLOOKUP(G85,Sell!G:L,6,0),0)</f>
        <v>55101.447</v>
      </c>
      <c r="P85" s="11">
        <f t="shared" si="7"/>
        <v>0</v>
      </c>
      <c r="Q85" s="10">
        <f t="shared" si="9"/>
        <v>1067.2660000000033</v>
      </c>
      <c r="R85" s="10">
        <f t="shared" si="10"/>
        <v>1067.2660000000033</v>
      </c>
      <c r="S85" s="10">
        <f t="shared" si="11"/>
        <v>1067.2660000000033</v>
      </c>
      <c r="T85" s="10">
        <f t="shared" si="12"/>
        <v>0</v>
      </c>
      <c r="U85" s="12" t="str">
        <f t="shared" si="13"/>
        <v/>
      </c>
    </row>
    <row r="86" spans="1:21" x14ac:dyDescent="0.25">
      <c r="A86" s="2" t="s">
        <v>1023</v>
      </c>
      <c r="B86" s="31">
        <v>30500</v>
      </c>
      <c r="C86" s="31">
        <v>169.7</v>
      </c>
      <c r="D86" s="31">
        <v>864450</v>
      </c>
      <c r="E86" s="31">
        <v>572.8211</v>
      </c>
      <c r="G86" s="2" t="s">
        <v>981</v>
      </c>
      <c r="H86" s="31">
        <v>21764</v>
      </c>
      <c r="I86" s="31">
        <v>5783.9</v>
      </c>
      <c r="J86" s="31">
        <v>2671641.7000000002</v>
      </c>
      <c r="K86" s="31">
        <v>2345.7316000000001</v>
      </c>
      <c r="L86" s="16">
        <f t="shared" si="8"/>
        <v>2673987.4316000002</v>
      </c>
      <c r="M86" s="11" t="str">
        <f>VLOOKUP(G86,Sell!G:L,1,0)</f>
        <v>INDOIL</v>
      </c>
      <c r="N86" s="11">
        <f>IFERROR(VLOOKUP(G86,Sell!G:L,2,0),0)</f>
        <v>21864</v>
      </c>
      <c r="O86" s="10">
        <f>IFERROR(VLOOKUP(G86,Sell!G:L,6,0),0)</f>
        <v>2720833.3744999999</v>
      </c>
      <c r="P86" s="11">
        <f t="shared" si="7"/>
        <v>-100</v>
      </c>
      <c r="Q86" s="10">
        <f t="shared" si="9"/>
        <v>46845.942899999674</v>
      </c>
      <c r="R86" s="10">
        <f t="shared" si="10"/>
        <v>0</v>
      </c>
      <c r="S86" s="10">
        <f t="shared" si="11"/>
        <v>0</v>
      </c>
      <c r="T86" s="10">
        <f t="shared" si="12"/>
        <v>0</v>
      </c>
      <c r="U86" s="12" t="str">
        <f t="shared" si="13"/>
        <v>Open</v>
      </c>
    </row>
    <row r="87" spans="1:21" x14ac:dyDescent="0.25">
      <c r="A87" s="2" t="s">
        <v>1034</v>
      </c>
      <c r="B87" s="31">
        <v>212612</v>
      </c>
      <c r="C87" s="31">
        <v>15997.88</v>
      </c>
      <c r="D87" s="31">
        <v>38852486.700000003</v>
      </c>
      <c r="E87" s="31">
        <v>11128.091700000001</v>
      </c>
      <c r="G87" s="2" t="s">
        <v>1023</v>
      </c>
      <c r="H87" s="31">
        <v>30500</v>
      </c>
      <c r="I87" s="31">
        <v>169.7</v>
      </c>
      <c r="J87" s="31">
        <v>864450</v>
      </c>
      <c r="K87" s="31">
        <v>572.8211</v>
      </c>
      <c r="L87" s="16">
        <f t="shared" si="8"/>
        <v>865022.82109999994</v>
      </c>
      <c r="M87" s="11" t="str">
        <f>VLOOKUP(G87,Sell!G:L,1,0)</f>
        <v>JAIIRR</v>
      </c>
      <c r="N87" s="11">
        <f>IFERROR(VLOOKUP(G87,Sell!G:L,2,0),0)</f>
        <v>30500</v>
      </c>
      <c r="O87" s="10">
        <f>IFERROR(VLOOKUP(G87,Sell!G:L,6,0),0)</f>
        <v>851717.92790000001</v>
      </c>
      <c r="P87" s="11">
        <f t="shared" si="7"/>
        <v>0</v>
      </c>
      <c r="Q87" s="10">
        <f t="shared" si="9"/>
        <v>-13304.893199999933</v>
      </c>
      <c r="R87" s="10">
        <f t="shared" si="10"/>
        <v>-13304.893199999933</v>
      </c>
      <c r="S87" s="10">
        <f t="shared" si="11"/>
        <v>0</v>
      </c>
      <c r="T87" s="10">
        <f t="shared" si="12"/>
        <v>-13304.893199999933</v>
      </c>
      <c r="U87" s="12" t="str">
        <f t="shared" si="13"/>
        <v/>
      </c>
    </row>
    <row r="88" spans="1:21" x14ac:dyDescent="0.25">
      <c r="A88" s="2" t="s">
        <v>1037</v>
      </c>
      <c r="B88" s="31">
        <v>1400</v>
      </c>
      <c r="C88" s="31">
        <v>6140.3499999999995</v>
      </c>
      <c r="D88" s="31">
        <v>1033132.5</v>
      </c>
      <c r="E88" s="31">
        <v>464.62210000000005</v>
      </c>
      <c r="G88" s="2" t="s">
        <v>1034</v>
      </c>
      <c r="H88" s="31">
        <v>212612</v>
      </c>
      <c r="I88" s="31">
        <v>15997.88</v>
      </c>
      <c r="J88" s="31">
        <v>38852486.700000003</v>
      </c>
      <c r="K88" s="31">
        <v>11128.091700000001</v>
      </c>
      <c r="L88" s="16">
        <f t="shared" si="8"/>
        <v>38863614.791700006</v>
      </c>
      <c r="M88" s="11" t="str">
        <f>VLOOKUP(G88,Sell!G:L,1,0)</f>
        <v>CANBAN</v>
      </c>
      <c r="N88" s="11">
        <f>IFERROR(VLOOKUP(G88,Sell!G:L,2,0),0)</f>
        <v>212612</v>
      </c>
      <c r="O88" s="10">
        <f>IFERROR(VLOOKUP(G88,Sell!G:L,6,0),0)</f>
        <v>38810802.523899995</v>
      </c>
      <c r="P88" s="11">
        <f t="shared" si="7"/>
        <v>0</v>
      </c>
      <c r="Q88" s="10">
        <f t="shared" si="9"/>
        <v>-52812.267800010741</v>
      </c>
      <c r="R88" s="10">
        <f t="shared" si="10"/>
        <v>-52812.267800010741</v>
      </c>
      <c r="S88" s="10">
        <f t="shared" si="11"/>
        <v>0</v>
      </c>
      <c r="T88" s="10">
        <f t="shared" si="12"/>
        <v>-52812.267800010741</v>
      </c>
      <c r="U88" s="12" t="str">
        <f t="shared" si="13"/>
        <v/>
      </c>
    </row>
    <row r="89" spans="1:21" x14ac:dyDescent="0.25">
      <c r="A89" s="2" t="s">
        <v>1050</v>
      </c>
      <c r="B89" s="31">
        <v>300</v>
      </c>
      <c r="C89" s="31">
        <v>177.65</v>
      </c>
      <c r="D89" s="31">
        <v>53295</v>
      </c>
      <c r="E89" s="31">
        <v>65.208600000000004</v>
      </c>
      <c r="G89" s="2" t="s">
        <v>1037</v>
      </c>
      <c r="H89" s="31">
        <v>1400</v>
      </c>
      <c r="I89" s="31">
        <v>6140.3499999999995</v>
      </c>
      <c r="J89" s="31">
        <v>1033132.5</v>
      </c>
      <c r="K89" s="31">
        <v>464.62210000000005</v>
      </c>
      <c r="L89" s="16">
        <f t="shared" si="8"/>
        <v>1033597.1221</v>
      </c>
      <c r="M89" s="11" t="str">
        <f>VLOOKUP(G89,Sell!G:L,1,0)</f>
        <v>AURPHA</v>
      </c>
      <c r="N89" s="11">
        <f>IFERROR(VLOOKUP(G89,Sell!G:L,2,0),0)</f>
        <v>1400</v>
      </c>
      <c r="O89" s="10">
        <f>IFERROR(VLOOKUP(G89,Sell!G:L,6,0),0)</f>
        <v>1034837.9795</v>
      </c>
      <c r="P89" s="11">
        <f t="shared" si="7"/>
        <v>0</v>
      </c>
      <c r="Q89" s="10">
        <f t="shared" si="9"/>
        <v>1240.857399999979</v>
      </c>
      <c r="R89" s="10">
        <f t="shared" si="10"/>
        <v>1240.857399999979</v>
      </c>
      <c r="S89" s="10">
        <f t="shared" si="11"/>
        <v>1240.857399999979</v>
      </c>
      <c r="T89" s="10">
        <f t="shared" si="12"/>
        <v>0</v>
      </c>
      <c r="U89" s="12" t="str">
        <f t="shared" si="13"/>
        <v/>
      </c>
    </row>
    <row r="90" spans="1:21" x14ac:dyDescent="0.25">
      <c r="A90" s="2" t="s">
        <v>1054</v>
      </c>
      <c r="B90" s="31">
        <v>3200</v>
      </c>
      <c r="C90" s="31">
        <v>3374.75</v>
      </c>
      <c r="D90" s="31">
        <v>1533174.95</v>
      </c>
      <c r="E90" s="31">
        <v>971.48429999999996</v>
      </c>
      <c r="G90" s="2" t="s">
        <v>1050</v>
      </c>
      <c r="H90" s="31">
        <v>300</v>
      </c>
      <c r="I90" s="31">
        <v>177.65</v>
      </c>
      <c r="J90" s="31">
        <v>53295</v>
      </c>
      <c r="K90" s="31">
        <v>65.208600000000004</v>
      </c>
      <c r="L90" s="16">
        <f t="shared" si="8"/>
        <v>53360.208599999998</v>
      </c>
      <c r="M90" s="11" t="str">
        <f>VLOOKUP(G90,Sell!G:L,1,0)</f>
        <v>CHAFER</v>
      </c>
      <c r="N90" s="11">
        <f>IFERROR(VLOOKUP(G90,Sell!G:L,2,0),0)</f>
        <v>300</v>
      </c>
      <c r="O90" s="10">
        <f>IFERROR(VLOOKUP(G90,Sell!G:L,6,0),0)</f>
        <v>53525.360399999998</v>
      </c>
      <c r="P90" s="11">
        <f t="shared" si="7"/>
        <v>0</v>
      </c>
      <c r="Q90" s="10">
        <f t="shared" si="9"/>
        <v>165.15179999999964</v>
      </c>
      <c r="R90" s="10">
        <f t="shared" si="10"/>
        <v>165.15179999999964</v>
      </c>
      <c r="S90" s="10">
        <f t="shared" si="11"/>
        <v>165.15179999999964</v>
      </c>
      <c r="T90" s="10">
        <f t="shared" si="12"/>
        <v>0</v>
      </c>
      <c r="U90" s="12" t="str">
        <f t="shared" si="13"/>
        <v/>
      </c>
    </row>
    <row r="91" spans="1:21" x14ac:dyDescent="0.25">
      <c r="A91" s="2" t="s">
        <v>1066</v>
      </c>
      <c r="B91" s="31">
        <v>500</v>
      </c>
      <c r="C91" s="31">
        <v>58.4</v>
      </c>
      <c r="D91" s="31">
        <v>29200</v>
      </c>
      <c r="E91" s="31">
        <v>30.741199999999999</v>
      </c>
      <c r="G91" s="2" t="s">
        <v>1054</v>
      </c>
      <c r="H91" s="31">
        <v>3200</v>
      </c>
      <c r="I91" s="31">
        <v>3374.75</v>
      </c>
      <c r="J91" s="31">
        <v>1533174.95</v>
      </c>
      <c r="K91" s="31">
        <v>971.48429999999996</v>
      </c>
      <c r="L91" s="16">
        <f t="shared" si="8"/>
        <v>1534146.4342999998</v>
      </c>
      <c r="M91" s="11" t="str">
        <f>VLOOKUP(G91,Sell!G:L,1,0)</f>
        <v>TATSTE</v>
      </c>
      <c r="N91" s="11">
        <f>IFERROR(VLOOKUP(G91,Sell!G:L,2,0),0)</f>
        <v>3200</v>
      </c>
      <c r="O91" s="10">
        <f>IFERROR(VLOOKUP(G91,Sell!G:L,6,0),0)</f>
        <v>1535827.8685000001</v>
      </c>
      <c r="P91" s="11">
        <f t="shared" si="7"/>
        <v>0</v>
      </c>
      <c r="Q91" s="10">
        <f t="shared" si="9"/>
        <v>1681.4342000002507</v>
      </c>
      <c r="R91" s="10">
        <f t="shared" si="10"/>
        <v>1681.4342000002507</v>
      </c>
      <c r="S91" s="10">
        <f t="shared" si="11"/>
        <v>1681.4342000002507</v>
      </c>
      <c r="T91" s="10">
        <f t="shared" si="12"/>
        <v>0</v>
      </c>
      <c r="U91" s="12" t="str">
        <f t="shared" si="13"/>
        <v/>
      </c>
    </row>
    <row r="92" spans="1:21" x14ac:dyDescent="0.25">
      <c r="A92" s="2" t="s">
        <v>1077</v>
      </c>
      <c r="B92" s="31">
        <v>5500</v>
      </c>
      <c r="C92" s="31">
        <v>233.7</v>
      </c>
      <c r="D92" s="31">
        <v>694650</v>
      </c>
      <c r="E92" s="31">
        <v>163.59950000000001</v>
      </c>
      <c r="G92" s="2" t="s">
        <v>1066</v>
      </c>
      <c r="H92" s="31">
        <v>500</v>
      </c>
      <c r="I92" s="31">
        <v>58.4</v>
      </c>
      <c r="J92" s="31">
        <v>29200</v>
      </c>
      <c r="K92" s="31">
        <v>30.741199999999999</v>
      </c>
      <c r="L92" s="16">
        <f t="shared" si="8"/>
        <v>29230.7412</v>
      </c>
      <c r="M92" s="11" t="str">
        <f>VLOOKUP(G92,Sell!G:L,1,0)</f>
        <v>RELINF</v>
      </c>
      <c r="N92" s="11">
        <f>IFERROR(VLOOKUP(G92,Sell!G:L,2,0),0)</f>
        <v>500</v>
      </c>
      <c r="O92" s="10">
        <f>IFERROR(VLOOKUP(G92,Sell!G:L,6,0),0)</f>
        <v>29511.9061</v>
      </c>
      <c r="P92" s="11">
        <f t="shared" si="7"/>
        <v>0</v>
      </c>
      <c r="Q92" s="10">
        <f t="shared" si="9"/>
        <v>281.16489999999976</v>
      </c>
      <c r="R92" s="10">
        <f t="shared" si="10"/>
        <v>281.16489999999976</v>
      </c>
      <c r="S92" s="10">
        <f t="shared" si="11"/>
        <v>281.16489999999976</v>
      </c>
      <c r="T92" s="10">
        <f t="shared" si="12"/>
        <v>0</v>
      </c>
      <c r="U92" s="12" t="str">
        <f t="shared" si="13"/>
        <v/>
      </c>
    </row>
    <row r="93" spans="1:21" x14ac:dyDescent="0.25">
      <c r="A93" s="2" t="s">
        <v>1081</v>
      </c>
      <c r="B93" s="31">
        <v>8000</v>
      </c>
      <c r="C93" s="31">
        <v>265.2</v>
      </c>
      <c r="D93" s="31">
        <v>703700</v>
      </c>
      <c r="E93" s="31">
        <v>476.59349999999995</v>
      </c>
      <c r="G93" s="2" t="s">
        <v>1077</v>
      </c>
      <c r="H93" s="31">
        <v>5500</v>
      </c>
      <c r="I93" s="31">
        <v>233.7</v>
      </c>
      <c r="J93" s="31">
        <v>694650</v>
      </c>
      <c r="K93" s="31">
        <v>163.59950000000001</v>
      </c>
      <c r="L93" s="16">
        <f t="shared" si="8"/>
        <v>694813.59950000001</v>
      </c>
      <c r="M93" s="11" t="str">
        <f>VLOOKUP(G93,Sell!G:L,1,0)</f>
        <v>NATMIN</v>
      </c>
      <c r="N93" s="11">
        <f>IFERROR(VLOOKUP(G93,Sell!G:L,2,0),0)</f>
        <v>5500</v>
      </c>
      <c r="O93" s="10">
        <f>IFERROR(VLOOKUP(G93,Sell!G:L,6,0),0)</f>
        <v>685553.60849999997</v>
      </c>
      <c r="P93" s="11">
        <f t="shared" si="7"/>
        <v>0</v>
      </c>
      <c r="Q93" s="10">
        <f t="shared" si="9"/>
        <v>-9259.9910000000382</v>
      </c>
      <c r="R93" s="10">
        <f t="shared" si="10"/>
        <v>-9259.9910000000382</v>
      </c>
      <c r="S93" s="10">
        <f t="shared" si="11"/>
        <v>0</v>
      </c>
      <c r="T93" s="10">
        <f t="shared" si="12"/>
        <v>-9259.9910000000382</v>
      </c>
      <c r="U93" s="12" t="str">
        <f t="shared" si="13"/>
        <v/>
      </c>
    </row>
    <row r="94" spans="1:21" x14ac:dyDescent="0.25">
      <c r="A94" s="2" t="s">
        <v>1086</v>
      </c>
      <c r="B94" s="31">
        <v>30400</v>
      </c>
      <c r="C94" s="31">
        <v>1550.8999999999999</v>
      </c>
      <c r="D94" s="31">
        <v>1777137.05</v>
      </c>
      <c r="E94" s="31">
        <v>1959.8221999999996</v>
      </c>
      <c r="G94" s="2" t="s">
        <v>1081</v>
      </c>
      <c r="H94" s="31">
        <v>8000</v>
      </c>
      <c r="I94" s="31">
        <v>265.2</v>
      </c>
      <c r="J94" s="31">
        <v>703700</v>
      </c>
      <c r="K94" s="31">
        <v>476.59349999999995</v>
      </c>
      <c r="L94" s="16">
        <f t="shared" si="8"/>
        <v>704176.59349999996</v>
      </c>
      <c r="M94" s="11" t="str">
        <f>VLOOKUP(G94,Sell!G:L,1,0)</f>
        <v>BANIND</v>
      </c>
      <c r="N94" s="11">
        <f>IFERROR(VLOOKUP(G94,Sell!G:L,2,0),0)</f>
        <v>8000</v>
      </c>
      <c r="O94" s="10">
        <f>IFERROR(VLOOKUP(G94,Sell!G:L,6,0),0)</f>
        <v>705545.1568</v>
      </c>
      <c r="P94" s="11">
        <f t="shared" si="7"/>
        <v>0</v>
      </c>
      <c r="Q94" s="10">
        <f t="shared" si="9"/>
        <v>1368.563300000038</v>
      </c>
      <c r="R94" s="10">
        <f t="shared" si="10"/>
        <v>1368.563300000038</v>
      </c>
      <c r="S94" s="10">
        <f t="shared" si="11"/>
        <v>1368.563300000038</v>
      </c>
      <c r="T94" s="10">
        <f t="shared" si="12"/>
        <v>0</v>
      </c>
      <c r="U94" s="12" t="str">
        <f t="shared" si="13"/>
        <v/>
      </c>
    </row>
    <row r="95" spans="1:21" x14ac:dyDescent="0.25">
      <c r="A95" s="2" t="s">
        <v>1091</v>
      </c>
      <c r="B95" s="31">
        <v>100</v>
      </c>
      <c r="C95" s="31">
        <v>329</v>
      </c>
      <c r="D95" s="31">
        <v>32900</v>
      </c>
      <c r="E95" s="31">
        <v>30.894400000000001</v>
      </c>
      <c r="G95" s="2" t="s">
        <v>1086</v>
      </c>
      <c r="H95" s="31">
        <v>30400</v>
      </c>
      <c r="I95" s="31">
        <v>1550.8999999999999</v>
      </c>
      <c r="J95" s="31">
        <v>1777137.05</v>
      </c>
      <c r="K95" s="31">
        <v>1959.8221999999996</v>
      </c>
      <c r="L95" s="16">
        <f t="shared" si="8"/>
        <v>1779096.8722000001</v>
      </c>
      <c r="M95" s="11" t="str">
        <f>VLOOKUP(G95,Sell!G:L,1,0)</f>
        <v>NAGCON</v>
      </c>
      <c r="N95" s="11">
        <f>IFERROR(VLOOKUP(G95,Sell!G:L,2,0),0)</f>
        <v>30400</v>
      </c>
      <c r="O95" s="10">
        <f>IFERROR(VLOOKUP(G95,Sell!G:L,6,0),0)</f>
        <v>1818632.7512999999</v>
      </c>
      <c r="P95" s="11">
        <f t="shared" si="7"/>
        <v>0</v>
      </c>
      <c r="Q95" s="10">
        <f t="shared" si="9"/>
        <v>39535.879099999787</v>
      </c>
      <c r="R95" s="10">
        <f t="shared" si="10"/>
        <v>39535.879099999787</v>
      </c>
      <c r="S95" s="10">
        <f t="shared" si="11"/>
        <v>39535.879099999787</v>
      </c>
      <c r="T95" s="10">
        <f t="shared" si="12"/>
        <v>0</v>
      </c>
      <c r="U95" s="12" t="str">
        <f t="shared" si="13"/>
        <v/>
      </c>
    </row>
    <row r="96" spans="1:21" x14ac:dyDescent="0.25">
      <c r="A96" s="2" t="s">
        <v>1096</v>
      </c>
      <c r="B96" s="31">
        <v>10</v>
      </c>
      <c r="C96" s="31">
        <v>3536</v>
      </c>
      <c r="D96" s="31">
        <v>35360</v>
      </c>
      <c r="E96" s="31">
        <v>31.003</v>
      </c>
      <c r="G96" s="2" t="s">
        <v>1091</v>
      </c>
      <c r="H96" s="31">
        <v>100</v>
      </c>
      <c r="I96" s="31">
        <v>329</v>
      </c>
      <c r="J96" s="31">
        <v>32900</v>
      </c>
      <c r="K96" s="31">
        <v>30.894400000000001</v>
      </c>
      <c r="L96" s="16">
        <f t="shared" si="8"/>
        <v>32930.894399999997</v>
      </c>
      <c r="M96" s="11" t="str">
        <f>VLOOKUP(G96,Sell!G:L,1,0)</f>
        <v>BERPAI</v>
      </c>
      <c r="N96" s="11">
        <f>IFERROR(VLOOKUP(G96,Sell!G:L,2,0),0)</f>
        <v>100</v>
      </c>
      <c r="O96" s="10">
        <f>IFERROR(VLOOKUP(G96,Sell!G:L,6,0),0)</f>
        <v>32684.202000000001</v>
      </c>
      <c r="P96" s="11">
        <f t="shared" si="7"/>
        <v>0</v>
      </c>
      <c r="Q96" s="10">
        <f t="shared" si="9"/>
        <v>-246.69239999999627</v>
      </c>
      <c r="R96" s="10">
        <f t="shared" si="10"/>
        <v>-246.69239999999627</v>
      </c>
      <c r="S96" s="10">
        <f t="shared" si="11"/>
        <v>0</v>
      </c>
      <c r="T96" s="10">
        <f t="shared" si="12"/>
        <v>-246.69239999999627</v>
      </c>
      <c r="U96" s="12" t="str">
        <f t="shared" si="13"/>
        <v/>
      </c>
    </row>
    <row r="97" spans="1:21" x14ac:dyDescent="0.25">
      <c r="A97" s="2" t="s">
        <v>1098</v>
      </c>
      <c r="B97" s="31">
        <v>700</v>
      </c>
      <c r="C97" s="31">
        <v>6631.81</v>
      </c>
      <c r="D97" s="31">
        <v>1200172.7</v>
      </c>
      <c r="E97" s="31">
        <v>301.1497</v>
      </c>
      <c r="G97" s="2" t="s">
        <v>1096</v>
      </c>
      <c r="H97" s="31">
        <v>10</v>
      </c>
      <c r="I97" s="31">
        <v>3536</v>
      </c>
      <c r="J97" s="31">
        <v>35360</v>
      </c>
      <c r="K97" s="31">
        <v>31.003</v>
      </c>
      <c r="L97" s="16">
        <f t="shared" si="8"/>
        <v>35391.002999999997</v>
      </c>
      <c r="M97" s="11" t="str">
        <f>VLOOKUP(G97,Sell!G:L,1,0)</f>
        <v>BAJFI</v>
      </c>
      <c r="N97" s="11">
        <f>IFERROR(VLOOKUP(G97,Sell!G:L,2,0),0)</f>
        <v>10</v>
      </c>
      <c r="O97" s="10">
        <f>IFERROR(VLOOKUP(G97,Sell!G:L,6,0),0)</f>
        <v>35070.196000000004</v>
      </c>
      <c r="P97" s="11">
        <f t="shared" si="7"/>
        <v>0</v>
      </c>
      <c r="Q97" s="10">
        <f t="shared" si="9"/>
        <v>-320.80699999999342</v>
      </c>
      <c r="R97" s="10">
        <f t="shared" si="10"/>
        <v>-320.80699999999342</v>
      </c>
      <c r="S97" s="10">
        <f t="shared" si="11"/>
        <v>0</v>
      </c>
      <c r="T97" s="10">
        <f t="shared" si="12"/>
        <v>-320.80699999999342</v>
      </c>
      <c r="U97" s="12" t="str">
        <f t="shared" si="13"/>
        <v/>
      </c>
    </row>
    <row r="98" spans="1:21" x14ac:dyDescent="0.25">
      <c r="A98" s="2" t="s">
        <v>1101</v>
      </c>
      <c r="B98" s="31">
        <v>100</v>
      </c>
      <c r="C98" s="31">
        <v>410</v>
      </c>
      <c r="D98" s="31">
        <v>41000</v>
      </c>
      <c r="E98" s="31">
        <v>31.245999999999999</v>
      </c>
      <c r="G98" s="2" t="s">
        <v>1098</v>
      </c>
      <c r="H98" s="31">
        <v>700</v>
      </c>
      <c r="I98" s="31">
        <v>6631.81</v>
      </c>
      <c r="J98" s="31">
        <v>1200172.7</v>
      </c>
      <c r="K98" s="31">
        <v>301.1497</v>
      </c>
      <c r="L98" s="16">
        <f t="shared" si="8"/>
        <v>1200473.8496999999</v>
      </c>
      <c r="M98" s="11" t="str">
        <f>VLOOKUP(G98,Sell!G:L,1,0)</f>
        <v>NIITEC</v>
      </c>
      <c r="N98" s="11">
        <f>IFERROR(VLOOKUP(G98,Sell!G:L,2,0),0)</f>
        <v>700</v>
      </c>
      <c r="O98" s="10">
        <f>IFERROR(VLOOKUP(G98,Sell!G:L,6,0),0)</f>
        <v>1203923.6890999998</v>
      </c>
      <c r="P98" s="11">
        <f t="shared" si="7"/>
        <v>0</v>
      </c>
      <c r="Q98" s="10">
        <f t="shared" si="9"/>
        <v>3449.8393999999389</v>
      </c>
      <c r="R98" s="10">
        <f t="shared" si="10"/>
        <v>3449.8393999999389</v>
      </c>
      <c r="S98" s="10">
        <f t="shared" si="11"/>
        <v>3449.8393999999389</v>
      </c>
      <c r="T98" s="10">
        <f t="shared" si="12"/>
        <v>0</v>
      </c>
      <c r="U98" s="12" t="str">
        <f t="shared" si="13"/>
        <v/>
      </c>
    </row>
    <row r="99" spans="1:21" x14ac:dyDescent="0.25">
      <c r="A99" s="2" t="s">
        <v>1105</v>
      </c>
      <c r="B99" s="31">
        <v>350</v>
      </c>
      <c r="C99" s="31">
        <v>3584</v>
      </c>
      <c r="D99" s="31">
        <v>312035</v>
      </c>
      <c r="E99" s="31">
        <v>205.80330000000001</v>
      </c>
      <c r="G99" s="2" t="s">
        <v>1101</v>
      </c>
      <c r="H99" s="31">
        <v>100</v>
      </c>
      <c r="I99" s="31">
        <v>410</v>
      </c>
      <c r="J99" s="31">
        <v>41000</v>
      </c>
      <c r="K99" s="31">
        <v>31.245999999999999</v>
      </c>
      <c r="L99" s="16">
        <f t="shared" si="8"/>
        <v>41031.245999999999</v>
      </c>
      <c r="M99" s="11" t="str">
        <f>VLOOKUP(G99,Sell!G:L,1,0)</f>
        <v>DABIND</v>
      </c>
      <c r="N99" s="11">
        <f>IFERROR(VLOOKUP(G99,Sell!G:L,2,0),0)</f>
        <v>100</v>
      </c>
      <c r="O99" s="10">
        <f>IFERROR(VLOOKUP(G99,Sell!G:L,6,0),0)</f>
        <v>41158.466800000002</v>
      </c>
      <c r="P99" s="11">
        <f t="shared" si="7"/>
        <v>0</v>
      </c>
      <c r="Q99" s="10">
        <f t="shared" si="9"/>
        <v>127.22080000000278</v>
      </c>
      <c r="R99" s="10">
        <f t="shared" si="10"/>
        <v>127.22080000000278</v>
      </c>
      <c r="S99" s="10">
        <f t="shared" si="11"/>
        <v>127.22080000000278</v>
      </c>
      <c r="T99" s="10">
        <f t="shared" si="12"/>
        <v>0</v>
      </c>
      <c r="U99" s="12" t="str">
        <f t="shared" si="13"/>
        <v/>
      </c>
    </row>
    <row r="100" spans="1:21" x14ac:dyDescent="0.25">
      <c r="A100" s="2" t="s">
        <v>1107</v>
      </c>
      <c r="B100" s="31">
        <v>690</v>
      </c>
      <c r="C100" s="31">
        <v>312.14999999999998</v>
      </c>
      <c r="D100" s="31">
        <v>123825</v>
      </c>
      <c r="E100" s="31">
        <v>116.4453</v>
      </c>
      <c r="G100" s="2" t="s">
        <v>1105</v>
      </c>
      <c r="H100" s="31">
        <v>350</v>
      </c>
      <c r="I100" s="31">
        <v>3584</v>
      </c>
      <c r="J100" s="31">
        <v>312035</v>
      </c>
      <c r="K100" s="31">
        <v>205.80330000000001</v>
      </c>
      <c r="L100" s="16">
        <f t="shared" si="8"/>
        <v>312240.80330000003</v>
      </c>
      <c r="M100" s="11" t="str">
        <f>VLOOKUP(G100,Sell!G:L,1,0)</f>
        <v>CEAT</v>
      </c>
      <c r="N100" s="11">
        <f>IFERROR(VLOOKUP(G100,Sell!G:L,2,0),0)</f>
        <v>350</v>
      </c>
      <c r="O100" s="10">
        <f>IFERROR(VLOOKUP(G100,Sell!G:L,6,0),0)</f>
        <v>312142.53249999997</v>
      </c>
      <c r="P100" s="11">
        <f t="shared" si="7"/>
        <v>0</v>
      </c>
      <c r="Q100" s="10">
        <f t="shared" si="9"/>
        <v>-98.270800000056624</v>
      </c>
      <c r="R100" s="10">
        <f t="shared" si="10"/>
        <v>-98.270800000056624</v>
      </c>
      <c r="S100" s="10">
        <f t="shared" si="11"/>
        <v>0</v>
      </c>
      <c r="T100" s="10">
        <f t="shared" si="12"/>
        <v>-98.270800000056624</v>
      </c>
      <c r="U100" s="12" t="str">
        <f t="shared" si="13"/>
        <v/>
      </c>
    </row>
    <row r="101" spans="1:21" x14ac:dyDescent="0.25">
      <c r="A101" s="2" t="s">
        <v>1109</v>
      </c>
      <c r="B101" s="31">
        <v>400</v>
      </c>
      <c r="C101" s="31">
        <v>315.27999999999997</v>
      </c>
      <c r="D101" s="31">
        <v>63055.6</v>
      </c>
      <c r="E101" s="31">
        <v>61.690200000000004</v>
      </c>
      <c r="G101" s="2" t="s">
        <v>1107</v>
      </c>
      <c r="H101" s="31">
        <v>690</v>
      </c>
      <c r="I101" s="31">
        <v>312.14999999999998</v>
      </c>
      <c r="J101" s="31">
        <v>123825</v>
      </c>
      <c r="K101" s="31">
        <v>116.4453</v>
      </c>
      <c r="L101" s="16">
        <f t="shared" si="8"/>
        <v>123941.44530000001</v>
      </c>
      <c r="M101" s="11" t="str">
        <f>VLOOKUP(G101,Sell!G:L,1,0)</f>
        <v>DLFLIM</v>
      </c>
      <c r="N101" s="11">
        <f>IFERROR(VLOOKUP(G101,Sell!G:L,2,0),0)</f>
        <v>690</v>
      </c>
      <c r="O101" s="10">
        <f>IFERROR(VLOOKUP(G101,Sell!G:L,6,0),0)</f>
        <v>121836.85649999999</v>
      </c>
      <c r="P101" s="11">
        <f t="shared" si="7"/>
        <v>0</v>
      </c>
      <c r="Q101" s="10">
        <f t="shared" si="9"/>
        <v>-2104.5888000000123</v>
      </c>
      <c r="R101" s="10">
        <f t="shared" si="10"/>
        <v>-2104.5888000000123</v>
      </c>
      <c r="S101" s="10">
        <f t="shared" si="11"/>
        <v>0</v>
      </c>
      <c r="T101" s="10">
        <f t="shared" si="12"/>
        <v>-2104.5888000000123</v>
      </c>
      <c r="U101" s="12" t="str">
        <f t="shared" si="13"/>
        <v/>
      </c>
    </row>
    <row r="102" spans="1:21" x14ac:dyDescent="0.25">
      <c r="A102" s="2" t="s">
        <v>1115</v>
      </c>
      <c r="B102" s="31">
        <v>574</v>
      </c>
      <c r="C102" s="31">
        <v>301.25</v>
      </c>
      <c r="D102" s="31">
        <v>86618.5</v>
      </c>
      <c r="E102" s="31">
        <v>77.718199999999996</v>
      </c>
      <c r="G102" s="2" t="s">
        <v>1109</v>
      </c>
      <c r="H102" s="31">
        <v>400</v>
      </c>
      <c r="I102" s="31">
        <v>315.27999999999997</v>
      </c>
      <c r="J102" s="31">
        <v>63055.6</v>
      </c>
      <c r="K102" s="31">
        <v>61.690200000000004</v>
      </c>
      <c r="L102" s="16">
        <f t="shared" si="8"/>
        <v>63117.290199999996</v>
      </c>
      <c r="M102" s="11" t="str">
        <f>VLOOKUP(G102,Sell!G:L,1,0)</f>
        <v>JINSP</v>
      </c>
      <c r="N102" s="11">
        <f>IFERROR(VLOOKUP(G102,Sell!G:L,2,0),0)</f>
        <v>400</v>
      </c>
      <c r="O102" s="10">
        <f>IFERROR(VLOOKUP(G102,Sell!G:L,6,0),0)</f>
        <v>62822.585599999999</v>
      </c>
      <c r="P102" s="11">
        <f t="shared" si="7"/>
        <v>0</v>
      </c>
      <c r="Q102" s="10">
        <f t="shared" si="9"/>
        <v>-294.7045999999973</v>
      </c>
      <c r="R102" s="10">
        <f t="shared" si="10"/>
        <v>-294.7045999999973</v>
      </c>
      <c r="S102" s="10">
        <f t="shared" si="11"/>
        <v>0</v>
      </c>
      <c r="T102" s="10">
        <f t="shared" si="12"/>
        <v>-294.7045999999973</v>
      </c>
      <c r="U102" s="12" t="str">
        <f t="shared" si="13"/>
        <v/>
      </c>
    </row>
    <row r="103" spans="1:21" x14ac:dyDescent="0.25">
      <c r="A103" s="2" t="s">
        <v>1121</v>
      </c>
      <c r="B103" s="31">
        <v>575</v>
      </c>
      <c r="C103" s="31">
        <v>6067.37</v>
      </c>
      <c r="D103" s="31">
        <v>827079.9</v>
      </c>
      <c r="E103" s="31">
        <v>400.767</v>
      </c>
      <c r="G103" s="2" t="s">
        <v>1115</v>
      </c>
      <c r="H103" s="31">
        <v>574</v>
      </c>
      <c r="I103" s="31">
        <v>301.25</v>
      </c>
      <c r="J103" s="31">
        <v>86618.5</v>
      </c>
      <c r="K103" s="31">
        <v>77.718199999999996</v>
      </c>
      <c r="L103" s="16">
        <f t="shared" si="8"/>
        <v>86696.218200000003</v>
      </c>
      <c r="M103" s="11" t="str">
        <f>VLOOKUP(G103,Sell!G:L,1,0)</f>
        <v>RURELE</v>
      </c>
      <c r="N103" s="11">
        <f>IFERROR(VLOOKUP(G103,Sell!G:L,2,0),0)</f>
        <v>574</v>
      </c>
      <c r="O103" s="10">
        <f>IFERROR(VLOOKUP(G103,Sell!G:L,6,0),0)</f>
        <v>87202.837</v>
      </c>
      <c r="P103" s="11">
        <f t="shared" si="7"/>
        <v>0</v>
      </c>
      <c r="Q103" s="10">
        <f t="shared" si="9"/>
        <v>506.61879999999655</v>
      </c>
      <c r="R103" s="10">
        <f t="shared" si="10"/>
        <v>506.61879999999655</v>
      </c>
      <c r="S103" s="10">
        <f t="shared" si="11"/>
        <v>506.61879999999655</v>
      </c>
      <c r="T103" s="10">
        <f t="shared" si="12"/>
        <v>0</v>
      </c>
      <c r="U103" s="12" t="str">
        <f t="shared" si="13"/>
        <v/>
      </c>
    </row>
    <row r="104" spans="1:21" x14ac:dyDescent="0.25">
      <c r="A104" s="2" t="s">
        <v>1128</v>
      </c>
      <c r="B104" s="31">
        <v>1500</v>
      </c>
      <c r="C104" s="31">
        <v>244.65</v>
      </c>
      <c r="D104" s="31">
        <v>177900</v>
      </c>
      <c r="E104" s="31">
        <v>112.50449999999999</v>
      </c>
      <c r="G104" s="2" t="s">
        <v>1121</v>
      </c>
      <c r="H104" s="31">
        <v>575</v>
      </c>
      <c r="I104" s="31">
        <v>6067.37</v>
      </c>
      <c r="J104" s="31">
        <v>827079.9</v>
      </c>
      <c r="K104" s="31">
        <v>400.767</v>
      </c>
      <c r="L104" s="16">
        <f t="shared" si="8"/>
        <v>827480.66700000002</v>
      </c>
      <c r="M104" s="11" t="str">
        <f>VLOOKUP(G104,Sell!G:L,1,0)</f>
        <v>ACC</v>
      </c>
      <c r="N104" s="11">
        <f>IFERROR(VLOOKUP(G104,Sell!G:L,2,0),0)</f>
        <v>575</v>
      </c>
      <c r="O104" s="10">
        <f>IFERROR(VLOOKUP(G104,Sell!G:L,6,0),0)</f>
        <v>827879.8942000001</v>
      </c>
      <c r="P104" s="11">
        <f t="shared" si="7"/>
        <v>0</v>
      </c>
      <c r="Q104" s="10">
        <f t="shared" si="9"/>
        <v>399.22720000008121</v>
      </c>
      <c r="R104" s="10">
        <f t="shared" si="10"/>
        <v>399.22720000008121</v>
      </c>
      <c r="S104" s="10">
        <f t="shared" si="11"/>
        <v>399.22720000008121</v>
      </c>
      <c r="T104" s="10">
        <f t="shared" si="12"/>
        <v>0</v>
      </c>
      <c r="U104" s="12" t="str">
        <f t="shared" si="13"/>
        <v/>
      </c>
    </row>
    <row r="105" spans="1:21" x14ac:dyDescent="0.25">
      <c r="A105" s="2" t="s">
        <v>1131</v>
      </c>
      <c r="B105" s="31">
        <v>1500</v>
      </c>
      <c r="C105" s="31">
        <v>1883.27</v>
      </c>
      <c r="D105" s="31">
        <v>561614.1</v>
      </c>
      <c r="E105" s="31">
        <v>369.46820000000002</v>
      </c>
      <c r="G105" s="2" t="s">
        <v>1128</v>
      </c>
      <c r="H105" s="31">
        <v>1500</v>
      </c>
      <c r="I105" s="31">
        <v>244.65</v>
      </c>
      <c r="J105" s="31">
        <v>177900</v>
      </c>
      <c r="K105" s="31">
        <v>112.50449999999999</v>
      </c>
      <c r="L105" s="16">
        <f t="shared" si="8"/>
        <v>178012.50450000001</v>
      </c>
      <c r="M105" s="11" t="str">
        <f>VLOOKUP(G105,Sell!G:L,1,0)</f>
        <v>POWFIN</v>
      </c>
      <c r="N105" s="11">
        <f>IFERROR(VLOOKUP(G105,Sell!G:L,2,0),0)</f>
        <v>1500</v>
      </c>
      <c r="O105" s="10">
        <f>IFERROR(VLOOKUP(G105,Sell!G:L,6,0),0)</f>
        <v>179791.6219</v>
      </c>
      <c r="P105" s="11">
        <f t="shared" si="7"/>
        <v>0</v>
      </c>
      <c r="Q105" s="10">
        <f t="shared" si="9"/>
        <v>1779.1173999999883</v>
      </c>
      <c r="R105" s="10">
        <f t="shared" si="10"/>
        <v>1779.1173999999883</v>
      </c>
      <c r="S105" s="10">
        <f t="shared" si="11"/>
        <v>1779.1173999999883</v>
      </c>
      <c r="T105" s="10">
        <f t="shared" si="12"/>
        <v>0</v>
      </c>
      <c r="U105" s="12" t="str">
        <f t="shared" si="13"/>
        <v/>
      </c>
    </row>
    <row r="106" spans="1:21" x14ac:dyDescent="0.25">
      <c r="A106" s="2" t="s">
        <v>1136</v>
      </c>
      <c r="B106" s="31">
        <v>300</v>
      </c>
      <c r="C106" s="31">
        <v>238.6</v>
      </c>
      <c r="D106" s="31">
        <v>71580</v>
      </c>
      <c r="E106" s="31">
        <v>127.167</v>
      </c>
      <c r="G106" s="2" t="s">
        <v>1131</v>
      </c>
      <c r="H106" s="31">
        <v>1500</v>
      </c>
      <c r="I106" s="31">
        <v>1883.27</v>
      </c>
      <c r="J106" s="31">
        <v>561614.1</v>
      </c>
      <c r="K106" s="31">
        <v>369.46820000000002</v>
      </c>
      <c r="L106" s="16">
        <f t="shared" si="8"/>
        <v>561983.56819999998</v>
      </c>
      <c r="M106" s="11" t="str">
        <f>VLOOKUP(G106,Sell!G:L,1,0)</f>
        <v>MARLIM</v>
      </c>
      <c r="N106" s="11">
        <f>IFERROR(VLOOKUP(G106,Sell!G:L,2,0),0)</f>
        <v>1500</v>
      </c>
      <c r="O106" s="10">
        <f>IFERROR(VLOOKUP(G106,Sell!G:L,6,0),0)</f>
        <v>563127.87919999997</v>
      </c>
      <c r="P106" s="11">
        <f t="shared" si="7"/>
        <v>0</v>
      </c>
      <c r="Q106" s="10">
        <f t="shared" si="9"/>
        <v>1144.310999999987</v>
      </c>
      <c r="R106" s="10">
        <f t="shared" si="10"/>
        <v>1144.310999999987</v>
      </c>
      <c r="S106" s="10">
        <f t="shared" si="11"/>
        <v>1144.310999999987</v>
      </c>
      <c r="T106" s="10">
        <f t="shared" si="12"/>
        <v>0</v>
      </c>
      <c r="U106" s="12" t="str">
        <f t="shared" si="13"/>
        <v/>
      </c>
    </row>
    <row r="107" spans="1:21" x14ac:dyDescent="0.25">
      <c r="A107" s="2" t="s">
        <v>1147</v>
      </c>
      <c r="B107" s="31">
        <v>27850</v>
      </c>
      <c r="C107" s="31">
        <v>1971.02</v>
      </c>
      <c r="D107" s="31">
        <v>4436974.6500000004</v>
      </c>
      <c r="E107" s="31">
        <v>2872.6761000000001</v>
      </c>
      <c r="G107" s="2" t="s">
        <v>1136</v>
      </c>
      <c r="H107" s="31">
        <v>300</v>
      </c>
      <c r="I107" s="31">
        <v>238.6</v>
      </c>
      <c r="J107" s="31">
        <v>71580</v>
      </c>
      <c r="K107" s="31">
        <v>127.167</v>
      </c>
      <c r="L107" s="16">
        <f t="shared" si="8"/>
        <v>71707.167000000001</v>
      </c>
      <c r="M107" s="11" t="str">
        <f>VLOOKUP(G107,Sell!G:L,1,0)</f>
        <v>DCB</v>
      </c>
      <c r="N107" s="11">
        <f>IFERROR(VLOOKUP(G107,Sell!G:L,2,0),0)</f>
        <v>300</v>
      </c>
      <c r="O107" s="10">
        <f>IFERROR(VLOOKUP(G107,Sell!G:L,6,0),0)</f>
        <v>71630.0383</v>
      </c>
      <c r="P107" s="11">
        <f t="shared" si="7"/>
        <v>0</v>
      </c>
      <c r="Q107" s="10">
        <f t="shared" si="9"/>
        <v>-77.128700000001118</v>
      </c>
      <c r="R107" s="10">
        <f t="shared" si="10"/>
        <v>-77.128700000001118</v>
      </c>
      <c r="S107" s="10">
        <f t="shared" si="11"/>
        <v>0</v>
      </c>
      <c r="T107" s="10">
        <f t="shared" si="12"/>
        <v>-77.128700000001118</v>
      </c>
      <c r="U107" s="12" t="str">
        <f t="shared" si="13"/>
        <v/>
      </c>
    </row>
    <row r="108" spans="1:21" x14ac:dyDescent="0.25">
      <c r="A108" s="2" t="s">
        <v>1153</v>
      </c>
      <c r="B108" s="31">
        <v>100</v>
      </c>
      <c r="C108" s="31">
        <v>1095.9000000000001</v>
      </c>
      <c r="D108" s="31">
        <v>109590.35</v>
      </c>
      <c r="E108" s="31">
        <v>69.295299999999997</v>
      </c>
      <c r="G108" s="2" t="s">
        <v>1147</v>
      </c>
      <c r="H108" s="31">
        <v>27850</v>
      </c>
      <c r="I108" s="31">
        <v>1971.02</v>
      </c>
      <c r="J108" s="31">
        <v>4436974.6500000004</v>
      </c>
      <c r="K108" s="31">
        <v>2872.6761000000001</v>
      </c>
      <c r="L108" s="16">
        <f t="shared" si="8"/>
        <v>4439847.3261000002</v>
      </c>
      <c r="M108" s="11" t="str">
        <f>VLOOKUP(G108,Sell!G:L,1,0)</f>
        <v>COALIN</v>
      </c>
      <c r="N108" s="11">
        <f>IFERROR(VLOOKUP(G108,Sell!G:L,2,0),0)</f>
        <v>27850</v>
      </c>
      <c r="O108" s="10">
        <f>IFERROR(VLOOKUP(G108,Sell!G:L,6,0),0)</f>
        <v>4419915.1336000003</v>
      </c>
      <c r="P108" s="11">
        <f t="shared" si="7"/>
        <v>0</v>
      </c>
      <c r="Q108" s="10">
        <f t="shared" si="9"/>
        <v>-19932.192499999888</v>
      </c>
      <c r="R108" s="10">
        <f t="shared" si="10"/>
        <v>-19932.192499999888</v>
      </c>
      <c r="S108" s="10">
        <f t="shared" si="11"/>
        <v>0</v>
      </c>
      <c r="T108" s="10">
        <f t="shared" si="12"/>
        <v>-19932.192499999888</v>
      </c>
      <c r="U108" s="12" t="str">
        <f t="shared" si="13"/>
        <v/>
      </c>
    </row>
    <row r="109" spans="1:21" x14ac:dyDescent="0.25">
      <c r="A109" s="2" t="s">
        <v>1156</v>
      </c>
      <c r="B109" s="31">
        <v>43775</v>
      </c>
      <c r="C109" s="31">
        <v>1032.1300000000001</v>
      </c>
      <c r="D109" s="31">
        <v>2790684</v>
      </c>
      <c r="E109" s="31">
        <v>1781.5634</v>
      </c>
      <c r="G109" s="2" t="s">
        <v>1153</v>
      </c>
      <c r="H109" s="31">
        <v>100</v>
      </c>
      <c r="I109" s="31">
        <v>1095.9000000000001</v>
      </c>
      <c r="J109" s="31">
        <v>109590.35</v>
      </c>
      <c r="K109" s="31">
        <v>69.295299999999997</v>
      </c>
      <c r="L109" s="16">
        <f t="shared" si="8"/>
        <v>109659.6453</v>
      </c>
      <c r="M109" s="11" t="str">
        <f>VLOOKUP(G109,Sell!G:L,1,0)</f>
        <v>HCLTEC</v>
      </c>
      <c r="N109" s="11">
        <f>IFERROR(VLOOKUP(G109,Sell!G:L,2,0),0)</f>
        <v>100</v>
      </c>
      <c r="O109" s="10">
        <f>IFERROR(VLOOKUP(G109,Sell!G:L,6,0),0)</f>
        <v>108875.1455</v>
      </c>
      <c r="P109" s="11">
        <f t="shared" si="7"/>
        <v>0</v>
      </c>
      <c r="Q109" s="10">
        <f t="shared" si="9"/>
        <v>-784.49980000000505</v>
      </c>
      <c r="R109" s="10">
        <f t="shared" si="10"/>
        <v>-784.49980000000505</v>
      </c>
      <c r="S109" s="10">
        <f t="shared" si="11"/>
        <v>0</v>
      </c>
      <c r="T109" s="10">
        <f t="shared" si="12"/>
        <v>-784.49980000000505</v>
      </c>
      <c r="U109" s="12" t="str">
        <f t="shared" si="13"/>
        <v/>
      </c>
    </row>
    <row r="110" spans="1:21" x14ac:dyDescent="0.25">
      <c r="A110" s="2" t="s">
        <v>1165</v>
      </c>
      <c r="B110" s="31">
        <v>1600</v>
      </c>
      <c r="C110" s="31">
        <v>4077.8300000000004</v>
      </c>
      <c r="D110" s="31">
        <v>811698.04999999993</v>
      </c>
      <c r="E110" s="31">
        <v>289.04450000000003</v>
      </c>
      <c r="G110" s="2" t="s">
        <v>1156</v>
      </c>
      <c r="H110" s="31">
        <v>43775</v>
      </c>
      <c r="I110" s="31">
        <v>1032.1300000000001</v>
      </c>
      <c r="J110" s="31">
        <v>2790684</v>
      </c>
      <c r="K110" s="31">
        <v>1781.5634</v>
      </c>
      <c r="L110" s="16">
        <f t="shared" si="8"/>
        <v>2792465.5633999999</v>
      </c>
      <c r="M110" s="11" t="str">
        <f>VLOOKUP(G110,Sell!G:L,1,0)</f>
        <v>UNIBAN</v>
      </c>
      <c r="N110" s="11">
        <f>IFERROR(VLOOKUP(G110,Sell!G:L,2,0),0)</f>
        <v>43775</v>
      </c>
      <c r="O110" s="10">
        <f>IFERROR(VLOOKUP(G110,Sell!G:L,6,0),0)</f>
        <v>2792943.0484000002</v>
      </c>
      <c r="P110" s="11">
        <f t="shared" si="7"/>
        <v>0</v>
      </c>
      <c r="Q110" s="10">
        <f t="shared" si="9"/>
        <v>477.48500000033528</v>
      </c>
      <c r="R110" s="10">
        <f t="shared" si="10"/>
        <v>477.48500000033528</v>
      </c>
      <c r="S110" s="10">
        <f t="shared" si="11"/>
        <v>477.48500000033528</v>
      </c>
      <c r="T110" s="10">
        <f t="shared" si="12"/>
        <v>0</v>
      </c>
      <c r="U110" s="12" t="str">
        <f t="shared" si="13"/>
        <v/>
      </c>
    </row>
    <row r="111" spans="1:21" x14ac:dyDescent="0.25">
      <c r="A111" s="2" t="s">
        <v>1174</v>
      </c>
      <c r="B111" s="31">
        <v>2000</v>
      </c>
      <c r="C111" s="31">
        <v>271.25</v>
      </c>
      <c r="D111" s="31">
        <v>168126.6</v>
      </c>
      <c r="E111" s="31">
        <v>116.5826</v>
      </c>
      <c r="G111" s="2" t="s">
        <v>1165</v>
      </c>
      <c r="H111" s="31">
        <v>1600</v>
      </c>
      <c r="I111" s="31">
        <v>4077.8300000000004</v>
      </c>
      <c r="J111" s="31">
        <v>811698.04999999993</v>
      </c>
      <c r="K111" s="31">
        <v>289.04450000000003</v>
      </c>
      <c r="L111" s="16">
        <f t="shared" si="8"/>
        <v>811987.09449999989</v>
      </c>
      <c r="M111" s="11" t="str">
        <f>VLOOKUP(G111,Sell!G:L,1,0)</f>
        <v>SUNTV</v>
      </c>
      <c r="N111" s="11">
        <f>IFERROR(VLOOKUP(G111,Sell!G:L,2,0),0)</f>
        <v>1600</v>
      </c>
      <c r="O111" s="10">
        <f>IFERROR(VLOOKUP(G111,Sell!G:L,6,0),0)</f>
        <v>814858.6388999999</v>
      </c>
      <c r="P111" s="11">
        <f t="shared" si="7"/>
        <v>0</v>
      </c>
      <c r="Q111" s="10">
        <f t="shared" si="9"/>
        <v>2871.5444000000134</v>
      </c>
      <c r="R111" s="10">
        <f t="shared" si="10"/>
        <v>2871.5444000000134</v>
      </c>
      <c r="S111" s="10">
        <f t="shared" si="11"/>
        <v>2871.5444000000134</v>
      </c>
      <c r="T111" s="10">
        <f t="shared" si="12"/>
        <v>0</v>
      </c>
      <c r="U111" s="12" t="str">
        <f t="shared" si="13"/>
        <v/>
      </c>
    </row>
    <row r="112" spans="1:21" x14ac:dyDescent="0.25">
      <c r="A112" s="2" t="s">
        <v>1329</v>
      </c>
      <c r="B112" s="31">
        <v>500</v>
      </c>
      <c r="C112" s="31">
        <v>380.5</v>
      </c>
      <c r="D112" s="31">
        <v>94800</v>
      </c>
      <c r="E112" s="31">
        <v>65.055599999999998</v>
      </c>
      <c r="G112" s="2" t="s">
        <v>1174</v>
      </c>
      <c r="H112" s="31">
        <v>2000</v>
      </c>
      <c r="I112" s="31">
        <v>271.25</v>
      </c>
      <c r="J112" s="31">
        <v>168126.6</v>
      </c>
      <c r="K112" s="31">
        <v>116.5826</v>
      </c>
      <c r="L112" s="16">
        <f t="shared" si="8"/>
        <v>168243.1826</v>
      </c>
      <c r="M112" s="11" t="str">
        <f>VLOOKUP(G112,Sell!G:L,1,0)</f>
        <v>RELCAP</v>
      </c>
      <c r="N112" s="11">
        <f>IFERROR(VLOOKUP(G112,Sell!G:L,2,0),0)</f>
        <v>2000</v>
      </c>
      <c r="O112" s="10">
        <f>IFERROR(VLOOKUP(G112,Sell!G:L,6,0),0)</f>
        <v>169965.1655</v>
      </c>
      <c r="P112" s="11">
        <f t="shared" si="7"/>
        <v>0</v>
      </c>
      <c r="Q112" s="10">
        <f t="shared" si="9"/>
        <v>1721.9829000000027</v>
      </c>
      <c r="R112" s="10">
        <f t="shared" si="10"/>
        <v>1721.9829000000027</v>
      </c>
      <c r="S112" s="10">
        <f t="shared" si="11"/>
        <v>1721.9829000000027</v>
      </c>
      <c r="T112" s="10">
        <f t="shared" si="12"/>
        <v>0</v>
      </c>
      <c r="U112" s="12" t="str">
        <f t="shared" si="13"/>
        <v/>
      </c>
    </row>
    <row r="113" spans="1:21" x14ac:dyDescent="0.25">
      <c r="A113" s="2" t="s">
        <v>1366</v>
      </c>
      <c r="B113" s="31">
        <v>100</v>
      </c>
      <c r="C113" s="31">
        <v>2317.8000000000002</v>
      </c>
      <c r="D113" s="31">
        <v>76995</v>
      </c>
      <c r="E113" s="31">
        <v>103.1819</v>
      </c>
      <c r="G113" s="2" t="s">
        <v>1329</v>
      </c>
      <c r="H113" s="31">
        <v>500</v>
      </c>
      <c r="I113" s="31">
        <v>380.5</v>
      </c>
      <c r="J113" s="31">
        <v>94800</v>
      </c>
      <c r="K113" s="31">
        <v>65.055599999999998</v>
      </c>
      <c r="L113" s="16">
        <f t="shared" si="8"/>
        <v>94865.055600000007</v>
      </c>
      <c r="M113" s="11" t="str">
        <f>VLOOKUP(G113,Sell!G:L,1,0)</f>
        <v>CAPINF</v>
      </c>
      <c r="N113" s="11">
        <f>IFERROR(VLOOKUP(G113,Sell!G:L,2,0),0)</f>
        <v>500</v>
      </c>
      <c r="O113" s="10">
        <f>IFERROR(VLOOKUP(G113,Sell!G:L,6,0),0)</f>
        <v>93714.085800000001</v>
      </c>
      <c r="P113" s="11">
        <f t="shared" si="7"/>
        <v>0</v>
      </c>
      <c r="Q113" s="10">
        <f t="shared" si="9"/>
        <v>-1150.9698000000062</v>
      </c>
      <c r="R113" s="10">
        <f t="shared" si="10"/>
        <v>-1150.9698000000062</v>
      </c>
      <c r="S113" s="10">
        <f t="shared" si="11"/>
        <v>0</v>
      </c>
      <c r="T113" s="10">
        <f t="shared" si="12"/>
        <v>-1150.9698000000062</v>
      </c>
      <c r="U113" s="12" t="str">
        <f t="shared" si="13"/>
        <v/>
      </c>
    </row>
    <row r="114" spans="1:21" x14ac:dyDescent="0.25">
      <c r="A114" s="2" t="s">
        <v>1394</v>
      </c>
      <c r="B114" s="31">
        <v>250</v>
      </c>
      <c r="C114" s="31">
        <v>125.5</v>
      </c>
      <c r="D114" s="31">
        <v>31375</v>
      </c>
      <c r="E114" s="31">
        <v>30.829499999999999</v>
      </c>
      <c r="G114" s="2" t="s">
        <v>1366</v>
      </c>
      <c r="H114" s="31">
        <v>100</v>
      </c>
      <c r="I114" s="31">
        <v>2317.8000000000002</v>
      </c>
      <c r="J114" s="31">
        <v>76995</v>
      </c>
      <c r="K114" s="31">
        <v>103.1819</v>
      </c>
      <c r="L114" s="16">
        <f t="shared" si="8"/>
        <v>77098.181899999996</v>
      </c>
      <c r="M114" s="11" t="str">
        <f>VLOOKUP(G114,Sell!G:L,1,0)</f>
        <v>BALIND</v>
      </c>
      <c r="N114" s="11">
        <f>IFERROR(VLOOKUP(G114,Sell!G:L,2,0),0)</f>
        <v>100</v>
      </c>
      <c r="O114" s="10">
        <f>IFERROR(VLOOKUP(G114,Sell!G:L,6,0),0)</f>
        <v>77131.900800000003</v>
      </c>
      <c r="P114" s="11">
        <f t="shared" si="7"/>
        <v>0</v>
      </c>
      <c r="Q114" s="10">
        <f t="shared" si="9"/>
        <v>33.718900000007125</v>
      </c>
      <c r="R114" s="10">
        <f t="shared" si="10"/>
        <v>33.718900000007125</v>
      </c>
      <c r="S114" s="10">
        <f t="shared" si="11"/>
        <v>33.718900000007125</v>
      </c>
      <c r="T114" s="10">
        <f t="shared" si="12"/>
        <v>0</v>
      </c>
      <c r="U114" s="12" t="str">
        <f t="shared" si="13"/>
        <v/>
      </c>
    </row>
    <row r="115" spans="1:21" x14ac:dyDescent="0.25">
      <c r="A115" s="2" t="s">
        <v>1407</v>
      </c>
      <c r="B115" s="31">
        <v>8200</v>
      </c>
      <c r="C115" s="31">
        <v>3340.92</v>
      </c>
      <c r="D115" s="31">
        <v>2830761.4</v>
      </c>
      <c r="E115" s="31">
        <v>841.17619999999988</v>
      </c>
      <c r="G115" s="2" t="s">
        <v>1394</v>
      </c>
      <c r="H115" s="31">
        <v>250</v>
      </c>
      <c r="I115" s="31">
        <v>125.5</v>
      </c>
      <c r="J115" s="31">
        <v>31375</v>
      </c>
      <c r="K115" s="31">
        <v>30.829499999999999</v>
      </c>
      <c r="L115" s="16">
        <f t="shared" si="8"/>
        <v>31405.8295</v>
      </c>
      <c r="M115" s="11" t="str">
        <f>VLOOKUP(G115,Sell!G:L,1,0)</f>
        <v>PRAIN</v>
      </c>
      <c r="N115" s="11">
        <f>IFERROR(VLOOKUP(G115,Sell!G:L,2,0),0)</f>
        <v>250</v>
      </c>
      <c r="O115" s="10">
        <f>IFERROR(VLOOKUP(G115,Sell!G:L,6,0),0)</f>
        <v>30959.083999999999</v>
      </c>
      <c r="P115" s="11">
        <f t="shared" si="7"/>
        <v>0</v>
      </c>
      <c r="Q115" s="10">
        <f t="shared" si="9"/>
        <v>-446.7455000000009</v>
      </c>
      <c r="R115" s="10">
        <f t="shared" si="10"/>
        <v>-446.7455000000009</v>
      </c>
      <c r="S115" s="10">
        <f t="shared" si="11"/>
        <v>0</v>
      </c>
      <c r="T115" s="10">
        <f t="shared" si="12"/>
        <v>-446.7455000000009</v>
      </c>
      <c r="U115" s="12" t="str">
        <f t="shared" si="13"/>
        <v/>
      </c>
    </row>
    <row r="116" spans="1:21" x14ac:dyDescent="0.25">
      <c r="A116" s="2" t="s">
        <v>1411</v>
      </c>
      <c r="B116" s="31">
        <v>250</v>
      </c>
      <c r="C116" s="31">
        <v>146.15</v>
      </c>
      <c r="D116" s="31">
        <v>36537.5</v>
      </c>
      <c r="E116" s="31">
        <v>31.055399999999999</v>
      </c>
      <c r="G116" s="2" t="s">
        <v>1407</v>
      </c>
      <c r="H116" s="31">
        <v>8200</v>
      </c>
      <c r="I116" s="31">
        <v>3340.92</v>
      </c>
      <c r="J116" s="31">
        <v>2830761.4</v>
      </c>
      <c r="K116" s="31">
        <v>841.17619999999988</v>
      </c>
      <c r="L116" s="16">
        <f t="shared" si="8"/>
        <v>2831602.5762</v>
      </c>
      <c r="M116" s="11" t="str">
        <f>VLOOKUP(G116,Sell!G:L,1,0)</f>
        <v>RBLBAN</v>
      </c>
      <c r="N116" s="11">
        <f>IFERROR(VLOOKUP(G116,Sell!G:L,2,0),0)</f>
        <v>8200</v>
      </c>
      <c r="O116" s="10">
        <f>IFERROR(VLOOKUP(G116,Sell!G:L,6,0),0)</f>
        <v>2837391.2851</v>
      </c>
      <c r="P116" s="11">
        <f t="shared" si="7"/>
        <v>0</v>
      </c>
      <c r="Q116" s="10">
        <f t="shared" si="9"/>
        <v>5788.7088999999687</v>
      </c>
      <c r="R116" s="10">
        <f t="shared" si="10"/>
        <v>5788.7088999999687</v>
      </c>
      <c r="S116" s="10">
        <f t="shared" si="11"/>
        <v>5788.7088999999687</v>
      </c>
      <c r="T116" s="10">
        <f t="shared" si="12"/>
        <v>0</v>
      </c>
      <c r="U116" s="12" t="str">
        <f t="shared" si="13"/>
        <v/>
      </c>
    </row>
    <row r="117" spans="1:21" x14ac:dyDescent="0.25">
      <c r="A117" s="2" t="s">
        <v>1476</v>
      </c>
      <c r="B117" s="31">
        <v>33500</v>
      </c>
      <c r="C117" s="31">
        <v>8458.4199999999983</v>
      </c>
      <c r="D117" s="31">
        <v>9487111.2000000011</v>
      </c>
      <c r="E117" s="31">
        <v>5825.9686000000002</v>
      </c>
      <c r="G117" s="2" t="s">
        <v>1411</v>
      </c>
      <c r="H117" s="31">
        <v>250</v>
      </c>
      <c r="I117" s="31">
        <v>146.15</v>
      </c>
      <c r="J117" s="31">
        <v>36537.5</v>
      </c>
      <c r="K117" s="31">
        <v>31.055399999999999</v>
      </c>
      <c r="L117" s="16">
        <f t="shared" si="8"/>
        <v>36568.555399999997</v>
      </c>
      <c r="M117" s="11" t="str">
        <f>VLOOKUP(G117,Sell!G:L,1,0)</f>
        <v>WELCOR</v>
      </c>
      <c r="N117" s="11">
        <f>IFERROR(VLOOKUP(G117,Sell!G:L,2,0),0)</f>
        <v>250</v>
      </c>
      <c r="O117" s="10">
        <f>IFERROR(VLOOKUP(G117,Sell!G:L,6,0),0)</f>
        <v>36747.265599999999</v>
      </c>
      <c r="P117" s="11">
        <f t="shared" si="7"/>
        <v>0</v>
      </c>
      <c r="Q117" s="10">
        <f t="shared" si="9"/>
        <v>178.71020000000135</v>
      </c>
      <c r="R117" s="10">
        <f t="shared" si="10"/>
        <v>178.71020000000135</v>
      </c>
      <c r="S117" s="10">
        <f t="shared" si="11"/>
        <v>178.71020000000135</v>
      </c>
      <c r="T117" s="10">
        <f t="shared" si="12"/>
        <v>0</v>
      </c>
      <c r="U117" s="12" t="str">
        <f t="shared" si="13"/>
        <v/>
      </c>
    </row>
    <row r="118" spans="1:21" x14ac:dyDescent="0.25">
      <c r="A118" s="2" t="s">
        <v>1522</v>
      </c>
      <c r="B118" s="31">
        <v>450</v>
      </c>
      <c r="C118" s="31">
        <v>3103.9</v>
      </c>
      <c r="D118" s="31">
        <v>352130</v>
      </c>
      <c r="E118" s="31">
        <v>225.00699999999998</v>
      </c>
      <c r="G118" s="2" t="s">
        <v>1476</v>
      </c>
      <c r="H118" s="31">
        <v>33500</v>
      </c>
      <c r="I118" s="31">
        <v>8458.4199999999983</v>
      </c>
      <c r="J118" s="31">
        <v>9487111.2000000011</v>
      </c>
      <c r="K118" s="31">
        <v>5825.9686000000002</v>
      </c>
      <c r="L118" s="16">
        <f t="shared" si="8"/>
        <v>9492937.1686000004</v>
      </c>
      <c r="M118" s="11" t="str">
        <f>VLOOKUP(G118,Sell!G:L,1,0)</f>
        <v>INDHO</v>
      </c>
      <c r="N118" s="11">
        <f>IFERROR(VLOOKUP(G118,Sell!G:L,2,0),0)</f>
        <v>33500</v>
      </c>
      <c r="O118" s="10">
        <f>IFERROR(VLOOKUP(G118,Sell!G:L,6,0),0)</f>
        <v>9514506.1163999997</v>
      </c>
      <c r="P118" s="11">
        <f t="shared" si="7"/>
        <v>0</v>
      </c>
      <c r="Q118" s="10">
        <f t="shared" si="9"/>
        <v>21568.947799999267</v>
      </c>
      <c r="R118" s="10">
        <f t="shared" si="10"/>
        <v>21568.947799999267</v>
      </c>
      <c r="S118" s="10">
        <f t="shared" si="11"/>
        <v>21568.947799999267</v>
      </c>
      <c r="T118" s="10">
        <f t="shared" si="12"/>
        <v>0</v>
      </c>
      <c r="U118" s="12" t="str">
        <f t="shared" si="13"/>
        <v/>
      </c>
    </row>
    <row r="119" spans="1:21" x14ac:dyDescent="0.25">
      <c r="A119" s="2" t="s">
        <v>1539</v>
      </c>
      <c r="B119" s="31">
        <v>25</v>
      </c>
      <c r="C119" s="31">
        <v>1471.34</v>
      </c>
      <c r="D119" s="31">
        <v>36783.449999999997</v>
      </c>
      <c r="E119" s="31">
        <v>45.469299999999997</v>
      </c>
      <c r="G119" s="2" t="s">
        <v>1522</v>
      </c>
      <c r="H119" s="31">
        <v>450</v>
      </c>
      <c r="I119" s="31">
        <v>3103.9</v>
      </c>
      <c r="J119" s="31">
        <v>352130</v>
      </c>
      <c r="K119" s="31">
        <v>225.00699999999998</v>
      </c>
      <c r="L119" s="16">
        <f t="shared" si="8"/>
        <v>352355.00699999998</v>
      </c>
      <c r="M119" s="11" t="str">
        <f>VLOOKUP(G119,Sell!G:L,1,0)</f>
        <v>INDRAI</v>
      </c>
      <c r="N119" s="11">
        <f>IFERROR(VLOOKUP(G119,Sell!G:L,2,0),0)</f>
        <v>450</v>
      </c>
      <c r="O119" s="10">
        <f>IFERROR(VLOOKUP(G119,Sell!G:L,6,0),0)</f>
        <v>349446.00400000002</v>
      </c>
      <c r="P119" s="11">
        <f t="shared" si="7"/>
        <v>0</v>
      </c>
      <c r="Q119" s="10">
        <f t="shared" si="9"/>
        <v>-2909.0029999999679</v>
      </c>
      <c r="R119" s="10">
        <f t="shared" si="10"/>
        <v>-2909.0029999999679</v>
      </c>
      <c r="S119" s="10">
        <f t="shared" si="11"/>
        <v>0</v>
      </c>
      <c r="T119" s="10">
        <f t="shared" si="12"/>
        <v>-2909.0029999999679</v>
      </c>
      <c r="U119" s="12" t="str">
        <f t="shared" si="13"/>
        <v/>
      </c>
    </row>
    <row r="120" spans="1:21" x14ac:dyDescent="0.25">
      <c r="A120" s="2" t="s">
        <v>1645</v>
      </c>
      <c r="B120" s="31">
        <v>8000</v>
      </c>
      <c r="C120" s="31">
        <v>408.37</v>
      </c>
      <c r="D120" s="31">
        <v>460035.44999999995</v>
      </c>
      <c r="E120" s="31">
        <v>1526.6306000000002</v>
      </c>
      <c r="G120" s="2" t="s">
        <v>1539</v>
      </c>
      <c r="H120" s="31">
        <v>25</v>
      </c>
      <c r="I120" s="31">
        <v>1471.34</v>
      </c>
      <c r="J120" s="31">
        <v>36783.449999999997</v>
      </c>
      <c r="K120" s="31">
        <v>45.469299999999997</v>
      </c>
      <c r="L120" s="16">
        <f t="shared" si="8"/>
        <v>36828.919299999994</v>
      </c>
      <c r="M120" s="11" t="str">
        <f>VLOOKUP(G120,Sell!G:L,1,0)</f>
        <v>PIRENT</v>
      </c>
      <c r="N120" s="11">
        <f>IFERROR(VLOOKUP(G120,Sell!G:L,2,0),0)</f>
        <v>25</v>
      </c>
      <c r="O120" s="10">
        <f>IFERROR(VLOOKUP(G120,Sell!G:L,6,0),0)</f>
        <v>38780.046000000002</v>
      </c>
      <c r="P120" s="11">
        <f t="shared" si="7"/>
        <v>0</v>
      </c>
      <c r="Q120" s="10">
        <f t="shared" si="9"/>
        <v>1951.126700000008</v>
      </c>
      <c r="R120" s="10">
        <f t="shared" si="10"/>
        <v>1951.126700000008</v>
      </c>
      <c r="S120" s="10">
        <f t="shared" si="11"/>
        <v>1951.126700000008</v>
      </c>
      <c r="T120" s="10">
        <f t="shared" si="12"/>
        <v>0</v>
      </c>
      <c r="U120" s="12" t="str">
        <f t="shared" si="13"/>
        <v/>
      </c>
    </row>
    <row r="121" spans="1:21" x14ac:dyDescent="0.25">
      <c r="A121" s="2" t="s">
        <v>1666</v>
      </c>
      <c r="B121" s="31">
        <v>52600</v>
      </c>
      <c r="C121" s="31">
        <v>24775.560000000005</v>
      </c>
      <c r="D121" s="31">
        <v>29870232.100000001</v>
      </c>
      <c r="E121" s="31">
        <v>13085.159800000001</v>
      </c>
      <c r="G121" s="2" t="s">
        <v>1645</v>
      </c>
      <c r="H121" s="31">
        <v>8000</v>
      </c>
      <c r="I121" s="31">
        <v>408.37</v>
      </c>
      <c r="J121" s="31">
        <v>460035.44999999995</v>
      </c>
      <c r="K121" s="31">
        <v>1526.6306000000002</v>
      </c>
      <c r="L121" s="16">
        <f t="shared" si="8"/>
        <v>461562.08059999993</v>
      </c>
      <c r="M121" s="11" t="str">
        <f>VLOOKUP(G121,Sell!G:L,1,0)</f>
        <v>JAGPRA</v>
      </c>
      <c r="N121" s="11">
        <f>IFERROR(VLOOKUP(G121,Sell!G:L,2,0),0)</f>
        <v>8000</v>
      </c>
      <c r="O121" s="10">
        <f>IFERROR(VLOOKUP(G121,Sell!G:L,6,0),0)</f>
        <v>478330.1826</v>
      </c>
      <c r="P121" s="11">
        <f t="shared" si="7"/>
        <v>0</v>
      </c>
      <c r="Q121" s="10">
        <f t="shared" si="9"/>
        <v>16768.102000000072</v>
      </c>
      <c r="R121" s="10">
        <f t="shared" si="10"/>
        <v>16768.102000000072</v>
      </c>
      <c r="S121" s="10">
        <f t="shared" si="11"/>
        <v>16768.102000000072</v>
      </c>
      <c r="T121" s="10">
        <f t="shared" si="12"/>
        <v>0</v>
      </c>
      <c r="U121" s="12" t="str">
        <f t="shared" si="13"/>
        <v/>
      </c>
    </row>
    <row r="122" spans="1:21" x14ac:dyDescent="0.25">
      <c r="A122" s="2" t="s">
        <v>1721</v>
      </c>
      <c r="B122" s="31">
        <v>1000</v>
      </c>
      <c r="C122" s="31">
        <v>3.75</v>
      </c>
      <c r="D122" s="31">
        <v>3750</v>
      </c>
      <c r="E122" s="31">
        <v>62.842599999999997</v>
      </c>
      <c r="G122" s="2" t="s">
        <v>1666</v>
      </c>
      <c r="H122" s="31">
        <v>52600</v>
      </c>
      <c r="I122" s="31">
        <v>24775.560000000005</v>
      </c>
      <c r="J122" s="31">
        <v>29870232.100000001</v>
      </c>
      <c r="K122" s="31">
        <v>13085.159800000001</v>
      </c>
      <c r="L122" s="16">
        <f t="shared" si="8"/>
        <v>29883317.259800002</v>
      </c>
      <c r="M122" s="11" t="str">
        <f>VLOOKUP(G122,Sell!G:L,1,0)</f>
        <v>BHAAIR</v>
      </c>
      <c r="N122" s="11">
        <f>IFERROR(VLOOKUP(G122,Sell!G:L,2,0),0)</f>
        <v>52600</v>
      </c>
      <c r="O122" s="10">
        <f>IFERROR(VLOOKUP(G122,Sell!G:L,6,0),0)</f>
        <v>29837122.744200002</v>
      </c>
      <c r="P122" s="11">
        <f t="shared" si="7"/>
        <v>0</v>
      </c>
      <c r="Q122" s="10">
        <f t="shared" si="9"/>
        <v>-46194.515599999577</v>
      </c>
      <c r="R122" s="10">
        <f t="shared" si="10"/>
        <v>-46194.515599999577</v>
      </c>
      <c r="S122" s="10">
        <f t="shared" si="11"/>
        <v>0</v>
      </c>
      <c r="T122" s="10">
        <f t="shared" si="12"/>
        <v>-46194.515599999577</v>
      </c>
      <c r="U122" s="12" t="str">
        <f t="shared" si="13"/>
        <v/>
      </c>
    </row>
    <row r="123" spans="1:21" x14ac:dyDescent="0.25">
      <c r="A123" s="2" t="s">
        <v>1790</v>
      </c>
      <c r="B123" s="31">
        <v>10</v>
      </c>
      <c r="C123" s="31">
        <v>2208.9499999999998</v>
      </c>
      <c r="D123" s="31">
        <v>22089.5</v>
      </c>
      <c r="E123" s="31">
        <v>30.076000000000001</v>
      </c>
      <c r="G123" s="2" t="s">
        <v>1721</v>
      </c>
      <c r="H123" s="31">
        <v>1000</v>
      </c>
      <c r="I123" s="31">
        <v>3.75</v>
      </c>
      <c r="J123" s="31">
        <v>3750</v>
      </c>
      <c r="K123" s="31">
        <v>62.842599999999997</v>
      </c>
      <c r="L123" s="16">
        <f t="shared" si="8"/>
        <v>3812.8425999999999</v>
      </c>
      <c r="M123" s="11" t="str">
        <f>VLOOKUP(G123,Sell!G:L,1,0)</f>
        <v>IDECEL</v>
      </c>
      <c r="N123" s="11">
        <f>IFERROR(VLOOKUP(G123,Sell!G:L,2,0),0)</f>
        <v>1000</v>
      </c>
      <c r="O123" s="10">
        <f>IFERROR(VLOOKUP(G123,Sell!G:L,6,0),0)</f>
        <v>7432.5050000000001</v>
      </c>
      <c r="P123" s="11">
        <f t="shared" si="7"/>
        <v>0</v>
      </c>
      <c r="Q123" s="10">
        <f t="shared" si="9"/>
        <v>3619.6624000000002</v>
      </c>
      <c r="R123" s="10">
        <f t="shared" si="10"/>
        <v>3619.6624000000002</v>
      </c>
      <c r="S123" s="10">
        <f t="shared" si="11"/>
        <v>3619.6624000000002</v>
      </c>
      <c r="T123" s="10">
        <f t="shared" si="12"/>
        <v>0</v>
      </c>
      <c r="U123" s="12" t="str">
        <f t="shared" si="13"/>
        <v/>
      </c>
    </row>
    <row r="124" spans="1:21" x14ac:dyDescent="0.25">
      <c r="A124" s="2" t="s">
        <v>1799</v>
      </c>
      <c r="B124" s="31">
        <v>5250</v>
      </c>
      <c r="C124" s="31">
        <v>322.34000000000003</v>
      </c>
      <c r="D124" s="31">
        <v>835081.65</v>
      </c>
      <c r="E124" s="31">
        <v>275.50200000000001</v>
      </c>
      <c r="G124" s="2" t="s">
        <v>1790</v>
      </c>
      <c r="H124" s="31">
        <v>10</v>
      </c>
      <c r="I124" s="31">
        <v>2208.9499999999998</v>
      </c>
      <c r="J124" s="31">
        <v>22089.5</v>
      </c>
      <c r="K124" s="31">
        <v>30.076000000000001</v>
      </c>
      <c r="L124" s="16">
        <f t="shared" si="8"/>
        <v>22119.576000000001</v>
      </c>
      <c r="M124" s="11" t="str">
        <f>VLOOKUP(G124,Sell!G:L,1,0)</f>
        <v>TCS</v>
      </c>
      <c r="N124" s="11">
        <f>IFERROR(VLOOKUP(G124,Sell!G:L,2,0),0)</f>
        <v>10</v>
      </c>
      <c r="O124" s="10">
        <f>IFERROR(VLOOKUP(G124,Sell!G:L,6,0),0)</f>
        <v>22235.87</v>
      </c>
      <c r="P124" s="11">
        <f t="shared" si="7"/>
        <v>0</v>
      </c>
      <c r="Q124" s="10">
        <f t="shared" si="9"/>
        <v>116.29399999999805</v>
      </c>
      <c r="R124" s="10">
        <f t="shared" si="10"/>
        <v>116.29399999999805</v>
      </c>
      <c r="S124" s="10">
        <f t="shared" si="11"/>
        <v>116.29399999999805</v>
      </c>
      <c r="T124" s="10">
        <f t="shared" si="12"/>
        <v>0</v>
      </c>
      <c r="U124" s="12" t="str">
        <f t="shared" si="13"/>
        <v/>
      </c>
    </row>
    <row r="125" spans="1:21" x14ac:dyDescent="0.25">
      <c r="A125" s="2" t="s">
        <v>1862</v>
      </c>
      <c r="B125" s="31">
        <v>30</v>
      </c>
      <c r="C125" s="31">
        <v>128.05000000000001</v>
      </c>
      <c r="D125" s="31">
        <v>3841.5</v>
      </c>
      <c r="E125" s="31">
        <v>29.604500000000002</v>
      </c>
      <c r="G125" s="2" t="s">
        <v>1799</v>
      </c>
      <c r="H125" s="31">
        <v>5250</v>
      </c>
      <c r="I125" s="31">
        <v>322.34000000000003</v>
      </c>
      <c r="J125" s="31">
        <v>835081.65</v>
      </c>
      <c r="K125" s="31">
        <v>275.50200000000001</v>
      </c>
      <c r="L125" s="16">
        <f t="shared" si="8"/>
        <v>835357.152</v>
      </c>
      <c r="M125" s="11" t="str">
        <f>VLOOKUP(G125,Sell!G:L,1,0)</f>
        <v>ASTDM</v>
      </c>
      <c r="N125" s="11">
        <f>IFERROR(VLOOKUP(G125,Sell!G:L,2,0),0)</f>
        <v>5250</v>
      </c>
      <c r="O125" s="10">
        <f>IFERROR(VLOOKUP(G125,Sell!G:L,6,0),0)</f>
        <v>866990.82309999992</v>
      </c>
      <c r="P125" s="11">
        <f t="shared" si="7"/>
        <v>0</v>
      </c>
      <c r="Q125" s="10">
        <f t="shared" si="9"/>
        <v>31633.67109999992</v>
      </c>
      <c r="R125" s="10">
        <f t="shared" si="10"/>
        <v>31633.67109999992</v>
      </c>
      <c r="S125" s="10">
        <f t="shared" si="11"/>
        <v>31633.67109999992</v>
      </c>
      <c r="T125" s="10">
        <f t="shared" si="12"/>
        <v>0</v>
      </c>
      <c r="U125" s="12" t="str">
        <f t="shared" si="13"/>
        <v/>
      </c>
    </row>
    <row r="126" spans="1:21" x14ac:dyDescent="0.25">
      <c r="A126" s="2" t="s">
        <v>1996</v>
      </c>
      <c r="B126" s="31">
        <v>1100</v>
      </c>
      <c r="C126" s="31">
        <v>14558.509999999998</v>
      </c>
      <c r="D126" s="31">
        <v>2696985.65</v>
      </c>
      <c r="E126" s="31">
        <v>628.30509999999992</v>
      </c>
      <c r="G126" s="2" t="s">
        <v>1862</v>
      </c>
      <c r="H126" s="31">
        <v>30</v>
      </c>
      <c r="I126" s="31">
        <v>128.05000000000001</v>
      </c>
      <c r="J126" s="31">
        <v>3841.5</v>
      </c>
      <c r="K126" s="31">
        <v>29.604500000000002</v>
      </c>
      <c r="L126" s="16">
        <f t="shared" si="8"/>
        <v>3871.1044999999999</v>
      </c>
      <c r="M126" s="11" t="str">
        <f>VLOOKUP(G126,Sell!G:L,1,0)</f>
        <v>BALLAW</v>
      </c>
      <c r="N126" s="11">
        <f>IFERROR(VLOOKUP(G126,Sell!G:L,2,0),0)</f>
        <v>30</v>
      </c>
      <c r="O126" s="10">
        <f>IFERROR(VLOOKUP(G126,Sell!G:L,6,0),0)</f>
        <v>3831.9349999999999</v>
      </c>
      <c r="P126" s="11">
        <f t="shared" si="7"/>
        <v>0</v>
      </c>
      <c r="Q126" s="10">
        <f t="shared" si="9"/>
        <v>-39.169499999999971</v>
      </c>
      <c r="R126" s="10">
        <f t="shared" si="10"/>
        <v>-39.169499999999971</v>
      </c>
      <c r="S126" s="10">
        <f t="shared" si="11"/>
        <v>0</v>
      </c>
      <c r="T126" s="10">
        <f t="shared" si="12"/>
        <v>-39.169499999999971</v>
      </c>
      <c r="U126" s="12" t="str">
        <f t="shared" si="13"/>
        <v/>
      </c>
    </row>
    <row r="127" spans="1:21" x14ac:dyDescent="0.25">
      <c r="A127" s="2" t="s">
        <v>2054</v>
      </c>
      <c r="B127" s="31">
        <v>5200</v>
      </c>
      <c r="C127" s="31">
        <v>664.25</v>
      </c>
      <c r="D127" s="31">
        <v>793705</v>
      </c>
      <c r="E127" s="31">
        <v>269.40600000000001</v>
      </c>
      <c r="G127" s="2" t="s">
        <v>1996</v>
      </c>
      <c r="H127" s="31">
        <v>1100</v>
      </c>
      <c r="I127" s="31">
        <v>14558.509999999998</v>
      </c>
      <c r="J127" s="31">
        <v>2696985.65</v>
      </c>
      <c r="K127" s="31">
        <v>628.30509999999992</v>
      </c>
      <c r="L127" s="16">
        <f t="shared" si="8"/>
        <v>2697613.9550999999</v>
      </c>
      <c r="M127" s="11" t="str">
        <f>VLOOKUP(G127,Sell!G:L,1,0)</f>
        <v>AVESUP</v>
      </c>
      <c r="N127" s="11">
        <f>IFERROR(VLOOKUP(G127,Sell!G:L,2,0),0)</f>
        <v>1100</v>
      </c>
      <c r="O127" s="10">
        <f>IFERROR(VLOOKUP(G127,Sell!G:L,6,0),0)</f>
        <v>2664965.6398999998</v>
      </c>
      <c r="P127" s="11">
        <f t="shared" si="7"/>
        <v>0</v>
      </c>
      <c r="Q127" s="10">
        <f t="shared" si="9"/>
        <v>-32648.31520000007</v>
      </c>
      <c r="R127" s="10">
        <f t="shared" si="10"/>
        <v>-32648.31520000007</v>
      </c>
      <c r="S127" s="10">
        <f t="shared" si="11"/>
        <v>0</v>
      </c>
      <c r="T127" s="10">
        <f t="shared" si="12"/>
        <v>-32648.31520000007</v>
      </c>
      <c r="U127" s="12" t="str">
        <f t="shared" si="13"/>
        <v/>
      </c>
    </row>
    <row r="128" spans="1:21" x14ac:dyDescent="0.25">
      <c r="A128" s="2" t="s">
        <v>2144</v>
      </c>
      <c r="B128" s="31">
        <v>3950</v>
      </c>
      <c r="C128" s="31">
        <v>88419.400000000023</v>
      </c>
      <c r="D128" s="31">
        <v>10159224.4</v>
      </c>
      <c r="E128" s="31">
        <v>2445.1204000000007</v>
      </c>
      <c r="G128" s="2" t="s">
        <v>2054</v>
      </c>
      <c r="H128" s="31">
        <v>5200</v>
      </c>
      <c r="I128" s="31">
        <v>664.25</v>
      </c>
      <c r="J128" s="31">
        <v>793705</v>
      </c>
      <c r="K128" s="31">
        <v>269.40600000000001</v>
      </c>
      <c r="L128" s="16">
        <f t="shared" si="8"/>
        <v>793974.40599999996</v>
      </c>
      <c r="M128" s="11" t="str">
        <f>VLOOKUP(G128,Sell!G:L,1,0)</f>
        <v>GRANUL</v>
      </c>
      <c r="N128" s="11">
        <f>IFERROR(VLOOKUP(G128,Sell!G:L,2,0),0)</f>
        <v>5200</v>
      </c>
      <c r="O128" s="10">
        <f>IFERROR(VLOOKUP(G128,Sell!G:L,6,0),0)</f>
        <v>801558.16399999999</v>
      </c>
      <c r="P128" s="11">
        <f t="shared" si="7"/>
        <v>0</v>
      </c>
      <c r="Q128" s="10">
        <f t="shared" si="9"/>
        <v>7583.7580000000307</v>
      </c>
      <c r="R128" s="10">
        <f t="shared" si="10"/>
        <v>7583.7580000000307</v>
      </c>
      <c r="S128" s="10">
        <f t="shared" si="11"/>
        <v>7583.7580000000307</v>
      </c>
      <c r="T128" s="10">
        <f t="shared" si="12"/>
        <v>0</v>
      </c>
      <c r="U128" s="12" t="str">
        <f t="shared" si="13"/>
        <v/>
      </c>
    </row>
    <row r="129" spans="1:21" x14ac:dyDescent="0.25">
      <c r="A129" s="2" t="s">
        <v>2683</v>
      </c>
      <c r="B129" s="31">
        <v>6846</v>
      </c>
      <c r="C129" s="31">
        <v>2213.81</v>
      </c>
      <c r="D129" s="31">
        <v>2512554.0499999998</v>
      </c>
      <c r="E129" s="31">
        <v>625.69309999999996</v>
      </c>
      <c r="G129" s="2" t="s">
        <v>2144</v>
      </c>
      <c r="H129" s="31">
        <v>3950</v>
      </c>
      <c r="I129" s="31">
        <v>88419.400000000023</v>
      </c>
      <c r="J129" s="31">
        <v>10159224.4</v>
      </c>
      <c r="K129" s="31">
        <v>2445.1204000000007</v>
      </c>
      <c r="L129" s="16">
        <f t="shared" si="8"/>
        <v>10161669.520400001</v>
      </c>
      <c r="M129" s="11" t="str">
        <f>VLOOKUP(G129,Sell!G:L,1,0)</f>
        <v>BAAUTO</v>
      </c>
      <c r="N129" s="11">
        <f>IFERROR(VLOOKUP(G129,Sell!G:L,2,0),0)</f>
        <v>3950</v>
      </c>
      <c r="O129" s="10">
        <f>IFERROR(VLOOKUP(G129,Sell!G:L,6,0),0)</f>
        <v>10137309.116200002</v>
      </c>
      <c r="P129" s="11">
        <f t="shared" si="7"/>
        <v>0</v>
      </c>
      <c r="Q129" s="10">
        <f t="shared" si="9"/>
        <v>-24360.404199998826</v>
      </c>
      <c r="R129" s="10">
        <f t="shared" si="10"/>
        <v>-24360.404199998826</v>
      </c>
      <c r="S129" s="10">
        <f t="shared" si="11"/>
        <v>0</v>
      </c>
      <c r="T129" s="10">
        <f t="shared" si="12"/>
        <v>-24360.404199998826</v>
      </c>
      <c r="U129" s="12" t="str">
        <f t="shared" si="13"/>
        <v/>
      </c>
    </row>
    <row r="130" spans="1:21" x14ac:dyDescent="0.25">
      <c r="A130" s="2" t="s">
        <v>2716</v>
      </c>
      <c r="B130" s="31">
        <v>1100</v>
      </c>
      <c r="C130" s="31">
        <v>21.4</v>
      </c>
      <c r="D130" s="31">
        <v>23540</v>
      </c>
      <c r="E130" s="31">
        <v>69.6922</v>
      </c>
      <c r="G130" s="2" t="s">
        <v>2683</v>
      </c>
      <c r="H130" s="31">
        <v>6846</v>
      </c>
      <c r="I130" s="31">
        <v>2213.81</v>
      </c>
      <c r="J130" s="31">
        <v>2512554.0499999998</v>
      </c>
      <c r="K130" s="31">
        <v>625.69309999999996</v>
      </c>
      <c r="L130" s="16">
        <f t="shared" si="8"/>
        <v>2513179.7430999996</v>
      </c>
      <c r="M130" s="11" t="str">
        <f>VLOOKUP(G130,Sell!G:L,1,0)</f>
        <v>ADAPOR</v>
      </c>
      <c r="N130" s="11">
        <f>IFERROR(VLOOKUP(G130,Sell!G:L,2,0),0)</f>
        <v>6846</v>
      </c>
      <c r="O130" s="10">
        <f>IFERROR(VLOOKUP(G130,Sell!G:L,6,0),0)</f>
        <v>2518184.6316</v>
      </c>
      <c r="P130" s="11">
        <f t="shared" si="7"/>
        <v>0</v>
      </c>
      <c r="Q130" s="10">
        <f t="shared" si="9"/>
        <v>5004.8885000003502</v>
      </c>
      <c r="R130" s="10">
        <f t="shared" si="10"/>
        <v>5004.8885000003502</v>
      </c>
      <c r="S130" s="10">
        <f t="shared" si="11"/>
        <v>5004.8885000003502</v>
      </c>
      <c r="T130" s="10">
        <f t="shared" si="12"/>
        <v>0</v>
      </c>
      <c r="U130" s="12" t="str">
        <f t="shared" si="13"/>
        <v/>
      </c>
    </row>
    <row r="131" spans="1:21" x14ac:dyDescent="0.25">
      <c r="A131" s="2" t="s">
        <v>2798</v>
      </c>
      <c r="B131" s="31">
        <v>10</v>
      </c>
      <c r="C131" s="31">
        <v>5030.25</v>
      </c>
      <c r="D131" s="31">
        <v>50302.5</v>
      </c>
      <c r="E131" s="31">
        <v>21.255500000000001</v>
      </c>
      <c r="G131" s="2" t="s">
        <v>2716</v>
      </c>
      <c r="H131" s="31">
        <v>1100</v>
      </c>
      <c r="I131" s="31">
        <v>21.4</v>
      </c>
      <c r="J131" s="31">
        <v>23540</v>
      </c>
      <c r="K131" s="31">
        <v>69.6922</v>
      </c>
      <c r="L131" s="16">
        <f t="shared" si="8"/>
        <v>23609.692200000001</v>
      </c>
      <c r="M131" s="11" t="str">
        <f>VLOOKUP(G131,Sell!G:L,1,0)</f>
        <v>FUTENT</v>
      </c>
      <c r="N131" s="11">
        <f>IFERROR(VLOOKUP(G131,Sell!G:L,2,0),0)</f>
        <v>1100</v>
      </c>
      <c r="O131" s="10">
        <f>IFERROR(VLOOKUP(G131,Sell!G:L,6,0),0)</f>
        <v>13190.069799999999</v>
      </c>
      <c r="P131" s="11">
        <f t="shared" si="7"/>
        <v>0</v>
      </c>
      <c r="Q131" s="10">
        <f t="shared" si="9"/>
        <v>-10419.622400000002</v>
      </c>
      <c r="R131" s="10">
        <f t="shared" si="10"/>
        <v>-10419.622400000002</v>
      </c>
      <c r="S131" s="10">
        <f t="shared" si="11"/>
        <v>0</v>
      </c>
      <c r="T131" s="10">
        <f t="shared" si="12"/>
        <v>-10419.622400000002</v>
      </c>
      <c r="U131" s="12" t="str">
        <f t="shared" si="13"/>
        <v/>
      </c>
    </row>
    <row r="132" spans="1:21" x14ac:dyDescent="0.25">
      <c r="A132" s="2" t="s">
        <v>2826</v>
      </c>
      <c r="B132" s="31">
        <v>33600</v>
      </c>
      <c r="C132" s="31">
        <v>823.04999999999984</v>
      </c>
      <c r="D132" s="31">
        <v>3095980</v>
      </c>
      <c r="E132" s="31">
        <v>784.73110000000008</v>
      </c>
      <c r="G132" s="2" t="s">
        <v>2798</v>
      </c>
      <c r="H132" s="31">
        <v>10</v>
      </c>
      <c r="I132" s="31">
        <v>5030.25</v>
      </c>
      <c r="J132" s="31">
        <v>50302.5</v>
      </c>
      <c r="K132" s="31">
        <v>21.255500000000001</v>
      </c>
      <c r="L132" s="16">
        <f t="shared" si="8"/>
        <v>50323.755499999999</v>
      </c>
      <c r="M132" s="11" t="str">
        <f>VLOOKUP(G132,Sell!G:L,1,0)</f>
        <v>DRREDD</v>
      </c>
      <c r="N132" s="11">
        <f>IFERROR(VLOOKUP(G132,Sell!G:L,2,0),0)</f>
        <v>10</v>
      </c>
      <c r="O132" s="10">
        <f>IFERROR(VLOOKUP(G132,Sell!G:L,6,0),0)</f>
        <v>49817.750200000002</v>
      </c>
      <c r="P132" s="11">
        <f t="shared" si="7"/>
        <v>0</v>
      </c>
      <c r="Q132" s="10">
        <f t="shared" si="9"/>
        <v>-506.00529999999708</v>
      </c>
      <c r="R132" s="10">
        <f t="shared" si="10"/>
        <v>-506.00529999999708</v>
      </c>
      <c r="S132" s="10">
        <f t="shared" si="11"/>
        <v>0</v>
      </c>
      <c r="T132" s="10">
        <f t="shared" si="12"/>
        <v>-506.00529999999708</v>
      </c>
      <c r="U132" s="12" t="str">
        <f t="shared" si="13"/>
        <v/>
      </c>
    </row>
    <row r="133" spans="1:21" x14ac:dyDescent="0.25">
      <c r="A133" s="2" t="s">
        <v>3054</v>
      </c>
      <c r="B133" s="31">
        <v>250</v>
      </c>
      <c r="C133" s="31">
        <v>6274.0999999999995</v>
      </c>
      <c r="D133" s="31">
        <v>221505.5</v>
      </c>
      <c r="E133" s="31">
        <v>280.87720000000002</v>
      </c>
      <c r="G133" s="2" t="s">
        <v>2826</v>
      </c>
      <c r="H133" s="31">
        <v>33600</v>
      </c>
      <c r="I133" s="31">
        <v>823.04999999999984</v>
      </c>
      <c r="J133" s="31">
        <v>3095980</v>
      </c>
      <c r="K133" s="31">
        <v>784.73110000000008</v>
      </c>
      <c r="L133" s="16">
        <f t="shared" si="8"/>
        <v>3096764.7311</v>
      </c>
      <c r="M133" s="11" t="str">
        <f>VLOOKUP(G133,Sell!G:L,1,0)</f>
        <v>NTPC</v>
      </c>
      <c r="N133" s="11">
        <f>IFERROR(VLOOKUP(G133,Sell!G:L,2,0),0)</f>
        <v>33600</v>
      </c>
      <c r="O133" s="10">
        <f>IFERROR(VLOOKUP(G133,Sell!G:L,6,0),0)</f>
        <v>3096908.4052000004</v>
      </c>
      <c r="P133" s="11">
        <f t="shared" si="7"/>
        <v>0</v>
      </c>
      <c r="Q133" s="10">
        <f t="shared" si="9"/>
        <v>143.67410000041127</v>
      </c>
      <c r="R133" s="10">
        <f t="shared" si="10"/>
        <v>143.67410000041127</v>
      </c>
      <c r="S133" s="10">
        <f t="shared" si="11"/>
        <v>143.67410000041127</v>
      </c>
      <c r="T133" s="10">
        <f t="shared" si="12"/>
        <v>0</v>
      </c>
      <c r="U133" s="12" t="str">
        <f t="shared" si="13"/>
        <v/>
      </c>
    </row>
    <row r="134" spans="1:21" x14ac:dyDescent="0.25">
      <c r="A134" s="2" t="s">
        <v>3491</v>
      </c>
      <c r="B134" s="31">
        <v>400</v>
      </c>
      <c r="C134" s="31">
        <v>7625.04</v>
      </c>
      <c r="D134" s="31">
        <v>1029161.3</v>
      </c>
      <c r="E134" s="31">
        <v>254.92619999999999</v>
      </c>
      <c r="G134" s="2" t="s">
        <v>3054</v>
      </c>
      <c r="H134" s="31">
        <v>250</v>
      </c>
      <c r="I134" s="31">
        <v>6274.0999999999995</v>
      </c>
      <c r="J134" s="31">
        <v>221505.5</v>
      </c>
      <c r="K134" s="31">
        <v>280.87720000000002</v>
      </c>
      <c r="L134" s="16">
        <f t="shared" si="8"/>
        <v>221786.37719999999</v>
      </c>
      <c r="M134" s="11" t="str">
        <f>VLOOKUP(G134,Sell!G:L,1,0)</f>
        <v>HATAGR</v>
      </c>
      <c r="N134" s="11">
        <f>IFERROR(VLOOKUP(G134,Sell!G:L,2,0),0)</f>
        <v>250</v>
      </c>
      <c r="O134" s="10">
        <f>IFERROR(VLOOKUP(G134,Sell!G:L,6,0),0)</f>
        <v>251052.6802</v>
      </c>
      <c r="P134" s="11">
        <f t="shared" si="7"/>
        <v>0</v>
      </c>
      <c r="Q134" s="10">
        <f t="shared" si="9"/>
        <v>29266.303000000014</v>
      </c>
      <c r="R134" s="10">
        <f t="shared" si="10"/>
        <v>29266.303000000014</v>
      </c>
      <c r="S134" s="10">
        <f t="shared" si="11"/>
        <v>29266.303000000014</v>
      </c>
      <c r="T134" s="10">
        <f t="shared" si="12"/>
        <v>0</v>
      </c>
      <c r="U134" s="12" t="str">
        <f t="shared" si="13"/>
        <v/>
      </c>
    </row>
    <row r="135" spans="1:21" x14ac:dyDescent="0.25">
      <c r="A135" s="2" t="s">
        <v>3864</v>
      </c>
      <c r="B135" s="31">
        <v>16100</v>
      </c>
      <c r="C135" s="31">
        <v>1046.71</v>
      </c>
      <c r="D135" s="31">
        <v>1168049.2</v>
      </c>
      <c r="E135" s="31">
        <v>681.30320000000006</v>
      </c>
      <c r="G135" s="2" t="s">
        <v>3491</v>
      </c>
      <c r="H135" s="31">
        <v>400</v>
      </c>
      <c r="I135" s="31">
        <v>7625.04</v>
      </c>
      <c r="J135" s="31">
        <v>1029161.3</v>
      </c>
      <c r="K135" s="31">
        <v>254.92619999999999</v>
      </c>
      <c r="L135" s="16">
        <f t="shared" si="8"/>
        <v>1029416.2262</v>
      </c>
      <c r="M135" s="11" t="str">
        <f>VLOOKUP(G135,Sell!G:L,1,0)</f>
        <v>TORPHA</v>
      </c>
      <c r="N135" s="11">
        <f>IFERROR(VLOOKUP(G135,Sell!G:L,2,0),0)</f>
        <v>400</v>
      </c>
      <c r="O135" s="10">
        <f>IFERROR(VLOOKUP(G135,Sell!G:L,6,0),0)</f>
        <v>1031975.1497000001</v>
      </c>
      <c r="P135" s="11">
        <f t="shared" si="7"/>
        <v>0</v>
      </c>
      <c r="Q135" s="10">
        <f t="shared" si="9"/>
        <v>2558.9235000000335</v>
      </c>
      <c r="R135" s="10">
        <f t="shared" si="10"/>
        <v>2558.9235000000335</v>
      </c>
      <c r="S135" s="10">
        <f t="shared" si="11"/>
        <v>2558.9235000000335</v>
      </c>
      <c r="T135" s="10">
        <f t="shared" si="12"/>
        <v>0</v>
      </c>
      <c r="U135" s="12" t="str">
        <f t="shared" si="13"/>
        <v/>
      </c>
    </row>
    <row r="136" spans="1:21" x14ac:dyDescent="0.25">
      <c r="A136" s="2" t="s">
        <v>3901</v>
      </c>
      <c r="B136" s="31">
        <v>2510</v>
      </c>
      <c r="C136" s="31">
        <v>19421.3</v>
      </c>
      <c r="D136" s="31">
        <v>2305992.4</v>
      </c>
      <c r="E136" s="31">
        <v>1457.6051000000002</v>
      </c>
      <c r="G136" s="2" t="s">
        <v>3864</v>
      </c>
      <c r="H136" s="31">
        <v>16100</v>
      </c>
      <c r="I136" s="31">
        <v>1046.71</v>
      </c>
      <c r="J136" s="31">
        <v>1168049.2</v>
      </c>
      <c r="K136" s="31">
        <v>681.30320000000006</v>
      </c>
      <c r="L136" s="16">
        <f t="shared" si="8"/>
        <v>1168730.5031999999</v>
      </c>
      <c r="M136" s="11" t="str">
        <f>VLOOKUP(G136,Sell!G:L,1,0)</f>
        <v>IRCINT</v>
      </c>
      <c r="N136" s="11">
        <f>IFERROR(VLOOKUP(G136,Sell!G:L,2,0),0)</f>
        <v>16100</v>
      </c>
      <c r="O136" s="10">
        <f>IFERROR(VLOOKUP(G136,Sell!G:L,6,0),0)</f>
        <v>1274175.2507</v>
      </c>
      <c r="P136" s="11">
        <f t="shared" si="7"/>
        <v>0</v>
      </c>
      <c r="Q136" s="10">
        <f t="shared" si="9"/>
        <v>105444.74750000006</v>
      </c>
      <c r="R136" s="10">
        <f t="shared" si="10"/>
        <v>105444.74750000006</v>
      </c>
      <c r="S136" s="10">
        <f t="shared" si="11"/>
        <v>105444.74750000006</v>
      </c>
      <c r="T136" s="10">
        <f t="shared" si="12"/>
        <v>0</v>
      </c>
      <c r="U136" s="12" t="str">
        <f t="shared" si="13"/>
        <v/>
      </c>
    </row>
    <row r="137" spans="1:21" x14ac:dyDescent="0.25">
      <c r="A137" s="2" t="s">
        <v>3961</v>
      </c>
      <c r="B137" s="31">
        <v>899</v>
      </c>
      <c r="C137" s="31">
        <v>2897.87</v>
      </c>
      <c r="D137" s="31">
        <v>217445.05000000002</v>
      </c>
      <c r="E137" s="31">
        <v>227.23059999999998</v>
      </c>
      <c r="G137" s="2" t="s">
        <v>3901</v>
      </c>
      <c r="H137" s="31">
        <v>2510</v>
      </c>
      <c r="I137" s="31">
        <v>19421.3</v>
      </c>
      <c r="J137" s="31">
        <v>2305992.4</v>
      </c>
      <c r="K137" s="31">
        <v>1457.6051000000002</v>
      </c>
      <c r="L137" s="16">
        <f t="shared" si="8"/>
        <v>2307450.0050999997</v>
      </c>
      <c r="M137" s="11" t="str">
        <f>VLOOKUP(G137,Sell!G:L,1,0)</f>
        <v>VARBEV</v>
      </c>
      <c r="N137" s="11">
        <f>IFERROR(VLOOKUP(G137,Sell!G:L,2,0),0)</f>
        <v>2510</v>
      </c>
      <c r="O137" s="10">
        <f>IFERROR(VLOOKUP(G137,Sell!G:L,6,0),0)</f>
        <v>2310151.0997000001</v>
      </c>
      <c r="P137" s="11">
        <f t="shared" si="7"/>
        <v>0</v>
      </c>
      <c r="Q137" s="10">
        <f t="shared" si="9"/>
        <v>2701.0946000004187</v>
      </c>
      <c r="R137" s="10">
        <f t="shared" si="10"/>
        <v>2701.0946000004187</v>
      </c>
      <c r="S137" s="10">
        <f t="shared" si="11"/>
        <v>2701.0946000004187</v>
      </c>
      <c r="T137" s="10">
        <f t="shared" si="12"/>
        <v>0</v>
      </c>
      <c r="U137" s="12" t="str">
        <f t="shared" si="13"/>
        <v/>
      </c>
    </row>
    <row r="138" spans="1:21" x14ac:dyDescent="0.25">
      <c r="A138" s="2" t="s">
        <v>4730</v>
      </c>
      <c r="B138" s="31">
        <v>30</v>
      </c>
      <c r="C138" s="31">
        <v>1607.1999999999998</v>
      </c>
      <c r="D138" s="31">
        <v>15636.5</v>
      </c>
      <c r="E138" s="31">
        <v>91.832800000000006</v>
      </c>
      <c r="G138" s="2" t="s">
        <v>3961</v>
      </c>
      <c r="H138" s="31">
        <v>899</v>
      </c>
      <c r="I138" s="31">
        <v>2897.87</v>
      </c>
      <c r="J138" s="31">
        <v>217445.05000000002</v>
      </c>
      <c r="K138" s="31">
        <v>227.23059999999998</v>
      </c>
      <c r="L138" s="16">
        <f t="shared" si="8"/>
        <v>217672.28060000003</v>
      </c>
      <c r="M138" s="11" t="str">
        <f>VLOOKUP(G138,Sell!G:L,1,0)</f>
        <v>JAYMAR</v>
      </c>
      <c r="N138" s="11">
        <f>IFERROR(VLOOKUP(G138,Sell!G:L,2,0),0)</f>
        <v>899</v>
      </c>
      <c r="O138" s="10">
        <f>IFERROR(VLOOKUP(G138,Sell!G:L,6,0),0)</f>
        <v>220233.90719999999</v>
      </c>
      <c r="P138" s="11">
        <f t="shared" ref="P138:P201" si="14">H138-N138</f>
        <v>0</v>
      </c>
      <c r="Q138" s="10">
        <f t="shared" si="9"/>
        <v>2561.6265999999596</v>
      </c>
      <c r="R138" s="10">
        <f t="shared" si="10"/>
        <v>2561.6265999999596</v>
      </c>
      <c r="S138" s="10">
        <f t="shared" si="11"/>
        <v>2561.6265999999596</v>
      </c>
      <c r="T138" s="10">
        <f t="shared" si="12"/>
        <v>0</v>
      </c>
      <c r="U138" s="12" t="str">
        <f t="shared" si="13"/>
        <v/>
      </c>
    </row>
    <row r="139" spans="1:21" x14ac:dyDescent="0.25">
      <c r="A139" s="2" t="s">
        <v>4835</v>
      </c>
      <c r="B139" s="31">
        <v>250</v>
      </c>
      <c r="C139" s="31">
        <v>56.5</v>
      </c>
      <c r="D139" s="31">
        <v>14125</v>
      </c>
      <c r="E139" s="31">
        <v>46.689599999999999</v>
      </c>
      <c r="G139" s="2" t="s">
        <v>4730</v>
      </c>
      <c r="H139" s="31">
        <v>30</v>
      </c>
      <c r="I139" s="31">
        <v>1607.1999999999998</v>
      </c>
      <c r="J139" s="31">
        <v>15636.5</v>
      </c>
      <c r="K139" s="31">
        <v>91.832800000000006</v>
      </c>
      <c r="L139" s="16">
        <f t="shared" ref="L139:L202" si="15">J139+K139</f>
        <v>15728.3328</v>
      </c>
      <c r="M139" s="11" t="str">
        <f>VLOOKUP(G139,Sell!G:L,1,0)</f>
        <v>ONE97</v>
      </c>
      <c r="N139" s="11">
        <f>IFERROR(VLOOKUP(G139,Sell!G:L,2,0),0)</f>
        <v>30</v>
      </c>
      <c r="O139" s="10">
        <f>IFERROR(VLOOKUP(G139,Sell!G:L,6,0),0)</f>
        <v>15926.368</v>
      </c>
      <c r="P139" s="11">
        <f t="shared" si="14"/>
        <v>0</v>
      </c>
      <c r="Q139" s="10">
        <f t="shared" ref="Q139:Q202" si="16">O139-L139</f>
        <v>198.03520000000026</v>
      </c>
      <c r="R139" s="10">
        <f t="shared" ref="R139:R202" si="17">IF(P139=0,Q139,0)</f>
        <v>198.03520000000026</v>
      </c>
      <c r="S139" s="10">
        <f t="shared" ref="S139:S202" si="18">IF(R139&gt;0,R139,0)</f>
        <v>198.03520000000026</v>
      </c>
      <c r="T139" s="10">
        <f t="shared" ref="T139:T202" si="19">IF(R139&gt;0,0,R139)</f>
        <v>0</v>
      </c>
      <c r="U139" s="12" t="str">
        <f t="shared" ref="U139:U202" si="20">IF(AND(LEN(G139)&gt;0,R139=0),"Open","")</f>
        <v/>
      </c>
    </row>
    <row r="140" spans="1:21" x14ac:dyDescent="0.25">
      <c r="A140" s="2" t="s">
        <v>5031</v>
      </c>
      <c r="B140" s="31">
        <v>20</v>
      </c>
      <c r="C140" s="31">
        <v>319.64999999999998</v>
      </c>
      <c r="D140" s="31">
        <v>3196.5</v>
      </c>
      <c r="E140" s="31">
        <v>31.412200000000002</v>
      </c>
      <c r="G140" s="2" t="s">
        <v>4835</v>
      </c>
      <c r="H140" s="31">
        <v>250</v>
      </c>
      <c r="I140" s="31">
        <v>56.5</v>
      </c>
      <c r="J140" s="31">
        <v>14125</v>
      </c>
      <c r="K140" s="31">
        <v>46.689599999999999</v>
      </c>
      <c r="L140" s="16">
        <f t="shared" si="15"/>
        <v>14171.6896</v>
      </c>
      <c r="M140" s="11" t="str">
        <f>IFERROR(VLOOKUP(G140,Sell!G:L,1,0),G140)</f>
        <v>ZOMLIM</v>
      </c>
      <c r="N140" s="11">
        <f>IFERROR(VLOOKUP(G140,Sell!G:L,2,0),0)</f>
        <v>250</v>
      </c>
      <c r="O140" s="10">
        <f>IFERROR(VLOOKUP(G140,Sell!G:L,6,0),0)</f>
        <v>51916.249400000001</v>
      </c>
      <c r="P140" s="11">
        <f t="shared" si="14"/>
        <v>0</v>
      </c>
      <c r="Q140" s="10">
        <f t="shared" si="16"/>
        <v>37744.559800000003</v>
      </c>
      <c r="R140" s="10">
        <f t="shared" si="17"/>
        <v>37744.559800000003</v>
      </c>
      <c r="S140" s="10">
        <f t="shared" si="18"/>
        <v>37744.559800000003</v>
      </c>
      <c r="T140" s="10">
        <f t="shared" si="19"/>
        <v>0</v>
      </c>
      <c r="U140" s="12" t="str">
        <f t="shared" si="20"/>
        <v/>
      </c>
    </row>
    <row r="141" spans="1:21" x14ac:dyDescent="0.25">
      <c r="A141" s="2" t="s">
        <v>5066</v>
      </c>
      <c r="B141" s="31">
        <v>25</v>
      </c>
      <c r="C141" s="31">
        <v>665.45</v>
      </c>
      <c r="D141" s="31">
        <v>8277</v>
      </c>
      <c r="E141" s="31">
        <v>69.314899999999994</v>
      </c>
      <c r="G141" s="2" t="s">
        <v>5031</v>
      </c>
      <c r="H141" s="31">
        <v>20</v>
      </c>
      <c r="I141" s="31">
        <v>319.64999999999998</v>
      </c>
      <c r="J141" s="31">
        <v>3196.5</v>
      </c>
      <c r="K141" s="31">
        <v>31.412200000000002</v>
      </c>
      <c r="L141" s="16">
        <f t="shared" si="15"/>
        <v>3227.9122000000002</v>
      </c>
      <c r="M141" s="11" t="str">
        <f>IFERROR(VLOOKUP(G141,Sell!G:L,1,0),G141)</f>
        <v>FSNECO</v>
      </c>
      <c r="N141" s="11">
        <f>IFERROR(VLOOKUP(G141,Sell!G:L,2,0),0)</f>
        <v>20</v>
      </c>
      <c r="O141" s="10">
        <f>IFERROR(VLOOKUP(G141,Sell!G:L,6,0),0)</f>
        <v>3808.9086000000002</v>
      </c>
      <c r="P141" s="11">
        <f t="shared" si="14"/>
        <v>0</v>
      </c>
      <c r="Q141" s="10">
        <f t="shared" si="16"/>
        <v>580.99639999999999</v>
      </c>
      <c r="R141" s="10">
        <f t="shared" si="17"/>
        <v>580.99639999999999</v>
      </c>
      <c r="S141" s="10">
        <f t="shared" si="18"/>
        <v>580.99639999999999</v>
      </c>
      <c r="T141" s="10">
        <f t="shared" si="19"/>
        <v>0</v>
      </c>
      <c r="U141" s="12" t="str">
        <f t="shared" si="20"/>
        <v/>
      </c>
    </row>
    <row r="142" spans="1:21" x14ac:dyDescent="0.25">
      <c r="A142" s="2" t="s">
        <v>5080</v>
      </c>
      <c r="B142" s="31">
        <v>10</v>
      </c>
      <c r="C142" s="31">
        <v>637.1</v>
      </c>
      <c r="D142" s="31">
        <v>3185.5</v>
      </c>
      <c r="E142" s="31">
        <v>31.521999999999998</v>
      </c>
      <c r="G142" s="2" t="s">
        <v>5066</v>
      </c>
      <c r="H142" s="31">
        <v>25</v>
      </c>
      <c r="I142" s="31">
        <v>665.45</v>
      </c>
      <c r="J142" s="31">
        <v>8277</v>
      </c>
      <c r="K142" s="31">
        <v>69.314899999999994</v>
      </c>
      <c r="L142" s="16">
        <f t="shared" si="15"/>
        <v>8346.3148999999994</v>
      </c>
      <c r="M142" s="11" t="str">
        <f>IFERROR(VLOOKUP(G142,Sell!G:L,1,0),G142)</f>
        <v>ROTPUM</v>
      </c>
      <c r="N142" s="11">
        <f>IFERROR(VLOOKUP(G142,Sell!G:L,2,0),0)</f>
        <v>50</v>
      </c>
      <c r="O142" s="10">
        <f>IFERROR(VLOOKUP(G142,Sell!G:L,6,0),0)</f>
        <v>13661.4946</v>
      </c>
      <c r="P142" s="11">
        <f t="shared" si="14"/>
        <v>-25</v>
      </c>
      <c r="Q142" s="10">
        <f t="shared" si="16"/>
        <v>5315.1797000000006</v>
      </c>
      <c r="R142" s="10">
        <f t="shared" si="17"/>
        <v>0</v>
      </c>
      <c r="S142" s="10">
        <f t="shared" si="18"/>
        <v>0</v>
      </c>
      <c r="T142" s="10">
        <f t="shared" si="19"/>
        <v>0</v>
      </c>
      <c r="U142" s="12" t="str">
        <f t="shared" si="20"/>
        <v>Open</v>
      </c>
    </row>
    <row r="143" spans="1:21" x14ac:dyDescent="0.25">
      <c r="A143" s="2" t="s">
        <v>5100</v>
      </c>
      <c r="B143" s="31">
        <v>200</v>
      </c>
      <c r="C143" s="31">
        <v>1015.05</v>
      </c>
      <c r="D143" s="31">
        <v>101505</v>
      </c>
      <c r="E143" s="31">
        <v>42.238</v>
      </c>
      <c r="G143" s="2" t="s">
        <v>5080</v>
      </c>
      <c r="H143" s="31">
        <v>10</v>
      </c>
      <c r="I143" s="31">
        <v>637.1</v>
      </c>
      <c r="J143" s="31">
        <v>3185.5</v>
      </c>
      <c r="K143" s="31">
        <v>31.521999999999998</v>
      </c>
      <c r="L143" s="16">
        <f t="shared" si="15"/>
        <v>3217.0219999999999</v>
      </c>
      <c r="M143" s="11" t="str">
        <f>IFERROR(VLOOKUP(G143,Sell!G:L,1,0),G143)</f>
        <v>RAJEXP</v>
      </c>
      <c r="N143" s="11">
        <f>IFERROR(VLOOKUP(G143,Sell!G:L,2,0),0)</f>
        <v>10</v>
      </c>
      <c r="O143" s="10">
        <f>IFERROR(VLOOKUP(G143,Sell!G:L,6,0),0)</f>
        <v>1817.6017999999999</v>
      </c>
      <c r="P143" s="11">
        <f t="shared" si="14"/>
        <v>0</v>
      </c>
      <c r="Q143" s="10">
        <f t="shared" si="16"/>
        <v>-1399.4202</v>
      </c>
      <c r="R143" s="10">
        <f t="shared" si="17"/>
        <v>-1399.4202</v>
      </c>
      <c r="S143" s="10">
        <f t="shared" si="18"/>
        <v>0</v>
      </c>
      <c r="T143" s="10">
        <f t="shared" si="19"/>
        <v>-1399.4202</v>
      </c>
      <c r="U143" s="12" t="str">
        <f t="shared" si="20"/>
        <v/>
      </c>
    </row>
    <row r="144" spans="1:21" x14ac:dyDescent="0.25">
      <c r="A144" s="2" t="s">
        <v>5116</v>
      </c>
      <c r="B144" s="31">
        <v>25</v>
      </c>
      <c r="C144" s="31">
        <v>232.1</v>
      </c>
      <c r="D144" s="31">
        <v>5802.5</v>
      </c>
      <c r="E144" s="31">
        <v>36.715699999999998</v>
      </c>
      <c r="G144" s="2" t="s">
        <v>5100</v>
      </c>
      <c r="H144" s="31">
        <v>200</v>
      </c>
      <c r="I144" s="31">
        <v>1015.05</v>
      </c>
      <c r="J144" s="31">
        <v>101505</v>
      </c>
      <c r="K144" s="31">
        <v>42.238</v>
      </c>
      <c r="L144" s="16">
        <f t="shared" si="15"/>
        <v>101547.238</v>
      </c>
      <c r="M144" s="11" t="str">
        <f>IFERROR(VLOOKUP(G144,Sell!G:L,1,0),G144)</f>
        <v>AMBCE</v>
      </c>
      <c r="N144" s="11">
        <f>IFERROR(VLOOKUP(G144,Sell!G:L,2,0),0)</f>
        <v>200</v>
      </c>
      <c r="O144" s="10">
        <f>IFERROR(VLOOKUP(G144,Sell!G:L,6,0),0)</f>
        <v>101933.0966</v>
      </c>
      <c r="P144" s="11">
        <f t="shared" si="14"/>
        <v>0</v>
      </c>
      <c r="Q144" s="10">
        <f t="shared" si="16"/>
        <v>385.85860000000685</v>
      </c>
      <c r="R144" s="10">
        <f t="shared" si="17"/>
        <v>385.85860000000685</v>
      </c>
      <c r="S144" s="10">
        <f t="shared" si="18"/>
        <v>385.85860000000685</v>
      </c>
      <c r="T144" s="10">
        <f t="shared" si="19"/>
        <v>0</v>
      </c>
      <c r="U144" s="12" t="str">
        <f t="shared" si="20"/>
        <v/>
      </c>
    </row>
    <row r="145" spans="1:21" x14ac:dyDescent="0.25">
      <c r="A145" s="2" t="s">
        <v>5118</v>
      </c>
      <c r="B145" s="31">
        <v>105</v>
      </c>
      <c r="C145" s="31">
        <v>175.5</v>
      </c>
      <c r="D145" s="31">
        <v>8050</v>
      </c>
      <c r="E145" s="31">
        <v>44.195500000000003</v>
      </c>
      <c r="G145" s="2" t="s">
        <v>5116</v>
      </c>
      <c r="H145" s="31">
        <v>25</v>
      </c>
      <c r="I145" s="31">
        <v>232.1</v>
      </c>
      <c r="J145" s="31">
        <v>5802.5</v>
      </c>
      <c r="K145" s="31">
        <v>36.715699999999998</v>
      </c>
      <c r="L145" s="16">
        <f t="shared" si="15"/>
        <v>5839.2156999999997</v>
      </c>
      <c r="M145" s="11" t="str">
        <f>VLOOKUP(G145,Sell!G:L,1,0)</f>
        <v>STESW</v>
      </c>
      <c r="N145" s="11">
        <f>IFERROR(VLOOKUP(G145,Sell!G:L,2,0),0)</f>
        <v>25</v>
      </c>
      <c r="O145" s="10">
        <f>IFERROR(VLOOKUP(G145,Sell!G:L,6,0),0)</f>
        <v>4588.2434999999996</v>
      </c>
      <c r="P145" s="11">
        <f t="shared" si="14"/>
        <v>0</v>
      </c>
      <c r="Q145" s="10">
        <f t="shared" si="16"/>
        <v>-1250.9722000000002</v>
      </c>
      <c r="R145" s="10">
        <f t="shared" si="17"/>
        <v>-1250.9722000000002</v>
      </c>
      <c r="S145" s="10">
        <f t="shared" si="18"/>
        <v>0</v>
      </c>
      <c r="T145" s="10">
        <f t="shared" si="19"/>
        <v>-1250.9722000000002</v>
      </c>
      <c r="U145" s="12" t="str">
        <f t="shared" si="20"/>
        <v/>
      </c>
    </row>
    <row r="146" spans="1:21" x14ac:dyDescent="0.25">
      <c r="A146" s="2" t="s">
        <v>5137</v>
      </c>
      <c r="B146" s="31">
        <v>550</v>
      </c>
      <c r="C146" s="31">
        <v>0</v>
      </c>
      <c r="D146" s="31">
        <v>0</v>
      </c>
      <c r="E146" s="31">
        <v>0</v>
      </c>
      <c r="G146" s="2" t="s">
        <v>5118</v>
      </c>
      <c r="H146" s="31">
        <v>105</v>
      </c>
      <c r="I146" s="31">
        <v>175.5</v>
      </c>
      <c r="J146" s="31">
        <v>8050</v>
      </c>
      <c r="K146" s="31">
        <v>44.195500000000003</v>
      </c>
      <c r="L146" s="16">
        <f t="shared" si="15"/>
        <v>8094.1954999999998</v>
      </c>
      <c r="M146" s="11" t="str">
        <f>VLOOKUP(G146,Sell!G:L,1,0)</f>
        <v>GRAWEI</v>
      </c>
      <c r="N146" s="11">
        <f>IFERROR(VLOOKUP(G146,Sell!G:L,2,0),0)</f>
        <v>105</v>
      </c>
      <c r="O146" s="10">
        <f>IFERROR(VLOOKUP(G146,Sell!G:L,6,0),0)</f>
        <v>10380.8488</v>
      </c>
      <c r="P146" s="11">
        <f t="shared" si="14"/>
        <v>0</v>
      </c>
      <c r="Q146" s="10">
        <f t="shared" si="16"/>
        <v>2286.6532999999999</v>
      </c>
      <c r="R146" s="10">
        <f t="shared" si="17"/>
        <v>2286.6532999999999</v>
      </c>
      <c r="S146" s="10">
        <f t="shared" si="18"/>
        <v>2286.6532999999999</v>
      </c>
      <c r="T146" s="10">
        <f t="shared" si="19"/>
        <v>0</v>
      </c>
      <c r="U146" s="12" t="str">
        <f t="shared" si="20"/>
        <v/>
      </c>
    </row>
    <row r="147" spans="1:21" x14ac:dyDescent="0.25">
      <c r="A147" s="2" t="s">
        <v>5146</v>
      </c>
      <c r="B147" s="31">
        <v>25</v>
      </c>
      <c r="C147" s="31">
        <v>78.52</v>
      </c>
      <c r="D147" s="31">
        <v>1963</v>
      </c>
      <c r="E147" s="31">
        <v>11.872299999999999</v>
      </c>
      <c r="G147" s="2" t="s">
        <v>5137</v>
      </c>
      <c r="H147" s="31">
        <v>550</v>
      </c>
      <c r="I147" s="31">
        <v>0</v>
      </c>
      <c r="J147" s="31">
        <v>0</v>
      </c>
      <c r="K147" s="31">
        <v>0</v>
      </c>
      <c r="L147" s="16">
        <f t="shared" si="15"/>
        <v>0</v>
      </c>
      <c r="M147" s="11" t="str">
        <f>VLOOKUP(G147,Sell!G:L,1,0)</f>
        <v>VLEGIT</v>
      </c>
      <c r="N147" s="11">
        <f>IFERROR(VLOOKUP(G147,Sell!G:L,2,0),0)</f>
        <v>550</v>
      </c>
      <c r="O147" s="10">
        <f>IFERROR(VLOOKUP(G147,Sell!G:L,6,0),0)</f>
        <v>94883.023700000005</v>
      </c>
      <c r="P147" s="11">
        <f t="shared" si="14"/>
        <v>0</v>
      </c>
      <c r="Q147" s="10">
        <f t="shared" si="16"/>
        <v>94883.023700000005</v>
      </c>
      <c r="R147" s="10">
        <f t="shared" si="17"/>
        <v>94883.023700000005</v>
      </c>
      <c r="S147" s="10">
        <f t="shared" si="18"/>
        <v>94883.023700000005</v>
      </c>
      <c r="T147" s="10">
        <f t="shared" si="19"/>
        <v>0</v>
      </c>
      <c r="U147" s="12" t="str">
        <f t="shared" si="20"/>
        <v/>
      </c>
    </row>
    <row r="148" spans="1:21" x14ac:dyDescent="0.25">
      <c r="A148" s="2" t="s">
        <v>155</v>
      </c>
      <c r="B148" s="31">
        <v>3775428</v>
      </c>
      <c r="C148" s="31">
        <v>837090.87000000058</v>
      </c>
      <c r="D148" s="31">
        <v>790822214.89999998</v>
      </c>
      <c r="E148" s="31">
        <v>346931.37540000019</v>
      </c>
      <c r="G148" s="2" t="s">
        <v>5146</v>
      </c>
      <c r="H148" s="31">
        <v>25</v>
      </c>
      <c r="I148" s="31">
        <v>78.52</v>
      </c>
      <c r="J148" s="31">
        <v>1963</v>
      </c>
      <c r="K148" s="31">
        <v>11.872299999999999</v>
      </c>
      <c r="L148" s="16">
        <f t="shared" si="15"/>
        <v>1974.8723</v>
      </c>
      <c r="M148" s="11" t="e">
        <f>VLOOKUP(G148,Sell!G:L,1,0)</f>
        <v>#N/A</v>
      </c>
      <c r="N148" s="11">
        <f>IFERROR(VLOOKUP(G148,Sell!G:L,2,0),0)</f>
        <v>0</v>
      </c>
      <c r="O148" s="10">
        <f>IFERROR(VLOOKUP(G148,Sell!G:L,6,0),0)</f>
        <v>0</v>
      </c>
      <c r="P148" s="11">
        <f t="shared" si="14"/>
        <v>25</v>
      </c>
      <c r="Q148" s="10">
        <f t="shared" si="16"/>
        <v>-1974.8723</v>
      </c>
      <c r="R148" s="10">
        <f t="shared" si="17"/>
        <v>0</v>
      </c>
      <c r="S148" s="10">
        <f t="shared" si="18"/>
        <v>0</v>
      </c>
      <c r="T148" s="10">
        <f t="shared" si="19"/>
        <v>0</v>
      </c>
      <c r="U148" s="12" t="str">
        <f t="shared" si="20"/>
        <v>Open</v>
      </c>
    </row>
    <row r="149" spans="1:21" x14ac:dyDescent="0.25">
      <c r="L149" s="16">
        <f t="shared" si="15"/>
        <v>0</v>
      </c>
      <c r="M149" s="11" t="e">
        <f>VLOOKUP(G149,Sell!G:L,1,0)</f>
        <v>#N/A</v>
      </c>
      <c r="N149" s="11">
        <f>IFERROR(VLOOKUP(G149,Sell!G:L,2,0),0)</f>
        <v>0</v>
      </c>
      <c r="O149" s="10">
        <f>IFERROR(VLOOKUP(G149,Sell!G:L,6,0),0)</f>
        <v>0</v>
      </c>
      <c r="P149" s="11">
        <f t="shared" si="14"/>
        <v>0</v>
      </c>
      <c r="Q149" s="10">
        <f t="shared" si="16"/>
        <v>0</v>
      </c>
      <c r="R149" s="10">
        <f t="shared" si="17"/>
        <v>0</v>
      </c>
      <c r="S149" s="10">
        <f t="shared" si="18"/>
        <v>0</v>
      </c>
      <c r="T149" s="10">
        <f t="shared" si="19"/>
        <v>0</v>
      </c>
      <c r="U149" s="12" t="str">
        <f t="shared" si="20"/>
        <v/>
      </c>
    </row>
    <row r="150" spans="1:21" x14ac:dyDescent="0.25">
      <c r="L150" s="16">
        <f t="shared" si="15"/>
        <v>0</v>
      </c>
      <c r="M150" s="11" t="e">
        <f>VLOOKUP(G150,Sell!G:L,1,0)</f>
        <v>#N/A</v>
      </c>
      <c r="N150" s="11">
        <f>IFERROR(VLOOKUP(G150,Sell!G:L,2,0),0)</f>
        <v>0</v>
      </c>
      <c r="O150" s="10">
        <f>IFERROR(VLOOKUP(G150,Sell!G:L,6,0),0)</f>
        <v>0</v>
      </c>
      <c r="P150" s="11">
        <f t="shared" si="14"/>
        <v>0</v>
      </c>
      <c r="Q150" s="10">
        <f t="shared" si="16"/>
        <v>0</v>
      </c>
      <c r="R150" s="10">
        <f t="shared" si="17"/>
        <v>0</v>
      </c>
      <c r="S150" s="10">
        <f t="shared" si="18"/>
        <v>0</v>
      </c>
      <c r="T150" s="10">
        <f t="shared" si="19"/>
        <v>0</v>
      </c>
      <c r="U150" s="12" t="str">
        <f t="shared" si="20"/>
        <v/>
      </c>
    </row>
    <row r="151" spans="1:21" x14ac:dyDescent="0.25">
      <c r="L151" s="16">
        <f t="shared" si="15"/>
        <v>0</v>
      </c>
      <c r="M151" s="11" t="e">
        <f>VLOOKUP(G151,Sell!G:L,1,0)</f>
        <v>#N/A</v>
      </c>
      <c r="N151" s="11">
        <f>IFERROR(VLOOKUP(G151,Sell!G:L,2,0),0)</f>
        <v>0</v>
      </c>
      <c r="O151" s="10">
        <f>IFERROR(VLOOKUP(G151,Sell!G:L,6,0),0)</f>
        <v>0</v>
      </c>
      <c r="P151" s="11">
        <f t="shared" si="14"/>
        <v>0</v>
      </c>
      <c r="Q151" s="10">
        <f t="shared" si="16"/>
        <v>0</v>
      </c>
      <c r="R151" s="10">
        <f t="shared" si="17"/>
        <v>0</v>
      </c>
      <c r="S151" s="10">
        <f t="shared" si="18"/>
        <v>0</v>
      </c>
      <c r="T151" s="10">
        <f t="shared" si="19"/>
        <v>0</v>
      </c>
      <c r="U151" s="12" t="str">
        <f t="shared" si="20"/>
        <v/>
      </c>
    </row>
    <row r="152" spans="1:21" x14ac:dyDescent="0.25">
      <c r="L152" s="16">
        <f t="shared" si="15"/>
        <v>0</v>
      </c>
      <c r="M152" s="11" t="e">
        <f>VLOOKUP(G152,Sell!G:L,1,0)</f>
        <v>#N/A</v>
      </c>
      <c r="N152" s="11">
        <f>IFERROR(VLOOKUP(G152,Sell!G:L,2,0),0)</f>
        <v>0</v>
      </c>
      <c r="O152" s="10">
        <f>IFERROR(VLOOKUP(G152,Sell!G:L,6,0),0)</f>
        <v>0</v>
      </c>
      <c r="P152" s="11">
        <f t="shared" si="14"/>
        <v>0</v>
      </c>
      <c r="Q152" s="10">
        <f t="shared" si="16"/>
        <v>0</v>
      </c>
      <c r="R152" s="10">
        <f t="shared" si="17"/>
        <v>0</v>
      </c>
      <c r="S152" s="10">
        <f t="shared" si="18"/>
        <v>0</v>
      </c>
      <c r="T152" s="10">
        <f t="shared" si="19"/>
        <v>0</v>
      </c>
      <c r="U152" s="12" t="str">
        <f t="shared" si="20"/>
        <v/>
      </c>
    </row>
    <row r="153" spans="1:21" x14ac:dyDescent="0.25">
      <c r="L153" s="16">
        <f t="shared" si="15"/>
        <v>0</v>
      </c>
      <c r="M153" s="11" t="e">
        <f>VLOOKUP(G153,Sell!G:L,1,0)</f>
        <v>#N/A</v>
      </c>
      <c r="N153" s="11">
        <f>IFERROR(VLOOKUP(G153,Sell!G:L,2,0),0)</f>
        <v>0</v>
      </c>
      <c r="O153" s="10">
        <f>IFERROR(VLOOKUP(G153,Sell!G:L,6,0),0)</f>
        <v>0</v>
      </c>
      <c r="P153" s="11">
        <f t="shared" si="14"/>
        <v>0</v>
      </c>
      <c r="Q153" s="10">
        <f t="shared" si="16"/>
        <v>0</v>
      </c>
      <c r="R153" s="10">
        <f t="shared" si="17"/>
        <v>0</v>
      </c>
      <c r="S153" s="10">
        <f t="shared" si="18"/>
        <v>0</v>
      </c>
      <c r="T153" s="10">
        <f t="shared" si="19"/>
        <v>0</v>
      </c>
      <c r="U153" s="12" t="str">
        <f t="shared" si="20"/>
        <v/>
      </c>
    </row>
    <row r="154" spans="1:21" x14ac:dyDescent="0.25">
      <c r="L154" s="16">
        <f t="shared" si="15"/>
        <v>0</v>
      </c>
      <c r="M154" s="11" t="e">
        <f>VLOOKUP(G154,Sell!G:L,1,0)</f>
        <v>#N/A</v>
      </c>
      <c r="N154" s="11">
        <f>IFERROR(VLOOKUP(G154,Sell!G:L,2,0),0)</f>
        <v>0</v>
      </c>
      <c r="O154" s="10">
        <f>IFERROR(VLOOKUP(G154,Sell!G:L,6,0),0)</f>
        <v>0</v>
      </c>
      <c r="P154" s="11">
        <f t="shared" si="14"/>
        <v>0</v>
      </c>
      <c r="Q154" s="10">
        <f t="shared" si="16"/>
        <v>0</v>
      </c>
      <c r="R154" s="10">
        <f t="shared" si="17"/>
        <v>0</v>
      </c>
      <c r="S154" s="10">
        <f t="shared" si="18"/>
        <v>0</v>
      </c>
      <c r="T154" s="10">
        <f t="shared" si="19"/>
        <v>0</v>
      </c>
      <c r="U154" s="12" t="str">
        <f t="shared" si="20"/>
        <v/>
      </c>
    </row>
    <row r="155" spans="1:21" x14ac:dyDescent="0.25">
      <c r="L155" s="16">
        <f t="shared" si="15"/>
        <v>0</v>
      </c>
      <c r="M155" s="11" t="e">
        <f>VLOOKUP(G155,Sell!G:L,1,0)</f>
        <v>#N/A</v>
      </c>
      <c r="N155" s="11">
        <f>IFERROR(VLOOKUP(G155,Sell!G:L,2,0),0)</f>
        <v>0</v>
      </c>
      <c r="O155" s="10">
        <f>IFERROR(VLOOKUP(G155,Sell!G:L,6,0),0)</f>
        <v>0</v>
      </c>
      <c r="P155" s="11">
        <f t="shared" si="14"/>
        <v>0</v>
      </c>
      <c r="Q155" s="10">
        <f t="shared" si="16"/>
        <v>0</v>
      </c>
      <c r="R155" s="10">
        <f t="shared" si="17"/>
        <v>0</v>
      </c>
      <c r="S155" s="10">
        <f t="shared" si="18"/>
        <v>0</v>
      </c>
      <c r="T155" s="10">
        <f t="shared" si="19"/>
        <v>0</v>
      </c>
      <c r="U155" s="12" t="str">
        <f t="shared" si="20"/>
        <v/>
      </c>
    </row>
    <row r="156" spans="1:21" x14ac:dyDescent="0.25">
      <c r="L156" s="16">
        <f t="shared" si="15"/>
        <v>0</v>
      </c>
      <c r="M156" s="11" t="e">
        <f>VLOOKUP(G156,Sell!G:L,1,0)</f>
        <v>#N/A</v>
      </c>
      <c r="N156" s="11">
        <f>IFERROR(VLOOKUP(G156,Sell!G:L,2,0),0)</f>
        <v>0</v>
      </c>
      <c r="O156" s="10">
        <f>IFERROR(VLOOKUP(G156,Sell!G:L,6,0),0)</f>
        <v>0</v>
      </c>
      <c r="P156" s="11">
        <f t="shared" si="14"/>
        <v>0</v>
      </c>
      <c r="Q156" s="10">
        <f t="shared" si="16"/>
        <v>0</v>
      </c>
      <c r="R156" s="10">
        <f t="shared" si="17"/>
        <v>0</v>
      </c>
      <c r="S156" s="10">
        <f t="shared" si="18"/>
        <v>0</v>
      </c>
      <c r="T156" s="10">
        <f t="shared" si="19"/>
        <v>0</v>
      </c>
      <c r="U156" s="12" t="str">
        <f t="shared" si="20"/>
        <v/>
      </c>
    </row>
    <row r="157" spans="1:21" x14ac:dyDescent="0.25">
      <c r="L157" s="16">
        <f t="shared" si="15"/>
        <v>0</v>
      </c>
      <c r="M157" s="11" t="e">
        <f>VLOOKUP(G157,Sell!G:L,1,0)</f>
        <v>#N/A</v>
      </c>
      <c r="N157" s="11">
        <f>IFERROR(VLOOKUP(G157,Sell!G:L,2,0),0)</f>
        <v>0</v>
      </c>
      <c r="O157" s="10">
        <f>IFERROR(VLOOKUP(G157,Sell!G:L,6,0),0)</f>
        <v>0</v>
      </c>
      <c r="P157" s="11">
        <f t="shared" si="14"/>
        <v>0</v>
      </c>
      <c r="Q157" s="10">
        <f t="shared" si="16"/>
        <v>0</v>
      </c>
      <c r="R157" s="10">
        <f t="shared" si="17"/>
        <v>0</v>
      </c>
      <c r="S157" s="10">
        <f t="shared" si="18"/>
        <v>0</v>
      </c>
      <c r="T157" s="10">
        <f t="shared" si="19"/>
        <v>0</v>
      </c>
      <c r="U157" s="12" t="str">
        <f t="shared" si="20"/>
        <v/>
      </c>
    </row>
    <row r="158" spans="1:21" x14ac:dyDescent="0.25">
      <c r="L158" s="16">
        <f t="shared" si="15"/>
        <v>0</v>
      </c>
      <c r="M158" s="11" t="e">
        <f>VLOOKUP(G158,Sell!G:L,1,0)</f>
        <v>#N/A</v>
      </c>
      <c r="N158" s="11">
        <f>IFERROR(VLOOKUP(G158,Sell!G:L,2,0),0)</f>
        <v>0</v>
      </c>
      <c r="O158" s="10">
        <f>IFERROR(VLOOKUP(G158,Sell!G:L,6,0),0)</f>
        <v>0</v>
      </c>
      <c r="P158" s="11">
        <f t="shared" si="14"/>
        <v>0</v>
      </c>
      <c r="Q158" s="10">
        <f t="shared" si="16"/>
        <v>0</v>
      </c>
      <c r="R158" s="10">
        <f t="shared" si="17"/>
        <v>0</v>
      </c>
      <c r="S158" s="10">
        <f t="shared" si="18"/>
        <v>0</v>
      </c>
      <c r="T158" s="10">
        <f t="shared" si="19"/>
        <v>0</v>
      </c>
      <c r="U158" s="12" t="str">
        <f t="shared" si="20"/>
        <v/>
      </c>
    </row>
    <row r="159" spans="1:21" x14ac:dyDescent="0.25">
      <c r="L159" s="16">
        <f t="shared" si="15"/>
        <v>0</v>
      </c>
      <c r="M159" s="11" t="e">
        <f>VLOOKUP(G159,Sell!G:L,1,0)</f>
        <v>#N/A</v>
      </c>
      <c r="N159" s="11">
        <f>IFERROR(VLOOKUP(G159,Sell!G:L,2,0),0)</f>
        <v>0</v>
      </c>
      <c r="O159" s="10">
        <f>IFERROR(VLOOKUP(G159,Sell!G:L,6,0),0)</f>
        <v>0</v>
      </c>
      <c r="P159" s="11">
        <f t="shared" si="14"/>
        <v>0</v>
      </c>
      <c r="Q159" s="10">
        <f t="shared" si="16"/>
        <v>0</v>
      </c>
      <c r="R159" s="10">
        <f t="shared" si="17"/>
        <v>0</v>
      </c>
      <c r="S159" s="10">
        <f t="shared" si="18"/>
        <v>0</v>
      </c>
      <c r="T159" s="10">
        <f t="shared" si="19"/>
        <v>0</v>
      </c>
      <c r="U159" s="12" t="str">
        <f t="shared" si="20"/>
        <v/>
      </c>
    </row>
    <row r="160" spans="1:21" x14ac:dyDescent="0.25">
      <c r="L160" s="16">
        <f t="shared" si="15"/>
        <v>0</v>
      </c>
      <c r="M160" s="11" t="e">
        <f>VLOOKUP(G160,Sell!G:L,1,0)</f>
        <v>#N/A</v>
      </c>
      <c r="N160" s="11">
        <f>IFERROR(VLOOKUP(G160,Sell!G:L,2,0),0)</f>
        <v>0</v>
      </c>
      <c r="O160" s="10">
        <f>IFERROR(VLOOKUP(G160,Sell!G:L,6,0),0)</f>
        <v>0</v>
      </c>
      <c r="P160" s="11">
        <f t="shared" si="14"/>
        <v>0</v>
      </c>
      <c r="Q160" s="10">
        <f t="shared" si="16"/>
        <v>0</v>
      </c>
      <c r="R160" s="10">
        <f t="shared" si="17"/>
        <v>0</v>
      </c>
      <c r="S160" s="10">
        <f t="shared" si="18"/>
        <v>0</v>
      </c>
      <c r="T160" s="10">
        <f t="shared" si="19"/>
        <v>0</v>
      </c>
      <c r="U160" s="12" t="str">
        <f t="shared" si="20"/>
        <v/>
      </c>
    </row>
    <row r="161" spans="12:21" x14ac:dyDescent="0.25">
      <c r="L161" s="16">
        <f t="shared" si="15"/>
        <v>0</v>
      </c>
      <c r="M161" s="11" t="e">
        <f>VLOOKUP(G161,Sell!G:L,1,0)</f>
        <v>#N/A</v>
      </c>
      <c r="N161" s="11">
        <f>IFERROR(VLOOKUP(G161,Sell!G:L,2,0),0)</f>
        <v>0</v>
      </c>
      <c r="O161" s="10">
        <f>IFERROR(VLOOKUP(G161,Sell!G:L,6,0),0)</f>
        <v>0</v>
      </c>
      <c r="P161" s="11">
        <f t="shared" si="14"/>
        <v>0</v>
      </c>
      <c r="Q161" s="10">
        <f t="shared" si="16"/>
        <v>0</v>
      </c>
      <c r="R161" s="10">
        <f t="shared" si="17"/>
        <v>0</v>
      </c>
      <c r="S161" s="10">
        <f t="shared" si="18"/>
        <v>0</v>
      </c>
      <c r="T161" s="10">
        <f t="shared" si="19"/>
        <v>0</v>
      </c>
      <c r="U161" s="12" t="str">
        <f t="shared" si="20"/>
        <v/>
      </c>
    </row>
    <row r="162" spans="12:21" x14ac:dyDescent="0.25">
      <c r="L162" s="16">
        <f t="shared" si="15"/>
        <v>0</v>
      </c>
      <c r="M162" s="11" t="e">
        <f>VLOOKUP(G162,Sell!G:L,1,0)</f>
        <v>#N/A</v>
      </c>
      <c r="N162" s="11">
        <f>IFERROR(VLOOKUP(G162,Sell!G:L,2,0),0)</f>
        <v>0</v>
      </c>
      <c r="O162" s="10">
        <f>IFERROR(VLOOKUP(G162,Sell!G:L,6,0),0)</f>
        <v>0</v>
      </c>
      <c r="P162" s="11">
        <f t="shared" si="14"/>
        <v>0</v>
      </c>
      <c r="Q162" s="10">
        <f t="shared" si="16"/>
        <v>0</v>
      </c>
      <c r="R162" s="10">
        <f t="shared" si="17"/>
        <v>0</v>
      </c>
      <c r="S162" s="10">
        <f t="shared" si="18"/>
        <v>0</v>
      </c>
      <c r="T162" s="10">
        <f t="shared" si="19"/>
        <v>0</v>
      </c>
      <c r="U162" s="12" t="str">
        <f t="shared" si="20"/>
        <v/>
      </c>
    </row>
    <row r="163" spans="12:21" x14ac:dyDescent="0.25">
      <c r="L163" s="16">
        <f t="shared" si="15"/>
        <v>0</v>
      </c>
      <c r="M163" s="11" t="e">
        <f>VLOOKUP(G163,Sell!G:L,1,0)</f>
        <v>#N/A</v>
      </c>
      <c r="N163" s="11">
        <f>IFERROR(VLOOKUP(G163,Sell!G:L,2,0),0)</f>
        <v>0</v>
      </c>
      <c r="O163" s="10">
        <f>IFERROR(VLOOKUP(G163,Sell!G:L,6,0),0)</f>
        <v>0</v>
      </c>
      <c r="P163" s="11">
        <f t="shared" si="14"/>
        <v>0</v>
      </c>
      <c r="Q163" s="10">
        <f t="shared" si="16"/>
        <v>0</v>
      </c>
      <c r="R163" s="10">
        <f t="shared" si="17"/>
        <v>0</v>
      </c>
      <c r="S163" s="10">
        <f t="shared" si="18"/>
        <v>0</v>
      </c>
      <c r="T163" s="10">
        <f t="shared" si="19"/>
        <v>0</v>
      </c>
      <c r="U163" s="12" t="str">
        <f t="shared" si="20"/>
        <v/>
      </c>
    </row>
    <row r="164" spans="12:21" x14ac:dyDescent="0.25">
      <c r="L164" s="16">
        <f t="shared" si="15"/>
        <v>0</v>
      </c>
      <c r="M164" s="11" t="e">
        <f>VLOOKUP(G164,Sell!G:L,1,0)</f>
        <v>#N/A</v>
      </c>
      <c r="N164" s="11">
        <f>IFERROR(VLOOKUP(G164,Sell!G:L,2,0),0)</f>
        <v>0</v>
      </c>
      <c r="O164" s="10">
        <f>IFERROR(VLOOKUP(G164,Sell!G:L,6,0),0)</f>
        <v>0</v>
      </c>
      <c r="P164" s="11">
        <f t="shared" si="14"/>
        <v>0</v>
      </c>
      <c r="Q164" s="10">
        <f t="shared" si="16"/>
        <v>0</v>
      </c>
      <c r="R164" s="10">
        <f t="shared" si="17"/>
        <v>0</v>
      </c>
      <c r="S164" s="10">
        <f t="shared" si="18"/>
        <v>0</v>
      </c>
      <c r="T164" s="10">
        <f t="shared" si="19"/>
        <v>0</v>
      </c>
      <c r="U164" s="12" t="str">
        <f t="shared" si="20"/>
        <v/>
      </c>
    </row>
    <row r="165" spans="12:21" x14ac:dyDescent="0.25">
      <c r="L165" s="16">
        <f t="shared" si="15"/>
        <v>0</v>
      </c>
      <c r="M165" s="11" t="e">
        <f>VLOOKUP(G165,Sell!G:L,1,0)</f>
        <v>#N/A</v>
      </c>
      <c r="N165" s="11">
        <f>IFERROR(VLOOKUP(G165,Sell!G:L,2,0),0)</f>
        <v>0</v>
      </c>
      <c r="O165" s="10">
        <f>IFERROR(VLOOKUP(G165,Sell!G:L,6,0),0)</f>
        <v>0</v>
      </c>
      <c r="P165" s="11">
        <f t="shared" si="14"/>
        <v>0</v>
      </c>
      <c r="Q165" s="10">
        <f t="shared" si="16"/>
        <v>0</v>
      </c>
      <c r="R165" s="10">
        <f t="shared" si="17"/>
        <v>0</v>
      </c>
      <c r="S165" s="10">
        <f t="shared" si="18"/>
        <v>0</v>
      </c>
      <c r="T165" s="10">
        <f t="shared" si="19"/>
        <v>0</v>
      </c>
      <c r="U165" s="12" t="str">
        <f t="shared" si="20"/>
        <v/>
      </c>
    </row>
    <row r="166" spans="12:21" x14ac:dyDescent="0.25">
      <c r="L166" s="16">
        <f t="shared" si="15"/>
        <v>0</v>
      </c>
      <c r="M166" s="11" t="e">
        <f>VLOOKUP(G166,Sell!G:L,1,0)</f>
        <v>#N/A</v>
      </c>
      <c r="N166" s="11">
        <f>IFERROR(VLOOKUP(G166,Sell!G:L,2,0),0)</f>
        <v>0</v>
      </c>
      <c r="O166" s="10">
        <f>IFERROR(VLOOKUP(G166,Sell!G:L,6,0),0)</f>
        <v>0</v>
      </c>
      <c r="P166" s="11">
        <f t="shared" si="14"/>
        <v>0</v>
      </c>
      <c r="Q166" s="10">
        <f t="shared" si="16"/>
        <v>0</v>
      </c>
      <c r="R166" s="10">
        <f t="shared" si="17"/>
        <v>0</v>
      </c>
      <c r="S166" s="10">
        <f t="shared" si="18"/>
        <v>0</v>
      </c>
      <c r="T166" s="10">
        <f t="shared" si="19"/>
        <v>0</v>
      </c>
      <c r="U166" s="12" t="str">
        <f t="shared" si="20"/>
        <v/>
      </c>
    </row>
    <row r="167" spans="12:21" x14ac:dyDescent="0.25">
      <c r="L167" s="16">
        <f t="shared" si="15"/>
        <v>0</v>
      </c>
      <c r="M167" s="11" t="e">
        <f>VLOOKUP(G167,Sell!G:L,1,0)</f>
        <v>#N/A</v>
      </c>
      <c r="N167" s="11">
        <f>IFERROR(VLOOKUP(G167,Sell!G:L,2,0),0)</f>
        <v>0</v>
      </c>
      <c r="O167" s="10">
        <f>IFERROR(VLOOKUP(G167,Sell!G:L,6,0),0)</f>
        <v>0</v>
      </c>
      <c r="P167" s="11">
        <f t="shared" si="14"/>
        <v>0</v>
      </c>
      <c r="Q167" s="10">
        <f t="shared" si="16"/>
        <v>0</v>
      </c>
      <c r="R167" s="10">
        <f t="shared" si="17"/>
        <v>0</v>
      </c>
      <c r="S167" s="10">
        <f t="shared" si="18"/>
        <v>0</v>
      </c>
      <c r="T167" s="10">
        <f t="shared" si="19"/>
        <v>0</v>
      </c>
      <c r="U167" s="12" t="str">
        <f t="shared" si="20"/>
        <v/>
      </c>
    </row>
    <row r="168" spans="12:21" x14ac:dyDescent="0.25">
      <c r="L168" s="16">
        <f t="shared" si="15"/>
        <v>0</v>
      </c>
      <c r="M168" s="11" t="e">
        <f>VLOOKUP(G168,Sell!G:L,1,0)</f>
        <v>#N/A</v>
      </c>
      <c r="N168" s="11">
        <f>IFERROR(VLOOKUP(G168,Sell!G:L,2,0),0)</f>
        <v>0</v>
      </c>
      <c r="O168" s="10">
        <f>IFERROR(VLOOKUP(G168,Sell!G:L,6,0),0)</f>
        <v>0</v>
      </c>
      <c r="P168" s="11">
        <f t="shared" si="14"/>
        <v>0</v>
      </c>
      <c r="Q168" s="10">
        <f t="shared" si="16"/>
        <v>0</v>
      </c>
      <c r="R168" s="10">
        <f t="shared" si="17"/>
        <v>0</v>
      </c>
      <c r="S168" s="10">
        <f t="shared" si="18"/>
        <v>0</v>
      </c>
      <c r="T168" s="10">
        <f t="shared" si="19"/>
        <v>0</v>
      </c>
      <c r="U168" s="12" t="str">
        <f t="shared" si="20"/>
        <v/>
      </c>
    </row>
    <row r="169" spans="12:21" x14ac:dyDescent="0.25">
      <c r="L169" s="16">
        <f t="shared" si="15"/>
        <v>0</v>
      </c>
      <c r="M169" s="11" t="e">
        <f>VLOOKUP(G169,Sell!G:L,1,0)</f>
        <v>#N/A</v>
      </c>
      <c r="N169" s="11">
        <f>IFERROR(VLOOKUP(G169,Sell!G:L,2,0),0)</f>
        <v>0</v>
      </c>
      <c r="O169" s="10">
        <f>IFERROR(VLOOKUP(G169,Sell!G:L,6,0),0)</f>
        <v>0</v>
      </c>
      <c r="P169" s="11">
        <f t="shared" si="14"/>
        <v>0</v>
      </c>
      <c r="Q169" s="10">
        <f t="shared" si="16"/>
        <v>0</v>
      </c>
      <c r="R169" s="10">
        <f t="shared" si="17"/>
        <v>0</v>
      </c>
      <c r="S169" s="10">
        <f t="shared" si="18"/>
        <v>0</v>
      </c>
      <c r="T169" s="10">
        <f t="shared" si="19"/>
        <v>0</v>
      </c>
      <c r="U169" s="12" t="str">
        <f t="shared" si="20"/>
        <v/>
      </c>
    </row>
    <row r="170" spans="12:21" x14ac:dyDescent="0.25">
      <c r="L170" s="16">
        <f t="shared" si="15"/>
        <v>0</v>
      </c>
      <c r="M170" s="11" t="e">
        <f>VLOOKUP(G170,Sell!G:L,1,0)</f>
        <v>#N/A</v>
      </c>
      <c r="N170" s="11">
        <f>IFERROR(VLOOKUP(G170,Sell!G:L,2,0),0)</f>
        <v>0</v>
      </c>
      <c r="O170" s="10">
        <f>IFERROR(VLOOKUP(G170,Sell!G:L,6,0),0)</f>
        <v>0</v>
      </c>
      <c r="P170" s="11">
        <f t="shared" si="14"/>
        <v>0</v>
      </c>
      <c r="Q170" s="10">
        <f t="shared" si="16"/>
        <v>0</v>
      </c>
      <c r="R170" s="10">
        <f t="shared" si="17"/>
        <v>0</v>
      </c>
      <c r="S170" s="10">
        <f t="shared" si="18"/>
        <v>0</v>
      </c>
      <c r="T170" s="10">
        <f t="shared" si="19"/>
        <v>0</v>
      </c>
      <c r="U170" s="12" t="str">
        <f t="shared" si="20"/>
        <v/>
      </c>
    </row>
    <row r="171" spans="12:21" x14ac:dyDescent="0.25">
      <c r="L171" s="16">
        <f t="shared" si="15"/>
        <v>0</v>
      </c>
      <c r="M171" s="11" t="e">
        <f>VLOOKUP(G171,Sell!G:L,1,0)</f>
        <v>#N/A</v>
      </c>
      <c r="N171" s="11">
        <f>IFERROR(VLOOKUP(G171,Sell!G:L,2,0),0)</f>
        <v>0</v>
      </c>
      <c r="O171" s="10">
        <f>IFERROR(VLOOKUP(G171,Sell!G:L,6,0),0)</f>
        <v>0</v>
      </c>
      <c r="P171" s="11">
        <f t="shared" si="14"/>
        <v>0</v>
      </c>
      <c r="Q171" s="10">
        <f t="shared" si="16"/>
        <v>0</v>
      </c>
      <c r="R171" s="10">
        <f t="shared" si="17"/>
        <v>0</v>
      </c>
      <c r="S171" s="10">
        <f t="shared" si="18"/>
        <v>0</v>
      </c>
      <c r="T171" s="10">
        <f t="shared" si="19"/>
        <v>0</v>
      </c>
      <c r="U171" s="12" t="str">
        <f t="shared" si="20"/>
        <v/>
      </c>
    </row>
    <row r="172" spans="12:21" x14ac:dyDescent="0.25">
      <c r="L172" s="16">
        <f t="shared" si="15"/>
        <v>0</v>
      </c>
      <c r="M172" s="11" t="e">
        <f>VLOOKUP(G172,Sell!G:L,1,0)</f>
        <v>#N/A</v>
      </c>
      <c r="N172" s="11">
        <f>IFERROR(VLOOKUP(G172,Sell!G:L,2,0),0)</f>
        <v>0</v>
      </c>
      <c r="O172" s="10">
        <f>IFERROR(VLOOKUP(G172,Sell!G:L,6,0),0)</f>
        <v>0</v>
      </c>
      <c r="P172" s="11">
        <f t="shared" si="14"/>
        <v>0</v>
      </c>
      <c r="Q172" s="10">
        <f t="shared" si="16"/>
        <v>0</v>
      </c>
      <c r="R172" s="10">
        <f t="shared" si="17"/>
        <v>0</v>
      </c>
      <c r="S172" s="10">
        <f t="shared" si="18"/>
        <v>0</v>
      </c>
      <c r="T172" s="10">
        <f t="shared" si="19"/>
        <v>0</v>
      </c>
      <c r="U172" s="12" t="str">
        <f t="shared" si="20"/>
        <v/>
      </c>
    </row>
    <row r="173" spans="12:21" x14ac:dyDescent="0.25">
      <c r="L173" s="16">
        <f t="shared" si="15"/>
        <v>0</v>
      </c>
      <c r="M173" s="11" t="e">
        <f>VLOOKUP(G173,Sell!G:L,1,0)</f>
        <v>#N/A</v>
      </c>
      <c r="N173" s="11">
        <f>IFERROR(VLOOKUP(G173,Sell!G:L,2,0),0)</f>
        <v>0</v>
      </c>
      <c r="O173" s="10">
        <f>IFERROR(VLOOKUP(G173,Sell!G:L,6,0),0)</f>
        <v>0</v>
      </c>
      <c r="P173" s="11">
        <f t="shared" si="14"/>
        <v>0</v>
      </c>
      <c r="Q173" s="10">
        <f t="shared" si="16"/>
        <v>0</v>
      </c>
      <c r="R173" s="10">
        <f t="shared" si="17"/>
        <v>0</v>
      </c>
      <c r="S173" s="10">
        <f t="shared" si="18"/>
        <v>0</v>
      </c>
      <c r="T173" s="10">
        <f t="shared" si="19"/>
        <v>0</v>
      </c>
      <c r="U173" s="12" t="str">
        <f t="shared" si="20"/>
        <v/>
      </c>
    </row>
    <row r="174" spans="12:21" x14ac:dyDescent="0.25">
      <c r="L174" s="16">
        <f t="shared" si="15"/>
        <v>0</v>
      </c>
      <c r="M174" s="11" t="e">
        <f>VLOOKUP(G174,Sell!G:L,1,0)</f>
        <v>#N/A</v>
      </c>
      <c r="N174" s="11">
        <f>IFERROR(VLOOKUP(G174,Sell!G:L,2,0),0)</f>
        <v>0</v>
      </c>
      <c r="O174" s="10">
        <f>IFERROR(VLOOKUP(G174,Sell!G:L,6,0),0)</f>
        <v>0</v>
      </c>
      <c r="P174" s="11">
        <f t="shared" si="14"/>
        <v>0</v>
      </c>
      <c r="Q174" s="10">
        <f t="shared" si="16"/>
        <v>0</v>
      </c>
      <c r="R174" s="10">
        <f t="shared" si="17"/>
        <v>0</v>
      </c>
      <c r="S174" s="10">
        <f t="shared" si="18"/>
        <v>0</v>
      </c>
      <c r="T174" s="10">
        <f t="shared" si="19"/>
        <v>0</v>
      </c>
      <c r="U174" s="12" t="str">
        <f t="shared" si="20"/>
        <v/>
      </c>
    </row>
    <row r="175" spans="12:21" x14ac:dyDescent="0.25">
      <c r="L175" s="16">
        <f t="shared" si="15"/>
        <v>0</v>
      </c>
      <c r="M175" s="11" t="e">
        <f>VLOOKUP(G175,Sell!G:L,1,0)</f>
        <v>#N/A</v>
      </c>
      <c r="N175" s="11">
        <f>IFERROR(VLOOKUP(G175,Sell!G:L,2,0),0)</f>
        <v>0</v>
      </c>
      <c r="O175" s="10">
        <f>IFERROR(VLOOKUP(G175,Sell!G:L,6,0),0)</f>
        <v>0</v>
      </c>
      <c r="P175" s="11">
        <f t="shared" si="14"/>
        <v>0</v>
      </c>
      <c r="Q175" s="10">
        <f t="shared" si="16"/>
        <v>0</v>
      </c>
      <c r="R175" s="10">
        <f t="shared" si="17"/>
        <v>0</v>
      </c>
      <c r="S175" s="10">
        <f t="shared" si="18"/>
        <v>0</v>
      </c>
      <c r="T175" s="10">
        <f t="shared" si="19"/>
        <v>0</v>
      </c>
      <c r="U175" s="12" t="str">
        <f t="shared" si="20"/>
        <v/>
      </c>
    </row>
    <row r="176" spans="12:21" x14ac:dyDescent="0.25">
      <c r="L176" s="16">
        <f t="shared" si="15"/>
        <v>0</v>
      </c>
      <c r="M176" s="11" t="e">
        <f>VLOOKUP(G176,Sell!G:L,1,0)</f>
        <v>#N/A</v>
      </c>
      <c r="N176" s="11">
        <f>IFERROR(VLOOKUP(G176,Sell!G:L,2,0),0)</f>
        <v>0</v>
      </c>
      <c r="O176" s="10">
        <f>IFERROR(VLOOKUP(G176,Sell!G:L,6,0),0)</f>
        <v>0</v>
      </c>
      <c r="P176" s="11">
        <f t="shared" si="14"/>
        <v>0</v>
      </c>
      <c r="Q176" s="10">
        <f t="shared" si="16"/>
        <v>0</v>
      </c>
      <c r="R176" s="10">
        <f t="shared" si="17"/>
        <v>0</v>
      </c>
      <c r="S176" s="10">
        <f t="shared" si="18"/>
        <v>0</v>
      </c>
      <c r="T176" s="10">
        <f t="shared" si="19"/>
        <v>0</v>
      </c>
      <c r="U176" s="12" t="str">
        <f t="shared" si="20"/>
        <v/>
      </c>
    </row>
    <row r="177" spans="12:21" x14ac:dyDescent="0.25">
      <c r="L177" s="16">
        <f t="shared" si="15"/>
        <v>0</v>
      </c>
      <c r="M177" s="11" t="e">
        <f>VLOOKUP(G177,Sell!G:L,1,0)</f>
        <v>#N/A</v>
      </c>
      <c r="N177" s="11">
        <f>IFERROR(VLOOKUP(G177,Sell!G:L,2,0),0)</f>
        <v>0</v>
      </c>
      <c r="O177" s="10">
        <f>IFERROR(VLOOKUP(G177,Sell!G:L,6,0),0)</f>
        <v>0</v>
      </c>
      <c r="P177" s="11">
        <f t="shared" si="14"/>
        <v>0</v>
      </c>
      <c r="Q177" s="10">
        <f t="shared" si="16"/>
        <v>0</v>
      </c>
      <c r="R177" s="10">
        <f t="shared" si="17"/>
        <v>0</v>
      </c>
      <c r="S177" s="10">
        <f t="shared" si="18"/>
        <v>0</v>
      </c>
      <c r="T177" s="10">
        <f t="shared" si="19"/>
        <v>0</v>
      </c>
      <c r="U177" s="12" t="str">
        <f t="shared" si="20"/>
        <v/>
      </c>
    </row>
    <row r="178" spans="12:21" x14ac:dyDescent="0.25">
      <c r="L178" s="16">
        <f t="shared" si="15"/>
        <v>0</v>
      </c>
      <c r="M178" s="11" t="e">
        <f>VLOOKUP(G178,Sell!G:L,1,0)</f>
        <v>#N/A</v>
      </c>
      <c r="N178" s="11">
        <f>IFERROR(VLOOKUP(G178,Sell!G:L,2,0),0)</f>
        <v>0</v>
      </c>
      <c r="O178" s="10">
        <f>IFERROR(VLOOKUP(G178,Sell!G:L,6,0),0)</f>
        <v>0</v>
      </c>
      <c r="P178" s="11">
        <f t="shared" si="14"/>
        <v>0</v>
      </c>
      <c r="Q178" s="10">
        <f t="shared" si="16"/>
        <v>0</v>
      </c>
      <c r="R178" s="10">
        <f t="shared" si="17"/>
        <v>0</v>
      </c>
      <c r="S178" s="10">
        <f t="shared" si="18"/>
        <v>0</v>
      </c>
      <c r="T178" s="10">
        <f t="shared" si="19"/>
        <v>0</v>
      </c>
      <c r="U178" s="12" t="str">
        <f t="shared" si="20"/>
        <v/>
      </c>
    </row>
    <row r="179" spans="12:21" x14ac:dyDescent="0.25">
      <c r="L179" s="16">
        <f t="shared" si="15"/>
        <v>0</v>
      </c>
      <c r="M179" s="11" t="e">
        <f>VLOOKUP(G179,Sell!G:L,1,0)</f>
        <v>#N/A</v>
      </c>
      <c r="N179" s="11">
        <f>IFERROR(VLOOKUP(G179,Sell!G:L,2,0),0)</f>
        <v>0</v>
      </c>
      <c r="O179" s="10">
        <f>IFERROR(VLOOKUP(G179,Sell!G:L,6,0),0)</f>
        <v>0</v>
      </c>
      <c r="P179" s="11">
        <f t="shared" si="14"/>
        <v>0</v>
      </c>
      <c r="Q179" s="10">
        <f t="shared" si="16"/>
        <v>0</v>
      </c>
      <c r="R179" s="10">
        <f t="shared" si="17"/>
        <v>0</v>
      </c>
      <c r="S179" s="10">
        <f t="shared" si="18"/>
        <v>0</v>
      </c>
      <c r="T179" s="10">
        <f t="shared" si="19"/>
        <v>0</v>
      </c>
      <c r="U179" s="12" t="str">
        <f t="shared" si="20"/>
        <v/>
      </c>
    </row>
    <row r="180" spans="12:21" x14ac:dyDescent="0.25">
      <c r="L180" s="16">
        <f t="shared" si="15"/>
        <v>0</v>
      </c>
      <c r="M180" s="11" t="e">
        <f>VLOOKUP(G180,Sell!G:L,1,0)</f>
        <v>#N/A</v>
      </c>
      <c r="N180" s="11">
        <f>IFERROR(VLOOKUP(G180,Sell!G:L,2,0),0)</f>
        <v>0</v>
      </c>
      <c r="O180" s="10">
        <f>IFERROR(VLOOKUP(G180,Sell!G:L,6,0),0)</f>
        <v>0</v>
      </c>
      <c r="P180" s="11">
        <f t="shared" si="14"/>
        <v>0</v>
      </c>
      <c r="Q180" s="10">
        <f t="shared" si="16"/>
        <v>0</v>
      </c>
      <c r="R180" s="10">
        <f t="shared" si="17"/>
        <v>0</v>
      </c>
      <c r="S180" s="10">
        <f t="shared" si="18"/>
        <v>0</v>
      </c>
      <c r="T180" s="10">
        <f t="shared" si="19"/>
        <v>0</v>
      </c>
      <c r="U180" s="12" t="str">
        <f t="shared" si="20"/>
        <v/>
      </c>
    </row>
    <row r="181" spans="12:21" x14ac:dyDescent="0.25">
      <c r="L181" s="16">
        <f t="shared" si="15"/>
        <v>0</v>
      </c>
      <c r="M181" s="11" t="e">
        <f>VLOOKUP(G181,Sell!G:L,1,0)</f>
        <v>#N/A</v>
      </c>
      <c r="N181" s="11">
        <f>IFERROR(VLOOKUP(G181,Sell!G:L,2,0),0)</f>
        <v>0</v>
      </c>
      <c r="O181" s="10">
        <f>IFERROR(VLOOKUP(G181,Sell!G:L,6,0),0)</f>
        <v>0</v>
      </c>
      <c r="P181" s="11">
        <f t="shared" si="14"/>
        <v>0</v>
      </c>
      <c r="Q181" s="10">
        <f t="shared" si="16"/>
        <v>0</v>
      </c>
      <c r="R181" s="10">
        <f t="shared" si="17"/>
        <v>0</v>
      </c>
      <c r="S181" s="10">
        <f t="shared" si="18"/>
        <v>0</v>
      </c>
      <c r="T181" s="10">
        <f t="shared" si="19"/>
        <v>0</v>
      </c>
      <c r="U181" s="12" t="str">
        <f t="shared" si="20"/>
        <v/>
      </c>
    </row>
    <row r="182" spans="12:21" x14ac:dyDescent="0.25">
      <c r="L182" s="16">
        <f t="shared" si="15"/>
        <v>0</v>
      </c>
      <c r="M182" s="11" t="e">
        <f>VLOOKUP(G182,Sell!G:L,1,0)</f>
        <v>#N/A</v>
      </c>
      <c r="N182" s="11">
        <f>IFERROR(VLOOKUP(G182,Sell!G:L,2,0),0)</f>
        <v>0</v>
      </c>
      <c r="O182" s="10">
        <f>IFERROR(VLOOKUP(G182,Sell!G:L,6,0),0)</f>
        <v>0</v>
      </c>
      <c r="P182" s="11">
        <f t="shared" si="14"/>
        <v>0</v>
      </c>
      <c r="Q182" s="10">
        <f t="shared" si="16"/>
        <v>0</v>
      </c>
      <c r="R182" s="10">
        <f t="shared" si="17"/>
        <v>0</v>
      </c>
      <c r="S182" s="10">
        <f t="shared" si="18"/>
        <v>0</v>
      </c>
      <c r="T182" s="10">
        <f t="shared" si="19"/>
        <v>0</v>
      </c>
      <c r="U182" s="12" t="str">
        <f t="shared" si="20"/>
        <v/>
      </c>
    </row>
    <row r="183" spans="12:21" x14ac:dyDescent="0.25">
      <c r="L183" s="16">
        <f t="shared" si="15"/>
        <v>0</v>
      </c>
      <c r="M183" s="11" t="e">
        <f>VLOOKUP(G183,Sell!G:L,1,0)</f>
        <v>#N/A</v>
      </c>
      <c r="N183" s="11">
        <f>IFERROR(VLOOKUP(G183,Sell!G:L,2,0),0)</f>
        <v>0</v>
      </c>
      <c r="O183" s="10">
        <f>IFERROR(VLOOKUP(G183,Sell!G:L,6,0),0)</f>
        <v>0</v>
      </c>
      <c r="P183" s="11">
        <f t="shared" si="14"/>
        <v>0</v>
      </c>
      <c r="Q183" s="10">
        <f t="shared" si="16"/>
        <v>0</v>
      </c>
      <c r="R183" s="10">
        <f t="shared" si="17"/>
        <v>0</v>
      </c>
      <c r="S183" s="10">
        <f t="shared" si="18"/>
        <v>0</v>
      </c>
      <c r="T183" s="10">
        <f t="shared" si="19"/>
        <v>0</v>
      </c>
      <c r="U183" s="12" t="str">
        <f t="shared" si="20"/>
        <v/>
      </c>
    </row>
    <row r="184" spans="12:21" x14ac:dyDescent="0.25">
      <c r="L184" s="16">
        <f t="shared" si="15"/>
        <v>0</v>
      </c>
      <c r="M184" s="11" t="e">
        <f>VLOOKUP(G184,Sell!G:L,1,0)</f>
        <v>#N/A</v>
      </c>
      <c r="N184" s="11">
        <f>IFERROR(VLOOKUP(G184,Sell!G:L,2,0),0)</f>
        <v>0</v>
      </c>
      <c r="O184" s="10">
        <f>IFERROR(VLOOKUP(G184,Sell!G:L,6,0),0)</f>
        <v>0</v>
      </c>
      <c r="P184" s="11">
        <f t="shared" si="14"/>
        <v>0</v>
      </c>
      <c r="Q184" s="10">
        <f t="shared" si="16"/>
        <v>0</v>
      </c>
      <c r="R184" s="10">
        <f t="shared" si="17"/>
        <v>0</v>
      </c>
      <c r="S184" s="10">
        <f t="shared" si="18"/>
        <v>0</v>
      </c>
      <c r="T184" s="10">
        <f t="shared" si="19"/>
        <v>0</v>
      </c>
      <c r="U184" s="12" t="str">
        <f t="shared" si="20"/>
        <v/>
      </c>
    </row>
    <row r="185" spans="12:21" x14ac:dyDescent="0.25">
      <c r="L185" s="16">
        <f t="shared" si="15"/>
        <v>0</v>
      </c>
      <c r="M185" s="11" t="e">
        <f>VLOOKUP(G185,Sell!G:L,1,0)</f>
        <v>#N/A</v>
      </c>
      <c r="N185" s="11">
        <f>IFERROR(VLOOKUP(G185,Sell!G:L,2,0),0)</f>
        <v>0</v>
      </c>
      <c r="O185" s="10">
        <f>IFERROR(VLOOKUP(G185,Sell!G:L,6,0),0)</f>
        <v>0</v>
      </c>
      <c r="P185" s="11">
        <f t="shared" si="14"/>
        <v>0</v>
      </c>
      <c r="Q185" s="10">
        <f t="shared" si="16"/>
        <v>0</v>
      </c>
      <c r="R185" s="10">
        <f t="shared" si="17"/>
        <v>0</v>
      </c>
      <c r="S185" s="10">
        <f t="shared" si="18"/>
        <v>0</v>
      </c>
      <c r="T185" s="10">
        <f t="shared" si="19"/>
        <v>0</v>
      </c>
      <c r="U185" s="12" t="str">
        <f t="shared" si="20"/>
        <v/>
      </c>
    </row>
    <row r="186" spans="12:21" x14ac:dyDescent="0.25">
      <c r="L186" s="16">
        <f t="shared" si="15"/>
        <v>0</v>
      </c>
      <c r="M186" s="11" t="e">
        <f>VLOOKUP(G186,Sell!G:L,1,0)</f>
        <v>#N/A</v>
      </c>
      <c r="N186" s="11">
        <f>IFERROR(VLOOKUP(G186,Sell!G:L,2,0),0)</f>
        <v>0</v>
      </c>
      <c r="O186" s="10">
        <f>IFERROR(VLOOKUP(G186,Sell!G:L,6,0),0)</f>
        <v>0</v>
      </c>
      <c r="P186" s="11">
        <f t="shared" si="14"/>
        <v>0</v>
      </c>
      <c r="Q186" s="10">
        <f t="shared" si="16"/>
        <v>0</v>
      </c>
      <c r="R186" s="10">
        <f t="shared" si="17"/>
        <v>0</v>
      </c>
      <c r="S186" s="10">
        <f t="shared" si="18"/>
        <v>0</v>
      </c>
      <c r="T186" s="10">
        <f t="shared" si="19"/>
        <v>0</v>
      </c>
      <c r="U186" s="12" t="str">
        <f t="shared" si="20"/>
        <v/>
      </c>
    </row>
    <row r="187" spans="12:21" x14ac:dyDescent="0.25">
      <c r="L187" s="16">
        <f t="shared" si="15"/>
        <v>0</v>
      </c>
      <c r="M187" s="11" t="e">
        <f>VLOOKUP(G187,Sell!G:L,1,0)</f>
        <v>#N/A</v>
      </c>
      <c r="N187" s="11">
        <f>IFERROR(VLOOKUP(G187,Sell!G:L,2,0),0)</f>
        <v>0</v>
      </c>
      <c r="O187" s="10">
        <f>IFERROR(VLOOKUP(G187,Sell!G:L,6,0),0)</f>
        <v>0</v>
      </c>
      <c r="P187" s="11">
        <f t="shared" si="14"/>
        <v>0</v>
      </c>
      <c r="Q187" s="10">
        <f t="shared" si="16"/>
        <v>0</v>
      </c>
      <c r="R187" s="10">
        <f t="shared" si="17"/>
        <v>0</v>
      </c>
      <c r="S187" s="10">
        <f t="shared" si="18"/>
        <v>0</v>
      </c>
      <c r="T187" s="10">
        <f t="shared" si="19"/>
        <v>0</v>
      </c>
      <c r="U187" s="12" t="str">
        <f t="shared" si="20"/>
        <v/>
      </c>
    </row>
    <row r="188" spans="12:21" x14ac:dyDescent="0.25">
      <c r="L188" s="16">
        <f t="shared" si="15"/>
        <v>0</v>
      </c>
      <c r="M188" s="11" t="e">
        <f>VLOOKUP(G188,Sell!G:L,1,0)</f>
        <v>#N/A</v>
      </c>
      <c r="N188" s="11">
        <f>IFERROR(VLOOKUP(G188,Sell!G:L,2,0),0)</f>
        <v>0</v>
      </c>
      <c r="O188" s="10">
        <f>IFERROR(VLOOKUP(G188,Sell!G:L,6,0),0)</f>
        <v>0</v>
      </c>
      <c r="P188" s="11">
        <f t="shared" si="14"/>
        <v>0</v>
      </c>
      <c r="Q188" s="10">
        <f t="shared" si="16"/>
        <v>0</v>
      </c>
      <c r="R188" s="10">
        <f t="shared" si="17"/>
        <v>0</v>
      </c>
      <c r="S188" s="10">
        <f t="shared" si="18"/>
        <v>0</v>
      </c>
      <c r="T188" s="10">
        <f t="shared" si="19"/>
        <v>0</v>
      </c>
      <c r="U188" s="12" t="str">
        <f t="shared" si="20"/>
        <v/>
      </c>
    </row>
    <row r="189" spans="12:21" x14ac:dyDescent="0.25">
      <c r="L189" s="16">
        <f t="shared" si="15"/>
        <v>0</v>
      </c>
      <c r="M189" s="11" t="e">
        <f>VLOOKUP(G189,Sell!G:L,1,0)</f>
        <v>#N/A</v>
      </c>
      <c r="N189" s="11">
        <f>IFERROR(VLOOKUP(G189,Sell!G:L,2,0),0)</f>
        <v>0</v>
      </c>
      <c r="O189" s="10">
        <f>IFERROR(VLOOKUP(G189,Sell!G:L,6,0),0)</f>
        <v>0</v>
      </c>
      <c r="P189" s="11">
        <f t="shared" si="14"/>
        <v>0</v>
      </c>
      <c r="Q189" s="10">
        <f t="shared" si="16"/>
        <v>0</v>
      </c>
      <c r="R189" s="10">
        <f t="shared" si="17"/>
        <v>0</v>
      </c>
      <c r="S189" s="10">
        <f t="shared" si="18"/>
        <v>0</v>
      </c>
      <c r="T189" s="10">
        <f t="shared" si="19"/>
        <v>0</v>
      </c>
      <c r="U189" s="12" t="str">
        <f t="shared" si="20"/>
        <v/>
      </c>
    </row>
    <row r="190" spans="12:21" x14ac:dyDescent="0.25">
      <c r="L190" s="16">
        <f t="shared" si="15"/>
        <v>0</v>
      </c>
      <c r="M190" s="11" t="e">
        <f>VLOOKUP(G190,Sell!G:L,1,0)</f>
        <v>#N/A</v>
      </c>
      <c r="N190" s="11">
        <f>IFERROR(VLOOKUP(G190,Sell!G:L,2,0),0)</f>
        <v>0</v>
      </c>
      <c r="O190" s="10">
        <f>IFERROR(VLOOKUP(G190,Sell!G:L,6,0),0)</f>
        <v>0</v>
      </c>
      <c r="P190" s="11">
        <f t="shared" si="14"/>
        <v>0</v>
      </c>
      <c r="Q190" s="10">
        <f t="shared" si="16"/>
        <v>0</v>
      </c>
      <c r="R190" s="10">
        <f t="shared" si="17"/>
        <v>0</v>
      </c>
      <c r="S190" s="10">
        <f t="shared" si="18"/>
        <v>0</v>
      </c>
      <c r="T190" s="10">
        <f t="shared" si="19"/>
        <v>0</v>
      </c>
      <c r="U190" s="12" t="str">
        <f t="shared" si="20"/>
        <v/>
      </c>
    </row>
    <row r="191" spans="12:21" x14ac:dyDescent="0.25">
      <c r="L191" s="16">
        <f t="shared" si="15"/>
        <v>0</v>
      </c>
      <c r="M191" s="11" t="e">
        <f>VLOOKUP(G191,Sell!G:L,1,0)</f>
        <v>#N/A</v>
      </c>
      <c r="N191" s="11">
        <f>IFERROR(VLOOKUP(G191,Sell!G:L,2,0),0)</f>
        <v>0</v>
      </c>
      <c r="O191" s="10">
        <f>IFERROR(VLOOKUP(G191,Sell!G:L,6,0),0)</f>
        <v>0</v>
      </c>
      <c r="P191" s="11">
        <f t="shared" si="14"/>
        <v>0</v>
      </c>
      <c r="Q191" s="10">
        <f t="shared" si="16"/>
        <v>0</v>
      </c>
      <c r="R191" s="10">
        <f t="shared" si="17"/>
        <v>0</v>
      </c>
      <c r="S191" s="10">
        <f t="shared" si="18"/>
        <v>0</v>
      </c>
      <c r="T191" s="10">
        <f t="shared" si="19"/>
        <v>0</v>
      </c>
      <c r="U191" s="12" t="str">
        <f t="shared" si="20"/>
        <v/>
      </c>
    </row>
    <row r="192" spans="12:21" x14ac:dyDescent="0.25">
      <c r="L192" s="16">
        <f t="shared" si="15"/>
        <v>0</v>
      </c>
      <c r="M192" s="11" t="e">
        <f>VLOOKUP(G192,Sell!G:L,1,0)</f>
        <v>#N/A</v>
      </c>
      <c r="N192" s="11">
        <f>IFERROR(VLOOKUP(G192,Sell!G:L,2,0),0)</f>
        <v>0</v>
      </c>
      <c r="O192" s="10">
        <f>IFERROR(VLOOKUP(G192,Sell!G:L,6,0),0)</f>
        <v>0</v>
      </c>
      <c r="P192" s="11">
        <f t="shared" si="14"/>
        <v>0</v>
      </c>
      <c r="Q192" s="10">
        <f t="shared" si="16"/>
        <v>0</v>
      </c>
      <c r="R192" s="10">
        <f t="shared" si="17"/>
        <v>0</v>
      </c>
      <c r="S192" s="10">
        <f t="shared" si="18"/>
        <v>0</v>
      </c>
      <c r="T192" s="10">
        <f t="shared" si="19"/>
        <v>0</v>
      </c>
      <c r="U192" s="12" t="str">
        <f t="shared" si="20"/>
        <v/>
      </c>
    </row>
    <row r="193" spans="12:21" x14ac:dyDescent="0.25">
      <c r="L193" s="16">
        <f t="shared" si="15"/>
        <v>0</v>
      </c>
      <c r="M193" s="11" t="e">
        <f>VLOOKUP(G193,Sell!G:L,1,0)</f>
        <v>#N/A</v>
      </c>
      <c r="N193" s="11">
        <f>IFERROR(VLOOKUP(G193,Sell!G:L,2,0),0)</f>
        <v>0</v>
      </c>
      <c r="O193" s="10">
        <f>IFERROR(VLOOKUP(G193,Sell!G:L,6,0),0)</f>
        <v>0</v>
      </c>
      <c r="P193" s="11">
        <f t="shared" si="14"/>
        <v>0</v>
      </c>
      <c r="Q193" s="10">
        <f t="shared" si="16"/>
        <v>0</v>
      </c>
      <c r="R193" s="10">
        <f t="shared" si="17"/>
        <v>0</v>
      </c>
      <c r="S193" s="10">
        <f t="shared" si="18"/>
        <v>0</v>
      </c>
      <c r="T193" s="10">
        <f t="shared" si="19"/>
        <v>0</v>
      </c>
      <c r="U193" s="12" t="str">
        <f t="shared" si="20"/>
        <v/>
      </c>
    </row>
    <row r="194" spans="12:21" x14ac:dyDescent="0.25">
      <c r="L194" s="16">
        <f t="shared" si="15"/>
        <v>0</v>
      </c>
      <c r="M194" s="11" t="e">
        <f>VLOOKUP(G194,Sell!G:L,1,0)</f>
        <v>#N/A</v>
      </c>
      <c r="N194" s="11">
        <f>IFERROR(VLOOKUP(G194,Sell!G:L,2,0),0)</f>
        <v>0</v>
      </c>
      <c r="O194" s="10">
        <f>IFERROR(VLOOKUP(G194,Sell!G:L,6,0),0)</f>
        <v>0</v>
      </c>
      <c r="P194" s="11">
        <f t="shared" si="14"/>
        <v>0</v>
      </c>
      <c r="Q194" s="10">
        <f t="shared" si="16"/>
        <v>0</v>
      </c>
      <c r="R194" s="10">
        <f t="shared" si="17"/>
        <v>0</v>
      </c>
      <c r="S194" s="10">
        <f t="shared" si="18"/>
        <v>0</v>
      </c>
      <c r="T194" s="10">
        <f t="shared" si="19"/>
        <v>0</v>
      </c>
      <c r="U194" s="12" t="str">
        <f t="shared" si="20"/>
        <v/>
      </c>
    </row>
    <row r="195" spans="12:21" x14ac:dyDescent="0.25">
      <c r="L195" s="16">
        <f t="shared" si="15"/>
        <v>0</v>
      </c>
      <c r="M195" s="11" t="e">
        <f>VLOOKUP(G195,Sell!G:L,1,0)</f>
        <v>#N/A</v>
      </c>
      <c r="N195" s="11">
        <f>IFERROR(VLOOKUP(G195,Sell!G:L,2,0),0)</f>
        <v>0</v>
      </c>
      <c r="O195" s="10">
        <f>IFERROR(VLOOKUP(G195,Sell!G:L,6,0),0)</f>
        <v>0</v>
      </c>
      <c r="P195" s="11">
        <f t="shared" si="14"/>
        <v>0</v>
      </c>
      <c r="Q195" s="10">
        <f t="shared" si="16"/>
        <v>0</v>
      </c>
      <c r="R195" s="10">
        <f t="shared" si="17"/>
        <v>0</v>
      </c>
      <c r="S195" s="10">
        <f t="shared" si="18"/>
        <v>0</v>
      </c>
      <c r="T195" s="10">
        <f t="shared" si="19"/>
        <v>0</v>
      </c>
      <c r="U195" s="12" t="str">
        <f t="shared" si="20"/>
        <v/>
      </c>
    </row>
    <row r="196" spans="12:21" x14ac:dyDescent="0.25">
      <c r="L196" s="16">
        <f t="shared" si="15"/>
        <v>0</v>
      </c>
      <c r="M196" s="11" t="e">
        <f>VLOOKUP(G196,Sell!G:L,1,0)</f>
        <v>#N/A</v>
      </c>
      <c r="N196" s="11">
        <f>IFERROR(VLOOKUP(G196,Sell!G:L,2,0),0)</f>
        <v>0</v>
      </c>
      <c r="O196" s="10">
        <f>IFERROR(VLOOKUP(G196,Sell!G:L,6,0),0)</f>
        <v>0</v>
      </c>
      <c r="P196" s="11">
        <f t="shared" si="14"/>
        <v>0</v>
      </c>
      <c r="Q196" s="10">
        <f t="shared" si="16"/>
        <v>0</v>
      </c>
      <c r="R196" s="10">
        <f t="shared" si="17"/>
        <v>0</v>
      </c>
      <c r="S196" s="10">
        <f t="shared" si="18"/>
        <v>0</v>
      </c>
      <c r="T196" s="10">
        <f t="shared" si="19"/>
        <v>0</v>
      </c>
      <c r="U196" s="12" t="str">
        <f t="shared" si="20"/>
        <v/>
      </c>
    </row>
    <row r="197" spans="12:21" x14ac:dyDescent="0.25">
      <c r="L197" s="16">
        <f t="shared" si="15"/>
        <v>0</v>
      </c>
      <c r="M197" s="11" t="e">
        <f>VLOOKUP(G197,Sell!G:L,1,0)</f>
        <v>#N/A</v>
      </c>
      <c r="N197" s="11">
        <f>IFERROR(VLOOKUP(G197,Sell!G:L,2,0),0)</f>
        <v>0</v>
      </c>
      <c r="O197" s="10">
        <f>IFERROR(VLOOKUP(G197,Sell!G:L,6,0),0)</f>
        <v>0</v>
      </c>
      <c r="P197" s="11">
        <f t="shared" si="14"/>
        <v>0</v>
      </c>
      <c r="Q197" s="10">
        <f t="shared" si="16"/>
        <v>0</v>
      </c>
      <c r="R197" s="10">
        <f t="shared" si="17"/>
        <v>0</v>
      </c>
      <c r="S197" s="10">
        <f t="shared" si="18"/>
        <v>0</v>
      </c>
      <c r="T197" s="10">
        <f t="shared" si="19"/>
        <v>0</v>
      </c>
      <c r="U197" s="12" t="str">
        <f t="shared" si="20"/>
        <v/>
      </c>
    </row>
    <row r="198" spans="12:21" x14ac:dyDescent="0.25">
      <c r="L198" s="16">
        <f t="shared" si="15"/>
        <v>0</v>
      </c>
      <c r="M198" s="11" t="e">
        <f>VLOOKUP(G198,Sell!G:L,1,0)</f>
        <v>#N/A</v>
      </c>
      <c r="N198" s="11">
        <f>IFERROR(VLOOKUP(G198,Sell!G:L,2,0),0)</f>
        <v>0</v>
      </c>
      <c r="O198" s="10">
        <f>IFERROR(VLOOKUP(G198,Sell!G:L,6,0),0)</f>
        <v>0</v>
      </c>
      <c r="P198" s="11">
        <f t="shared" si="14"/>
        <v>0</v>
      </c>
      <c r="Q198" s="10">
        <f t="shared" si="16"/>
        <v>0</v>
      </c>
      <c r="R198" s="10">
        <f t="shared" si="17"/>
        <v>0</v>
      </c>
      <c r="S198" s="10">
        <f t="shared" si="18"/>
        <v>0</v>
      </c>
      <c r="T198" s="10">
        <f t="shared" si="19"/>
        <v>0</v>
      </c>
      <c r="U198" s="12" t="str">
        <f t="shared" si="20"/>
        <v/>
      </c>
    </row>
    <row r="199" spans="12:21" x14ac:dyDescent="0.25">
      <c r="L199" s="16">
        <f t="shared" si="15"/>
        <v>0</v>
      </c>
      <c r="M199" s="11" t="e">
        <f>VLOOKUP(G199,Sell!G:L,1,0)</f>
        <v>#N/A</v>
      </c>
      <c r="N199" s="11">
        <f>IFERROR(VLOOKUP(G199,Sell!G:L,2,0),0)</f>
        <v>0</v>
      </c>
      <c r="O199" s="10">
        <f>IFERROR(VLOOKUP(G199,Sell!G:L,6,0),0)</f>
        <v>0</v>
      </c>
      <c r="P199" s="11">
        <f t="shared" si="14"/>
        <v>0</v>
      </c>
      <c r="Q199" s="10">
        <f t="shared" si="16"/>
        <v>0</v>
      </c>
      <c r="R199" s="10">
        <f t="shared" si="17"/>
        <v>0</v>
      </c>
      <c r="S199" s="10">
        <f t="shared" si="18"/>
        <v>0</v>
      </c>
      <c r="T199" s="10">
        <f t="shared" si="19"/>
        <v>0</v>
      </c>
      <c r="U199" s="12" t="str">
        <f t="shared" si="20"/>
        <v/>
      </c>
    </row>
    <row r="200" spans="12:21" x14ac:dyDescent="0.25">
      <c r="L200" s="16">
        <f t="shared" si="15"/>
        <v>0</v>
      </c>
      <c r="M200" s="11" t="e">
        <f>VLOOKUP(G200,Sell!G:L,1,0)</f>
        <v>#N/A</v>
      </c>
      <c r="N200" s="11">
        <f>IFERROR(VLOOKUP(G200,Sell!G:L,2,0),0)</f>
        <v>0</v>
      </c>
      <c r="O200" s="10">
        <f>IFERROR(VLOOKUP(G200,Sell!G:L,6,0),0)</f>
        <v>0</v>
      </c>
      <c r="P200" s="11">
        <f t="shared" si="14"/>
        <v>0</v>
      </c>
      <c r="Q200" s="10">
        <f t="shared" si="16"/>
        <v>0</v>
      </c>
      <c r="R200" s="10">
        <f t="shared" si="17"/>
        <v>0</v>
      </c>
      <c r="S200" s="10">
        <f t="shared" si="18"/>
        <v>0</v>
      </c>
      <c r="T200" s="10">
        <f t="shared" si="19"/>
        <v>0</v>
      </c>
      <c r="U200" s="12" t="str">
        <f t="shared" si="20"/>
        <v/>
      </c>
    </row>
    <row r="201" spans="12:21" x14ac:dyDescent="0.25">
      <c r="L201" s="16">
        <f t="shared" si="15"/>
        <v>0</v>
      </c>
      <c r="M201" s="11" t="e">
        <f>VLOOKUP(G201,Sell!G:L,1,0)</f>
        <v>#N/A</v>
      </c>
      <c r="N201" s="11">
        <f>IFERROR(VLOOKUP(G201,Sell!G:L,2,0),0)</f>
        <v>0</v>
      </c>
      <c r="O201" s="10">
        <f>IFERROR(VLOOKUP(G201,Sell!G:L,6,0),0)</f>
        <v>0</v>
      </c>
      <c r="P201" s="11">
        <f t="shared" si="14"/>
        <v>0</v>
      </c>
      <c r="Q201" s="10">
        <f t="shared" si="16"/>
        <v>0</v>
      </c>
      <c r="R201" s="10">
        <f t="shared" si="17"/>
        <v>0</v>
      </c>
      <c r="S201" s="10">
        <f t="shared" si="18"/>
        <v>0</v>
      </c>
      <c r="T201" s="10">
        <f t="shared" si="19"/>
        <v>0</v>
      </c>
      <c r="U201" s="12" t="str">
        <f t="shared" si="20"/>
        <v/>
      </c>
    </row>
    <row r="202" spans="12:21" x14ac:dyDescent="0.25">
      <c r="L202" s="16">
        <f t="shared" si="15"/>
        <v>0</v>
      </c>
      <c r="M202" s="11" t="e">
        <f>VLOOKUP(G202,Sell!G:L,1,0)</f>
        <v>#N/A</v>
      </c>
      <c r="N202" s="11">
        <f>IFERROR(VLOOKUP(G202,Sell!G:L,2,0),0)</f>
        <v>0</v>
      </c>
      <c r="O202" s="10">
        <f>IFERROR(VLOOKUP(G202,Sell!G:L,6,0),0)</f>
        <v>0</v>
      </c>
      <c r="P202" s="11">
        <f t="shared" ref="P202:P265" si="21">H202-N202</f>
        <v>0</v>
      </c>
      <c r="Q202" s="10">
        <f t="shared" si="16"/>
        <v>0</v>
      </c>
      <c r="R202" s="10">
        <f t="shared" si="17"/>
        <v>0</v>
      </c>
      <c r="S202" s="10">
        <f t="shared" si="18"/>
        <v>0</v>
      </c>
      <c r="T202" s="10">
        <f t="shared" si="19"/>
        <v>0</v>
      </c>
      <c r="U202" s="12" t="str">
        <f t="shared" si="20"/>
        <v/>
      </c>
    </row>
    <row r="203" spans="12:21" x14ac:dyDescent="0.25">
      <c r="L203" s="16">
        <f t="shared" ref="L203:L266" si="22">J203+K203</f>
        <v>0</v>
      </c>
      <c r="M203" s="11" t="e">
        <f>VLOOKUP(G203,Sell!G:L,1,0)</f>
        <v>#N/A</v>
      </c>
      <c r="N203" s="11">
        <f>IFERROR(VLOOKUP(G203,Sell!G:L,2,0),0)</f>
        <v>0</v>
      </c>
      <c r="O203" s="10">
        <f>IFERROR(VLOOKUP(G203,Sell!G:L,6,0),0)</f>
        <v>0</v>
      </c>
      <c r="P203" s="11">
        <f t="shared" si="21"/>
        <v>0</v>
      </c>
      <c r="Q203" s="10">
        <f t="shared" ref="Q203:Q266" si="23">O203-L203</f>
        <v>0</v>
      </c>
      <c r="R203" s="10">
        <f t="shared" ref="R203:R266" si="24">IF(P203=0,Q203,0)</f>
        <v>0</v>
      </c>
      <c r="S203" s="10">
        <f t="shared" ref="S203:S266" si="25">IF(R203&gt;0,R203,0)</f>
        <v>0</v>
      </c>
      <c r="T203" s="10">
        <f t="shared" ref="T203:T266" si="26">IF(R203&gt;0,0,R203)</f>
        <v>0</v>
      </c>
      <c r="U203" s="12" t="str">
        <f t="shared" ref="U203:U266" si="27">IF(AND(LEN(G203)&gt;0,R203=0),"Open","")</f>
        <v/>
      </c>
    </row>
    <row r="204" spans="12:21" x14ac:dyDescent="0.25">
      <c r="L204" s="16">
        <f t="shared" si="22"/>
        <v>0</v>
      </c>
      <c r="M204" s="11" t="e">
        <f>VLOOKUP(G204,Sell!G:L,1,0)</f>
        <v>#N/A</v>
      </c>
      <c r="N204" s="11">
        <f>IFERROR(VLOOKUP(G204,Sell!G:L,2,0),0)</f>
        <v>0</v>
      </c>
      <c r="O204" s="10">
        <f>IFERROR(VLOOKUP(G204,Sell!G:L,6,0),0)</f>
        <v>0</v>
      </c>
      <c r="P204" s="11">
        <f t="shared" si="21"/>
        <v>0</v>
      </c>
      <c r="Q204" s="10">
        <f t="shared" si="23"/>
        <v>0</v>
      </c>
      <c r="R204" s="10">
        <f t="shared" si="24"/>
        <v>0</v>
      </c>
      <c r="S204" s="10">
        <f t="shared" si="25"/>
        <v>0</v>
      </c>
      <c r="T204" s="10">
        <f t="shared" si="26"/>
        <v>0</v>
      </c>
      <c r="U204" s="12" t="str">
        <f t="shared" si="27"/>
        <v/>
      </c>
    </row>
    <row r="205" spans="12:21" x14ac:dyDescent="0.25">
      <c r="L205" s="16">
        <f t="shared" si="22"/>
        <v>0</v>
      </c>
      <c r="M205" s="11" t="e">
        <f>VLOOKUP(G205,Sell!G:L,1,0)</f>
        <v>#N/A</v>
      </c>
      <c r="N205" s="11">
        <f>IFERROR(VLOOKUP(G205,Sell!G:L,2,0),0)</f>
        <v>0</v>
      </c>
      <c r="O205" s="10">
        <f>IFERROR(VLOOKUP(G205,Sell!G:L,6,0),0)</f>
        <v>0</v>
      </c>
      <c r="P205" s="11">
        <f t="shared" si="21"/>
        <v>0</v>
      </c>
      <c r="Q205" s="10">
        <f t="shared" si="23"/>
        <v>0</v>
      </c>
      <c r="R205" s="10">
        <f t="shared" si="24"/>
        <v>0</v>
      </c>
      <c r="S205" s="10">
        <f t="shared" si="25"/>
        <v>0</v>
      </c>
      <c r="T205" s="10">
        <f t="shared" si="26"/>
        <v>0</v>
      </c>
      <c r="U205" s="12" t="str">
        <f t="shared" si="27"/>
        <v/>
      </c>
    </row>
    <row r="206" spans="12:21" x14ac:dyDescent="0.25">
      <c r="L206" s="16">
        <f t="shared" si="22"/>
        <v>0</v>
      </c>
      <c r="M206" s="11" t="e">
        <f>VLOOKUP(G206,Sell!G:L,1,0)</f>
        <v>#N/A</v>
      </c>
      <c r="N206" s="11">
        <f>IFERROR(VLOOKUP(G206,Sell!G:L,2,0),0)</f>
        <v>0</v>
      </c>
      <c r="O206" s="10">
        <f>IFERROR(VLOOKUP(G206,Sell!G:L,6,0),0)</f>
        <v>0</v>
      </c>
      <c r="P206" s="11">
        <f t="shared" si="21"/>
        <v>0</v>
      </c>
      <c r="Q206" s="10">
        <f t="shared" si="23"/>
        <v>0</v>
      </c>
      <c r="R206" s="10">
        <f t="shared" si="24"/>
        <v>0</v>
      </c>
      <c r="S206" s="10">
        <f t="shared" si="25"/>
        <v>0</v>
      </c>
      <c r="T206" s="10">
        <f t="shared" si="26"/>
        <v>0</v>
      </c>
      <c r="U206" s="12" t="str">
        <f t="shared" si="27"/>
        <v/>
      </c>
    </row>
    <row r="207" spans="12:21" x14ac:dyDescent="0.25">
      <c r="L207" s="16">
        <f t="shared" si="22"/>
        <v>0</v>
      </c>
      <c r="M207" s="11" t="e">
        <f>VLOOKUP(G207,Sell!G:L,1,0)</f>
        <v>#N/A</v>
      </c>
      <c r="N207" s="11">
        <f>IFERROR(VLOOKUP(G207,Sell!G:L,2,0),0)</f>
        <v>0</v>
      </c>
      <c r="O207" s="10">
        <f>IFERROR(VLOOKUP(G207,Sell!G:L,6,0),0)</f>
        <v>0</v>
      </c>
      <c r="P207" s="11">
        <f t="shared" si="21"/>
        <v>0</v>
      </c>
      <c r="Q207" s="10">
        <f t="shared" si="23"/>
        <v>0</v>
      </c>
      <c r="R207" s="10">
        <f t="shared" si="24"/>
        <v>0</v>
      </c>
      <c r="S207" s="10">
        <f t="shared" si="25"/>
        <v>0</v>
      </c>
      <c r="T207" s="10">
        <f t="shared" si="26"/>
        <v>0</v>
      </c>
      <c r="U207" s="12" t="str">
        <f t="shared" si="27"/>
        <v/>
      </c>
    </row>
    <row r="208" spans="12:21" x14ac:dyDescent="0.25">
      <c r="L208" s="16">
        <f t="shared" si="22"/>
        <v>0</v>
      </c>
      <c r="M208" s="11" t="e">
        <f>VLOOKUP(G208,Sell!G:L,1,0)</f>
        <v>#N/A</v>
      </c>
      <c r="N208" s="11">
        <f>IFERROR(VLOOKUP(G208,Sell!G:L,2,0),0)</f>
        <v>0</v>
      </c>
      <c r="O208" s="10">
        <f>IFERROR(VLOOKUP(G208,Sell!G:L,6,0),0)</f>
        <v>0</v>
      </c>
      <c r="P208" s="11">
        <f t="shared" si="21"/>
        <v>0</v>
      </c>
      <c r="Q208" s="10">
        <f t="shared" si="23"/>
        <v>0</v>
      </c>
      <c r="R208" s="10">
        <f t="shared" si="24"/>
        <v>0</v>
      </c>
      <c r="S208" s="10">
        <f t="shared" si="25"/>
        <v>0</v>
      </c>
      <c r="T208" s="10">
        <f t="shared" si="26"/>
        <v>0</v>
      </c>
      <c r="U208" s="12" t="str">
        <f t="shared" si="27"/>
        <v/>
      </c>
    </row>
    <row r="209" spans="12:21" x14ac:dyDescent="0.25">
      <c r="L209" s="16">
        <f t="shared" si="22"/>
        <v>0</v>
      </c>
      <c r="M209" s="11" t="e">
        <f>VLOOKUP(G209,Sell!G:L,1,0)</f>
        <v>#N/A</v>
      </c>
      <c r="N209" s="11">
        <f>IFERROR(VLOOKUP(G209,Sell!G:L,2,0),0)</f>
        <v>0</v>
      </c>
      <c r="O209" s="10">
        <f>IFERROR(VLOOKUP(G209,Sell!G:L,6,0),0)</f>
        <v>0</v>
      </c>
      <c r="P209" s="11">
        <f t="shared" si="21"/>
        <v>0</v>
      </c>
      <c r="Q209" s="10">
        <f t="shared" si="23"/>
        <v>0</v>
      </c>
      <c r="R209" s="10">
        <f t="shared" si="24"/>
        <v>0</v>
      </c>
      <c r="S209" s="10">
        <f t="shared" si="25"/>
        <v>0</v>
      </c>
      <c r="T209" s="10">
        <f t="shared" si="26"/>
        <v>0</v>
      </c>
      <c r="U209" s="12" t="str">
        <f t="shared" si="27"/>
        <v/>
      </c>
    </row>
    <row r="210" spans="12:21" x14ac:dyDescent="0.25">
      <c r="L210" s="16">
        <f t="shared" si="22"/>
        <v>0</v>
      </c>
      <c r="M210" s="11" t="e">
        <f>VLOOKUP(G210,Sell!G:L,1,0)</f>
        <v>#N/A</v>
      </c>
      <c r="N210" s="11">
        <f>IFERROR(VLOOKUP(G210,Sell!G:L,2,0),0)</f>
        <v>0</v>
      </c>
      <c r="O210" s="10">
        <f>IFERROR(VLOOKUP(G210,Sell!G:L,6,0),0)</f>
        <v>0</v>
      </c>
      <c r="P210" s="11">
        <f t="shared" si="21"/>
        <v>0</v>
      </c>
      <c r="Q210" s="10">
        <f t="shared" si="23"/>
        <v>0</v>
      </c>
      <c r="R210" s="10">
        <f t="shared" si="24"/>
        <v>0</v>
      </c>
      <c r="S210" s="10">
        <f t="shared" si="25"/>
        <v>0</v>
      </c>
      <c r="T210" s="10">
        <f t="shared" si="26"/>
        <v>0</v>
      </c>
      <c r="U210" s="12" t="str">
        <f t="shared" si="27"/>
        <v/>
      </c>
    </row>
    <row r="211" spans="12:21" x14ac:dyDescent="0.25">
      <c r="L211" s="16">
        <f t="shared" si="22"/>
        <v>0</v>
      </c>
      <c r="M211" s="11" t="e">
        <f>VLOOKUP(G211,Sell!G:L,1,0)</f>
        <v>#N/A</v>
      </c>
      <c r="N211" s="11">
        <f>IFERROR(VLOOKUP(G211,Sell!G:L,2,0),0)</f>
        <v>0</v>
      </c>
      <c r="O211" s="10">
        <f>IFERROR(VLOOKUP(G211,Sell!G:L,6,0),0)</f>
        <v>0</v>
      </c>
      <c r="P211" s="11">
        <f t="shared" si="21"/>
        <v>0</v>
      </c>
      <c r="Q211" s="10">
        <f t="shared" si="23"/>
        <v>0</v>
      </c>
      <c r="R211" s="10">
        <f t="shared" si="24"/>
        <v>0</v>
      </c>
      <c r="S211" s="10">
        <f t="shared" si="25"/>
        <v>0</v>
      </c>
      <c r="T211" s="10">
        <f t="shared" si="26"/>
        <v>0</v>
      </c>
      <c r="U211" s="12" t="str">
        <f t="shared" si="27"/>
        <v/>
      </c>
    </row>
    <row r="212" spans="12:21" x14ac:dyDescent="0.25">
      <c r="L212" s="16">
        <f t="shared" si="22"/>
        <v>0</v>
      </c>
      <c r="M212" s="11" t="e">
        <f>VLOOKUP(G212,Sell!G:L,1,0)</f>
        <v>#N/A</v>
      </c>
      <c r="N212" s="11">
        <f>IFERROR(VLOOKUP(G212,Sell!G:L,2,0),0)</f>
        <v>0</v>
      </c>
      <c r="O212" s="10">
        <f>IFERROR(VLOOKUP(G212,Sell!G:L,6,0),0)</f>
        <v>0</v>
      </c>
      <c r="P212" s="11">
        <f t="shared" si="21"/>
        <v>0</v>
      </c>
      <c r="Q212" s="10">
        <f t="shared" si="23"/>
        <v>0</v>
      </c>
      <c r="R212" s="10">
        <f t="shared" si="24"/>
        <v>0</v>
      </c>
      <c r="S212" s="10">
        <f t="shared" si="25"/>
        <v>0</v>
      </c>
      <c r="T212" s="10">
        <f t="shared" si="26"/>
        <v>0</v>
      </c>
      <c r="U212" s="12" t="str">
        <f t="shared" si="27"/>
        <v/>
      </c>
    </row>
    <row r="213" spans="12:21" x14ac:dyDescent="0.25">
      <c r="L213" s="16">
        <f t="shared" si="22"/>
        <v>0</v>
      </c>
      <c r="M213" s="11" t="e">
        <f>VLOOKUP(G213,Sell!G:L,1,0)</f>
        <v>#N/A</v>
      </c>
      <c r="N213" s="11">
        <f>IFERROR(VLOOKUP(G213,Sell!G:L,2,0),0)</f>
        <v>0</v>
      </c>
      <c r="O213" s="10">
        <f>IFERROR(VLOOKUP(G213,Sell!G:L,6,0),0)</f>
        <v>0</v>
      </c>
      <c r="P213" s="11">
        <f t="shared" si="21"/>
        <v>0</v>
      </c>
      <c r="Q213" s="10">
        <f t="shared" si="23"/>
        <v>0</v>
      </c>
      <c r="R213" s="10">
        <f t="shared" si="24"/>
        <v>0</v>
      </c>
      <c r="S213" s="10">
        <f t="shared" si="25"/>
        <v>0</v>
      </c>
      <c r="T213" s="10">
        <f t="shared" si="26"/>
        <v>0</v>
      </c>
      <c r="U213" s="12" t="str">
        <f t="shared" si="27"/>
        <v/>
      </c>
    </row>
    <row r="214" spans="12:21" x14ac:dyDescent="0.25">
      <c r="L214" s="16">
        <f t="shared" si="22"/>
        <v>0</v>
      </c>
      <c r="M214" s="11" t="e">
        <f>VLOOKUP(G214,Sell!G:L,1,0)</f>
        <v>#N/A</v>
      </c>
      <c r="N214" s="11">
        <f>IFERROR(VLOOKUP(G214,Sell!G:L,2,0),0)</f>
        <v>0</v>
      </c>
      <c r="O214" s="10">
        <f>IFERROR(VLOOKUP(G214,Sell!G:L,6,0),0)</f>
        <v>0</v>
      </c>
      <c r="P214" s="11">
        <f t="shared" si="21"/>
        <v>0</v>
      </c>
      <c r="Q214" s="10">
        <f t="shared" si="23"/>
        <v>0</v>
      </c>
      <c r="R214" s="10">
        <f t="shared" si="24"/>
        <v>0</v>
      </c>
      <c r="S214" s="10">
        <f t="shared" si="25"/>
        <v>0</v>
      </c>
      <c r="T214" s="10">
        <f t="shared" si="26"/>
        <v>0</v>
      </c>
      <c r="U214" s="12" t="str">
        <f t="shared" si="27"/>
        <v/>
      </c>
    </row>
    <row r="215" spans="12:21" x14ac:dyDescent="0.25">
      <c r="L215" s="16">
        <f t="shared" si="22"/>
        <v>0</v>
      </c>
      <c r="M215" s="11" t="e">
        <f>VLOOKUP(G215,Sell!G:L,1,0)</f>
        <v>#N/A</v>
      </c>
      <c r="N215" s="11">
        <f>IFERROR(VLOOKUP(G215,Sell!G:L,2,0),0)</f>
        <v>0</v>
      </c>
      <c r="O215" s="10">
        <f>IFERROR(VLOOKUP(G215,Sell!G:L,6,0),0)</f>
        <v>0</v>
      </c>
      <c r="P215" s="11">
        <f t="shared" si="21"/>
        <v>0</v>
      </c>
      <c r="Q215" s="10">
        <f t="shared" si="23"/>
        <v>0</v>
      </c>
      <c r="R215" s="10">
        <f t="shared" si="24"/>
        <v>0</v>
      </c>
      <c r="S215" s="10">
        <f t="shared" si="25"/>
        <v>0</v>
      </c>
      <c r="T215" s="10">
        <f t="shared" si="26"/>
        <v>0</v>
      </c>
      <c r="U215" s="12" t="str">
        <f t="shared" si="27"/>
        <v/>
      </c>
    </row>
    <row r="216" spans="12:21" x14ac:dyDescent="0.25">
      <c r="L216" s="16">
        <f t="shared" si="22"/>
        <v>0</v>
      </c>
      <c r="M216" s="11" t="e">
        <f>VLOOKUP(G216,Sell!G:L,1,0)</f>
        <v>#N/A</v>
      </c>
      <c r="N216" s="11">
        <f>IFERROR(VLOOKUP(G216,Sell!G:L,2,0),0)</f>
        <v>0</v>
      </c>
      <c r="O216" s="10">
        <f>IFERROR(VLOOKUP(G216,Sell!G:L,6,0),0)</f>
        <v>0</v>
      </c>
      <c r="P216" s="11">
        <f t="shared" si="21"/>
        <v>0</v>
      </c>
      <c r="Q216" s="10">
        <f t="shared" si="23"/>
        <v>0</v>
      </c>
      <c r="R216" s="10">
        <f t="shared" si="24"/>
        <v>0</v>
      </c>
      <c r="S216" s="10">
        <f t="shared" si="25"/>
        <v>0</v>
      </c>
      <c r="T216" s="10">
        <f t="shared" si="26"/>
        <v>0</v>
      </c>
      <c r="U216" s="12" t="str">
        <f t="shared" si="27"/>
        <v/>
      </c>
    </row>
    <row r="217" spans="12:21" x14ac:dyDescent="0.25">
      <c r="L217" s="16">
        <f t="shared" si="22"/>
        <v>0</v>
      </c>
      <c r="M217" s="11" t="e">
        <f>VLOOKUP(G217,Sell!G:L,1,0)</f>
        <v>#N/A</v>
      </c>
      <c r="N217" s="11">
        <f>IFERROR(VLOOKUP(G217,Sell!G:L,2,0),0)</f>
        <v>0</v>
      </c>
      <c r="O217" s="10">
        <f>IFERROR(VLOOKUP(G217,Sell!G:L,6,0),0)</f>
        <v>0</v>
      </c>
      <c r="P217" s="11">
        <f t="shared" si="21"/>
        <v>0</v>
      </c>
      <c r="Q217" s="10">
        <f t="shared" si="23"/>
        <v>0</v>
      </c>
      <c r="R217" s="10">
        <f t="shared" si="24"/>
        <v>0</v>
      </c>
      <c r="S217" s="10">
        <f t="shared" si="25"/>
        <v>0</v>
      </c>
      <c r="T217" s="10">
        <f t="shared" si="26"/>
        <v>0</v>
      </c>
      <c r="U217" s="12" t="str">
        <f t="shared" si="27"/>
        <v/>
      </c>
    </row>
    <row r="218" spans="12:21" x14ac:dyDescent="0.25">
      <c r="L218" s="16">
        <f t="shared" si="22"/>
        <v>0</v>
      </c>
      <c r="M218" s="11" t="e">
        <f>VLOOKUP(G218,Sell!G:L,1,0)</f>
        <v>#N/A</v>
      </c>
      <c r="N218" s="11">
        <f>IFERROR(VLOOKUP(G218,Sell!G:L,2,0),0)</f>
        <v>0</v>
      </c>
      <c r="O218" s="10">
        <f>IFERROR(VLOOKUP(G218,Sell!G:L,6,0),0)</f>
        <v>0</v>
      </c>
      <c r="P218" s="11">
        <f t="shared" si="21"/>
        <v>0</v>
      </c>
      <c r="Q218" s="10">
        <f t="shared" si="23"/>
        <v>0</v>
      </c>
      <c r="R218" s="10">
        <f t="shared" si="24"/>
        <v>0</v>
      </c>
      <c r="S218" s="10">
        <f t="shared" si="25"/>
        <v>0</v>
      </c>
      <c r="T218" s="10">
        <f t="shared" si="26"/>
        <v>0</v>
      </c>
      <c r="U218" s="12" t="str">
        <f t="shared" si="27"/>
        <v/>
      </c>
    </row>
    <row r="219" spans="12:21" x14ac:dyDescent="0.25">
      <c r="L219" s="16">
        <f t="shared" si="22"/>
        <v>0</v>
      </c>
      <c r="M219" s="11" t="e">
        <f>VLOOKUP(G219,Sell!G:L,1,0)</f>
        <v>#N/A</v>
      </c>
      <c r="N219" s="11">
        <f>IFERROR(VLOOKUP(G219,Sell!G:L,2,0),0)</f>
        <v>0</v>
      </c>
      <c r="O219" s="10">
        <f>IFERROR(VLOOKUP(G219,Sell!G:L,6,0),0)</f>
        <v>0</v>
      </c>
      <c r="P219" s="11">
        <f t="shared" si="21"/>
        <v>0</v>
      </c>
      <c r="Q219" s="10">
        <f t="shared" si="23"/>
        <v>0</v>
      </c>
      <c r="R219" s="10">
        <f t="shared" si="24"/>
        <v>0</v>
      </c>
      <c r="S219" s="10">
        <f t="shared" si="25"/>
        <v>0</v>
      </c>
      <c r="T219" s="10">
        <f t="shared" si="26"/>
        <v>0</v>
      </c>
      <c r="U219" s="12" t="str">
        <f t="shared" si="27"/>
        <v/>
      </c>
    </row>
    <row r="220" spans="12:21" x14ac:dyDescent="0.25">
      <c r="L220" s="16">
        <f t="shared" si="22"/>
        <v>0</v>
      </c>
      <c r="M220" s="11" t="e">
        <f>VLOOKUP(G220,Sell!G:L,1,0)</f>
        <v>#N/A</v>
      </c>
      <c r="N220" s="11">
        <f>IFERROR(VLOOKUP(G220,Sell!G:L,2,0),0)</f>
        <v>0</v>
      </c>
      <c r="O220" s="10">
        <f>IFERROR(VLOOKUP(G220,Sell!G:L,6,0),0)</f>
        <v>0</v>
      </c>
      <c r="P220" s="11">
        <f t="shared" si="21"/>
        <v>0</v>
      </c>
      <c r="Q220" s="10">
        <f t="shared" si="23"/>
        <v>0</v>
      </c>
      <c r="R220" s="10">
        <f t="shared" si="24"/>
        <v>0</v>
      </c>
      <c r="S220" s="10">
        <f t="shared" si="25"/>
        <v>0</v>
      </c>
      <c r="T220" s="10">
        <f t="shared" si="26"/>
        <v>0</v>
      </c>
      <c r="U220" s="12" t="str">
        <f t="shared" si="27"/>
        <v/>
      </c>
    </row>
    <row r="221" spans="12:21" x14ac:dyDescent="0.25">
      <c r="L221" s="16">
        <f t="shared" si="22"/>
        <v>0</v>
      </c>
      <c r="M221" s="11" t="e">
        <f>VLOOKUP(G221,Sell!G:L,1,0)</f>
        <v>#N/A</v>
      </c>
      <c r="N221" s="11">
        <f>IFERROR(VLOOKUP(G221,Sell!G:L,2,0),0)</f>
        <v>0</v>
      </c>
      <c r="O221" s="10">
        <f>IFERROR(VLOOKUP(G221,Sell!G:L,6,0),0)</f>
        <v>0</v>
      </c>
      <c r="P221" s="11">
        <f t="shared" si="21"/>
        <v>0</v>
      </c>
      <c r="Q221" s="10">
        <f t="shared" si="23"/>
        <v>0</v>
      </c>
      <c r="R221" s="10">
        <f t="shared" si="24"/>
        <v>0</v>
      </c>
      <c r="S221" s="10">
        <f t="shared" si="25"/>
        <v>0</v>
      </c>
      <c r="T221" s="10">
        <f t="shared" si="26"/>
        <v>0</v>
      </c>
      <c r="U221" s="12" t="str">
        <f t="shared" si="27"/>
        <v/>
      </c>
    </row>
    <row r="222" spans="12:21" x14ac:dyDescent="0.25">
      <c r="L222" s="16">
        <f t="shared" si="22"/>
        <v>0</v>
      </c>
      <c r="M222" s="11" t="e">
        <f>VLOOKUP(G222,Sell!G:L,1,0)</f>
        <v>#N/A</v>
      </c>
      <c r="N222" s="11">
        <f>IFERROR(VLOOKUP(G222,Sell!G:L,2,0),0)</f>
        <v>0</v>
      </c>
      <c r="O222" s="10">
        <f>IFERROR(VLOOKUP(G222,Sell!G:L,6,0),0)</f>
        <v>0</v>
      </c>
      <c r="P222" s="11">
        <f t="shared" si="21"/>
        <v>0</v>
      </c>
      <c r="Q222" s="10">
        <f t="shared" si="23"/>
        <v>0</v>
      </c>
      <c r="R222" s="10">
        <f t="shared" si="24"/>
        <v>0</v>
      </c>
      <c r="S222" s="10">
        <f t="shared" si="25"/>
        <v>0</v>
      </c>
      <c r="T222" s="10">
        <f t="shared" si="26"/>
        <v>0</v>
      </c>
      <c r="U222" s="12" t="str">
        <f t="shared" si="27"/>
        <v/>
      </c>
    </row>
    <row r="223" spans="12:21" x14ac:dyDescent="0.25">
      <c r="L223" s="16">
        <f t="shared" si="22"/>
        <v>0</v>
      </c>
      <c r="M223" s="11" t="e">
        <f>VLOOKUP(G223,Sell!G:L,1,0)</f>
        <v>#N/A</v>
      </c>
      <c r="N223" s="11">
        <f>IFERROR(VLOOKUP(G223,Sell!G:L,2,0),0)</f>
        <v>0</v>
      </c>
      <c r="O223" s="10">
        <f>IFERROR(VLOOKUP(G223,Sell!G:L,6,0),0)</f>
        <v>0</v>
      </c>
      <c r="P223" s="11">
        <f t="shared" si="21"/>
        <v>0</v>
      </c>
      <c r="Q223" s="10">
        <f t="shared" si="23"/>
        <v>0</v>
      </c>
      <c r="R223" s="10">
        <f t="shared" si="24"/>
        <v>0</v>
      </c>
      <c r="S223" s="10">
        <f t="shared" si="25"/>
        <v>0</v>
      </c>
      <c r="T223" s="10">
        <f t="shared" si="26"/>
        <v>0</v>
      </c>
      <c r="U223" s="12" t="str">
        <f t="shared" si="27"/>
        <v/>
      </c>
    </row>
    <row r="224" spans="12:21" x14ac:dyDescent="0.25">
      <c r="L224" s="16">
        <f t="shared" si="22"/>
        <v>0</v>
      </c>
      <c r="M224" s="11" t="e">
        <f>VLOOKUP(G224,Sell!G:L,1,0)</f>
        <v>#N/A</v>
      </c>
      <c r="N224" s="11">
        <f>IFERROR(VLOOKUP(G224,Sell!G:L,2,0),0)</f>
        <v>0</v>
      </c>
      <c r="O224" s="10">
        <f>IFERROR(VLOOKUP(G224,Sell!G:L,6,0),0)</f>
        <v>0</v>
      </c>
      <c r="P224" s="11">
        <f t="shared" si="21"/>
        <v>0</v>
      </c>
      <c r="Q224" s="10">
        <f t="shared" si="23"/>
        <v>0</v>
      </c>
      <c r="R224" s="10">
        <f t="shared" si="24"/>
        <v>0</v>
      </c>
      <c r="S224" s="10">
        <f t="shared" si="25"/>
        <v>0</v>
      </c>
      <c r="T224" s="10">
        <f t="shared" si="26"/>
        <v>0</v>
      </c>
      <c r="U224" s="12" t="str">
        <f t="shared" si="27"/>
        <v/>
      </c>
    </row>
    <row r="225" spans="12:21" x14ac:dyDescent="0.25">
      <c r="L225" s="16">
        <f t="shared" si="22"/>
        <v>0</v>
      </c>
      <c r="M225" s="11" t="e">
        <f>VLOOKUP(G225,Sell!G:L,1,0)</f>
        <v>#N/A</v>
      </c>
      <c r="N225" s="11">
        <f>IFERROR(VLOOKUP(G225,Sell!G:L,2,0),0)</f>
        <v>0</v>
      </c>
      <c r="O225" s="10">
        <f>IFERROR(VLOOKUP(G225,Sell!G:L,6,0),0)</f>
        <v>0</v>
      </c>
      <c r="P225" s="11">
        <f t="shared" si="21"/>
        <v>0</v>
      </c>
      <c r="Q225" s="10">
        <f t="shared" si="23"/>
        <v>0</v>
      </c>
      <c r="R225" s="10">
        <f t="shared" si="24"/>
        <v>0</v>
      </c>
      <c r="S225" s="10">
        <f t="shared" si="25"/>
        <v>0</v>
      </c>
      <c r="T225" s="10">
        <f t="shared" si="26"/>
        <v>0</v>
      </c>
      <c r="U225" s="12" t="str">
        <f t="shared" si="27"/>
        <v/>
      </c>
    </row>
    <row r="226" spans="12:21" x14ac:dyDescent="0.25">
      <c r="L226" s="16">
        <f t="shared" si="22"/>
        <v>0</v>
      </c>
      <c r="M226" s="11" t="e">
        <f>VLOOKUP(G226,Sell!G:L,1,0)</f>
        <v>#N/A</v>
      </c>
      <c r="N226" s="11">
        <f>IFERROR(VLOOKUP(G226,Sell!G:L,2,0),0)</f>
        <v>0</v>
      </c>
      <c r="O226" s="10">
        <f>IFERROR(VLOOKUP(G226,Sell!G:L,6,0),0)</f>
        <v>0</v>
      </c>
      <c r="P226" s="11">
        <f t="shared" si="21"/>
        <v>0</v>
      </c>
      <c r="Q226" s="10">
        <f t="shared" si="23"/>
        <v>0</v>
      </c>
      <c r="R226" s="10">
        <f t="shared" si="24"/>
        <v>0</v>
      </c>
      <c r="S226" s="10">
        <f t="shared" si="25"/>
        <v>0</v>
      </c>
      <c r="T226" s="10">
        <f t="shared" si="26"/>
        <v>0</v>
      </c>
      <c r="U226" s="12" t="str">
        <f t="shared" si="27"/>
        <v/>
      </c>
    </row>
    <row r="227" spans="12:21" x14ac:dyDescent="0.25">
      <c r="L227" s="16">
        <f t="shared" si="22"/>
        <v>0</v>
      </c>
      <c r="M227" s="11" t="e">
        <f>VLOOKUP(G227,Sell!G:L,1,0)</f>
        <v>#N/A</v>
      </c>
      <c r="N227" s="11">
        <f>IFERROR(VLOOKUP(G227,Sell!G:L,2,0),0)</f>
        <v>0</v>
      </c>
      <c r="O227" s="10">
        <f>IFERROR(VLOOKUP(G227,Sell!G:L,6,0),0)</f>
        <v>0</v>
      </c>
      <c r="P227" s="11">
        <f t="shared" si="21"/>
        <v>0</v>
      </c>
      <c r="Q227" s="10">
        <f t="shared" si="23"/>
        <v>0</v>
      </c>
      <c r="R227" s="10">
        <f t="shared" si="24"/>
        <v>0</v>
      </c>
      <c r="S227" s="10">
        <f t="shared" si="25"/>
        <v>0</v>
      </c>
      <c r="T227" s="10">
        <f t="shared" si="26"/>
        <v>0</v>
      </c>
      <c r="U227" s="12" t="str">
        <f t="shared" si="27"/>
        <v/>
      </c>
    </row>
    <row r="228" spans="12:21" x14ac:dyDescent="0.25">
      <c r="L228" s="16">
        <f t="shared" si="22"/>
        <v>0</v>
      </c>
      <c r="M228" s="11" t="e">
        <f>VLOOKUP(G228,Sell!G:L,1,0)</f>
        <v>#N/A</v>
      </c>
      <c r="N228" s="11">
        <f>IFERROR(VLOOKUP(G228,Sell!G:L,2,0),0)</f>
        <v>0</v>
      </c>
      <c r="O228" s="10">
        <f>IFERROR(VLOOKUP(G228,Sell!G:L,6,0),0)</f>
        <v>0</v>
      </c>
      <c r="P228" s="11">
        <f t="shared" si="21"/>
        <v>0</v>
      </c>
      <c r="Q228" s="10">
        <f t="shared" si="23"/>
        <v>0</v>
      </c>
      <c r="R228" s="10">
        <f t="shared" si="24"/>
        <v>0</v>
      </c>
      <c r="S228" s="10">
        <f t="shared" si="25"/>
        <v>0</v>
      </c>
      <c r="T228" s="10">
        <f t="shared" si="26"/>
        <v>0</v>
      </c>
      <c r="U228" s="12" t="str">
        <f t="shared" si="27"/>
        <v/>
      </c>
    </row>
    <row r="229" spans="12:21" x14ac:dyDescent="0.25">
      <c r="L229" s="16">
        <f t="shared" si="22"/>
        <v>0</v>
      </c>
      <c r="M229" s="11" t="e">
        <f>VLOOKUP(G229,Sell!G:L,1,0)</f>
        <v>#N/A</v>
      </c>
      <c r="N229" s="11">
        <f>IFERROR(VLOOKUP(G229,Sell!G:L,2,0),0)</f>
        <v>0</v>
      </c>
      <c r="O229" s="10">
        <f>IFERROR(VLOOKUP(G229,Sell!G:L,6,0),0)</f>
        <v>0</v>
      </c>
      <c r="P229" s="11">
        <f t="shared" si="21"/>
        <v>0</v>
      </c>
      <c r="Q229" s="10">
        <f t="shared" si="23"/>
        <v>0</v>
      </c>
      <c r="R229" s="10">
        <f t="shared" si="24"/>
        <v>0</v>
      </c>
      <c r="S229" s="10">
        <f t="shared" si="25"/>
        <v>0</v>
      </c>
      <c r="T229" s="10">
        <f t="shared" si="26"/>
        <v>0</v>
      </c>
      <c r="U229" s="12" t="str">
        <f t="shared" si="27"/>
        <v/>
      </c>
    </row>
    <row r="230" spans="12:21" x14ac:dyDescent="0.25">
      <c r="L230" s="16">
        <f t="shared" si="22"/>
        <v>0</v>
      </c>
      <c r="M230" s="11" t="e">
        <f>VLOOKUP(G230,Sell!G:L,1,0)</f>
        <v>#N/A</v>
      </c>
      <c r="N230" s="11">
        <f>IFERROR(VLOOKUP(G230,Sell!G:L,2,0),0)</f>
        <v>0</v>
      </c>
      <c r="O230" s="10">
        <f>IFERROR(VLOOKUP(G230,Sell!G:L,6,0),0)</f>
        <v>0</v>
      </c>
      <c r="P230" s="11">
        <f t="shared" si="21"/>
        <v>0</v>
      </c>
      <c r="Q230" s="10">
        <f t="shared" si="23"/>
        <v>0</v>
      </c>
      <c r="R230" s="10">
        <f t="shared" si="24"/>
        <v>0</v>
      </c>
      <c r="S230" s="10">
        <f t="shared" si="25"/>
        <v>0</v>
      </c>
      <c r="T230" s="10">
        <f t="shared" si="26"/>
        <v>0</v>
      </c>
      <c r="U230" s="12" t="str">
        <f t="shared" si="27"/>
        <v/>
      </c>
    </row>
    <row r="231" spans="12:21" x14ac:dyDescent="0.25">
      <c r="L231" s="16">
        <f t="shared" si="22"/>
        <v>0</v>
      </c>
      <c r="M231" s="11" t="e">
        <f>VLOOKUP(G231,Sell!G:L,1,0)</f>
        <v>#N/A</v>
      </c>
      <c r="N231" s="11">
        <f>IFERROR(VLOOKUP(G231,Sell!G:L,2,0),0)</f>
        <v>0</v>
      </c>
      <c r="O231" s="10">
        <f>IFERROR(VLOOKUP(G231,Sell!G:L,6,0),0)</f>
        <v>0</v>
      </c>
      <c r="P231" s="11">
        <f t="shared" si="21"/>
        <v>0</v>
      </c>
      <c r="Q231" s="10">
        <f t="shared" si="23"/>
        <v>0</v>
      </c>
      <c r="R231" s="10">
        <f t="shared" si="24"/>
        <v>0</v>
      </c>
      <c r="S231" s="10">
        <f t="shared" si="25"/>
        <v>0</v>
      </c>
      <c r="T231" s="10">
        <f t="shared" si="26"/>
        <v>0</v>
      </c>
      <c r="U231" s="12" t="str">
        <f t="shared" si="27"/>
        <v/>
      </c>
    </row>
    <row r="232" spans="12:21" x14ac:dyDescent="0.25">
      <c r="L232" s="16">
        <f t="shared" si="22"/>
        <v>0</v>
      </c>
      <c r="M232" s="11" t="e">
        <f>VLOOKUP(G232,Sell!G:L,1,0)</f>
        <v>#N/A</v>
      </c>
      <c r="N232" s="11">
        <f>IFERROR(VLOOKUP(G232,Sell!G:L,2,0),0)</f>
        <v>0</v>
      </c>
      <c r="O232" s="10">
        <f>IFERROR(VLOOKUP(G232,Sell!G:L,6,0),0)</f>
        <v>0</v>
      </c>
      <c r="P232" s="11">
        <f t="shared" si="21"/>
        <v>0</v>
      </c>
      <c r="Q232" s="10">
        <f t="shared" si="23"/>
        <v>0</v>
      </c>
      <c r="R232" s="10">
        <f t="shared" si="24"/>
        <v>0</v>
      </c>
      <c r="S232" s="10">
        <f t="shared" si="25"/>
        <v>0</v>
      </c>
      <c r="T232" s="10">
        <f t="shared" si="26"/>
        <v>0</v>
      </c>
      <c r="U232" s="12" t="str">
        <f t="shared" si="27"/>
        <v/>
      </c>
    </row>
    <row r="233" spans="12:21" x14ac:dyDescent="0.25">
      <c r="L233" s="16">
        <f t="shared" si="22"/>
        <v>0</v>
      </c>
      <c r="M233" s="11" t="e">
        <f>VLOOKUP(G233,Sell!G:L,1,0)</f>
        <v>#N/A</v>
      </c>
      <c r="N233" s="11">
        <f>IFERROR(VLOOKUP(G233,Sell!G:L,2,0),0)</f>
        <v>0</v>
      </c>
      <c r="O233" s="10">
        <f>IFERROR(VLOOKUP(G233,Sell!G:L,6,0),0)</f>
        <v>0</v>
      </c>
      <c r="P233" s="11">
        <f t="shared" si="21"/>
        <v>0</v>
      </c>
      <c r="Q233" s="10">
        <f t="shared" si="23"/>
        <v>0</v>
      </c>
      <c r="R233" s="10">
        <f t="shared" si="24"/>
        <v>0</v>
      </c>
      <c r="S233" s="10">
        <f t="shared" si="25"/>
        <v>0</v>
      </c>
      <c r="T233" s="10">
        <f t="shared" si="26"/>
        <v>0</v>
      </c>
      <c r="U233" s="12" t="str">
        <f t="shared" si="27"/>
        <v/>
      </c>
    </row>
    <row r="234" spans="12:21" x14ac:dyDescent="0.25">
      <c r="L234" s="16">
        <f t="shared" si="22"/>
        <v>0</v>
      </c>
      <c r="M234" s="11" t="e">
        <f>VLOOKUP(G234,Sell!G:L,1,0)</f>
        <v>#N/A</v>
      </c>
      <c r="N234" s="11">
        <f>IFERROR(VLOOKUP(G234,Sell!G:L,2,0),0)</f>
        <v>0</v>
      </c>
      <c r="O234" s="10">
        <f>IFERROR(VLOOKUP(G234,Sell!G:L,6,0),0)</f>
        <v>0</v>
      </c>
      <c r="P234" s="11">
        <f t="shared" si="21"/>
        <v>0</v>
      </c>
      <c r="Q234" s="10">
        <f t="shared" si="23"/>
        <v>0</v>
      </c>
      <c r="R234" s="10">
        <f t="shared" si="24"/>
        <v>0</v>
      </c>
      <c r="S234" s="10">
        <f t="shared" si="25"/>
        <v>0</v>
      </c>
      <c r="T234" s="10">
        <f t="shared" si="26"/>
        <v>0</v>
      </c>
      <c r="U234" s="12" t="str">
        <f t="shared" si="27"/>
        <v/>
      </c>
    </row>
    <row r="235" spans="12:21" x14ac:dyDescent="0.25">
      <c r="L235" s="16">
        <f t="shared" si="22"/>
        <v>0</v>
      </c>
      <c r="M235" s="11" t="e">
        <f>VLOOKUP(G235,Sell!G:L,1,0)</f>
        <v>#N/A</v>
      </c>
      <c r="N235" s="11">
        <f>IFERROR(VLOOKUP(G235,Sell!G:L,2,0),0)</f>
        <v>0</v>
      </c>
      <c r="O235" s="10">
        <f>IFERROR(VLOOKUP(G235,Sell!G:L,6,0),0)</f>
        <v>0</v>
      </c>
      <c r="P235" s="11">
        <f t="shared" si="21"/>
        <v>0</v>
      </c>
      <c r="Q235" s="10">
        <f t="shared" si="23"/>
        <v>0</v>
      </c>
      <c r="R235" s="10">
        <f t="shared" si="24"/>
        <v>0</v>
      </c>
      <c r="S235" s="10">
        <f t="shared" si="25"/>
        <v>0</v>
      </c>
      <c r="T235" s="10">
        <f t="shared" si="26"/>
        <v>0</v>
      </c>
      <c r="U235" s="12" t="str">
        <f t="shared" si="27"/>
        <v/>
      </c>
    </row>
    <row r="236" spans="12:21" x14ac:dyDescent="0.25">
      <c r="L236" s="16">
        <f t="shared" si="22"/>
        <v>0</v>
      </c>
      <c r="M236" s="11" t="e">
        <f>VLOOKUP(G236,Sell!G:L,1,0)</f>
        <v>#N/A</v>
      </c>
      <c r="N236" s="11">
        <f>IFERROR(VLOOKUP(G236,Sell!G:L,2,0),0)</f>
        <v>0</v>
      </c>
      <c r="O236" s="10">
        <f>IFERROR(VLOOKUP(G236,Sell!G:L,6,0),0)</f>
        <v>0</v>
      </c>
      <c r="P236" s="11">
        <f t="shared" si="21"/>
        <v>0</v>
      </c>
      <c r="Q236" s="10">
        <f t="shared" si="23"/>
        <v>0</v>
      </c>
      <c r="R236" s="10">
        <f t="shared" si="24"/>
        <v>0</v>
      </c>
      <c r="S236" s="10">
        <f t="shared" si="25"/>
        <v>0</v>
      </c>
      <c r="T236" s="10">
        <f t="shared" si="26"/>
        <v>0</v>
      </c>
      <c r="U236" s="12" t="str">
        <f t="shared" si="27"/>
        <v/>
      </c>
    </row>
    <row r="237" spans="12:21" x14ac:dyDescent="0.25">
      <c r="L237" s="16">
        <f t="shared" si="22"/>
        <v>0</v>
      </c>
      <c r="M237" s="11" t="e">
        <f>VLOOKUP(G237,Sell!G:L,1,0)</f>
        <v>#N/A</v>
      </c>
      <c r="N237" s="11">
        <f>IFERROR(VLOOKUP(G237,Sell!G:L,2,0),0)</f>
        <v>0</v>
      </c>
      <c r="O237" s="10">
        <f>IFERROR(VLOOKUP(G237,Sell!G:L,6,0),0)</f>
        <v>0</v>
      </c>
      <c r="P237" s="11">
        <f t="shared" si="21"/>
        <v>0</v>
      </c>
      <c r="Q237" s="10">
        <f t="shared" si="23"/>
        <v>0</v>
      </c>
      <c r="R237" s="10">
        <f t="shared" si="24"/>
        <v>0</v>
      </c>
      <c r="S237" s="10">
        <f t="shared" si="25"/>
        <v>0</v>
      </c>
      <c r="T237" s="10">
        <f t="shared" si="26"/>
        <v>0</v>
      </c>
      <c r="U237" s="12" t="str">
        <f t="shared" si="27"/>
        <v/>
      </c>
    </row>
    <row r="238" spans="12:21" x14ac:dyDescent="0.25">
      <c r="L238" s="16">
        <f t="shared" si="22"/>
        <v>0</v>
      </c>
      <c r="M238" s="11" t="e">
        <f>VLOOKUP(G238,Sell!G:L,1,0)</f>
        <v>#N/A</v>
      </c>
      <c r="N238" s="11">
        <f>IFERROR(VLOOKUP(G238,Sell!G:L,2,0),0)</f>
        <v>0</v>
      </c>
      <c r="O238" s="10">
        <f>IFERROR(VLOOKUP(G238,Sell!G:L,6,0),0)</f>
        <v>0</v>
      </c>
      <c r="P238" s="11">
        <f t="shared" si="21"/>
        <v>0</v>
      </c>
      <c r="Q238" s="10">
        <f t="shared" si="23"/>
        <v>0</v>
      </c>
      <c r="R238" s="10">
        <f t="shared" si="24"/>
        <v>0</v>
      </c>
      <c r="S238" s="10">
        <f t="shared" si="25"/>
        <v>0</v>
      </c>
      <c r="T238" s="10">
        <f t="shared" si="26"/>
        <v>0</v>
      </c>
      <c r="U238" s="12" t="str">
        <f t="shared" si="27"/>
        <v/>
      </c>
    </row>
    <row r="239" spans="12:21" x14ac:dyDescent="0.25">
      <c r="L239" s="16">
        <f t="shared" si="22"/>
        <v>0</v>
      </c>
      <c r="M239" s="11" t="e">
        <f>VLOOKUP(G239,Sell!G:L,1,0)</f>
        <v>#N/A</v>
      </c>
      <c r="N239" s="11">
        <f>IFERROR(VLOOKUP(G239,Sell!G:L,2,0),0)</f>
        <v>0</v>
      </c>
      <c r="O239" s="10">
        <f>IFERROR(VLOOKUP(G239,Sell!G:L,6,0),0)</f>
        <v>0</v>
      </c>
      <c r="P239" s="11">
        <f t="shared" si="21"/>
        <v>0</v>
      </c>
      <c r="Q239" s="10">
        <f t="shared" si="23"/>
        <v>0</v>
      </c>
      <c r="R239" s="10">
        <f t="shared" si="24"/>
        <v>0</v>
      </c>
      <c r="S239" s="10">
        <f t="shared" si="25"/>
        <v>0</v>
      </c>
      <c r="T239" s="10">
        <f t="shared" si="26"/>
        <v>0</v>
      </c>
      <c r="U239" s="12" t="str">
        <f t="shared" si="27"/>
        <v/>
      </c>
    </row>
    <row r="240" spans="12:21" x14ac:dyDescent="0.25">
      <c r="L240" s="16">
        <f t="shared" si="22"/>
        <v>0</v>
      </c>
      <c r="M240" s="11" t="e">
        <f>VLOOKUP(G240,Sell!G:L,1,0)</f>
        <v>#N/A</v>
      </c>
      <c r="N240" s="11">
        <f>IFERROR(VLOOKUP(G240,Sell!G:L,2,0),0)</f>
        <v>0</v>
      </c>
      <c r="O240" s="10">
        <f>IFERROR(VLOOKUP(G240,Sell!G:L,6,0),0)</f>
        <v>0</v>
      </c>
      <c r="P240" s="11">
        <f t="shared" si="21"/>
        <v>0</v>
      </c>
      <c r="Q240" s="10">
        <f t="shared" si="23"/>
        <v>0</v>
      </c>
      <c r="R240" s="10">
        <f t="shared" si="24"/>
        <v>0</v>
      </c>
      <c r="S240" s="10">
        <f t="shared" si="25"/>
        <v>0</v>
      </c>
      <c r="T240" s="10">
        <f t="shared" si="26"/>
        <v>0</v>
      </c>
      <c r="U240" s="12" t="str">
        <f t="shared" si="27"/>
        <v/>
      </c>
    </row>
    <row r="241" spans="12:21" x14ac:dyDescent="0.25">
      <c r="L241" s="16">
        <f t="shared" si="22"/>
        <v>0</v>
      </c>
      <c r="M241" s="11" t="e">
        <f>VLOOKUP(G241,Sell!G:L,1,0)</f>
        <v>#N/A</v>
      </c>
      <c r="N241" s="11">
        <f>IFERROR(VLOOKUP(G241,Sell!G:L,2,0),0)</f>
        <v>0</v>
      </c>
      <c r="O241" s="10">
        <f>IFERROR(VLOOKUP(G241,Sell!G:L,6,0),0)</f>
        <v>0</v>
      </c>
      <c r="P241" s="11">
        <f t="shared" si="21"/>
        <v>0</v>
      </c>
      <c r="Q241" s="10">
        <f t="shared" si="23"/>
        <v>0</v>
      </c>
      <c r="R241" s="10">
        <f t="shared" si="24"/>
        <v>0</v>
      </c>
      <c r="S241" s="10">
        <f t="shared" si="25"/>
        <v>0</v>
      </c>
      <c r="T241" s="10">
        <f t="shared" si="26"/>
        <v>0</v>
      </c>
      <c r="U241" s="12" t="str">
        <f t="shared" si="27"/>
        <v/>
      </c>
    </row>
    <row r="242" spans="12:21" x14ac:dyDescent="0.25">
      <c r="L242" s="16">
        <f t="shared" si="22"/>
        <v>0</v>
      </c>
      <c r="M242" s="11" t="e">
        <f>VLOOKUP(G242,Sell!G:L,1,0)</f>
        <v>#N/A</v>
      </c>
      <c r="N242" s="11">
        <f>IFERROR(VLOOKUP(G242,Sell!G:L,2,0),0)</f>
        <v>0</v>
      </c>
      <c r="O242" s="10">
        <f>IFERROR(VLOOKUP(G242,Sell!G:L,6,0),0)</f>
        <v>0</v>
      </c>
      <c r="P242" s="11">
        <f t="shared" si="21"/>
        <v>0</v>
      </c>
      <c r="Q242" s="10">
        <f t="shared" si="23"/>
        <v>0</v>
      </c>
      <c r="R242" s="10">
        <f t="shared" si="24"/>
        <v>0</v>
      </c>
      <c r="S242" s="10">
        <f t="shared" si="25"/>
        <v>0</v>
      </c>
      <c r="T242" s="10">
        <f t="shared" si="26"/>
        <v>0</v>
      </c>
      <c r="U242" s="12" t="str">
        <f t="shared" si="27"/>
        <v/>
      </c>
    </row>
    <row r="243" spans="12:21" x14ac:dyDescent="0.25">
      <c r="L243" s="16">
        <f t="shared" si="22"/>
        <v>0</v>
      </c>
      <c r="M243" s="11" t="e">
        <f>VLOOKUP(G243,Sell!G:L,1,0)</f>
        <v>#N/A</v>
      </c>
      <c r="N243" s="11">
        <f>IFERROR(VLOOKUP(G243,Sell!G:L,2,0),0)</f>
        <v>0</v>
      </c>
      <c r="O243" s="10">
        <f>IFERROR(VLOOKUP(G243,Sell!G:L,6,0),0)</f>
        <v>0</v>
      </c>
      <c r="P243" s="11">
        <f t="shared" si="21"/>
        <v>0</v>
      </c>
      <c r="Q243" s="10">
        <f t="shared" si="23"/>
        <v>0</v>
      </c>
      <c r="R243" s="10">
        <f t="shared" si="24"/>
        <v>0</v>
      </c>
      <c r="S243" s="10">
        <f t="shared" si="25"/>
        <v>0</v>
      </c>
      <c r="T243" s="10">
        <f t="shared" si="26"/>
        <v>0</v>
      </c>
      <c r="U243" s="12" t="str">
        <f t="shared" si="27"/>
        <v/>
      </c>
    </row>
    <row r="244" spans="12:21" x14ac:dyDescent="0.25">
      <c r="L244" s="16">
        <f t="shared" si="22"/>
        <v>0</v>
      </c>
      <c r="M244" s="11" t="e">
        <f>VLOOKUP(G244,Sell!G:L,1,0)</f>
        <v>#N/A</v>
      </c>
      <c r="N244" s="11">
        <f>IFERROR(VLOOKUP(G244,Sell!G:L,2,0),0)</f>
        <v>0</v>
      </c>
      <c r="O244" s="10">
        <f>IFERROR(VLOOKUP(G244,Sell!G:L,6,0),0)</f>
        <v>0</v>
      </c>
      <c r="P244" s="11">
        <f t="shared" si="21"/>
        <v>0</v>
      </c>
      <c r="Q244" s="10">
        <f t="shared" si="23"/>
        <v>0</v>
      </c>
      <c r="R244" s="10">
        <f t="shared" si="24"/>
        <v>0</v>
      </c>
      <c r="S244" s="10">
        <f t="shared" si="25"/>
        <v>0</v>
      </c>
      <c r="T244" s="10">
        <f t="shared" si="26"/>
        <v>0</v>
      </c>
      <c r="U244" s="12" t="str">
        <f t="shared" si="27"/>
        <v/>
      </c>
    </row>
    <row r="245" spans="12:21" x14ac:dyDescent="0.25">
      <c r="L245" s="16">
        <f t="shared" si="22"/>
        <v>0</v>
      </c>
      <c r="M245" s="11" t="e">
        <f>VLOOKUP(G245,Sell!G:L,1,0)</f>
        <v>#N/A</v>
      </c>
      <c r="N245" s="11">
        <f>IFERROR(VLOOKUP(G245,Sell!G:L,2,0),0)</f>
        <v>0</v>
      </c>
      <c r="O245" s="10">
        <f>IFERROR(VLOOKUP(G245,Sell!G:L,6,0),0)</f>
        <v>0</v>
      </c>
      <c r="P245" s="11">
        <f t="shared" si="21"/>
        <v>0</v>
      </c>
      <c r="Q245" s="10">
        <f t="shared" si="23"/>
        <v>0</v>
      </c>
      <c r="R245" s="10">
        <f t="shared" si="24"/>
        <v>0</v>
      </c>
      <c r="S245" s="10">
        <f t="shared" si="25"/>
        <v>0</v>
      </c>
      <c r="T245" s="10">
        <f t="shared" si="26"/>
        <v>0</v>
      </c>
      <c r="U245" s="12" t="str">
        <f t="shared" si="27"/>
        <v/>
      </c>
    </row>
    <row r="246" spans="12:21" x14ac:dyDescent="0.25">
      <c r="L246" s="16">
        <f t="shared" si="22"/>
        <v>0</v>
      </c>
      <c r="M246" s="11" t="e">
        <f>VLOOKUP(G246,Sell!G:L,1,0)</f>
        <v>#N/A</v>
      </c>
      <c r="N246" s="11">
        <f>IFERROR(VLOOKUP(G246,Sell!G:L,2,0),0)</f>
        <v>0</v>
      </c>
      <c r="O246" s="10">
        <f>IFERROR(VLOOKUP(G246,Sell!G:L,6,0),0)</f>
        <v>0</v>
      </c>
      <c r="P246" s="11">
        <f t="shared" si="21"/>
        <v>0</v>
      </c>
      <c r="Q246" s="10">
        <f t="shared" si="23"/>
        <v>0</v>
      </c>
      <c r="R246" s="10">
        <f t="shared" si="24"/>
        <v>0</v>
      </c>
      <c r="S246" s="10">
        <f t="shared" si="25"/>
        <v>0</v>
      </c>
      <c r="T246" s="10">
        <f t="shared" si="26"/>
        <v>0</v>
      </c>
      <c r="U246" s="12" t="str">
        <f t="shared" si="27"/>
        <v/>
      </c>
    </row>
    <row r="247" spans="12:21" x14ac:dyDescent="0.25">
      <c r="L247" s="16">
        <f t="shared" si="22"/>
        <v>0</v>
      </c>
      <c r="M247" s="11" t="e">
        <f>VLOOKUP(G247,Sell!G:L,1,0)</f>
        <v>#N/A</v>
      </c>
      <c r="N247" s="11">
        <f>IFERROR(VLOOKUP(G247,Sell!G:L,2,0),0)</f>
        <v>0</v>
      </c>
      <c r="O247" s="10">
        <f>IFERROR(VLOOKUP(G247,Sell!G:L,6,0),0)</f>
        <v>0</v>
      </c>
      <c r="P247" s="11">
        <f t="shared" si="21"/>
        <v>0</v>
      </c>
      <c r="Q247" s="10">
        <f t="shared" si="23"/>
        <v>0</v>
      </c>
      <c r="R247" s="10">
        <f t="shared" si="24"/>
        <v>0</v>
      </c>
      <c r="S247" s="10">
        <f t="shared" si="25"/>
        <v>0</v>
      </c>
      <c r="T247" s="10">
        <f t="shared" si="26"/>
        <v>0</v>
      </c>
      <c r="U247" s="12" t="str">
        <f t="shared" si="27"/>
        <v/>
      </c>
    </row>
    <row r="248" spans="12:21" x14ac:dyDescent="0.25">
      <c r="L248" s="16">
        <f t="shared" si="22"/>
        <v>0</v>
      </c>
      <c r="M248" s="11" t="e">
        <f>VLOOKUP(G248,Sell!G:L,1,0)</f>
        <v>#N/A</v>
      </c>
      <c r="N248" s="11">
        <f>IFERROR(VLOOKUP(G248,Sell!G:L,2,0),0)</f>
        <v>0</v>
      </c>
      <c r="O248" s="10">
        <f>IFERROR(VLOOKUP(G248,Sell!G:L,6,0),0)</f>
        <v>0</v>
      </c>
      <c r="P248" s="11">
        <f t="shared" si="21"/>
        <v>0</v>
      </c>
      <c r="Q248" s="10">
        <f t="shared" si="23"/>
        <v>0</v>
      </c>
      <c r="R248" s="10">
        <f t="shared" si="24"/>
        <v>0</v>
      </c>
      <c r="S248" s="10">
        <f t="shared" si="25"/>
        <v>0</v>
      </c>
      <c r="T248" s="10">
        <f t="shared" si="26"/>
        <v>0</v>
      </c>
      <c r="U248" s="12" t="str">
        <f t="shared" si="27"/>
        <v/>
      </c>
    </row>
    <row r="249" spans="12:21" x14ac:dyDescent="0.25">
      <c r="L249" s="16">
        <f t="shared" si="22"/>
        <v>0</v>
      </c>
      <c r="M249" s="11" t="e">
        <f>VLOOKUP(G249,Sell!G:L,1,0)</f>
        <v>#N/A</v>
      </c>
      <c r="N249" s="11">
        <f>IFERROR(VLOOKUP(G249,Sell!G:L,2,0),0)</f>
        <v>0</v>
      </c>
      <c r="O249" s="10">
        <f>IFERROR(VLOOKUP(G249,Sell!G:L,6,0),0)</f>
        <v>0</v>
      </c>
      <c r="P249" s="11">
        <f t="shared" si="21"/>
        <v>0</v>
      </c>
      <c r="Q249" s="10">
        <f t="shared" si="23"/>
        <v>0</v>
      </c>
      <c r="R249" s="10">
        <f t="shared" si="24"/>
        <v>0</v>
      </c>
      <c r="S249" s="10">
        <f t="shared" si="25"/>
        <v>0</v>
      </c>
      <c r="T249" s="10">
        <f t="shared" si="26"/>
        <v>0</v>
      </c>
      <c r="U249" s="12" t="str">
        <f t="shared" si="27"/>
        <v/>
      </c>
    </row>
    <row r="250" spans="12:21" x14ac:dyDescent="0.25">
      <c r="L250" s="16">
        <f t="shared" si="22"/>
        <v>0</v>
      </c>
      <c r="M250" s="11" t="e">
        <f>VLOOKUP(G250,Sell!G:L,1,0)</f>
        <v>#N/A</v>
      </c>
      <c r="N250" s="11">
        <f>IFERROR(VLOOKUP(G250,Sell!G:L,2,0),0)</f>
        <v>0</v>
      </c>
      <c r="O250" s="10">
        <f>IFERROR(VLOOKUP(G250,Sell!G:L,6,0),0)</f>
        <v>0</v>
      </c>
      <c r="P250" s="11">
        <f t="shared" si="21"/>
        <v>0</v>
      </c>
      <c r="Q250" s="10">
        <f t="shared" si="23"/>
        <v>0</v>
      </c>
      <c r="R250" s="10">
        <f t="shared" si="24"/>
        <v>0</v>
      </c>
      <c r="S250" s="10">
        <f t="shared" si="25"/>
        <v>0</v>
      </c>
      <c r="T250" s="10">
        <f t="shared" si="26"/>
        <v>0</v>
      </c>
      <c r="U250" s="12" t="str">
        <f t="shared" si="27"/>
        <v/>
      </c>
    </row>
    <row r="251" spans="12:21" x14ac:dyDescent="0.25">
      <c r="L251" s="16">
        <f t="shared" si="22"/>
        <v>0</v>
      </c>
      <c r="M251" s="11" t="e">
        <f>VLOOKUP(G251,Sell!G:L,1,0)</f>
        <v>#N/A</v>
      </c>
      <c r="N251" s="11">
        <f>IFERROR(VLOOKUP(G251,Sell!G:L,2,0),0)</f>
        <v>0</v>
      </c>
      <c r="O251" s="10">
        <f>IFERROR(VLOOKUP(G251,Sell!G:L,6,0),0)</f>
        <v>0</v>
      </c>
      <c r="P251" s="11">
        <f t="shared" si="21"/>
        <v>0</v>
      </c>
      <c r="Q251" s="10">
        <f t="shared" si="23"/>
        <v>0</v>
      </c>
      <c r="R251" s="10">
        <f t="shared" si="24"/>
        <v>0</v>
      </c>
      <c r="S251" s="10">
        <f t="shared" si="25"/>
        <v>0</v>
      </c>
      <c r="T251" s="10">
        <f t="shared" si="26"/>
        <v>0</v>
      </c>
      <c r="U251" s="12" t="str">
        <f t="shared" si="27"/>
        <v/>
      </c>
    </row>
    <row r="252" spans="12:21" x14ac:dyDescent="0.25">
      <c r="L252" s="16">
        <f t="shared" si="22"/>
        <v>0</v>
      </c>
      <c r="M252" s="11" t="e">
        <f>VLOOKUP(G252,Sell!G:L,1,0)</f>
        <v>#N/A</v>
      </c>
      <c r="N252" s="11">
        <f>IFERROR(VLOOKUP(G252,Sell!G:L,2,0),0)</f>
        <v>0</v>
      </c>
      <c r="O252" s="10">
        <f>IFERROR(VLOOKUP(G252,Sell!G:L,6,0),0)</f>
        <v>0</v>
      </c>
      <c r="P252" s="11">
        <f t="shared" si="21"/>
        <v>0</v>
      </c>
      <c r="Q252" s="10">
        <f t="shared" si="23"/>
        <v>0</v>
      </c>
      <c r="R252" s="10">
        <f t="shared" si="24"/>
        <v>0</v>
      </c>
      <c r="S252" s="10">
        <f t="shared" si="25"/>
        <v>0</v>
      </c>
      <c r="T252" s="10">
        <f t="shared" si="26"/>
        <v>0</v>
      </c>
      <c r="U252" s="12" t="str">
        <f t="shared" si="27"/>
        <v/>
      </c>
    </row>
    <row r="253" spans="12:21" x14ac:dyDescent="0.25">
      <c r="L253" s="16">
        <f t="shared" si="22"/>
        <v>0</v>
      </c>
      <c r="M253" s="11" t="e">
        <f>VLOOKUP(G253,Sell!G:L,1,0)</f>
        <v>#N/A</v>
      </c>
      <c r="N253" s="11">
        <f>IFERROR(VLOOKUP(G253,Sell!G:L,2,0),0)</f>
        <v>0</v>
      </c>
      <c r="O253" s="10">
        <f>IFERROR(VLOOKUP(G253,Sell!G:L,6,0),0)</f>
        <v>0</v>
      </c>
      <c r="P253" s="11">
        <f t="shared" si="21"/>
        <v>0</v>
      </c>
      <c r="Q253" s="10">
        <f t="shared" si="23"/>
        <v>0</v>
      </c>
      <c r="R253" s="10">
        <f t="shared" si="24"/>
        <v>0</v>
      </c>
      <c r="S253" s="10">
        <f t="shared" si="25"/>
        <v>0</v>
      </c>
      <c r="T253" s="10">
        <f t="shared" si="26"/>
        <v>0</v>
      </c>
      <c r="U253" s="12" t="str">
        <f t="shared" si="27"/>
        <v/>
      </c>
    </row>
    <row r="254" spans="12:21" x14ac:dyDescent="0.25">
      <c r="L254" s="16">
        <f t="shared" si="22"/>
        <v>0</v>
      </c>
      <c r="M254" s="11" t="e">
        <f>VLOOKUP(G254,Sell!G:L,1,0)</f>
        <v>#N/A</v>
      </c>
      <c r="N254" s="11">
        <f>IFERROR(VLOOKUP(G254,Sell!G:L,2,0),0)</f>
        <v>0</v>
      </c>
      <c r="O254" s="10">
        <f>IFERROR(VLOOKUP(G254,Sell!G:L,6,0),0)</f>
        <v>0</v>
      </c>
      <c r="P254" s="11">
        <f t="shared" si="21"/>
        <v>0</v>
      </c>
      <c r="Q254" s="10">
        <f t="shared" si="23"/>
        <v>0</v>
      </c>
      <c r="R254" s="10">
        <f t="shared" si="24"/>
        <v>0</v>
      </c>
      <c r="S254" s="10">
        <f t="shared" si="25"/>
        <v>0</v>
      </c>
      <c r="T254" s="10">
        <f t="shared" si="26"/>
        <v>0</v>
      </c>
      <c r="U254" s="12" t="str">
        <f t="shared" si="27"/>
        <v/>
      </c>
    </row>
    <row r="255" spans="12:21" x14ac:dyDescent="0.25">
      <c r="L255" s="16">
        <f t="shared" si="22"/>
        <v>0</v>
      </c>
      <c r="M255" s="11" t="e">
        <f>VLOOKUP(G255,Sell!G:L,1,0)</f>
        <v>#N/A</v>
      </c>
      <c r="N255" s="11">
        <f>IFERROR(VLOOKUP(G255,Sell!G:L,2,0),0)</f>
        <v>0</v>
      </c>
      <c r="O255" s="10">
        <f>IFERROR(VLOOKUP(G255,Sell!G:L,6,0),0)</f>
        <v>0</v>
      </c>
      <c r="P255" s="11">
        <f t="shared" si="21"/>
        <v>0</v>
      </c>
      <c r="Q255" s="10">
        <f t="shared" si="23"/>
        <v>0</v>
      </c>
      <c r="R255" s="10">
        <f t="shared" si="24"/>
        <v>0</v>
      </c>
      <c r="S255" s="10">
        <f t="shared" si="25"/>
        <v>0</v>
      </c>
      <c r="T255" s="10">
        <f t="shared" si="26"/>
        <v>0</v>
      </c>
      <c r="U255" s="12" t="str">
        <f t="shared" si="27"/>
        <v/>
      </c>
    </row>
    <row r="256" spans="12:21" x14ac:dyDescent="0.25">
      <c r="L256" s="16">
        <f t="shared" si="22"/>
        <v>0</v>
      </c>
      <c r="M256" s="11" t="e">
        <f>VLOOKUP(G256,Sell!G:L,1,0)</f>
        <v>#N/A</v>
      </c>
      <c r="N256" s="11">
        <f>IFERROR(VLOOKUP(G256,Sell!G:L,2,0),0)</f>
        <v>0</v>
      </c>
      <c r="O256" s="10">
        <f>IFERROR(VLOOKUP(G256,Sell!G:L,6,0),0)</f>
        <v>0</v>
      </c>
      <c r="P256" s="11">
        <f t="shared" si="21"/>
        <v>0</v>
      </c>
      <c r="Q256" s="10">
        <f t="shared" si="23"/>
        <v>0</v>
      </c>
      <c r="R256" s="10">
        <f t="shared" si="24"/>
        <v>0</v>
      </c>
      <c r="S256" s="10">
        <f t="shared" si="25"/>
        <v>0</v>
      </c>
      <c r="T256" s="10">
        <f t="shared" si="26"/>
        <v>0</v>
      </c>
      <c r="U256" s="12" t="str">
        <f t="shared" si="27"/>
        <v/>
      </c>
    </row>
    <row r="257" spans="12:21" x14ac:dyDescent="0.25">
      <c r="L257" s="16">
        <f t="shared" si="22"/>
        <v>0</v>
      </c>
      <c r="M257" s="11" t="e">
        <f>VLOOKUP(G257,Sell!G:L,1,0)</f>
        <v>#N/A</v>
      </c>
      <c r="N257" s="11">
        <f>IFERROR(VLOOKUP(G257,Sell!G:L,2,0),0)</f>
        <v>0</v>
      </c>
      <c r="O257" s="10">
        <f>IFERROR(VLOOKUP(G257,Sell!G:L,6,0),0)</f>
        <v>0</v>
      </c>
      <c r="P257" s="11">
        <f t="shared" si="21"/>
        <v>0</v>
      </c>
      <c r="Q257" s="10">
        <f t="shared" si="23"/>
        <v>0</v>
      </c>
      <c r="R257" s="10">
        <f t="shared" si="24"/>
        <v>0</v>
      </c>
      <c r="S257" s="10">
        <f t="shared" si="25"/>
        <v>0</v>
      </c>
      <c r="T257" s="10">
        <f t="shared" si="26"/>
        <v>0</v>
      </c>
      <c r="U257" s="12" t="str">
        <f t="shared" si="27"/>
        <v/>
      </c>
    </row>
    <row r="258" spans="12:21" x14ac:dyDescent="0.25">
      <c r="L258" s="16">
        <f t="shared" si="22"/>
        <v>0</v>
      </c>
      <c r="M258" s="11" t="e">
        <f>VLOOKUP(G258,Sell!G:L,1,0)</f>
        <v>#N/A</v>
      </c>
      <c r="N258" s="11">
        <f>IFERROR(VLOOKUP(G258,Sell!G:L,2,0),0)</f>
        <v>0</v>
      </c>
      <c r="O258" s="10">
        <f>IFERROR(VLOOKUP(G258,Sell!G:L,6,0),0)</f>
        <v>0</v>
      </c>
      <c r="P258" s="11">
        <f t="shared" si="21"/>
        <v>0</v>
      </c>
      <c r="Q258" s="10">
        <f t="shared" si="23"/>
        <v>0</v>
      </c>
      <c r="R258" s="10">
        <f t="shared" si="24"/>
        <v>0</v>
      </c>
      <c r="S258" s="10">
        <f t="shared" si="25"/>
        <v>0</v>
      </c>
      <c r="T258" s="10">
        <f t="shared" si="26"/>
        <v>0</v>
      </c>
      <c r="U258" s="12" t="str">
        <f t="shared" si="27"/>
        <v/>
      </c>
    </row>
    <row r="259" spans="12:21" x14ac:dyDescent="0.25">
      <c r="L259" s="16">
        <f t="shared" si="22"/>
        <v>0</v>
      </c>
      <c r="M259" s="11" t="e">
        <f>VLOOKUP(G259,Sell!G:L,1,0)</f>
        <v>#N/A</v>
      </c>
      <c r="N259" s="11">
        <f>IFERROR(VLOOKUP(G259,Sell!G:L,2,0),0)</f>
        <v>0</v>
      </c>
      <c r="O259" s="10">
        <f>IFERROR(VLOOKUP(G259,Sell!G:L,6,0),0)</f>
        <v>0</v>
      </c>
      <c r="P259" s="11">
        <f t="shared" si="21"/>
        <v>0</v>
      </c>
      <c r="Q259" s="10">
        <f t="shared" si="23"/>
        <v>0</v>
      </c>
      <c r="R259" s="10">
        <f t="shared" si="24"/>
        <v>0</v>
      </c>
      <c r="S259" s="10">
        <f t="shared" si="25"/>
        <v>0</v>
      </c>
      <c r="T259" s="10">
        <f t="shared" si="26"/>
        <v>0</v>
      </c>
      <c r="U259" s="12" t="str">
        <f t="shared" si="27"/>
        <v/>
      </c>
    </row>
    <row r="260" spans="12:21" x14ac:dyDescent="0.25">
      <c r="L260" s="16">
        <f t="shared" si="22"/>
        <v>0</v>
      </c>
      <c r="M260" s="11" t="e">
        <f>VLOOKUP(G260,Sell!G:L,1,0)</f>
        <v>#N/A</v>
      </c>
      <c r="N260" s="11">
        <f>IFERROR(VLOOKUP(G260,Sell!G:L,2,0),0)</f>
        <v>0</v>
      </c>
      <c r="O260" s="10">
        <f>IFERROR(VLOOKUP(G260,Sell!G:L,6,0),0)</f>
        <v>0</v>
      </c>
      <c r="P260" s="11">
        <f t="shared" si="21"/>
        <v>0</v>
      </c>
      <c r="Q260" s="10">
        <f t="shared" si="23"/>
        <v>0</v>
      </c>
      <c r="R260" s="10">
        <f t="shared" si="24"/>
        <v>0</v>
      </c>
      <c r="S260" s="10">
        <f t="shared" si="25"/>
        <v>0</v>
      </c>
      <c r="T260" s="10">
        <f t="shared" si="26"/>
        <v>0</v>
      </c>
      <c r="U260" s="12" t="str">
        <f t="shared" si="27"/>
        <v/>
      </c>
    </row>
    <row r="261" spans="12:21" x14ac:dyDescent="0.25">
      <c r="L261" s="16">
        <f t="shared" si="22"/>
        <v>0</v>
      </c>
      <c r="M261" s="11" t="e">
        <f>VLOOKUP(G261,Sell!G:L,1,0)</f>
        <v>#N/A</v>
      </c>
      <c r="N261" s="11">
        <f>IFERROR(VLOOKUP(G261,Sell!G:L,2,0),0)</f>
        <v>0</v>
      </c>
      <c r="O261" s="10">
        <f>IFERROR(VLOOKUP(G261,Sell!G:L,6,0),0)</f>
        <v>0</v>
      </c>
      <c r="P261" s="11">
        <f t="shared" si="21"/>
        <v>0</v>
      </c>
      <c r="Q261" s="10">
        <f t="shared" si="23"/>
        <v>0</v>
      </c>
      <c r="R261" s="10">
        <f t="shared" si="24"/>
        <v>0</v>
      </c>
      <c r="S261" s="10">
        <f t="shared" si="25"/>
        <v>0</v>
      </c>
      <c r="T261" s="10">
        <f t="shared" si="26"/>
        <v>0</v>
      </c>
      <c r="U261" s="12" t="str">
        <f t="shared" si="27"/>
        <v/>
      </c>
    </row>
    <row r="262" spans="12:21" x14ac:dyDescent="0.25">
      <c r="L262" s="16">
        <f t="shared" si="22"/>
        <v>0</v>
      </c>
      <c r="M262" s="11" t="e">
        <f>VLOOKUP(G262,Sell!G:L,1,0)</f>
        <v>#N/A</v>
      </c>
      <c r="N262" s="11">
        <f>IFERROR(VLOOKUP(G262,Sell!G:L,2,0),0)</f>
        <v>0</v>
      </c>
      <c r="O262" s="10">
        <f>IFERROR(VLOOKUP(G262,Sell!G:L,6,0),0)</f>
        <v>0</v>
      </c>
      <c r="P262" s="11">
        <f t="shared" si="21"/>
        <v>0</v>
      </c>
      <c r="Q262" s="10">
        <f t="shared" si="23"/>
        <v>0</v>
      </c>
      <c r="R262" s="10">
        <f t="shared" si="24"/>
        <v>0</v>
      </c>
      <c r="S262" s="10">
        <f t="shared" si="25"/>
        <v>0</v>
      </c>
      <c r="T262" s="10">
        <f t="shared" si="26"/>
        <v>0</v>
      </c>
      <c r="U262" s="12" t="str">
        <f t="shared" si="27"/>
        <v/>
      </c>
    </row>
    <row r="263" spans="12:21" x14ac:dyDescent="0.25">
      <c r="L263" s="16">
        <f t="shared" si="22"/>
        <v>0</v>
      </c>
      <c r="M263" s="11" t="e">
        <f>VLOOKUP(G263,Sell!G:L,1,0)</f>
        <v>#N/A</v>
      </c>
      <c r="N263" s="11">
        <f>IFERROR(VLOOKUP(G263,Sell!G:L,2,0),0)</f>
        <v>0</v>
      </c>
      <c r="O263" s="10">
        <f>IFERROR(VLOOKUP(G263,Sell!G:L,6,0),0)</f>
        <v>0</v>
      </c>
      <c r="P263" s="11">
        <f t="shared" si="21"/>
        <v>0</v>
      </c>
      <c r="Q263" s="10">
        <f t="shared" si="23"/>
        <v>0</v>
      </c>
      <c r="R263" s="10">
        <f t="shared" si="24"/>
        <v>0</v>
      </c>
      <c r="S263" s="10">
        <f t="shared" si="25"/>
        <v>0</v>
      </c>
      <c r="T263" s="10">
        <f t="shared" si="26"/>
        <v>0</v>
      </c>
      <c r="U263" s="12" t="str">
        <f t="shared" si="27"/>
        <v/>
      </c>
    </row>
    <row r="264" spans="12:21" x14ac:dyDescent="0.25">
      <c r="L264" s="16">
        <f t="shared" si="22"/>
        <v>0</v>
      </c>
      <c r="M264" s="11" t="e">
        <f>VLOOKUP(G264,Sell!G:L,1,0)</f>
        <v>#N/A</v>
      </c>
      <c r="N264" s="11">
        <f>IFERROR(VLOOKUP(G264,Sell!G:L,2,0),0)</f>
        <v>0</v>
      </c>
      <c r="O264" s="10">
        <f>IFERROR(VLOOKUP(G264,Sell!G:L,6,0),0)</f>
        <v>0</v>
      </c>
      <c r="P264" s="11">
        <f t="shared" si="21"/>
        <v>0</v>
      </c>
      <c r="Q264" s="10">
        <f t="shared" si="23"/>
        <v>0</v>
      </c>
      <c r="R264" s="10">
        <f t="shared" si="24"/>
        <v>0</v>
      </c>
      <c r="S264" s="10">
        <f t="shared" si="25"/>
        <v>0</v>
      </c>
      <c r="T264" s="10">
        <f t="shared" si="26"/>
        <v>0</v>
      </c>
      <c r="U264" s="12" t="str">
        <f t="shared" si="27"/>
        <v/>
      </c>
    </row>
    <row r="265" spans="12:21" x14ac:dyDescent="0.25">
      <c r="L265" s="16">
        <f t="shared" si="22"/>
        <v>0</v>
      </c>
      <c r="M265" s="11" t="e">
        <f>VLOOKUP(G265,Sell!G:L,1,0)</f>
        <v>#N/A</v>
      </c>
      <c r="N265" s="11">
        <f>IFERROR(VLOOKUP(G265,Sell!G:L,2,0),0)</f>
        <v>0</v>
      </c>
      <c r="O265" s="10">
        <f>IFERROR(VLOOKUP(G265,Sell!G:L,6,0),0)</f>
        <v>0</v>
      </c>
      <c r="P265" s="11">
        <f t="shared" si="21"/>
        <v>0</v>
      </c>
      <c r="Q265" s="10">
        <f t="shared" si="23"/>
        <v>0</v>
      </c>
      <c r="R265" s="10">
        <f t="shared" si="24"/>
        <v>0</v>
      </c>
      <c r="S265" s="10">
        <f t="shared" si="25"/>
        <v>0</v>
      </c>
      <c r="T265" s="10">
        <f t="shared" si="26"/>
        <v>0</v>
      </c>
      <c r="U265" s="12" t="str">
        <f t="shared" si="27"/>
        <v/>
      </c>
    </row>
    <row r="266" spans="12:21" x14ac:dyDescent="0.25">
      <c r="L266" s="16">
        <f t="shared" si="22"/>
        <v>0</v>
      </c>
      <c r="M266" s="11" t="e">
        <f>VLOOKUP(G266,Sell!G:L,1,0)</f>
        <v>#N/A</v>
      </c>
      <c r="N266" s="11">
        <f>IFERROR(VLOOKUP(G266,Sell!G:L,2,0),0)</f>
        <v>0</v>
      </c>
      <c r="O266" s="10">
        <f>IFERROR(VLOOKUP(G266,Sell!G:L,6,0),0)</f>
        <v>0</v>
      </c>
      <c r="P266" s="11">
        <f t="shared" ref="P266:P329" si="28">H266-N266</f>
        <v>0</v>
      </c>
      <c r="Q266" s="10">
        <f t="shared" si="23"/>
        <v>0</v>
      </c>
      <c r="R266" s="10">
        <f t="shared" si="24"/>
        <v>0</v>
      </c>
      <c r="S266" s="10">
        <f t="shared" si="25"/>
        <v>0</v>
      </c>
      <c r="T266" s="10">
        <f t="shared" si="26"/>
        <v>0</v>
      </c>
      <c r="U266" s="12" t="str">
        <f t="shared" si="27"/>
        <v/>
      </c>
    </row>
    <row r="267" spans="12:21" x14ac:dyDescent="0.25">
      <c r="L267" s="16">
        <f t="shared" ref="L267:L330" si="29">J267+K267</f>
        <v>0</v>
      </c>
      <c r="M267" s="11" t="e">
        <f>VLOOKUP(G267,Sell!G:L,1,0)</f>
        <v>#N/A</v>
      </c>
      <c r="N267" s="11">
        <f>IFERROR(VLOOKUP(G267,Sell!G:L,2,0),0)</f>
        <v>0</v>
      </c>
      <c r="O267" s="10">
        <f>IFERROR(VLOOKUP(G267,Sell!G:L,6,0),0)</f>
        <v>0</v>
      </c>
      <c r="P267" s="11">
        <f t="shared" si="28"/>
        <v>0</v>
      </c>
      <c r="Q267" s="10">
        <f t="shared" ref="Q267:Q330" si="30">O267-L267</f>
        <v>0</v>
      </c>
      <c r="R267" s="10">
        <f t="shared" ref="R267:R330" si="31">IF(P267=0,Q267,0)</f>
        <v>0</v>
      </c>
      <c r="S267" s="10">
        <f t="shared" ref="S267:S330" si="32">IF(R267&gt;0,R267,0)</f>
        <v>0</v>
      </c>
      <c r="T267" s="10">
        <f t="shared" ref="T267:T330" si="33">IF(R267&gt;0,0,R267)</f>
        <v>0</v>
      </c>
      <c r="U267" s="12" t="str">
        <f t="shared" ref="U267:U330" si="34">IF(AND(LEN(G267)&gt;0,R267=0),"Open","")</f>
        <v/>
      </c>
    </row>
    <row r="268" spans="12:21" x14ac:dyDescent="0.25">
      <c r="L268" s="16">
        <f t="shared" si="29"/>
        <v>0</v>
      </c>
      <c r="M268" s="11" t="e">
        <f>VLOOKUP(G268,Sell!G:L,1,0)</f>
        <v>#N/A</v>
      </c>
      <c r="N268" s="11">
        <f>IFERROR(VLOOKUP(G268,Sell!G:L,2,0),0)</f>
        <v>0</v>
      </c>
      <c r="O268" s="10">
        <f>IFERROR(VLOOKUP(G268,Sell!G:L,6,0),0)</f>
        <v>0</v>
      </c>
      <c r="P268" s="11">
        <f t="shared" si="28"/>
        <v>0</v>
      </c>
      <c r="Q268" s="10">
        <f t="shared" si="30"/>
        <v>0</v>
      </c>
      <c r="R268" s="10">
        <f t="shared" si="31"/>
        <v>0</v>
      </c>
      <c r="S268" s="10">
        <f t="shared" si="32"/>
        <v>0</v>
      </c>
      <c r="T268" s="10">
        <f t="shared" si="33"/>
        <v>0</v>
      </c>
      <c r="U268" s="12" t="str">
        <f t="shared" si="34"/>
        <v/>
      </c>
    </row>
    <row r="269" spans="12:21" x14ac:dyDescent="0.25">
      <c r="L269" s="16">
        <f t="shared" si="29"/>
        <v>0</v>
      </c>
      <c r="M269" s="11" t="e">
        <f>VLOOKUP(G269,Sell!G:L,1,0)</f>
        <v>#N/A</v>
      </c>
      <c r="N269" s="11">
        <f>IFERROR(VLOOKUP(G269,Sell!G:L,2,0),0)</f>
        <v>0</v>
      </c>
      <c r="O269" s="10">
        <f>IFERROR(VLOOKUP(G269,Sell!G:L,6,0),0)</f>
        <v>0</v>
      </c>
      <c r="P269" s="11">
        <f t="shared" si="28"/>
        <v>0</v>
      </c>
      <c r="Q269" s="10">
        <f t="shared" si="30"/>
        <v>0</v>
      </c>
      <c r="R269" s="10">
        <f t="shared" si="31"/>
        <v>0</v>
      </c>
      <c r="S269" s="10">
        <f t="shared" si="32"/>
        <v>0</v>
      </c>
      <c r="T269" s="10">
        <f t="shared" si="33"/>
        <v>0</v>
      </c>
      <c r="U269" s="12" t="str">
        <f t="shared" si="34"/>
        <v/>
      </c>
    </row>
    <row r="270" spans="12:21" x14ac:dyDescent="0.25">
      <c r="L270" s="16">
        <f t="shared" si="29"/>
        <v>0</v>
      </c>
      <c r="M270" s="11" t="e">
        <f>VLOOKUP(G270,Sell!G:L,1,0)</f>
        <v>#N/A</v>
      </c>
      <c r="N270" s="11">
        <f>IFERROR(VLOOKUP(G270,Sell!G:L,2,0),0)</f>
        <v>0</v>
      </c>
      <c r="O270" s="10">
        <f>IFERROR(VLOOKUP(G270,Sell!G:L,6,0),0)</f>
        <v>0</v>
      </c>
      <c r="P270" s="11">
        <f t="shared" si="28"/>
        <v>0</v>
      </c>
      <c r="Q270" s="10">
        <f t="shared" si="30"/>
        <v>0</v>
      </c>
      <c r="R270" s="10">
        <f t="shared" si="31"/>
        <v>0</v>
      </c>
      <c r="S270" s="10">
        <f t="shared" si="32"/>
        <v>0</v>
      </c>
      <c r="T270" s="10">
        <f t="shared" si="33"/>
        <v>0</v>
      </c>
      <c r="U270" s="12" t="str">
        <f t="shared" si="34"/>
        <v/>
      </c>
    </row>
    <row r="271" spans="12:21" x14ac:dyDescent="0.25">
      <c r="L271" s="16">
        <f t="shared" si="29"/>
        <v>0</v>
      </c>
      <c r="M271" s="11" t="e">
        <f>VLOOKUP(G271,Sell!G:L,1,0)</f>
        <v>#N/A</v>
      </c>
      <c r="N271" s="11">
        <f>IFERROR(VLOOKUP(G271,Sell!G:L,2,0),0)</f>
        <v>0</v>
      </c>
      <c r="O271" s="10">
        <f>IFERROR(VLOOKUP(G271,Sell!G:L,6,0),0)</f>
        <v>0</v>
      </c>
      <c r="P271" s="11">
        <f t="shared" si="28"/>
        <v>0</v>
      </c>
      <c r="Q271" s="10">
        <f t="shared" si="30"/>
        <v>0</v>
      </c>
      <c r="R271" s="10">
        <f t="shared" si="31"/>
        <v>0</v>
      </c>
      <c r="S271" s="10">
        <f t="shared" si="32"/>
        <v>0</v>
      </c>
      <c r="T271" s="10">
        <f t="shared" si="33"/>
        <v>0</v>
      </c>
      <c r="U271" s="12" t="str">
        <f t="shared" si="34"/>
        <v/>
      </c>
    </row>
    <row r="272" spans="12:21" x14ac:dyDescent="0.25">
      <c r="L272" s="16">
        <f t="shared" si="29"/>
        <v>0</v>
      </c>
      <c r="M272" s="11" t="e">
        <f>VLOOKUP(G272,Sell!G:L,1,0)</f>
        <v>#N/A</v>
      </c>
      <c r="N272" s="11">
        <f>IFERROR(VLOOKUP(G272,Sell!G:L,2,0),0)</f>
        <v>0</v>
      </c>
      <c r="O272" s="10">
        <f>IFERROR(VLOOKUP(G272,Sell!G:L,6,0),0)</f>
        <v>0</v>
      </c>
      <c r="P272" s="11">
        <f t="shared" si="28"/>
        <v>0</v>
      </c>
      <c r="Q272" s="10">
        <f t="shared" si="30"/>
        <v>0</v>
      </c>
      <c r="R272" s="10">
        <f t="shared" si="31"/>
        <v>0</v>
      </c>
      <c r="S272" s="10">
        <f t="shared" si="32"/>
        <v>0</v>
      </c>
      <c r="T272" s="10">
        <f t="shared" si="33"/>
        <v>0</v>
      </c>
      <c r="U272" s="12" t="str">
        <f t="shared" si="34"/>
        <v/>
      </c>
    </row>
    <row r="273" spans="12:21" x14ac:dyDescent="0.25">
      <c r="L273" s="16">
        <f t="shared" si="29"/>
        <v>0</v>
      </c>
      <c r="M273" s="11" t="e">
        <f>VLOOKUP(G273,Sell!G:L,1,0)</f>
        <v>#N/A</v>
      </c>
      <c r="N273" s="11">
        <f>IFERROR(VLOOKUP(G273,Sell!G:L,2,0),0)</f>
        <v>0</v>
      </c>
      <c r="O273" s="10">
        <f>IFERROR(VLOOKUP(G273,Sell!G:L,6,0),0)</f>
        <v>0</v>
      </c>
      <c r="P273" s="11">
        <f t="shared" si="28"/>
        <v>0</v>
      </c>
      <c r="Q273" s="10">
        <f t="shared" si="30"/>
        <v>0</v>
      </c>
      <c r="R273" s="10">
        <f t="shared" si="31"/>
        <v>0</v>
      </c>
      <c r="S273" s="10">
        <f t="shared" si="32"/>
        <v>0</v>
      </c>
      <c r="T273" s="10">
        <f t="shared" si="33"/>
        <v>0</v>
      </c>
      <c r="U273" s="12" t="str">
        <f t="shared" si="34"/>
        <v/>
      </c>
    </row>
    <row r="274" spans="12:21" x14ac:dyDescent="0.25">
      <c r="L274" s="16">
        <f t="shared" si="29"/>
        <v>0</v>
      </c>
      <c r="M274" s="11" t="e">
        <f>VLOOKUP(G274,Sell!G:L,1,0)</f>
        <v>#N/A</v>
      </c>
      <c r="N274" s="11">
        <f>IFERROR(VLOOKUP(G274,Sell!G:L,2,0),0)</f>
        <v>0</v>
      </c>
      <c r="O274" s="10">
        <f>IFERROR(VLOOKUP(G274,Sell!G:L,6,0),0)</f>
        <v>0</v>
      </c>
      <c r="P274" s="11">
        <f t="shared" si="28"/>
        <v>0</v>
      </c>
      <c r="Q274" s="10">
        <f t="shared" si="30"/>
        <v>0</v>
      </c>
      <c r="R274" s="10">
        <f t="shared" si="31"/>
        <v>0</v>
      </c>
      <c r="S274" s="10">
        <f t="shared" si="32"/>
        <v>0</v>
      </c>
      <c r="T274" s="10">
        <f t="shared" si="33"/>
        <v>0</v>
      </c>
      <c r="U274" s="12" t="str">
        <f t="shared" si="34"/>
        <v/>
      </c>
    </row>
    <row r="275" spans="12:21" x14ac:dyDescent="0.25">
      <c r="L275" s="16">
        <f t="shared" si="29"/>
        <v>0</v>
      </c>
      <c r="M275" s="11" t="e">
        <f>VLOOKUP(G275,Sell!G:L,1,0)</f>
        <v>#N/A</v>
      </c>
      <c r="N275" s="11">
        <f>IFERROR(VLOOKUP(G275,Sell!G:L,2,0),0)</f>
        <v>0</v>
      </c>
      <c r="O275" s="10">
        <f>IFERROR(VLOOKUP(G275,Sell!G:L,6,0),0)</f>
        <v>0</v>
      </c>
      <c r="P275" s="11">
        <f t="shared" si="28"/>
        <v>0</v>
      </c>
      <c r="Q275" s="10">
        <f t="shared" si="30"/>
        <v>0</v>
      </c>
      <c r="R275" s="10">
        <f t="shared" si="31"/>
        <v>0</v>
      </c>
      <c r="S275" s="10">
        <f t="shared" si="32"/>
        <v>0</v>
      </c>
      <c r="T275" s="10">
        <f t="shared" si="33"/>
        <v>0</v>
      </c>
      <c r="U275" s="12" t="str">
        <f t="shared" si="34"/>
        <v/>
      </c>
    </row>
    <row r="276" spans="12:21" x14ac:dyDescent="0.25">
      <c r="L276" s="16">
        <f t="shared" si="29"/>
        <v>0</v>
      </c>
      <c r="M276" s="11" t="e">
        <f>VLOOKUP(G276,Sell!G:L,1,0)</f>
        <v>#N/A</v>
      </c>
      <c r="N276" s="11">
        <f>IFERROR(VLOOKUP(G276,Sell!G:L,2,0),0)</f>
        <v>0</v>
      </c>
      <c r="O276" s="10">
        <f>IFERROR(VLOOKUP(G276,Sell!G:L,6,0),0)</f>
        <v>0</v>
      </c>
      <c r="P276" s="11">
        <f t="shared" si="28"/>
        <v>0</v>
      </c>
      <c r="Q276" s="10">
        <f t="shared" si="30"/>
        <v>0</v>
      </c>
      <c r="R276" s="10">
        <f t="shared" si="31"/>
        <v>0</v>
      </c>
      <c r="S276" s="10">
        <f t="shared" si="32"/>
        <v>0</v>
      </c>
      <c r="T276" s="10">
        <f t="shared" si="33"/>
        <v>0</v>
      </c>
      <c r="U276" s="12" t="str">
        <f t="shared" si="34"/>
        <v/>
      </c>
    </row>
    <row r="277" spans="12:21" x14ac:dyDescent="0.25">
      <c r="L277" s="16">
        <f t="shared" si="29"/>
        <v>0</v>
      </c>
      <c r="M277" s="11" t="e">
        <f>VLOOKUP(G277,Sell!G:L,1,0)</f>
        <v>#N/A</v>
      </c>
      <c r="N277" s="11">
        <f>IFERROR(VLOOKUP(G277,Sell!G:L,2,0),0)</f>
        <v>0</v>
      </c>
      <c r="O277" s="10">
        <f>IFERROR(VLOOKUP(G277,Sell!G:L,6,0),0)</f>
        <v>0</v>
      </c>
      <c r="P277" s="11">
        <f t="shared" si="28"/>
        <v>0</v>
      </c>
      <c r="Q277" s="10">
        <f t="shared" si="30"/>
        <v>0</v>
      </c>
      <c r="R277" s="10">
        <f t="shared" si="31"/>
        <v>0</v>
      </c>
      <c r="S277" s="10">
        <f t="shared" si="32"/>
        <v>0</v>
      </c>
      <c r="T277" s="10">
        <f t="shared" si="33"/>
        <v>0</v>
      </c>
      <c r="U277" s="12" t="str">
        <f t="shared" si="34"/>
        <v/>
      </c>
    </row>
    <row r="278" spans="12:21" x14ac:dyDescent="0.25">
      <c r="L278" s="16">
        <f t="shared" si="29"/>
        <v>0</v>
      </c>
      <c r="M278" s="11" t="e">
        <f>VLOOKUP(G278,Sell!G:L,1,0)</f>
        <v>#N/A</v>
      </c>
      <c r="N278" s="11">
        <f>IFERROR(VLOOKUP(G278,Sell!G:L,2,0),0)</f>
        <v>0</v>
      </c>
      <c r="O278" s="10">
        <f>IFERROR(VLOOKUP(G278,Sell!G:L,6,0),0)</f>
        <v>0</v>
      </c>
      <c r="P278" s="11">
        <f t="shared" si="28"/>
        <v>0</v>
      </c>
      <c r="Q278" s="10">
        <f t="shared" si="30"/>
        <v>0</v>
      </c>
      <c r="R278" s="10">
        <f t="shared" si="31"/>
        <v>0</v>
      </c>
      <c r="S278" s="10">
        <f t="shared" si="32"/>
        <v>0</v>
      </c>
      <c r="T278" s="10">
        <f t="shared" si="33"/>
        <v>0</v>
      </c>
      <c r="U278" s="12" t="str">
        <f t="shared" si="34"/>
        <v/>
      </c>
    </row>
    <row r="279" spans="12:21" x14ac:dyDescent="0.25">
      <c r="L279" s="16">
        <f t="shared" si="29"/>
        <v>0</v>
      </c>
      <c r="M279" s="11" t="e">
        <f>VLOOKUP(G279,Sell!G:L,1,0)</f>
        <v>#N/A</v>
      </c>
      <c r="N279" s="11">
        <f>IFERROR(VLOOKUP(G279,Sell!G:L,2,0),0)</f>
        <v>0</v>
      </c>
      <c r="O279" s="10">
        <f>IFERROR(VLOOKUP(G279,Sell!G:L,6,0),0)</f>
        <v>0</v>
      </c>
      <c r="P279" s="11">
        <f t="shared" si="28"/>
        <v>0</v>
      </c>
      <c r="Q279" s="10">
        <f t="shared" si="30"/>
        <v>0</v>
      </c>
      <c r="R279" s="10">
        <f t="shared" si="31"/>
        <v>0</v>
      </c>
      <c r="S279" s="10">
        <f t="shared" si="32"/>
        <v>0</v>
      </c>
      <c r="T279" s="10">
        <f t="shared" si="33"/>
        <v>0</v>
      </c>
      <c r="U279" s="12" t="str">
        <f t="shared" si="34"/>
        <v/>
      </c>
    </row>
    <row r="280" spans="12:21" x14ac:dyDescent="0.25">
      <c r="L280" s="16">
        <f t="shared" si="29"/>
        <v>0</v>
      </c>
      <c r="M280" s="11" t="e">
        <f>VLOOKUP(G280,Sell!G:L,1,0)</f>
        <v>#N/A</v>
      </c>
      <c r="N280" s="11">
        <f>IFERROR(VLOOKUP(G280,Sell!G:L,2,0),0)</f>
        <v>0</v>
      </c>
      <c r="O280" s="10">
        <f>IFERROR(VLOOKUP(G280,Sell!G:L,6,0),0)</f>
        <v>0</v>
      </c>
      <c r="P280" s="11">
        <f t="shared" si="28"/>
        <v>0</v>
      </c>
      <c r="Q280" s="10">
        <f t="shared" si="30"/>
        <v>0</v>
      </c>
      <c r="R280" s="10">
        <f t="shared" si="31"/>
        <v>0</v>
      </c>
      <c r="S280" s="10">
        <f t="shared" si="32"/>
        <v>0</v>
      </c>
      <c r="T280" s="10">
        <f t="shared" si="33"/>
        <v>0</v>
      </c>
      <c r="U280" s="12" t="str">
        <f t="shared" si="34"/>
        <v/>
      </c>
    </row>
    <row r="281" spans="12:21" x14ac:dyDescent="0.25">
      <c r="L281" s="16">
        <f t="shared" si="29"/>
        <v>0</v>
      </c>
      <c r="M281" s="11" t="e">
        <f>VLOOKUP(G281,Sell!G:L,1,0)</f>
        <v>#N/A</v>
      </c>
      <c r="N281" s="11">
        <f>IFERROR(VLOOKUP(G281,Sell!G:L,2,0),0)</f>
        <v>0</v>
      </c>
      <c r="O281" s="10">
        <f>IFERROR(VLOOKUP(G281,Sell!G:L,6,0),0)</f>
        <v>0</v>
      </c>
      <c r="P281" s="11">
        <f t="shared" si="28"/>
        <v>0</v>
      </c>
      <c r="Q281" s="10">
        <f t="shared" si="30"/>
        <v>0</v>
      </c>
      <c r="R281" s="10">
        <f t="shared" si="31"/>
        <v>0</v>
      </c>
      <c r="S281" s="10">
        <f t="shared" si="32"/>
        <v>0</v>
      </c>
      <c r="T281" s="10">
        <f t="shared" si="33"/>
        <v>0</v>
      </c>
      <c r="U281" s="12" t="str">
        <f t="shared" si="34"/>
        <v/>
      </c>
    </row>
    <row r="282" spans="12:21" x14ac:dyDescent="0.25">
      <c r="L282" s="16">
        <f t="shared" si="29"/>
        <v>0</v>
      </c>
      <c r="M282" s="11" t="e">
        <f>VLOOKUP(G282,Sell!G:L,1,0)</f>
        <v>#N/A</v>
      </c>
      <c r="N282" s="11">
        <f>IFERROR(VLOOKUP(G282,Sell!G:L,2,0),0)</f>
        <v>0</v>
      </c>
      <c r="O282" s="10">
        <f>IFERROR(VLOOKUP(G282,Sell!G:L,6,0),0)</f>
        <v>0</v>
      </c>
      <c r="P282" s="11">
        <f t="shared" si="28"/>
        <v>0</v>
      </c>
      <c r="Q282" s="10">
        <f t="shared" si="30"/>
        <v>0</v>
      </c>
      <c r="R282" s="10">
        <f t="shared" si="31"/>
        <v>0</v>
      </c>
      <c r="S282" s="10">
        <f t="shared" si="32"/>
        <v>0</v>
      </c>
      <c r="T282" s="10">
        <f t="shared" si="33"/>
        <v>0</v>
      </c>
      <c r="U282" s="12" t="str">
        <f t="shared" si="34"/>
        <v/>
      </c>
    </row>
    <row r="283" spans="12:21" x14ac:dyDescent="0.25">
      <c r="L283" s="16">
        <f t="shared" si="29"/>
        <v>0</v>
      </c>
      <c r="M283" s="11" t="e">
        <f>VLOOKUP(G283,Sell!G:L,1,0)</f>
        <v>#N/A</v>
      </c>
      <c r="N283" s="11">
        <f>IFERROR(VLOOKUP(G283,Sell!G:L,2,0),0)</f>
        <v>0</v>
      </c>
      <c r="O283" s="10">
        <f>IFERROR(VLOOKUP(G283,Sell!G:L,6,0),0)</f>
        <v>0</v>
      </c>
      <c r="P283" s="11">
        <f t="shared" si="28"/>
        <v>0</v>
      </c>
      <c r="Q283" s="10">
        <f t="shared" si="30"/>
        <v>0</v>
      </c>
      <c r="R283" s="10">
        <f t="shared" si="31"/>
        <v>0</v>
      </c>
      <c r="S283" s="10">
        <f t="shared" si="32"/>
        <v>0</v>
      </c>
      <c r="T283" s="10">
        <f t="shared" si="33"/>
        <v>0</v>
      </c>
      <c r="U283" s="12" t="str">
        <f t="shared" si="34"/>
        <v/>
      </c>
    </row>
    <row r="284" spans="12:21" x14ac:dyDescent="0.25">
      <c r="L284" s="16">
        <f t="shared" si="29"/>
        <v>0</v>
      </c>
      <c r="M284" s="11" t="e">
        <f>VLOOKUP(G284,Sell!G:L,1,0)</f>
        <v>#N/A</v>
      </c>
      <c r="N284" s="11">
        <f>IFERROR(VLOOKUP(G284,Sell!G:L,2,0),0)</f>
        <v>0</v>
      </c>
      <c r="O284" s="10">
        <f>IFERROR(VLOOKUP(G284,Sell!G:L,6,0),0)</f>
        <v>0</v>
      </c>
      <c r="P284" s="11">
        <f t="shared" si="28"/>
        <v>0</v>
      </c>
      <c r="Q284" s="10">
        <f t="shared" si="30"/>
        <v>0</v>
      </c>
      <c r="R284" s="10">
        <f t="shared" si="31"/>
        <v>0</v>
      </c>
      <c r="S284" s="10">
        <f t="shared" si="32"/>
        <v>0</v>
      </c>
      <c r="T284" s="10">
        <f t="shared" si="33"/>
        <v>0</v>
      </c>
      <c r="U284" s="12" t="str">
        <f t="shared" si="34"/>
        <v/>
      </c>
    </row>
    <row r="285" spans="12:21" x14ac:dyDescent="0.25">
      <c r="L285" s="16">
        <f t="shared" si="29"/>
        <v>0</v>
      </c>
      <c r="M285" s="11" t="e">
        <f>VLOOKUP(G285,Sell!G:L,1,0)</f>
        <v>#N/A</v>
      </c>
      <c r="N285" s="11">
        <f>IFERROR(VLOOKUP(G285,Sell!G:L,2,0),0)</f>
        <v>0</v>
      </c>
      <c r="O285" s="10">
        <f>IFERROR(VLOOKUP(G285,Sell!G:L,6,0),0)</f>
        <v>0</v>
      </c>
      <c r="P285" s="11">
        <f t="shared" si="28"/>
        <v>0</v>
      </c>
      <c r="Q285" s="10">
        <f t="shared" si="30"/>
        <v>0</v>
      </c>
      <c r="R285" s="10">
        <f t="shared" si="31"/>
        <v>0</v>
      </c>
      <c r="S285" s="10">
        <f t="shared" si="32"/>
        <v>0</v>
      </c>
      <c r="T285" s="10">
        <f t="shared" si="33"/>
        <v>0</v>
      </c>
      <c r="U285" s="12" t="str">
        <f t="shared" si="34"/>
        <v/>
      </c>
    </row>
    <row r="286" spans="12:21" x14ac:dyDescent="0.25">
      <c r="L286" s="16">
        <f t="shared" si="29"/>
        <v>0</v>
      </c>
      <c r="M286" s="11" t="e">
        <f>VLOOKUP(G286,Sell!G:L,1,0)</f>
        <v>#N/A</v>
      </c>
      <c r="N286" s="11">
        <f>IFERROR(VLOOKUP(G286,Sell!G:L,2,0),0)</f>
        <v>0</v>
      </c>
      <c r="O286" s="10">
        <f>IFERROR(VLOOKUP(G286,Sell!G:L,6,0),0)</f>
        <v>0</v>
      </c>
      <c r="P286" s="11">
        <f t="shared" si="28"/>
        <v>0</v>
      </c>
      <c r="Q286" s="10">
        <f t="shared" si="30"/>
        <v>0</v>
      </c>
      <c r="R286" s="10">
        <f t="shared" si="31"/>
        <v>0</v>
      </c>
      <c r="S286" s="10">
        <f t="shared" si="32"/>
        <v>0</v>
      </c>
      <c r="T286" s="10">
        <f t="shared" si="33"/>
        <v>0</v>
      </c>
      <c r="U286" s="12" t="str">
        <f t="shared" si="34"/>
        <v/>
      </c>
    </row>
    <row r="287" spans="12:21" x14ac:dyDescent="0.25">
      <c r="L287" s="16">
        <f t="shared" si="29"/>
        <v>0</v>
      </c>
      <c r="M287" s="11" t="e">
        <f>VLOOKUP(G287,Sell!G:L,1,0)</f>
        <v>#N/A</v>
      </c>
      <c r="N287" s="11">
        <f>IFERROR(VLOOKUP(G287,Sell!G:L,2,0),0)</f>
        <v>0</v>
      </c>
      <c r="O287" s="10">
        <f>IFERROR(VLOOKUP(G287,Sell!G:L,6,0),0)</f>
        <v>0</v>
      </c>
      <c r="P287" s="11">
        <f t="shared" si="28"/>
        <v>0</v>
      </c>
      <c r="Q287" s="10">
        <f t="shared" si="30"/>
        <v>0</v>
      </c>
      <c r="R287" s="10">
        <f t="shared" si="31"/>
        <v>0</v>
      </c>
      <c r="S287" s="10">
        <f t="shared" si="32"/>
        <v>0</v>
      </c>
      <c r="T287" s="10">
        <f t="shared" si="33"/>
        <v>0</v>
      </c>
      <c r="U287" s="12" t="str">
        <f t="shared" si="34"/>
        <v/>
      </c>
    </row>
    <row r="288" spans="12:21" x14ac:dyDescent="0.25">
      <c r="L288" s="16">
        <f t="shared" si="29"/>
        <v>0</v>
      </c>
      <c r="M288" s="11" t="e">
        <f>VLOOKUP(G288,Sell!G:L,1,0)</f>
        <v>#N/A</v>
      </c>
      <c r="N288" s="11">
        <f>IFERROR(VLOOKUP(G288,Sell!G:L,2,0),0)</f>
        <v>0</v>
      </c>
      <c r="O288" s="10">
        <f>IFERROR(VLOOKUP(G288,Sell!G:L,6,0),0)</f>
        <v>0</v>
      </c>
      <c r="P288" s="11">
        <f t="shared" si="28"/>
        <v>0</v>
      </c>
      <c r="Q288" s="10">
        <f t="shared" si="30"/>
        <v>0</v>
      </c>
      <c r="R288" s="10">
        <f t="shared" si="31"/>
        <v>0</v>
      </c>
      <c r="S288" s="10">
        <f t="shared" si="32"/>
        <v>0</v>
      </c>
      <c r="T288" s="10">
        <f t="shared" si="33"/>
        <v>0</v>
      </c>
      <c r="U288" s="12" t="str">
        <f t="shared" si="34"/>
        <v/>
      </c>
    </row>
    <row r="289" spans="12:21" x14ac:dyDescent="0.25">
      <c r="L289" s="16">
        <f t="shared" si="29"/>
        <v>0</v>
      </c>
      <c r="M289" s="11" t="e">
        <f>VLOOKUP(G289,Sell!G:L,1,0)</f>
        <v>#N/A</v>
      </c>
      <c r="N289" s="11">
        <f>IFERROR(VLOOKUP(G289,Sell!G:L,2,0),0)</f>
        <v>0</v>
      </c>
      <c r="O289" s="10">
        <f>IFERROR(VLOOKUP(G289,Sell!G:L,6,0),0)</f>
        <v>0</v>
      </c>
      <c r="P289" s="11">
        <f t="shared" si="28"/>
        <v>0</v>
      </c>
      <c r="Q289" s="10">
        <f t="shared" si="30"/>
        <v>0</v>
      </c>
      <c r="R289" s="10">
        <f t="shared" si="31"/>
        <v>0</v>
      </c>
      <c r="S289" s="10">
        <f t="shared" si="32"/>
        <v>0</v>
      </c>
      <c r="T289" s="10">
        <f t="shared" si="33"/>
        <v>0</v>
      </c>
      <c r="U289" s="12" t="str">
        <f t="shared" si="34"/>
        <v/>
      </c>
    </row>
    <row r="290" spans="12:21" x14ac:dyDescent="0.25">
      <c r="L290" s="16">
        <f t="shared" si="29"/>
        <v>0</v>
      </c>
      <c r="M290" s="11" t="e">
        <f>VLOOKUP(G290,Sell!G:L,1,0)</f>
        <v>#N/A</v>
      </c>
      <c r="N290" s="11">
        <f>IFERROR(VLOOKUP(G290,Sell!G:L,2,0),0)</f>
        <v>0</v>
      </c>
      <c r="O290" s="10">
        <f>IFERROR(VLOOKUP(G290,Sell!G:L,6,0),0)</f>
        <v>0</v>
      </c>
      <c r="P290" s="11">
        <f t="shared" si="28"/>
        <v>0</v>
      </c>
      <c r="Q290" s="10">
        <f t="shared" si="30"/>
        <v>0</v>
      </c>
      <c r="R290" s="10">
        <f t="shared" si="31"/>
        <v>0</v>
      </c>
      <c r="S290" s="10">
        <f t="shared" si="32"/>
        <v>0</v>
      </c>
      <c r="T290" s="10">
        <f t="shared" si="33"/>
        <v>0</v>
      </c>
      <c r="U290" s="12" t="str">
        <f t="shared" si="34"/>
        <v/>
      </c>
    </row>
    <row r="291" spans="12:21" x14ac:dyDescent="0.25">
      <c r="L291" s="16">
        <f t="shared" si="29"/>
        <v>0</v>
      </c>
      <c r="M291" s="11" t="e">
        <f>VLOOKUP(G291,Sell!G:L,1,0)</f>
        <v>#N/A</v>
      </c>
      <c r="N291" s="11">
        <f>IFERROR(VLOOKUP(G291,Sell!G:L,2,0),0)</f>
        <v>0</v>
      </c>
      <c r="O291" s="10">
        <f>IFERROR(VLOOKUP(G291,Sell!G:L,6,0),0)</f>
        <v>0</v>
      </c>
      <c r="P291" s="11">
        <f t="shared" si="28"/>
        <v>0</v>
      </c>
      <c r="Q291" s="10">
        <f t="shared" si="30"/>
        <v>0</v>
      </c>
      <c r="R291" s="10">
        <f t="shared" si="31"/>
        <v>0</v>
      </c>
      <c r="S291" s="10">
        <f t="shared" si="32"/>
        <v>0</v>
      </c>
      <c r="T291" s="10">
        <f t="shared" si="33"/>
        <v>0</v>
      </c>
      <c r="U291" s="12" t="str">
        <f t="shared" si="34"/>
        <v/>
      </c>
    </row>
    <row r="292" spans="12:21" x14ac:dyDescent="0.25">
      <c r="L292" s="16">
        <f t="shared" si="29"/>
        <v>0</v>
      </c>
      <c r="M292" s="11" t="e">
        <f>VLOOKUP(G292,Sell!G:L,1,0)</f>
        <v>#N/A</v>
      </c>
      <c r="N292" s="11">
        <f>IFERROR(VLOOKUP(G292,Sell!G:L,2,0),0)</f>
        <v>0</v>
      </c>
      <c r="O292" s="10">
        <f>IFERROR(VLOOKUP(G292,Sell!G:L,6,0),0)</f>
        <v>0</v>
      </c>
      <c r="P292" s="11">
        <f t="shared" si="28"/>
        <v>0</v>
      </c>
      <c r="Q292" s="10">
        <f t="shared" si="30"/>
        <v>0</v>
      </c>
      <c r="R292" s="10">
        <f t="shared" si="31"/>
        <v>0</v>
      </c>
      <c r="S292" s="10">
        <f t="shared" si="32"/>
        <v>0</v>
      </c>
      <c r="T292" s="10">
        <f t="shared" si="33"/>
        <v>0</v>
      </c>
      <c r="U292" s="12" t="str">
        <f t="shared" si="34"/>
        <v/>
      </c>
    </row>
    <row r="293" spans="12:21" x14ac:dyDescent="0.25">
      <c r="L293" s="16">
        <f t="shared" si="29"/>
        <v>0</v>
      </c>
      <c r="M293" s="11" t="e">
        <f>VLOOKUP(G293,Sell!G:L,1,0)</f>
        <v>#N/A</v>
      </c>
      <c r="N293" s="11">
        <f>IFERROR(VLOOKUP(G293,Sell!G:L,2,0),0)</f>
        <v>0</v>
      </c>
      <c r="O293" s="10">
        <f>IFERROR(VLOOKUP(G293,Sell!G:L,6,0),0)</f>
        <v>0</v>
      </c>
      <c r="P293" s="11">
        <f t="shared" si="28"/>
        <v>0</v>
      </c>
      <c r="Q293" s="10">
        <f t="shared" si="30"/>
        <v>0</v>
      </c>
      <c r="R293" s="10">
        <f t="shared" si="31"/>
        <v>0</v>
      </c>
      <c r="S293" s="10">
        <f t="shared" si="32"/>
        <v>0</v>
      </c>
      <c r="T293" s="10">
        <f t="shared" si="33"/>
        <v>0</v>
      </c>
      <c r="U293" s="12" t="str">
        <f t="shared" si="34"/>
        <v/>
      </c>
    </row>
    <row r="294" spans="12:21" x14ac:dyDescent="0.25">
      <c r="L294" s="16">
        <f t="shared" si="29"/>
        <v>0</v>
      </c>
      <c r="M294" s="11" t="e">
        <f>VLOOKUP(G294,Sell!G:L,1,0)</f>
        <v>#N/A</v>
      </c>
      <c r="N294" s="11">
        <f>IFERROR(VLOOKUP(G294,Sell!G:L,2,0),0)</f>
        <v>0</v>
      </c>
      <c r="O294" s="10">
        <f>IFERROR(VLOOKUP(G294,Sell!G:L,6,0),0)</f>
        <v>0</v>
      </c>
      <c r="P294" s="11">
        <f t="shared" si="28"/>
        <v>0</v>
      </c>
      <c r="Q294" s="10">
        <f t="shared" si="30"/>
        <v>0</v>
      </c>
      <c r="R294" s="10">
        <f t="shared" si="31"/>
        <v>0</v>
      </c>
      <c r="S294" s="10">
        <f t="shared" si="32"/>
        <v>0</v>
      </c>
      <c r="T294" s="10">
        <f t="shared" si="33"/>
        <v>0</v>
      </c>
      <c r="U294" s="12" t="str">
        <f t="shared" si="34"/>
        <v/>
      </c>
    </row>
    <row r="295" spans="12:21" x14ac:dyDescent="0.25">
      <c r="L295" s="16">
        <f t="shared" si="29"/>
        <v>0</v>
      </c>
      <c r="M295" s="11" t="e">
        <f>VLOOKUP(G295,Sell!G:L,1,0)</f>
        <v>#N/A</v>
      </c>
      <c r="N295" s="11">
        <f>IFERROR(VLOOKUP(G295,Sell!G:L,2,0),0)</f>
        <v>0</v>
      </c>
      <c r="O295" s="10">
        <f>IFERROR(VLOOKUP(G295,Sell!G:L,6,0),0)</f>
        <v>0</v>
      </c>
      <c r="P295" s="11">
        <f t="shared" si="28"/>
        <v>0</v>
      </c>
      <c r="Q295" s="10">
        <f t="shared" si="30"/>
        <v>0</v>
      </c>
      <c r="R295" s="10">
        <f t="shared" si="31"/>
        <v>0</v>
      </c>
      <c r="S295" s="10">
        <f t="shared" si="32"/>
        <v>0</v>
      </c>
      <c r="T295" s="10">
        <f t="shared" si="33"/>
        <v>0</v>
      </c>
      <c r="U295" s="12" t="str">
        <f t="shared" si="34"/>
        <v/>
      </c>
    </row>
    <row r="296" spans="12:21" x14ac:dyDescent="0.25">
      <c r="L296" s="16">
        <f t="shared" si="29"/>
        <v>0</v>
      </c>
      <c r="M296" s="11" t="e">
        <f>VLOOKUP(G296,Sell!G:L,1,0)</f>
        <v>#N/A</v>
      </c>
      <c r="N296" s="11">
        <f>IFERROR(VLOOKUP(G296,Sell!G:L,2,0),0)</f>
        <v>0</v>
      </c>
      <c r="O296" s="10">
        <f>IFERROR(VLOOKUP(G296,Sell!G:L,6,0),0)</f>
        <v>0</v>
      </c>
      <c r="P296" s="11">
        <f t="shared" si="28"/>
        <v>0</v>
      </c>
      <c r="Q296" s="10">
        <f t="shared" si="30"/>
        <v>0</v>
      </c>
      <c r="R296" s="10">
        <f t="shared" si="31"/>
        <v>0</v>
      </c>
      <c r="S296" s="10">
        <f t="shared" si="32"/>
        <v>0</v>
      </c>
      <c r="T296" s="10">
        <f t="shared" si="33"/>
        <v>0</v>
      </c>
      <c r="U296" s="12" t="str">
        <f t="shared" si="34"/>
        <v/>
      </c>
    </row>
    <row r="297" spans="12:21" x14ac:dyDescent="0.25">
      <c r="L297" s="16">
        <f t="shared" si="29"/>
        <v>0</v>
      </c>
      <c r="M297" s="11" t="e">
        <f>VLOOKUP(G297,Sell!G:L,1,0)</f>
        <v>#N/A</v>
      </c>
      <c r="N297" s="11">
        <f>IFERROR(VLOOKUP(G297,Sell!G:L,2,0),0)</f>
        <v>0</v>
      </c>
      <c r="O297" s="10">
        <f>IFERROR(VLOOKUP(G297,Sell!G:L,6,0),0)</f>
        <v>0</v>
      </c>
      <c r="P297" s="11">
        <f t="shared" si="28"/>
        <v>0</v>
      </c>
      <c r="Q297" s="10">
        <f t="shared" si="30"/>
        <v>0</v>
      </c>
      <c r="R297" s="10">
        <f t="shared" si="31"/>
        <v>0</v>
      </c>
      <c r="S297" s="10">
        <f t="shared" si="32"/>
        <v>0</v>
      </c>
      <c r="T297" s="10">
        <f t="shared" si="33"/>
        <v>0</v>
      </c>
      <c r="U297" s="12" t="str">
        <f t="shared" si="34"/>
        <v/>
      </c>
    </row>
    <row r="298" spans="12:21" x14ac:dyDescent="0.25">
      <c r="L298" s="16">
        <f t="shared" si="29"/>
        <v>0</v>
      </c>
      <c r="M298" s="11" t="e">
        <f>VLOOKUP(G298,Sell!G:L,1,0)</f>
        <v>#N/A</v>
      </c>
      <c r="N298" s="11">
        <f>IFERROR(VLOOKUP(G298,Sell!G:L,2,0),0)</f>
        <v>0</v>
      </c>
      <c r="O298" s="10">
        <f>IFERROR(VLOOKUP(G298,Sell!G:L,6,0),0)</f>
        <v>0</v>
      </c>
      <c r="P298" s="11">
        <f t="shared" si="28"/>
        <v>0</v>
      </c>
      <c r="Q298" s="10">
        <f t="shared" si="30"/>
        <v>0</v>
      </c>
      <c r="R298" s="10">
        <f t="shared" si="31"/>
        <v>0</v>
      </c>
      <c r="S298" s="10">
        <f t="shared" si="32"/>
        <v>0</v>
      </c>
      <c r="T298" s="10">
        <f t="shared" si="33"/>
        <v>0</v>
      </c>
      <c r="U298" s="12" t="str">
        <f t="shared" si="34"/>
        <v/>
      </c>
    </row>
    <row r="299" spans="12:21" x14ac:dyDescent="0.25">
      <c r="L299" s="16">
        <f t="shared" si="29"/>
        <v>0</v>
      </c>
      <c r="M299" s="11" t="e">
        <f>VLOOKUP(G299,Sell!G:L,1,0)</f>
        <v>#N/A</v>
      </c>
      <c r="N299" s="11">
        <f>IFERROR(VLOOKUP(G299,Sell!G:L,2,0),0)</f>
        <v>0</v>
      </c>
      <c r="O299" s="10">
        <f>IFERROR(VLOOKUP(G299,Sell!G:L,6,0),0)</f>
        <v>0</v>
      </c>
      <c r="P299" s="11">
        <f t="shared" si="28"/>
        <v>0</v>
      </c>
      <c r="Q299" s="10">
        <f t="shared" si="30"/>
        <v>0</v>
      </c>
      <c r="R299" s="10">
        <f t="shared" si="31"/>
        <v>0</v>
      </c>
      <c r="S299" s="10">
        <f t="shared" si="32"/>
        <v>0</v>
      </c>
      <c r="T299" s="10">
        <f t="shared" si="33"/>
        <v>0</v>
      </c>
      <c r="U299" s="12" t="str">
        <f t="shared" si="34"/>
        <v/>
      </c>
    </row>
    <row r="300" spans="12:21" x14ac:dyDescent="0.25">
      <c r="L300" s="16">
        <f t="shared" si="29"/>
        <v>0</v>
      </c>
      <c r="M300" s="11" t="e">
        <f>VLOOKUP(G300,Sell!G:L,1,0)</f>
        <v>#N/A</v>
      </c>
      <c r="N300" s="11">
        <f>IFERROR(VLOOKUP(G300,Sell!G:L,2,0),0)</f>
        <v>0</v>
      </c>
      <c r="O300" s="10">
        <f>IFERROR(VLOOKUP(G300,Sell!G:L,6,0),0)</f>
        <v>0</v>
      </c>
      <c r="P300" s="11">
        <f t="shared" si="28"/>
        <v>0</v>
      </c>
      <c r="Q300" s="10">
        <f t="shared" si="30"/>
        <v>0</v>
      </c>
      <c r="R300" s="10">
        <f t="shared" si="31"/>
        <v>0</v>
      </c>
      <c r="S300" s="10">
        <f t="shared" si="32"/>
        <v>0</v>
      </c>
      <c r="T300" s="10">
        <f t="shared" si="33"/>
        <v>0</v>
      </c>
      <c r="U300" s="12" t="str">
        <f t="shared" si="34"/>
        <v/>
      </c>
    </row>
    <row r="301" spans="12:21" x14ac:dyDescent="0.25">
      <c r="L301" s="16">
        <f t="shared" si="29"/>
        <v>0</v>
      </c>
      <c r="M301" s="11" t="e">
        <f>VLOOKUP(G301,Sell!G:L,1,0)</f>
        <v>#N/A</v>
      </c>
      <c r="N301" s="11">
        <f>IFERROR(VLOOKUP(G301,Sell!G:L,2,0),0)</f>
        <v>0</v>
      </c>
      <c r="O301" s="10">
        <f>IFERROR(VLOOKUP(G301,Sell!G:L,6,0),0)</f>
        <v>0</v>
      </c>
      <c r="P301" s="11">
        <f t="shared" si="28"/>
        <v>0</v>
      </c>
      <c r="Q301" s="10">
        <f t="shared" si="30"/>
        <v>0</v>
      </c>
      <c r="R301" s="10">
        <f t="shared" si="31"/>
        <v>0</v>
      </c>
      <c r="S301" s="10">
        <f t="shared" si="32"/>
        <v>0</v>
      </c>
      <c r="T301" s="10">
        <f t="shared" si="33"/>
        <v>0</v>
      </c>
      <c r="U301" s="12" t="str">
        <f t="shared" si="34"/>
        <v/>
      </c>
    </row>
    <row r="302" spans="12:21" x14ac:dyDescent="0.25">
      <c r="L302" s="16">
        <f t="shared" si="29"/>
        <v>0</v>
      </c>
      <c r="M302" s="11" t="e">
        <f>VLOOKUP(G302,Sell!G:L,1,0)</f>
        <v>#N/A</v>
      </c>
      <c r="N302" s="11">
        <f>IFERROR(VLOOKUP(G302,Sell!G:L,2,0),0)</f>
        <v>0</v>
      </c>
      <c r="O302" s="10">
        <f>IFERROR(VLOOKUP(G302,Sell!G:L,6,0),0)</f>
        <v>0</v>
      </c>
      <c r="P302" s="11">
        <f t="shared" si="28"/>
        <v>0</v>
      </c>
      <c r="Q302" s="10">
        <f t="shared" si="30"/>
        <v>0</v>
      </c>
      <c r="R302" s="10">
        <f t="shared" si="31"/>
        <v>0</v>
      </c>
      <c r="S302" s="10">
        <f t="shared" si="32"/>
        <v>0</v>
      </c>
      <c r="T302" s="10">
        <f t="shared" si="33"/>
        <v>0</v>
      </c>
      <c r="U302" s="12" t="str">
        <f t="shared" si="34"/>
        <v/>
      </c>
    </row>
    <row r="303" spans="12:21" x14ac:dyDescent="0.25">
      <c r="L303" s="16">
        <f t="shared" si="29"/>
        <v>0</v>
      </c>
      <c r="M303" s="11" t="e">
        <f>VLOOKUP(G303,Sell!G:L,1,0)</f>
        <v>#N/A</v>
      </c>
      <c r="N303" s="11">
        <f>IFERROR(VLOOKUP(G303,Sell!G:L,2,0),0)</f>
        <v>0</v>
      </c>
      <c r="O303" s="10">
        <f>IFERROR(VLOOKUP(G303,Sell!G:L,6,0),0)</f>
        <v>0</v>
      </c>
      <c r="P303" s="11">
        <f t="shared" si="28"/>
        <v>0</v>
      </c>
      <c r="Q303" s="10">
        <f t="shared" si="30"/>
        <v>0</v>
      </c>
      <c r="R303" s="10">
        <f t="shared" si="31"/>
        <v>0</v>
      </c>
      <c r="S303" s="10">
        <f t="shared" si="32"/>
        <v>0</v>
      </c>
      <c r="T303" s="10">
        <f t="shared" si="33"/>
        <v>0</v>
      </c>
      <c r="U303" s="12" t="str">
        <f t="shared" si="34"/>
        <v/>
      </c>
    </row>
    <row r="304" spans="12:21" x14ac:dyDescent="0.25">
      <c r="L304" s="16">
        <f t="shared" si="29"/>
        <v>0</v>
      </c>
      <c r="M304" s="11" t="e">
        <f>VLOOKUP(G304,Sell!G:L,1,0)</f>
        <v>#N/A</v>
      </c>
      <c r="N304" s="11">
        <f>IFERROR(VLOOKUP(G304,Sell!G:L,2,0),0)</f>
        <v>0</v>
      </c>
      <c r="O304" s="10">
        <f>IFERROR(VLOOKUP(G304,Sell!G:L,6,0),0)</f>
        <v>0</v>
      </c>
      <c r="P304" s="11">
        <f t="shared" si="28"/>
        <v>0</v>
      </c>
      <c r="Q304" s="10">
        <f t="shared" si="30"/>
        <v>0</v>
      </c>
      <c r="R304" s="10">
        <f t="shared" si="31"/>
        <v>0</v>
      </c>
      <c r="S304" s="10">
        <f t="shared" si="32"/>
        <v>0</v>
      </c>
      <c r="T304" s="10">
        <f t="shared" si="33"/>
        <v>0</v>
      </c>
      <c r="U304" s="12" t="str">
        <f t="shared" si="34"/>
        <v/>
      </c>
    </row>
    <row r="305" spans="12:21" x14ac:dyDescent="0.25">
      <c r="L305" s="16">
        <f t="shared" si="29"/>
        <v>0</v>
      </c>
      <c r="M305" s="11" t="e">
        <f>VLOOKUP(G305,Sell!G:L,1,0)</f>
        <v>#N/A</v>
      </c>
      <c r="N305" s="11">
        <f>IFERROR(VLOOKUP(G305,Sell!G:L,2,0),0)</f>
        <v>0</v>
      </c>
      <c r="O305" s="10">
        <f>IFERROR(VLOOKUP(G305,Sell!G:L,6,0),0)</f>
        <v>0</v>
      </c>
      <c r="P305" s="11">
        <f t="shared" si="28"/>
        <v>0</v>
      </c>
      <c r="Q305" s="10">
        <f t="shared" si="30"/>
        <v>0</v>
      </c>
      <c r="R305" s="10">
        <f t="shared" si="31"/>
        <v>0</v>
      </c>
      <c r="S305" s="10">
        <f t="shared" si="32"/>
        <v>0</v>
      </c>
      <c r="T305" s="10">
        <f t="shared" si="33"/>
        <v>0</v>
      </c>
      <c r="U305" s="12" t="str">
        <f t="shared" si="34"/>
        <v/>
      </c>
    </row>
    <row r="306" spans="12:21" x14ac:dyDescent="0.25">
      <c r="L306" s="16">
        <f t="shared" si="29"/>
        <v>0</v>
      </c>
      <c r="M306" s="11" t="e">
        <f>VLOOKUP(G306,Sell!G:L,1,0)</f>
        <v>#N/A</v>
      </c>
      <c r="N306" s="11">
        <f>IFERROR(VLOOKUP(G306,Sell!G:L,2,0),0)</f>
        <v>0</v>
      </c>
      <c r="O306" s="10">
        <f>IFERROR(VLOOKUP(G306,Sell!G:L,6,0),0)</f>
        <v>0</v>
      </c>
      <c r="P306" s="11">
        <f t="shared" si="28"/>
        <v>0</v>
      </c>
      <c r="Q306" s="10">
        <f t="shared" si="30"/>
        <v>0</v>
      </c>
      <c r="R306" s="10">
        <f t="shared" si="31"/>
        <v>0</v>
      </c>
      <c r="S306" s="10">
        <f t="shared" si="32"/>
        <v>0</v>
      </c>
      <c r="T306" s="10">
        <f t="shared" si="33"/>
        <v>0</v>
      </c>
      <c r="U306" s="12" t="str">
        <f t="shared" si="34"/>
        <v/>
      </c>
    </row>
    <row r="307" spans="12:21" x14ac:dyDescent="0.25">
      <c r="L307" s="16">
        <f t="shared" si="29"/>
        <v>0</v>
      </c>
      <c r="M307" s="11" t="e">
        <f>VLOOKUP(G307,Sell!G:L,1,0)</f>
        <v>#N/A</v>
      </c>
      <c r="N307" s="11">
        <f>IFERROR(VLOOKUP(G307,Sell!G:L,2,0),0)</f>
        <v>0</v>
      </c>
      <c r="O307" s="10">
        <f>IFERROR(VLOOKUP(G307,Sell!G:L,6,0),0)</f>
        <v>0</v>
      </c>
      <c r="P307" s="11">
        <f t="shared" si="28"/>
        <v>0</v>
      </c>
      <c r="Q307" s="10">
        <f t="shared" si="30"/>
        <v>0</v>
      </c>
      <c r="R307" s="10">
        <f t="shared" si="31"/>
        <v>0</v>
      </c>
      <c r="S307" s="10">
        <f t="shared" si="32"/>
        <v>0</v>
      </c>
      <c r="T307" s="10">
        <f t="shared" si="33"/>
        <v>0</v>
      </c>
      <c r="U307" s="12" t="str">
        <f t="shared" si="34"/>
        <v/>
      </c>
    </row>
    <row r="308" spans="12:21" x14ac:dyDescent="0.25">
      <c r="L308" s="16">
        <f t="shared" si="29"/>
        <v>0</v>
      </c>
      <c r="M308" s="11" t="e">
        <f>VLOOKUP(G308,Sell!G:L,1,0)</f>
        <v>#N/A</v>
      </c>
      <c r="N308" s="11">
        <f>IFERROR(VLOOKUP(G308,Sell!G:L,2,0),0)</f>
        <v>0</v>
      </c>
      <c r="O308" s="10">
        <f>IFERROR(VLOOKUP(G308,Sell!G:L,6,0),0)</f>
        <v>0</v>
      </c>
      <c r="P308" s="11">
        <f t="shared" si="28"/>
        <v>0</v>
      </c>
      <c r="Q308" s="10">
        <f t="shared" si="30"/>
        <v>0</v>
      </c>
      <c r="R308" s="10">
        <f t="shared" si="31"/>
        <v>0</v>
      </c>
      <c r="S308" s="10">
        <f t="shared" si="32"/>
        <v>0</v>
      </c>
      <c r="T308" s="10">
        <f t="shared" si="33"/>
        <v>0</v>
      </c>
      <c r="U308" s="12" t="str">
        <f t="shared" si="34"/>
        <v/>
      </c>
    </row>
    <row r="309" spans="12:21" x14ac:dyDescent="0.25">
      <c r="L309" s="16">
        <f t="shared" si="29"/>
        <v>0</v>
      </c>
      <c r="M309" s="11" t="e">
        <f>VLOOKUP(G309,Sell!G:L,1,0)</f>
        <v>#N/A</v>
      </c>
      <c r="N309" s="11">
        <f>IFERROR(VLOOKUP(G309,Sell!G:L,2,0),0)</f>
        <v>0</v>
      </c>
      <c r="O309" s="10">
        <f>IFERROR(VLOOKUP(G309,Sell!G:L,6,0),0)</f>
        <v>0</v>
      </c>
      <c r="P309" s="11">
        <f t="shared" si="28"/>
        <v>0</v>
      </c>
      <c r="Q309" s="10">
        <f t="shared" si="30"/>
        <v>0</v>
      </c>
      <c r="R309" s="10">
        <f t="shared" si="31"/>
        <v>0</v>
      </c>
      <c r="S309" s="10">
        <f t="shared" si="32"/>
        <v>0</v>
      </c>
      <c r="T309" s="10">
        <f t="shared" si="33"/>
        <v>0</v>
      </c>
      <c r="U309" s="12" t="str">
        <f t="shared" si="34"/>
        <v/>
      </c>
    </row>
    <row r="310" spans="12:21" x14ac:dyDescent="0.25">
      <c r="L310" s="16">
        <f t="shared" si="29"/>
        <v>0</v>
      </c>
      <c r="M310" s="11" t="e">
        <f>VLOOKUP(G310,Sell!G:L,1,0)</f>
        <v>#N/A</v>
      </c>
      <c r="N310" s="11">
        <f>IFERROR(VLOOKUP(G310,Sell!G:L,2,0),0)</f>
        <v>0</v>
      </c>
      <c r="O310" s="10">
        <f>IFERROR(VLOOKUP(G310,Sell!G:L,6,0),0)</f>
        <v>0</v>
      </c>
      <c r="P310" s="11">
        <f t="shared" si="28"/>
        <v>0</v>
      </c>
      <c r="Q310" s="10">
        <f t="shared" si="30"/>
        <v>0</v>
      </c>
      <c r="R310" s="10">
        <f t="shared" si="31"/>
        <v>0</v>
      </c>
      <c r="S310" s="10">
        <f t="shared" si="32"/>
        <v>0</v>
      </c>
      <c r="T310" s="10">
        <f t="shared" si="33"/>
        <v>0</v>
      </c>
      <c r="U310" s="12" t="str">
        <f t="shared" si="34"/>
        <v/>
      </c>
    </row>
    <row r="311" spans="12:21" x14ac:dyDescent="0.25">
      <c r="L311" s="16">
        <f t="shared" si="29"/>
        <v>0</v>
      </c>
      <c r="M311" s="11" t="e">
        <f>VLOOKUP(G311,Sell!G:L,1,0)</f>
        <v>#N/A</v>
      </c>
      <c r="N311" s="11">
        <f>IFERROR(VLOOKUP(G311,Sell!G:L,2,0),0)</f>
        <v>0</v>
      </c>
      <c r="O311" s="10">
        <f>IFERROR(VLOOKUP(G311,Sell!G:L,6,0),0)</f>
        <v>0</v>
      </c>
      <c r="P311" s="11">
        <f t="shared" si="28"/>
        <v>0</v>
      </c>
      <c r="Q311" s="10">
        <f t="shared" si="30"/>
        <v>0</v>
      </c>
      <c r="R311" s="10">
        <f t="shared" si="31"/>
        <v>0</v>
      </c>
      <c r="S311" s="10">
        <f t="shared" si="32"/>
        <v>0</v>
      </c>
      <c r="T311" s="10">
        <f t="shared" si="33"/>
        <v>0</v>
      </c>
      <c r="U311" s="12" t="str">
        <f t="shared" si="34"/>
        <v/>
      </c>
    </row>
    <row r="312" spans="12:21" x14ac:dyDescent="0.25">
      <c r="L312" s="16">
        <f t="shared" si="29"/>
        <v>0</v>
      </c>
      <c r="M312" s="11" t="e">
        <f>VLOOKUP(G312,Sell!G:L,1,0)</f>
        <v>#N/A</v>
      </c>
      <c r="N312" s="11">
        <f>IFERROR(VLOOKUP(G312,Sell!G:L,2,0),0)</f>
        <v>0</v>
      </c>
      <c r="O312" s="10">
        <f>IFERROR(VLOOKUP(G312,Sell!G:L,6,0),0)</f>
        <v>0</v>
      </c>
      <c r="P312" s="11">
        <f t="shared" si="28"/>
        <v>0</v>
      </c>
      <c r="Q312" s="10">
        <f t="shared" si="30"/>
        <v>0</v>
      </c>
      <c r="R312" s="10">
        <f t="shared" si="31"/>
        <v>0</v>
      </c>
      <c r="S312" s="10">
        <f t="shared" si="32"/>
        <v>0</v>
      </c>
      <c r="T312" s="10">
        <f t="shared" si="33"/>
        <v>0</v>
      </c>
      <c r="U312" s="12" t="str">
        <f t="shared" si="34"/>
        <v/>
      </c>
    </row>
    <row r="313" spans="12:21" x14ac:dyDescent="0.25">
      <c r="L313" s="16">
        <f t="shared" si="29"/>
        <v>0</v>
      </c>
      <c r="M313" s="11" t="e">
        <f>VLOOKUP(G313,Sell!G:L,1,0)</f>
        <v>#N/A</v>
      </c>
      <c r="N313" s="11">
        <f>IFERROR(VLOOKUP(G313,Sell!G:L,2,0),0)</f>
        <v>0</v>
      </c>
      <c r="O313" s="10">
        <f>IFERROR(VLOOKUP(G313,Sell!G:L,6,0),0)</f>
        <v>0</v>
      </c>
      <c r="P313" s="11">
        <f t="shared" si="28"/>
        <v>0</v>
      </c>
      <c r="Q313" s="10">
        <f t="shared" si="30"/>
        <v>0</v>
      </c>
      <c r="R313" s="10">
        <f t="shared" si="31"/>
        <v>0</v>
      </c>
      <c r="S313" s="10">
        <f t="shared" si="32"/>
        <v>0</v>
      </c>
      <c r="T313" s="10">
        <f t="shared" si="33"/>
        <v>0</v>
      </c>
      <c r="U313" s="12" t="str">
        <f t="shared" si="34"/>
        <v/>
      </c>
    </row>
    <row r="314" spans="12:21" x14ac:dyDescent="0.25">
      <c r="L314" s="16">
        <f t="shared" si="29"/>
        <v>0</v>
      </c>
      <c r="M314" s="11" t="e">
        <f>VLOOKUP(G314,Sell!G:L,1,0)</f>
        <v>#N/A</v>
      </c>
      <c r="N314" s="11">
        <f>IFERROR(VLOOKUP(G314,Sell!G:L,2,0),0)</f>
        <v>0</v>
      </c>
      <c r="O314" s="10">
        <f>IFERROR(VLOOKUP(G314,Sell!G:L,6,0),0)</f>
        <v>0</v>
      </c>
      <c r="P314" s="11">
        <f t="shared" si="28"/>
        <v>0</v>
      </c>
      <c r="Q314" s="10">
        <f t="shared" si="30"/>
        <v>0</v>
      </c>
      <c r="R314" s="10">
        <f t="shared" si="31"/>
        <v>0</v>
      </c>
      <c r="S314" s="10">
        <f t="shared" si="32"/>
        <v>0</v>
      </c>
      <c r="T314" s="10">
        <f t="shared" si="33"/>
        <v>0</v>
      </c>
      <c r="U314" s="12" t="str">
        <f t="shared" si="34"/>
        <v/>
      </c>
    </row>
    <row r="315" spans="12:21" x14ac:dyDescent="0.25">
      <c r="L315" s="16">
        <f t="shared" si="29"/>
        <v>0</v>
      </c>
      <c r="M315" s="11" t="e">
        <f>VLOOKUP(G315,Sell!G:L,1,0)</f>
        <v>#N/A</v>
      </c>
      <c r="N315" s="11">
        <f>IFERROR(VLOOKUP(G315,Sell!G:L,2,0),0)</f>
        <v>0</v>
      </c>
      <c r="O315" s="10">
        <f>IFERROR(VLOOKUP(G315,Sell!G:L,6,0),0)</f>
        <v>0</v>
      </c>
      <c r="P315" s="11">
        <f t="shared" si="28"/>
        <v>0</v>
      </c>
      <c r="Q315" s="10">
        <f t="shared" si="30"/>
        <v>0</v>
      </c>
      <c r="R315" s="10">
        <f t="shared" si="31"/>
        <v>0</v>
      </c>
      <c r="S315" s="10">
        <f t="shared" si="32"/>
        <v>0</v>
      </c>
      <c r="T315" s="10">
        <f t="shared" si="33"/>
        <v>0</v>
      </c>
      <c r="U315" s="12" t="str">
        <f t="shared" si="34"/>
        <v/>
      </c>
    </row>
    <row r="316" spans="12:21" x14ac:dyDescent="0.25">
      <c r="L316" s="16">
        <f t="shared" si="29"/>
        <v>0</v>
      </c>
      <c r="M316" s="11" t="e">
        <f>VLOOKUP(G316,Sell!G:L,1,0)</f>
        <v>#N/A</v>
      </c>
      <c r="N316" s="11">
        <f>IFERROR(VLOOKUP(G316,Sell!G:L,2,0),0)</f>
        <v>0</v>
      </c>
      <c r="O316" s="10">
        <f>IFERROR(VLOOKUP(G316,Sell!G:L,6,0),0)</f>
        <v>0</v>
      </c>
      <c r="P316" s="11">
        <f t="shared" si="28"/>
        <v>0</v>
      </c>
      <c r="Q316" s="10">
        <f t="shared" si="30"/>
        <v>0</v>
      </c>
      <c r="R316" s="10">
        <f t="shared" si="31"/>
        <v>0</v>
      </c>
      <c r="S316" s="10">
        <f t="shared" si="32"/>
        <v>0</v>
      </c>
      <c r="T316" s="10">
        <f t="shared" si="33"/>
        <v>0</v>
      </c>
      <c r="U316" s="12" t="str">
        <f t="shared" si="34"/>
        <v/>
      </c>
    </row>
    <row r="317" spans="12:21" x14ac:dyDescent="0.25">
      <c r="L317" s="16">
        <f t="shared" si="29"/>
        <v>0</v>
      </c>
      <c r="M317" s="11" t="e">
        <f>VLOOKUP(G317,Sell!G:L,1,0)</f>
        <v>#N/A</v>
      </c>
      <c r="N317" s="11">
        <f>IFERROR(VLOOKUP(G317,Sell!G:L,2,0),0)</f>
        <v>0</v>
      </c>
      <c r="O317" s="10">
        <f>IFERROR(VLOOKUP(G317,Sell!G:L,6,0),0)</f>
        <v>0</v>
      </c>
      <c r="P317" s="11">
        <f t="shared" si="28"/>
        <v>0</v>
      </c>
      <c r="Q317" s="10">
        <f t="shared" si="30"/>
        <v>0</v>
      </c>
      <c r="R317" s="10">
        <f t="shared" si="31"/>
        <v>0</v>
      </c>
      <c r="S317" s="10">
        <f t="shared" si="32"/>
        <v>0</v>
      </c>
      <c r="T317" s="10">
        <f t="shared" si="33"/>
        <v>0</v>
      </c>
      <c r="U317" s="12" t="str">
        <f t="shared" si="34"/>
        <v/>
      </c>
    </row>
    <row r="318" spans="12:21" x14ac:dyDescent="0.25">
      <c r="L318" s="16">
        <f t="shared" si="29"/>
        <v>0</v>
      </c>
      <c r="M318" s="11" t="e">
        <f>VLOOKUP(G318,Sell!G:L,1,0)</f>
        <v>#N/A</v>
      </c>
      <c r="N318" s="11">
        <f>IFERROR(VLOOKUP(G318,Sell!G:L,2,0),0)</f>
        <v>0</v>
      </c>
      <c r="O318" s="10">
        <f>IFERROR(VLOOKUP(G318,Sell!G:L,6,0),0)</f>
        <v>0</v>
      </c>
      <c r="P318" s="11">
        <f t="shared" si="28"/>
        <v>0</v>
      </c>
      <c r="Q318" s="10">
        <f t="shared" si="30"/>
        <v>0</v>
      </c>
      <c r="R318" s="10">
        <f t="shared" si="31"/>
        <v>0</v>
      </c>
      <c r="S318" s="10">
        <f t="shared" si="32"/>
        <v>0</v>
      </c>
      <c r="T318" s="10">
        <f t="shared" si="33"/>
        <v>0</v>
      </c>
      <c r="U318" s="12" t="str">
        <f t="shared" si="34"/>
        <v/>
      </c>
    </row>
    <row r="319" spans="12:21" x14ac:dyDescent="0.25">
      <c r="L319" s="16">
        <f t="shared" si="29"/>
        <v>0</v>
      </c>
      <c r="M319" s="11" t="e">
        <f>VLOOKUP(G319,Sell!G:L,1,0)</f>
        <v>#N/A</v>
      </c>
      <c r="N319" s="11">
        <f>IFERROR(VLOOKUP(G319,Sell!G:L,2,0),0)</f>
        <v>0</v>
      </c>
      <c r="O319" s="10">
        <f>IFERROR(VLOOKUP(G319,Sell!G:L,6,0),0)</f>
        <v>0</v>
      </c>
      <c r="P319" s="11">
        <f t="shared" si="28"/>
        <v>0</v>
      </c>
      <c r="Q319" s="10">
        <f t="shared" si="30"/>
        <v>0</v>
      </c>
      <c r="R319" s="10">
        <f t="shared" si="31"/>
        <v>0</v>
      </c>
      <c r="S319" s="10">
        <f t="shared" si="32"/>
        <v>0</v>
      </c>
      <c r="T319" s="10">
        <f t="shared" si="33"/>
        <v>0</v>
      </c>
      <c r="U319" s="12" t="str">
        <f t="shared" si="34"/>
        <v/>
      </c>
    </row>
    <row r="320" spans="12:21" x14ac:dyDescent="0.25">
      <c r="L320" s="16">
        <f t="shared" si="29"/>
        <v>0</v>
      </c>
      <c r="M320" s="11" t="e">
        <f>VLOOKUP(G320,Sell!G:L,1,0)</f>
        <v>#N/A</v>
      </c>
      <c r="N320" s="11">
        <f>IFERROR(VLOOKUP(G320,Sell!G:L,2,0),0)</f>
        <v>0</v>
      </c>
      <c r="O320" s="10">
        <f>IFERROR(VLOOKUP(G320,Sell!G:L,6,0),0)</f>
        <v>0</v>
      </c>
      <c r="P320" s="11">
        <f t="shared" si="28"/>
        <v>0</v>
      </c>
      <c r="Q320" s="10">
        <f t="shared" si="30"/>
        <v>0</v>
      </c>
      <c r="R320" s="10">
        <f t="shared" si="31"/>
        <v>0</v>
      </c>
      <c r="S320" s="10">
        <f t="shared" si="32"/>
        <v>0</v>
      </c>
      <c r="T320" s="10">
        <f t="shared" si="33"/>
        <v>0</v>
      </c>
      <c r="U320" s="12" t="str">
        <f t="shared" si="34"/>
        <v/>
      </c>
    </row>
    <row r="321" spans="12:21" x14ac:dyDescent="0.25">
      <c r="L321" s="16">
        <f t="shared" si="29"/>
        <v>0</v>
      </c>
      <c r="M321" s="11" t="e">
        <f>VLOOKUP(G321,Sell!G:L,1,0)</f>
        <v>#N/A</v>
      </c>
      <c r="N321" s="11">
        <f>IFERROR(VLOOKUP(G321,Sell!G:L,2,0),0)</f>
        <v>0</v>
      </c>
      <c r="O321" s="10">
        <f>IFERROR(VLOOKUP(G321,Sell!G:L,6,0),0)</f>
        <v>0</v>
      </c>
      <c r="P321" s="11">
        <f t="shared" si="28"/>
        <v>0</v>
      </c>
      <c r="Q321" s="10">
        <f t="shared" si="30"/>
        <v>0</v>
      </c>
      <c r="R321" s="10">
        <f t="shared" si="31"/>
        <v>0</v>
      </c>
      <c r="S321" s="10">
        <f t="shared" si="32"/>
        <v>0</v>
      </c>
      <c r="T321" s="10">
        <f t="shared" si="33"/>
        <v>0</v>
      </c>
      <c r="U321" s="12" t="str">
        <f t="shared" si="34"/>
        <v/>
      </c>
    </row>
    <row r="322" spans="12:21" x14ac:dyDescent="0.25">
      <c r="L322" s="16">
        <f t="shared" si="29"/>
        <v>0</v>
      </c>
      <c r="M322" s="11" t="e">
        <f>VLOOKUP(G322,Sell!G:L,1,0)</f>
        <v>#N/A</v>
      </c>
      <c r="N322" s="11">
        <f>IFERROR(VLOOKUP(G322,Sell!G:L,2,0),0)</f>
        <v>0</v>
      </c>
      <c r="O322" s="10">
        <f>IFERROR(VLOOKUP(G322,Sell!G:L,6,0),0)</f>
        <v>0</v>
      </c>
      <c r="P322" s="11">
        <f t="shared" si="28"/>
        <v>0</v>
      </c>
      <c r="Q322" s="10">
        <f t="shared" si="30"/>
        <v>0</v>
      </c>
      <c r="R322" s="10">
        <f t="shared" si="31"/>
        <v>0</v>
      </c>
      <c r="S322" s="10">
        <f t="shared" si="32"/>
        <v>0</v>
      </c>
      <c r="T322" s="10">
        <f t="shared" si="33"/>
        <v>0</v>
      </c>
      <c r="U322" s="12" t="str">
        <f t="shared" si="34"/>
        <v/>
      </c>
    </row>
    <row r="323" spans="12:21" x14ac:dyDescent="0.25">
      <c r="L323" s="16">
        <f t="shared" si="29"/>
        <v>0</v>
      </c>
      <c r="M323" s="11" t="e">
        <f>VLOOKUP(G323,Sell!G:L,1,0)</f>
        <v>#N/A</v>
      </c>
      <c r="N323" s="11">
        <f>IFERROR(VLOOKUP(G323,Sell!G:L,2,0),0)</f>
        <v>0</v>
      </c>
      <c r="O323" s="10">
        <f>IFERROR(VLOOKUP(G323,Sell!G:L,6,0),0)</f>
        <v>0</v>
      </c>
      <c r="P323" s="11">
        <f t="shared" si="28"/>
        <v>0</v>
      </c>
      <c r="Q323" s="10">
        <f t="shared" si="30"/>
        <v>0</v>
      </c>
      <c r="R323" s="10">
        <f t="shared" si="31"/>
        <v>0</v>
      </c>
      <c r="S323" s="10">
        <f t="shared" si="32"/>
        <v>0</v>
      </c>
      <c r="T323" s="10">
        <f t="shared" si="33"/>
        <v>0</v>
      </c>
      <c r="U323" s="12" t="str">
        <f t="shared" si="34"/>
        <v/>
      </c>
    </row>
    <row r="324" spans="12:21" x14ac:dyDescent="0.25">
      <c r="L324" s="16">
        <f t="shared" si="29"/>
        <v>0</v>
      </c>
      <c r="M324" s="11" t="e">
        <f>VLOOKUP(G324,Sell!G:L,1,0)</f>
        <v>#N/A</v>
      </c>
      <c r="N324" s="11">
        <f>IFERROR(VLOOKUP(G324,Sell!G:L,2,0),0)</f>
        <v>0</v>
      </c>
      <c r="O324" s="10">
        <f>IFERROR(VLOOKUP(G324,Sell!G:L,6,0),0)</f>
        <v>0</v>
      </c>
      <c r="P324" s="11">
        <f t="shared" si="28"/>
        <v>0</v>
      </c>
      <c r="Q324" s="10">
        <f t="shared" si="30"/>
        <v>0</v>
      </c>
      <c r="R324" s="10">
        <f t="shared" si="31"/>
        <v>0</v>
      </c>
      <c r="S324" s="10">
        <f t="shared" si="32"/>
        <v>0</v>
      </c>
      <c r="T324" s="10">
        <f t="shared" si="33"/>
        <v>0</v>
      </c>
      <c r="U324" s="12" t="str">
        <f t="shared" si="34"/>
        <v/>
      </c>
    </row>
    <row r="325" spans="12:21" x14ac:dyDescent="0.25">
      <c r="L325" s="16">
        <f t="shared" si="29"/>
        <v>0</v>
      </c>
      <c r="M325" s="11" t="e">
        <f>VLOOKUP(G325,Sell!G:L,1,0)</f>
        <v>#N/A</v>
      </c>
      <c r="N325" s="11">
        <f>IFERROR(VLOOKUP(G325,Sell!G:L,2,0),0)</f>
        <v>0</v>
      </c>
      <c r="O325" s="10">
        <f>IFERROR(VLOOKUP(G325,Sell!G:L,6,0),0)</f>
        <v>0</v>
      </c>
      <c r="P325" s="11">
        <f t="shared" si="28"/>
        <v>0</v>
      </c>
      <c r="Q325" s="10">
        <f t="shared" si="30"/>
        <v>0</v>
      </c>
      <c r="R325" s="10">
        <f t="shared" si="31"/>
        <v>0</v>
      </c>
      <c r="S325" s="10">
        <f t="shared" si="32"/>
        <v>0</v>
      </c>
      <c r="T325" s="10">
        <f t="shared" si="33"/>
        <v>0</v>
      </c>
      <c r="U325" s="12" t="str">
        <f t="shared" si="34"/>
        <v/>
      </c>
    </row>
    <row r="326" spans="12:21" x14ac:dyDescent="0.25">
      <c r="L326" s="16">
        <f t="shared" si="29"/>
        <v>0</v>
      </c>
      <c r="M326" s="11" t="e">
        <f>VLOOKUP(G326,Sell!G:L,1,0)</f>
        <v>#N/A</v>
      </c>
      <c r="N326" s="11">
        <f>IFERROR(VLOOKUP(G326,Sell!G:L,2,0),0)</f>
        <v>0</v>
      </c>
      <c r="O326" s="10">
        <f>IFERROR(VLOOKUP(G326,Sell!G:L,6,0),0)</f>
        <v>0</v>
      </c>
      <c r="P326" s="11">
        <f t="shared" si="28"/>
        <v>0</v>
      </c>
      <c r="Q326" s="10">
        <f t="shared" si="30"/>
        <v>0</v>
      </c>
      <c r="R326" s="10">
        <f t="shared" si="31"/>
        <v>0</v>
      </c>
      <c r="S326" s="10">
        <f t="shared" si="32"/>
        <v>0</v>
      </c>
      <c r="T326" s="10">
        <f t="shared" si="33"/>
        <v>0</v>
      </c>
      <c r="U326" s="12" t="str">
        <f t="shared" si="34"/>
        <v/>
      </c>
    </row>
    <row r="327" spans="12:21" x14ac:dyDescent="0.25">
      <c r="L327" s="16">
        <f t="shared" si="29"/>
        <v>0</v>
      </c>
      <c r="M327" s="11" t="e">
        <f>VLOOKUP(G327,Sell!G:L,1,0)</f>
        <v>#N/A</v>
      </c>
      <c r="N327" s="11">
        <f>IFERROR(VLOOKUP(G327,Sell!G:L,2,0),0)</f>
        <v>0</v>
      </c>
      <c r="O327" s="10">
        <f>IFERROR(VLOOKUP(G327,Sell!G:L,6,0),0)</f>
        <v>0</v>
      </c>
      <c r="P327" s="11">
        <f t="shared" si="28"/>
        <v>0</v>
      </c>
      <c r="Q327" s="10">
        <f t="shared" si="30"/>
        <v>0</v>
      </c>
      <c r="R327" s="10">
        <f t="shared" si="31"/>
        <v>0</v>
      </c>
      <c r="S327" s="10">
        <f t="shared" si="32"/>
        <v>0</v>
      </c>
      <c r="T327" s="10">
        <f t="shared" si="33"/>
        <v>0</v>
      </c>
      <c r="U327" s="12" t="str">
        <f t="shared" si="34"/>
        <v/>
      </c>
    </row>
    <row r="328" spans="12:21" x14ac:dyDescent="0.25">
      <c r="L328" s="16">
        <f t="shared" si="29"/>
        <v>0</v>
      </c>
      <c r="M328" s="11" t="e">
        <f>VLOOKUP(G328,Sell!G:L,1,0)</f>
        <v>#N/A</v>
      </c>
      <c r="N328" s="11">
        <f>IFERROR(VLOOKUP(G328,Sell!G:L,2,0),0)</f>
        <v>0</v>
      </c>
      <c r="O328" s="10">
        <f>IFERROR(VLOOKUP(G328,Sell!G:L,6,0),0)</f>
        <v>0</v>
      </c>
      <c r="P328" s="11">
        <f t="shared" si="28"/>
        <v>0</v>
      </c>
      <c r="Q328" s="10">
        <f t="shared" si="30"/>
        <v>0</v>
      </c>
      <c r="R328" s="10">
        <f t="shared" si="31"/>
        <v>0</v>
      </c>
      <c r="S328" s="10">
        <f t="shared" si="32"/>
        <v>0</v>
      </c>
      <c r="T328" s="10">
        <f t="shared" si="33"/>
        <v>0</v>
      </c>
      <c r="U328" s="12" t="str">
        <f t="shared" si="34"/>
        <v/>
      </c>
    </row>
    <row r="329" spans="12:21" x14ac:dyDescent="0.25">
      <c r="L329" s="16">
        <f t="shared" si="29"/>
        <v>0</v>
      </c>
      <c r="M329" s="11" t="e">
        <f>VLOOKUP(G329,Sell!G:L,1,0)</f>
        <v>#N/A</v>
      </c>
      <c r="N329" s="11">
        <f>IFERROR(VLOOKUP(G329,Sell!G:L,2,0),0)</f>
        <v>0</v>
      </c>
      <c r="O329" s="10">
        <f>IFERROR(VLOOKUP(G329,Sell!G:L,6,0),0)</f>
        <v>0</v>
      </c>
      <c r="P329" s="11">
        <f t="shared" si="28"/>
        <v>0</v>
      </c>
      <c r="Q329" s="10">
        <f t="shared" si="30"/>
        <v>0</v>
      </c>
      <c r="R329" s="10">
        <f t="shared" si="31"/>
        <v>0</v>
      </c>
      <c r="S329" s="10">
        <f t="shared" si="32"/>
        <v>0</v>
      </c>
      <c r="T329" s="10">
        <f t="shared" si="33"/>
        <v>0</v>
      </c>
      <c r="U329" s="12" t="str">
        <f t="shared" si="34"/>
        <v/>
      </c>
    </row>
    <row r="330" spans="12:21" x14ac:dyDescent="0.25">
      <c r="L330" s="16">
        <f t="shared" si="29"/>
        <v>0</v>
      </c>
      <c r="M330" s="11" t="e">
        <f>VLOOKUP(G330,Sell!G:L,1,0)</f>
        <v>#N/A</v>
      </c>
      <c r="N330" s="11">
        <f>IFERROR(VLOOKUP(G330,Sell!G:L,2,0),0)</f>
        <v>0</v>
      </c>
      <c r="O330" s="10">
        <f>IFERROR(VLOOKUP(G330,Sell!G:L,6,0),0)</f>
        <v>0</v>
      </c>
      <c r="P330" s="11">
        <f t="shared" ref="P330:P393" si="35">H330-N330</f>
        <v>0</v>
      </c>
      <c r="Q330" s="10">
        <f t="shared" si="30"/>
        <v>0</v>
      </c>
      <c r="R330" s="10">
        <f t="shared" si="31"/>
        <v>0</v>
      </c>
      <c r="S330" s="10">
        <f t="shared" si="32"/>
        <v>0</v>
      </c>
      <c r="T330" s="10">
        <f t="shared" si="33"/>
        <v>0</v>
      </c>
      <c r="U330" s="12" t="str">
        <f t="shared" si="34"/>
        <v/>
      </c>
    </row>
    <row r="331" spans="12:21" x14ac:dyDescent="0.25">
      <c r="L331" s="16">
        <f t="shared" ref="L331:L394" si="36">J331+K331</f>
        <v>0</v>
      </c>
      <c r="M331" s="11" t="e">
        <f>VLOOKUP(G331,Sell!G:L,1,0)</f>
        <v>#N/A</v>
      </c>
      <c r="N331" s="11">
        <f>IFERROR(VLOOKUP(G331,Sell!G:L,2,0),0)</f>
        <v>0</v>
      </c>
      <c r="O331" s="10">
        <f>IFERROR(VLOOKUP(G331,Sell!G:L,6,0),0)</f>
        <v>0</v>
      </c>
      <c r="P331" s="11">
        <f t="shared" si="35"/>
        <v>0</v>
      </c>
      <c r="Q331" s="10">
        <f t="shared" ref="Q331:Q394" si="37">O331-L331</f>
        <v>0</v>
      </c>
      <c r="R331" s="10">
        <f t="shared" ref="R331:R394" si="38">IF(P331=0,Q331,0)</f>
        <v>0</v>
      </c>
      <c r="S331" s="10">
        <f t="shared" ref="S331:S394" si="39">IF(R331&gt;0,R331,0)</f>
        <v>0</v>
      </c>
      <c r="T331" s="10">
        <f t="shared" ref="T331:T394" si="40">IF(R331&gt;0,0,R331)</f>
        <v>0</v>
      </c>
      <c r="U331" s="12" t="str">
        <f t="shared" ref="U331:U394" si="41">IF(AND(LEN(G331)&gt;0,R331=0),"Open","")</f>
        <v/>
      </c>
    </row>
    <row r="332" spans="12:21" x14ac:dyDescent="0.25">
      <c r="L332" s="16">
        <f t="shared" si="36"/>
        <v>0</v>
      </c>
      <c r="M332" s="11" t="e">
        <f>VLOOKUP(G332,Sell!G:L,1,0)</f>
        <v>#N/A</v>
      </c>
      <c r="N332" s="11">
        <f>IFERROR(VLOOKUP(G332,Sell!G:L,2,0),0)</f>
        <v>0</v>
      </c>
      <c r="O332" s="10">
        <f>IFERROR(VLOOKUP(G332,Sell!G:L,6,0),0)</f>
        <v>0</v>
      </c>
      <c r="P332" s="11">
        <f t="shared" si="35"/>
        <v>0</v>
      </c>
      <c r="Q332" s="10">
        <f t="shared" si="37"/>
        <v>0</v>
      </c>
      <c r="R332" s="10">
        <f t="shared" si="38"/>
        <v>0</v>
      </c>
      <c r="S332" s="10">
        <f t="shared" si="39"/>
        <v>0</v>
      </c>
      <c r="T332" s="10">
        <f t="shared" si="40"/>
        <v>0</v>
      </c>
      <c r="U332" s="12" t="str">
        <f t="shared" si="41"/>
        <v/>
      </c>
    </row>
    <row r="333" spans="12:21" x14ac:dyDescent="0.25">
      <c r="L333" s="16">
        <f t="shared" si="36"/>
        <v>0</v>
      </c>
      <c r="M333" s="11" t="e">
        <f>VLOOKUP(G333,Sell!G:L,1,0)</f>
        <v>#N/A</v>
      </c>
      <c r="N333" s="11">
        <f>IFERROR(VLOOKUP(G333,Sell!G:L,2,0),0)</f>
        <v>0</v>
      </c>
      <c r="O333" s="10">
        <f>IFERROR(VLOOKUP(G333,Sell!G:L,6,0),0)</f>
        <v>0</v>
      </c>
      <c r="P333" s="11">
        <f t="shared" si="35"/>
        <v>0</v>
      </c>
      <c r="Q333" s="10">
        <f t="shared" si="37"/>
        <v>0</v>
      </c>
      <c r="R333" s="10">
        <f t="shared" si="38"/>
        <v>0</v>
      </c>
      <c r="S333" s="10">
        <f t="shared" si="39"/>
        <v>0</v>
      </c>
      <c r="T333" s="10">
        <f t="shared" si="40"/>
        <v>0</v>
      </c>
      <c r="U333" s="12" t="str">
        <f t="shared" si="41"/>
        <v/>
      </c>
    </row>
    <row r="334" spans="12:21" x14ac:dyDescent="0.25">
      <c r="L334" s="16">
        <f t="shared" si="36"/>
        <v>0</v>
      </c>
      <c r="M334" s="11" t="e">
        <f>VLOOKUP(G334,Sell!G:L,1,0)</f>
        <v>#N/A</v>
      </c>
      <c r="N334" s="11">
        <f>IFERROR(VLOOKUP(G334,Sell!G:L,2,0),0)</f>
        <v>0</v>
      </c>
      <c r="O334" s="10">
        <f>IFERROR(VLOOKUP(G334,Sell!G:L,6,0),0)</f>
        <v>0</v>
      </c>
      <c r="P334" s="11">
        <f t="shared" si="35"/>
        <v>0</v>
      </c>
      <c r="Q334" s="10">
        <f t="shared" si="37"/>
        <v>0</v>
      </c>
      <c r="R334" s="10">
        <f t="shared" si="38"/>
        <v>0</v>
      </c>
      <c r="S334" s="10">
        <f t="shared" si="39"/>
        <v>0</v>
      </c>
      <c r="T334" s="10">
        <f t="shared" si="40"/>
        <v>0</v>
      </c>
      <c r="U334" s="12" t="str">
        <f t="shared" si="41"/>
        <v/>
      </c>
    </row>
    <row r="335" spans="12:21" x14ac:dyDescent="0.25">
      <c r="L335" s="16">
        <f t="shared" si="36"/>
        <v>0</v>
      </c>
      <c r="M335" s="11" t="e">
        <f>VLOOKUP(G335,Sell!G:L,1,0)</f>
        <v>#N/A</v>
      </c>
      <c r="N335" s="11">
        <f>IFERROR(VLOOKUP(G335,Sell!G:L,2,0),0)</f>
        <v>0</v>
      </c>
      <c r="O335" s="10">
        <f>IFERROR(VLOOKUP(G335,Sell!G:L,6,0),0)</f>
        <v>0</v>
      </c>
      <c r="P335" s="11">
        <f t="shared" si="35"/>
        <v>0</v>
      </c>
      <c r="Q335" s="10">
        <f t="shared" si="37"/>
        <v>0</v>
      </c>
      <c r="R335" s="10">
        <f t="shared" si="38"/>
        <v>0</v>
      </c>
      <c r="S335" s="10">
        <f t="shared" si="39"/>
        <v>0</v>
      </c>
      <c r="T335" s="10">
        <f t="shared" si="40"/>
        <v>0</v>
      </c>
      <c r="U335" s="12" t="str">
        <f t="shared" si="41"/>
        <v/>
      </c>
    </row>
    <row r="336" spans="12:21" x14ac:dyDescent="0.25">
      <c r="L336" s="16">
        <f t="shared" si="36"/>
        <v>0</v>
      </c>
      <c r="M336" s="11" t="e">
        <f>VLOOKUP(G336,Sell!G:L,1,0)</f>
        <v>#N/A</v>
      </c>
      <c r="N336" s="11">
        <f>IFERROR(VLOOKUP(G336,Sell!G:L,2,0),0)</f>
        <v>0</v>
      </c>
      <c r="O336" s="10">
        <f>IFERROR(VLOOKUP(G336,Sell!G:L,6,0),0)</f>
        <v>0</v>
      </c>
      <c r="P336" s="11">
        <f t="shared" si="35"/>
        <v>0</v>
      </c>
      <c r="Q336" s="10">
        <f t="shared" si="37"/>
        <v>0</v>
      </c>
      <c r="R336" s="10">
        <f t="shared" si="38"/>
        <v>0</v>
      </c>
      <c r="S336" s="10">
        <f t="shared" si="39"/>
        <v>0</v>
      </c>
      <c r="T336" s="10">
        <f t="shared" si="40"/>
        <v>0</v>
      </c>
      <c r="U336" s="12" t="str">
        <f t="shared" si="41"/>
        <v/>
      </c>
    </row>
    <row r="337" spans="12:21" x14ac:dyDescent="0.25">
      <c r="L337" s="16">
        <f t="shared" si="36"/>
        <v>0</v>
      </c>
      <c r="M337" s="11" t="e">
        <f>VLOOKUP(G337,Sell!G:L,1,0)</f>
        <v>#N/A</v>
      </c>
      <c r="N337" s="11">
        <f>IFERROR(VLOOKUP(G337,Sell!G:L,2,0),0)</f>
        <v>0</v>
      </c>
      <c r="O337" s="10">
        <f>IFERROR(VLOOKUP(G337,Sell!G:L,6,0),0)</f>
        <v>0</v>
      </c>
      <c r="P337" s="11">
        <f t="shared" si="35"/>
        <v>0</v>
      </c>
      <c r="Q337" s="10">
        <f t="shared" si="37"/>
        <v>0</v>
      </c>
      <c r="R337" s="10">
        <f t="shared" si="38"/>
        <v>0</v>
      </c>
      <c r="S337" s="10">
        <f t="shared" si="39"/>
        <v>0</v>
      </c>
      <c r="T337" s="10">
        <f t="shared" si="40"/>
        <v>0</v>
      </c>
      <c r="U337" s="12" t="str">
        <f t="shared" si="41"/>
        <v/>
      </c>
    </row>
    <row r="338" spans="12:21" x14ac:dyDescent="0.25">
      <c r="L338" s="16">
        <f t="shared" si="36"/>
        <v>0</v>
      </c>
      <c r="M338" s="11" t="e">
        <f>VLOOKUP(G338,Sell!G:L,1,0)</f>
        <v>#N/A</v>
      </c>
      <c r="N338" s="11">
        <f>IFERROR(VLOOKUP(G338,Sell!G:L,2,0),0)</f>
        <v>0</v>
      </c>
      <c r="O338" s="10">
        <f>IFERROR(VLOOKUP(G338,Sell!G:L,6,0),0)</f>
        <v>0</v>
      </c>
      <c r="P338" s="11">
        <f t="shared" si="35"/>
        <v>0</v>
      </c>
      <c r="Q338" s="10">
        <f t="shared" si="37"/>
        <v>0</v>
      </c>
      <c r="R338" s="10">
        <f t="shared" si="38"/>
        <v>0</v>
      </c>
      <c r="S338" s="10">
        <f t="shared" si="39"/>
        <v>0</v>
      </c>
      <c r="T338" s="10">
        <f t="shared" si="40"/>
        <v>0</v>
      </c>
      <c r="U338" s="12" t="str">
        <f t="shared" si="41"/>
        <v/>
      </c>
    </row>
    <row r="339" spans="12:21" x14ac:dyDescent="0.25">
      <c r="L339" s="16">
        <f t="shared" si="36"/>
        <v>0</v>
      </c>
      <c r="M339" s="11" t="e">
        <f>VLOOKUP(G339,Sell!G:L,1,0)</f>
        <v>#N/A</v>
      </c>
      <c r="N339" s="11">
        <f>IFERROR(VLOOKUP(G339,Sell!G:L,2,0),0)</f>
        <v>0</v>
      </c>
      <c r="O339" s="10">
        <f>IFERROR(VLOOKUP(G339,Sell!G:L,6,0),0)</f>
        <v>0</v>
      </c>
      <c r="P339" s="11">
        <f t="shared" si="35"/>
        <v>0</v>
      </c>
      <c r="Q339" s="10">
        <f t="shared" si="37"/>
        <v>0</v>
      </c>
      <c r="R339" s="10">
        <f t="shared" si="38"/>
        <v>0</v>
      </c>
      <c r="S339" s="10">
        <f t="shared" si="39"/>
        <v>0</v>
      </c>
      <c r="T339" s="10">
        <f t="shared" si="40"/>
        <v>0</v>
      </c>
      <c r="U339" s="12" t="str">
        <f t="shared" si="41"/>
        <v/>
      </c>
    </row>
    <row r="340" spans="12:21" x14ac:dyDescent="0.25">
      <c r="L340" s="16">
        <f t="shared" si="36"/>
        <v>0</v>
      </c>
      <c r="M340" s="11" t="e">
        <f>VLOOKUP(G340,Sell!G:L,1,0)</f>
        <v>#N/A</v>
      </c>
      <c r="N340" s="11">
        <f>IFERROR(VLOOKUP(G340,Sell!G:L,2,0),0)</f>
        <v>0</v>
      </c>
      <c r="O340" s="10">
        <f>IFERROR(VLOOKUP(G340,Sell!G:L,6,0),0)</f>
        <v>0</v>
      </c>
      <c r="P340" s="11">
        <f t="shared" si="35"/>
        <v>0</v>
      </c>
      <c r="Q340" s="10">
        <f t="shared" si="37"/>
        <v>0</v>
      </c>
      <c r="R340" s="10">
        <f t="shared" si="38"/>
        <v>0</v>
      </c>
      <c r="S340" s="10">
        <f t="shared" si="39"/>
        <v>0</v>
      </c>
      <c r="T340" s="10">
        <f t="shared" si="40"/>
        <v>0</v>
      </c>
      <c r="U340" s="12" t="str">
        <f t="shared" si="41"/>
        <v/>
      </c>
    </row>
    <row r="341" spans="12:21" x14ac:dyDescent="0.25">
      <c r="L341" s="16">
        <f t="shared" si="36"/>
        <v>0</v>
      </c>
      <c r="M341" s="11" t="e">
        <f>VLOOKUP(G341,Sell!G:L,1,0)</f>
        <v>#N/A</v>
      </c>
      <c r="N341" s="11">
        <f>IFERROR(VLOOKUP(G341,Sell!G:L,2,0),0)</f>
        <v>0</v>
      </c>
      <c r="O341" s="10">
        <f>IFERROR(VLOOKUP(G341,Sell!G:L,6,0),0)</f>
        <v>0</v>
      </c>
      <c r="P341" s="11">
        <f t="shared" si="35"/>
        <v>0</v>
      </c>
      <c r="Q341" s="10">
        <f t="shared" si="37"/>
        <v>0</v>
      </c>
      <c r="R341" s="10">
        <f t="shared" si="38"/>
        <v>0</v>
      </c>
      <c r="S341" s="10">
        <f t="shared" si="39"/>
        <v>0</v>
      </c>
      <c r="T341" s="10">
        <f t="shared" si="40"/>
        <v>0</v>
      </c>
      <c r="U341" s="12" t="str">
        <f t="shared" si="41"/>
        <v/>
      </c>
    </row>
    <row r="342" spans="12:21" x14ac:dyDescent="0.25">
      <c r="L342" s="16">
        <f t="shared" si="36"/>
        <v>0</v>
      </c>
      <c r="M342" s="11" t="e">
        <f>VLOOKUP(G342,Sell!G:L,1,0)</f>
        <v>#N/A</v>
      </c>
      <c r="N342" s="11">
        <f>IFERROR(VLOOKUP(G342,Sell!G:L,2,0),0)</f>
        <v>0</v>
      </c>
      <c r="O342" s="10">
        <f>IFERROR(VLOOKUP(G342,Sell!G:L,6,0),0)</f>
        <v>0</v>
      </c>
      <c r="P342" s="11">
        <f t="shared" si="35"/>
        <v>0</v>
      </c>
      <c r="Q342" s="10">
        <f t="shared" si="37"/>
        <v>0</v>
      </c>
      <c r="R342" s="10">
        <f t="shared" si="38"/>
        <v>0</v>
      </c>
      <c r="S342" s="10">
        <f t="shared" si="39"/>
        <v>0</v>
      </c>
      <c r="T342" s="10">
        <f t="shared" si="40"/>
        <v>0</v>
      </c>
      <c r="U342" s="12" t="str">
        <f t="shared" si="41"/>
        <v/>
      </c>
    </row>
    <row r="343" spans="12:21" x14ac:dyDescent="0.25">
      <c r="L343" s="16">
        <f t="shared" si="36"/>
        <v>0</v>
      </c>
      <c r="M343" s="11" t="e">
        <f>VLOOKUP(G343,Sell!G:L,1,0)</f>
        <v>#N/A</v>
      </c>
      <c r="N343" s="11">
        <f>IFERROR(VLOOKUP(G343,Sell!G:L,2,0),0)</f>
        <v>0</v>
      </c>
      <c r="O343" s="10">
        <f>IFERROR(VLOOKUP(G343,Sell!G:L,6,0),0)</f>
        <v>0</v>
      </c>
      <c r="P343" s="11">
        <f t="shared" si="35"/>
        <v>0</v>
      </c>
      <c r="Q343" s="10">
        <f t="shared" si="37"/>
        <v>0</v>
      </c>
      <c r="R343" s="10">
        <f t="shared" si="38"/>
        <v>0</v>
      </c>
      <c r="S343" s="10">
        <f t="shared" si="39"/>
        <v>0</v>
      </c>
      <c r="T343" s="10">
        <f t="shared" si="40"/>
        <v>0</v>
      </c>
      <c r="U343" s="12" t="str">
        <f t="shared" si="41"/>
        <v/>
      </c>
    </row>
    <row r="344" spans="12:21" x14ac:dyDescent="0.25">
      <c r="L344" s="16">
        <f t="shared" si="36"/>
        <v>0</v>
      </c>
      <c r="M344" s="11" t="e">
        <f>VLOOKUP(G344,Sell!G:L,1,0)</f>
        <v>#N/A</v>
      </c>
      <c r="N344" s="11">
        <f>IFERROR(VLOOKUP(G344,Sell!G:L,2,0),0)</f>
        <v>0</v>
      </c>
      <c r="O344" s="10">
        <f>IFERROR(VLOOKUP(G344,Sell!G:L,6,0),0)</f>
        <v>0</v>
      </c>
      <c r="P344" s="11">
        <f t="shared" si="35"/>
        <v>0</v>
      </c>
      <c r="Q344" s="10">
        <f t="shared" si="37"/>
        <v>0</v>
      </c>
      <c r="R344" s="10">
        <f t="shared" si="38"/>
        <v>0</v>
      </c>
      <c r="S344" s="10">
        <f t="shared" si="39"/>
        <v>0</v>
      </c>
      <c r="T344" s="10">
        <f t="shared" si="40"/>
        <v>0</v>
      </c>
      <c r="U344" s="12" t="str">
        <f t="shared" si="41"/>
        <v/>
      </c>
    </row>
    <row r="345" spans="12:21" x14ac:dyDescent="0.25">
      <c r="L345" s="16">
        <f t="shared" si="36"/>
        <v>0</v>
      </c>
      <c r="M345" s="11" t="e">
        <f>VLOOKUP(G345,Sell!G:L,1,0)</f>
        <v>#N/A</v>
      </c>
      <c r="N345" s="11">
        <f>IFERROR(VLOOKUP(G345,Sell!G:L,2,0),0)</f>
        <v>0</v>
      </c>
      <c r="O345" s="10">
        <f>IFERROR(VLOOKUP(G345,Sell!G:L,6,0),0)</f>
        <v>0</v>
      </c>
      <c r="P345" s="11">
        <f t="shared" si="35"/>
        <v>0</v>
      </c>
      <c r="Q345" s="10">
        <f t="shared" si="37"/>
        <v>0</v>
      </c>
      <c r="R345" s="10">
        <f t="shared" si="38"/>
        <v>0</v>
      </c>
      <c r="S345" s="10">
        <f t="shared" si="39"/>
        <v>0</v>
      </c>
      <c r="T345" s="10">
        <f t="shared" si="40"/>
        <v>0</v>
      </c>
      <c r="U345" s="12" t="str">
        <f t="shared" si="41"/>
        <v/>
      </c>
    </row>
    <row r="346" spans="12:21" x14ac:dyDescent="0.25">
      <c r="L346" s="16">
        <f t="shared" si="36"/>
        <v>0</v>
      </c>
      <c r="M346" s="11" t="e">
        <f>VLOOKUP(G346,Sell!G:L,1,0)</f>
        <v>#N/A</v>
      </c>
      <c r="N346" s="11">
        <f>IFERROR(VLOOKUP(G346,Sell!G:L,2,0),0)</f>
        <v>0</v>
      </c>
      <c r="O346" s="10">
        <f>IFERROR(VLOOKUP(G346,Sell!G:L,6,0),0)</f>
        <v>0</v>
      </c>
      <c r="P346" s="11">
        <f t="shared" si="35"/>
        <v>0</v>
      </c>
      <c r="Q346" s="10">
        <f t="shared" si="37"/>
        <v>0</v>
      </c>
      <c r="R346" s="10">
        <f t="shared" si="38"/>
        <v>0</v>
      </c>
      <c r="S346" s="10">
        <f t="shared" si="39"/>
        <v>0</v>
      </c>
      <c r="T346" s="10">
        <f t="shared" si="40"/>
        <v>0</v>
      </c>
      <c r="U346" s="12" t="str">
        <f t="shared" si="41"/>
        <v/>
      </c>
    </row>
    <row r="347" spans="12:21" x14ac:dyDescent="0.25">
      <c r="L347" s="16">
        <f t="shared" si="36"/>
        <v>0</v>
      </c>
      <c r="M347" s="11" t="e">
        <f>VLOOKUP(G347,Sell!G:L,1,0)</f>
        <v>#N/A</v>
      </c>
      <c r="N347" s="11">
        <f>IFERROR(VLOOKUP(G347,Sell!G:L,2,0),0)</f>
        <v>0</v>
      </c>
      <c r="O347" s="10">
        <f>IFERROR(VLOOKUP(G347,Sell!G:L,6,0),0)</f>
        <v>0</v>
      </c>
      <c r="P347" s="11">
        <f t="shared" si="35"/>
        <v>0</v>
      </c>
      <c r="Q347" s="10">
        <f t="shared" si="37"/>
        <v>0</v>
      </c>
      <c r="R347" s="10">
        <f t="shared" si="38"/>
        <v>0</v>
      </c>
      <c r="S347" s="10">
        <f t="shared" si="39"/>
        <v>0</v>
      </c>
      <c r="T347" s="10">
        <f t="shared" si="40"/>
        <v>0</v>
      </c>
      <c r="U347" s="12" t="str">
        <f t="shared" si="41"/>
        <v/>
      </c>
    </row>
    <row r="348" spans="12:21" x14ac:dyDescent="0.25">
      <c r="L348" s="16">
        <f t="shared" si="36"/>
        <v>0</v>
      </c>
      <c r="M348" s="11" t="e">
        <f>VLOOKUP(G348,Sell!G:L,1,0)</f>
        <v>#N/A</v>
      </c>
      <c r="N348" s="11">
        <f>IFERROR(VLOOKUP(G348,Sell!G:L,2,0),0)</f>
        <v>0</v>
      </c>
      <c r="O348" s="10">
        <f>IFERROR(VLOOKUP(G348,Sell!G:L,6,0),0)</f>
        <v>0</v>
      </c>
      <c r="P348" s="11">
        <f t="shared" si="35"/>
        <v>0</v>
      </c>
      <c r="Q348" s="10">
        <f t="shared" si="37"/>
        <v>0</v>
      </c>
      <c r="R348" s="10">
        <f t="shared" si="38"/>
        <v>0</v>
      </c>
      <c r="S348" s="10">
        <f t="shared" si="39"/>
        <v>0</v>
      </c>
      <c r="T348" s="10">
        <f t="shared" si="40"/>
        <v>0</v>
      </c>
      <c r="U348" s="12" t="str">
        <f t="shared" si="41"/>
        <v/>
      </c>
    </row>
    <row r="349" spans="12:21" x14ac:dyDescent="0.25">
      <c r="L349" s="16">
        <f t="shared" si="36"/>
        <v>0</v>
      </c>
      <c r="M349" s="11" t="e">
        <f>VLOOKUP(G349,Sell!G:L,1,0)</f>
        <v>#N/A</v>
      </c>
      <c r="N349" s="11">
        <f>IFERROR(VLOOKUP(G349,Sell!G:L,2,0),0)</f>
        <v>0</v>
      </c>
      <c r="O349" s="10">
        <f>IFERROR(VLOOKUP(G349,Sell!G:L,6,0),0)</f>
        <v>0</v>
      </c>
      <c r="P349" s="11">
        <f t="shared" si="35"/>
        <v>0</v>
      </c>
      <c r="Q349" s="10">
        <f t="shared" si="37"/>
        <v>0</v>
      </c>
      <c r="R349" s="10">
        <f t="shared" si="38"/>
        <v>0</v>
      </c>
      <c r="S349" s="10">
        <f t="shared" si="39"/>
        <v>0</v>
      </c>
      <c r="T349" s="10">
        <f t="shared" si="40"/>
        <v>0</v>
      </c>
      <c r="U349" s="12" t="str">
        <f t="shared" si="41"/>
        <v/>
      </c>
    </row>
    <row r="350" spans="12:21" x14ac:dyDescent="0.25">
      <c r="L350" s="16">
        <f t="shared" si="36"/>
        <v>0</v>
      </c>
      <c r="M350" s="11" t="e">
        <f>VLOOKUP(G350,Sell!G:L,1,0)</f>
        <v>#N/A</v>
      </c>
      <c r="N350" s="11">
        <f>IFERROR(VLOOKUP(G350,Sell!G:L,2,0),0)</f>
        <v>0</v>
      </c>
      <c r="O350" s="10">
        <f>IFERROR(VLOOKUP(G350,Sell!G:L,6,0),0)</f>
        <v>0</v>
      </c>
      <c r="P350" s="11">
        <f t="shared" si="35"/>
        <v>0</v>
      </c>
      <c r="Q350" s="10">
        <f t="shared" si="37"/>
        <v>0</v>
      </c>
      <c r="R350" s="10">
        <f t="shared" si="38"/>
        <v>0</v>
      </c>
      <c r="S350" s="10">
        <f t="shared" si="39"/>
        <v>0</v>
      </c>
      <c r="T350" s="10">
        <f t="shared" si="40"/>
        <v>0</v>
      </c>
      <c r="U350" s="12" t="str">
        <f t="shared" si="41"/>
        <v/>
      </c>
    </row>
    <row r="351" spans="12:21" x14ac:dyDescent="0.25">
      <c r="L351" s="16">
        <f t="shared" si="36"/>
        <v>0</v>
      </c>
      <c r="M351" s="11" t="e">
        <f>VLOOKUP(G351,Sell!G:L,1,0)</f>
        <v>#N/A</v>
      </c>
      <c r="N351" s="11">
        <f>IFERROR(VLOOKUP(G351,Sell!G:L,2,0),0)</f>
        <v>0</v>
      </c>
      <c r="O351" s="10">
        <f>IFERROR(VLOOKUP(G351,Sell!G:L,6,0),0)</f>
        <v>0</v>
      </c>
      <c r="P351" s="11">
        <f t="shared" si="35"/>
        <v>0</v>
      </c>
      <c r="Q351" s="10">
        <f t="shared" si="37"/>
        <v>0</v>
      </c>
      <c r="R351" s="10">
        <f t="shared" si="38"/>
        <v>0</v>
      </c>
      <c r="S351" s="10">
        <f t="shared" si="39"/>
        <v>0</v>
      </c>
      <c r="T351" s="10">
        <f t="shared" si="40"/>
        <v>0</v>
      </c>
      <c r="U351" s="12" t="str">
        <f t="shared" si="41"/>
        <v/>
      </c>
    </row>
    <row r="352" spans="12:21" x14ac:dyDescent="0.25">
      <c r="L352" s="16">
        <f t="shared" si="36"/>
        <v>0</v>
      </c>
      <c r="M352" s="11" t="e">
        <f>VLOOKUP(G352,Sell!G:L,1,0)</f>
        <v>#N/A</v>
      </c>
      <c r="N352" s="11">
        <f>IFERROR(VLOOKUP(G352,Sell!G:L,2,0),0)</f>
        <v>0</v>
      </c>
      <c r="O352" s="10">
        <f>IFERROR(VLOOKUP(G352,Sell!G:L,6,0),0)</f>
        <v>0</v>
      </c>
      <c r="P352" s="11">
        <f t="shared" si="35"/>
        <v>0</v>
      </c>
      <c r="Q352" s="10">
        <f t="shared" si="37"/>
        <v>0</v>
      </c>
      <c r="R352" s="10">
        <f t="shared" si="38"/>
        <v>0</v>
      </c>
      <c r="S352" s="10">
        <f t="shared" si="39"/>
        <v>0</v>
      </c>
      <c r="T352" s="10">
        <f t="shared" si="40"/>
        <v>0</v>
      </c>
      <c r="U352" s="12" t="str">
        <f t="shared" si="41"/>
        <v/>
      </c>
    </row>
    <row r="353" spans="12:21" x14ac:dyDescent="0.25">
      <c r="L353" s="16">
        <f t="shared" si="36"/>
        <v>0</v>
      </c>
      <c r="M353" s="11" t="e">
        <f>VLOOKUP(G353,Sell!G:L,1,0)</f>
        <v>#N/A</v>
      </c>
      <c r="N353" s="11">
        <f>IFERROR(VLOOKUP(G353,Sell!G:L,2,0),0)</f>
        <v>0</v>
      </c>
      <c r="O353" s="10">
        <f>IFERROR(VLOOKUP(G353,Sell!G:L,6,0),0)</f>
        <v>0</v>
      </c>
      <c r="P353" s="11">
        <f t="shared" si="35"/>
        <v>0</v>
      </c>
      <c r="Q353" s="10">
        <f t="shared" si="37"/>
        <v>0</v>
      </c>
      <c r="R353" s="10">
        <f t="shared" si="38"/>
        <v>0</v>
      </c>
      <c r="S353" s="10">
        <f t="shared" si="39"/>
        <v>0</v>
      </c>
      <c r="T353" s="10">
        <f t="shared" si="40"/>
        <v>0</v>
      </c>
      <c r="U353" s="12" t="str">
        <f t="shared" si="41"/>
        <v/>
      </c>
    </row>
    <row r="354" spans="12:21" x14ac:dyDescent="0.25">
      <c r="L354" s="16">
        <f t="shared" si="36"/>
        <v>0</v>
      </c>
      <c r="M354" s="11" t="e">
        <f>VLOOKUP(G354,Sell!G:L,1,0)</f>
        <v>#N/A</v>
      </c>
      <c r="N354" s="11">
        <f>IFERROR(VLOOKUP(G354,Sell!G:L,2,0),0)</f>
        <v>0</v>
      </c>
      <c r="O354" s="10">
        <f>IFERROR(VLOOKUP(G354,Sell!G:L,6,0),0)</f>
        <v>0</v>
      </c>
      <c r="P354" s="11">
        <f t="shared" si="35"/>
        <v>0</v>
      </c>
      <c r="Q354" s="10">
        <f t="shared" si="37"/>
        <v>0</v>
      </c>
      <c r="R354" s="10">
        <f t="shared" si="38"/>
        <v>0</v>
      </c>
      <c r="S354" s="10">
        <f t="shared" si="39"/>
        <v>0</v>
      </c>
      <c r="T354" s="10">
        <f t="shared" si="40"/>
        <v>0</v>
      </c>
      <c r="U354" s="12" t="str">
        <f t="shared" si="41"/>
        <v/>
      </c>
    </row>
    <row r="355" spans="12:21" x14ac:dyDescent="0.25">
      <c r="L355" s="16">
        <f t="shared" si="36"/>
        <v>0</v>
      </c>
      <c r="M355" s="11" t="e">
        <f>VLOOKUP(G355,Sell!G:L,1,0)</f>
        <v>#N/A</v>
      </c>
      <c r="N355" s="11">
        <f>IFERROR(VLOOKUP(G355,Sell!G:L,2,0),0)</f>
        <v>0</v>
      </c>
      <c r="O355" s="10">
        <f>IFERROR(VLOOKUP(G355,Sell!G:L,6,0),0)</f>
        <v>0</v>
      </c>
      <c r="P355" s="11">
        <f t="shared" si="35"/>
        <v>0</v>
      </c>
      <c r="Q355" s="10">
        <f t="shared" si="37"/>
        <v>0</v>
      </c>
      <c r="R355" s="10">
        <f t="shared" si="38"/>
        <v>0</v>
      </c>
      <c r="S355" s="10">
        <f t="shared" si="39"/>
        <v>0</v>
      </c>
      <c r="T355" s="10">
        <f t="shared" si="40"/>
        <v>0</v>
      </c>
      <c r="U355" s="12" t="str">
        <f t="shared" si="41"/>
        <v/>
      </c>
    </row>
    <row r="356" spans="12:21" x14ac:dyDescent="0.25">
      <c r="L356" s="16">
        <f t="shared" si="36"/>
        <v>0</v>
      </c>
      <c r="M356" s="11" t="e">
        <f>VLOOKUP(G356,Sell!G:L,1,0)</f>
        <v>#N/A</v>
      </c>
      <c r="N356" s="11">
        <f>IFERROR(VLOOKUP(G356,Sell!G:L,2,0),0)</f>
        <v>0</v>
      </c>
      <c r="O356" s="10">
        <f>IFERROR(VLOOKUP(G356,Sell!G:L,6,0),0)</f>
        <v>0</v>
      </c>
      <c r="P356" s="11">
        <f t="shared" si="35"/>
        <v>0</v>
      </c>
      <c r="Q356" s="10">
        <f t="shared" si="37"/>
        <v>0</v>
      </c>
      <c r="R356" s="10">
        <f t="shared" si="38"/>
        <v>0</v>
      </c>
      <c r="S356" s="10">
        <f t="shared" si="39"/>
        <v>0</v>
      </c>
      <c r="T356" s="10">
        <f t="shared" si="40"/>
        <v>0</v>
      </c>
      <c r="U356" s="12" t="str">
        <f t="shared" si="41"/>
        <v/>
      </c>
    </row>
    <row r="357" spans="12:21" x14ac:dyDescent="0.25">
      <c r="L357" s="16">
        <f t="shared" si="36"/>
        <v>0</v>
      </c>
      <c r="M357" s="11" t="e">
        <f>VLOOKUP(G357,Sell!G:L,1,0)</f>
        <v>#N/A</v>
      </c>
      <c r="N357" s="11">
        <f>IFERROR(VLOOKUP(G357,Sell!G:L,2,0),0)</f>
        <v>0</v>
      </c>
      <c r="O357" s="10">
        <f>IFERROR(VLOOKUP(G357,Sell!G:L,6,0),0)</f>
        <v>0</v>
      </c>
      <c r="P357" s="11">
        <f t="shared" si="35"/>
        <v>0</v>
      </c>
      <c r="Q357" s="10">
        <f t="shared" si="37"/>
        <v>0</v>
      </c>
      <c r="R357" s="10">
        <f t="shared" si="38"/>
        <v>0</v>
      </c>
      <c r="S357" s="10">
        <f t="shared" si="39"/>
        <v>0</v>
      </c>
      <c r="T357" s="10">
        <f t="shared" si="40"/>
        <v>0</v>
      </c>
      <c r="U357" s="12" t="str">
        <f t="shared" si="41"/>
        <v/>
      </c>
    </row>
    <row r="358" spans="12:21" x14ac:dyDescent="0.25">
      <c r="L358" s="16">
        <f t="shared" si="36"/>
        <v>0</v>
      </c>
      <c r="M358" s="11" t="e">
        <f>VLOOKUP(G358,Sell!G:L,1,0)</f>
        <v>#N/A</v>
      </c>
      <c r="N358" s="11">
        <f>IFERROR(VLOOKUP(G358,Sell!G:L,2,0),0)</f>
        <v>0</v>
      </c>
      <c r="O358" s="10">
        <f>IFERROR(VLOOKUP(G358,Sell!G:L,6,0),0)</f>
        <v>0</v>
      </c>
      <c r="P358" s="11">
        <f t="shared" si="35"/>
        <v>0</v>
      </c>
      <c r="Q358" s="10">
        <f t="shared" si="37"/>
        <v>0</v>
      </c>
      <c r="R358" s="10">
        <f t="shared" si="38"/>
        <v>0</v>
      </c>
      <c r="S358" s="10">
        <f t="shared" si="39"/>
        <v>0</v>
      </c>
      <c r="T358" s="10">
        <f t="shared" si="40"/>
        <v>0</v>
      </c>
      <c r="U358" s="12" t="str">
        <f t="shared" si="41"/>
        <v/>
      </c>
    </row>
    <row r="359" spans="12:21" x14ac:dyDescent="0.25">
      <c r="L359" s="16">
        <f t="shared" si="36"/>
        <v>0</v>
      </c>
      <c r="M359" s="11" t="e">
        <f>VLOOKUP(G359,Sell!G:L,1,0)</f>
        <v>#N/A</v>
      </c>
      <c r="N359" s="11">
        <f>IFERROR(VLOOKUP(G359,Sell!G:L,2,0),0)</f>
        <v>0</v>
      </c>
      <c r="O359" s="10">
        <f>IFERROR(VLOOKUP(G359,Sell!G:L,6,0),0)</f>
        <v>0</v>
      </c>
      <c r="P359" s="11">
        <f t="shared" si="35"/>
        <v>0</v>
      </c>
      <c r="Q359" s="10">
        <f t="shared" si="37"/>
        <v>0</v>
      </c>
      <c r="R359" s="10">
        <f t="shared" si="38"/>
        <v>0</v>
      </c>
      <c r="S359" s="10">
        <f t="shared" si="39"/>
        <v>0</v>
      </c>
      <c r="T359" s="10">
        <f t="shared" si="40"/>
        <v>0</v>
      </c>
      <c r="U359" s="12" t="str">
        <f t="shared" si="41"/>
        <v/>
      </c>
    </row>
    <row r="360" spans="12:21" x14ac:dyDescent="0.25">
      <c r="L360" s="16">
        <f t="shared" si="36"/>
        <v>0</v>
      </c>
      <c r="M360" s="11" t="e">
        <f>VLOOKUP(G360,Sell!G:L,1,0)</f>
        <v>#N/A</v>
      </c>
      <c r="N360" s="11">
        <f>IFERROR(VLOOKUP(G360,Sell!G:L,2,0),0)</f>
        <v>0</v>
      </c>
      <c r="O360" s="10">
        <f>IFERROR(VLOOKUP(G360,Sell!G:L,6,0),0)</f>
        <v>0</v>
      </c>
      <c r="P360" s="11">
        <f t="shared" si="35"/>
        <v>0</v>
      </c>
      <c r="Q360" s="10">
        <f t="shared" si="37"/>
        <v>0</v>
      </c>
      <c r="R360" s="10">
        <f t="shared" si="38"/>
        <v>0</v>
      </c>
      <c r="S360" s="10">
        <f t="shared" si="39"/>
        <v>0</v>
      </c>
      <c r="T360" s="10">
        <f t="shared" si="40"/>
        <v>0</v>
      </c>
      <c r="U360" s="12" t="str">
        <f t="shared" si="41"/>
        <v/>
      </c>
    </row>
    <row r="361" spans="12:21" x14ac:dyDescent="0.25">
      <c r="L361" s="16">
        <f t="shared" si="36"/>
        <v>0</v>
      </c>
      <c r="M361" s="11" t="e">
        <f>VLOOKUP(G361,Sell!G:L,1,0)</f>
        <v>#N/A</v>
      </c>
      <c r="N361" s="11">
        <f>IFERROR(VLOOKUP(G361,Sell!G:L,2,0),0)</f>
        <v>0</v>
      </c>
      <c r="O361" s="10">
        <f>IFERROR(VLOOKUP(G361,Sell!G:L,6,0),0)</f>
        <v>0</v>
      </c>
      <c r="P361" s="11">
        <f t="shared" si="35"/>
        <v>0</v>
      </c>
      <c r="Q361" s="10">
        <f t="shared" si="37"/>
        <v>0</v>
      </c>
      <c r="R361" s="10">
        <f t="shared" si="38"/>
        <v>0</v>
      </c>
      <c r="S361" s="10">
        <f t="shared" si="39"/>
        <v>0</v>
      </c>
      <c r="T361" s="10">
        <f t="shared" si="40"/>
        <v>0</v>
      </c>
      <c r="U361" s="12" t="str">
        <f t="shared" si="41"/>
        <v/>
      </c>
    </row>
    <row r="362" spans="12:21" x14ac:dyDescent="0.25">
      <c r="L362" s="16">
        <f t="shared" si="36"/>
        <v>0</v>
      </c>
      <c r="M362" s="11" t="e">
        <f>VLOOKUP(G362,Sell!G:L,1,0)</f>
        <v>#N/A</v>
      </c>
      <c r="N362" s="11">
        <f>IFERROR(VLOOKUP(G362,Sell!G:L,2,0),0)</f>
        <v>0</v>
      </c>
      <c r="O362" s="10">
        <f>IFERROR(VLOOKUP(G362,Sell!G:L,6,0),0)</f>
        <v>0</v>
      </c>
      <c r="P362" s="11">
        <f t="shared" si="35"/>
        <v>0</v>
      </c>
      <c r="Q362" s="10">
        <f t="shared" si="37"/>
        <v>0</v>
      </c>
      <c r="R362" s="10">
        <f t="shared" si="38"/>
        <v>0</v>
      </c>
      <c r="S362" s="10">
        <f t="shared" si="39"/>
        <v>0</v>
      </c>
      <c r="T362" s="10">
        <f t="shared" si="40"/>
        <v>0</v>
      </c>
      <c r="U362" s="12" t="str">
        <f t="shared" si="41"/>
        <v/>
      </c>
    </row>
    <row r="363" spans="12:21" x14ac:dyDescent="0.25">
      <c r="L363" s="16">
        <f t="shared" si="36"/>
        <v>0</v>
      </c>
      <c r="M363" s="11" t="e">
        <f>VLOOKUP(G363,Sell!G:L,1,0)</f>
        <v>#N/A</v>
      </c>
      <c r="N363" s="11">
        <f>IFERROR(VLOOKUP(G363,Sell!G:L,2,0),0)</f>
        <v>0</v>
      </c>
      <c r="O363" s="10">
        <f>IFERROR(VLOOKUP(G363,Sell!G:L,6,0),0)</f>
        <v>0</v>
      </c>
      <c r="P363" s="11">
        <f t="shared" si="35"/>
        <v>0</v>
      </c>
      <c r="Q363" s="10">
        <f t="shared" si="37"/>
        <v>0</v>
      </c>
      <c r="R363" s="10">
        <f t="shared" si="38"/>
        <v>0</v>
      </c>
      <c r="S363" s="10">
        <f t="shared" si="39"/>
        <v>0</v>
      </c>
      <c r="T363" s="10">
        <f t="shared" si="40"/>
        <v>0</v>
      </c>
      <c r="U363" s="12" t="str">
        <f t="shared" si="41"/>
        <v/>
      </c>
    </row>
    <row r="364" spans="12:21" x14ac:dyDescent="0.25">
      <c r="L364" s="16">
        <f t="shared" si="36"/>
        <v>0</v>
      </c>
      <c r="M364" s="11" t="e">
        <f>VLOOKUP(G364,Sell!G:L,1,0)</f>
        <v>#N/A</v>
      </c>
      <c r="N364" s="11">
        <f>IFERROR(VLOOKUP(G364,Sell!G:L,2,0),0)</f>
        <v>0</v>
      </c>
      <c r="O364" s="10">
        <f>IFERROR(VLOOKUP(G364,Sell!G:L,6,0),0)</f>
        <v>0</v>
      </c>
      <c r="P364" s="11">
        <f t="shared" si="35"/>
        <v>0</v>
      </c>
      <c r="Q364" s="10">
        <f t="shared" si="37"/>
        <v>0</v>
      </c>
      <c r="R364" s="10">
        <f t="shared" si="38"/>
        <v>0</v>
      </c>
      <c r="S364" s="10">
        <f t="shared" si="39"/>
        <v>0</v>
      </c>
      <c r="T364" s="10">
        <f t="shared" si="40"/>
        <v>0</v>
      </c>
      <c r="U364" s="12" t="str">
        <f t="shared" si="41"/>
        <v/>
      </c>
    </row>
    <row r="365" spans="12:21" x14ac:dyDescent="0.25">
      <c r="L365" s="16">
        <f t="shared" si="36"/>
        <v>0</v>
      </c>
      <c r="M365" s="11" t="e">
        <f>VLOOKUP(G365,Sell!G:L,1,0)</f>
        <v>#N/A</v>
      </c>
      <c r="N365" s="11">
        <f>IFERROR(VLOOKUP(G365,Sell!G:L,2,0),0)</f>
        <v>0</v>
      </c>
      <c r="O365" s="10">
        <f>IFERROR(VLOOKUP(G365,Sell!G:L,6,0),0)</f>
        <v>0</v>
      </c>
      <c r="P365" s="11">
        <f t="shared" si="35"/>
        <v>0</v>
      </c>
      <c r="Q365" s="10">
        <f t="shared" si="37"/>
        <v>0</v>
      </c>
      <c r="R365" s="10">
        <f t="shared" si="38"/>
        <v>0</v>
      </c>
      <c r="S365" s="10">
        <f t="shared" si="39"/>
        <v>0</v>
      </c>
      <c r="T365" s="10">
        <f t="shared" si="40"/>
        <v>0</v>
      </c>
      <c r="U365" s="12" t="str">
        <f t="shared" si="41"/>
        <v/>
      </c>
    </row>
    <row r="366" spans="12:21" x14ac:dyDescent="0.25">
      <c r="L366" s="16">
        <f t="shared" si="36"/>
        <v>0</v>
      </c>
      <c r="M366" s="11" t="e">
        <f>VLOOKUP(G366,Sell!G:L,1,0)</f>
        <v>#N/A</v>
      </c>
      <c r="N366" s="11">
        <f>IFERROR(VLOOKUP(G366,Sell!G:L,2,0),0)</f>
        <v>0</v>
      </c>
      <c r="O366" s="10">
        <f>IFERROR(VLOOKUP(G366,Sell!G:L,6,0),0)</f>
        <v>0</v>
      </c>
      <c r="P366" s="11">
        <f t="shared" si="35"/>
        <v>0</v>
      </c>
      <c r="Q366" s="10">
        <f t="shared" si="37"/>
        <v>0</v>
      </c>
      <c r="R366" s="10">
        <f t="shared" si="38"/>
        <v>0</v>
      </c>
      <c r="S366" s="10">
        <f t="shared" si="39"/>
        <v>0</v>
      </c>
      <c r="T366" s="10">
        <f t="shared" si="40"/>
        <v>0</v>
      </c>
      <c r="U366" s="12" t="str">
        <f t="shared" si="41"/>
        <v/>
      </c>
    </row>
    <row r="367" spans="12:21" x14ac:dyDescent="0.25">
      <c r="L367" s="16">
        <f t="shared" si="36"/>
        <v>0</v>
      </c>
      <c r="M367" s="11" t="e">
        <f>VLOOKUP(G367,Sell!G:L,1,0)</f>
        <v>#N/A</v>
      </c>
      <c r="N367" s="11">
        <f>IFERROR(VLOOKUP(G367,Sell!G:L,2,0),0)</f>
        <v>0</v>
      </c>
      <c r="O367" s="10">
        <f>IFERROR(VLOOKUP(G367,Sell!G:L,6,0),0)</f>
        <v>0</v>
      </c>
      <c r="P367" s="11">
        <f t="shared" si="35"/>
        <v>0</v>
      </c>
      <c r="Q367" s="10">
        <f t="shared" si="37"/>
        <v>0</v>
      </c>
      <c r="R367" s="10">
        <f t="shared" si="38"/>
        <v>0</v>
      </c>
      <c r="S367" s="10">
        <f t="shared" si="39"/>
        <v>0</v>
      </c>
      <c r="T367" s="10">
        <f t="shared" si="40"/>
        <v>0</v>
      </c>
      <c r="U367" s="12" t="str">
        <f t="shared" si="41"/>
        <v/>
      </c>
    </row>
    <row r="368" spans="12:21" x14ac:dyDescent="0.25">
      <c r="L368" s="16">
        <f t="shared" si="36"/>
        <v>0</v>
      </c>
      <c r="M368" s="11" t="e">
        <f>VLOOKUP(G368,Sell!G:L,1,0)</f>
        <v>#N/A</v>
      </c>
      <c r="N368" s="11">
        <f>IFERROR(VLOOKUP(G368,Sell!G:L,2,0),0)</f>
        <v>0</v>
      </c>
      <c r="O368" s="10">
        <f>IFERROR(VLOOKUP(G368,Sell!G:L,6,0),0)</f>
        <v>0</v>
      </c>
      <c r="P368" s="11">
        <f t="shared" si="35"/>
        <v>0</v>
      </c>
      <c r="Q368" s="10">
        <f t="shared" si="37"/>
        <v>0</v>
      </c>
      <c r="R368" s="10">
        <f t="shared" si="38"/>
        <v>0</v>
      </c>
      <c r="S368" s="10">
        <f t="shared" si="39"/>
        <v>0</v>
      </c>
      <c r="T368" s="10">
        <f t="shared" si="40"/>
        <v>0</v>
      </c>
      <c r="U368" s="12" t="str">
        <f t="shared" si="41"/>
        <v/>
      </c>
    </row>
    <row r="369" spans="12:21" x14ac:dyDescent="0.25">
      <c r="L369" s="16">
        <f t="shared" si="36"/>
        <v>0</v>
      </c>
      <c r="M369" s="11" t="e">
        <f>VLOOKUP(G369,Sell!G:L,1,0)</f>
        <v>#N/A</v>
      </c>
      <c r="N369" s="11">
        <f>IFERROR(VLOOKUP(G369,Sell!G:L,2,0),0)</f>
        <v>0</v>
      </c>
      <c r="O369" s="10">
        <f>IFERROR(VLOOKUP(G369,Sell!G:L,6,0),0)</f>
        <v>0</v>
      </c>
      <c r="P369" s="11">
        <f t="shared" si="35"/>
        <v>0</v>
      </c>
      <c r="Q369" s="10">
        <f t="shared" si="37"/>
        <v>0</v>
      </c>
      <c r="R369" s="10">
        <f t="shared" si="38"/>
        <v>0</v>
      </c>
      <c r="S369" s="10">
        <f t="shared" si="39"/>
        <v>0</v>
      </c>
      <c r="T369" s="10">
        <f t="shared" si="40"/>
        <v>0</v>
      </c>
      <c r="U369" s="12" t="str">
        <f t="shared" si="41"/>
        <v/>
      </c>
    </row>
    <row r="370" spans="12:21" x14ac:dyDescent="0.25">
      <c r="L370" s="16">
        <f t="shared" si="36"/>
        <v>0</v>
      </c>
      <c r="M370" s="11" t="e">
        <f>VLOOKUP(G370,Sell!G:L,1,0)</f>
        <v>#N/A</v>
      </c>
      <c r="N370" s="11">
        <f>IFERROR(VLOOKUP(G370,Sell!G:L,2,0),0)</f>
        <v>0</v>
      </c>
      <c r="O370" s="10">
        <f>IFERROR(VLOOKUP(G370,Sell!G:L,6,0),0)</f>
        <v>0</v>
      </c>
      <c r="P370" s="11">
        <f t="shared" si="35"/>
        <v>0</v>
      </c>
      <c r="Q370" s="10">
        <f t="shared" si="37"/>
        <v>0</v>
      </c>
      <c r="R370" s="10">
        <f t="shared" si="38"/>
        <v>0</v>
      </c>
      <c r="S370" s="10">
        <f t="shared" si="39"/>
        <v>0</v>
      </c>
      <c r="T370" s="10">
        <f t="shared" si="40"/>
        <v>0</v>
      </c>
      <c r="U370" s="12" t="str">
        <f t="shared" si="41"/>
        <v/>
      </c>
    </row>
    <row r="371" spans="12:21" x14ac:dyDescent="0.25">
      <c r="L371" s="16">
        <f t="shared" si="36"/>
        <v>0</v>
      </c>
      <c r="M371" s="11" t="e">
        <f>VLOOKUP(G371,Sell!G:L,1,0)</f>
        <v>#N/A</v>
      </c>
      <c r="N371" s="11">
        <f>IFERROR(VLOOKUP(G371,Sell!G:L,2,0),0)</f>
        <v>0</v>
      </c>
      <c r="O371" s="10">
        <f>IFERROR(VLOOKUP(G371,Sell!G:L,6,0),0)</f>
        <v>0</v>
      </c>
      <c r="P371" s="11">
        <f t="shared" si="35"/>
        <v>0</v>
      </c>
      <c r="Q371" s="10">
        <f t="shared" si="37"/>
        <v>0</v>
      </c>
      <c r="R371" s="10">
        <f t="shared" si="38"/>
        <v>0</v>
      </c>
      <c r="S371" s="10">
        <f t="shared" si="39"/>
        <v>0</v>
      </c>
      <c r="T371" s="10">
        <f t="shared" si="40"/>
        <v>0</v>
      </c>
      <c r="U371" s="12" t="str">
        <f t="shared" si="41"/>
        <v/>
      </c>
    </row>
    <row r="372" spans="12:21" x14ac:dyDescent="0.25">
      <c r="L372" s="16">
        <f t="shared" si="36"/>
        <v>0</v>
      </c>
      <c r="M372" s="11" t="e">
        <f>VLOOKUP(G372,Sell!G:L,1,0)</f>
        <v>#N/A</v>
      </c>
      <c r="N372" s="11">
        <f>IFERROR(VLOOKUP(G372,Sell!G:L,2,0),0)</f>
        <v>0</v>
      </c>
      <c r="O372" s="10">
        <f>IFERROR(VLOOKUP(G372,Sell!G:L,6,0),0)</f>
        <v>0</v>
      </c>
      <c r="P372" s="11">
        <f t="shared" si="35"/>
        <v>0</v>
      </c>
      <c r="Q372" s="10">
        <f t="shared" si="37"/>
        <v>0</v>
      </c>
      <c r="R372" s="10">
        <f t="shared" si="38"/>
        <v>0</v>
      </c>
      <c r="S372" s="10">
        <f t="shared" si="39"/>
        <v>0</v>
      </c>
      <c r="T372" s="10">
        <f t="shared" si="40"/>
        <v>0</v>
      </c>
      <c r="U372" s="12" t="str">
        <f t="shared" si="41"/>
        <v/>
      </c>
    </row>
    <row r="373" spans="12:21" x14ac:dyDescent="0.25">
      <c r="L373" s="16">
        <f t="shared" si="36"/>
        <v>0</v>
      </c>
      <c r="M373" s="11" t="e">
        <f>VLOOKUP(G373,Sell!G:L,1,0)</f>
        <v>#N/A</v>
      </c>
      <c r="N373" s="11">
        <f>IFERROR(VLOOKUP(G373,Sell!G:L,2,0),0)</f>
        <v>0</v>
      </c>
      <c r="O373" s="10">
        <f>IFERROR(VLOOKUP(G373,Sell!G:L,6,0),0)</f>
        <v>0</v>
      </c>
      <c r="P373" s="11">
        <f t="shared" si="35"/>
        <v>0</v>
      </c>
      <c r="Q373" s="10">
        <f t="shared" si="37"/>
        <v>0</v>
      </c>
      <c r="R373" s="10">
        <f t="shared" si="38"/>
        <v>0</v>
      </c>
      <c r="S373" s="10">
        <f t="shared" si="39"/>
        <v>0</v>
      </c>
      <c r="T373" s="10">
        <f t="shared" si="40"/>
        <v>0</v>
      </c>
      <c r="U373" s="12" t="str">
        <f t="shared" si="41"/>
        <v/>
      </c>
    </row>
    <row r="374" spans="12:21" x14ac:dyDescent="0.25">
      <c r="L374" s="16">
        <f t="shared" si="36"/>
        <v>0</v>
      </c>
      <c r="M374" s="11" t="e">
        <f>VLOOKUP(G374,Sell!G:L,1,0)</f>
        <v>#N/A</v>
      </c>
      <c r="N374" s="11">
        <f>IFERROR(VLOOKUP(G374,Sell!G:L,2,0),0)</f>
        <v>0</v>
      </c>
      <c r="O374" s="10">
        <f>IFERROR(VLOOKUP(G374,Sell!G:L,6,0),0)</f>
        <v>0</v>
      </c>
      <c r="P374" s="11">
        <f t="shared" si="35"/>
        <v>0</v>
      </c>
      <c r="Q374" s="10">
        <f t="shared" si="37"/>
        <v>0</v>
      </c>
      <c r="R374" s="10">
        <f t="shared" si="38"/>
        <v>0</v>
      </c>
      <c r="S374" s="10">
        <f t="shared" si="39"/>
        <v>0</v>
      </c>
      <c r="T374" s="10">
        <f t="shared" si="40"/>
        <v>0</v>
      </c>
      <c r="U374" s="12" t="str">
        <f t="shared" si="41"/>
        <v/>
      </c>
    </row>
    <row r="375" spans="12:21" x14ac:dyDescent="0.25">
      <c r="L375" s="16">
        <f t="shared" si="36"/>
        <v>0</v>
      </c>
      <c r="M375" s="11" t="e">
        <f>VLOOKUP(G375,Sell!G:L,1,0)</f>
        <v>#N/A</v>
      </c>
      <c r="N375" s="11">
        <f>IFERROR(VLOOKUP(G375,Sell!G:L,2,0),0)</f>
        <v>0</v>
      </c>
      <c r="O375" s="10">
        <f>IFERROR(VLOOKUP(G375,Sell!G:L,6,0),0)</f>
        <v>0</v>
      </c>
      <c r="P375" s="11">
        <f t="shared" si="35"/>
        <v>0</v>
      </c>
      <c r="Q375" s="10">
        <f t="shared" si="37"/>
        <v>0</v>
      </c>
      <c r="R375" s="10">
        <f t="shared" si="38"/>
        <v>0</v>
      </c>
      <c r="S375" s="10">
        <f t="shared" si="39"/>
        <v>0</v>
      </c>
      <c r="T375" s="10">
        <f t="shared" si="40"/>
        <v>0</v>
      </c>
      <c r="U375" s="12" t="str">
        <f t="shared" si="41"/>
        <v/>
      </c>
    </row>
    <row r="376" spans="12:21" x14ac:dyDescent="0.25">
      <c r="L376" s="16">
        <f t="shared" si="36"/>
        <v>0</v>
      </c>
      <c r="M376" s="11" t="e">
        <f>VLOOKUP(G376,Sell!G:L,1,0)</f>
        <v>#N/A</v>
      </c>
      <c r="N376" s="11">
        <f>IFERROR(VLOOKUP(G376,Sell!G:L,2,0),0)</f>
        <v>0</v>
      </c>
      <c r="O376" s="10">
        <f>IFERROR(VLOOKUP(G376,Sell!G:L,6,0),0)</f>
        <v>0</v>
      </c>
      <c r="P376" s="11">
        <f t="shared" si="35"/>
        <v>0</v>
      </c>
      <c r="Q376" s="10">
        <f t="shared" si="37"/>
        <v>0</v>
      </c>
      <c r="R376" s="10">
        <f t="shared" si="38"/>
        <v>0</v>
      </c>
      <c r="S376" s="10">
        <f t="shared" si="39"/>
        <v>0</v>
      </c>
      <c r="T376" s="10">
        <f t="shared" si="40"/>
        <v>0</v>
      </c>
      <c r="U376" s="12" t="str">
        <f t="shared" si="41"/>
        <v/>
      </c>
    </row>
    <row r="377" spans="12:21" x14ac:dyDescent="0.25">
      <c r="L377" s="16">
        <f t="shared" si="36"/>
        <v>0</v>
      </c>
      <c r="M377" s="11" t="e">
        <f>VLOOKUP(G377,Sell!G:L,1,0)</f>
        <v>#N/A</v>
      </c>
      <c r="N377" s="11">
        <f>IFERROR(VLOOKUP(G377,Sell!G:L,2,0),0)</f>
        <v>0</v>
      </c>
      <c r="O377" s="10">
        <f>IFERROR(VLOOKUP(G377,Sell!G:L,6,0),0)</f>
        <v>0</v>
      </c>
      <c r="P377" s="11">
        <f t="shared" si="35"/>
        <v>0</v>
      </c>
      <c r="Q377" s="10">
        <f t="shared" si="37"/>
        <v>0</v>
      </c>
      <c r="R377" s="10">
        <f t="shared" si="38"/>
        <v>0</v>
      </c>
      <c r="S377" s="10">
        <f t="shared" si="39"/>
        <v>0</v>
      </c>
      <c r="T377" s="10">
        <f t="shared" si="40"/>
        <v>0</v>
      </c>
      <c r="U377" s="12" t="str">
        <f t="shared" si="41"/>
        <v/>
      </c>
    </row>
    <row r="378" spans="12:21" x14ac:dyDescent="0.25">
      <c r="L378" s="16">
        <f t="shared" si="36"/>
        <v>0</v>
      </c>
      <c r="M378" s="11" t="e">
        <f>VLOOKUP(G378,Sell!G:L,1,0)</f>
        <v>#N/A</v>
      </c>
      <c r="N378" s="11">
        <f>IFERROR(VLOOKUP(G378,Sell!G:L,2,0),0)</f>
        <v>0</v>
      </c>
      <c r="O378" s="10">
        <f>IFERROR(VLOOKUP(G378,Sell!G:L,6,0),0)</f>
        <v>0</v>
      </c>
      <c r="P378" s="11">
        <f t="shared" si="35"/>
        <v>0</v>
      </c>
      <c r="Q378" s="10">
        <f t="shared" si="37"/>
        <v>0</v>
      </c>
      <c r="R378" s="10">
        <f t="shared" si="38"/>
        <v>0</v>
      </c>
      <c r="S378" s="10">
        <f t="shared" si="39"/>
        <v>0</v>
      </c>
      <c r="T378" s="10">
        <f t="shared" si="40"/>
        <v>0</v>
      </c>
      <c r="U378" s="12" t="str">
        <f t="shared" si="41"/>
        <v/>
      </c>
    </row>
    <row r="379" spans="12:21" x14ac:dyDescent="0.25">
      <c r="L379" s="16">
        <f t="shared" si="36"/>
        <v>0</v>
      </c>
      <c r="M379" s="11" t="e">
        <f>VLOOKUP(G379,Sell!G:L,1,0)</f>
        <v>#N/A</v>
      </c>
      <c r="N379" s="11">
        <f>IFERROR(VLOOKUP(G379,Sell!G:L,2,0),0)</f>
        <v>0</v>
      </c>
      <c r="O379" s="10">
        <f>IFERROR(VLOOKUP(G379,Sell!G:L,6,0),0)</f>
        <v>0</v>
      </c>
      <c r="P379" s="11">
        <f t="shared" si="35"/>
        <v>0</v>
      </c>
      <c r="Q379" s="10">
        <f t="shared" si="37"/>
        <v>0</v>
      </c>
      <c r="R379" s="10">
        <f t="shared" si="38"/>
        <v>0</v>
      </c>
      <c r="S379" s="10">
        <f t="shared" si="39"/>
        <v>0</v>
      </c>
      <c r="T379" s="10">
        <f t="shared" si="40"/>
        <v>0</v>
      </c>
      <c r="U379" s="12" t="str">
        <f t="shared" si="41"/>
        <v/>
      </c>
    </row>
    <row r="380" spans="12:21" x14ac:dyDescent="0.25">
      <c r="L380" s="16">
        <f t="shared" si="36"/>
        <v>0</v>
      </c>
      <c r="M380" s="11" t="e">
        <f>VLOOKUP(G380,Sell!G:L,1,0)</f>
        <v>#N/A</v>
      </c>
      <c r="N380" s="11">
        <f>IFERROR(VLOOKUP(G380,Sell!G:L,2,0),0)</f>
        <v>0</v>
      </c>
      <c r="O380" s="10">
        <f>IFERROR(VLOOKUP(G380,Sell!G:L,6,0),0)</f>
        <v>0</v>
      </c>
      <c r="P380" s="11">
        <f t="shared" si="35"/>
        <v>0</v>
      </c>
      <c r="Q380" s="10">
        <f t="shared" si="37"/>
        <v>0</v>
      </c>
      <c r="R380" s="10">
        <f t="shared" si="38"/>
        <v>0</v>
      </c>
      <c r="S380" s="10">
        <f t="shared" si="39"/>
        <v>0</v>
      </c>
      <c r="T380" s="10">
        <f t="shared" si="40"/>
        <v>0</v>
      </c>
      <c r="U380" s="12" t="str">
        <f t="shared" si="41"/>
        <v/>
      </c>
    </row>
    <row r="381" spans="12:21" x14ac:dyDescent="0.25">
      <c r="L381" s="16">
        <f t="shared" si="36"/>
        <v>0</v>
      </c>
      <c r="M381" s="11" t="e">
        <f>VLOOKUP(G381,Sell!G:L,1,0)</f>
        <v>#N/A</v>
      </c>
      <c r="N381" s="11">
        <f>IFERROR(VLOOKUP(G381,Sell!G:L,2,0),0)</f>
        <v>0</v>
      </c>
      <c r="O381" s="10">
        <f>IFERROR(VLOOKUP(G381,Sell!G:L,6,0),0)</f>
        <v>0</v>
      </c>
      <c r="P381" s="11">
        <f t="shared" si="35"/>
        <v>0</v>
      </c>
      <c r="Q381" s="10">
        <f t="shared" si="37"/>
        <v>0</v>
      </c>
      <c r="R381" s="10">
        <f t="shared" si="38"/>
        <v>0</v>
      </c>
      <c r="S381" s="10">
        <f t="shared" si="39"/>
        <v>0</v>
      </c>
      <c r="T381" s="10">
        <f t="shared" si="40"/>
        <v>0</v>
      </c>
      <c r="U381" s="12" t="str">
        <f t="shared" si="41"/>
        <v/>
      </c>
    </row>
    <row r="382" spans="12:21" x14ac:dyDescent="0.25">
      <c r="L382" s="16">
        <f t="shared" si="36"/>
        <v>0</v>
      </c>
      <c r="M382" s="11" t="e">
        <f>VLOOKUP(G382,Sell!G:L,1,0)</f>
        <v>#N/A</v>
      </c>
      <c r="N382" s="11">
        <f>IFERROR(VLOOKUP(G382,Sell!G:L,2,0),0)</f>
        <v>0</v>
      </c>
      <c r="O382" s="10">
        <f>IFERROR(VLOOKUP(G382,Sell!G:L,6,0),0)</f>
        <v>0</v>
      </c>
      <c r="P382" s="11">
        <f t="shared" si="35"/>
        <v>0</v>
      </c>
      <c r="Q382" s="10">
        <f t="shared" si="37"/>
        <v>0</v>
      </c>
      <c r="R382" s="10">
        <f t="shared" si="38"/>
        <v>0</v>
      </c>
      <c r="S382" s="10">
        <f t="shared" si="39"/>
        <v>0</v>
      </c>
      <c r="T382" s="10">
        <f t="shared" si="40"/>
        <v>0</v>
      </c>
      <c r="U382" s="12" t="str">
        <f t="shared" si="41"/>
        <v/>
      </c>
    </row>
    <row r="383" spans="12:21" x14ac:dyDescent="0.25">
      <c r="L383" s="16">
        <f t="shared" si="36"/>
        <v>0</v>
      </c>
      <c r="M383" s="11" t="e">
        <f>VLOOKUP(G383,Sell!G:L,1,0)</f>
        <v>#N/A</v>
      </c>
      <c r="N383" s="11">
        <f>IFERROR(VLOOKUP(G383,Sell!G:L,2,0),0)</f>
        <v>0</v>
      </c>
      <c r="O383" s="10">
        <f>IFERROR(VLOOKUP(G383,Sell!G:L,6,0),0)</f>
        <v>0</v>
      </c>
      <c r="P383" s="11">
        <f t="shared" si="35"/>
        <v>0</v>
      </c>
      <c r="Q383" s="10">
        <f t="shared" si="37"/>
        <v>0</v>
      </c>
      <c r="R383" s="10">
        <f t="shared" si="38"/>
        <v>0</v>
      </c>
      <c r="S383" s="10">
        <f t="shared" si="39"/>
        <v>0</v>
      </c>
      <c r="T383" s="10">
        <f t="shared" si="40"/>
        <v>0</v>
      </c>
      <c r="U383" s="12" t="str">
        <f t="shared" si="41"/>
        <v/>
      </c>
    </row>
    <row r="384" spans="12:21" x14ac:dyDescent="0.25">
      <c r="L384" s="16">
        <f t="shared" si="36"/>
        <v>0</v>
      </c>
      <c r="M384" s="11" t="e">
        <f>VLOOKUP(G384,Sell!G:L,1,0)</f>
        <v>#N/A</v>
      </c>
      <c r="N384" s="11">
        <f>IFERROR(VLOOKUP(G384,Sell!G:L,2,0),0)</f>
        <v>0</v>
      </c>
      <c r="O384" s="10">
        <f>IFERROR(VLOOKUP(G384,Sell!G:L,6,0),0)</f>
        <v>0</v>
      </c>
      <c r="P384" s="11">
        <f t="shared" si="35"/>
        <v>0</v>
      </c>
      <c r="Q384" s="10">
        <f t="shared" si="37"/>
        <v>0</v>
      </c>
      <c r="R384" s="10">
        <f t="shared" si="38"/>
        <v>0</v>
      </c>
      <c r="S384" s="10">
        <f t="shared" si="39"/>
        <v>0</v>
      </c>
      <c r="T384" s="10">
        <f t="shared" si="40"/>
        <v>0</v>
      </c>
      <c r="U384" s="12" t="str">
        <f t="shared" si="41"/>
        <v/>
      </c>
    </row>
    <row r="385" spans="12:21" x14ac:dyDescent="0.25">
      <c r="L385" s="16">
        <f t="shared" si="36"/>
        <v>0</v>
      </c>
      <c r="M385" s="11" t="e">
        <f>VLOOKUP(G385,Sell!G:L,1,0)</f>
        <v>#N/A</v>
      </c>
      <c r="N385" s="11">
        <f>IFERROR(VLOOKUP(G385,Sell!G:L,2,0),0)</f>
        <v>0</v>
      </c>
      <c r="O385" s="10">
        <f>IFERROR(VLOOKUP(G385,Sell!G:L,6,0),0)</f>
        <v>0</v>
      </c>
      <c r="P385" s="11">
        <f t="shared" si="35"/>
        <v>0</v>
      </c>
      <c r="Q385" s="10">
        <f t="shared" si="37"/>
        <v>0</v>
      </c>
      <c r="R385" s="10">
        <f t="shared" si="38"/>
        <v>0</v>
      </c>
      <c r="S385" s="10">
        <f t="shared" si="39"/>
        <v>0</v>
      </c>
      <c r="T385" s="10">
        <f t="shared" si="40"/>
        <v>0</v>
      </c>
      <c r="U385" s="12" t="str">
        <f t="shared" si="41"/>
        <v/>
      </c>
    </row>
    <row r="386" spans="12:21" x14ac:dyDescent="0.25">
      <c r="L386" s="16">
        <f t="shared" si="36"/>
        <v>0</v>
      </c>
      <c r="M386" s="11" t="e">
        <f>VLOOKUP(G386,Sell!G:L,1,0)</f>
        <v>#N/A</v>
      </c>
      <c r="N386" s="11">
        <f>IFERROR(VLOOKUP(G386,Sell!G:L,2,0),0)</f>
        <v>0</v>
      </c>
      <c r="O386" s="10">
        <f>IFERROR(VLOOKUP(G386,Sell!G:L,6,0),0)</f>
        <v>0</v>
      </c>
      <c r="P386" s="11">
        <f t="shared" si="35"/>
        <v>0</v>
      </c>
      <c r="Q386" s="10">
        <f t="shared" si="37"/>
        <v>0</v>
      </c>
      <c r="R386" s="10">
        <f t="shared" si="38"/>
        <v>0</v>
      </c>
      <c r="S386" s="10">
        <f t="shared" si="39"/>
        <v>0</v>
      </c>
      <c r="T386" s="10">
        <f t="shared" si="40"/>
        <v>0</v>
      </c>
      <c r="U386" s="12" t="str">
        <f t="shared" si="41"/>
        <v/>
      </c>
    </row>
    <row r="387" spans="12:21" x14ac:dyDescent="0.25">
      <c r="L387" s="16">
        <f t="shared" si="36"/>
        <v>0</v>
      </c>
      <c r="M387" s="11" t="e">
        <f>VLOOKUP(G387,Sell!G:L,1,0)</f>
        <v>#N/A</v>
      </c>
      <c r="N387" s="11">
        <f>IFERROR(VLOOKUP(G387,Sell!G:L,2,0),0)</f>
        <v>0</v>
      </c>
      <c r="O387" s="10">
        <f>IFERROR(VLOOKUP(G387,Sell!G:L,6,0),0)</f>
        <v>0</v>
      </c>
      <c r="P387" s="11">
        <f t="shared" si="35"/>
        <v>0</v>
      </c>
      <c r="Q387" s="10">
        <f t="shared" si="37"/>
        <v>0</v>
      </c>
      <c r="R387" s="10">
        <f t="shared" si="38"/>
        <v>0</v>
      </c>
      <c r="S387" s="10">
        <f t="shared" si="39"/>
        <v>0</v>
      </c>
      <c r="T387" s="10">
        <f t="shared" si="40"/>
        <v>0</v>
      </c>
      <c r="U387" s="12" t="str">
        <f t="shared" si="41"/>
        <v/>
      </c>
    </row>
    <row r="388" spans="12:21" x14ac:dyDescent="0.25">
      <c r="L388" s="16">
        <f t="shared" si="36"/>
        <v>0</v>
      </c>
      <c r="M388" s="11" t="e">
        <f>VLOOKUP(G388,Sell!G:L,1,0)</f>
        <v>#N/A</v>
      </c>
      <c r="N388" s="11">
        <f>IFERROR(VLOOKUP(G388,Sell!G:L,2,0),0)</f>
        <v>0</v>
      </c>
      <c r="O388" s="10">
        <f>IFERROR(VLOOKUP(G388,Sell!G:L,6,0),0)</f>
        <v>0</v>
      </c>
      <c r="P388" s="11">
        <f t="shared" si="35"/>
        <v>0</v>
      </c>
      <c r="Q388" s="10">
        <f t="shared" si="37"/>
        <v>0</v>
      </c>
      <c r="R388" s="10">
        <f t="shared" si="38"/>
        <v>0</v>
      </c>
      <c r="S388" s="10">
        <f t="shared" si="39"/>
        <v>0</v>
      </c>
      <c r="T388" s="10">
        <f t="shared" si="40"/>
        <v>0</v>
      </c>
      <c r="U388" s="12" t="str">
        <f t="shared" si="41"/>
        <v/>
      </c>
    </row>
    <row r="389" spans="12:21" x14ac:dyDescent="0.25">
      <c r="L389" s="16">
        <f t="shared" si="36"/>
        <v>0</v>
      </c>
      <c r="M389" s="11" t="e">
        <f>VLOOKUP(G389,Sell!G:L,1,0)</f>
        <v>#N/A</v>
      </c>
      <c r="N389" s="11">
        <f>IFERROR(VLOOKUP(G389,Sell!G:L,2,0),0)</f>
        <v>0</v>
      </c>
      <c r="O389" s="10">
        <f>IFERROR(VLOOKUP(G389,Sell!G:L,6,0),0)</f>
        <v>0</v>
      </c>
      <c r="P389" s="11">
        <f t="shared" si="35"/>
        <v>0</v>
      </c>
      <c r="Q389" s="10">
        <f t="shared" si="37"/>
        <v>0</v>
      </c>
      <c r="R389" s="10">
        <f t="shared" si="38"/>
        <v>0</v>
      </c>
      <c r="S389" s="10">
        <f t="shared" si="39"/>
        <v>0</v>
      </c>
      <c r="T389" s="10">
        <f t="shared" si="40"/>
        <v>0</v>
      </c>
      <c r="U389" s="12" t="str">
        <f t="shared" si="41"/>
        <v/>
      </c>
    </row>
    <row r="390" spans="12:21" x14ac:dyDescent="0.25">
      <c r="L390" s="16">
        <f t="shared" si="36"/>
        <v>0</v>
      </c>
      <c r="M390" s="11" t="e">
        <f>VLOOKUP(G390,Sell!G:L,1,0)</f>
        <v>#N/A</v>
      </c>
      <c r="N390" s="11">
        <f>IFERROR(VLOOKUP(G390,Sell!G:L,2,0),0)</f>
        <v>0</v>
      </c>
      <c r="O390" s="10">
        <f>IFERROR(VLOOKUP(G390,Sell!G:L,6,0),0)</f>
        <v>0</v>
      </c>
      <c r="P390" s="11">
        <f t="shared" si="35"/>
        <v>0</v>
      </c>
      <c r="Q390" s="10">
        <f t="shared" si="37"/>
        <v>0</v>
      </c>
      <c r="R390" s="10">
        <f t="shared" si="38"/>
        <v>0</v>
      </c>
      <c r="S390" s="10">
        <f t="shared" si="39"/>
        <v>0</v>
      </c>
      <c r="T390" s="10">
        <f t="shared" si="40"/>
        <v>0</v>
      </c>
      <c r="U390" s="12" t="str">
        <f t="shared" si="41"/>
        <v/>
      </c>
    </row>
    <row r="391" spans="12:21" x14ac:dyDescent="0.25">
      <c r="L391" s="16">
        <f t="shared" si="36"/>
        <v>0</v>
      </c>
      <c r="M391" s="11" t="e">
        <f>VLOOKUP(G391,Sell!G:L,1,0)</f>
        <v>#N/A</v>
      </c>
      <c r="N391" s="11">
        <f>IFERROR(VLOOKUP(G391,Sell!G:L,2,0),0)</f>
        <v>0</v>
      </c>
      <c r="O391" s="10">
        <f>IFERROR(VLOOKUP(G391,Sell!G:L,6,0),0)</f>
        <v>0</v>
      </c>
      <c r="P391" s="11">
        <f t="shared" si="35"/>
        <v>0</v>
      </c>
      <c r="Q391" s="10">
        <f t="shared" si="37"/>
        <v>0</v>
      </c>
      <c r="R391" s="10">
        <f t="shared" si="38"/>
        <v>0</v>
      </c>
      <c r="S391" s="10">
        <f t="shared" si="39"/>
        <v>0</v>
      </c>
      <c r="T391" s="10">
        <f t="shared" si="40"/>
        <v>0</v>
      </c>
      <c r="U391" s="12" t="str">
        <f t="shared" si="41"/>
        <v/>
      </c>
    </row>
    <row r="392" spans="12:21" x14ac:dyDescent="0.25">
      <c r="L392" s="16">
        <f t="shared" si="36"/>
        <v>0</v>
      </c>
      <c r="M392" s="11" t="e">
        <f>VLOOKUP(G392,Sell!G:L,1,0)</f>
        <v>#N/A</v>
      </c>
      <c r="N392" s="11">
        <f>IFERROR(VLOOKUP(G392,Sell!G:L,2,0),0)</f>
        <v>0</v>
      </c>
      <c r="O392" s="10">
        <f>IFERROR(VLOOKUP(G392,Sell!G:L,6,0),0)</f>
        <v>0</v>
      </c>
      <c r="P392" s="11">
        <f t="shared" si="35"/>
        <v>0</v>
      </c>
      <c r="Q392" s="10">
        <f t="shared" si="37"/>
        <v>0</v>
      </c>
      <c r="R392" s="10">
        <f t="shared" si="38"/>
        <v>0</v>
      </c>
      <c r="S392" s="10">
        <f t="shared" si="39"/>
        <v>0</v>
      </c>
      <c r="T392" s="10">
        <f t="shared" si="40"/>
        <v>0</v>
      </c>
      <c r="U392" s="12" t="str">
        <f t="shared" si="41"/>
        <v/>
      </c>
    </row>
    <row r="393" spans="12:21" x14ac:dyDescent="0.25">
      <c r="L393" s="16">
        <f t="shared" si="36"/>
        <v>0</v>
      </c>
      <c r="M393" s="11" t="e">
        <f>VLOOKUP(G393,Sell!G:L,1,0)</f>
        <v>#N/A</v>
      </c>
      <c r="N393" s="11">
        <f>IFERROR(VLOOKUP(G393,Sell!G:L,2,0),0)</f>
        <v>0</v>
      </c>
      <c r="O393" s="10">
        <f>IFERROR(VLOOKUP(G393,Sell!G:L,6,0),0)</f>
        <v>0</v>
      </c>
      <c r="P393" s="11">
        <f t="shared" si="35"/>
        <v>0</v>
      </c>
      <c r="Q393" s="10">
        <f t="shared" si="37"/>
        <v>0</v>
      </c>
      <c r="R393" s="10">
        <f t="shared" si="38"/>
        <v>0</v>
      </c>
      <c r="S393" s="10">
        <f t="shared" si="39"/>
        <v>0</v>
      </c>
      <c r="T393" s="10">
        <f t="shared" si="40"/>
        <v>0</v>
      </c>
      <c r="U393" s="12" t="str">
        <f t="shared" si="41"/>
        <v/>
      </c>
    </row>
    <row r="394" spans="12:21" x14ac:dyDescent="0.25">
      <c r="L394" s="16">
        <f t="shared" si="36"/>
        <v>0</v>
      </c>
      <c r="M394" s="11" t="e">
        <f>VLOOKUP(G394,Sell!G:L,1,0)</f>
        <v>#N/A</v>
      </c>
      <c r="N394" s="11">
        <f>IFERROR(VLOOKUP(G394,Sell!G:L,2,0),0)</f>
        <v>0</v>
      </c>
      <c r="O394" s="10">
        <f>IFERROR(VLOOKUP(G394,Sell!G:L,6,0),0)</f>
        <v>0</v>
      </c>
      <c r="P394" s="11">
        <f t="shared" ref="P394:P457" si="42">H394-N394</f>
        <v>0</v>
      </c>
      <c r="Q394" s="10">
        <f t="shared" si="37"/>
        <v>0</v>
      </c>
      <c r="R394" s="10">
        <f t="shared" si="38"/>
        <v>0</v>
      </c>
      <c r="S394" s="10">
        <f t="shared" si="39"/>
        <v>0</v>
      </c>
      <c r="T394" s="10">
        <f t="shared" si="40"/>
        <v>0</v>
      </c>
      <c r="U394" s="12" t="str">
        <f t="shared" si="41"/>
        <v/>
      </c>
    </row>
    <row r="395" spans="12:21" x14ac:dyDescent="0.25">
      <c r="L395" s="16">
        <f t="shared" ref="L395:L458" si="43">J395+K395</f>
        <v>0</v>
      </c>
      <c r="M395" s="11" t="e">
        <f>VLOOKUP(G395,Sell!G:L,1,0)</f>
        <v>#N/A</v>
      </c>
      <c r="N395" s="11">
        <f>IFERROR(VLOOKUP(G395,Sell!G:L,2,0),0)</f>
        <v>0</v>
      </c>
      <c r="O395" s="10">
        <f>IFERROR(VLOOKUP(G395,Sell!G:L,6,0),0)</f>
        <v>0</v>
      </c>
      <c r="P395" s="11">
        <f t="shared" si="42"/>
        <v>0</v>
      </c>
      <c r="Q395" s="10">
        <f t="shared" ref="Q395:Q458" si="44">O395-L395</f>
        <v>0</v>
      </c>
      <c r="R395" s="10">
        <f t="shared" ref="R395:R458" si="45">IF(P395=0,Q395,0)</f>
        <v>0</v>
      </c>
      <c r="S395" s="10">
        <f t="shared" ref="S395:S458" si="46">IF(R395&gt;0,R395,0)</f>
        <v>0</v>
      </c>
      <c r="T395" s="10">
        <f t="shared" ref="T395:T458" si="47">IF(R395&gt;0,0,R395)</f>
        <v>0</v>
      </c>
      <c r="U395" s="12" t="str">
        <f t="shared" ref="U395:U458" si="48">IF(AND(LEN(G395)&gt;0,R395=0),"Open","")</f>
        <v/>
      </c>
    </row>
    <row r="396" spans="12:21" x14ac:dyDescent="0.25">
      <c r="L396" s="16">
        <f t="shared" si="43"/>
        <v>0</v>
      </c>
      <c r="M396" s="11" t="e">
        <f>VLOOKUP(G396,Sell!G:L,1,0)</f>
        <v>#N/A</v>
      </c>
      <c r="N396" s="11">
        <f>IFERROR(VLOOKUP(G396,Sell!G:L,2,0),0)</f>
        <v>0</v>
      </c>
      <c r="O396" s="10">
        <f>IFERROR(VLOOKUP(G396,Sell!G:L,6,0),0)</f>
        <v>0</v>
      </c>
      <c r="P396" s="11">
        <f t="shared" si="42"/>
        <v>0</v>
      </c>
      <c r="Q396" s="10">
        <f t="shared" si="44"/>
        <v>0</v>
      </c>
      <c r="R396" s="10">
        <f t="shared" si="45"/>
        <v>0</v>
      </c>
      <c r="S396" s="10">
        <f t="shared" si="46"/>
        <v>0</v>
      </c>
      <c r="T396" s="10">
        <f t="shared" si="47"/>
        <v>0</v>
      </c>
      <c r="U396" s="12" t="str">
        <f t="shared" si="48"/>
        <v/>
      </c>
    </row>
    <row r="397" spans="12:21" x14ac:dyDescent="0.25">
      <c r="L397" s="16">
        <f t="shared" si="43"/>
        <v>0</v>
      </c>
      <c r="M397" s="11" t="e">
        <f>VLOOKUP(G397,Sell!G:L,1,0)</f>
        <v>#N/A</v>
      </c>
      <c r="N397" s="11">
        <f>IFERROR(VLOOKUP(G397,Sell!G:L,2,0),0)</f>
        <v>0</v>
      </c>
      <c r="O397" s="10">
        <f>IFERROR(VLOOKUP(G397,Sell!G:L,6,0),0)</f>
        <v>0</v>
      </c>
      <c r="P397" s="11">
        <f t="shared" si="42"/>
        <v>0</v>
      </c>
      <c r="Q397" s="10">
        <f t="shared" si="44"/>
        <v>0</v>
      </c>
      <c r="R397" s="10">
        <f t="shared" si="45"/>
        <v>0</v>
      </c>
      <c r="S397" s="10">
        <f t="shared" si="46"/>
        <v>0</v>
      </c>
      <c r="T397" s="10">
        <f t="shared" si="47"/>
        <v>0</v>
      </c>
      <c r="U397" s="12" t="str">
        <f t="shared" si="48"/>
        <v/>
      </c>
    </row>
    <row r="398" spans="12:21" x14ac:dyDescent="0.25">
      <c r="L398" s="16">
        <f t="shared" si="43"/>
        <v>0</v>
      </c>
      <c r="M398" s="11" t="e">
        <f>VLOOKUP(G398,Sell!G:L,1,0)</f>
        <v>#N/A</v>
      </c>
      <c r="N398" s="11">
        <f>IFERROR(VLOOKUP(G398,Sell!G:L,2,0),0)</f>
        <v>0</v>
      </c>
      <c r="O398" s="10">
        <f>IFERROR(VLOOKUP(G398,Sell!G:L,6,0),0)</f>
        <v>0</v>
      </c>
      <c r="P398" s="11">
        <f t="shared" si="42"/>
        <v>0</v>
      </c>
      <c r="Q398" s="10">
        <f t="shared" si="44"/>
        <v>0</v>
      </c>
      <c r="R398" s="10">
        <f t="shared" si="45"/>
        <v>0</v>
      </c>
      <c r="S398" s="10">
        <f t="shared" si="46"/>
        <v>0</v>
      </c>
      <c r="T398" s="10">
        <f t="shared" si="47"/>
        <v>0</v>
      </c>
      <c r="U398" s="12" t="str">
        <f t="shared" si="48"/>
        <v/>
      </c>
    </row>
    <row r="399" spans="12:21" x14ac:dyDescent="0.25">
      <c r="L399" s="16">
        <f t="shared" si="43"/>
        <v>0</v>
      </c>
      <c r="M399" s="11" t="e">
        <f>VLOOKUP(G399,Sell!G:L,1,0)</f>
        <v>#N/A</v>
      </c>
      <c r="N399" s="11">
        <f>IFERROR(VLOOKUP(G399,Sell!G:L,2,0),0)</f>
        <v>0</v>
      </c>
      <c r="O399" s="10">
        <f>IFERROR(VLOOKUP(G399,Sell!G:L,6,0),0)</f>
        <v>0</v>
      </c>
      <c r="P399" s="11">
        <f t="shared" si="42"/>
        <v>0</v>
      </c>
      <c r="Q399" s="10">
        <f t="shared" si="44"/>
        <v>0</v>
      </c>
      <c r="R399" s="10">
        <f t="shared" si="45"/>
        <v>0</v>
      </c>
      <c r="S399" s="10">
        <f t="shared" si="46"/>
        <v>0</v>
      </c>
      <c r="T399" s="10">
        <f t="shared" si="47"/>
        <v>0</v>
      </c>
      <c r="U399" s="12" t="str">
        <f t="shared" si="48"/>
        <v/>
      </c>
    </row>
    <row r="400" spans="12:21" x14ac:dyDescent="0.25">
      <c r="L400" s="16">
        <f t="shared" si="43"/>
        <v>0</v>
      </c>
      <c r="M400" s="11" t="e">
        <f>VLOOKUP(G400,Sell!G:L,1,0)</f>
        <v>#N/A</v>
      </c>
      <c r="N400" s="11">
        <f>IFERROR(VLOOKUP(G400,Sell!G:L,2,0),0)</f>
        <v>0</v>
      </c>
      <c r="O400" s="10">
        <f>IFERROR(VLOOKUP(G400,Sell!G:L,6,0),0)</f>
        <v>0</v>
      </c>
      <c r="P400" s="11">
        <f t="shared" si="42"/>
        <v>0</v>
      </c>
      <c r="Q400" s="10">
        <f t="shared" si="44"/>
        <v>0</v>
      </c>
      <c r="R400" s="10">
        <f t="shared" si="45"/>
        <v>0</v>
      </c>
      <c r="S400" s="10">
        <f t="shared" si="46"/>
        <v>0</v>
      </c>
      <c r="T400" s="10">
        <f t="shared" si="47"/>
        <v>0</v>
      </c>
      <c r="U400" s="12" t="str">
        <f t="shared" si="48"/>
        <v/>
      </c>
    </row>
    <row r="401" spans="12:21" x14ac:dyDescent="0.25">
      <c r="L401" s="16">
        <f t="shared" si="43"/>
        <v>0</v>
      </c>
      <c r="M401" s="11" t="e">
        <f>VLOOKUP(G401,Sell!G:L,1,0)</f>
        <v>#N/A</v>
      </c>
      <c r="N401" s="11">
        <f>IFERROR(VLOOKUP(G401,Sell!G:L,2,0),0)</f>
        <v>0</v>
      </c>
      <c r="O401" s="10">
        <f>IFERROR(VLOOKUP(G401,Sell!G:L,6,0),0)</f>
        <v>0</v>
      </c>
      <c r="P401" s="11">
        <f t="shared" si="42"/>
        <v>0</v>
      </c>
      <c r="Q401" s="10">
        <f t="shared" si="44"/>
        <v>0</v>
      </c>
      <c r="R401" s="10">
        <f t="shared" si="45"/>
        <v>0</v>
      </c>
      <c r="S401" s="10">
        <f t="shared" si="46"/>
        <v>0</v>
      </c>
      <c r="T401" s="10">
        <f t="shared" si="47"/>
        <v>0</v>
      </c>
      <c r="U401" s="12" t="str">
        <f t="shared" si="48"/>
        <v/>
      </c>
    </row>
    <row r="402" spans="12:21" x14ac:dyDescent="0.25">
      <c r="L402" s="16">
        <f t="shared" si="43"/>
        <v>0</v>
      </c>
      <c r="M402" s="11" t="e">
        <f>VLOOKUP(G402,Sell!G:L,1,0)</f>
        <v>#N/A</v>
      </c>
      <c r="N402" s="11">
        <f>IFERROR(VLOOKUP(G402,Sell!G:L,2,0),0)</f>
        <v>0</v>
      </c>
      <c r="O402" s="10">
        <f>IFERROR(VLOOKUP(G402,Sell!G:L,6,0),0)</f>
        <v>0</v>
      </c>
      <c r="P402" s="11">
        <f t="shared" si="42"/>
        <v>0</v>
      </c>
      <c r="Q402" s="10">
        <f t="shared" si="44"/>
        <v>0</v>
      </c>
      <c r="R402" s="10">
        <f t="shared" si="45"/>
        <v>0</v>
      </c>
      <c r="S402" s="10">
        <f t="shared" si="46"/>
        <v>0</v>
      </c>
      <c r="T402" s="10">
        <f t="shared" si="47"/>
        <v>0</v>
      </c>
      <c r="U402" s="12" t="str">
        <f t="shared" si="48"/>
        <v/>
      </c>
    </row>
    <row r="403" spans="12:21" x14ac:dyDescent="0.25">
      <c r="L403" s="16">
        <f t="shared" si="43"/>
        <v>0</v>
      </c>
      <c r="M403" s="11" t="e">
        <f>VLOOKUP(G403,Sell!G:L,1,0)</f>
        <v>#N/A</v>
      </c>
      <c r="N403" s="11">
        <f>IFERROR(VLOOKUP(G403,Sell!G:L,2,0),0)</f>
        <v>0</v>
      </c>
      <c r="O403" s="10">
        <f>IFERROR(VLOOKUP(G403,Sell!G:L,6,0),0)</f>
        <v>0</v>
      </c>
      <c r="P403" s="11">
        <f t="shared" si="42"/>
        <v>0</v>
      </c>
      <c r="Q403" s="10">
        <f t="shared" si="44"/>
        <v>0</v>
      </c>
      <c r="R403" s="10">
        <f t="shared" si="45"/>
        <v>0</v>
      </c>
      <c r="S403" s="10">
        <f t="shared" si="46"/>
        <v>0</v>
      </c>
      <c r="T403" s="10">
        <f t="shared" si="47"/>
        <v>0</v>
      </c>
      <c r="U403" s="12" t="str">
        <f t="shared" si="48"/>
        <v/>
      </c>
    </row>
    <row r="404" spans="12:21" x14ac:dyDescent="0.25">
      <c r="L404" s="16">
        <f t="shared" si="43"/>
        <v>0</v>
      </c>
      <c r="M404" s="11" t="e">
        <f>VLOOKUP(G404,Sell!G:L,1,0)</f>
        <v>#N/A</v>
      </c>
      <c r="N404" s="11">
        <f>IFERROR(VLOOKUP(G404,Sell!G:L,2,0),0)</f>
        <v>0</v>
      </c>
      <c r="O404" s="10">
        <f>IFERROR(VLOOKUP(G404,Sell!G:L,6,0),0)</f>
        <v>0</v>
      </c>
      <c r="P404" s="11">
        <f t="shared" si="42"/>
        <v>0</v>
      </c>
      <c r="Q404" s="10">
        <f t="shared" si="44"/>
        <v>0</v>
      </c>
      <c r="R404" s="10">
        <f t="shared" si="45"/>
        <v>0</v>
      </c>
      <c r="S404" s="10">
        <f t="shared" si="46"/>
        <v>0</v>
      </c>
      <c r="T404" s="10">
        <f t="shared" si="47"/>
        <v>0</v>
      </c>
      <c r="U404" s="12" t="str">
        <f t="shared" si="48"/>
        <v/>
      </c>
    </row>
    <row r="405" spans="12:21" x14ac:dyDescent="0.25">
      <c r="L405" s="16">
        <f t="shared" si="43"/>
        <v>0</v>
      </c>
      <c r="M405" s="11" t="e">
        <f>VLOOKUP(G405,Sell!G:L,1,0)</f>
        <v>#N/A</v>
      </c>
      <c r="N405" s="11">
        <f>IFERROR(VLOOKUP(G405,Sell!G:L,2,0),0)</f>
        <v>0</v>
      </c>
      <c r="O405" s="10">
        <f>IFERROR(VLOOKUP(G405,Sell!G:L,6,0),0)</f>
        <v>0</v>
      </c>
      <c r="P405" s="11">
        <f t="shared" si="42"/>
        <v>0</v>
      </c>
      <c r="Q405" s="10">
        <f t="shared" si="44"/>
        <v>0</v>
      </c>
      <c r="R405" s="10">
        <f t="shared" si="45"/>
        <v>0</v>
      </c>
      <c r="S405" s="10">
        <f t="shared" si="46"/>
        <v>0</v>
      </c>
      <c r="T405" s="10">
        <f t="shared" si="47"/>
        <v>0</v>
      </c>
      <c r="U405" s="12" t="str">
        <f t="shared" si="48"/>
        <v/>
      </c>
    </row>
    <row r="406" spans="12:21" x14ac:dyDescent="0.25">
      <c r="L406" s="16">
        <f t="shared" si="43"/>
        <v>0</v>
      </c>
      <c r="M406" s="11" t="e">
        <f>VLOOKUP(G406,Sell!G:L,1,0)</f>
        <v>#N/A</v>
      </c>
      <c r="N406" s="11">
        <f>IFERROR(VLOOKUP(G406,Sell!G:L,2,0),0)</f>
        <v>0</v>
      </c>
      <c r="O406" s="10">
        <f>IFERROR(VLOOKUP(G406,Sell!G:L,6,0),0)</f>
        <v>0</v>
      </c>
      <c r="P406" s="11">
        <f t="shared" si="42"/>
        <v>0</v>
      </c>
      <c r="Q406" s="10">
        <f t="shared" si="44"/>
        <v>0</v>
      </c>
      <c r="R406" s="10">
        <f t="shared" si="45"/>
        <v>0</v>
      </c>
      <c r="S406" s="10">
        <f t="shared" si="46"/>
        <v>0</v>
      </c>
      <c r="T406" s="10">
        <f t="shared" si="47"/>
        <v>0</v>
      </c>
      <c r="U406" s="12" t="str">
        <f t="shared" si="48"/>
        <v/>
      </c>
    </row>
    <row r="407" spans="12:21" x14ac:dyDescent="0.25">
      <c r="L407" s="16">
        <f t="shared" si="43"/>
        <v>0</v>
      </c>
      <c r="M407" s="11" t="e">
        <f>VLOOKUP(G407,Sell!G:L,1,0)</f>
        <v>#N/A</v>
      </c>
      <c r="N407" s="11">
        <f>IFERROR(VLOOKUP(G407,Sell!G:L,2,0),0)</f>
        <v>0</v>
      </c>
      <c r="O407" s="10">
        <f>IFERROR(VLOOKUP(G407,Sell!G:L,6,0),0)</f>
        <v>0</v>
      </c>
      <c r="P407" s="11">
        <f t="shared" si="42"/>
        <v>0</v>
      </c>
      <c r="Q407" s="10">
        <f t="shared" si="44"/>
        <v>0</v>
      </c>
      <c r="R407" s="10">
        <f t="shared" si="45"/>
        <v>0</v>
      </c>
      <c r="S407" s="10">
        <f t="shared" si="46"/>
        <v>0</v>
      </c>
      <c r="T407" s="10">
        <f t="shared" si="47"/>
        <v>0</v>
      </c>
      <c r="U407" s="12" t="str">
        <f t="shared" si="48"/>
        <v/>
      </c>
    </row>
    <row r="408" spans="12:21" x14ac:dyDescent="0.25">
      <c r="L408" s="16">
        <f t="shared" si="43"/>
        <v>0</v>
      </c>
      <c r="M408" s="11" t="e">
        <f>VLOOKUP(G408,Sell!G:L,1,0)</f>
        <v>#N/A</v>
      </c>
      <c r="N408" s="11">
        <f>IFERROR(VLOOKUP(G408,Sell!G:L,2,0),0)</f>
        <v>0</v>
      </c>
      <c r="O408" s="10">
        <f>IFERROR(VLOOKUP(G408,Sell!G:L,6,0),0)</f>
        <v>0</v>
      </c>
      <c r="P408" s="11">
        <f t="shared" si="42"/>
        <v>0</v>
      </c>
      <c r="Q408" s="10">
        <f t="shared" si="44"/>
        <v>0</v>
      </c>
      <c r="R408" s="10">
        <f t="shared" si="45"/>
        <v>0</v>
      </c>
      <c r="S408" s="10">
        <f t="shared" si="46"/>
        <v>0</v>
      </c>
      <c r="T408" s="10">
        <f t="shared" si="47"/>
        <v>0</v>
      </c>
      <c r="U408" s="12" t="str">
        <f t="shared" si="48"/>
        <v/>
      </c>
    </row>
    <row r="409" spans="12:21" x14ac:dyDescent="0.25">
      <c r="L409" s="16">
        <f t="shared" si="43"/>
        <v>0</v>
      </c>
      <c r="M409" s="11" t="e">
        <f>VLOOKUP(G409,Sell!G:L,1,0)</f>
        <v>#N/A</v>
      </c>
      <c r="N409" s="11">
        <f>IFERROR(VLOOKUP(G409,Sell!G:L,2,0),0)</f>
        <v>0</v>
      </c>
      <c r="O409" s="10">
        <f>IFERROR(VLOOKUP(G409,Sell!G:L,6,0),0)</f>
        <v>0</v>
      </c>
      <c r="P409" s="11">
        <f t="shared" si="42"/>
        <v>0</v>
      </c>
      <c r="Q409" s="10">
        <f t="shared" si="44"/>
        <v>0</v>
      </c>
      <c r="R409" s="10">
        <f t="shared" si="45"/>
        <v>0</v>
      </c>
      <c r="S409" s="10">
        <f t="shared" si="46"/>
        <v>0</v>
      </c>
      <c r="T409" s="10">
        <f t="shared" si="47"/>
        <v>0</v>
      </c>
      <c r="U409" s="12" t="str">
        <f t="shared" si="48"/>
        <v/>
      </c>
    </row>
    <row r="410" spans="12:21" x14ac:dyDescent="0.25">
      <c r="L410" s="16">
        <f t="shared" si="43"/>
        <v>0</v>
      </c>
      <c r="M410" s="11" t="e">
        <f>VLOOKUP(G410,Sell!G:L,1,0)</f>
        <v>#N/A</v>
      </c>
      <c r="N410" s="11">
        <f>IFERROR(VLOOKUP(G410,Sell!G:L,2,0),0)</f>
        <v>0</v>
      </c>
      <c r="O410" s="10">
        <f>IFERROR(VLOOKUP(G410,Sell!G:L,6,0),0)</f>
        <v>0</v>
      </c>
      <c r="P410" s="11">
        <f t="shared" si="42"/>
        <v>0</v>
      </c>
      <c r="Q410" s="10">
        <f t="shared" si="44"/>
        <v>0</v>
      </c>
      <c r="R410" s="10">
        <f t="shared" si="45"/>
        <v>0</v>
      </c>
      <c r="S410" s="10">
        <f t="shared" si="46"/>
        <v>0</v>
      </c>
      <c r="T410" s="10">
        <f t="shared" si="47"/>
        <v>0</v>
      </c>
      <c r="U410" s="12" t="str">
        <f t="shared" si="48"/>
        <v/>
      </c>
    </row>
    <row r="411" spans="12:21" x14ac:dyDescent="0.25">
      <c r="L411" s="16">
        <f t="shared" si="43"/>
        <v>0</v>
      </c>
      <c r="M411" s="11" t="e">
        <f>VLOOKUP(G411,Sell!G:L,1,0)</f>
        <v>#N/A</v>
      </c>
      <c r="N411" s="11">
        <f>IFERROR(VLOOKUP(G411,Sell!G:L,2,0),0)</f>
        <v>0</v>
      </c>
      <c r="O411" s="10">
        <f>IFERROR(VLOOKUP(G411,Sell!G:L,6,0),0)</f>
        <v>0</v>
      </c>
      <c r="P411" s="11">
        <f t="shared" si="42"/>
        <v>0</v>
      </c>
      <c r="Q411" s="10">
        <f t="shared" si="44"/>
        <v>0</v>
      </c>
      <c r="R411" s="10">
        <f t="shared" si="45"/>
        <v>0</v>
      </c>
      <c r="S411" s="10">
        <f t="shared" si="46"/>
        <v>0</v>
      </c>
      <c r="T411" s="10">
        <f t="shared" si="47"/>
        <v>0</v>
      </c>
      <c r="U411" s="12" t="str">
        <f t="shared" si="48"/>
        <v/>
      </c>
    </row>
    <row r="412" spans="12:21" x14ac:dyDescent="0.25">
      <c r="L412" s="16">
        <f t="shared" si="43"/>
        <v>0</v>
      </c>
      <c r="M412" s="11" t="e">
        <f>VLOOKUP(G412,Sell!G:L,1,0)</f>
        <v>#N/A</v>
      </c>
      <c r="N412" s="11">
        <f>IFERROR(VLOOKUP(G412,Sell!G:L,2,0),0)</f>
        <v>0</v>
      </c>
      <c r="O412" s="10">
        <f>IFERROR(VLOOKUP(G412,Sell!G:L,6,0),0)</f>
        <v>0</v>
      </c>
      <c r="P412" s="11">
        <f t="shared" si="42"/>
        <v>0</v>
      </c>
      <c r="Q412" s="10">
        <f t="shared" si="44"/>
        <v>0</v>
      </c>
      <c r="R412" s="10">
        <f t="shared" si="45"/>
        <v>0</v>
      </c>
      <c r="S412" s="10">
        <f t="shared" si="46"/>
        <v>0</v>
      </c>
      <c r="T412" s="10">
        <f t="shared" si="47"/>
        <v>0</v>
      </c>
      <c r="U412" s="12" t="str">
        <f t="shared" si="48"/>
        <v/>
      </c>
    </row>
    <row r="413" spans="12:21" x14ac:dyDescent="0.25">
      <c r="L413" s="16">
        <f t="shared" si="43"/>
        <v>0</v>
      </c>
      <c r="M413" s="11" t="e">
        <f>VLOOKUP(G413,Sell!G:L,1,0)</f>
        <v>#N/A</v>
      </c>
      <c r="N413" s="11">
        <f>IFERROR(VLOOKUP(G413,Sell!G:L,2,0),0)</f>
        <v>0</v>
      </c>
      <c r="O413" s="10">
        <f>IFERROR(VLOOKUP(G413,Sell!G:L,6,0),0)</f>
        <v>0</v>
      </c>
      <c r="P413" s="11">
        <f t="shared" si="42"/>
        <v>0</v>
      </c>
      <c r="Q413" s="10">
        <f t="shared" si="44"/>
        <v>0</v>
      </c>
      <c r="R413" s="10">
        <f t="shared" si="45"/>
        <v>0</v>
      </c>
      <c r="S413" s="10">
        <f t="shared" si="46"/>
        <v>0</v>
      </c>
      <c r="T413" s="10">
        <f t="shared" si="47"/>
        <v>0</v>
      </c>
      <c r="U413" s="12" t="str">
        <f t="shared" si="48"/>
        <v/>
      </c>
    </row>
    <row r="414" spans="12:21" x14ac:dyDescent="0.25">
      <c r="L414" s="16">
        <f t="shared" si="43"/>
        <v>0</v>
      </c>
      <c r="M414" s="11" t="e">
        <f>VLOOKUP(G414,Sell!G:L,1,0)</f>
        <v>#N/A</v>
      </c>
      <c r="N414" s="11">
        <f>IFERROR(VLOOKUP(G414,Sell!G:L,2,0),0)</f>
        <v>0</v>
      </c>
      <c r="O414" s="10">
        <f>IFERROR(VLOOKUP(G414,Sell!G:L,6,0),0)</f>
        <v>0</v>
      </c>
      <c r="P414" s="11">
        <f t="shared" si="42"/>
        <v>0</v>
      </c>
      <c r="Q414" s="10">
        <f t="shared" si="44"/>
        <v>0</v>
      </c>
      <c r="R414" s="10">
        <f t="shared" si="45"/>
        <v>0</v>
      </c>
      <c r="S414" s="10">
        <f t="shared" si="46"/>
        <v>0</v>
      </c>
      <c r="T414" s="10">
        <f t="shared" si="47"/>
        <v>0</v>
      </c>
      <c r="U414" s="12" t="str">
        <f t="shared" si="48"/>
        <v/>
      </c>
    </row>
    <row r="415" spans="12:21" x14ac:dyDescent="0.25">
      <c r="L415" s="16">
        <f t="shared" si="43"/>
        <v>0</v>
      </c>
      <c r="M415" s="11" t="e">
        <f>VLOOKUP(G415,Sell!G:L,1,0)</f>
        <v>#N/A</v>
      </c>
      <c r="N415" s="11">
        <f>IFERROR(VLOOKUP(G415,Sell!G:L,2,0),0)</f>
        <v>0</v>
      </c>
      <c r="O415" s="10">
        <f>IFERROR(VLOOKUP(G415,Sell!G:L,6,0),0)</f>
        <v>0</v>
      </c>
      <c r="P415" s="11">
        <f t="shared" si="42"/>
        <v>0</v>
      </c>
      <c r="Q415" s="10">
        <f t="shared" si="44"/>
        <v>0</v>
      </c>
      <c r="R415" s="10">
        <f t="shared" si="45"/>
        <v>0</v>
      </c>
      <c r="S415" s="10">
        <f t="shared" si="46"/>
        <v>0</v>
      </c>
      <c r="T415" s="10">
        <f t="shared" si="47"/>
        <v>0</v>
      </c>
      <c r="U415" s="12" t="str">
        <f t="shared" si="48"/>
        <v/>
      </c>
    </row>
    <row r="416" spans="12:21" x14ac:dyDescent="0.25">
      <c r="L416" s="16">
        <f t="shared" si="43"/>
        <v>0</v>
      </c>
      <c r="M416" s="11" t="e">
        <f>VLOOKUP(G416,Sell!G:L,1,0)</f>
        <v>#N/A</v>
      </c>
      <c r="N416" s="11">
        <f>IFERROR(VLOOKUP(G416,Sell!G:L,2,0),0)</f>
        <v>0</v>
      </c>
      <c r="O416" s="10">
        <f>IFERROR(VLOOKUP(G416,Sell!G:L,6,0),0)</f>
        <v>0</v>
      </c>
      <c r="P416" s="11">
        <f t="shared" si="42"/>
        <v>0</v>
      </c>
      <c r="Q416" s="10">
        <f t="shared" si="44"/>
        <v>0</v>
      </c>
      <c r="R416" s="10">
        <f t="shared" si="45"/>
        <v>0</v>
      </c>
      <c r="S416" s="10">
        <f t="shared" si="46"/>
        <v>0</v>
      </c>
      <c r="T416" s="10">
        <f t="shared" si="47"/>
        <v>0</v>
      </c>
      <c r="U416" s="12" t="str">
        <f t="shared" si="48"/>
        <v/>
      </c>
    </row>
    <row r="417" spans="12:21" x14ac:dyDescent="0.25">
      <c r="L417" s="16">
        <f t="shared" si="43"/>
        <v>0</v>
      </c>
      <c r="M417" s="11" t="e">
        <f>VLOOKUP(G417,Sell!G:L,1,0)</f>
        <v>#N/A</v>
      </c>
      <c r="N417" s="11">
        <f>IFERROR(VLOOKUP(G417,Sell!G:L,2,0),0)</f>
        <v>0</v>
      </c>
      <c r="O417" s="10">
        <f>IFERROR(VLOOKUP(G417,Sell!G:L,6,0),0)</f>
        <v>0</v>
      </c>
      <c r="P417" s="11">
        <f t="shared" si="42"/>
        <v>0</v>
      </c>
      <c r="Q417" s="10">
        <f t="shared" si="44"/>
        <v>0</v>
      </c>
      <c r="R417" s="10">
        <f t="shared" si="45"/>
        <v>0</v>
      </c>
      <c r="S417" s="10">
        <f t="shared" si="46"/>
        <v>0</v>
      </c>
      <c r="T417" s="10">
        <f t="shared" si="47"/>
        <v>0</v>
      </c>
      <c r="U417" s="12" t="str">
        <f t="shared" si="48"/>
        <v/>
      </c>
    </row>
    <row r="418" spans="12:21" x14ac:dyDescent="0.25">
      <c r="L418" s="16">
        <f t="shared" si="43"/>
        <v>0</v>
      </c>
      <c r="M418" s="11" t="e">
        <f>VLOOKUP(G418,Sell!G:L,1,0)</f>
        <v>#N/A</v>
      </c>
      <c r="N418" s="11">
        <f>IFERROR(VLOOKUP(G418,Sell!G:L,2,0),0)</f>
        <v>0</v>
      </c>
      <c r="O418" s="10">
        <f>IFERROR(VLOOKUP(G418,Sell!G:L,6,0),0)</f>
        <v>0</v>
      </c>
      <c r="P418" s="11">
        <f t="shared" si="42"/>
        <v>0</v>
      </c>
      <c r="Q418" s="10">
        <f t="shared" si="44"/>
        <v>0</v>
      </c>
      <c r="R418" s="10">
        <f t="shared" si="45"/>
        <v>0</v>
      </c>
      <c r="S418" s="10">
        <f t="shared" si="46"/>
        <v>0</v>
      </c>
      <c r="T418" s="10">
        <f t="shared" si="47"/>
        <v>0</v>
      </c>
      <c r="U418" s="12" t="str">
        <f t="shared" si="48"/>
        <v/>
      </c>
    </row>
    <row r="419" spans="12:21" x14ac:dyDescent="0.25">
      <c r="L419" s="16">
        <f t="shared" si="43"/>
        <v>0</v>
      </c>
      <c r="M419" s="11" t="e">
        <f>VLOOKUP(G419,Sell!G:L,1,0)</f>
        <v>#N/A</v>
      </c>
      <c r="N419" s="11">
        <f>IFERROR(VLOOKUP(G419,Sell!G:L,2,0),0)</f>
        <v>0</v>
      </c>
      <c r="O419" s="10">
        <f>IFERROR(VLOOKUP(G419,Sell!G:L,6,0),0)</f>
        <v>0</v>
      </c>
      <c r="P419" s="11">
        <f t="shared" si="42"/>
        <v>0</v>
      </c>
      <c r="Q419" s="10">
        <f t="shared" si="44"/>
        <v>0</v>
      </c>
      <c r="R419" s="10">
        <f t="shared" si="45"/>
        <v>0</v>
      </c>
      <c r="S419" s="10">
        <f t="shared" si="46"/>
        <v>0</v>
      </c>
      <c r="T419" s="10">
        <f t="shared" si="47"/>
        <v>0</v>
      </c>
      <c r="U419" s="12" t="str">
        <f t="shared" si="48"/>
        <v/>
      </c>
    </row>
    <row r="420" spans="12:21" x14ac:dyDescent="0.25">
      <c r="L420" s="16">
        <f t="shared" si="43"/>
        <v>0</v>
      </c>
      <c r="M420" s="11" t="e">
        <f>VLOOKUP(G420,Sell!G:L,1,0)</f>
        <v>#N/A</v>
      </c>
      <c r="N420" s="11">
        <f>IFERROR(VLOOKUP(G420,Sell!G:L,2,0),0)</f>
        <v>0</v>
      </c>
      <c r="O420" s="10">
        <f>IFERROR(VLOOKUP(G420,Sell!G:L,6,0),0)</f>
        <v>0</v>
      </c>
      <c r="P420" s="11">
        <f t="shared" si="42"/>
        <v>0</v>
      </c>
      <c r="Q420" s="10">
        <f t="shared" si="44"/>
        <v>0</v>
      </c>
      <c r="R420" s="10">
        <f t="shared" si="45"/>
        <v>0</v>
      </c>
      <c r="S420" s="10">
        <f t="shared" si="46"/>
        <v>0</v>
      </c>
      <c r="T420" s="10">
        <f t="shared" si="47"/>
        <v>0</v>
      </c>
      <c r="U420" s="12" t="str">
        <f t="shared" si="48"/>
        <v/>
      </c>
    </row>
    <row r="421" spans="12:21" x14ac:dyDescent="0.25">
      <c r="L421" s="16">
        <f t="shared" si="43"/>
        <v>0</v>
      </c>
      <c r="M421" s="11" t="e">
        <f>VLOOKUP(G421,Sell!G:L,1,0)</f>
        <v>#N/A</v>
      </c>
      <c r="N421" s="11">
        <f>IFERROR(VLOOKUP(G421,Sell!G:L,2,0),0)</f>
        <v>0</v>
      </c>
      <c r="O421" s="10">
        <f>IFERROR(VLOOKUP(G421,Sell!G:L,6,0),0)</f>
        <v>0</v>
      </c>
      <c r="P421" s="11">
        <f t="shared" si="42"/>
        <v>0</v>
      </c>
      <c r="Q421" s="10">
        <f t="shared" si="44"/>
        <v>0</v>
      </c>
      <c r="R421" s="10">
        <f t="shared" si="45"/>
        <v>0</v>
      </c>
      <c r="S421" s="10">
        <f t="shared" si="46"/>
        <v>0</v>
      </c>
      <c r="T421" s="10">
        <f t="shared" si="47"/>
        <v>0</v>
      </c>
      <c r="U421" s="12" t="str">
        <f t="shared" si="48"/>
        <v/>
      </c>
    </row>
    <row r="422" spans="12:21" x14ac:dyDescent="0.25">
      <c r="L422" s="16">
        <f t="shared" si="43"/>
        <v>0</v>
      </c>
      <c r="M422" s="11" t="e">
        <f>VLOOKUP(G422,Sell!G:L,1,0)</f>
        <v>#N/A</v>
      </c>
      <c r="N422" s="11">
        <f>IFERROR(VLOOKUP(G422,Sell!G:L,2,0),0)</f>
        <v>0</v>
      </c>
      <c r="O422" s="10">
        <f>IFERROR(VLOOKUP(G422,Sell!G:L,6,0),0)</f>
        <v>0</v>
      </c>
      <c r="P422" s="11">
        <f t="shared" si="42"/>
        <v>0</v>
      </c>
      <c r="Q422" s="10">
        <f t="shared" si="44"/>
        <v>0</v>
      </c>
      <c r="R422" s="10">
        <f t="shared" si="45"/>
        <v>0</v>
      </c>
      <c r="S422" s="10">
        <f t="shared" si="46"/>
        <v>0</v>
      </c>
      <c r="T422" s="10">
        <f t="shared" si="47"/>
        <v>0</v>
      </c>
      <c r="U422" s="12" t="str">
        <f t="shared" si="48"/>
        <v/>
      </c>
    </row>
    <row r="423" spans="12:21" x14ac:dyDescent="0.25">
      <c r="L423" s="16">
        <f t="shared" si="43"/>
        <v>0</v>
      </c>
      <c r="M423" s="11" t="e">
        <f>VLOOKUP(G423,Sell!G:L,1,0)</f>
        <v>#N/A</v>
      </c>
      <c r="N423" s="11">
        <f>IFERROR(VLOOKUP(G423,Sell!G:L,2,0),0)</f>
        <v>0</v>
      </c>
      <c r="O423" s="10">
        <f>IFERROR(VLOOKUP(G423,Sell!G:L,6,0),0)</f>
        <v>0</v>
      </c>
      <c r="P423" s="11">
        <f t="shared" si="42"/>
        <v>0</v>
      </c>
      <c r="Q423" s="10">
        <f t="shared" si="44"/>
        <v>0</v>
      </c>
      <c r="R423" s="10">
        <f t="shared" si="45"/>
        <v>0</v>
      </c>
      <c r="S423" s="10">
        <f t="shared" si="46"/>
        <v>0</v>
      </c>
      <c r="T423" s="10">
        <f t="shared" si="47"/>
        <v>0</v>
      </c>
      <c r="U423" s="12" t="str">
        <f t="shared" si="48"/>
        <v/>
      </c>
    </row>
    <row r="424" spans="12:21" x14ac:dyDescent="0.25">
      <c r="L424" s="16">
        <f t="shared" si="43"/>
        <v>0</v>
      </c>
      <c r="M424" s="11" t="e">
        <f>VLOOKUP(G424,Sell!G:L,1,0)</f>
        <v>#N/A</v>
      </c>
      <c r="N424" s="11">
        <f>IFERROR(VLOOKUP(G424,Sell!G:L,2,0),0)</f>
        <v>0</v>
      </c>
      <c r="O424" s="10">
        <f>IFERROR(VLOOKUP(G424,Sell!G:L,6,0),0)</f>
        <v>0</v>
      </c>
      <c r="P424" s="11">
        <f t="shared" si="42"/>
        <v>0</v>
      </c>
      <c r="Q424" s="10">
        <f t="shared" si="44"/>
        <v>0</v>
      </c>
      <c r="R424" s="10">
        <f t="shared" si="45"/>
        <v>0</v>
      </c>
      <c r="S424" s="10">
        <f t="shared" si="46"/>
        <v>0</v>
      </c>
      <c r="T424" s="10">
        <f t="shared" si="47"/>
        <v>0</v>
      </c>
      <c r="U424" s="12" t="str">
        <f t="shared" si="48"/>
        <v/>
      </c>
    </row>
    <row r="425" spans="12:21" x14ac:dyDescent="0.25">
      <c r="L425" s="16">
        <f t="shared" si="43"/>
        <v>0</v>
      </c>
      <c r="M425" s="11" t="e">
        <f>VLOOKUP(G425,Sell!G:L,1,0)</f>
        <v>#N/A</v>
      </c>
      <c r="N425" s="11">
        <f>IFERROR(VLOOKUP(G425,Sell!G:L,2,0),0)</f>
        <v>0</v>
      </c>
      <c r="O425" s="10">
        <f>IFERROR(VLOOKUP(G425,Sell!G:L,6,0),0)</f>
        <v>0</v>
      </c>
      <c r="P425" s="11">
        <f t="shared" si="42"/>
        <v>0</v>
      </c>
      <c r="Q425" s="10">
        <f t="shared" si="44"/>
        <v>0</v>
      </c>
      <c r="R425" s="10">
        <f t="shared" si="45"/>
        <v>0</v>
      </c>
      <c r="S425" s="10">
        <f t="shared" si="46"/>
        <v>0</v>
      </c>
      <c r="T425" s="10">
        <f t="shared" si="47"/>
        <v>0</v>
      </c>
      <c r="U425" s="12" t="str">
        <f t="shared" si="48"/>
        <v/>
      </c>
    </row>
    <row r="426" spans="12:21" x14ac:dyDescent="0.25">
      <c r="L426" s="16">
        <f t="shared" si="43"/>
        <v>0</v>
      </c>
      <c r="M426" s="11" t="e">
        <f>VLOOKUP(G426,Sell!G:L,1,0)</f>
        <v>#N/A</v>
      </c>
      <c r="N426" s="11">
        <f>IFERROR(VLOOKUP(G426,Sell!G:L,2,0),0)</f>
        <v>0</v>
      </c>
      <c r="O426" s="10">
        <f>IFERROR(VLOOKUP(G426,Sell!G:L,6,0),0)</f>
        <v>0</v>
      </c>
      <c r="P426" s="11">
        <f t="shared" si="42"/>
        <v>0</v>
      </c>
      <c r="Q426" s="10">
        <f t="shared" si="44"/>
        <v>0</v>
      </c>
      <c r="R426" s="10">
        <f t="shared" si="45"/>
        <v>0</v>
      </c>
      <c r="S426" s="10">
        <f t="shared" si="46"/>
        <v>0</v>
      </c>
      <c r="T426" s="10">
        <f t="shared" si="47"/>
        <v>0</v>
      </c>
      <c r="U426" s="12" t="str">
        <f t="shared" si="48"/>
        <v/>
      </c>
    </row>
    <row r="427" spans="12:21" x14ac:dyDescent="0.25">
      <c r="L427" s="16">
        <f t="shared" si="43"/>
        <v>0</v>
      </c>
      <c r="M427" s="11" t="e">
        <f>VLOOKUP(G427,Sell!G:L,1,0)</f>
        <v>#N/A</v>
      </c>
      <c r="N427" s="11">
        <f>IFERROR(VLOOKUP(G427,Sell!G:L,2,0),0)</f>
        <v>0</v>
      </c>
      <c r="O427" s="10">
        <f>IFERROR(VLOOKUP(G427,Sell!G:L,6,0),0)</f>
        <v>0</v>
      </c>
      <c r="P427" s="11">
        <f t="shared" si="42"/>
        <v>0</v>
      </c>
      <c r="Q427" s="10">
        <f t="shared" si="44"/>
        <v>0</v>
      </c>
      <c r="R427" s="10">
        <f t="shared" si="45"/>
        <v>0</v>
      </c>
      <c r="S427" s="10">
        <f t="shared" si="46"/>
        <v>0</v>
      </c>
      <c r="T427" s="10">
        <f t="shared" si="47"/>
        <v>0</v>
      </c>
      <c r="U427" s="12" t="str">
        <f t="shared" si="48"/>
        <v/>
      </c>
    </row>
    <row r="428" spans="12:21" x14ac:dyDescent="0.25">
      <c r="L428" s="16">
        <f t="shared" si="43"/>
        <v>0</v>
      </c>
      <c r="M428" s="11" t="e">
        <f>VLOOKUP(G428,Sell!G:L,1,0)</f>
        <v>#N/A</v>
      </c>
      <c r="N428" s="11">
        <f>IFERROR(VLOOKUP(G428,Sell!G:L,2,0),0)</f>
        <v>0</v>
      </c>
      <c r="O428" s="10">
        <f>IFERROR(VLOOKUP(G428,Sell!G:L,6,0),0)</f>
        <v>0</v>
      </c>
      <c r="P428" s="11">
        <f t="shared" si="42"/>
        <v>0</v>
      </c>
      <c r="Q428" s="10">
        <f t="shared" si="44"/>
        <v>0</v>
      </c>
      <c r="R428" s="10">
        <f t="shared" si="45"/>
        <v>0</v>
      </c>
      <c r="S428" s="10">
        <f t="shared" si="46"/>
        <v>0</v>
      </c>
      <c r="T428" s="10">
        <f t="shared" si="47"/>
        <v>0</v>
      </c>
      <c r="U428" s="12" t="str">
        <f t="shared" si="48"/>
        <v/>
      </c>
    </row>
    <row r="429" spans="12:21" x14ac:dyDescent="0.25">
      <c r="L429" s="16">
        <f t="shared" si="43"/>
        <v>0</v>
      </c>
      <c r="M429" s="11" t="e">
        <f>VLOOKUP(G429,Sell!G:L,1,0)</f>
        <v>#N/A</v>
      </c>
      <c r="N429" s="11">
        <f>IFERROR(VLOOKUP(G429,Sell!G:L,2,0),0)</f>
        <v>0</v>
      </c>
      <c r="O429" s="10">
        <f>IFERROR(VLOOKUP(G429,Sell!G:L,6,0),0)</f>
        <v>0</v>
      </c>
      <c r="P429" s="11">
        <f t="shared" si="42"/>
        <v>0</v>
      </c>
      <c r="Q429" s="10">
        <f t="shared" si="44"/>
        <v>0</v>
      </c>
      <c r="R429" s="10">
        <f t="shared" si="45"/>
        <v>0</v>
      </c>
      <c r="S429" s="10">
        <f t="shared" si="46"/>
        <v>0</v>
      </c>
      <c r="T429" s="10">
        <f t="shared" si="47"/>
        <v>0</v>
      </c>
      <c r="U429" s="12" t="str">
        <f t="shared" si="48"/>
        <v/>
      </c>
    </row>
    <row r="430" spans="12:21" x14ac:dyDescent="0.25">
      <c r="L430" s="16">
        <f t="shared" si="43"/>
        <v>0</v>
      </c>
      <c r="M430" s="11" t="e">
        <f>VLOOKUP(G430,Sell!G:L,1,0)</f>
        <v>#N/A</v>
      </c>
      <c r="N430" s="11">
        <f>IFERROR(VLOOKUP(G430,Sell!G:L,2,0),0)</f>
        <v>0</v>
      </c>
      <c r="O430" s="10">
        <f>IFERROR(VLOOKUP(G430,Sell!G:L,6,0),0)</f>
        <v>0</v>
      </c>
      <c r="P430" s="11">
        <f t="shared" si="42"/>
        <v>0</v>
      </c>
      <c r="Q430" s="10">
        <f t="shared" si="44"/>
        <v>0</v>
      </c>
      <c r="R430" s="10">
        <f t="shared" si="45"/>
        <v>0</v>
      </c>
      <c r="S430" s="10">
        <f t="shared" si="46"/>
        <v>0</v>
      </c>
      <c r="T430" s="10">
        <f t="shared" si="47"/>
        <v>0</v>
      </c>
      <c r="U430" s="12" t="str">
        <f t="shared" si="48"/>
        <v/>
      </c>
    </row>
    <row r="431" spans="12:21" x14ac:dyDescent="0.25">
      <c r="L431" s="16">
        <f t="shared" si="43"/>
        <v>0</v>
      </c>
      <c r="M431" s="11" t="e">
        <f>VLOOKUP(G431,Sell!G:L,1,0)</f>
        <v>#N/A</v>
      </c>
      <c r="N431" s="11">
        <f>IFERROR(VLOOKUP(G431,Sell!G:L,2,0),0)</f>
        <v>0</v>
      </c>
      <c r="O431" s="10">
        <f>IFERROR(VLOOKUP(G431,Sell!G:L,6,0),0)</f>
        <v>0</v>
      </c>
      <c r="P431" s="11">
        <f t="shared" si="42"/>
        <v>0</v>
      </c>
      <c r="Q431" s="10">
        <f t="shared" si="44"/>
        <v>0</v>
      </c>
      <c r="R431" s="10">
        <f t="shared" si="45"/>
        <v>0</v>
      </c>
      <c r="S431" s="10">
        <f t="shared" si="46"/>
        <v>0</v>
      </c>
      <c r="T431" s="10">
        <f t="shared" si="47"/>
        <v>0</v>
      </c>
      <c r="U431" s="12" t="str">
        <f t="shared" si="48"/>
        <v/>
      </c>
    </row>
    <row r="432" spans="12:21" x14ac:dyDescent="0.25">
      <c r="L432" s="16">
        <f t="shared" si="43"/>
        <v>0</v>
      </c>
      <c r="M432" s="11" t="e">
        <f>VLOOKUP(G432,Sell!G:L,1,0)</f>
        <v>#N/A</v>
      </c>
      <c r="N432" s="11">
        <f>IFERROR(VLOOKUP(G432,Sell!G:L,2,0),0)</f>
        <v>0</v>
      </c>
      <c r="O432" s="10">
        <f>IFERROR(VLOOKUP(G432,Sell!G:L,6,0),0)</f>
        <v>0</v>
      </c>
      <c r="P432" s="11">
        <f t="shared" si="42"/>
        <v>0</v>
      </c>
      <c r="Q432" s="10">
        <f t="shared" si="44"/>
        <v>0</v>
      </c>
      <c r="R432" s="10">
        <f t="shared" si="45"/>
        <v>0</v>
      </c>
      <c r="S432" s="10">
        <f t="shared" si="46"/>
        <v>0</v>
      </c>
      <c r="T432" s="10">
        <f t="shared" si="47"/>
        <v>0</v>
      </c>
      <c r="U432" s="12" t="str">
        <f t="shared" si="48"/>
        <v/>
      </c>
    </row>
    <row r="433" spans="12:21" x14ac:dyDescent="0.25">
      <c r="L433" s="16">
        <f t="shared" si="43"/>
        <v>0</v>
      </c>
      <c r="M433" s="11" t="e">
        <f>VLOOKUP(G433,Sell!G:L,1,0)</f>
        <v>#N/A</v>
      </c>
      <c r="N433" s="11">
        <f>IFERROR(VLOOKUP(G433,Sell!G:L,2,0),0)</f>
        <v>0</v>
      </c>
      <c r="O433" s="10">
        <f>IFERROR(VLOOKUP(G433,Sell!G:L,6,0),0)</f>
        <v>0</v>
      </c>
      <c r="P433" s="11">
        <f t="shared" si="42"/>
        <v>0</v>
      </c>
      <c r="Q433" s="10">
        <f t="shared" si="44"/>
        <v>0</v>
      </c>
      <c r="R433" s="10">
        <f t="shared" si="45"/>
        <v>0</v>
      </c>
      <c r="S433" s="10">
        <f t="shared" si="46"/>
        <v>0</v>
      </c>
      <c r="T433" s="10">
        <f t="shared" si="47"/>
        <v>0</v>
      </c>
      <c r="U433" s="12" t="str">
        <f t="shared" si="48"/>
        <v/>
      </c>
    </row>
    <row r="434" spans="12:21" x14ac:dyDescent="0.25">
      <c r="L434" s="16">
        <f t="shared" si="43"/>
        <v>0</v>
      </c>
      <c r="M434" s="11" t="e">
        <f>VLOOKUP(G434,Sell!G:L,1,0)</f>
        <v>#N/A</v>
      </c>
      <c r="N434" s="11">
        <f>IFERROR(VLOOKUP(G434,Sell!G:L,2,0),0)</f>
        <v>0</v>
      </c>
      <c r="O434" s="10">
        <f>IFERROR(VLOOKUP(G434,Sell!G:L,6,0),0)</f>
        <v>0</v>
      </c>
      <c r="P434" s="11">
        <f t="shared" si="42"/>
        <v>0</v>
      </c>
      <c r="Q434" s="10">
        <f t="shared" si="44"/>
        <v>0</v>
      </c>
      <c r="R434" s="10">
        <f t="shared" si="45"/>
        <v>0</v>
      </c>
      <c r="S434" s="10">
        <f t="shared" si="46"/>
        <v>0</v>
      </c>
      <c r="T434" s="10">
        <f t="shared" si="47"/>
        <v>0</v>
      </c>
      <c r="U434" s="12" t="str">
        <f t="shared" si="48"/>
        <v/>
      </c>
    </row>
    <row r="435" spans="12:21" x14ac:dyDescent="0.25">
      <c r="L435" s="16">
        <f t="shared" si="43"/>
        <v>0</v>
      </c>
      <c r="M435" s="11" t="e">
        <f>VLOOKUP(G435,Sell!G:L,1,0)</f>
        <v>#N/A</v>
      </c>
      <c r="N435" s="11">
        <f>IFERROR(VLOOKUP(G435,Sell!G:L,2,0),0)</f>
        <v>0</v>
      </c>
      <c r="O435" s="10">
        <f>IFERROR(VLOOKUP(G435,Sell!G:L,6,0),0)</f>
        <v>0</v>
      </c>
      <c r="P435" s="11">
        <f t="shared" si="42"/>
        <v>0</v>
      </c>
      <c r="Q435" s="10">
        <f t="shared" si="44"/>
        <v>0</v>
      </c>
      <c r="R435" s="10">
        <f t="shared" si="45"/>
        <v>0</v>
      </c>
      <c r="S435" s="10">
        <f t="shared" si="46"/>
        <v>0</v>
      </c>
      <c r="T435" s="10">
        <f t="shared" si="47"/>
        <v>0</v>
      </c>
      <c r="U435" s="12" t="str">
        <f t="shared" si="48"/>
        <v/>
      </c>
    </row>
    <row r="436" spans="12:21" x14ac:dyDescent="0.25">
      <c r="L436" s="16">
        <f t="shared" si="43"/>
        <v>0</v>
      </c>
      <c r="M436" s="11" t="e">
        <f>VLOOKUP(G436,Sell!G:L,1,0)</f>
        <v>#N/A</v>
      </c>
      <c r="N436" s="11">
        <f>IFERROR(VLOOKUP(G436,Sell!G:L,2,0),0)</f>
        <v>0</v>
      </c>
      <c r="O436" s="10">
        <f>IFERROR(VLOOKUP(G436,Sell!G:L,6,0),0)</f>
        <v>0</v>
      </c>
      <c r="P436" s="11">
        <f t="shared" si="42"/>
        <v>0</v>
      </c>
      <c r="Q436" s="10">
        <f t="shared" si="44"/>
        <v>0</v>
      </c>
      <c r="R436" s="10">
        <f t="shared" si="45"/>
        <v>0</v>
      </c>
      <c r="S436" s="10">
        <f t="shared" si="46"/>
        <v>0</v>
      </c>
      <c r="T436" s="10">
        <f t="shared" si="47"/>
        <v>0</v>
      </c>
      <c r="U436" s="12" t="str">
        <f t="shared" si="48"/>
        <v/>
      </c>
    </row>
    <row r="437" spans="12:21" x14ac:dyDescent="0.25">
      <c r="L437" s="16">
        <f t="shared" si="43"/>
        <v>0</v>
      </c>
      <c r="M437" s="11" t="e">
        <f>VLOOKUP(G437,Sell!G:L,1,0)</f>
        <v>#N/A</v>
      </c>
      <c r="N437" s="11">
        <f>IFERROR(VLOOKUP(G437,Sell!G:L,2,0),0)</f>
        <v>0</v>
      </c>
      <c r="O437" s="10">
        <f>IFERROR(VLOOKUP(G437,Sell!G:L,6,0),0)</f>
        <v>0</v>
      </c>
      <c r="P437" s="11">
        <f t="shared" si="42"/>
        <v>0</v>
      </c>
      <c r="Q437" s="10">
        <f t="shared" si="44"/>
        <v>0</v>
      </c>
      <c r="R437" s="10">
        <f t="shared" si="45"/>
        <v>0</v>
      </c>
      <c r="S437" s="10">
        <f t="shared" si="46"/>
        <v>0</v>
      </c>
      <c r="T437" s="10">
        <f t="shared" si="47"/>
        <v>0</v>
      </c>
      <c r="U437" s="12" t="str">
        <f t="shared" si="48"/>
        <v/>
      </c>
    </row>
    <row r="438" spans="12:21" x14ac:dyDescent="0.25">
      <c r="L438" s="16">
        <f t="shared" si="43"/>
        <v>0</v>
      </c>
      <c r="M438" s="11" t="e">
        <f>VLOOKUP(G438,Sell!G:L,1,0)</f>
        <v>#N/A</v>
      </c>
      <c r="N438" s="11">
        <f>IFERROR(VLOOKUP(G438,Sell!G:L,2,0),0)</f>
        <v>0</v>
      </c>
      <c r="O438" s="10">
        <f>IFERROR(VLOOKUP(G438,Sell!G:L,6,0),0)</f>
        <v>0</v>
      </c>
      <c r="P438" s="11">
        <f t="shared" si="42"/>
        <v>0</v>
      </c>
      <c r="Q438" s="10">
        <f t="shared" si="44"/>
        <v>0</v>
      </c>
      <c r="R438" s="10">
        <f t="shared" si="45"/>
        <v>0</v>
      </c>
      <c r="S438" s="10">
        <f t="shared" si="46"/>
        <v>0</v>
      </c>
      <c r="T438" s="10">
        <f t="shared" si="47"/>
        <v>0</v>
      </c>
      <c r="U438" s="12" t="str">
        <f t="shared" si="48"/>
        <v/>
      </c>
    </row>
    <row r="439" spans="12:21" x14ac:dyDescent="0.25">
      <c r="L439" s="16">
        <f t="shared" si="43"/>
        <v>0</v>
      </c>
      <c r="M439" s="11" t="e">
        <f>VLOOKUP(G439,Sell!G:L,1,0)</f>
        <v>#N/A</v>
      </c>
      <c r="N439" s="11">
        <f>IFERROR(VLOOKUP(G439,Sell!G:L,2,0),0)</f>
        <v>0</v>
      </c>
      <c r="O439" s="10">
        <f>IFERROR(VLOOKUP(G439,Sell!G:L,6,0),0)</f>
        <v>0</v>
      </c>
      <c r="P439" s="11">
        <f t="shared" si="42"/>
        <v>0</v>
      </c>
      <c r="Q439" s="10">
        <f t="shared" si="44"/>
        <v>0</v>
      </c>
      <c r="R439" s="10">
        <f t="shared" si="45"/>
        <v>0</v>
      </c>
      <c r="S439" s="10">
        <f t="shared" si="46"/>
        <v>0</v>
      </c>
      <c r="T439" s="10">
        <f t="shared" si="47"/>
        <v>0</v>
      </c>
      <c r="U439" s="12" t="str">
        <f t="shared" si="48"/>
        <v/>
      </c>
    </row>
    <row r="440" spans="12:21" x14ac:dyDescent="0.25">
      <c r="L440" s="16">
        <f t="shared" si="43"/>
        <v>0</v>
      </c>
      <c r="M440" s="11" t="e">
        <f>VLOOKUP(G440,Sell!G:L,1,0)</f>
        <v>#N/A</v>
      </c>
      <c r="N440" s="11">
        <f>IFERROR(VLOOKUP(G440,Sell!G:L,2,0),0)</f>
        <v>0</v>
      </c>
      <c r="O440" s="10">
        <f>IFERROR(VLOOKUP(G440,Sell!G:L,6,0),0)</f>
        <v>0</v>
      </c>
      <c r="P440" s="11">
        <f t="shared" si="42"/>
        <v>0</v>
      </c>
      <c r="Q440" s="10">
        <f t="shared" si="44"/>
        <v>0</v>
      </c>
      <c r="R440" s="10">
        <f t="shared" si="45"/>
        <v>0</v>
      </c>
      <c r="S440" s="10">
        <f t="shared" si="46"/>
        <v>0</v>
      </c>
      <c r="T440" s="10">
        <f t="shared" si="47"/>
        <v>0</v>
      </c>
      <c r="U440" s="12" t="str">
        <f t="shared" si="48"/>
        <v/>
      </c>
    </row>
    <row r="441" spans="12:21" x14ac:dyDescent="0.25">
      <c r="L441" s="16">
        <f t="shared" si="43"/>
        <v>0</v>
      </c>
      <c r="M441" s="11" t="e">
        <f>VLOOKUP(G441,Sell!G:L,1,0)</f>
        <v>#N/A</v>
      </c>
      <c r="N441" s="11">
        <f>IFERROR(VLOOKUP(G441,Sell!G:L,2,0),0)</f>
        <v>0</v>
      </c>
      <c r="O441" s="10">
        <f>IFERROR(VLOOKUP(G441,Sell!G:L,6,0),0)</f>
        <v>0</v>
      </c>
      <c r="P441" s="11">
        <f t="shared" si="42"/>
        <v>0</v>
      </c>
      <c r="Q441" s="10">
        <f t="shared" si="44"/>
        <v>0</v>
      </c>
      <c r="R441" s="10">
        <f t="shared" si="45"/>
        <v>0</v>
      </c>
      <c r="S441" s="10">
        <f t="shared" si="46"/>
        <v>0</v>
      </c>
      <c r="T441" s="10">
        <f t="shared" si="47"/>
        <v>0</v>
      </c>
      <c r="U441" s="12" t="str">
        <f t="shared" si="48"/>
        <v/>
      </c>
    </row>
    <row r="442" spans="12:21" x14ac:dyDescent="0.25">
      <c r="L442" s="16">
        <f t="shared" si="43"/>
        <v>0</v>
      </c>
      <c r="M442" s="11" t="e">
        <f>VLOOKUP(G442,Sell!G:L,1,0)</f>
        <v>#N/A</v>
      </c>
      <c r="N442" s="11">
        <f>IFERROR(VLOOKUP(G442,Sell!G:L,2,0),0)</f>
        <v>0</v>
      </c>
      <c r="O442" s="10">
        <f>IFERROR(VLOOKUP(G442,Sell!G:L,6,0),0)</f>
        <v>0</v>
      </c>
      <c r="P442" s="11">
        <f t="shared" si="42"/>
        <v>0</v>
      </c>
      <c r="Q442" s="10">
        <f t="shared" si="44"/>
        <v>0</v>
      </c>
      <c r="R442" s="10">
        <f t="shared" si="45"/>
        <v>0</v>
      </c>
      <c r="S442" s="10">
        <f t="shared" si="46"/>
        <v>0</v>
      </c>
      <c r="T442" s="10">
        <f t="shared" si="47"/>
        <v>0</v>
      </c>
      <c r="U442" s="12" t="str">
        <f t="shared" si="48"/>
        <v/>
      </c>
    </row>
    <row r="443" spans="12:21" x14ac:dyDescent="0.25">
      <c r="L443" s="16">
        <f t="shared" si="43"/>
        <v>0</v>
      </c>
      <c r="M443" s="11" t="e">
        <f>VLOOKUP(G443,Sell!G:L,1,0)</f>
        <v>#N/A</v>
      </c>
      <c r="N443" s="11">
        <f>IFERROR(VLOOKUP(G443,Sell!G:L,2,0),0)</f>
        <v>0</v>
      </c>
      <c r="O443" s="10">
        <f>IFERROR(VLOOKUP(G443,Sell!G:L,6,0),0)</f>
        <v>0</v>
      </c>
      <c r="P443" s="11">
        <f t="shared" si="42"/>
        <v>0</v>
      </c>
      <c r="Q443" s="10">
        <f t="shared" si="44"/>
        <v>0</v>
      </c>
      <c r="R443" s="10">
        <f t="shared" si="45"/>
        <v>0</v>
      </c>
      <c r="S443" s="10">
        <f t="shared" si="46"/>
        <v>0</v>
      </c>
      <c r="T443" s="10">
        <f t="shared" si="47"/>
        <v>0</v>
      </c>
      <c r="U443" s="12" t="str">
        <f t="shared" si="48"/>
        <v/>
      </c>
    </row>
    <row r="444" spans="12:21" x14ac:dyDescent="0.25">
      <c r="L444" s="16">
        <f t="shared" si="43"/>
        <v>0</v>
      </c>
      <c r="M444" s="11" t="e">
        <f>VLOOKUP(G444,Sell!G:L,1,0)</f>
        <v>#N/A</v>
      </c>
      <c r="N444" s="11">
        <f>IFERROR(VLOOKUP(G444,Sell!G:L,2,0),0)</f>
        <v>0</v>
      </c>
      <c r="O444" s="10">
        <f>IFERROR(VLOOKUP(G444,Sell!G:L,6,0),0)</f>
        <v>0</v>
      </c>
      <c r="P444" s="11">
        <f t="shared" si="42"/>
        <v>0</v>
      </c>
      <c r="Q444" s="10">
        <f t="shared" si="44"/>
        <v>0</v>
      </c>
      <c r="R444" s="10">
        <f t="shared" si="45"/>
        <v>0</v>
      </c>
      <c r="S444" s="10">
        <f t="shared" si="46"/>
        <v>0</v>
      </c>
      <c r="T444" s="10">
        <f t="shared" si="47"/>
        <v>0</v>
      </c>
      <c r="U444" s="12" t="str">
        <f t="shared" si="48"/>
        <v/>
      </c>
    </row>
    <row r="445" spans="12:21" x14ac:dyDescent="0.25">
      <c r="L445" s="16">
        <f t="shared" si="43"/>
        <v>0</v>
      </c>
      <c r="M445" s="11" t="e">
        <f>VLOOKUP(G445,Sell!G:L,1,0)</f>
        <v>#N/A</v>
      </c>
      <c r="N445" s="11">
        <f>IFERROR(VLOOKUP(G445,Sell!G:L,2,0),0)</f>
        <v>0</v>
      </c>
      <c r="O445" s="10">
        <f>IFERROR(VLOOKUP(G445,Sell!G:L,6,0),0)</f>
        <v>0</v>
      </c>
      <c r="P445" s="11">
        <f t="shared" si="42"/>
        <v>0</v>
      </c>
      <c r="Q445" s="10">
        <f t="shared" si="44"/>
        <v>0</v>
      </c>
      <c r="R445" s="10">
        <f t="shared" si="45"/>
        <v>0</v>
      </c>
      <c r="S445" s="10">
        <f t="shared" si="46"/>
        <v>0</v>
      </c>
      <c r="T445" s="10">
        <f t="shared" si="47"/>
        <v>0</v>
      </c>
      <c r="U445" s="12" t="str">
        <f t="shared" si="48"/>
        <v/>
      </c>
    </row>
    <row r="446" spans="12:21" x14ac:dyDescent="0.25">
      <c r="L446" s="16">
        <f t="shared" si="43"/>
        <v>0</v>
      </c>
      <c r="M446" s="11" t="e">
        <f>VLOOKUP(G446,Sell!G:L,1,0)</f>
        <v>#N/A</v>
      </c>
      <c r="N446" s="11">
        <f>IFERROR(VLOOKUP(G446,Sell!G:L,2,0),0)</f>
        <v>0</v>
      </c>
      <c r="O446" s="10">
        <f>IFERROR(VLOOKUP(G446,Sell!G:L,6,0),0)</f>
        <v>0</v>
      </c>
      <c r="P446" s="11">
        <f t="shared" si="42"/>
        <v>0</v>
      </c>
      <c r="Q446" s="10">
        <f t="shared" si="44"/>
        <v>0</v>
      </c>
      <c r="R446" s="10">
        <f t="shared" si="45"/>
        <v>0</v>
      </c>
      <c r="S446" s="10">
        <f t="shared" si="46"/>
        <v>0</v>
      </c>
      <c r="T446" s="10">
        <f t="shared" si="47"/>
        <v>0</v>
      </c>
      <c r="U446" s="12" t="str">
        <f t="shared" si="48"/>
        <v/>
      </c>
    </row>
    <row r="447" spans="12:21" x14ac:dyDescent="0.25">
      <c r="L447" s="16">
        <f t="shared" si="43"/>
        <v>0</v>
      </c>
      <c r="M447" s="11" t="e">
        <f>VLOOKUP(G447,Sell!G:L,1,0)</f>
        <v>#N/A</v>
      </c>
      <c r="N447" s="11">
        <f>IFERROR(VLOOKUP(G447,Sell!G:L,2,0),0)</f>
        <v>0</v>
      </c>
      <c r="O447" s="10">
        <f>IFERROR(VLOOKUP(G447,Sell!G:L,6,0),0)</f>
        <v>0</v>
      </c>
      <c r="P447" s="11">
        <f t="shared" si="42"/>
        <v>0</v>
      </c>
      <c r="Q447" s="10">
        <f t="shared" si="44"/>
        <v>0</v>
      </c>
      <c r="R447" s="10">
        <f t="shared" si="45"/>
        <v>0</v>
      </c>
      <c r="S447" s="10">
        <f t="shared" si="46"/>
        <v>0</v>
      </c>
      <c r="T447" s="10">
        <f t="shared" si="47"/>
        <v>0</v>
      </c>
      <c r="U447" s="12" t="str">
        <f t="shared" si="48"/>
        <v/>
      </c>
    </row>
    <row r="448" spans="12:21" x14ac:dyDescent="0.25">
      <c r="L448" s="16">
        <f t="shared" si="43"/>
        <v>0</v>
      </c>
      <c r="M448" s="11" t="e">
        <f>VLOOKUP(G448,Sell!G:L,1,0)</f>
        <v>#N/A</v>
      </c>
      <c r="N448" s="11">
        <f>IFERROR(VLOOKUP(G448,Sell!G:L,2,0),0)</f>
        <v>0</v>
      </c>
      <c r="O448" s="10">
        <f>IFERROR(VLOOKUP(G448,Sell!G:L,6,0),0)</f>
        <v>0</v>
      </c>
      <c r="P448" s="11">
        <f t="shared" si="42"/>
        <v>0</v>
      </c>
      <c r="Q448" s="10">
        <f t="shared" si="44"/>
        <v>0</v>
      </c>
      <c r="R448" s="10">
        <f t="shared" si="45"/>
        <v>0</v>
      </c>
      <c r="S448" s="10">
        <f t="shared" si="46"/>
        <v>0</v>
      </c>
      <c r="T448" s="10">
        <f t="shared" si="47"/>
        <v>0</v>
      </c>
      <c r="U448" s="12" t="str">
        <f t="shared" si="48"/>
        <v/>
      </c>
    </row>
    <row r="449" spans="12:21" x14ac:dyDescent="0.25">
      <c r="L449" s="16">
        <f t="shared" si="43"/>
        <v>0</v>
      </c>
      <c r="M449" s="11" t="e">
        <f>VLOOKUP(G449,Sell!G:L,1,0)</f>
        <v>#N/A</v>
      </c>
      <c r="N449" s="11">
        <f>IFERROR(VLOOKUP(G449,Sell!G:L,2,0),0)</f>
        <v>0</v>
      </c>
      <c r="O449" s="10">
        <f>IFERROR(VLOOKUP(G449,Sell!G:L,6,0),0)</f>
        <v>0</v>
      </c>
      <c r="P449" s="11">
        <f t="shared" si="42"/>
        <v>0</v>
      </c>
      <c r="Q449" s="10">
        <f t="shared" si="44"/>
        <v>0</v>
      </c>
      <c r="R449" s="10">
        <f t="shared" si="45"/>
        <v>0</v>
      </c>
      <c r="S449" s="10">
        <f t="shared" si="46"/>
        <v>0</v>
      </c>
      <c r="T449" s="10">
        <f t="shared" si="47"/>
        <v>0</v>
      </c>
      <c r="U449" s="12" t="str">
        <f t="shared" si="48"/>
        <v/>
      </c>
    </row>
    <row r="450" spans="12:21" x14ac:dyDescent="0.25">
      <c r="L450" s="16">
        <f t="shared" si="43"/>
        <v>0</v>
      </c>
      <c r="M450" s="11" t="e">
        <f>VLOOKUP(G450,Sell!G:L,1,0)</f>
        <v>#N/A</v>
      </c>
      <c r="N450" s="11">
        <f>IFERROR(VLOOKUP(G450,Sell!G:L,2,0),0)</f>
        <v>0</v>
      </c>
      <c r="O450" s="10">
        <f>IFERROR(VLOOKUP(G450,Sell!G:L,6,0),0)</f>
        <v>0</v>
      </c>
      <c r="P450" s="11">
        <f t="shared" si="42"/>
        <v>0</v>
      </c>
      <c r="Q450" s="10">
        <f t="shared" si="44"/>
        <v>0</v>
      </c>
      <c r="R450" s="10">
        <f t="shared" si="45"/>
        <v>0</v>
      </c>
      <c r="S450" s="10">
        <f t="shared" si="46"/>
        <v>0</v>
      </c>
      <c r="T450" s="10">
        <f t="shared" si="47"/>
        <v>0</v>
      </c>
      <c r="U450" s="12" t="str">
        <f t="shared" si="48"/>
        <v/>
      </c>
    </row>
    <row r="451" spans="12:21" x14ac:dyDescent="0.25">
      <c r="L451" s="16">
        <f t="shared" si="43"/>
        <v>0</v>
      </c>
      <c r="M451" s="11" t="e">
        <f>VLOOKUP(G451,Sell!G:L,1,0)</f>
        <v>#N/A</v>
      </c>
      <c r="N451" s="11">
        <f>IFERROR(VLOOKUP(G451,Sell!G:L,2,0),0)</f>
        <v>0</v>
      </c>
      <c r="O451" s="10">
        <f>IFERROR(VLOOKUP(G451,Sell!G:L,6,0),0)</f>
        <v>0</v>
      </c>
      <c r="P451" s="11">
        <f t="shared" si="42"/>
        <v>0</v>
      </c>
      <c r="Q451" s="10">
        <f t="shared" si="44"/>
        <v>0</v>
      </c>
      <c r="R451" s="10">
        <f t="shared" si="45"/>
        <v>0</v>
      </c>
      <c r="S451" s="10">
        <f t="shared" si="46"/>
        <v>0</v>
      </c>
      <c r="T451" s="10">
        <f t="shared" si="47"/>
        <v>0</v>
      </c>
      <c r="U451" s="12" t="str">
        <f t="shared" si="48"/>
        <v/>
      </c>
    </row>
    <row r="452" spans="12:21" x14ac:dyDescent="0.25">
      <c r="L452" s="16">
        <f t="shared" si="43"/>
        <v>0</v>
      </c>
      <c r="M452" s="11" t="e">
        <f>VLOOKUP(G452,Sell!G:L,1,0)</f>
        <v>#N/A</v>
      </c>
      <c r="N452" s="11">
        <f>IFERROR(VLOOKUP(G452,Sell!G:L,2,0),0)</f>
        <v>0</v>
      </c>
      <c r="O452" s="10">
        <f>IFERROR(VLOOKUP(G452,Sell!G:L,6,0),0)</f>
        <v>0</v>
      </c>
      <c r="P452" s="11">
        <f t="shared" si="42"/>
        <v>0</v>
      </c>
      <c r="Q452" s="10">
        <f t="shared" si="44"/>
        <v>0</v>
      </c>
      <c r="R452" s="10">
        <f t="shared" si="45"/>
        <v>0</v>
      </c>
      <c r="S452" s="10">
        <f t="shared" si="46"/>
        <v>0</v>
      </c>
      <c r="T452" s="10">
        <f t="shared" si="47"/>
        <v>0</v>
      </c>
      <c r="U452" s="12" t="str">
        <f t="shared" si="48"/>
        <v/>
      </c>
    </row>
    <row r="453" spans="12:21" x14ac:dyDescent="0.25">
      <c r="L453" s="16">
        <f t="shared" si="43"/>
        <v>0</v>
      </c>
      <c r="M453" s="11" t="e">
        <f>VLOOKUP(G453,Sell!G:L,1,0)</f>
        <v>#N/A</v>
      </c>
      <c r="N453" s="11">
        <f>IFERROR(VLOOKUP(G453,Sell!G:L,2,0),0)</f>
        <v>0</v>
      </c>
      <c r="O453" s="10">
        <f>IFERROR(VLOOKUP(G453,Sell!G:L,6,0),0)</f>
        <v>0</v>
      </c>
      <c r="P453" s="11">
        <f t="shared" si="42"/>
        <v>0</v>
      </c>
      <c r="Q453" s="10">
        <f t="shared" si="44"/>
        <v>0</v>
      </c>
      <c r="R453" s="10">
        <f t="shared" si="45"/>
        <v>0</v>
      </c>
      <c r="S453" s="10">
        <f t="shared" si="46"/>
        <v>0</v>
      </c>
      <c r="T453" s="10">
        <f t="shared" si="47"/>
        <v>0</v>
      </c>
      <c r="U453" s="12" t="str">
        <f t="shared" si="48"/>
        <v/>
      </c>
    </row>
    <row r="454" spans="12:21" x14ac:dyDescent="0.25">
      <c r="L454" s="16">
        <f t="shared" si="43"/>
        <v>0</v>
      </c>
      <c r="M454" s="11" t="e">
        <f>VLOOKUP(G454,Sell!G:L,1,0)</f>
        <v>#N/A</v>
      </c>
      <c r="N454" s="11">
        <f>IFERROR(VLOOKUP(G454,Sell!G:L,2,0),0)</f>
        <v>0</v>
      </c>
      <c r="O454" s="10">
        <f>IFERROR(VLOOKUP(G454,Sell!G:L,6,0),0)</f>
        <v>0</v>
      </c>
      <c r="P454" s="11">
        <f t="shared" si="42"/>
        <v>0</v>
      </c>
      <c r="Q454" s="10">
        <f t="shared" si="44"/>
        <v>0</v>
      </c>
      <c r="R454" s="10">
        <f t="shared" si="45"/>
        <v>0</v>
      </c>
      <c r="S454" s="10">
        <f t="shared" si="46"/>
        <v>0</v>
      </c>
      <c r="T454" s="10">
        <f t="shared" si="47"/>
        <v>0</v>
      </c>
      <c r="U454" s="12" t="str">
        <f t="shared" si="48"/>
        <v/>
      </c>
    </row>
    <row r="455" spans="12:21" x14ac:dyDescent="0.25">
      <c r="L455" s="16">
        <f t="shared" si="43"/>
        <v>0</v>
      </c>
      <c r="M455" s="11" t="e">
        <f>VLOOKUP(G455,Sell!G:L,1,0)</f>
        <v>#N/A</v>
      </c>
      <c r="N455" s="11">
        <f>IFERROR(VLOOKUP(G455,Sell!G:L,2,0),0)</f>
        <v>0</v>
      </c>
      <c r="O455" s="10">
        <f>IFERROR(VLOOKUP(G455,Sell!G:L,6,0),0)</f>
        <v>0</v>
      </c>
      <c r="P455" s="11">
        <f t="shared" si="42"/>
        <v>0</v>
      </c>
      <c r="Q455" s="10">
        <f t="shared" si="44"/>
        <v>0</v>
      </c>
      <c r="R455" s="10">
        <f t="shared" si="45"/>
        <v>0</v>
      </c>
      <c r="S455" s="10">
        <f t="shared" si="46"/>
        <v>0</v>
      </c>
      <c r="T455" s="10">
        <f t="shared" si="47"/>
        <v>0</v>
      </c>
      <c r="U455" s="12" t="str">
        <f t="shared" si="48"/>
        <v/>
      </c>
    </row>
    <row r="456" spans="12:21" x14ac:dyDescent="0.25">
      <c r="L456" s="16">
        <f t="shared" si="43"/>
        <v>0</v>
      </c>
      <c r="M456" s="11" t="e">
        <f>VLOOKUP(G456,Sell!G:L,1,0)</f>
        <v>#N/A</v>
      </c>
      <c r="N456" s="11">
        <f>IFERROR(VLOOKUP(G456,Sell!G:L,2,0),0)</f>
        <v>0</v>
      </c>
      <c r="O456" s="10">
        <f>IFERROR(VLOOKUP(G456,Sell!G:L,6,0),0)</f>
        <v>0</v>
      </c>
      <c r="P456" s="11">
        <f t="shared" si="42"/>
        <v>0</v>
      </c>
      <c r="Q456" s="10">
        <f t="shared" si="44"/>
        <v>0</v>
      </c>
      <c r="R456" s="10">
        <f t="shared" si="45"/>
        <v>0</v>
      </c>
      <c r="S456" s="10">
        <f t="shared" si="46"/>
        <v>0</v>
      </c>
      <c r="T456" s="10">
        <f t="shared" si="47"/>
        <v>0</v>
      </c>
      <c r="U456" s="12" t="str">
        <f t="shared" si="48"/>
        <v/>
      </c>
    </row>
    <row r="457" spans="12:21" x14ac:dyDescent="0.25">
      <c r="L457" s="16">
        <f t="shared" si="43"/>
        <v>0</v>
      </c>
      <c r="M457" s="11" t="e">
        <f>VLOOKUP(G457,Sell!G:L,1,0)</f>
        <v>#N/A</v>
      </c>
      <c r="N457" s="11">
        <f>IFERROR(VLOOKUP(G457,Sell!G:L,2,0),0)</f>
        <v>0</v>
      </c>
      <c r="O457" s="10">
        <f>IFERROR(VLOOKUP(G457,Sell!G:L,6,0),0)</f>
        <v>0</v>
      </c>
      <c r="P457" s="11">
        <f t="shared" si="42"/>
        <v>0</v>
      </c>
      <c r="Q457" s="10">
        <f t="shared" si="44"/>
        <v>0</v>
      </c>
      <c r="R457" s="10">
        <f t="shared" si="45"/>
        <v>0</v>
      </c>
      <c r="S457" s="10">
        <f t="shared" si="46"/>
        <v>0</v>
      </c>
      <c r="T457" s="10">
        <f t="shared" si="47"/>
        <v>0</v>
      </c>
      <c r="U457" s="12" t="str">
        <f t="shared" si="48"/>
        <v/>
      </c>
    </row>
    <row r="458" spans="12:21" x14ac:dyDescent="0.25">
      <c r="L458" s="16">
        <f t="shared" si="43"/>
        <v>0</v>
      </c>
      <c r="M458" s="11" t="e">
        <f>VLOOKUP(G458,Sell!G:L,1,0)</f>
        <v>#N/A</v>
      </c>
      <c r="N458" s="11">
        <f>IFERROR(VLOOKUP(G458,Sell!G:L,2,0),0)</f>
        <v>0</v>
      </c>
      <c r="O458" s="10">
        <f>IFERROR(VLOOKUP(G458,Sell!G:L,6,0),0)</f>
        <v>0</v>
      </c>
      <c r="P458" s="11">
        <f t="shared" ref="P458:P521" si="49">H458-N458</f>
        <v>0</v>
      </c>
      <c r="Q458" s="10">
        <f t="shared" si="44"/>
        <v>0</v>
      </c>
      <c r="R458" s="10">
        <f t="shared" si="45"/>
        <v>0</v>
      </c>
      <c r="S458" s="10">
        <f t="shared" si="46"/>
        <v>0</v>
      </c>
      <c r="T458" s="10">
        <f t="shared" si="47"/>
        <v>0</v>
      </c>
      <c r="U458" s="12" t="str">
        <f t="shared" si="48"/>
        <v/>
      </c>
    </row>
    <row r="459" spans="12:21" x14ac:dyDescent="0.25">
      <c r="L459" s="16">
        <f t="shared" ref="L459:L522" si="50">J459+K459</f>
        <v>0</v>
      </c>
      <c r="M459" s="11" t="e">
        <f>VLOOKUP(G459,Sell!G:L,1,0)</f>
        <v>#N/A</v>
      </c>
      <c r="N459" s="11">
        <f>IFERROR(VLOOKUP(G459,Sell!G:L,2,0),0)</f>
        <v>0</v>
      </c>
      <c r="O459" s="10">
        <f>IFERROR(VLOOKUP(G459,Sell!G:L,6,0),0)</f>
        <v>0</v>
      </c>
      <c r="P459" s="11">
        <f t="shared" si="49"/>
        <v>0</v>
      </c>
      <c r="Q459" s="10">
        <f t="shared" ref="Q459:Q522" si="51">O459-L459</f>
        <v>0</v>
      </c>
      <c r="R459" s="10">
        <f t="shared" ref="R459:R522" si="52">IF(P459=0,Q459,0)</f>
        <v>0</v>
      </c>
      <c r="S459" s="10">
        <f t="shared" ref="S459:S522" si="53">IF(R459&gt;0,R459,0)</f>
        <v>0</v>
      </c>
      <c r="T459" s="10">
        <f t="shared" ref="T459:T522" si="54">IF(R459&gt;0,0,R459)</f>
        <v>0</v>
      </c>
      <c r="U459" s="12" t="str">
        <f t="shared" ref="U459:U522" si="55">IF(AND(LEN(G459)&gt;0,R459=0),"Open","")</f>
        <v/>
      </c>
    </row>
    <row r="460" spans="12:21" x14ac:dyDescent="0.25">
      <c r="L460" s="16">
        <f t="shared" si="50"/>
        <v>0</v>
      </c>
      <c r="M460" s="11" t="e">
        <f>VLOOKUP(G460,Sell!G:L,1,0)</f>
        <v>#N/A</v>
      </c>
      <c r="N460" s="11">
        <f>IFERROR(VLOOKUP(G460,Sell!G:L,2,0),0)</f>
        <v>0</v>
      </c>
      <c r="O460" s="10">
        <f>IFERROR(VLOOKUP(G460,Sell!G:L,6,0),0)</f>
        <v>0</v>
      </c>
      <c r="P460" s="11">
        <f t="shared" si="49"/>
        <v>0</v>
      </c>
      <c r="Q460" s="10">
        <f t="shared" si="51"/>
        <v>0</v>
      </c>
      <c r="R460" s="10">
        <f t="shared" si="52"/>
        <v>0</v>
      </c>
      <c r="S460" s="10">
        <f t="shared" si="53"/>
        <v>0</v>
      </c>
      <c r="T460" s="10">
        <f t="shared" si="54"/>
        <v>0</v>
      </c>
      <c r="U460" s="12" t="str">
        <f t="shared" si="55"/>
        <v/>
      </c>
    </row>
    <row r="461" spans="12:21" x14ac:dyDescent="0.25">
      <c r="L461" s="16">
        <f t="shared" si="50"/>
        <v>0</v>
      </c>
      <c r="M461" s="11" t="e">
        <f>VLOOKUP(G461,Sell!G:L,1,0)</f>
        <v>#N/A</v>
      </c>
      <c r="N461" s="11">
        <f>IFERROR(VLOOKUP(G461,Sell!G:L,2,0),0)</f>
        <v>0</v>
      </c>
      <c r="O461" s="10">
        <f>IFERROR(VLOOKUP(G461,Sell!G:L,6,0),0)</f>
        <v>0</v>
      </c>
      <c r="P461" s="11">
        <f t="shared" si="49"/>
        <v>0</v>
      </c>
      <c r="Q461" s="10">
        <f t="shared" si="51"/>
        <v>0</v>
      </c>
      <c r="R461" s="10">
        <f t="shared" si="52"/>
        <v>0</v>
      </c>
      <c r="S461" s="10">
        <f t="shared" si="53"/>
        <v>0</v>
      </c>
      <c r="T461" s="10">
        <f t="shared" si="54"/>
        <v>0</v>
      </c>
      <c r="U461" s="12" t="str">
        <f t="shared" si="55"/>
        <v/>
      </c>
    </row>
    <row r="462" spans="12:21" x14ac:dyDescent="0.25">
      <c r="L462" s="16">
        <f t="shared" si="50"/>
        <v>0</v>
      </c>
      <c r="M462" s="11" t="e">
        <f>VLOOKUP(G462,Sell!G:L,1,0)</f>
        <v>#N/A</v>
      </c>
      <c r="N462" s="11">
        <f>IFERROR(VLOOKUP(G462,Sell!G:L,2,0),0)</f>
        <v>0</v>
      </c>
      <c r="O462" s="10">
        <f>IFERROR(VLOOKUP(G462,Sell!G:L,6,0),0)</f>
        <v>0</v>
      </c>
      <c r="P462" s="11">
        <f t="shared" si="49"/>
        <v>0</v>
      </c>
      <c r="Q462" s="10">
        <f t="shared" si="51"/>
        <v>0</v>
      </c>
      <c r="R462" s="10">
        <f t="shared" si="52"/>
        <v>0</v>
      </c>
      <c r="S462" s="10">
        <f t="shared" si="53"/>
        <v>0</v>
      </c>
      <c r="T462" s="10">
        <f t="shared" si="54"/>
        <v>0</v>
      </c>
      <c r="U462" s="12" t="str">
        <f t="shared" si="55"/>
        <v/>
      </c>
    </row>
    <row r="463" spans="12:21" x14ac:dyDescent="0.25">
      <c r="L463" s="16">
        <f t="shared" si="50"/>
        <v>0</v>
      </c>
      <c r="M463" s="11" t="e">
        <f>VLOOKUP(G463,Sell!G:L,1,0)</f>
        <v>#N/A</v>
      </c>
      <c r="N463" s="11">
        <f>IFERROR(VLOOKUP(G463,Sell!G:L,2,0),0)</f>
        <v>0</v>
      </c>
      <c r="O463" s="10">
        <f>IFERROR(VLOOKUP(G463,Sell!G:L,6,0),0)</f>
        <v>0</v>
      </c>
      <c r="P463" s="11">
        <f t="shared" si="49"/>
        <v>0</v>
      </c>
      <c r="Q463" s="10">
        <f t="shared" si="51"/>
        <v>0</v>
      </c>
      <c r="R463" s="10">
        <f t="shared" si="52"/>
        <v>0</v>
      </c>
      <c r="S463" s="10">
        <f t="shared" si="53"/>
        <v>0</v>
      </c>
      <c r="T463" s="10">
        <f t="shared" si="54"/>
        <v>0</v>
      </c>
      <c r="U463" s="12" t="str">
        <f t="shared" si="55"/>
        <v/>
      </c>
    </row>
    <row r="464" spans="12:21" x14ac:dyDescent="0.25">
      <c r="L464" s="16">
        <f t="shared" si="50"/>
        <v>0</v>
      </c>
      <c r="M464" s="11" t="e">
        <f>VLOOKUP(G464,Sell!G:L,1,0)</f>
        <v>#N/A</v>
      </c>
      <c r="N464" s="11">
        <f>IFERROR(VLOOKUP(G464,Sell!G:L,2,0),0)</f>
        <v>0</v>
      </c>
      <c r="O464" s="10">
        <f>IFERROR(VLOOKUP(G464,Sell!G:L,6,0),0)</f>
        <v>0</v>
      </c>
      <c r="P464" s="11">
        <f t="shared" si="49"/>
        <v>0</v>
      </c>
      <c r="Q464" s="10">
        <f t="shared" si="51"/>
        <v>0</v>
      </c>
      <c r="R464" s="10">
        <f t="shared" si="52"/>
        <v>0</v>
      </c>
      <c r="S464" s="10">
        <f t="shared" si="53"/>
        <v>0</v>
      </c>
      <c r="T464" s="10">
        <f t="shared" si="54"/>
        <v>0</v>
      </c>
      <c r="U464" s="12" t="str">
        <f t="shared" si="55"/>
        <v/>
      </c>
    </row>
    <row r="465" spans="12:21" x14ac:dyDescent="0.25">
      <c r="L465" s="16">
        <f t="shared" si="50"/>
        <v>0</v>
      </c>
      <c r="M465" s="11" t="e">
        <f>VLOOKUP(G465,Sell!G:L,1,0)</f>
        <v>#N/A</v>
      </c>
      <c r="N465" s="11">
        <f>IFERROR(VLOOKUP(G465,Sell!G:L,2,0),0)</f>
        <v>0</v>
      </c>
      <c r="O465" s="10">
        <f>IFERROR(VLOOKUP(G465,Sell!G:L,6,0),0)</f>
        <v>0</v>
      </c>
      <c r="P465" s="11">
        <f t="shared" si="49"/>
        <v>0</v>
      </c>
      <c r="Q465" s="10">
        <f t="shared" si="51"/>
        <v>0</v>
      </c>
      <c r="R465" s="10">
        <f t="shared" si="52"/>
        <v>0</v>
      </c>
      <c r="S465" s="10">
        <f t="shared" si="53"/>
        <v>0</v>
      </c>
      <c r="T465" s="10">
        <f t="shared" si="54"/>
        <v>0</v>
      </c>
      <c r="U465" s="12" t="str">
        <f t="shared" si="55"/>
        <v/>
      </c>
    </row>
    <row r="466" spans="12:21" x14ac:dyDescent="0.25">
      <c r="L466" s="16">
        <f t="shared" si="50"/>
        <v>0</v>
      </c>
      <c r="M466" s="11" t="e">
        <f>VLOOKUP(G466,Sell!G:L,1,0)</f>
        <v>#N/A</v>
      </c>
      <c r="N466" s="11">
        <f>IFERROR(VLOOKUP(G466,Sell!G:L,2,0),0)</f>
        <v>0</v>
      </c>
      <c r="O466" s="10">
        <f>IFERROR(VLOOKUP(G466,Sell!G:L,6,0),0)</f>
        <v>0</v>
      </c>
      <c r="P466" s="11">
        <f t="shared" si="49"/>
        <v>0</v>
      </c>
      <c r="Q466" s="10">
        <f t="shared" si="51"/>
        <v>0</v>
      </c>
      <c r="R466" s="10">
        <f t="shared" si="52"/>
        <v>0</v>
      </c>
      <c r="S466" s="10">
        <f t="shared" si="53"/>
        <v>0</v>
      </c>
      <c r="T466" s="10">
        <f t="shared" si="54"/>
        <v>0</v>
      </c>
      <c r="U466" s="12" t="str">
        <f t="shared" si="55"/>
        <v/>
      </c>
    </row>
    <row r="467" spans="12:21" x14ac:dyDescent="0.25">
      <c r="L467" s="16">
        <f t="shared" si="50"/>
        <v>0</v>
      </c>
      <c r="M467" s="11" t="e">
        <f>VLOOKUP(G467,Sell!G:L,1,0)</f>
        <v>#N/A</v>
      </c>
      <c r="N467" s="11">
        <f>IFERROR(VLOOKUP(G467,Sell!G:L,2,0),0)</f>
        <v>0</v>
      </c>
      <c r="O467" s="10">
        <f>IFERROR(VLOOKUP(G467,Sell!G:L,6,0),0)</f>
        <v>0</v>
      </c>
      <c r="P467" s="11">
        <f t="shared" si="49"/>
        <v>0</v>
      </c>
      <c r="Q467" s="10">
        <f t="shared" si="51"/>
        <v>0</v>
      </c>
      <c r="R467" s="10">
        <f t="shared" si="52"/>
        <v>0</v>
      </c>
      <c r="S467" s="10">
        <f t="shared" si="53"/>
        <v>0</v>
      </c>
      <c r="T467" s="10">
        <f t="shared" si="54"/>
        <v>0</v>
      </c>
      <c r="U467" s="12" t="str">
        <f t="shared" si="55"/>
        <v/>
      </c>
    </row>
    <row r="468" spans="12:21" x14ac:dyDescent="0.25">
      <c r="L468" s="16">
        <f t="shared" si="50"/>
        <v>0</v>
      </c>
      <c r="M468" s="11" t="e">
        <f>VLOOKUP(G468,Sell!G:L,1,0)</f>
        <v>#N/A</v>
      </c>
      <c r="N468" s="11">
        <f>IFERROR(VLOOKUP(G468,Sell!G:L,2,0),0)</f>
        <v>0</v>
      </c>
      <c r="O468" s="10">
        <f>IFERROR(VLOOKUP(G468,Sell!G:L,6,0),0)</f>
        <v>0</v>
      </c>
      <c r="P468" s="11">
        <f t="shared" si="49"/>
        <v>0</v>
      </c>
      <c r="Q468" s="10">
        <f t="shared" si="51"/>
        <v>0</v>
      </c>
      <c r="R468" s="10">
        <f t="shared" si="52"/>
        <v>0</v>
      </c>
      <c r="S468" s="10">
        <f t="shared" si="53"/>
        <v>0</v>
      </c>
      <c r="T468" s="10">
        <f t="shared" si="54"/>
        <v>0</v>
      </c>
      <c r="U468" s="12" t="str">
        <f t="shared" si="55"/>
        <v/>
      </c>
    </row>
    <row r="469" spans="12:21" x14ac:dyDescent="0.25">
      <c r="L469" s="16">
        <f t="shared" si="50"/>
        <v>0</v>
      </c>
      <c r="M469" s="11" t="e">
        <f>VLOOKUP(G469,Sell!G:L,1,0)</f>
        <v>#N/A</v>
      </c>
      <c r="N469" s="11">
        <f>IFERROR(VLOOKUP(G469,Sell!G:L,2,0),0)</f>
        <v>0</v>
      </c>
      <c r="O469" s="10">
        <f>IFERROR(VLOOKUP(G469,Sell!G:L,6,0),0)</f>
        <v>0</v>
      </c>
      <c r="P469" s="11">
        <f t="shared" si="49"/>
        <v>0</v>
      </c>
      <c r="Q469" s="10">
        <f t="shared" si="51"/>
        <v>0</v>
      </c>
      <c r="R469" s="10">
        <f t="shared" si="52"/>
        <v>0</v>
      </c>
      <c r="S469" s="10">
        <f t="shared" si="53"/>
        <v>0</v>
      </c>
      <c r="T469" s="10">
        <f t="shared" si="54"/>
        <v>0</v>
      </c>
      <c r="U469" s="12" t="str">
        <f t="shared" si="55"/>
        <v/>
      </c>
    </row>
    <row r="470" spans="12:21" x14ac:dyDescent="0.25">
      <c r="L470" s="16">
        <f t="shared" si="50"/>
        <v>0</v>
      </c>
      <c r="M470" s="11" t="e">
        <f>VLOOKUP(G470,Sell!G:L,1,0)</f>
        <v>#N/A</v>
      </c>
      <c r="N470" s="11">
        <f>IFERROR(VLOOKUP(G470,Sell!G:L,2,0),0)</f>
        <v>0</v>
      </c>
      <c r="O470" s="10">
        <f>IFERROR(VLOOKUP(G470,Sell!G:L,6,0),0)</f>
        <v>0</v>
      </c>
      <c r="P470" s="11">
        <f t="shared" si="49"/>
        <v>0</v>
      </c>
      <c r="Q470" s="10">
        <f t="shared" si="51"/>
        <v>0</v>
      </c>
      <c r="R470" s="10">
        <f t="shared" si="52"/>
        <v>0</v>
      </c>
      <c r="S470" s="10">
        <f t="shared" si="53"/>
        <v>0</v>
      </c>
      <c r="T470" s="10">
        <f t="shared" si="54"/>
        <v>0</v>
      </c>
      <c r="U470" s="12" t="str">
        <f t="shared" si="55"/>
        <v/>
      </c>
    </row>
    <row r="471" spans="12:21" x14ac:dyDescent="0.25">
      <c r="L471" s="16">
        <f t="shared" si="50"/>
        <v>0</v>
      </c>
      <c r="M471" s="11" t="e">
        <f>VLOOKUP(G471,Sell!G:L,1,0)</f>
        <v>#N/A</v>
      </c>
      <c r="N471" s="11">
        <f>IFERROR(VLOOKUP(G471,Sell!G:L,2,0),0)</f>
        <v>0</v>
      </c>
      <c r="O471" s="10">
        <f>IFERROR(VLOOKUP(G471,Sell!G:L,6,0),0)</f>
        <v>0</v>
      </c>
      <c r="P471" s="11">
        <f t="shared" si="49"/>
        <v>0</v>
      </c>
      <c r="Q471" s="10">
        <f t="shared" si="51"/>
        <v>0</v>
      </c>
      <c r="R471" s="10">
        <f t="shared" si="52"/>
        <v>0</v>
      </c>
      <c r="S471" s="10">
        <f t="shared" si="53"/>
        <v>0</v>
      </c>
      <c r="T471" s="10">
        <f t="shared" si="54"/>
        <v>0</v>
      </c>
      <c r="U471" s="12" t="str">
        <f t="shared" si="55"/>
        <v/>
      </c>
    </row>
    <row r="472" spans="12:21" x14ac:dyDescent="0.25">
      <c r="L472" s="16">
        <f t="shared" si="50"/>
        <v>0</v>
      </c>
      <c r="M472" s="11" t="e">
        <f>VLOOKUP(G472,Sell!G:L,1,0)</f>
        <v>#N/A</v>
      </c>
      <c r="N472" s="11">
        <f>IFERROR(VLOOKUP(G472,Sell!G:L,2,0),0)</f>
        <v>0</v>
      </c>
      <c r="O472" s="10">
        <f>IFERROR(VLOOKUP(G472,Sell!G:L,6,0),0)</f>
        <v>0</v>
      </c>
      <c r="P472" s="11">
        <f t="shared" si="49"/>
        <v>0</v>
      </c>
      <c r="Q472" s="10">
        <f t="shared" si="51"/>
        <v>0</v>
      </c>
      <c r="R472" s="10">
        <f t="shared" si="52"/>
        <v>0</v>
      </c>
      <c r="S472" s="10">
        <f t="shared" si="53"/>
        <v>0</v>
      </c>
      <c r="T472" s="10">
        <f t="shared" si="54"/>
        <v>0</v>
      </c>
      <c r="U472" s="12" t="str">
        <f t="shared" si="55"/>
        <v/>
      </c>
    </row>
    <row r="473" spans="12:21" x14ac:dyDescent="0.25">
      <c r="L473" s="16">
        <f t="shared" si="50"/>
        <v>0</v>
      </c>
      <c r="M473" s="11" t="e">
        <f>VLOOKUP(G473,Sell!G:L,1,0)</f>
        <v>#N/A</v>
      </c>
      <c r="N473" s="11">
        <f>IFERROR(VLOOKUP(G473,Sell!G:L,2,0),0)</f>
        <v>0</v>
      </c>
      <c r="O473" s="10">
        <f>IFERROR(VLOOKUP(G473,Sell!G:L,6,0),0)</f>
        <v>0</v>
      </c>
      <c r="P473" s="11">
        <f t="shared" si="49"/>
        <v>0</v>
      </c>
      <c r="Q473" s="10">
        <f t="shared" si="51"/>
        <v>0</v>
      </c>
      <c r="R473" s="10">
        <f t="shared" si="52"/>
        <v>0</v>
      </c>
      <c r="S473" s="10">
        <f t="shared" si="53"/>
        <v>0</v>
      </c>
      <c r="T473" s="10">
        <f t="shared" si="54"/>
        <v>0</v>
      </c>
      <c r="U473" s="12" t="str">
        <f t="shared" si="55"/>
        <v/>
      </c>
    </row>
    <row r="474" spans="12:21" x14ac:dyDescent="0.25">
      <c r="L474" s="16">
        <f t="shared" si="50"/>
        <v>0</v>
      </c>
      <c r="M474" s="11" t="e">
        <f>VLOOKUP(G474,Sell!G:L,1,0)</f>
        <v>#N/A</v>
      </c>
      <c r="N474" s="11">
        <f>IFERROR(VLOOKUP(G474,Sell!G:L,2,0),0)</f>
        <v>0</v>
      </c>
      <c r="O474" s="10">
        <f>IFERROR(VLOOKUP(G474,Sell!G:L,6,0),0)</f>
        <v>0</v>
      </c>
      <c r="P474" s="11">
        <f t="shared" si="49"/>
        <v>0</v>
      </c>
      <c r="Q474" s="10">
        <f t="shared" si="51"/>
        <v>0</v>
      </c>
      <c r="R474" s="10">
        <f t="shared" si="52"/>
        <v>0</v>
      </c>
      <c r="S474" s="10">
        <f t="shared" si="53"/>
        <v>0</v>
      </c>
      <c r="T474" s="10">
        <f t="shared" si="54"/>
        <v>0</v>
      </c>
      <c r="U474" s="12" t="str">
        <f t="shared" si="55"/>
        <v/>
      </c>
    </row>
    <row r="475" spans="12:21" x14ac:dyDescent="0.25">
      <c r="L475" s="16">
        <f t="shared" si="50"/>
        <v>0</v>
      </c>
      <c r="M475" s="11" t="e">
        <f>VLOOKUP(G475,Sell!G:L,1,0)</f>
        <v>#N/A</v>
      </c>
      <c r="N475" s="11">
        <f>IFERROR(VLOOKUP(G475,Sell!G:L,2,0),0)</f>
        <v>0</v>
      </c>
      <c r="O475" s="10">
        <f>IFERROR(VLOOKUP(G475,Sell!G:L,6,0),0)</f>
        <v>0</v>
      </c>
      <c r="P475" s="11">
        <f t="shared" si="49"/>
        <v>0</v>
      </c>
      <c r="Q475" s="10">
        <f t="shared" si="51"/>
        <v>0</v>
      </c>
      <c r="R475" s="10">
        <f t="shared" si="52"/>
        <v>0</v>
      </c>
      <c r="S475" s="10">
        <f t="shared" si="53"/>
        <v>0</v>
      </c>
      <c r="T475" s="10">
        <f t="shared" si="54"/>
        <v>0</v>
      </c>
      <c r="U475" s="12" t="str">
        <f t="shared" si="55"/>
        <v/>
      </c>
    </row>
    <row r="476" spans="12:21" x14ac:dyDescent="0.25">
      <c r="L476" s="16">
        <f t="shared" si="50"/>
        <v>0</v>
      </c>
      <c r="M476" s="11" t="e">
        <f>VLOOKUP(G476,Sell!G:L,1,0)</f>
        <v>#N/A</v>
      </c>
      <c r="N476" s="11">
        <f>IFERROR(VLOOKUP(G476,Sell!G:L,2,0),0)</f>
        <v>0</v>
      </c>
      <c r="O476" s="10">
        <f>IFERROR(VLOOKUP(G476,Sell!G:L,6,0),0)</f>
        <v>0</v>
      </c>
      <c r="P476" s="11">
        <f t="shared" si="49"/>
        <v>0</v>
      </c>
      <c r="Q476" s="10">
        <f t="shared" si="51"/>
        <v>0</v>
      </c>
      <c r="R476" s="10">
        <f t="shared" si="52"/>
        <v>0</v>
      </c>
      <c r="S476" s="10">
        <f t="shared" si="53"/>
        <v>0</v>
      </c>
      <c r="T476" s="10">
        <f t="shared" si="54"/>
        <v>0</v>
      </c>
      <c r="U476" s="12" t="str">
        <f t="shared" si="55"/>
        <v/>
      </c>
    </row>
    <row r="477" spans="12:21" x14ac:dyDescent="0.25">
      <c r="L477" s="16">
        <f t="shared" si="50"/>
        <v>0</v>
      </c>
      <c r="M477" s="11" t="e">
        <f>VLOOKUP(G477,Sell!G:L,1,0)</f>
        <v>#N/A</v>
      </c>
      <c r="N477" s="11">
        <f>IFERROR(VLOOKUP(G477,Sell!G:L,2,0),0)</f>
        <v>0</v>
      </c>
      <c r="O477" s="10">
        <f>IFERROR(VLOOKUP(G477,Sell!G:L,6,0),0)</f>
        <v>0</v>
      </c>
      <c r="P477" s="11">
        <f t="shared" si="49"/>
        <v>0</v>
      </c>
      <c r="Q477" s="10">
        <f t="shared" si="51"/>
        <v>0</v>
      </c>
      <c r="R477" s="10">
        <f t="shared" si="52"/>
        <v>0</v>
      </c>
      <c r="S477" s="10">
        <f t="shared" si="53"/>
        <v>0</v>
      </c>
      <c r="T477" s="10">
        <f t="shared" si="54"/>
        <v>0</v>
      </c>
      <c r="U477" s="12" t="str">
        <f t="shared" si="55"/>
        <v/>
      </c>
    </row>
    <row r="478" spans="12:21" x14ac:dyDescent="0.25">
      <c r="L478" s="16">
        <f t="shared" si="50"/>
        <v>0</v>
      </c>
      <c r="M478" s="11" t="e">
        <f>VLOOKUP(G478,Sell!G:L,1,0)</f>
        <v>#N/A</v>
      </c>
      <c r="N478" s="11">
        <f>IFERROR(VLOOKUP(G478,Sell!G:L,2,0),0)</f>
        <v>0</v>
      </c>
      <c r="O478" s="10">
        <f>IFERROR(VLOOKUP(G478,Sell!G:L,6,0),0)</f>
        <v>0</v>
      </c>
      <c r="P478" s="11">
        <f t="shared" si="49"/>
        <v>0</v>
      </c>
      <c r="Q478" s="10">
        <f t="shared" si="51"/>
        <v>0</v>
      </c>
      <c r="R478" s="10">
        <f t="shared" si="52"/>
        <v>0</v>
      </c>
      <c r="S478" s="10">
        <f t="shared" si="53"/>
        <v>0</v>
      </c>
      <c r="T478" s="10">
        <f t="shared" si="54"/>
        <v>0</v>
      </c>
      <c r="U478" s="12" t="str">
        <f t="shared" si="55"/>
        <v/>
      </c>
    </row>
    <row r="479" spans="12:21" x14ac:dyDescent="0.25">
      <c r="L479" s="16">
        <f t="shared" si="50"/>
        <v>0</v>
      </c>
      <c r="M479" s="11" t="e">
        <f>VLOOKUP(G479,Sell!G:L,1,0)</f>
        <v>#N/A</v>
      </c>
      <c r="N479" s="11">
        <f>IFERROR(VLOOKUP(G479,Sell!G:L,2,0),0)</f>
        <v>0</v>
      </c>
      <c r="O479" s="10">
        <f>IFERROR(VLOOKUP(G479,Sell!G:L,6,0),0)</f>
        <v>0</v>
      </c>
      <c r="P479" s="11">
        <f t="shared" si="49"/>
        <v>0</v>
      </c>
      <c r="Q479" s="10">
        <f t="shared" si="51"/>
        <v>0</v>
      </c>
      <c r="R479" s="10">
        <f t="shared" si="52"/>
        <v>0</v>
      </c>
      <c r="S479" s="10">
        <f t="shared" si="53"/>
        <v>0</v>
      </c>
      <c r="T479" s="10">
        <f t="shared" si="54"/>
        <v>0</v>
      </c>
      <c r="U479" s="12" t="str">
        <f t="shared" si="55"/>
        <v/>
      </c>
    </row>
    <row r="480" spans="12:21" x14ac:dyDescent="0.25">
      <c r="L480" s="16">
        <f t="shared" si="50"/>
        <v>0</v>
      </c>
      <c r="M480" s="11" t="e">
        <f>VLOOKUP(G480,Sell!G:L,1,0)</f>
        <v>#N/A</v>
      </c>
      <c r="N480" s="11">
        <f>IFERROR(VLOOKUP(G480,Sell!G:L,2,0),0)</f>
        <v>0</v>
      </c>
      <c r="O480" s="10">
        <f>IFERROR(VLOOKUP(G480,Sell!G:L,6,0),0)</f>
        <v>0</v>
      </c>
      <c r="P480" s="11">
        <f t="shared" si="49"/>
        <v>0</v>
      </c>
      <c r="Q480" s="10">
        <f t="shared" si="51"/>
        <v>0</v>
      </c>
      <c r="R480" s="10">
        <f t="shared" si="52"/>
        <v>0</v>
      </c>
      <c r="S480" s="10">
        <f t="shared" si="53"/>
        <v>0</v>
      </c>
      <c r="T480" s="10">
        <f t="shared" si="54"/>
        <v>0</v>
      </c>
      <c r="U480" s="12" t="str">
        <f t="shared" si="55"/>
        <v/>
      </c>
    </row>
    <row r="481" spans="12:21" x14ac:dyDescent="0.25">
      <c r="L481" s="16">
        <f t="shared" si="50"/>
        <v>0</v>
      </c>
      <c r="M481" s="11" t="e">
        <f>VLOOKUP(G481,Sell!G:L,1,0)</f>
        <v>#N/A</v>
      </c>
      <c r="N481" s="11">
        <f>IFERROR(VLOOKUP(G481,Sell!G:L,2,0),0)</f>
        <v>0</v>
      </c>
      <c r="O481" s="10">
        <f>IFERROR(VLOOKUP(G481,Sell!G:L,6,0),0)</f>
        <v>0</v>
      </c>
      <c r="P481" s="11">
        <f t="shared" si="49"/>
        <v>0</v>
      </c>
      <c r="Q481" s="10">
        <f t="shared" si="51"/>
        <v>0</v>
      </c>
      <c r="R481" s="10">
        <f t="shared" si="52"/>
        <v>0</v>
      </c>
      <c r="S481" s="10">
        <f t="shared" si="53"/>
        <v>0</v>
      </c>
      <c r="T481" s="10">
        <f t="shared" si="54"/>
        <v>0</v>
      </c>
      <c r="U481" s="12" t="str">
        <f t="shared" si="55"/>
        <v/>
      </c>
    </row>
    <row r="482" spans="12:21" x14ac:dyDescent="0.25">
      <c r="L482" s="16">
        <f t="shared" si="50"/>
        <v>0</v>
      </c>
      <c r="M482" s="11" t="e">
        <f>VLOOKUP(G482,Sell!G:L,1,0)</f>
        <v>#N/A</v>
      </c>
      <c r="N482" s="11">
        <f>IFERROR(VLOOKUP(G482,Sell!G:L,2,0),0)</f>
        <v>0</v>
      </c>
      <c r="O482" s="10">
        <f>IFERROR(VLOOKUP(G482,Sell!G:L,6,0),0)</f>
        <v>0</v>
      </c>
      <c r="P482" s="11">
        <f t="shared" si="49"/>
        <v>0</v>
      </c>
      <c r="Q482" s="10">
        <f t="shared" si="51"/>
        <v>0</v>
      </c>
      <c r="R482" s="10">
        <f t="shared" si="52"/>
        <v>0</v>
      </c>
      <c r="S482" s="10">
        <f t="shared" si="53"/>
        <v>0</v>
      </c>
      <c r="T482" s="10">
        <f t="shared" si="54"/>
        <v>0</v>
      </c>
      <c r="U482" s="12" t="str">
        <f t="shared" si="55"/>
        <v/>
      </c>
    </row>
    <row r="483" spans="12:21" x14ac:dyDescent="0.25">
      <c r="L483" s="16">
        <f t="shared" si="50"/>
        <v>0</v>
      </c>
      <c r="M483" s="11" t="e">
        <f>VLOOKUP(G483,Sell!G:L,1,0)</f>
        <v>#N/A</v>
      </c>
      <c r="N483" s="11">
        <f>IFERROR(VLOOKUP(G483,Sell!G:L,2,0),0)</f>
        <v>0</v>
      </c>
      <c r="O483" s="10">
        <f>IFERROR(VLOOKUP(G483,Sell!G:L,6,0),0)</f>
        <v>0</v>
      </c>
      <c r="P483" s="11">
        <f t="shared" si="49"/>
        <v>0</v>
      </c>
      <c r="Q483" s="10">
        <f t="shared" si="51"/>
        <v>0</v>
      </c>
      <c r="R483" s="10">
        <f t="shared" si="52"/>
        <v>0</v>
      </c>
      <c r="S483" s="10">
        <f t="shared" si="53"/>
        <v>0</v>
      </c>
      <c r="T483" s="10">
        <f t="shared" si="54"/>
        <v>0</v>
      </c>
      <c r="U483" s="12" t="str">
        <f t="shared" si="55"/>
        <v/>
      </c>
    </row>
    <row r="484" spans="12:21" x14ac:dyDescent="0.25">
      <c r="L484" s="16">
        <f t="shared" si="50"/>
        <v>0</v>
      </c>
      <c r="M484" s="11" t="e">
        <f>VLOOKUP(G484,Sell!G:L,1,0)</f>
        <v>#N/A</v>
      </c>
      <c r="N484" s="11">
        <f>IFERROR(VLOOKUP(G484,Sell!G:L,2,0),0)</f>
        <v>0</v>
      </c>
      <c r="O484" s="10">
        <f>IFERROR(VLOOKUP(G484,Sell!G:L,6,0),0)</f>
        <v>0</v>
      </c>
      <c r="P484" s="11">
        <f t="shared" si="49"/>
        <v>0</v>
      </c>
      <c r="Q484" s="10">
        <f t="shared" si="51"/>
        <v>0</v>
      </c>
      <c r="R484" s="10">
        <f t="shared" si="52"/>
        <v>0</v>
      </c>
      <c r="S484" s="10">
        <f t="shared" si="53"/>
        <v>0</v>
      </c>
      <c r="T484" s="10">
        <f t="shared" si="54"/>
        <v>0</v>
      </c>
      <c r="U484" s="12" t="str">
        <f t="shared" si="55"/>
        <v/>
      </c>
    </row>
    <row r="485" spans="12:21" x14ac:dyDescent="0.25">
      <c r="L485" s="16">
        <f t="shared" si="50"/>
        <v>0</v>
      </c>
      <c r="M485" s="11" t="e">
        <f>VLOOKUP(G485,Sell!G:L,1,0)</f>
        <v>#N/A</v>
      </c>
      <c r="N485" s="11">
        <f>IFERROR(VLOOKUP(G485,Sell!G:L,2,0),0)</f>
        <v>0</v>
      </c>
      <c r="O485" s="10">
        <f>IFERROR(VLOOKUP(G485,Sell!G:L,6,0),0)</f>
        <v>0</v>
      </c>
      <c r="P485" s="11">
        <f t="shared" si="49"/>
        <v>0</v>
      </c>
      <c r="Q485" s="10">
        <f t="shared" si="51"/>
        <v>0</v>
      </c>
      <c r="R485" s="10">
        <f t="shared" si="52"/>
        <v>0</v>
      </c>
      <c r="S485" s="10">
        <f t="shared" si="53"/>
        <v>0</v>
      </c>
      <c r="T485" s="10">
        <f t="shared" si="54"/>
        <v>0</v>
      </c>
      <c r="U485" s="12" t="str">
        <f t="shared" si="55"/>
        <v/>
      </c>
    </row>
    <row r="486" spans="12:21" x14ac:dyDescent="0.25">
      <c r="L486" s="16">
        <f t="shared" si="50"/>
        <v>0</v>
      </c>
      <c r="M486" s="11" t="e">
        <f>VLOOKUP(G486,Sell!G:L,1,0)</f>
        <v>#N/A</v>
      </c>
      <c r="N486" s="11">
        <f>IFERROR(VLOOKUP(G486,Sell!G:L,2,0),0)</f>
        <v>0</v>
      </c>
      <c r="O486" s="10">
        <f>IFERROR(VLOOKUP(G486,Sell!G:L,6,0),0)</f>
        <v>0</v>
      </c>
      <c r="P486" s="11">
        <f t="shared" si="49"/>
        <v>0</v>
      </c>
      <c r="Q486" s="10">
        <f t="shared" si="51"/>
        <v>0</v>
      </c>
      <c r="R486" s="10">
        <f t="shared" si="52"/>
        <v>0</v>
      </c>
      <c r="S486" s="10">
        <f t="shared" si="53"/>
        <v>0</v>
      </c>
      <c r="T486" s="10">
        <f t="shared" si="54"/>
        <v>0</v>
      </c>
      <c r="U486" s="12" t="str">
        <f t="shared" si="55"/>
        <v/>
      </c>
    </row>
    <row r="487" spans="12:21" x14ac:dyDescent="0.25">
      <c r="L487" s="16">
        <f t="shared" si="50"/>
        <v>0</v>
      </c>
      <c r="M487" s="11" t="e">
        <f>VLOOKUP(G487,Sell!G:L,1,0)</f>
        <v>#N/A</v>
      </c>
      <c r="N487" s="11">
        <f>IFERROR(VLOOKUP(G487,Sell!G:L,2,0),0)</f>
        <v>0</v>
      </c>
      <c r="O487" s="10">
        <f>IFERROR(VLOOKUP(G487,Sell!G:L,6,0),0)</f>
        <v>0</v>
      </c>
      <c r="P487" s="11">
        <f t="shared" si="49"/>
        <v>0</v>
      </c>
      <c r="Q487" s="10">
        <f t="shared" si="51"/>
        <v>0</v>
      </c>
      <c r="R487" s="10">
        <f t="shared" si="52"/>
        <v>0</v>
      </c>
      <c r="S487" s="10">
        <f t="shared" si="53"/>
        <v>0</v>
      </c>
      <c r="T487" s="10">
        <f t="shared" si="54"/>
        <v>0</v>
      </c>
      <c r="U487" s="12" t="str">
        <f t="shared" si="55"/>
        <v/>
      </c>
    </row>
    <row r="488" spans="12:21" x14ac:dyDescent="0.25">
      <c r="L488" s="16">
        <f t="shared" si="50"/>
        <v>0</v>
      </c>
      <c r="M488" s="11" t="e">
        <f>VLOOKUP(G488,Sell!G:L,1,0)</f>
        <v>#N/A</v>
      </c>
      <c r="N488" s="11">
        <f>IFERROR(VLOOKUP(G488,Sell!G:L,2,0),0)</f>
        <v>0</v>
      </c>
      <c r="O488" s="10">
        <f>IFERROR(VLOOKUP(G488,Sell!G:L,6,0),0)</f>
        <v>0</v>
      </c>
      <c r="P488" s="11">
        <f t="shared" si="49"/>
        <v>0</v>
      </c>
      <c r="Q488" s="10">
        <f t="shared" si="51"/>
        <v>0</v>
      </c>
      <c r="R488" s="10">
        <f t="shared" si="52"/>
        <v>0</v>
      </c>
      <c r="S488" s="10">
        <f t="shared" si="53"/>
        <v>0</v>
      </c>
      <c r="T488" s="10">
        <f t="shared" si="54"/>
        <v>0</v>
      </c>
      <c r="U488" s="12" t="str">
        <f t="shared" si="55"/>
        <v/>
      </c>
    </row>
    <row r="489" spans="12:21" x14ac:dyDescent="0.25">
      <c r="L489" s="16">
        <f t="shared" si="50"/>
        <v>0</v>
      </c>
      <c r="M489" s="11" t="e">
        <f>VLOOKUP(G489,Sell!G:L,1,0)</f>
        <v>#N/A</v>
      </c>
      <c r="N489" s="11">
        <f>IFERROR(VLOOKUP(G489,Sell!G:L,2,0),0)</f>
        <v>0</v>
      </c>
      <c r="O489" s="10">
        <f>IFERROR(VLOOKUP(G489,Sell!G:L,6,0),0)</f>
        <v>0</v>
      </c>
      <c r="P489" s="11">
        <f t="shared" si="49"/>
        <v>0</v>
      </c>
      <c r="Q489" s="10">
        <f t="shared" si="51"/>
        <v>0</v>
      </c>
      <c r="R489" s="10">
        <f t="shared" si="52"/>
        <v>0</v>
      </c>
      <c r="S489" s="10">
        <f t="shared" si="53"/>
        <v>0</v>
      </c>
      <c r="T489" s="10">
        <f t="shared" si="54"/>
        <v>0</v>
      </c>
      <c r="U489" s="12" t="str">
        <f t="shared" si="55"/>
        <v/>
      </c>
    </row>
    <row r="490" spans="12:21" x14ac:dyDescent="0.25">
      <c r="L490" s="16">
        <f t="shared" si="50"/>
        <v>0</v>
      </c>
      <c r="M490" s="11" t="e">
        <f>VLOOKUP(G490,Sell!G:L,1,0)</f>
        <v>#N/A</v>
      </c>
      <c r="N490" s="11">
        <f>IFERROR(VLOOKUP(G490,Sell!G:L,2,0),0)</f>
        <v>0</v>
      </c>
      <c r="O490" s="10">
        <f>IFERROR(VLOOKUP(G490,Sell!G:L,6,0),0)</f>
        <v>0</v>
      </c>
      <c r="P490" s="11">
        <f t="shared" si="49"/>
        <v>0</v>
      </c>
      <c r="Q490" s="10">
        <f t="shared" si="51"/>
        <v>0</v>
      </c>
      <c r="R490" s="10">
        <f t="shared" si="52"/>
        <v>0</v>
      </c>
      <c r="S490" s="10">
        <f t="shared" si="53"/>
        <v>0</v>
      </c>
      <c r="T490" s="10">
        <f t="shared" si="54"/>
        <v>0</v>
      </c>
      <c r="U490" s="12" t="str">
        <f t="shared" si="55"/>
        <v/>
      </c>
    </row>
    <row r="491" spans="12:21" x14ac:dyDescent="0.25">
      <c r="L491" s="16">
        <f t="shared" si="50"/>
        <v>0</v>
      </c>
      <c r="M491" s="11" t="e">
        <f>VLOOKUP(G491,Sell!G:L,1,0)</f>
        <v>#N/A</v>
      </c>
      <c r="N491" s="11">
        <f>IFERROR(VLOOKUP(G491,Sell!G:L,2,0),0)</f>
        <v>0</v>
      </c>
      <c r="O491" s="10">
        <f>IFERROR(VLOOKUP(G491,Sell!G:L,6,0),0)</f>
        <v>0</v>
      </c>
      <c r="P491" s="11">
        <f t="shared" si="49"/>
        <v>0</v>
      </c>
      <c r="Q491" s="10">
        <f t="shared" si="51"/>
        <v>0</v>
      </c>
      <c r="R491" s="10">
        <f t="shared" si="52"/>
        <v>0</v>
      </c>
      <c r="S491" s="10">
        <f t="shared" si="53"/>
        <v>0</v>
      </c>
      <c r="T491" s="10">
        <f t="shared" si="54"/>
        <v>0</v>
      </c>
      <c r="U491" s="12" t="str">
        <f t="shared" si="55"/>
        <v/>
      </c>
    </row>
    <row r="492" spans="12:21" x14ac:dyDescent="0.25">
      <c r="L492" s="16">
        <f t="shared" si="50"/>
        <v>0</v>
      </c>
      <c r="M492" s="11" t="e">
        <f>VLOOKUP(G492,Sell!G:L,1,0)</f>
        <v>#N/A</v>
      </c>
      <c r="N492" s="11">
        <f>IFERROR(VLOOKUP(G492,Sell!G:L,2,0),0)</f>
        <v>0</v>
      </c>
      <c r="O492" s="10">
        <f>IFERROR(VLOOKUP(G492,Sell!G:L,6,0),0)</f>
        <v>0</v>
      </c>
      <c r="P492" s="11">
        <f t="shared" si="49"/>
        <v>0</v>
      </c>
      <c r="Q492" s="10">
        <f t="shared" si="51"/>
        <v>0</v>
      </c>
      <c r="R492" s="10">
        <f t="shared" si="52"/>
        <v>0</v>
      </c>
      <c r="S492" s="10">
        <f t="shared" si="53"/>
        <v>0</v>
      </c>
      <c r="T492" s="10">
        <f t="shared" si="54"/>
        <v>0</v>
      </c>
      <c r="U492" s="12" t="str">
        <f t="shared" si="55"/>
        <v/>
      </c>
    </row>
    <row r="493" spans="12:21" x14ac:dyDescent="0.25">
      <c r="L493" s="16">
        <f t="shared" si="50"/>
        <v>0</v>
      </c>
      <c r="M493" s="11" t="e">
        <f>VLOOKUP(G493,Sell!G:L,1,0)</f>
        <v>#N/A</v>
      </c>
      <c r="N493" s="11">
        <f>IFERROR(VLOOKUP(G493,Sell!G:L,2,0),0)</f>
        <v>0</v>
      </c>
      <c r="O493" s="10">
        <f>IFERROR(VLOOKUP(G493,Sell!G:L,6,0),0)</f>
        <v>0</v>
      </c>
      <c r="P493" s="11">
        <f t="shared" si="49"/>
        <v>0</v>
      </c>
      <c r="Q493" s="10">
        <f t="shared" si="51"/>
        <v>0</v>
      </c>
      <c r="R493" s="10">
        <f t="shared" si="52"/>
        <v>0</v>
      </c>
      <c r="S493" s="10">
        <f t="shared" si="53"/>
        <v>0</v>
      </c>
      <c r="T493" s="10">
        <f t="shared" si="54"/>
        <v>0</v>
      </c>
      <c r="U493" s="12" t="str">
        <f t="shared" si="55"/>
        <v/>
      </c>
    </row>
    <row r="494" spans="12:21" x14ac:dyDescent="0.25">
      <c r="L494" s="16">
        <f t="shared" si="50"/>
        <v>0</v>
      </c>
      <c r="M494" s="11" t="e">
        <f>VLOOKUP(G494,Sell!G:L,1,0)</f>
        <v>#N/A</v>
      </c>
      <c r="N494" s="11">
        <f>IFERROR(VLOOKUP(G494,Sell!G:L,2,0),0)</f>
        <v>0</v>
      </c>
      <c r="O494" s="10">
        <f>IFERROR(VLOOKUP(G494,Sell!G:L,6,0),0)</f>
        <v>0</v>
      </c>
      <c r="P494" s="11">
        <f t="shared" si="49"/>
        <v>0</v>
      </c>
      <c r="Q494" s="10">
        <f t="shared" si="51"/>
        <v>0</v>
      </c>
      <c r="R494" s="10">
        <f t="shared" si="52"/>
        <v>0</v>
      </c>
      <c r="S494" s="10">
        <f t="shared" si="53"/>
        <v>0</v>
      </c>
      <c r="T494" s="10">
        <f t="shared" si="54"/>
        <v>0</v>
      </c>
      <c r="U494" s="12" t="str">
        <f t="shared" si="55"/>
        <v/>
      </c>
    </row>
    <row r="495" spans="12:21" x14ac:dyDescent="0.25">
      <c r="L495" s="16">
        <f t="shared" si="50"/>
        <v>0</v>
      </c>
      <c r="M495" s="11" t="e">
        <f>VLOOKUP(G495,Sell!G:L,1,0)</f>
        <v>#N/A</v>
      </c>
      <c r="N495" s="11">
        <f>IFERROR(VLOOKUP(G495,Sell!G:L,2,0),0)</f>
        <v>0</v>
      </c>
      <c r="O495" s="10">
        <f>IFERROR(VLOOKUP(G495,Sell!G:L,6,0),0)</f>
        <v>0</v>
      </c>
      <c r="P495" s="11">
        <f t="shared" si="49"/>
        <v>0</v>
      </c>
      <c r="Q495" s="10">
        <f t="shared" si="51"/>
        <v>0</v>
      </c>
      <c r="R495" s="10">
        <f t="shared" si="52"/>
        <v>0</v>
      </c>
      <c r="S495" s="10">
        <f t="shared" si="53"/>
        <v>0</v>
      </c>
      <c r="T495" s="10">
        <f t="shared" si="54"/>
        <v>0</v>
      </c>
      <c r="U495" s="12" t="str">
        <f t="shared" si="55"/>
        <v/>
      </c>
    </row>
    <row r="496" spans="12:21" x14ac:dyDescent="0.25">
      <c r="L496" s="16">
        <f t="shared" si="50"/>
        <v>0</v>
      </c>
      <c r="M496" s="11" t="e">
        <f>VLOOKUP(G496,Sell!G:L,1,0)</f>
        <v>#N/A</v>
      </c>
      <c r="N496" s="11">
        <f>IFERROR(VLOOKUP(G496,Sell!G:L,2,0),0)</f>
        <v>0</v>
      </c>
      <c r="O496" s="10">
        <f>IFERROR(VLOOKUP(G496,Sell!G:L,6,0),0)</f>
        <v>0</v>
      </c>
      <c r="P496" s="11">
        <f t="shared" si="49"/>
        <v>0</v>
      </c>
      <c r="Q496" s="10">
        <f t="shared" si="51"/>
        <v>0</v>
      </c>
      <c r="R496" s="10">
        <f t="shared" si="52"/>
        <v>0</v>
      </c>
      <c r="S496" s="10">
        <f t="shared" si="53"/>
        <v>0</v>
      </c>
      <c r="T496" s="10">
        <f t="shared" si="54"/>
        <v>0</v>
      </c>
      <c r="U496" s="12" t="str">
        <f t="shared" si="55"/>
        <v/>
      </c>
    </row>
    <row r="497" spans="12:21" x14ac:dyDescent="0.25">
      <c r="L497" s="16">
        <f t="shared" si="50"/>
        <v>0</v>
      </c>
      <c r="M497" s="11" t="e">
        <f>VLOOKUP(G497,Sell!G:L,1,0)</f>
        <v>#N/A</v>
      </c>
      <c r="N497" s="11">
        <f>IFERROR(VLOOKUP(G497,Sell!G:L,2,0),0)</f>
        <v>0</v>
      </c>
      <c r="O497" s="10">
        <f>IFERROR(VLOOKUP(G497,Sell!G:L,6,0),0)</f>
        <v>0</v>
      </c>
      <c r="P497" s="11">
        <f t="shared" si="49"/>
        <v>0</v>
      </c>
      <c r="Q497" s="10">
        <f t="shared" si="51"/>
        <v>0</v>
      </c>
      <c r="R497" s="10">
        <f t="shared" si="52"/>
        <v>0</v>
      </c>
      <c r="S497" s="10">
        <f t="shared" si="53"/>
        <v>0</v>
      </c>
      <c r="T497" s="10">
        <f t="shared" si="54"/>
        <v>0</v>
      </c>
      <c r="U497" s="12" t="str">
        <f t="shared" si="55"/>
        <v/>
      </c>
    </row>
    <row r="498" spans="12:21" x14ac:dyDescent="0.25">
      <c r="L498" s="16">
        <f t="shared" si="50"/>
        <v>0</v>
      </c>
      <c r="M498" s="11" t="e">
        <f>VLOOKUP(G498,Sell!G:L,1,0)</f>
        <v>#N/A</v>
      </c>
      <c r="N498" s="11">
        <f>IFERROR(VLOOKUP(G498,Sell!G:L,2,0),0)</f>
        <v>0</v>
      </c>
      <c r="O498" s="10">
        <f>IFERROR(VLOOKUP(G498,Sell!G:L,6,0),0)</f>
        <v>0</v>
      </c>
      <c r="P498" s="11">
        <f t="shared" si="49"/>
        <v>0</v>
      </c>
      <c r="Q498" s="10">
        <f t="shared" si="51"/>
        <v>0</v>
      </c>
      <c r="R498" s="10">
        <f t="shared" si="52"/>
        <v>0</v>
      </c>
      <c r="S498" s="10">
        <f t="shared" si="53"/>
        <v>0</v>
      </c>
      <c r="T498" s="10">
        <f t="shared" si="54"/>
        <v>0</v>
      </c>
      <c r="U498" s="12" t="str">
        <f t="shared" si="55"/>
        <v/>
      </c>
    </row>
    <row r="499" spans="12:21" x14ac:dyDescent="0.25">
      <c r="L499" s="16">
        <f t="shared" si="50"/>
        <v>0</v>
      </c>
      <c r="M499" s="11" t="e">
        <f>VLOOKUP(G499,Sell!G:L,1,0)</f>
        <v>#N/A</v>
      </c>
      <c r="N499" s="11">
        <f>IFERROR(VLOOKUP(G499,Sell!G:L,2,0),0)</f>
        <v>0</v>
      </c>
      <c r="O499" s="10">
        <f>IFERROR(VLOOKUP(G499,Sell!G:L,6,0),0)</f>
        <v>0</v>
      </c>
      <c r="P499" s="11">
        <f t="shared" si="49"/>
        <v>0</v>
      </c>
      <c r="Q499" s="10">
        <f t="shared" si="51"/>
        <v>0</v>
      </c>
      <c r="R499" s="10">
        <f t="shared" si="52"/>
        <v>0</v>
      </c>
      <c r="S499" s="10">
        <f t="shared" si="53"/>
        <v>0</v>
      </c>
      <c r="T499" s="10">
        <f t="shared" si="54"/>
        <v>0</v>
      </c>
      <c r="U499" s="12" t="str">
        <f t="shared" si="55"/>
        <v/>
      </c>
    </row>
    <row r="500" spans="12:21" x14ac:dyDescent="0.25">
      <c r="L500" s="16">
        <f t="shared" si="50"/>
        <v>0</v>
      </c>
      <c r="M500" s="11" t="e">
        <f>VLOOKUP(G500,Sell!G:L,1,0)</f>
        <v>#N/A</v>
      </c>
      <c r="N500" s="11">
        <f>IFERROR(VLOOKUP(G500,Sell!G:L,2,0),0)</f>
        <v>0</v>
      </c>
      <c r="O500" s="10">
        <f>IFERROR(VLOOKUP(G500,Sell!G:L,6,0),0)</f>
        <v>0</v>
      </c>
      <c r="P500" s="11">
        <f t="shared" si="49"/>
        <v>0</v>
      </c>
      <c r="Q500" s="10">
        <f t="shared" si="51"/>
        <v>0</v>
      </c>
      <c r="R500" s="10">
        <f t="shared" si="52"/>
        <v>0</v>
      </c>
      <c r="S500" s="10">
        <f t="shared" si="53"/>
        <v>0</v>
      </c>
      <c r="T500" s="10">
        <f t="shared" si="54"/>
        <v>0</v>
      </c>
      <c r="U500" s="12" t="str">
        <f t="shared" si="55"/>
        <v/>
      </c>
    </row>
    <row r="501" spans="12:21" x14ac:dyDescent="0.25">
      <c r="L501" s="16">
        <f t="shared" si="50"/>
        <v>0</v>
      </c>
      <c r="M501" s="11" t="e">
        <f>VLOOKUP(G501,Sell!G:L,1,0)</f>
        <v>#N/A</v>
      </c>
      <c r="N501" s="11">
        <f>IFERROR(VLOOKUP(G501,Sell!G:L,2,0),0)</f>
        <v>0</v>
      </c>
      <c r="O501" s="10">
        <f>IFERROR(VLOOKUP(G501,Sell!G:L,6,0),0)</f>
        <v>0</v>
      </c>
      <c r="P501" s="11">
        <f t="shared" si="49"/>
        <v>0</v>
      </c>
      <c r="Q501" s="10">
        <f t="shared" si="51"/>
        <v>0</v>
      </c>
      <c r="R501" s="10">
        <f t="shared" si="52"/>
        <v>0</v>
      </c>
      <c r="S501" s="10">
        <f t="shared" si="53"/>
        <v>0</v>
      </c>
      <c r="T501" s="10">
        <f t="shared" si="54"/>
        <v>0</v>
      </c>
      <c r="U501" s="12" t="str">
        <f t="shared" si="55"/>
        <v/>
      </c>
    </row>
    <row r="502" spans="12:21" x14ac:dyDescent="0.25">
      <c r="L502" s="16">
        <f t="shared" si="50"/>
        <v>0</v>
      </c>
      <c r="M502" s="11" t="e">
        <f>VLOOKUP(G502,Sell!G:L,1,0)</f>
        <v>#N/A</v>
      </c>
      <c r="N502" s="11">
        <f>IFERROR(VLOOKUP(G502,Sell!G:L,2,0),0)</f>
        <v>0</v>
      </c>
      <c r="O502" s="10">
        <f>IFERROR(VLOOKUP(G502,Sell!G:L,6,0),0)</f>
        <v>0</v>
      </c>
      <c r="P502" s="11">
        <f t="shared" si="49"/>
        <v>0</v>
      </c>
      <c r="Q502" s="10">
        <f t="shared" si="51"/>
        <v>0</v>
      </c>
      <c r="R502" s="10">
        <f t="shared" si="52"/>
        <v>0</v>
      </c>
      <c r="S502" s="10">
        <f t="shared" si="53"/>
        <v>0</v>
      </c>
      <c r="T502" s="10">
        <f t="shared" si="54"/>
        <v>0</v>
      </c>
      <c r="U502" s="12" t="str">
        <f t="shared" si="55"/>
        <v/>
      </c>
    </row>
    <row r="503" spans="12:21" x14ac:dyDescent="0.25">
      <c r="L503" s="16">
        <f t="shared" si="50"/>
        <v>0</v>
      </c>
      <c r="M503" s="11" t="e">
        <f>VLOOKUP(G503,Sell!G:L,1,0)</f>
        <v>#N/A</v>
      </c>
      <c r="N503" s="11">
        <f>IFERROR(VLOOKUP(G503,Sell!G:L,2,0),0)</f>
        <v>0</v>
      </c>
      <c r="O503" s="10">
        <f>IFERROR(VLOOKUP(G503,Sell!G:L,6,0),0)</f>
        <v>0</v>
      </c>
      <c r="P503" s="11">
        <f t="shared" si="49"/>
        <v>0</v>
      </c>
      <c r="Q503" s="10">
        <f t="shared" si="51"/>
        <v>0</v>
      </c>
      <c r="R503" s="10">
        <f t="shared" si="52"/>
        <v>0</v>
      </c>
      <c r="S503" s="10">
        <f t="shared" si="53"/>
        <v>0</v>
      </c>
      <c r="T503" s="10">
        <f t="shared" si="54"/>
        <v>0</v>
      </c>
      <c r="U503" s="12" t="str">
        <f t="shared" si="55"/>
        <v/>
      </c>
    </row>
    <row r="504" spans="12:21" x14ac:dyDescent="0.25">
      <c r="L504" s="16">
        <f t="shared" si="50"/>
        <v>0</v>
      </c>
      <c r="M504" s="11" t="e">
        <f>VLOOKUP(G504,Sell!G:L,1,0)</f>
        <v>#N/A</v>
      </c>
      <c r="N504" s="11">
        <f>IFERROR(VLOOKUP(G504,Sell!G:L,2,0),0)</f>
        <v>0</v>
      </c>
      <c r="O504" s="10">
        <f>IFERROR(VLOOKUP(G504,Sell!G:L,6,0),0)</f>
        <v>0</v>
      </c>
      <c r="P504" s="11">
        <f t="shared" si="49"/>
        <v>0</v>
      </c>
      <c r="Q504" s="10">
        <f t="shared" si="51"/>
        <v>0</v>
      </c>
      <c r="R504" s="10">
        <f t="shared" si="52"/>
        <v>0</v>
      </c>
      <c r="S504" s="10">
        <f t="shared" si="53"/>
        <v>0</v>
      </c>
      <c r="T504" s="10">
        <f t="shared" si="54"/>
        <v>0</v>
      </c>
      <c r="U504" s="12" t="str">
        <f t="shared" si="55"/>
        <v/>
      </c>
    </row>
    <row r="505" spans="12:21" x14ac:dyDescent="0.25">
      <c r="L505" s="16">
        <f t="shared" si="50"/>
        <v>0</v>
      </c>
      <c r="M505" s="11" t="e">
        <f>VLOOKUP(G505,Sell!G:L,1,0)</f>
        <v>#N/A</v>
      </c>
      <c r="N505" s="11">
        <f>IFERROR(VLOOKUP(G505,Sell!G:L,2,0),0)</f>
        <v>0</v>
      </c>
      <c r="O505" s="10">
        <f>IFERROR(VLOOKUP(G505,Sell!G:L,6,0),0)</f>
        <v>0</v>
      </c>
      <c r="P505" s="11">
        <f t="shared" si="49"/>
        <v>0</v>
      </c>
      <c r="Q505" s="10">
        <f t="shared" si="51"/>
        <v>0</v>
      </c>
      <c r="R505" s="10">
        <f t="shared" si="52"/>
        <v>0</v>
      </c>
      <c r="S505" s="10">
        <f t="shared" si="53"/>
        <v>0</v>
      </c>
      <c r="T505" s="10">
        <f t="shared" si="54"/>
        <v>0</v>
      </c>
      <c r="U505" s="12" t="str">
        <f t="shared" si="55"/>
        <v/>
      </c>
    </row>
    <row r="506" spans="12:21" x14ac:dyDescent="0.25">
      <c r="L506" s="16">
        <f t="shared" si="50"/>
        <v>0</v>
      </c>
      <c r="M506" s="11" t="e">
        <f>VLOOKUP(G506,Sell!G:L,1,0)</f>
        <v>#N/A</v>
      </c>
      <c r="N506" s="11">
        <f>IFERROR(VLOOKUP(G506,Sell!G:L,2,0),0)</f>
        <v>0</v>
      </c>
      <c r="O506" s="10">
        <f>IFERROR(VLOOKUP(G506,Sell!G:L,6,0),0)</f>
        <v>0</v>
      </c>
      <c r="P506" s="11">
        <f t="shared" si="49"/>
        <v>0</v>
      </c>
      <c r="Q506" s="10">
        <f t="shared" si="51"/>
        <v>0</v>
      </c>
      <c r="R506" s="10">
        <f t="shared" si="52"/>
        <v>0</v>
      </c>
      <c r="S506" s="10">
        <f t="shared" si="53"/>
        <v>0</v>
      </c>
      <c r="T506" s="10">
        <f t="shared" si="54"/>
        <v>0</v>
      </c>
      <c r="U506" s="12" t="str">
        <f t="shared" si="55"/>
        <v/>
      </c>
    </row>
    <row r="507" spans="12:21" x14ac:dyDescent="0.25">
      <c r="L507" s="16">
        <f t="shared" si="50"/>
        <v>0</v>
      </c>
      <c r="M507" s="11" t="e">
        <f>VLOOKUP(G507,Sell!G:L,1,0)</f>
        <v>#N/A</v>
      </c>
      <c r="N507" s="11">
        <f>IFERROR(VLOOKUP(G507,Sell!G:L,2,0),0)</f>
        <v>0</v>
      </c>
      <c r="O507" s="10">
        <f>IFERROR(VLOOKUP(G507,Sell!G:L,6,0),0)</f>
        <v>0</v>
      </c>
      <c r="P507" s="11">
        <f t="shared" si="49"/>
        <v>0</v>
      </c>
      <c r="Q507" s="10">
        <f t="shared" si="51"/>
        <v>0</v>
      </c>
      <c r="R507" s="10">
        <f t="shared" si="52"/>
        <v>0</v>
      </c>
      <c r="S507" s="10">
        <f t="shared" si="53"/>
        <v>0</v>
      </c>
      <c r="T507" s="10">
        <f t="shared" si="54"/>
        <v>0</v>
      </c>
      <c r="U507" s="12" t="str">
        <f t="shared" si="55"/>
        <v/>
      </c>
    </row>
    <row r="508" spans="12:21" x14ac:dyDescent="0.25">
      <c r="L508" s="16">
        <f t="shared" si="50"/>
        <v>0</v>
      </c>
      <c r="M508" s="11" t="e">
        <f>VLOOKUP(G508,Sell!G:L,1,0)</f>
        <v>#N/A</v>
      </c>
      <c r="N508" s="11">
        <f>IFERROR(VLOOKUP(G508,Sell!G:L,2,0),0)</f>
        <v>0</v>
      </c>
      <c r="O508" s="10">
        <f>IFERROR(VLOOKUP(G508,Sell!G:L,6,0),0)</f>
        <v>0</v>
      </c>
      <c r="P508" s="11">
        <f t="shared" si="49"/>
        <v>0</v>
      </c>
      <c r="Q508" s="10">
        <f t="shared" si="51"/>
        <v>0</v>
      </c>
      <c r="R508" s="10">
        <f t="shared" si="52"/>
        <v>0</v>
      </c>
      <c r="S508" s="10">
        <f t="shared" si="53"/>
        <v>0</v>
      </c>
      <c r="T508" s="10">
        <f t="shared" si="54"/>
        <v>0</v>
      </c>
      <c r="U508" s="12" t="str">
        <f t="shared" si="55"/>
        <v/>
      </c>
    </row>
    <row r="509" spans="12:21" x14ac:dyDescent="0.25">
      <c r="L509" s="16">
        <f t="shared" si="50"/>
        <v>0</v>
      </c>
      <c r="M509" s="11" t="e">
        <f>VLOOKUP(G509,Sell!G:L,1,0)</f>
        <v>#N/A</v>
      </c>
      <c r="N509" s="11">
        <f>IFERROR(VLOOKUP(G509,Sell!G:L,2,0),0)</f>
        <v>0</v>
      </c>
      <c r="O509" s="10">
        <f>IFERROR(VLOOKUP(G509,Sell!G:L,6,0),0)</f>
        <v>0</v>
      </c>
      <c r="P509" s="11">
        <f t="shared" si="49"/>
        <v>0</v>
      </c>
      <c r="Q509" s="10">
        <f t="shared" si="51"/>
        <v>0</v>
      </c>
      <c r="R509" s="10">
        <f t="shared" si="52"/>
        <v>0</v>
      </c>
      <c r="S509" s="10">
        <f t="shared" si="53"/>
        <v>0</v>
      </c>
      <c r="T509" s="10">
        <f t="shared" si="54"/>
        <v>0</v>
      </c>
      <c r="U509" s="12" t="str">
        <f t="shared" si="55"/>
        <v/>
      </c>
    </row>
    <row r="510" spans="12:21" x14ac:dyDescent="0.25">
      <c r="L510" s="16">
        <f t="shared" si="50"/>
        <v>0</v>
      </c>
      <c r="M510" s="11" t="e">
        <f>VLOOKUP(G510,Sell!G:L,1,0)</f>
        <v>#N/A</v>
      </c>
      <c r="N510" s="11">
        <f>IFERROR(VLOOKUP(G510,Sell!G:L,2,0),0)</f>
        <v>0</v>
      </c>
      <c r="O510" s="10">
        <f>IFERROR(VLOOKUP(G510,Sell!G:L,6,0),0)</f>
        <v>0</v>
      </c>
      <c r="P510" s="11">
        <f t="shared" si="49"/>
        <v>0</v>
      </c>
      <c r="Q510" s="10">
        <f t="shared" si="51"/>
        <v>0</v>
      </c>
      <c r="R510" s="10">
        <f t="shared" si="52"/>
        <v>0</v>
      </c>
      <c r="S510" s="10">
        <f t="shared" si="53"/>
        <v>0</v>
      </c>
      <c r="T510" s="10">
        <f t="shared" si="54"/>
        <v>0</v>
      </c>
      <c r="U510" s="12" t="str">
        <f t="shared" si="55"/>
        <v/>
      </c>
    </row>
    <row r="511" spans="12:21" x14ac:dyDescent="0.25">
      <c r="L511" s="16">
        <f t="shared" si="50"/>
        <v>0</v>
      </c>
      <c r="M511" s="11" t="e">
        <f>VLOOKUP(G511,Sell!G:L,1,0)</f>
        <v>#N/A</v>
      </c>
      <c r="N511" s="11">
        <f>IFERROR(VLOOKUP(G511,Sell!G:L,2,0),0)</f>
        <v>0</v>
      </c>
      <c r="O511" s="10">
        <f>IFERROR(VLOOKUP(G511,Sell!G:L,6,0),0)</f>
        <v>0</v>
      </c>
      <c r="P511" s="11">
        <f t="shared" si="49"/>
        <v>0</v>
      </c>
      <c r="Q511" s="10">
        <f t="shared" si="51"/>
        <v>0</v>
      </c>
      <c r="R511" s="10">
        <f t="shared" si="52"/>
        <v>0</v>
      </c>
      <c r="S511" s="10">
        <f t="shared" si="53"/>
        <v>0</v>
      </c>
      <c r="T511" s="10">
        <f t="shared" si="54"/>
        <v>0</v>
      </c>
      <c r="U511" s="12" t="str">
        <f t="shared" si="55"/>
        <v/>
      </c>
    </row>
    <row r="512" spans="12:21" x14ac:dyDescent="0.25">
      <c r="L512" s="16">
        <f t="shared" si="50"/>
        <v>0</v>
      </c>
      <c r="M512" s="11" t="e">
        <f>VLOOKUP(G512,Sell!G:L,1,0)</f>
        <v>#N/A</v>
      </c>
      <c r="N512" s="11">
        <f>IFERROR(VLOOKUP(G512,Sell!G:L,2,0),0)</f>
        <v>0</v>
      </c>
      <c r="O512" s="10">
        <f>IFERROR(VLOOKUP(G512,Sell!G:L,6,0),0)</f>
        <v>0</v>
      </c>
      <c r="P512" s="11">
        <f t="shared" si="49"/>
        <v>0</v>
      </c>
      <c r="Q512" s="10">
        <f t="shared" si="51"/>
        <v>0</v>
      </c>
      <c r="R512" s="10">
        <f t="shared" si="52"/>
        <v>0</v>
      </c>
      <c r="S512" s="10">
        <f t="shared" si="53"/>
        <v>0</v>
      </c>
      <c r="T512" s="10">
        <f t="shared" si="54"/>
        <v>0</v>
      </c>
      <c r="U512" s="12" t="str">
        <f t="shared" si="55"/>
        <v/>
      </c>
    </row>
    <row r="513" spans="12:21" x14ac:dyDescent="0.25">
      <c r="L513" s="16">
        <f t="shared" si="50"/>
        <v>0</v>
      </c>
      <c r="M513" s="11" t="e">
        <f>VLOOKUP(G513,Sell!G:L,1,0)</f>
        <v>#N/A</v>
      </c>
      <c r="N513" s="11">
        <f>IFERROR(VLOOKUP(G513,Sell!G:L,2,0),0)</f>
        <v>0</v>
      </c>
      <c r="O513" s="10">
        <f>IFERROR(VLOOKUP(G513,Sell!G:L,6,0),0)</f>
        <v>0</v>
      </c>
      <c r="P513" s="11">
        <f t="shared" si="49"/>
        <v>0</v>
      </c>
      <c r="Q513" s="10">
        <f t="shared" si="51"/>
        <v>0</v>
      </c>
      <c r="R513" s="10">
        <f t="shared" si="52"/>
        <v>0</v>
      </c>
      <c r="S513" s="10">
        <f t="shared" si="53"/>
        <v>0</v>
      </c>
      <c r="T513" s="10">
        <f t="shared" si="54"/>
        <v>0</v>
      </c>
      <c r="U513" s="12" t="str">
        <f t="shared" si="55"/>
        <v/>
      </c>
    </row>
    <row r="514" spans="12:21" x14ac:dyDescent="0.25">
      <c r="L514" s="16">
        <f t="shared" si="50"/>
        <v>0</v>
      </c>
      <c r="M514" s="11" t="e">
        <f>VLOOKUP(G514,Sell!G:L,1,0)</f>
        <v>#N/A</v>
      </c>
      <c r="N514" s="11">
        <f>IFERROR(VLOOKUP(G514,Sell!G:L,2,0),0)</f>
        <v>0</v>
      </c>
      <c r="O514" s="10">
        <f>IFERROR(VLOOKUP(G514,Sell!G:L,6,0),0)</f>
        <v>0</v>
      </c>
      <c r="P514" s="11">
        <f t="shared" si="49"/>
        <v>0</v>
      </c>
      <c r="Q514" s="10">
        <f t="shared" si="51"/>
        <v>0</v>
      </c>
      <c r="R514" s="10">
        <f t="shared" si="52"/>
        <v>0</v>
      </c>
      <c r="S514" s="10">
        <f t="shared" si="53"/>
        <v>0</v>
      </c>
      <c r="T514" s="10">
        <f t="shared" si="54"/>
        <v>0</v>
      </c>
      <c r="U514" s="12" t="str">
        <f t="shared" si="55"/>
        <v/>
      </c>
    </row>
    <row r="515" spans="12:21" x14ac:dyDescent="0.25">
      <c r="L515" s="16">
        <f t="shared" si="50"/>
        <v>0</v>
      </c>
      <c r="M515" s="11" t="e">
        <f>VLOOKUP(G515,Sell!G:L,1,0)</f>
        <v>#N/A</v>
      </c>
      <c r="N515" s="11">
        <f>IFERROR(VLOOKUP(G515,Sell!G:L,2,0),0)</f>
        <v>0</v>
      </c>
      <c r="O515" s="10">
        <f>IFERROR(VLOOKUP(G515,Sell!G:L,6,0),0)</f>
        <v>0</v>
      </c>
      <c r="P515" s="11">
        <f t="shared" si="49"/>
        <v>0</v>
      </c>
      <c r="Q515" s="10">
        <f t="shared" si="51"/>
        <v>0</v>
      </c>
      <c r="R515" s="10">
        <f t="shared" si="52"/>
        <v>0</v>
      </c>
      <c r="S515" s="10">
        <f t="shared" si="53"/>
        <v>0</v>
      </c>
      <c r="T515" s="10">
        <f t="shared" si="54"/>
        <v>0</v>
      </c>
      <c r="U515" s="12" t="str">
        <f t="shared" si="55"/>
        <v/>
      </c>
    </row>
    <row r="516" spans="12:21" x14ac:dyDescent="0.25">
      <c r="L516" s="16">
        <f t="shared" si="50"/>
        <v>0</v>
      </c>
      <c r="M516" s="11" t="e">
        <f>VLOOKUP(G516,Sell!G:L,1,0)</f>
        <v>#N/A</v>
      </c>
      <c r="N516" s="11">
        <f>IFERROR(VLOOKUP(G516,Sell!G:L,2,0),0)</f>
        <v>0</v>
      </c>
      <c r="O516" s="10">
        <f>IFERROR(VLOOKUP(G516,Sell!G:L,6,0),0)</f>
        <v>0</v>
      </c>
      <c r="P516" s="11">
        <f t="shared" si="49"/>
        <v>0</v>
      </c>
      <c r="Q516" s="10">
        <f t="shared" si="51"/>
        <v>0</v>
      </c>
      <c r="R516" s="10">
        <f t="shared" si="52"/>
        <v>0</v>
      </c>
      <c r="S516" s="10">
        <f t="shared" si="53"/>
        <v>0</v>
      </c>
      <c r="T516" s="10">
        <f t="shared" si="54"/>
        <v>0</v>
      </c>
      <c r="U516" s="12" t="str">
        <f t="shared" si="55"/>
        <v/>
      </c>
    </row>
    <row r="517" spans="12:21" x14ac:dyDescent="0.25">
      <c r="L517" s="16">
        <f t="shared" si="50"/>
        <v>0</v>
      </c>
      <c r="M517" s="11" t="e">
        <f>VLOOKUP(G517,Sell!G:L,1,0)</f>
        <v>#N/A</v>
      </c>
      <c r="N517" s="11">
        <f>IFERROR(VLOOKUP(G517,Sell!G:L,2,0),0)</f>
        <v>0</v>
      </c>
      <c r="O517" s="10">
        <f>IFERROR(VLOOKUP(G517,Sell!G:L,6,0),0)</f>
        <v>0</v>
      </c>
      <c r="P517" s="11">
        <f t="shared" si="49"/>
        <v>0</v>
      </c>
      <c r="Q517" s="10">
        <f t="shared" si="51"/>
        <v>0</v>
      </c>
      <c r="R517" s="10">
        <f t="shared" si="52"/>
        <v>0</v>
      </c>
      <c r="S517" s="10">
        <f t="shared" si="53"/>
        <v>0</v>
      </c>
      <c r="T517" s="10">
        <f t="shared" si="54"/>
        <v>0</v>
      </c>
      <c r="U517" s="12" t="str">
        <f t="shared" si="55"/>
        <v/>
      </c>
    </row>
    <row r="518" spans="12:21" x14ac:dyDescent="0.25">
      <c r="L518" s="16">
        <f t="shared" si="50"/>
        <v>0</v>
      </c>
      <c r="M518" s="11" t="e">
        <f>VLOOKUP(G518,Sell!G:L,1,0)</f>
        <v>#N/A</v>
      </c>
      <c r="N518" s="11">
        <f>IFERROR(VLOOKUP(G518,Sell!G:L,2,0),0)</f>
        <v>0</v>
      </c>
      <c r="O518" s="10">
        <f>IFERROR(VLOOKUP(G518,Sell!G:L,6,0),0)</f>
        <v>0</v>
      </c>
      <c r="P518" s="11">
        <f t="shared" si="49"/>
        <v>0</v>
      </c>
      <c r="Q518" s="10">
        <f t="shared" si="51"/>
        <v>0</v>
      </c>
      <c r="R518" s="10">
        <f t="shared" si="52"/>
        <v>0</v>
      </c>
      <c r="S518" s="10">
        <f t="shared" si="53"/>
        <v>0</v>
      </c>
      <c r="T518" s="10">
        <f t="shared" si="54"/>
        <v>0</v>
      </c>
      <c r="U518" s="12" t="str">
        <f t="shared" si="55"/>
        <v/>
      </c>
    </row>
    <row r="519" spans="12:21" x14ac:dyDescent="0.25">
      <c r="L519" s="16">
        <f t="shared" si="50"/>
        <v>0</v>
      </c>
      <c r="M519" s="11" t="e">
        <f>VLOOKUP(G519,Sell!G:L,1,0)</f>
        <v>#N/A</v>
      </c>
      <c r="N519" s="11">
        <f>IFERROR(VLOOKUP(G519,Sell!G:L,2,0),0)</f>
        <v>0</v>
      </c>
      <c r="O519" s="10">
        <f>IFERROR(VLOOKUP(G519,Sell!G:L,6,0),0)</f>
        <v>0</v>
      </c>
      <c r="P519" s="11">
        <f t="shared" si="49"/>
        <v>0</v>
      </c>
      <c r="Q519" s="10">
        <f t="shared" si="51"/>
        <v>0</v>
      </c>
      <c r="R519" s="10">
        <f t="shared" si="52"/>
        <v>0</v>
      </c>
      <c r="S519" s="10">
        <f t="shared" si="53"/>
        <v>0</v>
      </c>
      <c r="T519" s="10">
        <f t="shared" si="54"/>
        <v>0</v>
      </c>
      <c r="U519" s="12" t="str">
        <f t="shared" si="55"/>
        <v/>
      </c>
    </row>
    <row r="520" spans="12:21" x14ac:dyDescent="0.25">
      <c r="L520" s="16">
        <f t="shared" si="50"/>
        <v>0</v>
      </c>
      <c r="M520" s="11" t="e">
        <f>VLOOKUP(G520,Sell!G:L,1,0)</f>
        <v>#N/A</v>
      </c>
      <c r="N520" s="11">
        <f>IFERROR(VLOOKUP(G520,Sell!G:L,2,0),0)</f>
        <v>0</v>
      </c>
      <c r="O520" s="10">
        <f>IFERROR(VLOOKUP(G520,Sell!G:L,6,0),0)</f>
        <v>0</v>
      </c>
      <c r="P520" s="11">
        <f t="shared" si="49"/>
        <v>0</v>
      </c>
      <c r="Q520" s="10">
        <f t="shared" si="51"/>
        <v>0</v>
      </c>
      <c r="R520" s="10">
        <f t="shared" si="52"/>
        <v>0</v>
      </c>
      <c r="S520" s="10">
        <f t="shared" si="53"/>
        <v>0</v>
      </c>
      <c r="T520" s="10">
        <f t="shared" si="54"/>
        <v>0</v>
      </c>
      <c r="U520" s="12" t="str">
        <f t="shared" si="55"/>
        <v/>
      </c>
    </row>
    <row r="521" spans="12:21" x14ac:dyDescent="0.25">
      <c r="L521" s="16">
        <f t="shared" si="50"/>
        <v>0</v>
      </c>
      <c r="M521" s="11" t="e">
        <f>VLOOKUP(G521,Sell!G:L,1,0)</f>
        <v>#N/A</v>
      </c>
      <c r="N521" s="11">
        <f>IFERROR(VLOOKUP(G521,Sell!G:L,2,0),0)</f>
        <v>0</v>
      </c>
      <c r="O521" s="10">
        <f>IFERROR(VLOOKUP(G521,Sell!G:L,6,0),0)</f>
        <v>0</v>
      </c>
      <c r="P521" s="11">
        <f t="shared" si="49"/>
        <v>0</v>
      </c>
      <c r="Q521" s="10">
        <f t="shared" si="51"/>
        <v>0</v>
      </c>
      <c r="R521" s="10">
        <f t="shared" si="52"/>
        <v>0</v>
      </c>
      <c r="S521" s="10">
        <f t="shared" si="53"/>
        <v>0</v>
      </c>
      <c r="T521" s="10">
        <f t="shared" si="54"/>
        <v>0</v>
      </c>
      <c r="U521" s="12" t="str">
        <f t="shared" si="55"/>
        <v/>
      </c>
    </row>
    <row r="522" spans="12:21" x14ac:dyDescent="0.25">
      <c r="L522" s="16">
        <f t="shared" si="50"/>
        <v>0</v>
      </c>
      <c r="M522" s="11" t="e">
        <f>VLOOKUP(G522,Sell!G:L,1,0)</f>
        <v>#N/A</v>
      </c>
      <c r="N522" s="11">
        <f>IFERROR(VLOOKUP(G522,Sell!G:L,2,0),0)</f>
        <v>0</v>
      </c>
      <c r="O522" s="10">
        <f>IFERROR(VLOOKUP(G522,Sell!G:L,6,0),0)</f>
        <v>0</v>
      </c>
      <c r="P522" s="11">
        <f t="shared" ref="P522:P585" si="56">H522-N522</f>
        <v>0</v>
      </c>
      <c r="Q522" s="10">
        <f t="shared" si="51"/>
        <v>0</v>
      </c>
      <c r="R522" s="10">
        <f t="shared" si="52"/>
        <v>0</v>
      </c>
      <c r="S522" s="10">
        <f t="shared" si="53"/>
        <v>0</v>
      </c>
      <c r="T522" s="10">
        <f t="shared" si="54"/>
        <v>0</v>
      </c>
      <c r="U522" s="12" t="str">
        <f t="shared" si="55"/>
        <v/>
      </c>
    </row>
    <row r="523" spans="12:21" x14ac:dyDescent="0.25">
      <c r="L523" s="16">
        <f t="shared" ref="L523:L586" si="57">J523+K523</f>
        <v>0</v>
      </c>
      <c r="M523" s="11" t="e">
        <f>VLOOKUP(G523,Sell!G:L,1,0)</f>
        <v>#N/A</v>
      </c>
      <c r="N523" s="11">
        <f>IFERROR(VLOOKUP(G523,Sell!G:L,2,0),0)</f>
        <v>0</v>
      </c>
      <c r="O523" s="10">
        <f>IFERROR(VLOOKUP(G523,Sell!G:L,6,0),0)</f>
        <v>0</v>
      </c>
      <c r="P523" s="11">
        <f t="shared" si="56"/>
        <v>0</v>
      </c>
      <c r="Q523" s="10">
        <f t="shared" ref="Q523:Q586" si="58">O523-L523</f>
        <v>0</v>
      </c>
      <c r="R523" s="10">
        <f t="shared" ref="R523:R586" si="59">IF(P523=0,Q523,0)</f>
        <v>0</v>
      </c>
      <c r="S523" s="10">
        <f t="shared" ref="S523:S586" si="60">IF(R523&gt;0,R523,0)</f>
        <v>0</v>
      </c>
      <c r="T523" s="10">
        <f t="shared" ref="T523:T586" si="61">IF(R523&gt;0,0,R523)</f>
        <v>0</v>
      </c>
      <c r="U523" s="12" t="str">
        <f t="shared" ref="U523:U586" si="62">IF(AND(LEN(G523)&gt;0,R523=0),"Open","")</f>
        <v/>
      </c>
    </row>
    <row r="524" spans="12:21" x14ac:dyDescent="0.25">
      <c r="L524" s="16">
        <f t="shared" si="57"/>
        <v>0</v>
      </c>
      <c r="M524" s="11" t="e">
        <f>VLOOKUP(G524,Sell!G:L,1,0)</f>
        <v>#N/A</v>
      </c>
      <c r="N524" s="11">
        <f>IFERROR(VLOOKUP(G524,Sell!G:L,2,0),0)</f>
        <v>0</v>
      </c>
      <c r="O524" s="10">
        <f>IFERROR(VLOOKUP(G524,Sell!G:L,6,0),0)</f>
        <v>0</v>
      </c>
      <c r="P524" s="11">
        <f t="shared" si="56"/>
        <v>0</v>
      </c>
      <c r="Q524" s="10">
        <f t="shared" si="58"/>
        <v>0</v>
      </c>
      <c r="R524" s="10">
        <f t="shared" si="59"/>
        <v>0</v>
      </c>
      <c r="S524" s="10">
        <f t="shared" si="60"/>
        <v>0</v>
      </c>
      <c r="T524" s="10">
        <f t="shared" si="61"/>
        <v>0</v>
      </c>
      <c r="U524" s="12" t="str">
        <f t="shared" si="62"/>
        <v/>
      </c>
    </row>
    <row r="525" spans="12:21" x14ac:dyDescent="0.25">
      <c r="L525" s="16">
        <f t="shared" si="57"/>
        <v>0</v>
      </c>
      <c r="M525" s="11" t="e">
        <f>VLOOKUP(G525,Sell!G:L,1,0)</f>
        <v>#N/A</v>
      </c>
      <c r="N525" s="11">
        <f>IFERROR(VLOOKUP(G525,Sell!G:L,2,0),0)</f>
        <v>0</v>
      </c>
      <c r="O525" s="10">
        <f>IFERROR(VLOOKUP(G525,Sell!G:L,6,0),0)</f>
        <v>0</v>
      </c>
      <c r="P525" s="11">
        <f t="shared" si="56"/>
        <v>0</v>
      </c>
      <c r="Q525" s="10">
        <f t="shared" si="58"/>
        <v>0</v>
      </c>
      <c r="R525" s="10">
        <f t="shared" si="59"/>
        <v>0</v>
      </c>
      <c r="S525" s="10">
        <f t="shared" si="60"/>
        <v>0</v>
      </c>
      <c r="T525" s="10">
        <f t="shared" si="61"/>
        <v>0</v>
      </c>
      <c r="U525" s="12" t="str">
        <f t="shared" si="62"/>
        <v/>
      </c>
    </row>
    <row r="526" spans="12:21" x14ac:dyDescent="0.25">
      <c r="L526" s="16">
        <f t="shared" si="57"/>
        <v>0</v>
      </c>
      <c r="M526" s="11" t="e">
        <f>VLOOKUP(G526,Sell!G:L,1,0)</f>
        <v>#N/A</v>
      </c>
      <c r="N526" s="11">
        <f>IFERROR(VLOOKUP(G526,Sell!G:L,2,0),0)</f>
        <v>0</v>
      </c>
      <c r="O526" s="10">
        <f>IFERROR(VLOOKUP(G526,Sell!G:L,6,0),0)</f>
        <v>0</v>
      </c>
      <c r="P526" s="11">
        <f t="shared" si="56"/>
        <v>0</v>
      </c>
      <c r="Q526" s="10">
        <f t="shared" si="58"/>
        <v>0</v>
      </c>
      <c r="R526" s="10">
        <f t="shared" si="59"/>
        <v>0</v>
      </c>
      <c r="S526" s="10">
        <f t="shared" si="60"/>
        <v>0</v>
      </c>
      <c r="T526" s="10">
        <f t="shared" si="61"/>
        <v>0</v>
      </c>
      <c r="U526" s="12" t="str">
        <f t="shared" si="62"/>
        <v/>
      </c>
    </row>
    <row r="527" spans="12:21" x14ac:dyDescent="0.25">
      <c r="L527" s="16">
        <f t="shared" si="57"/>
        <v>0</v>
      </c>
      <c r="M527" s="11" t="e">
        <f>VLOOKUP(G527,Sell!G:L,1,0)</f>
        <v>#N/A</v>
      </c>
      <c r="N527" s="11">
        <f>IFERROR(VLOOKUP(G527,Sell!G:L,2,0),0)</f>
        <v>0</v>
      </c>
      <c r="O527" s="10">
        <f>IFERROR(VLOOKUP(G527,Sell!G:L,6,0),0)</f>
        <v>0</v>
      </c>
      <c r="P527" s="11">
        <f t="shared" si="56"/>
        <v>0</v>
      </c>
      <c r="Q527" s="10">
        <f t="shared" si="58"/>
        <v>0</v>
      </c>
      <c r="R527" s="10">
        <f t="shared" si="59"/>
        <v>0</v>
      </c>
      <c r="S527" s="10">
        <f t="shared" si="60"/>
        <v>0</v>
      </c>
      <c r="T527" s="10">
        <f t="shared" si="61"/>
        <v>0</v>
      </c>
      <c r="U527" s="12" t="str">
        <f t="shared" si="62"/>
        <v/>
      </c>
    </row>
    <row r="528" spans="12:21" x14ac:dyDescent="0.25">
      <c r="L528" s="16">
        <f t="shared" si="57"/>
        <v>0</v>
      </c>
      <c r="M528" s="11" t="e">
        <f>VLOOKUP(G528,Sell!G:L,1,0)</f>
        <v>#N/A</v>
      </c>
      <c r="N528" s="11">
        <f>IFERROR(VLOOKUP(G528,Sell!G:L,2,0),0)</f>
        <v>0</v>
      </c>
      <c r="O528" s="10">
        <f>IFERROR(VLOOKUP(G528,Sell!G:L,6,0),0)</f>
        <v>0</v>
      </c>
      <c r="P528" s="11">
        <f t="shared" si="56"/>
        <v>0</v>
      </c>
      <c r="Q528" s="10">
        <f t="shared" si="58"/>
        <v>0</v>
      </c>
      <c r="R528" s="10">
        <f t="shared" si="59"/>
        <v>0</v>
      </c>
      <c r="S528" s="10">
        <f t="shared" si="60"/>
        <v>0</v>
      </c>
      <c r="T528" s="10">
        <f t="shared" si="61"/>
        <v>0</v>
      </c>
      <c r="U528" s="12" t="str">
        <f t="shared" si="62"/>
        <v/>
      </c>
    </row>
    <row r="529" spans="12:21" x14ac:dyDescent="0.25">
      <c r="L529" s="16">
        <f t="shared" si="57"/>
        <v>0</v>
      </c>
      <c r="M529" s="11" t="e">
        <f>VLOOKUP(G529,Sell!G:L,1,0)</f>
        <v>#N/A</v>
      </c>
      <c r="N529" s="11">
        <f>IFERROR(VLOOKUP(G529,Sell!G:L,2,0),0)</f>
        <v>0</v>
      </c>
      <c r="O529" s="10">
        <f>IFERROR(VLOOKUP(G529,Sell!G:L,6,0),0)</f>
        <v>0</v>
      </c>
      <c r="P529" s="11">
        <f t="shared" si="56"/>
        <v>0</v>
      </c>
      <c r="Q529" s="10">
        <f t="shared" si="58"/>
        <v>0</v>
      </c>
      <c r="R529" s="10">
        <f t="shared" si="59"/>
        <v>0</v>
      </c>
      <c r="S529" s="10">
        <f t="shared" si="60"/>
        <v>0</v>
      </c>
      <c r="T529" s="10">
        <f t="shared" si="61"/>
        <v>0</v>
      </c>
      <c r="U529" s="12" t="str">
        <f t="shared" si="62"/>
        <v/>
      </c>
    </row>
    <row r="530" spans="12:21" x14ac:dyDescent="0.25">
      <c r="L530" s="16">
        <f t="shared" si="57"/>
        <v>0</v>
      </c>
      <c r="M530" s="11" t="e">
        <f>VLOOKUP(G530,Sell!G:L,1,0)</f>
        <v>#N/A</v>
      </c>
      <c r="N530" s="11">
        <f>IFERROR(VLOOKUP(G530,Sell!G:L,2,0),0)</f>
        <v>0</v>
      </c>
      <c r="O530" s="10">
        <f>IFERROR(VLOOKUP(G530,Sell!G:L,6,0),0)</f>
        <v>0</v>
      </c>
      <c r="P530" s="11">
        <f t="shared" si="56"/>
        <v>0</v>
      </c>
      <c r="Q530" s="10">
        <f t="shared" si="58"/>
        <v>0</v>
      </c>
      <c r="R530" s="10">
        <f t="shared" si="59"/>
        <v>0</v>
      </c>
      <c r="S530" s="10">
        <f t="shared" si="60"/>
        <v>0</v>
      </c>
      <c r="T530" s="10">
        <f t="shared" si="61"/>
        <v>0</v>
      </c>
      <c r="U530" s="12" t="str">
        <f t="shared" si="62"/>
        <v/>
      </c>
    </row>
    <row r="531" spans="12:21" x14ac:dyDescent="0.25">
      <c r="L531" s="16">
        <f t="shared" si="57"/>
        <v>0</v>
      </c>
      <c r="M531" s="11" t="e">
        <f>VLOOKUP(G531,Sell!G:L,1,0)</f>
        <v>#N/A</v>
      </c>
      <c r="N531" s="11">
        <f>IFERROR(VLOOKUP(G531,Sell!G:L,2,0),0)</f>
        <v>0</v>
      </c>
      <c r="O531" s="10">
        <f>IFERROR(VLOOKUP(G531,Sell!G:L,6,0),0)</f>
        <v>0</v>
      </c>
      <c r="P531" s="11">
        <f t="shared" si="56"/>
        <v>0</v>
      </c>
      <c r="Q531" s="10">
        <f t="shared" si="58"/>
        <v>0</v>
      </c>
      <c r="R531" s="10">
        <f t="shared" si="59"/>
        <v>0</v>
      </c>
      <c r="S531" s="10">
        <f t="shared" si="60"/>
        <v>0</v>
      </c>
      <c r="T531" s="10">
        <f t="shared" si="61"/>
        <v>0</v>
      </c>
      <c r="U531" s="12" t="str">
        <f t="shared" si="62"/>
        <v/>
      </c>
    </row>
    <row r="532" spans="12:21" x14ac:dyDescent="0.25">
      <c r="L532" s="16">
        <f t="shared" si="57"/>
        <v>0</v>
      </c>
      <c r="M532" s="11" t="e">
        <f>VLOOKUP(G532,Sell!G:L,1,0)</f>
        <v>#N/A</v>
      </c>
      <c r="N532" s="11">
        <f>IFERROR(VLOOKUP(G532,Sell!G:L,2,0),0)</f>
        <v>0</v>
      </c>
      <c r="O532" s="10">
        <f>IFERROR(VLOOKUP(G532,Sell!G:L,6,0),0)</f>
        <v>0</v>
      </c>
      <c r="P532" s="11">
        <f t="shared" si="56"/>
        <v>0</v>
      </c>
      <c r="Q532" s="10">
        <f t="shared" si="58"/>
        <v>0</v>
      </c>
      <c r="R532" s="10">
        <f t="shared" si="59"/>
        <v>0</v>
      </c>
      <c r="S532" s="10">
        <f t="shared" si="60"/>
        <v>0</v>
      </c>
      <c r="T532" s="10">
        <f t="shared" si="61"/>
        <v>0</v>
      </c>
      <c r="U532" s="12" t="str">
        <f t="shared" si="62"/>
        <v/>
      </c>
    </row>
    <row r="533" spans="12:21" x14ac:dyDescent="0.25">
      <c r="L533" s="16">
        <f t="shared" si="57"/>
        <v>0</v>
      </c>
      <c r="M533" s="11" t="e">
        <f>VLOOKUP(G533,Sell!G:L,1,0)</f>
        <v>#N/A</v>
      </c>
      <c r="N533" s="11">
        <f>IFERROR(VLOOKUP(G533,Sell!G:L,2,0),0)</f>
        <v>0</v>
      </c>
      <c r="O533" s="10">
        <f>IFERROR(VLOOKUP(G533,Sell!G:L,6,0),0)</f>
        <v>0</v>
      </c>
      <c r="P533" s="11">
        <f t="shared" si="56"/>
        <v>0</v>
      </c>
      <c r="Q533" s="10">
        <f t="shared" si="58"/>
        <v>0</v>
      </c>
      <c r="R533" s="10">
        <f t="shared" si="59"/>
        <v>0</v>
      </c>
      <c r="S533" s="10">
        <f t="shared" si="60"/>
        <v>0</v>
      </c>
      <c r="T533" s="10">
        <f t="shared" si="61"/>
        <v>0</v>
      </c>
      <c r="U533" s="12" t="str">
        <f t="shared" si="62"/>
        <v/>
      </c>
    </row>
    <row r="534" spans="12:21" x14ac:dyDescent="0.25">
      <c r="L534" s="16">
        <f t="shared" si="57"/>
        <v>0</v>
      </c>
      <c r="M534" s="11" t="e">
        <f>VLOOKUP(G534,Sell!G:L,1,0)</f>
        <v>#N/A</v>
      </c>
      <c r="N534" s="11">
        <f>IFERROR(VLOOKUP(G534,Sell!G:L,2,0),0)</f>
        <v>0</v>
      </c>
      <c r="O534" s="10">
        <f>IFERROR(VLOOKUP(G534,Sell!G:L,6,0),0)</f>
        <v>0</v>
      </c>
      <c r="P534" s="11">
        <f t="shared" si="56"/>
        <v>0</v>
      </c>
      <c r="Q534" s="10">
        <f t="shared" si="58"/>
        <v>0</v>
      </c>
      <c r="R534" s="10">
        <f t="shared" si="59"/>
        <v>0</v>
      </c>
      <c r="S534" s="10">
        <f t="shared" si="60"/>
        <v>0</v>
      </c>
      <c r="T534" s="10">
        <f t="shared" si="61"/>
        <v>0</v>
      </c>
      <c r="U534" s="12" t="str">
        <f t="shared" si="62"/>
        <v/>
      </c>
    </row>
    <row r="535" spans="12:21" x14ac:dyDescent="0.25">
      <c r="L535" s="16">
        <f t="shared" si="57"/>
        <v>0</v>
      </c>
      <c r="M535" s="11" t="e">
        <f>VLOOKUP(G535,Sell!G:L,1,0)</f>
        <v>#N/A</v>
      </c>
      <c r="N535" s="11">
        <f>IFERROR(VLOOKUP(G535,Sell!G:L,2,0),0)</f>
        <v>0</v>
      </c>
      <c r="O535" s="10">
        <f>IFERROR(VLOOKUP(G535,Sell!G:L,6,0),0)</f>
        <v>0</v>
      </c>
      <c r="P535" s="11">
        <f t="shared" si="56"/>
        <v>0</v>
      </c>
      <c r="Q535" s="10">
        <f t="shared" si="58"/>
        <v>0</v>
      </c>
      <c r="R535" s="10">
        <f t="shared" si="59"/>
        <v>0</v>
      </c>
      <c r="S535" s="10">
        <f t="shared" si="60"/>
        <v>0</v>
      </c>
      <c r="T535" s="10">
        <f t="shared" si="61"/>
        <v>0</v>
      </c>
      <c r="U535" s="12" t="str">
        <f t="shared" si="62"/>
        <v/>
      </c>
    </row>
    <row r="536" spans="12:21" x14ac:dyDescent="0.25">
      <c r="L536" s="16">
        <f t="shared" si="57"/>
        <v>0</v>
      </c>
      <c r="M536" s="11" t="e">
        <f>VLOOKUP(G536,Sell!G:L,1,0)</f>
        <v>#N/A</v>
      </c>
      <c r="N536" s="11">
        <f>IFERROR(VLOOKUP(G536,Sell!G:L,2,0),0)</f>
        <v>0</v>
      </c>
      <c r="O536" s="10">
        <f>IFERROR(VLOOKUP(G536,Sell!G:L,6,0),0)</f>
        <v>0</v>
      </c>
      <c r="P536" s="11">
        <f t="shared" si="56"/>
        <v>0</v>
      </c>
      <c r="Q536" s="10">
        <f t="shared" si="58"/>
        <v>0</v>
      </c>
      <c r="R536" s="10">
        <f t="shared" si="59"/>
        <v>0</v>
      </c>
      <c r="S536" s="10">
        <f t="shared" si="60"/>
        <v>0</v>
      </c>
      <c r="T536" s="10">
        <f t="shared" si="61"/>
        <v>0</v>
      </c>
      <c r="U536" s="12" t="str">
        <f t="shared" si="62"/>
        <v/>
      </c>
    </row>
    <row r="537" spans="12:21" x14ac:dyDescent="0.25">
      <c r="L537" s="16">
        <f t="shared" si="57"/>
        <v>0</v>
      </c>
      <c r="M537" s="11" t="e">
        <f>VLOOKUP(G537,Sell!G:L,1,0)</f>
        <v>#N/A</v>
      </c>
      <c r="N537" s="11">
        <f>IFERROR(VLOOKUP(G537,Sell!G:L,2,0),0)</f>
        <v>0</v>
      </c>
      <c r="O537" s="10">
        <f>IFERROR(VLOOKUP(G537,Sell!G:L,6,0),0)</f>
        <v>0</v>
      </c>
      <c r="P537" s="11">
        <f t="shared" si="56"/>
        <v>0</v>
      </c>
      <c r="Q537" s="10">
        <f t="shared" si="58"/>
        <v>0</v>
      </c>
      <c r="R537" s="10">
        <f t="shared" si="59"/>
        <v>0</v>
      </c>
      <c r="S537" s="10">
        <f t="shared" si="60"/>
        <v>0</v>
      </c>
      <c r="T537" s="10">
        <f t="shared" si="61"/>
        <v>0</v>
      </c>
      <c r="U537" s="12" t="str">
        <f t="shared" si="62"/>
        <v/>
      </c>
    </row>
    <row r="538" spans="12:21" x14ac:dyDescent="0.25">
      <c r="L538" s="16">
        <f t="shared" si="57"/>
        <v>0</v>
      </c>
      <c r="M538" s="11" t="e">
        <f>VLOOKUP(G538,Sell!G:L,1,0)</f>
        <v>#N/A</v>
      </c>
      <c r="N538" s="11">
        <f>IFERROR(VLOOKUP(G538,Sell!G:L,2,0),0)</f>
        <v>0</v>
      </c>
      <c r="O538" s="10">
        <f>IFERROR(VLOOKUP(G538,Sell!G:L,6,0),0)</f>
        <v>0</v>
      </c>
      <c r="P538" s="11">
        <f t="shared" si="56"/>
        <v>0</v>
      </c>
      <c r="Q538" s="10">
        <f t="shared" si="58"/>
        <v>0</v>
      </c>
      <c r="R538" s="10">
        <f t="shared" si="59"/>
        <v>0</v>
      </c>
      <c r="S538" s="10">
        <f t="shared" si="60"/>
        <v>0</v>
      </c>
      <c r="T538" s="10">
        <f t="shared" si="61"/>
        <v>0</v>
      </c>
      <c r="U538" s="12" t="str">
        <f t="shared" si="62"/>
        <v/>
      </c>
    </row>
    <row r="539" spans="12:21" x14ac:dyDescent="0.25">
      <c r="L539" s="16">
        <f t="shared" si="57"/>
        <v>0</v>
      </c>
      <c r="M539" s="11" t="e">
        <f>VLOOKUP(G539,Sell!G:L,1,0)</f>
        <v>#N/A</v>
      </c>
      <c r="N539" s="11">
        <f>IFERROR(VLOOKUP(G539,Sell!G:L,2,0),0)</f>
        <v>0</v>
      </c>
      <c r="O539" s="10">
        <f>IFERROR(VLOOKUP(G539,Sell!G:L,6,0),0)</f>
        <v>0</v>
      </c>
      <c r="P539" s="11">
        <f t="shared" si="56"/>
        <v>0</v>
      </c>
      <c r="Q539" s="10">
        <f t="shared" si="58"/>
        <v>0</v>
      </c>
      <c r="R539" s="10">
        <f t="shared" si="59"/>
        <v>0</v>
      </c>
      <c r="S539" s="10">
        <f t="shared" si="60"/>
        <v>0</v>
      </c>
      <c r="T539" s="10">
        <f t="shared" si="61"/>
        <v>0</v>
      </c>
      <c r="U539" s="12" t="str">
        <f t="shared" si="62"/>
        <v/>
      </c>
    </row>
    <row r="540" spans="12:21" x14ac:dyDescent="0.25">
      <c r="L540" s="16">
        <f t="shared" si="57"/>
        <v>0</v>
      </c>
      <c r="M540" s="11" t="e">
        <f>VLOOKUP(G540,Sell!G:L,1,0)</f>
        <v>#N/A</v>
      </c>
      <c r="N540" s="11">
        <f>IFERROR(VLOOKUP(G540,Sell!G:L,2,0),0)</f>
        <v>0</v>
      </c>
      <c r="O540" s="10">
        <f>IFERROR(VLOOKUP(G540,Sell!G:L,6,0),0)</f>
        <v>0</v>
      </c>
      <c r="P540" s="11">
        <f t="shared" si="56"/>
        <v>0</v>
      </c>
      <c r="Q540" s="10">
        <f t="shared" si="58"/>
        <v>0</v>
      </c>
      <c r="R540" s="10">
        <f t="shared" si="59"/>
        <v>0</v>
      </c>
      <c r="S540" s="10">
        <f t="shared" si="60"/>
        <v>0</v>
      </c>
      <c r="T540" s="10">
        <f t="shared" si="61"/>
        <v>0</v>
      </c>
      <c r="U540" s="12" t="str">
        <f t="shared" si="62"/>
        <v/>
      </c>
    </row>
    <row r="541" spans="12:21" x14ac:dyDescent="0.25">
      <c r="L541" s="16">
        <f t="shared" si="57"/>
        <v>0</v>
      </c>
      <c r="M541" s="11" t="e">
        <f>VLOOKUP(G541,Sell!G:L,1,0)</f>
        <v>#N/A</v>
      </c>
      <c r="N541" s="11">
        <f>IFERROR(VLOOKUP(G541,Sell!G:L,2,0),0)</f>
        <v>0</v>
      </c>
      <c r="O541" s="10">
        <f>IFERROR(VLOOKUP(G541,Sell!G:L,6,0),0)</f>
        <v>0</v>
      </c>
      <c r="P541" s="11">
        <f t="shared" si="56"/>
        <v>0</v>
      </c>
      <c r="Q541" s="10">
        <f t="shared" si="58"/>
        <v>0</v>
      </c>
      <c r="R541" s="10">
        <f t="shared" si="59"/>
        <v>0</v>
      </c>
      <c r="S541" s="10">
        <f t="shared" si="60"/>
        <v>0</v>
      </c>
      <c r="T541" s="10">
        <f t="shared" si="61"/>
        <v>0</v>
      </c>
      <c r="U541" s="12" t="str">
        <f t="shared" si="62"/>
        <v/>
      </c>
    </row>
    <row r="542" spans="12:21" x14ac:dyDescent="0.25">
      <c r="L542" s="16">
        <f t="shared" si="57"/>
        <v>0</v>
      </c>
      <c r="M542" s="11" t="e">
        <f>VLOOKUP(G542,Sell!G:L,1,0)</f>
        <v>#N/A</v>
      </c>
      <c r="N542" s="11">
        <f>IFERROR(VLOOKUP(G542,Sell!G:L,2,0),0)</f>
        <v>0</v>
      </c>
      <c r="O542" s="10">
        <f>IFERROR(VLOOKUP(G542,Sell!G:L,6,0),0)</f>
        <v>0</v>
      </c>
      <c r="P542" s="11">
        <f t="shared" si="56"/>
        <v>0</v>
      </c>
      <c r="Q542" s="10">
        <f t="shared" si="58"/>
        <v>0</v>
      </c>
      <c r="R542" s="10">
        <f t="shared" si="59"/>
        <v>0</v>
      </c>
      <c r="S542" s="10">
        <f t="shared" si="60"/>
        <v>0</v>
      </c>
      <c r="T542" s="10">
        <f t="shared" si="61"/>
        <v>0</v>
      </c>
      <c r="U542" s="12" t="str">
        <f t="shared" si="62"/>
        <v/>
      </c>
    </row>
    <row r="543" spans="12:21" x14ac:dyDescent="0.25">
      <c r="L543" s="16">
        <f t="shared" si="57"/>
        <v>0</v>
      </c>
      <c r="M543" s="11" t="e">
        <f>VLOOKUP(G543,Sell!G:L,1,0)</f>
        <v>#N/A</v>
      </c>
      <c r="N543" s="11">
        <f>IFERROR(VLOOKUP(G543,Sell!G:L,2,0),0)</f>
        <v>0</v>
      </c>
      <c r="O543" s="10">
        <f>IFERROR(VLOOKUP(G543,Sell!G:L,6,0),0)</f>
        <v>0</v>
      </c>
      <c r="P543" s="11">
        <f t="shared" si="56"/>
        <v>0</v>
      </c>
      <c r="Q543" s="10">
        <f t="shared" si="58"/>
        <v>0</v>
      </c>
      <c r="R543" s="10">
        <f t="shared" si="59"/>
        <v>0</v>
      </c>
      <c r="S543" s="10">
        <f t="shared" si="60"/>
        <v>0</v>
      </c>
      <c r="T543" s="10">
        <f t="shared" si="61"/>
        <v>0</v>
      </c>
      <c r="U543" s="12" t="str">
        <f t="shared" si="62"/>
        <v/>
      </c>
    </row>
    <row r="544" spans="12:21" x14ac:dyDescent="0.25">
      <c r="L544" s="16">
        <f t="shared" si="57"/>
        <v>0</v>
      </c>
      <c r="M544" s="11" t="e">
        <f>VLOOKUP(G544,Sell!G:L,1,0)</f>
        <v>#N/A</v>
      </c>
      <c r="N544" s="11">
        <f>IFERROR(VLOOKUP(G544,Sell!G:L,2,0),0)</f>
        <v>0</v>
      </c>
      <c r="O544" s="10">
        <f>IFERROR(VLOOKUP(G544,Sell!G:L,6,0),0)</f>
        <v>0</v>
      </c>
      <c r="P544" s="11">
        <f t="shared" si="56"/>
        <v>0</v>
      </c>
      <c r="Q544" s="10">
        <f t="shared" si="58"/>
        <v>0</v>
      </c>
      <c r="R544" s="10">
        <f t="shared" si="59"/>
        <v>0</v>
      </c>
      <c r="S544" s="10">
        <f t="shared" si="60"/>
        <v>0</v>
      </c>
      <c r="T544" s="10">
        <f t="shared" si="61"/>
        <v>0</v>
      </c>
      <c r="U544" s="12" t="str">
        <f t="shared" si="62"/>
        <v/>
      </c>
    </row>
    <row r="545" spans="12:21" x14ac:dyDescent="0.25">
      <c r="L545" s="16">
        <f t="shared" si="57"/>
        <v>0</v>
      </c>
      <c r="M545" s="11" t="e">
        <f>VLOOKUP(G545,Sell!G:L,1,0)</f>
        <v>#N/A</v>
      </c>
      <c r="N545" s="11">
        <f>IFERROR(VLOOKUP(G545,Sell!G:L,2,0),0)</f>
        <v>0</v>
      </c>
      <c r="O545" s="10">
        <f>IFERROR(VLOOKUP(G545,Sell!G:L,6,0),0)</f>
        <v>0</v>
      </c>
      <c r="P545" s="11">
        <f t="shared" si="56"/>
        <v>0</v>
      </c>
      <c r="Q545" s="10">
        <f t="shared" si="58"/>
        <v>0</v>
      </c>
      <c r="R545" s="10">
        <f t="shared" si="59"/>
        <v>0</v>
      </c>
      <c r="S545" s="10">
        <f t="shared" si="60"/>
        <v>0</v>
      </c>
      <c r="T545" s="10">
        <f t="shared" si="61"/>
        <v>0</v>
      </c>
      <c r="U545" s="12" t="str">
        <f t="shared" si="62"/>
        <v/>
      </c>
    </row>
    <row r="546" spans="12:21" x14ac:dyDescent="0.25">
      <c r="L546" s="16">
        <f t="shared" si="57"/>
        <v>0</v>
      </c>
      <c r="M546" s="11" t="e">
        <f>VLOOKUP(G546,Sell!G:L,1,0)</f>
        <v>#N/A</v>
      </c>
      <c r="N546" s="11">
        <f>IFERROR(VLOOKUP(G546,Sell!G:L,2,0),0)</f>
        <v>0</v>
      </c>
      <c r="O546" s="10">
        <f>IFERROR(VLOOKUP(G546,Sell!G:L,6,0),0)</f>
        <v>0</v>
      </c>
      <c r="P546" s="11">
        <f t="shared" si="56"/>
        <v>0</v>
      </c>
      <c r="Q546" s="10">
        <f t="shared" si="58"/>
        <v>0</v>
      </c>
      <c r="R546" s="10">
        <f t="shared" si="59"/>
        <v>0</v>
      </c>
      <c r="S546" s="10">
        <f t="shared" si="60"/>
        <v>0</v>
      </c>
      <c r="T546" s="10">
        <f t="shared" si="61"/>
        <v>0</v>
      </c>
      <c r="U546" s="12" t="str">
        <f t="shared" si="62"/>
        <v/>
      </c>
    </row>
    <row r="547" spans="12:21" x14ac:dyDescent="0.25">
      <c r="L547" s="16">
        <f t="shared" si="57"/>
        <v>0</v>
      </c>
      <c r="M547" s="11" t="e">
        <f>VLOOKUP(G547,Sell!G:L,1,0)</f>
        <v>#N/A</v>
      </c>
      <c r="N547" s="11">
        <f>IFERROR(VLOOKUP(G547,Sell!G:L,2,0),0)</f>
        <v>0</v>
      </c>
      <c r="O547" s="10">
        <f>IFERROR(VLOOKUP(G547,Sell!G:L,6,0),0)</f>
        <v>0</v>
      </c>
      <c r="P547" s="11">
        <f t="shared" si="56"/>
        <v>0</v>
      </c>
      <c r="Q547" s="10">
        <f t="shared" si="58"/>
        <v>0</v>
      </c>
      <c r="R547" s="10">
        <f t="shared" si="59"/>
        <v>0</v>
      </c>
      <c r="S547" s="10">
        <f t="shared" si="60"/>
        <v>0</v>
      </c>
      <c r="T547" s="10">
        <f t="shared" si="61"/>
        <v>0</v>
      </c>
      <c r="U547" s="12" t="str">
        <f t="shared" si="62"/>
        <v/>
      </c>
    </row>
    <row r="548" spans="12:21" x14ac:dyDescent="0.25">
      <c r="L548" s="16">
        <f t="shared" si="57"/>
        <v>0</v>
      </c>
      <c r="M548" s="11" t="e">
        <f>VLOOKUP(G548,Sell!G:L,1,0)</f>
        <v>#N/A</v>
      </c>
      <c r="N548" s="11">
        <f>IFERROR(VLOOKUP(G548,Sell!G:L,2,0),0)</f>
        <v>0</v>
      </c>
      <c r="O548" s="10">
        <f>IFERROR(VLOOKUP(G548,Sell!G:L,6,0),0)</f>
        <v>0</v>
      </c>
      <c r="P548" s="11">
        <f t="shared" si="56"/>
        <v>0</v>
      </c>
      <c r="Q548" s="10">
        <f t="shared" si="58"/>
        <v>0</v>
      </c>
      <c r="R548" s="10">
        <f t="shared" si="59"/>
        <v>0</v>
      </c>
      <c r="S548" s="10">
        <f t="shared" si="60"/>
        <v>0</v>
      </c>
      <c r="T548" s="10">
        <f t="shared" si="61"/>
        <v>0</v>
      </c>
      <c r="U548" s="12" t="str">
        <f t="shared" si="62"/>
        <v/>
      </c>
    </row>
    <row r="549" spans="12:21" x14ac:dyDescent="0.25">
      <c r="L549" s="16">
        <f t="shared" si="57"/>
        <v>0</v>
      </c>
      <c r="M549" s="11" t="e">
        <f>VLOOKUP(G549,Sell!G:L,1,0)</f>
        <v>#N/A</v>
      </c>
      <c r="N549" s="11">
        <f>IFERROR(VLOOKUP(G549,Sell!G:L,2,0),0)</f>
        <v>0</v>
      </c>
      <c r="O549" s="10">
        <f>IFERROR(VLOOKUP(G549,Sell!G:L,6,0),0)</f>
        <v>0</v>
      </c>
      <c r="P549" s="11">
        <f t="shared" si="56"/>
        <v>0</v>
      </c>
      <c r="Q549" s="10">
        <f t="shared" si="58"/>
        <v>0</v>
      </c>
      <c r="R549" s="10">
        <f t="shared" si="59"/>
        <v>0</v>
      </c>
      <c r="S549" s="10">
        <f t="shared" si="60"/>
        <v>0</v>
      </c>
      <c r="T549" s="10">
        <f t="shared" si="61"/>
        <v>0</v>
      </c>
      <c r="U549" s="12" t="str">
        <f t="shared" si="62"/>
        <v/>
      </c>
    </row>
    <row r="550" spans="12:21" x14ac:dyDescent="0.25">
      <c r="L550" s="16">
        <f t="shared" si="57"/>
        <v>0</v>
      </c>
      <c r="M550" s="11" t="e">
        <f>VLOOKUP(G550,Sell!G:L,1,0)</f>
        <v>#N/A</v>
      </c>
      <c r="N550" s="11">
        <f>IFERROR(VLOOKUP(G550,Sell!G:L,2,0),0)</f>
        <v>0</v>
      </c>
      <c r="O550" s="10">
        <f>IFERROR(VLOOKUP(G550,Sell!G:L,6,0),0)</f>
        <v>0</v>
      </c>
      <c r="P550" s="11">
        <f t="shared" si="56"/>
        <v>0</v>
      </c>
      <c r="Q550" s="10">
        <f t="shared" si="58"/>
        <v>0</v>
      </c>
      <c r="R550" s="10">
        <f t="shared" si="59"/>
        <v>0</v>
      </c>
      <c r="S550" s="10">
        <f t="shared" si="60"/>
        <v>0</v>
      </c>
      <c r="T550" s="10">
        <f t="shared" si="61"/>
        <v>0</v>
      </c>
      <c r="U550" s="12" t="str">
        <f t="shared" si="62"/>
        <v/>
      </c>
    </row>
    <row r="551" spans="12:21" x14ac:dyDescent="0.25">
      <c r="L551" s="16">
        <f t="shared" si="57"/>
        <v>0</v>
      </c>
      <c r="M551" s="11" t="e">
        <f>VLOOKUP(G551,Sell!G:L,1,0)</f>
        <v>#N/A</v>
      </c>
      <c r="N551" s="11">
        <f>IFERROR(VLOOKUP(G551,Sell!G:L,2,0),0)</f>
        <v>0</v>
      </c>
      <c r="O551" s="10">
        <f>IFERROR(VLOOKUP(G551,Sell!G:L,6,0),0)</f>
        <v>0</v>
      </c>
      <c r="P551" s="11">
        <f t="shared" si="56"/>
        <v>0</v>
      </c>
      <c r="Q551" s="10">
        <f t="shared" si="58"/>
        <v>0</v>
      </c>
      <c r="R551" s="10">
        <f t="shared" si="59"/>
        <v>0</v>
      </c>
      <c r="S551" s="10">
        <f t="shared" si="60"/>
        <v>0</v>
      </c>
      <c r="T551" s="10">
        <f t="shared" si="61"/>
        <v>0</v>
      </c>
      <c r="U551" s="12" t="str">
        <f t="shared" si="62"/>
        <v/>
      </c>
    </row>
    <row r="552" spans="12:21" x14ac:dyDescent="0.25">
      <c r="L552" s="16">
        <f t="shared" si="57"/>
        <v>0</v>
      </c>
      <c r="M552" s="11" t="e">
        <f>VLOOKUP(G552,Sell!G:L,1,0)</f>
        <v>#N/A</v>
      </c>
      <c r="N552" s="11">
        <f>IFERROR(VLOOKUP(G552,Sell!G:L,2,0),0)</f>
        <v>0</v>
      </c>
      <c r="O552" s="10">
        <f>IFERROR(VLOOKUP(G552,Sell!G:L,6,0),0)</f>
        <v>0</v>
      </c>
      <c r="P552" s="11">
        <f t="shared" si="56"/>
        <v>0</v>
      </c>
      <c r="Q552" s="10">
        <f t="shared" si="58"/>
        <v>0</v>
      </c>
      <c r="R552" s="10">
        <f t="shared" si="59"/>
        <v>0</v>
      </c>
      <c r="S552" s="10">
        <f t="shared" si="60"/>
        <v>0</v>
      </c>
      <c r="T552" s="10">
        <f t="shared" si="61"/>
        <v>0</v>
      </c>
      <c r="U552" s="12" t="str">
        <f t="shared" si="62"/>
        <v/>
      </c>
    </row>
    <row r="553" spans="12:21" x14ac:dyDescent="0.25">
      <c r="L553" s="16">
        <f t="shared" si="57"/>
        <v>0</v>
      </c>
      <c r="M553" s="11" t="e">
        <f>VLOOKUP(G553,Sell!G:L,1,0)</f>
        <v>#N/A</v>
      </c>
      <c r="N553" s="11">
        <f>IFERROR(VLOOKUP(G553,Sell!G:L,2,0),0)</f>
        <v>0</v>
      </c>
      <c r="O553" s="10">
        <f>IFERROR(VLOOKUP(G553,Sell!G:L,6,0),0)</f>
        <v>0</v>
      </c>
      <c r="P553" s="11">
        <f t="shared" si="56"/>
        <v>0</v>
      </c>
      <c r="Q553" s="10">
        <f t="shared" si="58"/>
        <v>0</v>
      </c>
      <c r="R553" s="10">
        <f t="shared" si="59"/>
        <v>0</v>
      </c>
      <c r="S553" s="10">
        <f t="shared" si="60"/>
        <v>0</v>
      </c>
      <c r="T553" s="10">
        <f t="shared" si="61"/>
        <v>0</v>
      </c>
      <c r="U553" s="12" t="str">
        <f t="shared" si="62"/>
        <v/>
      </c>
    </row>
    <row r="554" spans="12:21" x14ac:dyDescent="0.25">
      <c r="L554" s="16">
        <f t="shared" si="57"/>
        <v>0</v>
      </c>
      <c r="M554" s="11" t="e">
        <f>VLOOKUP(G554,Sell!G:L,1,0)</f>
        <v>#N/A</v>
      </c>
      <c r="N554" s="11">
        <f>IFERROR(VLOOKUP(G554,Sell!G:L,2,0),0)</f>
        <v>0</v>
      </c>
      <c r="O554" s="10">
        <f>IFERROR(VLOOKUP(G554,Sell!G:L,6,0),0)</f>
        <v>0</v>
      </c>
      <c r="P554" s="11">
        <f t="shared" si="56"/>
        <v>0</v>
      </c>
      <c r="Q554" s="10">
        <f t="shared" si="58"/>
        <v>0</v>
      </c>
      <c r="R554" s="10">
        <f t="shared" si="59"/>
        <v>0</v>
      </c>
      <c r="S554" s="10">
        <f t="shared" si="60"/>
        <v>0</v>
      </c>
      <c r="T554" s="10">
        <f t="shared" si="61"/>
        <v>0</v>
      </c>
      <c r="U554" s="12" t="str">
        <f t="shared" si="62"/>
        <v/>
      </c>
    </row>
    <row r="555" spans="12:21" x14ac:dyDescent="0.25">
      <c r="L555" s="16">
        <f t="shared" si="57"/>
        <v>0</v>
      </c>
      <c r="M555" s="11" t="e">
        <f>VLOOKUP(G555,Sell!G:L,1,0)</f>
        <v>#N/A</v>
      </c>
      <c r="N555" s="11">
        <f>IFERROR(VLOOKUP(G555,Sell!G:L,2,0),0)</f>
        <v>0</v>
      </c>
      <c r="O555" s="10">
        <f>IFERROR(VLOOKUP(G555,Sell!G:L,6,0),0)</f>
        <v>0</v>
      </c>
      <c r="P555" s="11">
        <f t="shared" si="56"/>
        <v>0</v>
      </c>
      <c r="Q555" s="10">
        <f t="shared" si="58"/>
        <v>0</v>
      </c>
      <c r="R555" s="10">
        <f t="shared" si="59"/>
        <v>0</v>
      </c>
      <c r="S555" s="10">
        <f t="shared" si="60"/>
        <v>0</v>
      </c>
      <c r="T555" s="10">
        <f t="shared" si="61"/>
        <v>0</v>
      </c>
      <c r="U555" s="12" t="str">
        <f t="shared" si="62"/>
        <v/>
      </c>
    </row>
    <row r="556" spans="12:21" x14ac:dyDescent="0.25">
      <c r="L556" s="16">
        <f t="shared" si="57"/>
        <v>0</v>
      </c>
      <c r="M556" s="11" t="e">
        <f>VLOOKUP(G556,Sell!G:L,1,0)</f>
        <v>#N/A</v>
      </c>
      <c r="N556" s="11">
        <f>IFERROR(VLOOKUP(G556,Sell!G:L,2,0),0)</f>
        <v>0</v>
      </c>
      <c r="O556" s="10">
        <f>IFERROR(VLOOKUP(G556,Sell!G:L,6,0),0)</f>
        <v>0</v>
      </c>
      <c r="P556" s="11">
        <f t="shared" si="56"/>
        <v>0</v>
      </c>
      <c r="Q556" s="10">
        <f t="shared" si="58"/>
        <v>0</v>
      </c>
      <c r="R556" s="10">
        <f t="shared" si="59"/>
        <v>0</v>
      </c>
      <c r="S556" s="10">
        <f t="shared" si="60"/>
        <v>0</v>
      </c>
      <c r="T556" s="10">
        <f t="shared" si="61"/>
        <v>0</v>
      </c>
      <c r="U556" s="12" t="str">
        <f t="shared" si="62"/>
        <v/>
      </c>
    </row>
    <row r="557" spans="12:21" x14ac:dyDescent="0.25">
      <c r="L557" s="16">
        <f t="shared" si="57"/>
        <v>0</v>
      </c>
      <c r="M557" s="11" t="e">
        <f>VLOOKUP(G557,Sell!G:L,1,0)</f>
        <v>#N/A</v>
      </c>
      <c r="N557" s="11">
        <f>IFERROR(VLOOKUP(G557,Sell!G:L,2,0),0)</f>
        <v>0</v>
      </c>
      <c r="O557" s="10">
        <f>IFERROR(VLOOKUP(G557,Sell!G:L,6,0),0)</f>
        <v>0</v>
      </c>
      <c r="P557" s="11">
        <f t="shared" si="56"/>
        <v>0</v>
      </c>
      <c r="Q557" s="10">
        <f t="shared" si="58"/>
        <v>0</v>
      </c>
      <c r="R557" s="10">
        <f t="shared" si="59"/>
        <v>0</v>
      </c>
      <c r="S557" s="10">
        <f t="shared" si="60"/>
        <v>0</v>
      </c>
      <c r="T557" s="10">
        <f t="shared" si="61"/>
        <v>0</v>
      </c>
      <c r="U557" s="12" t="str">
        <f t="shared" si="62"/>
        <v/>
      </c>
    </row>
    <row r="558" spans="12:21" x14ac:dyDescent="0.25">
      <c r="L558" s="16">
        <f t="shared" si="57"/>
        <v>0</v>
      </c>
      <c r="M558" s="11" t="e">
        <f>VLOOKUP(G558,Sell!G:L,1,0)</f>
        <v>#N/A</v>
      </c>
      <c r="N558" s="11">
        <f>IFERROR(VLOOKUP(G558,Sell!G:L,2,0),0)</f>
        <v>0</v>
      </c>
      <c r="O558" s="10">
        <f>IFERROR(VLOOKUP(G558,Sell!G:L,6,0),0)</f>
        <v>0</v>
      </c>
      <c r="P558" s="11">
        <f t="shared" si="56"/>
        <v>0</v>
      </c>
      <c r="Q558" s="10">
        <f t="shared" si="58"/>
        <v>0</v>
      </c>
      <c r="R558" s="10">
        <f t="shared" si="59"/>
        <v>0</v>
      </c>
      <c r="S558" s="10">
        <f t="shared" si="60"/>
        <v>0</v>
      </c>
      <c r="T558" s="10">
        <f t="shared" si="61"/>
        <v>0</v>
      </c>
      <c r="U558" s="12" t="str">
        <f t="shared" si="62"/>
        <v/>
      </c>
    </row>
    <row r="559" spans="12:21" x14ac:dyDescent="0.25">
      <c r="L559" s="16">
        <f t="shared" si="57"/>
        <v>0</v>
      </c>
      <c r="M559" s="11" t="e">
        <f>VLOOKUP(G559,Sell!G:L,1,0)</f>
        <v>#N/A</v>
      </c>
      <c r="N559" s="11">
        <f>IFERROR(VLOOKUP(G559,Sell!G:L,2,0),0)</f>
        <v>0</v>
      </c>
      <c r="O559" s="10">
        <f>IFERROR(VLOOKUP(G559,Sell!G:L,6,0),0)</f>
        <v>0</v>
      </c>
      <c r="P559" s="11">
        <f t="shared" si="56"/>
        <v>0</v>
      </c>
      <c r="Q559" s="10">
        <f t="shared" si="58"/>
        <v>0</v>
      </c>
      <c r="R559" s="10">
        <f t="shared" si="59"/>
        <v>0</v>
      </c>
      <c r="S559" s="10">
        <f t="shared" si="60"/>
        <v>0</v>
      </c>
      <c r="T559" s="10">
        <f t="shared" si="61"/>
        <v>0</v>
      </c>
      <c r="U559" s="12" t="str">
        <f t="shared" si="62"/>
        <v/>
      </c>
    </row>
    <row r="560" spans="12:21" x14ac:dyDescent="0.25">
      <c r="L560" s="16">
        <f t="shared" si="57"/>
        <v>0</v>
      </c>
      <c r="M560" s="11" t="e">
        <f>VLOOKUP(G560,Sell!G:L,1,0)</f>
        <v>#N/A</v>
      </c>
      <c r="N560" s="11">
        <f>IFERROR(VLOOKUP(G560,Sell!G:L,2,0),0)</f>
        <v>0</v>
      </c>
      <c r="O560" s="10">
        <f>IFERROR(VLOOKUP(G560,Sell!G:L,6,0),0)</f>
        <v>0</v>
      </c>
      <c r="P560" s="11">
        <f t="shared" si="56"/>
        <v>0</v>
      </c>
      <c r="Q560" s="10">
        <f t="shared" si="58"/>
        <v>0</v>
      </c>
      <c r="R560" s="10">
        <f t="shared" si="59"/>
        <v>0</v>
      </c>
      <c r="S560" s="10">
        <f t="shared" si="60"/>
        <v>0</v>
      </c>
      <c r="T560" s="10">
        <f t="shared" si="61"/>
        <v>0</v>
      </c>
      <c r="U560" s="12" t="str">
        <f t="shared" si="62"/>
        <v/>
      </c>
    </row>
    <row r="561" spans="12:21" x14ac:dyDescent="0.25">
      <c r="L561" s="16">
        <f t="shared" si="57"/>
        <v>0</v>
      </c>
      <c r="M561" s="11" t="e">
        <f>VLOOKUP(G561,Sell!G:L,1,0)</f>
        <v>#N/A</v>
      </c>
      <c r="N561" s="11">
        <f>IFERROR(VLOOKUP(G561,Sell!G:L,2,0),0)</f>
        <v>0</v>
      </c>
      <c r="O561" s="10">
        <f>IFERROR(VLOOKUP(G561,Sell!G:L,6,0),0)</f>
        <v>0</v>
      </c>
      <c r="P561" s="11">
        <f t="shared" si="56"/>
        <v>0</v>
      </c>
      <c r="Q561" s="10">
        <f t="shared" si="58"/>
        <v>0</v>
      </c>
      <c r="R561" s="10">
        <f t="shared" si="59"/>
        <v>0</v>
      </c>
      <c r="S561" s="10">
        <f t="shared" si="60"/>
        <v>0</v>
      </c>
      <c r="T561" s="10">
        <f t="shared" si="61"/>
        <v>0</v>
      </c>
      <c r="U561" s="12" t="str">
        <f t="shared" si="62"/>
        <v/>
      </c>
    </row>
    <row r="562" spans="12:21" x14ac:dyDescent="0.25">
      <c r="L562" s="16">
        <f t="shared" si="57"/>
        <v>0</v>
      </c>
      <c r="M562" s="11" t="e">
        <f>VLOOKUP(G562,Sell!G:L,1,0)</f>
        <v>#N/A</v>
      </c>
      <c r="N562" s="11">
        <f>IFERROR(VLOOKUP(G562,Sell!G:L,2,0),0)</f>
        <v>0</v>
      </c>
      <c r="O562" s="10">
        <f>IFERROR(VLOOKUP(G562,Sell!G:L,6,0),0)</f>
        <v>0</v>
      </c>
      <c r="P562" s="11">
        <f t="shared" si="56"/>
        <v>0</v>
      </c>
      <c r="Q562" s="10">
        <f t="shared" si="58"/>
        <v>0</v>
      </c>
      <c r="R562" s="10">
        <f t="shared" si="59"/>
        <v>0</v>
      </c>
      <c r="S562" s="10">
        <f t="shared" si="60"/>
        <v>0</v>
      </c>
      <c r="T562" s="10">
        <f t="shared" si="61"/>
        <v>0</v>
      </c>
      <c r="U562" s="12" t="str">
        <f t="shared" si="62"/>
        <v/>
      </c>
    </row>
    <row r="563" spans="12:21" x14ac:dyDescent="0.25">
      <c r="L563" s="16">
        <f t="shared" si="57"/>
        <v>0</v>
      </c>
      <c r="M563" s="11" t="e">
        <f>VLOOKUP(G563,Sell!G:L,1,0)</f>
        <v>#N/A</v>
      </c>
      <c r="N563" s="11">
        <f>IFERROR(VLOOKUP(G563,Sell!G:L,2,0),0)</f>
        <v>0</v>
      </c>
      <c r="O563" s="10">
        <f>IFERROR(VLOOKUP(G563,Sell!G:L,6,0),0)</f>
        <v>0</v>
      </c>
      <c r="P563" s="11">
        <f t="shared" si="56"/>
        <v>0</v>
      </c>
      <c r="Q563" s="10">
        <f t="shared" si="58"/>
        <v>0</v>
      </c>
      <c r="R563" s="10">
        <f t="shared" si="59"/>
        <v>0</v>
      </c>
      <c r="S563" s="10">
        <f t="shared" si="60"/>
        <v>0</v>
      </c>
      <c r="T563" s="10">
        <f t="shared" si="61"/>
        <v>0</v>
      </c>
      <c r="U563" s="12" t="str">
        <f t="shared" si="62"/>
        <v/>
      </c>
    </row>
    <row r="564" spans="12:21" x14ac:dyDescent="0.25">
      <c r="L564" s="16">
        <f t="shared" si="57"/>
        <v>0</v>
      </c>
      <c r="M564" s="11" t="e">
        <f>VLOOKUP(G564,Sell!G:L,1,0)</f>
        <v>#N/A</v>
      </c>
      <c r="N564" s="11">
        <f>IFERROR(VLOOKUP(G564,Sell!G:L,2,0),0)</f>
        <v>0</v>
      </c>
      <c r="O564" s="10">
        <f>IFERROR(VLOOKUP(G564,Sell!G:L,6,0),0)</f>
        <v>0</v>
      </c>
      <c r="P564" s="11">
        <f t="shared" si="56"/>
        <v>0</v>
      </c>
      <c r="Q564" s="10">
        <f t="shared" si="58"/>
        <v>0</v>
      </c>
      <c r="R564" s="10">
        <f t="shared" si="59"/>
        <v>0</v>
      </c>
      <c r="S564" s="10">
        <f t="shared" si="60"/>
        <v>0</v>
      </c>
      <c r="T564" s="10">
        <f t="shared" si="61"/>
        <v>0</v>
      </c>
      <c r="U564" s="12" t="str">
        <f t="shared" si="62"/>
        <v/>
      </c>
    </row>
    <row r="565" spans="12:21" x14ac:dyDescent="0.25">
      <c r="L565" s="16">
        <f t="shared" si="57"/>
        <v>0</v>
      </c>
      <c r="M565" s="11" t="e">
        <f>VLOOKUP(G565,Sell!G:L,1,0)</f>
        <v>#N/A</v>
      </c>
      <c r="N565" s="11">
        <f>IFERROR(VLOOKUP(G565,Sell!G:L,2,0),0)</f>
        <v>0</v>
      </c>
      <c r="O565" s="10">
        <f>IFERROR(VLOOKUP(G565,Sell!G:L,6,0),0)</f>
        <v>0</v>
      </c>
      <c r="P565" s="11">
        <f t="shared" si="56"/>
        <v>0</v>
      </c>
      <c r="Q565" s="10">
        <f t="shared" si="58"/>
        <v>0</v>
      </c>
      <c r="R565" s="10">
        <f t="shared" si="59"/>
        <v>0</v>
      </c>
      <c r="S565" s="10">
        <f t="shared" si="60"/>
        <v>0</v>
      </c>
      <c r="T565" s="10">
        <f t="shared" si="61"/>
        <v>0</v>
      </c>
      <c r="U565" s="12" t="str">
        <f t="shared" si="62"/>
        <v/>
      </c>
    </row>
    <row r="566" spans="12:21" x14ac:dyDescent="0.25">
      <c r="L566" s="16">
        <f t="shared" si="57"/>
        <v>0</v>
      </c>
      <c r="M566" s="11" t="e">
        <f>VLOOKUP(G566,Sell!G:L,1,0)</f>
        <v>#N/A</v>
      </c>
      <c r="N566" s="11">
        <f>IFERROR(VLOOKUP(G566,Sell!G:L,2,0),0)</f>
        <v>0</v>
      </c>
      <c r="O566" s="10">
        <f>IFERROR(VLOOKUP(G566,Sell!G:L,6,0),0)</f>
        <v>0</v>
      </c>
      <c r="P566" s="11">
        <f t="shared" si="56"/>
        <v>0</v>
      </c>
      <c r="Q566" s="10">
        <f t="shared" si="58"/>
        <v>0</v>
      </c>
      <c r="R566" s="10">
        <f t="shared" si="59"/>
        <v>0</v>
      </c>
      <c r="S566" s="10">
        <f t="shared" si="60"/>
        <v>0</v>
      </c>
      <c r="T566" s="10">
        <f t="shared" si="61"/>
        <v>0</v>
      </c>
      <c r="U566" s="12" t="str">
        <f t="shared" si="62"/>
        <v/>
      </c>
    </row>
    <row r="567" spans="12:21" x14ac:dyDescent="0.25">
      <c r="L567" s="16">
        <f t="shared" si="57"/>
        <v>0</v>
      </c>
      <c r="M567" s="11" t="e">
        <f>VLOOKUP(G567,Sell!G:L,1,0)</f>
        <v>#N/A</v>
      </c>
      <c r="N567" s="11">
        <f>IFERROR(VLOOKUP(G567,Sell!G:L,2,0),0)</f>
        <v>0</v>
      </c>
      <c r="O567" s="10">
        <f>IFERROR(VLOOKUP(G567,Sell!G:L,6,0),0)</f>
        <v>0</v>
      </c>
      <c r="P567" s="11">
        <f t="shared" si="56"/>
        <v>0</v>
      </c>
      <c r="Q567" s="10">
        <f t="shared" si="58"/>
        <v>0</v>
      </c>
      <c r="R567" s="10">
        <f t="shared" si="59"/>
        <v>0</v>
      </c>
      <c r="S567" s="10">
        <f t="shared" si="60"/>
        <v>0</v>
      </c>
      <c r="T567" s="10">
        <f t="shared" si="61"/>
        <v>0</v>
      </c>
      <c r="U567" s="12" t="str">
        <f t="shared" si="62"/>
        <v/>
      </c>
    </row>
    <row r="568" spans="12:21" x14ac:dyDescent="0.25">
      <c r="L568" s="16">
        <f t="shared" si="57"/>
        <v>0</v>
      </c>
      <c r="M568" s="11" t="e">
        <f>VLOOKUP(G568,Sell!G:L,1,0)</f>
        <v>#N/A</v>
      </c>
      <c r="N568" s="11">
        <f>IFERROR(VLOOKUP(G568,Sell!G:L,2,0),0)</f>
        <v>0</v>
      </c>
      <c r="O568" s="10">
        <f>IFERROR(VLOOKUP(G568,Sell!G:L,6,0),0)</f>
        <v>0</v>
      </c>
      <c r="P568" s="11">
        <f t="shared" si="56"/>
        <v>0</v>
      </c>
      <c r="Q568" s="10">
        <f t="shared" si="58"/>
        <v>0</v>
      </c>
      <c r="R568" s="10">
        <f t="shared" si="59"/>
        <v>0</v>
      </c>
      <c r="S568" s="10">
        <f t="shared" si="60"/>
        <v>0</v>
      </c>
      <c r="T568" s="10">
        <f t="shared" si="61"/>
        <v>0</v>
      </c>
      <c r="U568" s="12" t="str">
        <f t="shared" si="62"/>
        <v/>
      </c>
    </row>
    <row r="569" spans="12:21" x14ac:dyDescent="0.25">
      <c r="L569" s="16">
        <f t="shared" si="57"/>
        <v>0</v>
      </c>
      <c r="M569" s="11" t="e">
        <f>VLOOKUP(G569,Sell!G:L,1,0)</f>
        <v>#N/A</v>
      </c>
      <c r="N569" s="11">
        <f>IFERROR(VLOOKUP(G569,Sell!G:L,2,0),0)</f>
        <v>0</v>
      </c>
      <c r="O569" s="10">
        <f>IFERROR(VLOOKUP(G569,Sell!G:L,6,0),0)</f>
        <v>0</v>
      </c>
      <c r="P569" s="11">
        <f t="shared" si="56"/>
        <v>0</v>
      </c>
      <c r="Q569" s="10">
        <f t="shared" si="58"/>
        <v>0</v>
      </c>
      <c r="R569" s="10">
        <f t="shared" si="59"/>
        <v>0</v>
      </c>
      <c r="S569" s="10">
        <f t="shared" si="60"/>
        <v>0</v>
      </c>
      <c r="T569" s="10">
        <f t="shared" si="61"/>
        <v>0</v>
      </c>
      <c r="U569" s="12" t="str">
        <f t="shared" si="62"/>
        <v/>
      </c>
    </row>
    <row r="570" spans="12:21" x14ac:dyDescent="0.25">
      <c r="L570" s="16">
        <f t="shared" si="57"/>
        <v>0</v>
      </c>
      <c r="M570" s="11" t="e">
        <f>VLOOKUP(G570,Sell!G:L,1,0)</f>
        <v>#N/A</v>
      </c>
      <c r="N570" s="11">
        <f>IFERROR(VLOOKUP(G570,Sell!G:L,2,0),0)</f>
        <v>0</v>
      </c>
      <c r="O570" s="10">
        <f>IFERROR(VLOOKUP(G570,Sell!G:L,6,0),0)</f>
        <v>0</v>
      </c>
      <c r="P570" s="11">
        <f t="shared" si="56"/>
        <v>0</v>
      </c>
      <c r="Q570" s="10">
        <f t="shared" si="58"/>
        <v>0</v>
      </c>
      <c r="R570" s="10">
        <f t="shared" si="59"/>
        <v>0</v>
      </c>
      <c r="S570" s="10">
        <f t="shared" si="60"/>
        <v>0</v>
      </c>
      <c r="T570" s="10">
        <f t="shared" si="61"/>
        <v>0</v>
      </c>
      <c r="U570" s="12" t="str">
        <f t="shared" si="62"/>
        <v/>
      </c>
    </row>
    <row r="571" spans="12:21" x14ac:dyDescent="0.25">
      <c r="L571" s="16">
        <f t="shared" si="57"/>
        <v>0</v>
      </c>
      <c r="M571" s="11" t="e">
        <f>VLOOKUP(G571,Sell!G:L,1,0)</f>
        <v>#N/A</v>
      </c>
      <c r="N571" s="11">
        <f>IFERROR(VLOOKUP(G571,Sell!G:L,2,0),0)</f>
        <v>0</v>
      </c>
      <c r="O571" s="10">
        <f>IFERROR(VLOOKUP(G571,Sell!G:L,6,0),0)</f>
        <v>0</v>
      </c>
      <c r="P571" s="11">
        <f t="shared" si="56"/>
        <v>0</v>
      </c>
      <c r="Q571" s="10">
        <f t="shared" si="58"/>
        <v>0</v>
      </c>
      <c r="R571" s="10">
        <f t="shared" si="59"/>
        <v>0</v>
      </c>
      <c r="S571" s="10">
        <f t="shared" si="60"/>
        <v>0</v>
      </c>
      <c r="T571" s="10">
        <f t="shared" si="61"/>
        <v>0</v>
      </c>
      <c r="U571" s="12" t="str">
        <f t="shared" si="62"/>
        <v/>
      </c>
    </row>
    <row r="572" spans="12:21" x14ac:dyDescent="0.25">
      <c r="L572" s="16">
        <f t="shared" si="57"/>
        <v>0</v>
      </c>
      <c r="M572" s="11" t="e">
        <f>VLOOKUP(G572,Sell!G:L,1,0)</f>
        <v>#N/A</v>
      </c>
      <c r="N572" s="11">
        <f>IFERROR(VLOOKUP(G572,Sell!G:L,2,0),0)</f>
        <v>0</v>
      </c>
      <c r="O572" s="10">
        <f>IFERROR(VLOOKUP(G572,Sell!G:L,6,0),0)</f>
        <v>0</v>
      </c>
      <c r="P572" s="11">
        <f t="shared" si="56"/>
        <v>0</v>
      </c>
      <c r="Q572" s="10">
        <f t="shared" si="58"/>
        <v>0</v>
      </c>
      <c r="R572" s="10">
        <f t="shared" si="59"/>
        <v>0</v>
      </c>
      <c r="S572" s="10">
        <f t="shared" si="60"/>
        <v>0</v>
      </c>
      <c r="T572" s="10">
        <f t="shared" si="61"/>
        <v>0</v>
      </c>
      <c r="U572" s="12" t="str">
        <f t="shared" si="62"/>
        <v/>
      </c>
    </row>
    <row r="573" spans="12:21" x14ac:dyDescent="0.25">
      <c r="L573" s="16">
        <f t="shared" si="57"/>
        <v>0</v>
      </c>
      <c r="M573" s="11" t="e">
        <f>VLOOKUP(G573,Sell!G:L,1,0)</f>
        <v>#N/A</v>
      </c>
      <c r="N573" s="11">
        <f>IFERROR(VLOOKUP(G573,Sell!G:L,2,0),0)</f>
        <v>0</v>
      </c>
      <c r="O573" s="10">
        <f>IFERROR(VLOOKUP(G573,Sell!G:L,6,0),0)</f>
        <v>0</v>
      </c>
      <c r="P573" s="11">
        <f t="shared" si="56"/>
        <v>0</v>
      </c>
      <c r="Q573" s="10">
        <f t="shared" si="58"/>
        <v>0</v>
      </c>
      <c r="R573" s="10">
        <f t="shared" si="59"/>
        <v>0</v>
      </c>
      <c r="S573" s="10">
        <f t="shared" si="60"/>
        <v>0</v>
      </c>
      <c r="T573" s="10">
        <f t="shared" si="61"/>
        <v>0</v>
      </c>
      <c r="U573" s="12" t="str">
        <f t="shared" si="62"/>
        <v/>
      </c>
    </row>
    <row r="574" spans="12:21" x14ac:dyDescent="0.25">
      <c r="L574" s="16">
        <f t="shared" si="57"/>
        <v>0</v>
      </c>
      <c r="M574" s="11" t="e">
        <f>VLOOKUP(G574,Sell!G:L,1,0)</f>
        <v>#N/A</v>
      </c>
      <c r="N574" s="11">
        <f>IFERROR(VLOOKUP(G574,Sell!G:L,2,0),0)</f>
        <v>0</v>
      </c>
      <c r="O574" s="10">
        <f>IFERROR(VLOOKUP(G574,Sell!G:L,6,0),0)</f>
        <v>0</v>
      </c>
      <c r="P574" s="11">
        <f t="shared" si="56"/>
        <v>0</v>
      </c>
      <c r="Q574" s="10">
        <f t="shared" si="58"/>
        <v>0</v>
      </c>
      <c r="R574" s="10">
        <f t="shared" si="59"/>
        <v>0</v>
      </c>
      <c r="S574" s="10">
        <f t="shared" si="60"/>
        <v>0</v>
      </c>
      <c r="T574" s="10">
        <f t="shared" si="61"/>
        <v>0</v>
      </c>
      <c r="U574" s="12" t="str">
        <f t="shared" si="62"/>
        <v/>
      </c>
    </row>
    <row r="575" spans="12:21" x14ac:dyDescent="0.25">
      <c r="L575" s="16">
        <f t="shared" si="57"/>
        <v>0</v>
      </c>
      <c r="M575" s="11" t="e">
        <f>VLOOKUP(G575,Sell!G:L,1,0)</f>
        <v>#N/A</v>
      </c>
      <c r="N575" s="11">
        <f>IFERROR(VLOOKUP(G575,Sell!G:L,2,0),0)</f>
        <v>0</v>
      </c>
      <c r="O575" s="10">
        <f>IFERROR(VLOOKUP(G575,Sell!G:L,6,0),0)</f>
        <v>0</v>
      </c>
      <c r="P575" s="11">
        <f t="shared" si="56"/>
        <v>0</v>
      </c>
      <c r="Q575" s="10">
        <f t="shared" si="58"/>
        <v>0</v>
      </c>
      <c r="R575" s="10">
        <f t="shared" si="59"/>
        <v>0</v>
      </c>
      <c r="S575" s="10">
        <f t="shared" si="60"/>
        <v>0</v>
      </c>
      <c r="T575" s="10">
        <f t="shared" si="61"/>
        <v>0</v>
      </c>
      <c r="U575" s="12" t="str">
        <f t="shared" si="62"/>
        <v/>
      </c>
    </row>
    <row r="576" spans="12:21" x14ac:dyDescent="0.25">
      <c r="L576" s="16">
        <f t="shared" si="57"/>
        <v>0</v>
      </c>
      <c r="M576" s="11" t="e">
        <f>VLOOKUP(G576,Sell!G:L,1,0)</f>
        <v>#N/A</v>
      </c>
      <c r="N576" s="11">
        <f>IFERROR(VLOOKUP(G576,Sell!G:L,2,0),0)</f>
        <v>0</v>
      </c>
      <c r="O576" s="10">
        <f>IFERROR(VLOOKUP(G576,Sell!G:L,6,0),0)</f>
        <v>0</v>
      </c>
      <c r="P576" s="11">
        <f t="shared" si="56"/>
        <v>0</v>
      </c>
      <c r="Q576" s="10">
        <f t="shared" si="58"/>
        <v>0</v>
      </c>
      <c r="R576" s="10">
        <f t="shared" si="59"/>
        <v>0</v>
      </c>
      <c r="S576" s="10">
        <f t="shared" si="60"/>
        <v>0</v>
      </c>
      <c r="T576" s="10">
        <f t="shared" si="61"/>
        <v>0</v>
      </c>
      <c r="U576" s="12" t="str">
        <f t="shared" si="62"/>
        <v/>
      </c>
    </row>
    <row r="577" spans="12:21" x14ac:dyDescent="0.25">
      <c r="L577" s="16">
        <f t="shared" si="57"/>
        <v>0</v>
      </c>
      <c r="M577" s="11" t="e">
        <f>VLOOKUP(G577,Sell!G:L,1,0)</f>
        <v>#N/A</v>
      </c>
      <c r="N577" s="11">
        <f>IFERROR(VLOOKUP(G577,Sell!G:L,2,0),0)</f>
        <v>0</v>
      </c>
      <c r="O577" s="10">
        <f>IFERROR(VLOOKUP(G577,Sell!G:L,6,0),0)</f>
        <v>0</v>
      </c>
      <c r="P577" s="11">
        <f t="shared" si="56"/>
        <v>0</v>
      </c>
      <c r="Q577" s="10">
        <f t="shared" si="58"/>
        <v>0</v>
      </c>
      <c r="R577" s="10">
        <f t="shared" si="59"/>
        <v>0</v>
      </c>
      <c r="S577" s="10">
        <f t="shared" si="60"/>
        <v>0</v>
      </c>
      <c r="T577" s="10">
        <f t="shared" si="61"/>
        <v>0</v>
      </c>
      <c r="U577" s="12" t="str">
        <f t="shared" si="62"/>
        <v/>
      </c>
    </row>
    <row r="578" spans="12:21" x14ac:dyDescent="0.25">
      <c r="L578" s="16">
        <f t="shared" si="57"/>
        <v>0</v>
      </c>
      <c r="M578" s="11" t="e">
        <f>VLOOKUP(G578,Sell!G:L,1,0)</f>
        <v>#N/A</v>
      </c>
      <c r="N578" s="11">
        <f>IFERROR(VLOOKUP(G578,Sell!G:L,2,0),0)</f>
        <v>0</v>
      </c>
      <c r="O578" s="10">
        <f>IFERROR(VLOOKUP(G578,Sell!G:L,6,0),0)</f>
        <v>0</v>
      </c>
      <c r="P578" s="11">
        <f t="shared" si="56"/>
        <v>0</v>
      </c>
      <c r="Q578" s="10">
        <f t="shared" si="58"/>
        <v>0</v>
      </c>
      <c r="R578" s="10">
        <f t="shared" si="59"/>
        <v>0</v>
      </c>
      <c r="S578" s="10">
        <f t="shared" si="60"/>
        <v>0</v>
      </c>
      <c r="T578" s="10">
        <f t="shared" si="61"/>
        <v>0</v>
      </c>
      <c r="U578" s="12" t="str">
        <f t="shared" si="62"/>
        <v/>
      </c>
    </row>
    <row r="579" spans="12:21" x14ac:dyDescent="0.25">
      <c r="L579" s="16">
        <f t="shared" si="57"/>
        <v>0</v>
      </c>
      <c r="M579" s="11" t="e">
        <f>VLOOKUP(G579,Sell!G:L,1,0)</f>
        <v>#N/A</v>
      </c>
      <c r="N579" s="11">
        <f>IFERROR(VLOOKUP(G579,Sell!G:L,2,0),0)</f>
        <v>0</v>
      </c>
      <c r="O579" s="10">
        <f>IFERROR(VLOOKUP(G579,Sell!G:L,6,0),0)</f>
        <v>0</v>
      </c>
      <c r="P579" s="11">
        <f t="shared" si="56"/>
        <v>0</v>
      </c>
      <c r="Q579" s="10">
        <f t="shared" si="58"/>
        <v>0</v>
      </c>
      <c r="R579" s="10">
        <f t="shared" si="59"/>
        <v>0</v>
      </c>
      <c r="S579" s="10">
        <f t="shared" si="60"/>
        <v>0</v>
      </c>
      <c r="T579" s="10">
        <f t="shared" si="61"/>
        <v>0</v>
      </c>
      <c r="U579" s="12" t="str">
        <f t="shared" si="62"/>
        <v/>
      </c>
    </row>
    <row r="580" spans="12:21" x14ac:dyDescent="0.25">
      <c r="L580" s="16">
        <f t="shared" si="57"/>
        <v>0</v>
      </c>
      <c r="M580" s="11" t="e">
        <f>VLOOKUP(G580,Sell!G:L,1,0)</f>
        <v>#N/A</v>
      </c>
      <c r="N580" s="11">
        <f>IFERROR(VLOOKUP(G580,Sell!G:L,2,0),0)</f>
        <v>0</v>
      </c>
      <c r="O580" s="10">
        <f>IFERROR(VLOOKUP(G580,Sell!G:L,6,0),0)</f>
        <v>0</v>
      </c>
      <c r="P580" s="11">
        <f t="shared" si="56"/>
        <v>0</v>
      </c>
      <c r="Q580" s="10">
        <f t="shared" si="58"/>
        <v>0</v>
      </c>
      <c r="R580" s="10">
        <f t="shared" si="59"/>
        <v>0</v>
      </c>
      <c r="S580" s="10">
        <f t="shared" si="60"/>
        <v>0</v>
      </c>
      <c r="T580" s="10">
        <f t="shared" si="61"/>
        <v>0</v>
      </c>
      <c r="U580" s="12" t="str">
        <f t="shared" si="62"/>
        <v/>
      </c>
    </row>
    <row r="581" spans="12:21" x14ac:dyDescent="0.25">
      <c r="L581" s="16">
        <f t="shared" si="57"/>
        <v>0</v>
      </c>
      <c r="M581" s="11" t="e">
        <f>VLOOKUP(G581,Sell!G:L,1,0)</f>
        <v>#N/A</v>
      </c>
      <c r="N581" s="11">
        <f>IFERROR(VLOOKUP(G581,Sell!G:L,2,0),0)</f>
        <v>0</v>
      </c>
      <c r="O581" s="10">
        <f>IFERROR(VLOOKUP(G581,Sell!G:L,6,0),0)</f>
        <v>0</v>
      </c>
      <c r="P581" s="11">
        <f t="shared" si="56"/>
        <v>0</v>
      </c>
      <c r="Q581" s="10">
        <f t="shared" si="58"/>
        <v>0</v>
      </c>
      <c r="R581" s="10">
        <f t="shared" si="59"/>
        <v>0</v>
      </c>
      <c r="S581" s="10">
        <f t="shared" si="60"/>
        <v>0</v>
      </c>
      <c r="T581" s="10">
        <f t="shared" si="61"/>
        <v>0</v>
      </c>
      <c r="U581" s="12" t="str">
        <f t="shared" si="62"/>
        <v/>
      </c>
    </row>
    <row r="582" spans="12:21" x14ac:dyDescent="0.25">
      <c r="L582" s="16">
        <f t="shared" si="57"/>
        <v>0</v>
      </c>
      <c r="M582" s="11" t="e">
        <f>VLOOKUP(G582,Sell!G:L,1,0)</f>
        <v>#N/A</v>
      </c>
      <c r="N582" s="11">
        <f>IFERROR(VLOOKUP(G582,Sell!G:L,2,0),0)</f>
        <v>0</v>
      </c>
      <c r="O582" s="10">
        <f>IFERROR(VLOOKUP(G582,Sell!G:L,6,0),0)</f>
        <v>0</v>
      </c>
      <c r="P582" s="11">
        <f t="shared" si="56"/>
        <v>0</v>
      </c>
      <c r="Q582" s="10">
        <f t="shared" si="58"/>
        <v>0</v>
      </c>
      <c r="R582" s="10">
        <f t="shared" si="59"/>
        <v>0</v>
      </c>
      <c r="S582" s="10">
        <f t="shared" si="60"/>
        <v>0</v>
      </c>
      <c r="T582" s="10">
        <f t="shared" si="61"/>
        <v>0</v>
      </c>
      <c r="U582" s="12" t="str">
        <f t="shared" si="62"/>
        <v/>
      </c>
    </row>
    <row r="583" spans="12:21" x14ac:dyDescent="0.25">
      <c r="L583" s="16">
        <f t="shared" si="57"/>
        <v>0</v>
      </c>
      <c r="M583" s="11" t="e">
        <f>VLOOKUP(G583,Sell!G:L,1,0)</f>
        <v>#N/A</v>
      </c>
      <c r="N583" s="11">
        <f>IFERROR(VLOOKUP(G583,Sell!G:L,2,0),0)</f>
        <v>0</v>
      </c>
      <c r="O583" s="10">
        <f>IFERROR(VLOOKUP(G583,Sell!G:L,6,0),0)</f>
        <v>0</v>
      </c>
      <c r="P583" s="11">
        <f t="shared" si="56"/>
        <v>0</v>
      </c>
      <c r="Q583" s="10">
        <f t="shared" si="58"/>
        <v>0</v>
      </c>
      <c r="R583" s="10">
        <f t="shared" si="59"/>
        <v>0</v>
      </c>
      <c r="S583" s="10">
        <f t="shared" si="60"/>
        <v>0</v>
      </c>
      <c r="T583" s="10">
        <f t="shared" si="61"/>
        <v>0</v>
      </c>
      <c r="U583" s="12" t="str">
        <f t="shared" si="62"/>
        <v/>
      </c>
    </row>
    <row r="584" spans="12:21" x14ac:dyDescent="0.25">
      <c r="L584" s="16">
        <f t="shared" si="57"/>
        <v>0</v>
      </c>
      <c r="M584" s="11" t="e">
        <f>VLOOKUP(G584,Sell!G:L,1,0)</f>
        <v>#N/A</v>
      </c>
      <c r="N584" s="11">
        <f>IFERROR(VLOOKUP(G584,Sell!G:L,2,0),0)</f>
        <v>0</v>
      </c>
      <c r="O584" s="10">
        <f>IFERROR(VLOOKUP(G584,Sell!G:L,6,0),0)</f>
        <v>0</v>
      </c>
      <c r="P584" s="11">
        <f t="shared" si="56"/>
        <v>0</v>
      </c>
      <c r="Q584" s="10">
        <f t="shared" si="58"/>
        <v>0</v>
      </c>
      <c r="R584" s="10">
        <f t="shared" si="59"/>
        <v>0</v>
      </c>
      <c r="S584" s="10">
        <f t="shared" si="60"/>
        <v>0</v>
      </c>
      <c r="T584" s="10">
        <f t="shared" si="61"/>
        <v>0</v>
      </c>
      <c r="U584" s="12" t="str">
        <f t="shared" si="62"/>
        <v/>
      </c>
    </row>
    <row r="585" spans="12:21" x14ac:dyDescent="0.25">
      <c r="L585" s="16">
        <f t="shared" si="57"/>
        <v>0</v>
      </c>
      <c r="M585" s="11" t="e">
        <f>VLOOKUP(G585,Sell!G:L,1,0)</f>
        <v>#N/A</v>
      </c>
      <c r="N585" s="11">
        <f>IFERROR(VLOOKUP(G585,Sell!G:L,2,0),0)</f>
        <v>0</v>
      </c>
      <c r="O585" s="10">
        <f>IFERROR(VLOOKUP(G585,Sell!G:L,6,0),0)</f>
        <v>0</v>
      </c>
      <c r="P585" s="11">
        <f t="shared" si="56"/>
        <v>0</v>
      </c>
      <c r="Q585" s="10">
        <f t="shared" si="58"/>
        <v>0</v>
      </c>
      <c r="R585" s="10">
        <f t="shared" si="59"/>
        <v>0</v>
      </c>
      <c r="S585" s="10">
        <f t="shared" si="60"/>
        <v>0</v>
      </c>
      <c r="T585" s="10">
        <f t="shared" si="61"/>
        <v>0</v>
      </c>
      <c r="U585" s="12" t="str">
        <f t="shared" si="62"/>
        <v/>
      </c>
    </row>
    <row r="586" spans="12:21" x14ac:dyDescent="0.25">
      <c r="L586" s="16">
        <f t="shared" si="57"/>
        <v>0</v>
      </c>
      <c r="M586" s="11" t="e">
        <f>VLOOKUP(G586,Sell!G:L,1,0)</f>
        <v>#N/A</v>
      </c>
      <c r="N586" s="11">
        <f>IFERROR(VLOOKUP(G586,Sell!G:L,2,0),0)</f>
        <v>0</v>
      </c>
      <c r="O586" s="10">
        <f>IFERROR(VLOOKUP(G586,Sell!G:L,6,0),0)</f>
        <v>0</v>
      </c>
      <c r="P586" s="11">
        <f t="shared" ref="P586:P649" si="63">H586-N586</f>
        <v>0</v>
      </c>
      <c r="Q586" s="10">
        <f t="shared" si="58"/>
        <v>0</v>
      </c>
      <c r="R586" s="10">
        <f t="shared" si="59"/>
        <v>0</v>
      </c>
      <c r="S586" s="10">
        <f t="shared" si="60"/>
        <v>0</v>
      </c>
      <c r="T586" s="10">
        <f t="shared" si="61"/>
        <v>0</v>
      </c>
      <c r="U586" s="12" t="str">
        <f t="shared" si="62"/>
        <v/>
      </c>
    </row>
    <row r="587" spans="12:21" x14ac:dyDescent="0.25">
      <c r="L587" s="16">
        <f t="shared" ref="L587:L650" si="64">J587+K587</f>
        <v>0</v>
      </c>
      <c r="M587" s="11" t="e">
        <f>VLOOKUP(G587,Sell!G:L,1,0)</f>
        <v>#N/A</v>
      </c>
      <c r="N587" s="11">
        <f>IFERROR(VLOOKUP(G587,Sell!G:L,2,0),0)</f>
        <v>0</v>
      </c>
      <c r="O587" s="10">
        <f>IFERROR(VLOOKUP(G587,Sell!G:L,6,0),0)</f>
        <v>0</v>
      </c>
      <c r="P587" s="11">
        <f t="shared" si="63"/>
        <v>0</v>
      </c>
      <c r="Q587" s="10">
        <f t="shared" ref="Q587:Q650" si="65">O587-L587</f>
        <v>0</v>
      </c>
      <c r="R587" s="10">
        <f t="shared" ref="R587:R650" si="66">IF(P587=0,Q587,0)</f>
        <v>0</v>
      </c>
      <c r="S587" s="10">
        <f t="shared" ref="S587:S650" si="67">IF(R587&gt;0,R587,0)</f>
        <v>0</v>
      </c>
      <c r="T587" s="10">
        <f t="shared" ref="T587:T650" si="68">IF(R587&gt;0,0,R587)</f>
        <v>0</v>
      </c>
      <c r="U587" s="12" t="str">
        <f t="shared" ref="U587:U650" si="69">IF(AND(LEN(G587)&gt;0,R587=0),"Open","")</f>
        <v/>
      </c>
    </row>
    <row r="588" spans="12:21" x14ac:dyDescent="0.25">
      <c r="L588" s="16">
        <f t="shared" si="64"/>
        <v>0</v>
      </c>
      <c r="M588" s="11" t="e">
        <f>VLOOKUP(G588,Sell!G:L,1,0)</f>
        <v>#N/A</v>
      </c>
      <c r="N588" s="11">
        <f>IFERROR(VLOOKUP(G588,Sell!G:L,2,0),0)</f>
        <v>0</v>
      </c>
      <c r="O588" s="10">
        <f>IFERROR(VLOOKUP(G588,Sell!G:L,6,0),0)</f>
        <v>0</v>
      </c>
      <c r="P588" s="11">
        <f t="shared" si="63"/>
        <v>0</v>
      </c>
      <c r="Q588" s="10">
        <f t="shared" si="65"/>
        <v>0</v>
      </c>
      <c r="R588" s="10">
        <f t="shared" si="66"/>
        <v>0</v>
      </c>
      <c r="S588" s="10">
        <f t="shared" si="67"/>
        <v>0</v>
      </c>
      <c r="T588" s="10">
        <f t="shared" si="68"/>
        <v>0</v>
      </c>
      <c r="U588" s="12" t="str">
        <f t="shared" si="69"/>
        <v/>
      </c>
    </row>
    <row r="589" spans="12:21" x14ac:dyDescent="0.25">
      <c r="L589" s="16">
        <f t="shared" si="64"/>
        <v>0</v>
      </c>
      <c r="M589" s="11" t="e">
        <f>VLOOKUP(G589,Sell!G:L,1,0)</f>
        <v>#N/A</v>
      </c>
      <c r="N589" s="11">
        <f>IFERROR(VLOOKUP(G589,Sell!G:L,2,0),0)</f>
        <v>0</v>
      </c>
      <c r="O589" s="10">
        <f>IFERROR(VLOOKUP(G589,Sell!G:L,6,0),0)</f>
        <v>0</v>
      </c>
      <c r="P589" s="11">
        <f t="shared" si="63"/>
        <v>0</v>
      </c>
      <c r="Q589" s="10">
        <f t="shared" si="65"/>
        <v>0</v>
      </c>
      <c r="R589" s="10">
        <f t="shared" si="66"/>
        <v>0</v>
      </c>
      <c r="S589" s="10">
        <f t="shared" si="67"/>
        <v>0</v>
      </c>
      <c r="T589" s="10">
        <f t="shared" si="68"/>
        <v>0</v>
      </c>
      <c r="U589" s="12" t="str">
        <f t="shared" si="69"/>
        <v/>
      </c>
    </row>
    <row r="590" spans="12:21" x14ac:dyDescent="0.25">
      <c r="L590" s="16">
        <f t="shared" si="64"/>
        <v>0</v>
      </c>
      <c r="M590" s="11" t="e">
        <f>VLOOKUP(G590,Sell!G:L,1,0)</f>
        <v>#N/A</v>
      </c>
      <c r="N590" s="11">
        <f>IFERROR(VLOOKUP(G590,Sell!G:L,2,0),0)</f>
        <v>0</v>
      </c>
      <c r="O590" s="10">
        <f>IFERROR(VLOOKUP(G590,Sell!G:L,6,0),0)</f>
        <v>0</v>
      </c>
      <c r="P590" s="11">
        <f t="shared" si="63"/>
        <v>0</v>
      </c>
      <c r="Q590" s="10">
        <f t="shared" si="65"/>
        <v>0</v>
      </c>
      <c r="R590" s="10">
        <f t="shared" si="66"/>
        <v>0</v>
      </c>
      <c r="S590" s="10">
        <f t="shared" si="67"/>
        <v>0</v>
      </c>
      <c r="T590" s="10">
        <f t="shared" si="68"/>
        <v>0</v>
      </c>
      <c r="U590" s="12" t="str">
        <f t="shared" si="69"/>
        <v/>
      </c>
    </row>
    <row r="591" spans="12:21" x14ac:dyDescent="0.25">
      <c r="L591" s="16">
        <f t="shared" si="64"/>
        <v>0</v>
      </c>
      <c r="M591" s="11" t="e">
        <f>VLOOKUP(G591,Sell!G:L,1,0)</f>
        <v>#N/A</v>
      </c>
      <c r="N591" s="11">
        <f>IFERROR(VLOOKUP(G591,Sell!G:L,2,0),0)</f>
        <v>0</v>
      </c>
      <c r="O591" s="10">
        <f>IFERROR(VLOOKUP(G591,Sell!G:L,6,0),0)</f>
        <v>0</v>
      </c>
      <c r="P591" s="11">
        <f t="shared" si="63"/>
        <v>0</v>
      </c>
      <c r="Q591" s="10">
        <f t="shared" si="65"/>
        <v>0</v>
      </c>
      <c r="R591" s="10">
        <f t="shared" si="66"/>
        <v>0</v>
      </c>
      <c r="S591" s="10">
        <f t="shared" si="67"/>
        <v>0</v>
      </c>
      <c r="T591" s="10">
        <f t="shared" si="68"/>
        <v>0</v>
      </c>
      <c r="U591" s="12" t="str">
        <f t="shared" si="69"/>
        <v/>
      </c>
    </row>
    <row r="592" spans="12:21" x14ac:dyDescent="0.25">
      <c r="L592" s="16">
        <f t="shared" si="64"/>
        <v>0</v>
      </c>
      <c r="M592" s="11" t="e">
        <f>VLOOKUP(G592,Sell!G:L,1,0)</f>
        <v>#N/A</v>
      </c>
      <c r="N592" s="11">
        <f>IFERROR(VLOOKUP(G592,Sell!G:L,2,0),0)</f>
        <v>0</v>
      </c>
      <c r="O592" s="10">
        <f>IFERROR(VLOOKUP(G592,Sell!G:L,6,0),0)</f>
        <v>0</v>
      </c>
      <c r="P592" s="11">
        <f t="shared" si="63"/>
        <v>0</v>
      </c>
      <c r="Q592" s="10">
        <f t="shared" si="65"/>
        <v>0</v>
      </c>
      <c r="R592" s="10">
        <f t="shared" si="66"/>
        <v>0</v>
      </c>
      <c r="S592" s="10">
        <f t="shared" si="67"/>
        <v>0</v>
      </c>
      <c r="T592" s="10">
        <f t="shared" si="68"/>
        <v>0</v>
      </c>
      <c r="U592" s="12" t="str">
        <f t="shared" si="69"/>
        <v/>
      </c>
    </row>
    <row r="593" spans="12:21" x14ac:dyDescent="0.25">
      <c r="L593" s="16">
        <f t="shared" si="64"/>
        <v>0</v>
      </c>
      <c r="M593" s="11" t="e">
        <f>VLOOKUP(G593,Sell!G:L,1,0)</f>
        <v>#N/A</v>
      </c>
      <c r="N593" s="11">
        <f>IFERROR(VLOOKUP(G593,Sell!G:L,2,0),0)</f>
        <v>0</v>
      </c>
      <c r="O593" s="10">
        <f>IFERROR(VLOOKUP(G593,Sell!G:L,6,0),0)</f>
        <v>0</v>
      </c>
      <c r="P593" s="11">
        <f t="shared" si="63"/>
        <v>0</v>
      </c>
      <c r="Q593" s="10">
        <f t="shared" si="65"/>
        <v>0</v>
      </c>
      <c r="R593" s="10">
        <f t="shared" si="66"/>
        <v>0</v>
      </c>
      <c r="S593" s="10">
        <f t="shared" si="67"/>
        <v>0</v>
      </c>
      <c r="T593" s="10">
        <f t="shared" si="68"/>
        <v>0</v>
      </c>
      <c r="U593" s="12" t="str">
        <f t="shared" si="69"/>
        <v/>
      </c>
    </row>
    <row r="594" spans="12:21" x14ac:dyDescent="0.25">
      <c r="L594" s="16">
        <f t="shared" si="64"/>
        <v>0</v>
      </c>
      <c r="M594" s="11" t="e">
        <f>VLOOKUP(G594,Sell!G:L,1,0)</f>
        <v>#N/A</v>
      </c>
      <c r="N594" s="11">
        <f>IFERROR(VLOOKUP(G594,Sell!G:L,2,0),0)</f>
        <v>0</v>
      </c>
      <c r="O594" s="10">
        <f>IFERROR(VLOOKUP(G594,Sell!G:L,6,0),0)</f>
        <v>0</v>
      </c>
      <c r="P594" s="11">
        <f t="shared" si="63"/>
        <v>0</v>
      </c>
      <c r="Q594" s="10">
        <f t="shared" si="65"/>
        <v>0</v>
      </c>
      <c r="R594" s="10">
        <f t="shared" si="66"/>
        <v>0</v>
      </c>
      <c r="S594" s="10">
        <f t="shared" si="67"/>
        <v>0</v>
      </c>
      <c r="T594" s="10">
        <f t="shared" si="68"/>
        <v>0</v>
      </c>
      <c r="U594" s="12" t="str">
        <f t="shared" si="69"/>
        <v/>
      </c>
    </row>
    <row r="595" spans="12:21" x14ac:dyDescent="0.25">
      <c r="L595" s="16">
        <f t="shared" si="64"/>
        <v>0</v>
      </c>
      <c r="M595" s="11" t="e">
        <f>VLOOKUP(G595,Sell!G:L,1,0)</f>
        <v>#N/A</v>
      </c>
      <c r="N595" s="11">
        <f>IFERROR(VLOOKUP(G595,Sell!G:L,2,0),0)</f>
        <v>0</v>
      </c>
      <c r="O595" s="10">
        <f>IFERROR(VLOOKUP(G595,Sell!G:L,6,0),0)</f>
        <v>0</v>
      </c>
      <c r="P595" s="11">
        <f t="shared" si="63"/>
        <v>0</v>
      </c>
      <c r="Q595" s="10">
        <f t="shared" si="65"/>
        <v>0</v>
      </c>
      <c r="R595" s="10">
        <f t="shared" si="66"/>
        <v>0</v>
      </c>
      <c r="S595" s="10">
        <f t="shared" si="67"/>
        <v>0</v>
      </c>
      <c r="T595" s="10">
        <f t="shared" si="68"/>
        <v>0</v>
      </c>
      <c r="U595" s="12" t="str">
        <f t="shared" si="69"/>
        <v/>
      </c>
    </row>
    <row r="596" spans="12:21" x14ac:dyDescent="0.25">
      <c r="L596" s="16">
        <f t="shared" si="64"/>
        <v>0</v>
      </c>
      <c r="M596" s="11" t="e">
        <f>VLOOKUP(G596,Sell!G:L,1,0)</f>
        <v>#N/A</v>
      </c>
      <c r="N596" s="11">
        <f>IFERROR(VLOOKUP(G596,Sell!G:L,2,0),0)</f>
        <v>0</v>
      </c>
      <c r="O596" s="10">
        <f>IFERROR(VLOOKUP(G596,Sell!G:L,6,0),0)</f>
        <v>0</v>
      </c>
      <c r="P596" s="11">
        <f t="shared" si="63"/>
        <v>0</v>
      </c>
      <c r="Q596" s="10">
        <f t="shared" si="65"/>
        <v>0</v>
      </c>
      <c r="R596" s="10">
        <f t="shared" si="66"/>
        <v>0</v>
      </c>
      <c r="S596" s="10">
        <f t="shared" si="67"/>
        <v>0</v>
      </c>
      <c r="T596" s="10">
        <f t="shared" si="68"/>
        <v>0</v>
      </c>
      <c r="U596" s="12" t="str">
        <f t="shared" si="69"/>
        <v/>
      </c>
    </row>
    <row r="597" spans="12:21" x14ac:dyDescent="0.25">
      <c r="L597" s="16">
        <f t="shared" si="64"/>
        <v>0</v>
      </c>
      <c r="M597" s="11" t="e">
        <f>VLOOKUP(G597,Sell!G:L,1,0)</f>
        <v>#N/A</v>
      </c>
      <c r="N597" s="11">
        <f>IFERROR(VLOOKUP(G597,Sell!G:L,2,0),0)</f>
        <v>0</v>
      </c>
      <c r="O597" s="10">
        <f>IFERROR(VLOOKUP(G597,Sell!G:L,6,0),0)</f>
        <v>0</v>
      </c>
      <c r="P597" s="11">
        <f t="shared" si="63"/>
        <v>0</v>
      </c>
      <c r="Q597" s="10">
        <f t="shared" si="65"/>
        <v>0</v>
      </c>
      <c r="R597" s="10">
        <f t="shared" si="66"/>
        <v>0</v>
      </c>
      <c r="S597" s="10">
        <f t="shared" si="67"/>
        <v>0</v>
      </c>
      <c r="T597" s="10">
        <f t="shared" si="68"/>
        <v>0</v>
      </c>
      <c r="U597" s="12" t="str">
        <f t="shared" si="69"/>
        <v/>
      </c>
    </row>
    <row r="598" spans="12:21" x14ac:dyDescent="0.25">
      <c r="L598" s="16">
        <f t="shared" si="64"/>
        <v>0</v>
      </c>
      <c r="M598" s="11" t="e">
        <f>VLOOKUP(G598,Sell!G:L,1,0)</f>
        <v>#N/A</v>
      </c>
      <c r="N598" s="11">
        <f>IFERROR(VLOOKUP(G598,Sell!G:L,2,0),0)</f>
        <v>0</v>
      </c>
      <c r="O598" s="10">
        <f>IFERROR(VLOOKUP(G598,Sell!G:L,6,0),0)</f>
        <v>0</v>
      </c>
      <c r="P598" s="11">
        <f t="shared" si="63"/>
        <v>0</v>
      </c>
      <c r="Q598" s="10">
        <f t="shared" si="65"/>
        <v>0</v>
      </c>
      <c r="R598" s="10">
        <f t="shared" si="66"/>
        <v>0</v>
      </c>
      <c r="S598" s="10">
        <f t="shared" si="67"/>
        <v>0</v>
      </c>
      <c r="T598" s="10">
        <f t="shared" si="68"/>
        <v>0</v>
      </c>
      <c r="U598" s="12" t="str">
        <f t="shared" si="69"/>
        <v/>
      </c>
    </row>
    <row r="599" spans="12:21" x14ac:dyDescent="0.25">
      <c r="L599" s="16">
        <f t="shared" si="64"/>
        <v>0</v>
      </c>
      <c r="M599" s="11" t="e">
        <f>VLOOKUP(G599,Sell!G:L,1,0)</f>
        <v>#N/A</v>
      </c>
      <c r="N599" s="11">
        <f>IFERROR(VLOOKUP(G599,Sell!G:L,2,0),0)</f>
        <v>0</v>
      </c>
      <c r="O599" s="10">
        <f>IFERROR(VLOOKUP(G599,Sell!G:L,6,0),0)</f>
        <v>0</v>
      </c>
      <c r="P599" s="11">
        <f t="shared" si="63"/>
        <v>0</v>
      </c>
      <c r="Q599" s="10">
        <f t="shared" si="65"/>
        <v>0</v>
      </c>
      <c r="R599" s="10">
        <f t="shared" si="66"/>
        <v>0</v>
      </c>
      <c r="S599" s="10">
        <f t="shared" si="67"/>
        <v>0</v>
      </c>
      <c r="T599" s="10">
        <f t="shared" si="68"/>
        <v>0</v>
      </c>
      <c r="U599" s="12" t="str">
        <f t="shared" si="69"/>
        <v/>
      </c>
    </row>
    <row r="600" spans="12:21" x14ac:dyDescent="0.25">
      <c r="L600" s="16">
        <f t="shared" si="64"/>
        <v>0</v>
      </c>
      <c r="M600" s="11" t="e">
        <f>VLOOKUP(G600,Sell!G:L,1,0)</f>
        <v>#N/A</v>
      </c>
      <c r="N600" s="11">
        <f>IFERROR(VLOOKUP(G600,Sell!G:L,2,0),0)</f>
        <v>0</v>
      </c>
      <c r="O600" s="10">
        <f>IFERROR(VLOOKUP(G600,Sell!G:L,6,0),0)</f>
        <v>0</v>
      </c>
      <c r="P600" s="11">
        <f t="shared" si="63"/>
        <v>0</v>
      </c>
      <c r="Q600" s="10">
        <f t="shared" si="65"/>
        <v>0</v>
      </c>
      <c r="R600" s="10">
        <f t="shared" si="66"/>
        <v>0</v>
      </c>
      <c r="S600" s="10">
        <f t="shared" si="67"/>
        <v>0</v>
      </c>
      <c r="T600" s="10">
        <f t="shared" si="68"/>
        <v>0</v>
      </c>
      <c r="U600" s="12" t="str">
        <f t="shared" si="69"/>
        <v/>
      </c>
    </row>
    <row r="601" spans="12:21" x14ac:dyDescent="0.25">
      <c r="L601" s="16">
        <f t="shared" si="64"/>
        <v>0</v>
      </c>
      <c r="M601" s="11" t="e">
        <f>VLOOKUP(G601,Sell!G:L,1,0)</f>
        <v>#N/A</v>
      </c>
      <c r="N601" s="11">
        <f>IFERROR(VLOOKUP(G601,Sell!G:L,2,0),0)</f>
        <v>0</v>
      </c>
      <c r="O601" s="10">
        <f>IFERROR(VLOOKUP(G601,Sell!G:L,6,0),0)</f>
        <v>0</v>
      </c>
      <c r="P601" s="11">
        <f t="shared" si="63"/>
        <v>0</v>
      </c>
      <c r="Q601" s="10">
        <f t="shared" si="65"/>
        <v>0</v>
      </c>
      <c r="R601" s="10">
        <f t="shared" si="66"/>
        <v>0</v>
      </c>
      <c r="S601" s="10">
        <f t="shared" si="67"/>
        <v>0</v>
      </c>
      <c r="T601" s="10">
        <f t="shared" si="68"/>
        <v>0</v>
      </c>
      <c r="U601" s="12" t="str">
        <f t="shared" si="69"/>
        <v/>
      </c>
    </row>
    <row r="602" spans="12:21" x14ac:dyDescent="0.25">
      <c r="L602" s="16">
        <f t="shared" si="64"/>
        <v>0</v>
      </c>
      <c r="M602" s="11" t="e">
        <f>VLOOKUP(G602,Sell!G:L,1,0)</f>
        <v>#N/A</v>
      </c>
      <c r="N602" s="11">
        <f>IFERROR(VLOOKUP(G602,Sell!G:L,2,0),0)</f>
        <v>0</v>
      </c>
      <c r="O602" s="10">
        <f>IFERROR(VLOOKUP(G602,Sell!G:L,6,0),0)</f>
        <v>0</v>
      </c>
      <c r="P602" s="11">
        <f t="shared" si="63"/>
        <v>0</v>
      </c>
      <c r="Q602" s="10">
        <f t="shared" si="65"/>
        <v>0</v>
      </c>
      <c r="R602" s="10">
        <f t="shared" si="66"/>
        <v>0</v>
      </c>
      <c r="S602" s="10">
        <f t="shared" si="67"/>
        <v>0</v>
      </c>
      <c r="T602" s="10">
        <f t="shared" si="68"/>
        <v>0</v>
      </c>
      <c r="U602" s="12" t="str">
        <f t="shared" si="69"/>
        <v/>
      </c>
    </row>
    <row r="603" spans="12:21" x14ac:dyDescent="0.25">
      <c r="L603" s="16">
        <f t="shared" si="64"/>
        <v>0</v>
      </c>
      <c r="M603" s="11" t="e">
        <f>VLOOKUP(G603,Sell!G:L,1,0)</f>
        <v>#N/A</v>
      </c>
      <c r="N603" s="11">
        <f>IFERROR(VLOOKUP(G603,Sell!G:L,2,0),0)</f>
        <v>0</v>
      </c>
      <c r="O603" s="10">
        <f>IFERROR(VLOOKUP(G603,Sell!G:L,6,0),0)</f>
        <v>0</v>
      </c>
      <c r="P603" s="11">
        <f t="shared" si="63"/>
        <v>0</v>
      </c>
      <c r="Q603" s="10">
        <f t="shared" si="65"/>
        <v>0</v>
      </c>
      <c r="R603" s="10">
        <f t="shared" si="66"/>
        <v>0</v>
      </c>
      <c r="S603" s="10">
        <f t="shared" si="67"/>
        <v>0</v>
      </c>
      <c r="T603" s="10">
        <f t="shared" si="68"/>
        <v>0</v>
      </c>
      <c r="U603" s="12" t="str">
        <f t="shared" si="69"/>
        <v/>
      </c>
    </row>
    <row r="604" spans="12:21" x14ac:dyDescent="0.25">
      <c r="L604" s="16">
        <f t="shared" si="64"/>
        <v>0</v>
      </c>
      <c r="M604" s="11" t="e">
        <f>VLOOKUP(G604,Sell!G:L,1,0)</f>
        <v>#N/A</v>
      </c>
      <c r="N604" s="11">
        <f>IFERROR(VLOOKUP(G604,Sell!G:L,2,0),0)</f>
        <v>0</v>
      </c>
      <c r="O604" s="10">
        <f>IFERROR(VLOOKUP(G604,Sell!G:L,6,0),0)</f>
        <v>0</v>
      </c>
      <c r="P604" s="11">
        <f t="shared" si="63"/>
        <v>0</v>
      </c>
      <c r="Q604" s="10">
        <f t="shared" si="65"/>
        <v>0</v>
      </c>
      <c r="R604" s="10">
        <f t="shared" si="66"/>
        <v>0</v>
      </c>
      <c r="S604" s="10">
        <f t="shared" si="67"/>
        <v>0</v>
      </c>
      <c r="T604" s="10">
        <f t="shared" si="68"/>
        <v>0</v>
      </c>
      <c r="U604" s="12" t="str">
        <f t="shared" si="69"/>
        <v/>
      </c>
    </row>
    <row r="605" spans="12:21" x14ac:dyDescent="0.25">
      <c r="L605" s="16">
        <f t="shared" si="64"/>
        <v>0</v>
      </c>
      <c r="M605" s="11" t="e">
        <f>VLOOKUP(G605,Sell!G:L,1,0)</f>
        <v>#N/A</v>
      </c>
      <c r="N605" s="11">
        <f>IFERROR(VLOOKUP(G605,Sell!G:L,2,0),0)</f>
        <v>0</v>
      </c>
      <c r="O605" s="10">
        <f>IFERROR(VLOOKUP(G605,Sell!G:L,6,0),0)</f>
        <v>0</v>
      </c>
      <c r="P605" s="11">
        <f t="shared" si="63"/>
        <v>0</v>
      </c>
      <c r="Q605" s="10">
        <f t="shared" si="65"/>
        <v>0</v>
      </c>
      <c r="R605" s="10">
        <f t="shared" si="66"/>
        <v>0</v>
      </c>
      <c r="S605" s="10">
        <f t="shared" si="67"/>
        <v>0</v>
      </c>
      <c r="T605" s="10">
        <f t="shared" si="68"/>
        <v>0</v>
      </c>
      <c r="U605" s="12" t="str">
        <f t="shared" si="69"/>
        <v/>
      </c>
    </row>
    <row r="606" spans="12:21" x14ac:dyDescent="0.25">
      <c r="L606" s="16">
        <f t="shared" si="64"/>
        <v>0</v>
      </c>
      <c r="M606" s="11" t="e">
        <f>VLOOKUP(G606,Sell!G:L,1,0)</f>
        <v>#N/A</v>
      </c>
      <c r="N606" s="11">
        <f>IFERROR(VLOOKUP(G606,Sell!G:L,2,0),0)</f>
        <v>0</v>
      </c>
      <c r="O606" s="10">
        <f>IFERROR(VLOOKUP(G606,Sell!G:L,6,0),0)</f>
        <v>0</v>
      </c>
      <c r="P606" s="11">
        <f t="shared" si="63"/>
        <v>0</v>
      </c>
      <c r="Q606" s="10">
        <f t="shared" si="65"/>
        <v>0</v>
      </c>
      <c r="R606" s="10">
        <f t="shared" si="66"/>
        <v>0</v>
      </c>
      <c r="S606" s="10">
        <f t="shared" si="67"/>
        <v>0</v>
      </c>
      <c r="T606" s="10">
        <f t="shared" si="68"/>
        <v>0</v>
      </c>
      <c r="U606" s="12" t="str">
        <f t="shared" si="69"/>
        <v/>
      </c>
    </row>
    <row r="607" spans="12:21" x14ac:dyDescent="0.25">
      <c r="L607" s="16">
        <f t="shared" si="64"/>
        <v>0</v>
      </c>
      <c r="M607" s="11" t="e">
        <f>VLOOKUP(G607,Sell!G:L,1,0)</f>
        <v>#N/A</v>
      </c>
      <c r="N607" s="11">
        <f>IFERROR(VLOOKUP(G607,Sell!G:L,2,0),0)</f>
        <v>0</v>
      </c>
      <c r="O607" s="10">
        <f>IFERROR(VLOOKUP(G607,Sell!G:L,6,0),0)</f>
        <v>0</v>
      </c>
      <c r="P607" s="11">
        <f t="shared" si="63"/>
        <v>0</v>
      </c>
      <c r="Q607" s="10">
        <f t="shared" si="65"/>
        <v>0</v>
      </c>
      <c r="R607" s="10">
        <f t="shared" si="66"/>
        <v>0</v>
      </c>
      <c r="S607" s="10">
        <f t="shared" si="67"/>
        <v>0</v>
      </c>
      <c r="T607" s="10">
        <f t="shared" si="68"/>
        <v>0</v>
      </c>
      <c r="U607" s="12" t="str">
        <f t="shared" si="69"/>
        <v/>
      </c>
    </row>
    <row r="608" spans="12:21" x14ac:dyDescent="0.25">
      <c r="L608" s="16">
        <f t="shared" si="64"/>
        <v>0</v>
      </c>
      <c r="M608" s="11" t="e">
        <f>VLOOKUP(G608,Sell!G:L,1,0)</f>
        <v>#N/A</v>
      </c>
      <c r="N608" s="11">
        <f>IFERROR(VLOOKUP(G608,Sell!G:L,2,0),0)</f>
        <v>0</v>
      </c>
      <c r="O608" s="10">
        <f>IFERROR(VLOOKUP(G608,Sell!G:L,6,0),0)</f>
        <v>0</v>
      </c>
      <c r="P608" s="11">
        <f t="shared" si="63"/>
        <v>0</v>
      </c>
      <c r="Q608" s="10">
        <f t="shared" si="65"/>
        <v>0</v>
      </c>
      <c r="R608" s="10">
        <f t="shared" si="66"/>
        <v>0</v>
      </c>
      <c r="S608" s="10">
        <f t="shared" si="67"/>
        <v>0</v>
      </c>
      <c r="T608" s="10">
        <f t="shared" si="68"/>
        <v>0</v>
      </c>
      <c r="U608" s="12" t="str">
        <f t="shared" si="69"/>
        <v/>
      </c>
    </row>
    <row r="609" spans="12:21" x14ac:dyDescent="0.25">
      <c r="L609" s="16">
        <f t="shared" si="64"/>
        <v>0</v>
      </c>
      <c r="M609" s="11" t="e">
        <f>VLOOKUP(G609,Sell!G:L,1,0)</f>
        <v>#N/A</v>
      </c>
      <c r="N609" s="11">
        <f>IFERROR(VLOOKUP(G609,Sell!G:L,2,0),0)</f>
        <v>0</v>
      </c>
      <c r="O609" s="10">
        <f>IFERROR(VLOOKUP(G609,Sell!G:L,6,0),0)</f>
        <v>0</v>
      </c>
      <c r="P609" s="11">
        <f t="shared" si="63"/>
        <v>0</v>
      </c>
      <c r="Q609" s="10">
        <f t="shared" si="65"/>
        <v>0</v>
      </c>
      <c r="R609" s="10">
        <f t="shared" si="66"/>
        <v>0</v>
      </c>
      <c r="S609" s="10">
        <f t="shared" si="67"/>
        <v>0</v>
      </c>
      <c r="T609" s="10">
        <f t="shared" si="68"/>
        <v>0</v>
      </c>
      <c r="U609" s="12" t="str">
        <f t="shared" si="69"/>
        <v/>
      </c>
    </row>
    <row r="610" spans="12:21" x14ac:dyDescent="0.25">
      <c r="L610" s="16">
        <f t="shared" si="64"/>
        <v>0</v>
      </c>
      <c r="M610" s="11" t="e">
        <f>VLOOKUP(G610,Sell!G:L,1,0)</f>
        <v>#N/A</v>
      </c>
      <c r="N610" s="11">
        <f>IFERROR(VLOOKUP(G610,Sell!G:L,2,0),0)</f>
        <v>0</v>
      </c>
      <c r="O610" s="10">
        <f>IFERROR(VLOOKUP(G610,Sell!G:L,6,0),0)</f>
        <v>0</v>
      </c>
      <c r="P610" s="11">
        <f t="shared" si="63"/>
        <v>0</v>
      </c>
      <c r="Q610" s="10">
        <f t="shared" si="65"/>
        <v>0</v>
      </c>
      <c r="R610" s="10">
        <f t="shared" si="66"/>
        <v>0</v>
      </c>
      <c r="S610" s="10">
        <f t="shared" si="67"/>
        <v>0</v>
      </c>
      <c r="T610" s="10">
        <f t="shared" si="68"/>
        <v>0</v>
      </c>
      <c r="U610" s="12" t="str">
        <f t="shared" si="69"/>
        <v/>
      </c>
    </row>
    <row r="611" spans="12:21" x14ac:dyDescent="0.25">
      <c r="L611" s="16">
        <f t="shared" si="64"/>
        <v>0</v>
      </c>
      <c r="M611" s="11" t="e">
        <f>VLOOKUP(G611,Sell!G:L,1,0)</f>
        <v>#N/A</v>
      </c>
      <c r="N611" s="11">
        <f>IFERROR(VLOOKUP(G611,Sell!G:L,2,0),0)</f>
        <v>0</v>
      </c>
      <c r="O611" s="10">
        <f>IFERROR(VLOOKUP(G611,Sell!G:L,6,0),0)</f>
        <v>0</v>
      </c>
      <c r="P611" s="11">
        <f t="shared" si="63"/>
        <v>0</v>
      </c>
      <c r="Q611" s="10">
        <f t="shared" si="65"/>
        <v>0</v>
      </c>
      <c r="R611" s="10">
        <f t="shared" si="66"/>
        <v>0</v>
      </c>
      <c r="S611" s="10">
        <f t="shared" si="67"/>
        <v>0</v>
      </c>
      <c r="T611" s="10">
        <f t="shared" si="68"/>
        <v>0</v>
      </c>
      <c r="U611" s="12" t="str">
        <f t="shared" si="69"/>
        <v/>
      </c>
    </row>
    <row r="612" spans="12:21" x14ac:dyDescent="0.25">
      <c r="L612" s="16">
        <f t="shared" si="64"/>
        <v>0</v>
      </c>
      <c r="M612" s="11" t="e">
        <f>VLOOKUP(G612,Sell!G:L,1,0)</f>
        <v>#N/A</v>
      </c>
      <c r="N612" s="11">
        <f>IFERROR(VLOOKUP(G612,Sell!G:L,2,0),0)</f>
        <v>0</v>
      </c>
      <c r="O612" s="10">
        <f>IFERROR(VLOOKUP(G612,Sell!G:L,6,0),0)</f>
        <v>0</v>
      </c>
      <c r="P612" s="11">
        <f t="shared" si="63"/>
        <v>0</v>
      </c>
      <c r="Q612" s="10">
        <f t="shared" si="65"/>
        <v>0</v>
      </c>
      <c r="R612" s="10">
        <f t="shared" si="66"/>
        <v>0</v>
      </c>
      <c r="S612" s="10">
        <f t="shared" si="67"/>
        <v>0</v>
      </c>
      <c r="T612" s="10">
        <f t="shared" si="68"/>
        <v>0</v>
      </c>
      <c r="U612" s="12" t="str">
        <f t="shared" si="69"/>
        <v/>
      </c>
    </row>
    <row r="613" spans="12:21" x14ac:dyDescent="0.25">
      <c r="L613" s="16">
        <f t="shared" si="64"/>
        <v>0</v>
      </c>
      <c r="M613" s="11" t="e">
        <f>VLOOKUP(G613,Sell!G:L,1,0)</f>
        <v>#N/A</v>
      </c>
      <c r="N613" s="11">
        <f>IFERROR(VLOOKUP(G613,Sell!G:L,2,0),0)</f>
        <v>0</v>
      </c>
      <c r="O613" s="10">
        <f>IFERROR(VLOOKUP(G613,Sell!G:L,6,0),0)</f>
        <v>0</v>
      </c>
      <c r="P613" s="11">
        <f t="shared" si="63"/>
        <v>0</v>
      </c>
      <c r="Q613" s="10">
        <f t="shared" si="65"/>
        <v>0</v>
      </c>
      <c r="R613" s="10">
        <f t="shared" si="66"/>
        <v>0</v>
      </c>
      <c r="S613" s="10">
        <f t="shared" si="67"/>
        <v>0</v>
      </c>
      <c r="T613" s="10">
        <f t="shared" si="68"/>
        <v>0</v>
      </c>
      <c r="U613" s="12" t="str">
        <f t="shared" si="69"/>
        <v/>
      </c>
    </row>
    <row r="614" spans="12:21" x14ac:dyDescent="0.25">
      <c r="L614" s="16">
        <f t="shared" si="64"/>
        <v>0</v>
      </c>
      <c r="M614" s="11" t="e">
        <f>VLOOKUP(G614,Sell!G:L,1,0)</f>
        <v>#N/A</v>
      </c>
      <c r="N614" s="11">
        <f>IFERROR(VLOOKUP(G614,Sell!G:L,2,0),0)</f>
        <v>0</v>
      </c>
      <c r="O614" s="10">
        <f>IFERROR(VLOOKUP(G614,Sell!G:L,6,0),0)</f>
        <v>0</v>
      </c>
      <c r="P614" s="11">
        <f t="shared" si="63"/>
        <v>0</v>
      </c>
      <c r="Q614" s="10">
        <f t="shared" si="65"/>
        <v>0</v>
      </c>
      <c r="R614" s="10">
        <f t="shared" si="66"/>
        <v>0</v>
      </c>
      <c r="S614" s="10">
        <f t="shared" si="67"/>
        <v>0</v>
      </c>
      <c r="T614" s="10">
        <f t="shared" si="68"/>
        <v>0</v>
      </c>
      <c r="U614" s="12" t="str">
        <f t="shared" si="69"/>
        <v/>
      </c>
    </row>
    <row r="615" spans="12:21" x14ac:dyDescent="0.25">
      <c r="L615" s="16">
        <f t="shared" si="64"/>
        <v>0</v>
      </c>
      <c r="M615" s="11" t="e">
        <f>VLOOKUP(G615,Sell!G:L,1,0)</f>
        <v>#N/A</v>
      </c>
      <c r="N615" s="11">
        <f>IFERROR(VLOOKUP(G615,Sell!G:L,2,0),0)</f>
        <v>0</v>
      </c>
      <c r="O615" s="10">
        <f>IFERROR(VLOOKUP(G615,Sell!G:L,6,0),0)</f>
        <v>0</v>
      </c>
      <c r="P615" s="11">
        <f t="shared" si="63"/>
        <v>0</v>
      </c>
      <c r="Q615" s="10">
        <f t="shared" si="65"/>
        <v>0</v>
      </c>
      <c r="R615" s="10">
        <f t="shared" si="66"/>
        <v>0</v>
      </c>
      <c r="S615" s="10">
        <f t="shared" si="67"/>
        <v>0</v>
      </c>
      <c r="T615" s="10">
        <f t="shared" si="68"/>
        <v>0</v>
      </c>
      <c r="U615" s="12" t="str">
        <f t="shared" si="69"/>
        <v/>
      </c>
    </row>
    <row r="616" spans="12:21" x14ac:dyDescent="0.25">
      <c r="L616" s="16">
        <f t="shared" si="64"/>
        <v>0</v>
      </c>
      <c r="M616" s="11" t="e">
        <f>VLOOKUP(G616,Sell!G:L,1,0)</f>
        <v>#N/A</v>
      </c>
      <c r="N616" s="11">
        <f>IFERROR(VLOOKUP(G616,Sell!G:L,2,0),0)</f>
        <v>0</v>
      </c>
      <c r="O616" s="10">
        <f>IFERROR(VLOOKUP(G616,Sell!G:L,6,0),0)</f>
        <v>0</v>
      </c>
      <c r="P616" s="11">
        <f t="shared" si="63"/>
        <v>0</v>
      </c>
      <c r="Q616" s="10">
        <f t="shared" si="65"/>
        <v>0</v>
      </c>
      <c r="R616" s="10">
        <f t="shared" si="66"/>
        <v>0</v>
      </c>
      <c r="S616" s="10">
        <f t="shared" si="67"/>
        <v>0</v>
      </c>
      <c r="T616" s="10">
        <f t="shared" si="68"/>
        <v>0</v>
      </c>
      <c r="U616" s="12" t="str">
        <f t="shared" si="69"/>
        <v/>
      </c>
    </row>
    <row r="617" spans="12:21" x14ac:dyDescent="0.25">
      <c r="L617" s="16">
        <f t="shared" si="64"/>
        <v>0</v>
      </c>
      <c r="M617" s="11" t="e">
        <f>VLOOKUP(G617,Sell!G:L,1,0)</f>
        <v>#N/A</v>
      </c>
      <c r="N617" s="11">
        <f>IFERROR(VLOOKUP(G617,Sell!G:L,2,0),0)</f>
        <v>0</v>
      </c>
      <c r="O617" s="10">
        <f>IFERROR(VLOOKUP(G617,Sell!G:L,6,0),0)</f>
        <v>0</v>
      </c>
      <c r="P617" s="11">
        <f t="shared" si="63"/>
        <v>0</v>
      </c>
      <c r="Q617" s="10">
        <f t="shared" si="65"/>
        <v>0</v>
      </c>
      <c r="R617" s="10">
        <f t="shared" si="66"/>
        <v>0</v>
      </c>
      <c r="S617" s="10">
        <f t="shared" si="67"/>
        <v>0</v>
      </c>
      <c r="T617" s="10">
        <f t="shared" si="68"/>
        <v>0</v>
      </c>
      <c r="U617" s="12" t="str">
        <f t="shared" si="69"/>
        <v/>
      </c>
    </row>
    <row r="618" spans="12:21" x14ac:dyDescent="0.25">
      <c r="L618" s="16">
        <f t="shared" si="64"/>
        <v>0</v>
      </c>
      <c r="M618" s="11" t="e">
        <f>VLOOKUP(G618,Sell!G:L,1,0)</f>
        <v>#N/A</v>
      </c>
      <c r="N618" s="11">
        <f>IFERROR(VLOOKUP(G618,Sell!G:L,2,0),0)</f>
        <v>0</v>
      </c>
      <c r="O618" s="10">
        <f>IFERROR(VLOOKUP(G618,Sell!G:L,6,0),0)</f>
        <v>0</v>
      </c>
      <c r="P618" s="11">
        <f t="shared" si="63"/>
        <v>0</v>
      </c>
      <c r="Q618" s="10">
        <f t="shared" si="65"/>
        <v>0</v>
      </c>
      <c r="R618" s="10">
        <f t="shared" si="66"/>
        <v>0</v>
      </c>
      <c r="S618" s="10">
        <f t="shared" si="67"/>
        <v>0</v>
      </c>
      <c r="T618" s="10">
        <f t="shared" si="68"/>
        <v>0</v>
      </c>
      <c r="U618" s="12" t="str">
        <f t="shared" si="69"/>
        <v/>
      </c>
    </row>
    <row r="619" spans="12:21" x14ac:dyDescent="0.25">
      <c r="L619" s="16">
        <f t="shared" si="64"/>
        <v>0</v>
      </c>
      <c r="M619" s="11" t="e">
        <f>VLOOKUP(G619,Sell!G:L,1,0)</f>
        <v>#N/A</v>
      </c>
      <c r="N619" s="11">
        <f>IFERROR(VLOOKUP(G619,Sell!G:L,2,0),0)</f>
        <v>0</v>
      </c>
      <c r="O619" s="10">
        <f>IFERROR(VLOOKUP(G619,Sell!G:L,6,0),0)</f>
        <v>0</v>
      </c>
      <c r="P619" s="11">
        <f t="shared" si="63"/>
        <v>0</v>
      </c>
      <c r="Q619" s="10">
        <f t="shared" si="65"/>
        <v>0</v>
      </c>
      <c r="R619" s="10">
        <f t="shared" si="66"/>
        <v>0</v>
      </c>
      <c r="S619" s="10">
        <f t="shared" si="67"/>
        <v>0</v>
      </c>
      <c r="T619" s="10">
        <f t="shared" si="68"/>
        <v>0</v>
      </c>
      <c r="U619" s="12" t="str">
        <f t="shared" si="69"/>
        <v/>
      </c>
    </row>
    <row r="620" spans="12:21" x14ac:dyDescent="0.25">
      <c r="L620" s="16">
        <f t="shared" si="64"/>
        <v>0</v>
      </c>
      <c r="M620" s="11" t="e">
        <f>VLOOKUP(G620,Sell!G:L,1,0)</f>
        <v>#N/A</v>
      </c>
      <c r="N620" s="11">
        <f>IFERROR(VLOOKUP(G620,Sell!G:L,2,0),0)</f>
        <v>0</v>
      </c>
      <c r="O620" s="10">
        <f>IFERROR(VLOOKUP(G620,Sell!G:L,6,0),0)</f>
        <v>0</v>
      </c>
      <c r="P620" s="11">
        <f t="shared" si="63"/>
        <v>0</v>
      </c>
      <c r="Q620" s="10">
        <f t="shared" si="65"/>
        <v>0</v>
      </c>
      <c r="R620" s="10">
        <f t="shared" si="66"/>
        <v>0</v>
      </c>
      <c r="S620" s="10">
        <f t="shared" si="67"/>
        <v>0</v>
      </c>
      <c r="T620" s="10">
        <f t="shared" si="68"/>
        <v>0</v>
      </c>
      <c r="U620" s="12" t="str">
        <f t="shared" si="69"/>
        <v/>
      </c>
    </row>
    <row r="621" spans="12:21" x14ac:dyDescent="0.25">
      <c r="L621" s="16">
        <f t="shared" si="64"/>
        <v>0</v>
      </c>
      <c r="M621" s="11" t="e">
        <f>VLOOKUP(G621,Sell!G:L,1,0)</f>
        <v>#N/A</v>
      </c>
      <c r="N621" s="11">
        <f>IFERROR(VLOOKUP(G621,Sell!G:L,2,0),0)</f>
        <v>0</v>
      </c>
      <c r="O621" s="10">
        <f>IFERROR(VLOOKUP(G621,Sell!G:L,6,0),0)</f>
        <v>0</v>
      </c>
      <c r="P621" s="11">
        <f t="shared" si="63"/>
        <v>0</v>
      </c>
      <c r="Q621" s="10">
        <f t="shared" si="65"/>
        <v>0</v>
      </c>
      <c r="R621" s="10">
        <f t="shared" si="66"/>
        <v>0</v>
      </c>
      <c r="S621" s="10">
        <f t="shared" si="67"/>
        <v>0</v>
      </c>
      <c r="T621" s="10">
        <f t="shared" si="68"/>
        <v>0</v>
      </c>
      <c r="U621" s="12" t="str">
        <f t="shared" si="69"/>
        <v/>
      </c>
    </row>
    <row r="622" spans="12:21" x14ac:dyDescent="0.25">
      <c r="L622" s="16">
        <f t="shared" si="64"/>
        <v>0</v>
      </c>
      <c r="M622" s="11" t="e">
        <f>VLOOKUP(G622,Sell!G:L,1,0)</f>
        <v>#N/A</v>
      </c>
      <c r="N622" s="11">
        <f>IFERROR(VLOOKUP(G622,Sell!G:L,2,0),0)</f>
        <v>0</v>
      </c>
      <c r="O622" s="10">
        <f>IFERROR(VLOOKUP(G622,Sell!G:L,6,0),0)</f>
        <v>0</v>
      </c>
      <c r="P622" s="11">
        <f t="shared" si="63"/>
        <v>0</v>
      </c>
      <c r="Q622" s="10">
        <f t="shared" si="65"/>
        <v>0</v>
      </c>
      <c r="R622" s="10">
        <f t="shared" si="66"/>
        <v>0</v>
      </c>
      <c r="S622" s="10">
        <f t="shared" si="67"/>
        <v>0</v>
      </c>
      <c r="T622" s="10">
        <f t="shared" si="68"/>
        <v>0</v>
      </c>
      <c r="U622" s="12" t="str">
        <f t="shared" si="69"/>
        <v/>
      </c>
    </row>
    <row r="623" spans="12:21" x14ac:dyDescent="0.25">
      <c r="L623" s="16">
        <f t="shared" si="64"/>
        <v>0</v>
      </c>
      <c r="M623" s="11" t="e">
        <f>VLOOKUP(G623,Sell!G:L,1,0)</f>
        <v>#N/A</v>
      </c>
      <c r="N623" s="11">
        <f>IFERROR(VLOOKUP(G623,Sell!G:L,2,0),0)</f>
        <v>0</v>
      </c>
      <c r="O623" s="10">
        <f>IFERROR(VLOOKUP(G623,Sell!G:L,6,0),0)</f>
        <v>0</v>
      </c>
      <c r="P623" s="11">
        <f t="shared" si="63"/>
        <v>0</v>
      </c>
      <c r="Q623" s="10">
        <f t="shared" si="65"/>
        <v>0</v>
      </c>
      <c r="R623" s="10">
        <f t="shared" si="66"/>
        <v>0</v>
      </c>
      <c r="S623" s="10">
        <f t="shared" si="67"/>
        <v>0</v>
      </c>
      <c r="T623" s="10">
        <f t="shared" si="68"/>
        <v>0</v>
      </c>
      <c r="U623" s="12" t="str">
        <f t="shared" si="69"/>
        <v/>
      </c>
    </row>
    <row r="624" spans="12:21" x14ac:dyDescent="0.25">
      <c r="L624" s="16">
        <f t="shared" si="64"/>
        <v>0</v>
      </c>
      <c r="M624" s="11" t="e">
        <f>VLOOKUP(G624,Sell!G:L,1,0)</f>
        <v>#N/A</v>
      </c>
      <c r="N624" s="11">
        <f>IFERROR(VLOOKUP(G624,Sell!G:L,2,0),0)</f>
        <v>0</v>
      </c>
      <c r="O624" s="10">
        <f>IFERROR(VLOOKUP(G624,Sell!G:L,6,0),0)</f>
        <v>0</v>
      </c>
      <c r="P624" s="11">
        <f t="shared" si="63"/>
        <v>0</v>
      </c>
      <c r="Q624" s="10">
        <f t="shared" si="65"/>
        <v>0</v>
      </c>
      <c r="R624" s="10">
        <f t="shared" si="66"/>
        <v>0</v>
      </c>
      <c r="S624" s="10">
        <f t="shared" si="67"/>
        <v>0</v>
      </c>
      <c r="T624" s="10">
        <f t="shared" si="68"/>
        <v>0</v>
      </c>
      <c r="U624" s="12" t="str">
        <f t="shared" si="69"/>
        <v/>
      </c>
    </row>
    <row r="625" spans="12:21" x14ac:dyDescent="0.25">
      <c r="L625" s="16">
        <f t="shared" si="64"/>
        <v>0</v>
      </c>
      <c r="M625" s="11" t="e">
        <f>VLOOKUP(G625,Sell!G:L,1,0)</f>
        <v>#N/A</v>
      </c>
      <c r="N625" s="11">
        <f>IFERROR(VLOOKUP(G625,Sell!G:L,2,0),0)</f>
        <v>0</v>
      </c>
      <c r="O625" s="10">
        <f>IFERROR(VLOOKUP(G625,Sell!G:L,6,0),0)</f>
        <v>0</v>
      </c>
      <c r="P625" s="11">
        <f t="shared" si="63"/>
        <v>0</v>
      </c>
      <c r="Q625" s="10">
        <f t="shared" si="65"/>
        <v>0</v>
      </c>
      <c r="R625" s="10">
        <f t="shared" si="66"/>
        <v>0</v>
      </c>
      <c r="S625" s="10">
        <f t="shared" si="67"/>
        <v>0</v>
      </c>
      <c r="T625" s="10">
        <f t="shared" si="68"/>
        <v>0</v>
      </c>
      <c r="U625" s="12" t="str">
        <f t="shared" si="69"/>
        <v/>
      </c>
    </row>
    <row r="626" spans="12:21" x14ac:dyDescent="0.25">
      <c r="L626" s="16">
        <f t="shared" si="64"/>
        <v>0</v>
      </c>
      <c r="M626" s="11" t="e">
        <f>VLOOKUP(G626,Sell!G:L,1,0)</f>
        <v>#N/A</v>
      </c>
      <c r="N626" s="11">
        <f>IFERROR(VLOOKUP(G626,Sell!G:L,2,0),0)</f>
        <v>0</v>
      </c>
      <c r="O626" s="10">
        <f>IFERROR(VLOOKUP(G626,Sell!G:L,6,0),0)</f>
        <v>0</v>
      </c>
      <c r="P626" s="11">
        <f t="shared" si="63"/>
        <v>0</v>
      </c>
      <c r="Q626" s="10">
        <f t="shared" si="65"/>
        <v>0</v>
      </c>
      <c r="R626" s="10">
        <f t="shared" si="66"/>
        <v>0</v>
      </c>
      <c r="S626" s="10">
        <f t="shared" si="67"/>
        <v>0</v>
      </c>
      <c r="T626" s="10">
        <f t="shared" si="68"/>
        <v>0</v>
      </c>
      <c r="U626" s="12" t="str">
        <f t="shared" si="69"/>
        <v/>
      </c>
    </row>
    <row r="627" spans="12:21" x14ac:dyDescent="0.25">
      <c r="L627" s="16">
        <f t="shared" si="64"/>
        <v>0</v>
      </c>
      <c r="M627" s="11" t="e">
        <f>VLOOKUP(G627,Sell!G:L,1,0)</f>
        <v>#N/A</v>
      </c>
      <c r="N627" s="11">
        <f>IFERROR(VLOOKUP(G627,Sell!G:L,2,0),0)</f>
        <v>0</v>
      </c>
      <c r="O627" s="10">
        <f>IFERROR(VLOOKUP(G627,Sell!G:L,6,0),0)</f>
        <v>0</v>
      </c>
      <c r="P627" s="11">
        <f t="shared" si="63"/>
        <v>0</v>
      </c>
      <c r="Q627" s="10">
        <f t="shared" si="65"/>
        <v>0</v>
      </c>
      <c r="R627" s="10">
        <f t="shared" si="66"/>
        <v>0</v>
      </c>
      <c r="S627" s="10">
        <f t="shared" si="67"/>
        <v>0</v>
      </c>
      <c r="T627" s="10">
        <f t="shared" si="68"/>
        <v>0</v>
      </c>
      <c r="U627" s="12" t="str">
        <f t="shared" si="69"/>
        <v/>
      </c>
    </row>
    <row r="628" spans="12:21" x14ac:dyDescent="0.25">
      <c r="L628" s="16">
        <f t="shared" si="64"/>
        <v>0</v>
      </c>
      <c r="M628" s="11" t="e">
        <f>VLOOKUP(G628,Sell!G:L,1,0)</f>
        <v>#N/A</v>
      </c>
      <c r="N628" s="11">
        <f>IFERROR(VLOOKUP(G628,Sell!G:L,2,0),0)</f>
        <v>0</v>
      </c>
      <c r="O628" s="10">
        <f>IFERROR(VLOOKUP(G628,Sell!G:L,6,0),0)</f>
        <v>0</v>
      </c>
      <c r="P628" s="11">
        <f t="shared" si="63"/>
        <v>0</v>
      </c>
      <c r="Q628" s="10">
        <f t="shared" si="65"/>
        <v>0</v>
      </c>
      <c r="R628" s="10">
        <f t="shared" si="66"/>
        <v>0</v>
      </c>
      <c r="S628" s="10">
        <f t="shared" si="67"/>
        <v>0</v>
      </c>
      <c r="T628" s="10">
        <f t="shared" si="68"/>
        <v>0</v>
      </c>
      <c r="U628" s="12" t="str">
        <f t="shared" si="69"/>
        <v/>
      </c>
    </row>
    <row r="629" spans="12:21" x14ac:dyDescent="0.25">
      <c r="L629" s="16">
        <f t="shared" si="64"/>
        <v>0</v>
      </c>
      <c r="M629" s="11" t="e">
        <f>VLOOKUP(G629,Sell!G:L,1,0)</f>
        <v>#N/A</v>
      </c>
      <c r="N629" s="11">
        <f>IFERROR(VLOOKUP(G629,Sell!G:L,2,0),0)</f>
        <v>0</v>
      </c>
      <c r="O629" s="10">
        <f>IFERROR(VLOOKUP(G629,Sell!G:L,6,0),0)</f>
        <v>0</v>
      </c>
      <c r="P629" s="11">
        <f t="shared" si="63"/>
        <v>0</v>
      </c>
      <c r="Q629" s="10">
        <f t="shared" si="65"/>
        <v>0</v>
      </c>
      <c r="R629" s="10">
        <f t="shared" si="66"/>
        <v>0</v>
      </c>
      <c r="S629" s="10">
        <f t="shared" si="67"/>
        <v>0</v>
      </c>
      <c r="T629" s="10">
        <f t="shared" si="68"/>
        <v>0</v>
      </c>
      <c r="U629" s="12" t="str">
        <f t="shared" si="69"/>
        <v/>
      </c>
    </row>
    <row r="630" spans="12:21" x14ac:dyDescent="0.25">
      <c r="L630" s="16">
        <f t="shared" si="64"/>
        <v>0</v>
      </c>
      <c r="M630" s="11" t="e">
        <f>VLOOKUP(G630,Sell!G:L,1,0)</f>
        <v>#N/A</v>
      </c>
      <c r="N630" s="11">
        <f>IFERROR(VLOOKUP(G630,Sell!G:L,2,0),0)</f>
        <v>0</v>
      </c>
      <c r="O630" s="10">
        <f>IFERROR(VLOOKUP(G630,Sell!G:L,6,0),0)</f>
        <v>0</v>
      </c>
      <c r="P630" s="11">
        <f t="shared" si="63"/>
        <v>0</v>
      </c>
      <c r="Q630" s="10">
        <f t="shared" si="65"/>
        <v>0</v>
      </c>
      <c r="R630" s="10">
        <f t="shared" si="66"/>
        <v>0</v>
      </c>
      <c r="S630" s="10">
        <f t="shared" si="67"/>
        <v>0</v>
      </c>
      <c r="T630" s="10">
        <f t="shared" si="68"/>
        <v>0</v>
      </c>
      <c r="U630" s="12" t="str">
        <f t="shared" si="69"/>
        <v/>
      </c>
    </row>
    <row r="631" spans="12:21" x14ac:dyDescent="0.25">
      <c r="L631" s="16">
        <f t="shared" si="64"/>
        <v>0</v>
      </c>
      <c r="M631" s="11" t="e">
        <f>VLOOKUP(G631,Sell!G:L,1,0)</f>
        <v>#N/A</v>
      </c>
      <c r="N631" s="11">
        <f>IFERROR(VLOOKUP(G631,Sell!G:L,2,0),0)</f>
        <v>0</v>
      </c>
      <c r="O631" s="10">
        <f>IFERROR(VLOOKUP(G631,Sell!G:L,6,0),0)</f>
        <v>0</v>
      </c>
      <c r="P631" s="11">
        <f t="shared" si="63"/>
        <v>0</v>
      </c>
      <c r="Q631" s="10">
        <f t="shared" si="65"/>
        <v>0</v>
      </c>
      <c r="R631" s="10">
        <f t="shared" si="66"/>
        <v>0</v>
      </c>
      <c r="S631" s="10">
        <f t="shared" si="67"/>
        <v>0</v>
      </c>
      <c r="T631" s="10">
        <f t="shared" si="68"/>
        <v>0</v>
      </c>
      <c r="U631" s="12" t="str">
        <f t="shared" si="69"/>
        <v/>
      </c>
    </row>
    <row r="632" spans="12:21" x14ac:dyDescent="0.25">
      <c r="L632" s="16">
        <f t="shared" si="64"/>
        <v>0</v>
      </c>
      <c r="M632" s="11" t="e">
        <f>VLOOKUP(G632,Sell!G:L,1,0)</f>
        <v>#N/A</v>
      </c>
      <c r="N632" s="11">
        <f>IFERROR(VLOOKUP(G632,Sell!G:L,2,0),0)</f>
        <v>0</v>
      </c>
      <c r="O632" s="10">
        <f>IFERROR(VLOOKUP(G632,Sell!G:L,6,0),0)</f>
        <v>0</v>
      </c>
      <c r="P632" s="11">
        <f t="shared" si="63"/>
        <v>0</v>
      </c>
      <c r="Q632" s="10">
        <f t="shared" si="65"/>
        <v>0</v>
      </c>
      <c r="R632" s="10">
        <f t="shared" si="66"/>
        <v>0</v>
      </c>
      <c r="S632" s="10">
        <f t="shared" si="67"/>
        <v>0</v>
      </c>
      <c r="T632" s="10">
        <f t="shared" si="68"/>
        <v>0</v>
      </c>
      <c r="U632" s="12" t="str">
        <f t="shared" si="69"/>
        <v/>
      </c>
    </row>
    <row r="633" spans="12:21" x14ac:dyDescent="0.25">
      <c r="L633" s="16">
        <f t="shared" si="64"/>
        <v>0</v>
      </c>
      <c r="M633" s="11" t="e">
        <f>VLOOKUP(G633,Sell!G:L,1,0)</f>
        <v>#N/A</v>
      </c>
      <c r="N633" s="11">
        <f>IFERROR(VLOOKUP(G633,Sell!G:L,2,0),0)</f>
        <v>0</v>
      </c>
      <c r="O633" s="10">
        <f>IFERROR(VLOOKUP(G633,Sell!G:L,6,0),0)</f>
        <v>0</v>
      </c>
      <c r="P633" s="11">
        <f t="shared" si="63"/>
        <v>0</v>
      </c>
      <c r="Q633" s="10">
        <f t="shared" si="65"/>
        <v>0</v>
      </c>
      <c r="R633" s="10">
        <f t="shared" si="66"/>
        <v>0</v>
      </c>
      <c r="S633" s="10">
        <f t="shared" si="67"/>
        <v>0</v>
      </c>
      <c r="T633" s="10">
        <f t="shared" si="68"/>
        <v>0</v>
      </c>
      <c r="U633" s="12" t="str">
        <f t="shared" si="69"/>
        <v/>
      </c>
    </row>
    <row r="634" spans="12:21" x14ac:dyDescent="0.25">
      <c r="L634" s="16">
        <f t="shared" si="64"/>
        <v>0</v>
      </c>
      <c r="M634" s="11" t="e">
        <f>VLOOKUP(G634,Sell!G:L,1,0)</f>
        <v>#N/A</v>
      </c>
      <c r="N634" s="11">
        <f>IFERROR(VLOOKUP(G634,Sell!G:L,2,0),0)</f>
        <v>0</v>
      </c>
      <c r="O634" s="10">
        <f>IFERROR(VLOOKUP(G634,Sell!G:L,6,0),0)</f>
        <v>0</v>
      </c>
      <c r="P634" s="11">
        <f t="shared" si="63"/>
        <v>0</v>
      </c>
      <c r="Q634" s="10">
        <f t="shared" si="65"/>
        <v>0</v>
      </c>
      <c r="R634" s="10">
        <f t="shared" si="66"/>
        <v>0</v>
      </c>
      <c r="S634" s="10">
        <f t="shared" si="67"/>
        <v>0</v>
      </c>
      <c r="T634" s="10">
        <f t="shared" si="68"/>
        <v>0</v>
      </c>
      <c r="U634" s="12" t="str">
        <f t="shared" si="69"/>
        <v/>
      </c>
    </row>
    <row r="635" spans="12:21" x14ac:dyDescent="0.25">
      <c r="L635" s="16">
        <f t="shared" si="64"/>
        <v>0</v>
      </c>
      <c r="M635" s="11" t="e">
        <f>VLOOKUP(G635,Sell!G:L,1,0)</f>
        <v>#N/A</v>
      </c>
      <c r="N635" s="11">
        <f>IFERROR(VLOOKUP(G635,Sell!G:L,2,0),0)</f>
        <v>0</v>
      </c>
      <c r="O635" s="10">
        <f>IFERROR(VLOOKUP(G635,Sell!G:L,6,0),0)</f>
        <v>0</v>
      </c>
      <c r="P635" s="11">
        <f t="shared" si="63"/>
        <v>0</v>
      </c>
      <c r="Q635" s="10">
        <f t="shared" si="65"/>
        <v>0</v>
      </c>
      <c r="R635" s="10">
        <f t="shared" si="66"/>
        <v>0</v>
      </c>
      <c r="S635" s="10">
        <f t="shared" si="67"/>
        <v>0</v>
      </c>
      <c r="T635" s="10">
        <f t="shared" si="68"/>
        <v>0</v>
      </c>
      <c r="U635" s="12" t="str">
        <f t="shared" si="69"/>
        <v/>
      </c>
    </row>
    <row r="636" spans="12:21" x14ac:dyDescent="0.25">
      <c r="L636" s="16">
        <f t="shared" si="64"/>
        <v>0</v>
      </c>
      <c r="M636" s="11" t="e">
        <f>VLOOKUP(G636,Sell!G:L,1,0)</f>
        <v>#N/A</v>
      </c>
      <c r="N636" s="11">
        <f>IFERROR(VLOOKUP(G636,Sell!G:L,2,0),0)</f>
        <v>0</v>
      </c>
      <c r="O636" s="10">
        <f>IFERROR(VLOOKUP(G636,Sell!G:L,6,0),0)</f>
        <v>0</v>
      </c>
      <c r="P636" s="11">
        <f t="shared" si="63"/>
        <v>0</v>
      </c>
      <c r="Q636" s="10">
        <f t="shared" si="65"/>
        <v>0</v>
      </c>
      <c r="R636" s="10">
        <f t="shared" si="66"/>
        <v>0</v>
      </c>
      <c r="S636" s="10">
        <f t="shared" si="67"/>
        <v>0</v>
      </c>
      <c r="T636" s="10">
        <f t="shared" si="68"/>
        <v>0</v>
      </c>
      <c r="U636" s="12" t="str">
        <f t="shared" si="69"/>
        <v/>
      </c>
    </row>
    <row r="637" spans="12:21" x14ac:dyDescent="0.25">
      <c r="L637" s="16">
        <f t="shared" si="64"/>
        <v>0</v>
      </c>
      <c r="M637" s="11" t="e">
        <f>VLOOKUP(G637,Sell!G:L,1,0)</f>
        <v>#N/A</v>
      </c>
      <c r="N637" s="11">
        <f>IFERROR(VLOOKUP(G637,Sell!G:L,2,0),0)</f>
        <v>0</v>
      </c>
      <c r="O637" s="10">
        <f>IFERROR(VLOOKUP(G637,Sell!G:L,6,0),0)</f>
        <v>0</v>
      </c>
      <c r="P637" s="11">
        <f t="shared" si="63"/>
        <v>0</v>
      </c>
      <c r="Q637" s="10">
        <f t="shared" si="65"/>
        <v>0</v>
      </c>
      <c r="R637" s="10">
        <f t="shared" si="66"/>
        <v>0</v>
      </c>
      <c r="S637" s="10">
        <f t="shared" si="67"/>
        <v>0</v>
      </c>
      <c r="T637" s="10">
        <f t="shared" si="68"/>
        <v>0</v>
      </c>
      <c r="U637" s="12" t="str">
        <f t="shared" si="69"/>
        <v/>
      </c>
    </row>
    <row r="638" spans="12:21" x14ac:dyDescent="0.25">
      <c r="L638" s="16">
        <f t="shared" si="64"/>
        <v>0</v>
      </c>
      <c r="M638" s="11" t="e">
        <f>VLOOKUP(G638,Sell!G:L,1,0)</f>
        <v>#N/A</v>
      </c>
      <c r="N638" s="11">
        <f>IFERROR(VLOOKUP(G638,Sell!G:L,2,0),0)</f>
        <v>0</v>
      </c>
      <c r="O638" s="10">
        <f>IFERROR(VLOOKUP(G638,Sell!G:L,6,0),0)</f>
        <v>0</v>
      </c>
      <c r="P638" s="11">
        <f t="shared" si="63"/>
        <v>0</v>
      </c>
      <c r="Q638" s="10">
        <f t="shared" si="65"/>
        <v>0</v>
      </c>
      <c r="R638" s="10">
        <f t="shared" si="66"/>
        <v>0</v>
      </c>
      <c r="S638" s="10">
        <f t="shared" si="67"/>
        <v>0</v>
      </c>
      <c r="T638" s="10">
        <f t="shared" si="68"/>
        <v>0</v>
      </c>
      <c r="U638" s="12" t="str">
        <f t="shared" si="69"/>
        <v/>
      </c>
    </row>
    <row r="639" spans="12:21" x14ac:dyDescent="0.25">
      <c r="L639" s="16">
        <f t="shared" si="64"/>
        <v>0</v>
      </c>
      <c r="M639" s="11" t="e">
        <f>VLOOKUP(G639,Sell!G:L,1,0)</f>
        <v>#N/A</v>
      </c>
      <c r="N639" s="11">
        <f>IFERROR(VLOOKUP(G639,Sell!G:L,2,0),0)</f>
        <v>0</v>
      </c>
      <c r="O639" s="10">
        <f>IFERROR(VLOOKUP(G639,Sell!G:L,6,0),0)</f>
        <v>0</v>
      </c>
      <c r="P639" s="11">
        <f t="shared" si="63"/>
        <v>0</v>
      </c>
      <c r="Q639" s="10">
        <f t="shared" si="65"/>
        <v>0</v>
      </c>
      <c r="R639" s="10">
        <f t="shared" si="66"/>
        <v>0</v>
      </c>
      <c r="S639" s="10">
        <f t="shared" si="67"/>
        <v>0</v>
      </c>
      <c r="T639" s="10">
        <f t="shared" si="68"/>
        <v>0</v>
      </c>
      <c r="U639" s="12" t="str">
        <f t="shared" si="69"/>
        <v/>
      </c>
    </row>
    <row r="640" spans="12:21" x14ac:dyDescent="0.25">
      <c r="L640" s="16">
        <f t="shared" si="64"/>
        <v>0</v>
      </c>
      <c r="M640" s="11" t="e">
        <f>VLOOKUP(G640,Sell!G:L,1,0)</f>
        <v>#N/A</v>
      </c>
      <c r="N640" s="11">
        <f>IFERROR(VLOOKUP(G640,Sell!G:L,2,0),0)</f>
        <v>0</v>
      </c>
      <c r="O640" s="10">
        <f>IFERROR(VLOOKUP(G640,Sell!G:L,6,0),0)</f>
        <v>0</v>
      </c>
      <c r="P640" s="11">
        <f t="shared" si="63"/>
        <v>0</v>
      </c>
      <c r="Q640" s="10">
        <f t="shared" si="65"/>
        <v>0</v>
      </c>
      <c r="R640" s="10">
        <f t="shared" si="66"/>
        <v>0</v>
      </c>
      <c r="S640" s="10">
        <f t="shared" si="67"/>
        <v>0</v>
      </c>
      <c r="T640" s="10">
        <f t="shared" si="68"/>
        <v>0</v>
      </c>
      <c r="U640" s="12" t="str">
        <f t="shared" si="69"/>
        <v/>
      </c>
    </row>
    <row r="641" spans="12:21" x14ac:dyDescent="0.25">
      <c r="L641" s="16">
        <f t="shared" si="64"/>
        <v>0</v>
      </c>
      <c r="M641" s="11" t="e">
        <f>VLOOKUP(G641,Sell!G:L,1,0)</f>
        <v>#N/A</v>
      </c>
      <c r="N641" s="11">
        <f>IFERROR(VLOOKUP(G641,Sell!G:L,2,0),0)</f>
        <v>0</v>
      </c>
      <c r="O641" s="10">
        <f>IFERROR(VLOOKUP(G641,Sell!G:L,6,0),0)</f>
        <v>0</v>
      </c>
      <c r="P641" s="11">
        <f t="shared" si="63"/>
        <v>0</v>
      </c>
      <c r="Q641" s="10">
        <f t="shared" si="65"/>
        <v>0</v>
      </c>
      <c r="R641" s="10">
        <f t="shared" si="66"/>
        <v>0</v>
      </c>
      <c r="S641" s="10">
        <f t="shared" si="67"/>
        <v>0</v>
      </c>
      <c r="T641" s="10">
        <f t="shared" si="68"/>
        <v>0</v>
      </c>
      <c r="U641" s="12" t="str">
        <f t="shared" si="69"/>
        <v/>
      </c>
    </row>
    <row r="642" spans="12:21" x14ac:dyDescent="0.25">
      <c r="L642" s="16">
        <f t="shared" si="64"/>
        <v>0</v>
      </c>
      <c r="M642" s="11" t="e">
        <f>VLOOKUP(G642,Sell!G:L,1,0)</f>
        <v>#N/A</v>
      </c>
      <c r="N642" s="11">
        <f>IFERROR(VLOOKUP(G642,Sell!G:L,2,0),0)</f>
        <v>0</v>
      </c>
      <c r="O642" s="10">
        <f>IFERROR(VLOOKUP(G642,Sell!G:L,6,0),0)</f>
        <v>0</v>
      </c>
      <c r="P642" s="11">
        <f t="shared" si="63"/>
        <v>0</v>
      </c>
      <c r="Q642" s="10">
        <f t="shared" si="65"/>
        <v>0</v>
      </c>
      <c r="R642" s="10">
        <f t="shared" si="66"/>
        <v>0</v>
      </c>
      <c r="S642" s="10">
        <f t="shared" si="67"/>
        <v>0</v>
      </c>
      <c r="T642" s="10">
        <f t="shared" si="68"/>
        <v>0</v>
      </c>
      <c r="U642" s="12" t="str">
        <f t="shared" si="69"/>
        <v/>
      </c>
    </row>
    <row r="643" spans="12:21" x14ac:dyDescent="0.25">
      <c r="L643" s="16">
        <f t="shared" si="64"/>
        <v>0</v>
      </c>
      <c r="M643" s="11" t="e">
        <f>VLOOKUP(G643,Sell!G:L,1,0)</f>
        <v>#N/A</v>
      </c>
      <c r="N643" s="11">
        <f>IFERROR(VLOOKUP(G643,Sell!G:L,2,0),0)</f>
        <v>0</v>
      </c>
      <c r="O643" s="10">
        <f>IFERROR(VLOOKUP(G643,Sell!G:L,6,0),0)</f>
        <v>0</v>
      </c>
      <c r="P643" s="11">
        <f t="shared" si="63"/>
        <v>0</v>
      </c>
      <c r="Q643" s="10">
        <f t="shared" si="65"/>
        <v>0</v>
      </c>
      <c r="R643" s="10">
        <f t="shared" si="66"/>
        <v>0</v>
      </c>
      <c r="S643" s="10">
        <f t="shared" si="67"/>
        <v>0</v>
      </c>
      <c r="T643" s="10">
        <f t="shared" si="68"/>
        <v>0</v>
      </c>
      <c r="U643" s="12" t="str">
        <f t="shared" si="69"/>
        <v/>
      </c>
    </row>
    <row r="644" spans="12:21" x14ac:dyDescent="0.25">
      <c r="L644" s="16">
        <f t="shared" si="64"/>
        <v>0</v>
      </c>
      <c r="M644" s="11" t="e">
        <f>VLOOKUP(G644,Sell!G:L,1,0)</f>
        <v>#N/A</v>
      </c>
      <c r="N644" s="11">
        <f>IFERROR(VLOOKUP(G644,Sell!G:L,2,0),0)</f>
        <v>0</v>
      </c>
      <c r="O644" s="10">
        <f>IFERROR(VLOOKUP(G644,Sell!G:L,6,0),0)</f>
        <v>0</v>
      </c>
      <c r="P644" s="11">
        <f t="shared" si="63"/>
        <v>0</v>
      </c>
      <c r="Q644" s="10">
        <f t="shared" si="65"/>
        <v>0</v>
      </c>
      <c r="R644" s="10">
        <f t="shared" si="66"/>
        <v>0</v>
      </c>
      <c r="S644" s="10">
        <f t="shared" si="67"/>
        <v>0</v>
      </c>
      <c r="T644" s="10">
        <f t="shared" si="68"/>
        <v>0</v>
      </c>
      <c r="U644" s="12" t="str">
        <f t="shared" si="69"/>
        <v/>
      </c>
    </row>
    <row r="645" spans="12:21" x14ac:dyDescent="0.25">
      <c r="L645" s="16">
        <f t="shared" si="64"/>
        <v>0</v>
      </c>
      <c r="M645" s="11" t="e">
        <f>VLOOKUP(G645,Sell!G:L,1,0)</f>
        <v>#N/A</v>
      </c>
      <c r="N645" s="11">
        <f>IFERROR(VLOOKUP(G645,Sell!G:L,2,0),0)</f>
        <v>0</v>
      </c>
      <c r="O645" s="10">
        <f>IFERROR(VLOOKUP(G645,Sell!G:L,6,0),0)</f>
        <v>0</v>
      </c>
      <c r="P645" s="11">
        <f t="shared" si="63"/>
        <v>0</v>
      </c>
      <c r="Q645" s="10">
        <f t="shared" si="65"/>
        <v>0</v>
      </c>
      <c r="R645" s="10">
        <f t="shared" si="66"/>
        <v>0</v>
      </c>
      <c r="S645" s="10">
        <f t="shared" si="67"/>
        <v>0</v>
      </c>
      <c r="T645" s="10">
        <f t="shared" si="68"/>
        <v>0</v>
      </c>
      <c r="U645" s="12" t="str">
        <f t="shared" si="69"/>
        <v/>
      </c>
    </row>
    <row r="646" spans="12:21" x14ac:dyDescent="0.25">
      <c r="L646" s="16">
        <f t="shared" si="64"/>
        <v>0</v>
      </c>
      <c r="M646" s="11" t="e">
        <f>VLOOKUP(G646,Sell!G:L,1,0)</f>
        <v>#N/A</v>
      </c>
      <c r="N646" s="11">
        <f>IFERROR(VLOOKUP(G646,Sell!G:L,2,0),0)</f>
        <v>0</v>
      </c>
      <c r="O646" s="10">
        <f>IFERROR(VLOOKUP(G646,Sell!G:L,6,0),0)</f>
        <v>0</v>
      </c>
      <c r="P646" s="11">
        <f t="shared" si="63"/>
        <v>0</v>
      </c>
      <c r="Q646" s="10">
        <f t="shared" si="65"/>
        <v>0</v>
      </c>
      <c r="R646" s="10">
        <f t="shared" si="66"/>
        <v>0</v>
      </c>
      <c r="S646" s="10">
        <f t="shared" si="67"/>
        <v>0</v>
      </c>
      <c r="T646" s="10">
        <f t="shared" si="68"/>
        <v>0</v>
      </c>
      <c r="U646" s="12" t="str">
        <f t="shared" si="69"/>
        <v/>
      </c>
    </row>
    <row r="647" spans="12:21" x14ac:dyDescent="0.25">
      <c r="L647" s="16">
        <f t="shared" si="64"/>
        <v>0</v>
      </c>
      <c r="M647" s="11" t="e">
        <f>VLOOKUP(G647,Sell!G:L,1,0)</f>
        <v>#N/A</v>
      </c>
      <c r="N647" s="11">
        <f>IFERROR(VLOOKUP(G647,Sell!G:L,2,0),0)</f>
        <v>0</v>
      </c>
      <c r="O647" s="10">
        <f>IFERROR(VLOOKUP(G647,Sell!G:L,6,0),0)</f>
        <v>0</v>
      </c>
      <c r="P647" s="11">
        <f t="shared" si="63"/>
        <v>0</v>
      </c>
      <c r="Q647" s="10">
        <f t="shared" si="65"/>
        <v>0</v>
      </c>
      <c r="R647" s="10">
        <f t="shared" si="66"/>
        <v>0</v>
      </c>
      <c r="S647" s="10">
        <f t="shared" si="67"/>
        <v>0</v>
      </c>
      <c r="T647" s="10">
        <f t="shared" si="68"/>
        <v>0</v>
      </c>
      <c r="U647" s="12" t="str">
        <f t="shared" si="69"/>
        <v/>
      </c>
    </row>
    <row r="648" spans="12:21" x14ac:dyDescent="0.25">
      <c r="L648" s="16">
        <f t="shared" si="64"/>
        <v>0</v>
      </c>
      <c r="M648" s="11" t="e">
        <f>VLOOKUP(G648,Sell!G:L,1,0)</f>
        <v>#N/A</v>
      </c>
      <c r="N648" s="11">
        <f>IFERROR(VLOOKUP(G648,Sell!G:L,2,0),0)</f>
        <v>0</v>
      </c>
      <c r="O648" s="10">
        <f>IFERROR(VLOOKUP(G648,Sell!G:L,6,0),0)</f>
        <v>0</v>
      </c>
      <c r="P648" s="11">
        <f t="shared" si="63"/>
        <v>0</v>
      </c>
      <c r="Q648" s="10">
        <f t="shared" si="65"/>
        <v>0</v>
      </c>
      <c r="R648" s="10">
        <f t="shared" si="66"/>
        <v>0</v>
      </c>
      <c r="S648" s="10">
        <f t="shared" si="67"/>
        <v>0</v>
      </c>
      <c r="T648" s="10">
        <f t="shared" si="68"/>
        <v>0</v>
      </c>
      <c r="U648" s="12" t="str">
        <f t="shared" si="69"/>
        <v/>
      </c>
    </row>
    <row r="649" spans="12:21" x14ac:dyDescent="0.25">
      <c r="L649" s="16">
        <f t="shared" si="64"/>
        <v>0</v>
      </c>
      <c r="M649" s="11" t="e">
        <f>VLOOKUP(G649,Sell!G:L,1,0)</f>
        <v>#N/A</v>
      </c>
      <c r="N649" s="11">
        <f>IFERROR(VLOOKUP(G649,Sell!G:L,2,0),0)</f>
        <v>0</v>
      </c>
      <c r="O649" s="10">
        <f>IFERROR(VLOOKUP(G649,Sell!G:L,6,0),0)</f>
        <v>0</v>
      </c>
      <c r="P649" s="11">
        <f t="shared" si="63"/>
        <v>0</v>
      </c>
      <c r="Q649" s="10">
        <f t="shared" si="65"/>
        <v>0</v>
      </c>
      <c r="R649" s="10">
        <f t="shared" si="66"/>
        <v>0</v>
      </c>
      <c r="S649" s="10">
        <f t="shared" si="67"/>
        <v>0</v>
      </c>
      <c r="T649" s="10">
        <f t="shared" si="68"/>
        <v>0</v>
      </c>
      <c r="U649" s="12" t="str">
        <f t="shared" si="69"/>
        <v/>
      </c>
    </row>
    <row r="650" spans="12:21" x14ac:dyDescent="0.25">
      <c r="L650" s="16">
        <f t="shared" si="64"/>
        <v>0</v>
      </c>
      <c r="M650" s="11" t="e">
        <f>VLOOKUP(G650,Sell!G:L,1,0)</f>
        <v>#N/A</v>
      </c>
      <c r="N650" s="11">
        <f>IFERROR(VLOOKUP(G650,Sell!G:L,2,0),0)</f>
        <v>0</v>
      </c>
      <c r="O650" s="10">
        <f>IFERROR(VLOOKUP(G650,Sell!G:L,6,0),0)</f>
        <v>0</v>
      </c>
      <c r="P650" s="11">
        <f t="shared" ref="P650:P713" si="70">H650-N650</f>
        <v>0</v>
      </c>
      <c r="Q650" s="10">
        <f t="shared" si="65"/>
        <v>0</v>
      </c>
      <c r="R650" s="10">
        <f t="shared" si="66"/>
        <v>0</v>
      </c>
      <c r="S650" s="10">
        <f t="shared" si="67"/>
        <v>0</v>
      </c>
      <c r="T650" s="10">
        <f t="shared" si="68"/>
        <v>0</v>
      </c>
      <c r="U650" s="12" t="str">
        <f t="shared" si="69"/>
        <v/>
      </c>
    </row>
    <row r="651" spans="12:21" x14ac:dyDescent="0.25">
      <c r="L651" s="16">
        <f t="shared" ref="L651:L714" si="71">J651+K651</f>
        <v>0</v>
      </c>
      <c r="M651" s="11" t="e">
        <f>VLOOKUP(G651,Sell!G:L,1,0)</f>
        <v>#N/A</v>
      </c>
      <c r="N651" s="11">
        <f>IFERROR(VLOOKUP(G651,Sell!G:L,2,0),0)</f>
        <v>0</v>
      </c>
      <c r="O651" s="10">
        <f>IFERROR(VLOOKUP(G651,Sell!G:L,6,0),0)</f>
        <v>0</v>
      </c>
      <c r="P651" s="11">
        <f t="shared" si="70"/>
        <v>0</v>
      </c>
      <c r="Q651" s="10">
        <f t="shared" ref="Q651:Q714" si="72">O651-L651</f>
        <v>0</v>
      </c>
      <c r="R651" s="10">
        <f t="shared" ref="R651:R714" si="73">IF(P651=0,Q651,0)</f>
        <v>0</v>
      </c>
      <c r="S651" s="10">
        <f t="shared" ref="S651:S714" si="74">IF(R651&gt;0,R651,0)</f>
        <v>0</v>
      </c>
      <c r="T651" s="10">
        <f t="shared" ref="T651:T714" si="75">IF(R651&gt;0,0,R651)</f>
        <v>0</v>
      </c>
      <c r="U651" s="12" t="str">
        <f t="shared" ref="U651:U714" si="76">IF(AND(LEN(G651)&gt;0,R651=0),"Open","")</f>
        <v/>
      </c>
    </row>
    <row r="652" spans="12:21" x14ac:dyDescent="0.25">
      <c r="L652" s="16">
        <f t="shared" si="71"/>
        <v>0</v>
      </c>
      <c r="M652" s="11" t="e">
        <f>VLOOKUP(G652,Sell!G:L,1,0)</f>
        <v>#N/A</v>
      </c>
      <c r="N652" s="11">
        <f>IFERROR(VLOOKUP(G652,Sell!G:L,2,0),0)</f>
        <v>0</v>
      </c>
      <c r="O652" s="10">
        <f>IFERROR(VLOOKUP(G652,Sell!G:L,6,0),0)</f>
        <v>0</v>
      </c>
      <c r="P652" s="11">
        <f t="shared" si="70"/>
        <v>0</v>
      </c>
      <c r="Q652" s="10">
        <f t="shared" si="72"/>
        <v>0</v>
      </c>
      <c r="R652" s="10">
        <f t="shared" si="73"/>
        <v>0</v>
      </c>
      <c r="S652" s="10">
        <f t="shared" si="74"/>
        <v>0</v>
      </c>
      <c r="T652" s="10">
        <f t="shared" si="75"/>
        <v>0</v>
      </c>
      <c r="U652" s="12" t="str">
        <f t="shared" si="76"/>
        <v/>
      </c>
    </row>
    <row r="653" spans="12:21" x14ac:dyDescent="0.25">
      <c r="L653" s="16">
        <f t="shared" si="71"/>
        <v>0</v>
      </c>
      <c r="M653" s="11" t="e">
        <f>VLOOKUP(G653,Sell!G:L,1,0)</f>
        <v>#N/A</v>
      </c>
      <c r="N653" s="11">
        <f>IFERROR(VLOOKUP(G653,Sell!G:L,2,0),0)</f>
        <v>0</v>
      </c>
      <c r="O653" s="10">
        <f>IFERROR(VLOOKUP(G653,Sell!G:L,6,0),0)</f>
        <v>0</v>
      </c>
      <c r="P653" s="11">
        <f t="shared" si="70"/>
        <v>0</v>
      </c>
      <c r="Q653" s="10">
        <f t="shared" si="72"/>
        <v>0</v>
      </c>
      <c r="R653" s="10">
        <f t="shared" si="73"/>
        <v>0</v>
      </c>
      <c r="S653" s="10">
        <f t="shared" si="74"/>
        <v>0</v>
      </c>
      <c r="T653" s="10">
        <f t="shared" si="75"/>
        <v>0</v>
      </c>
      <c r="U653" s="12" t="str">
        <f t="shared" si="76"/>
        <v/>
      </c>
    </row>
    <row r="654" spans="12:21" x14ac:dyDescent="0.25">
      <c r="L654" s="16">
        <f t="shared" si="71"/>
        <v>0</v>
      </c>
      <c r="M654" s="11" t="e">
        <f>VLOOKUP(G654,Sell!G:L,1,0)</f>
        <v>#N/A</v>
      </c>
      <c r="N654" s="11">
        <f>IFERROR(VLOOKUP(G654,Sell!G:L,2,0),0)</f>
        <v>0</v>
      </c>
      <c r="O654" s="10">
        <f>IFERROR(VLOOKUP(G654,Sell!G:L,6,0),0)</f>
        <v>0</v>
      </c>
      <c r="P654" s="11">
        <f t="shared" si="70"/>
        <v>0</v>
      </c>
      <c r="Q654" s="10">
        <f t="shared" si="72"/>
        <v>0</v>
      </c>
      <c r="R654" s="10">
        <f t="shared" si="73"/>
        <v>0</v>
      </c>
      <c r="S654" s="10">
        <f t="shared" si="74"/>
        <v>0</v>
      </c>
      <c r="T654" s="10">
        <f t="shared" si="75"/>
        <v>0</v>
      </c>
      <c r="U654" s="12" t="str">
        <f t="shared" si="76"/>
        <v/>
      </c>
    </row>
    <row r="655" spans="12:21" x14ac:dyDescent="0.25">
      <c r="L655" s="16">
        <f t="shared" si="71"/>
        <v>0</v>
      </c>
      <c r="M655" s="11" t="e">
        <f>VLOOKUP(G655,Sell!G:L,1,0)</f>
        <v>#N/A</v>
      </c>
      <c r="N655" s="11">
        <f>IFERROR(VLOOKUP(G655,Sell!G:L,2,0),0)</f>
        <v>0</v>
      </c>
      <c r="O655" s="10">
        <f>IFERROR(VLOOKUP(G655,Sell!G:L,6,0),0)</f>
        <v>0</v>
      </c>
      <c r="P655" s="11">
        <f t="shared" si="70"/>
        <v>0</v>
      </c>
      <c r="Q655" s="10">
        <f t="shared" si="72"/>
        <v>0</v>
      </c>
      <c r="R655" s="10">
        <f t="shared" si="73"/>
        <v>0</v>
      </c>
      <c r="S655" s="10">
        <f t="shared" si="74"/>
        <v>0</v>
      </c>
      <c r="T655" s="10">
        <f t="shared" si="75"/>
        <v>0</v>
      </c>
      <c r="U655" s="12" t="str">
        <f t="shared" si="76"/>
        <v/>
      </c>
    </row>
    <row r="656" spans="12:21" x14ac:dyDescent="0.25">
      <c r="L656" s="16">
        <f t="shared" si="71"/>
        <v>0</v>
      </c>
      <c r="M656" s="11" t="e">
        <f>VLOOKUP(G656,Sell!G:L,1,0)</f>
        <v>#N/A</v>
      </c>
      <c r="N656" s="11">
        <f>IFERROR(VLOOKUP(G656,Sell!G:L,2,0),0)</f>
        <v>0</v>
      </c>
      <c r="O656" s="10">
        <f>IFERROR(VLOOKUP(G656,Sell!G:L,6,0),0)</f>
        <v>0</v>
      </c>
      <c r="P656" s="11">
        <f t="shared" si="70"/>
        <v>0</v>
      </c>
      <c r="Q656" s="10">
        <f t="shared" si="72"/>
        <v>0</v>
      </c>
      <c r="R656" s="10">
        <f t="shared" si="73"/>
        <v>0</v>
      </c>
      <c r="S656" s="10">
        <f t="shared" si="74"/>
        <v>0</v>
      </c>
      <c r="T656" s="10">
        <f t="shared" si="75"/>
        <v>0</v>
      </c>
      <c r="U656" s="12" t="str">
        <f t="shared" si="76"/>
        <v/>
      </c>
    </row>
    <row r="657" spans="12:21" x14ac:dyDescent="0.25">
      <c r="L657" s="16">
        <f t="shared" si="71"/>
        <v>0</v>
      </c>
      <c r="M657" s="11" t="e">
        <f>VLOOKUP(G657,Sell!G:L,1,0)</f>
        <v>#N/A</v>
      </c>
      <c r="N657" s="11">
        <f>IFERROR(VLOOKUP(G657,Sell!G:L,2,0),0)</f>
        <v>0</v>
      </c>
      <c r="O657" s="10">
        <f>IFERROR(VLOOKUP(G657,Sell!G:L,6,0),0)</f>
        <v>0</v>
      </c>
      <c r="P657" s="11">
        <f t="shared" si="70"/>
        <v>0</v>
      </c>
      <c r="Q657" s="10">
        <f t="shared" si="72"/>
        <v>0</v>
      </c>
      <c r="R657" s="10">
        <f t="shared" si="73"/>
        <v>0</v>
      </c>
      <c r="S657" s="10">
        <f t="shared" si="74"/>
        <v>0</v>
      </c>
      <c r="T657" s="10">
        <f t="shared" si="75"/>
        <v>0</v>
      </c>
      <c r="U657" s="12" t="str">
        <f t="shared" si="76"/>
        <v/>
      </c>
    </row>
    <row r="658" spans="12:21" x14ac:dyDescent="0.25">
      <c r="L658" s="16">
        <f t="shared" si="71"/>
        <v>0</v>
      </c>
      <c r="M658" s="11" t="e">
        <f>VLOOKUP(G658,Sell!G:L,1,0)</f>
        <v>#N/A</v>
      </c>
      <c r="N658" s="11">
        <f>IFERROR(VLOOKUP(G658,Sell!G:L,2,0),0)</f>
        <v>0</v>
      </c>
      <c r="O658" s="10">
        <f>IFERROR(VLOOKUP(G658,Sell!G:L,6,0),0)</f>
        <v>0</v>
      </c>
      <c r="P658" s="11">
        <f t="shared" si="70"/>
        <v>0</v>
      </c>
      <c r="Q658" s="10">
        <f t="shared" si="72"/>
        <v>0</v>
      </c>
      <c r="R658" s="10">
        <f t="shared" si="73"/>
        <v>0</v>
      </c>
      <c r="S658" s="10">
        <f t="shared" si="74"/>
        <v>0</v>
      </c>
      <c r="T658" s="10">
        <f t="shared" si="75"/>
        <v>0</v>
      </c>
      <c r="U658" s="12" t="str">
        <f t="shared" si="76"/>
        <v/>
      </c>
    </row>
    <row r="659" spans="12:21" x14ac:dyDescent="0.25">
      <c r="L659" s="16">
        <f t="shared" si="71"/>
        <v>0</v>
      </c>
      <c r="M659" s="11" t="e">
        <f>VLOOKUP(G659,Sell!G:L,1,0)</f>
        <v>#N/A</v>
      </c>
      <c r="N659" s="11">
        <f>IFERROR(VLOOKUP(G659,Sell!G:L,2,0),0)</f>
        <v>0</v>
      </c>
      <c r="O659" s="10">
        <f>IFERROR(VLOOKUP(G659,Sell!G:L,6,0),0)</f>
        <v>0</v>
      </c>
      <c r="P659" s="11">
        <f t="shared" si="70"/>
        <v>0</v>
      </c>
      <c r="Q659" s="10">
        <f t="shared" si="72"/>
        <v>0</v>
      </c>
      <c r="R659" s="10">
        <f t="shared" si="73"/>
        <v>0</v>
      </c>
      <c r="S659" s="10">
        <f t="shared" si="74"/>
        <v>0</v>
      </c>
      <c r="T659" s="10">
        <f t="shared" si="75"/>
        <v>0</v>
      </c>
      <c r="U659" s="12" t="str">
        <f t="shared" si="76"/>
        <v/>
      </c>
    </row>
    <row r="660" spans="12:21" x14ac:dyDescent="0.25">
      <c r="L660" s="16">
        <f t="shared" si="71"/>
        <v>0</v>
      </c>
      <c r="M660" s="11" t="e">
        <f>VLOOKUP(G660,Sell!G:L,1,0)</f>
        <v>#N/A</v>
      </c>
      <c r="N660" s="11">
        <f>IFERROR(VLOOKUP(G660,Sell!G:L,2,0),0)</f>
        <v>0</v>
      </c>
      <c r="O660" s="10">
        <f>IFERROR(VLOOKUP(G660,Sell!G:L,6,0),0)</f>
        <v>0</v>
      </c>
      <c r="P660" s="11">
        <f t="shared" si="70"/>
        <v>0</v>
      </c>
      <c r="Q660" s="10">
        <f t="shared" si="72"/>
        <v>0</v>
      </c>
      <c r="R660" s="10">
        <f t="shared" si="73"/>
        <v>0</v>
      </c>
      <c r="S660" s="10">
        <f t="shared" si="74"/>
        <v>0</v>
      </c>
      <c r="T660" s="10">
        <f t="shared" si="75"/>
        <v>0</v>
      </c>
      <c r="U660" s="12" t="str">
        <f t="shared" si="76"/>
        <v/>
      </c>
    </row>
    <row r="661" spans="12:21" x14ac:dyDescent="0.25">
      <c r="L661" s="16">
        <f t="shared" si="71"/>
        <v>0</v>
      </c>
      <c r="M661" s="11" t="e">
        <f>VLOOKUP(G661,Sell!G:L,1,0)</f>
        <v>#N/A</v>
      </c>
      <c r="N661" s="11">
        <f>IFERROR(VLOOKUP(G661,Sell!G:L,2,0),0)</f>
        <v>0</v>
      </c>
      <c r="O661" s="10">
        <f>IFERROR(VLOOKUP(G661,Sell!G:L,6,0),0)</f>
        <v>0</v>
      </c>
      <c r="P661" s="11">
        <f t="shared" si="70"/>
        <v>0</v>
      </c>
      <c r="Q661" s="10">
        <f t="shared" si="72"/>
        <v>0</v>
      </c>
      <c r="R661" s="10">
        <f t="shared" si="73"/>
        <v>0</v>
      </c>
      <c r="S661" s="10">
        <f t="shared" si="74"/>
        <v>0</v>
      </c>
      <c r="T661" s="10">
        <f t="shared" si="75"/>
        <v>0</v>
      </c>
      <c r="U661" s="12" t="str">
        <f t="shared" si="76"/>
        <v/>
      </c>
    </row>
    <row r="662" spans="12:21" x14ac:dyDescent="0.25">
      <c r="L662" s="16">
        <f t="shared" si="71"/>
        <v>0</v>
      </c>
      <c r="M662" s="11" t="e">
        <f>VLOOKUP(G662,Sell!G:L,1,0)</f>
        <v>#N/A</v>
      </c>
      <c r="N662" s="11">
        <f>IFERROR(VLOOKUP(G662,Sell!G:L,2,0),0)</f>
        <v>0</v>
      </c>
      <c r="O662" s="10">
        <f>IFERROR(VLOOKUP(G662,Sell!G:L,6,0),0)</f>
        <v>0</v>
      </c>
      <c r="P662" s="11">
        <f t="shared" si="70"/>
        <v>0</v>
      </c>
      <c r="Q662" s="10">
        <f t="shared" si="72"/>
        <v>0</v>
      </c>
      <c r="R662" s="10">
        <f t="shared" si="73"/>
        <v>0</v>
      </c>
      <c r="S662" s="10">
        <f t="shared" si="74"/>
        <v>0</v>
      </c>
      <c r="T662" s="10">
        <f t="shared" si="75"/>
        <v>0</v>
      </c>
      <c r="U662" s="12" t="str">
        <f t="shared" si="76"/>
        <v/>
      </c>
    </row>
    <row r="663" spans="12:21" x14ac:dyDescent="0.25">
      <c r="L663" s="16">
        <f t="shared" si="71"/>
        <v>0</v>
      </c>
      <c r="M663" s="11" t="e">
        <f>VLOOKUP(G663,Sell!G:L,1,0)</f>
        <v>#N/A</v>
      </c>
      <c r="N663" s="11">
        <f>IFERROR(VLOOKUP(G663,Sell!G:L,2,0),0)</f>
        <v>0</v>
      </c>
      <c r="O663" s="10">
        <f>IFERROR(VLOOKUP(G663,Sell!G:L,6,0),0)</f>
        <v>0</v>
      </c>
      <c r="P663" s="11">
        <f t="shared" si="70"/>
        <v>0</v>
      </c>
      <c r="Q663" s="10">
        <f t="shared" si="72"/>
        <v>0</v>
      </c>
      <c r="R663" s="10">
        <f t="shared" si="73"/>
        <v>0</v>
      </c>
      <c r="S663" s="10">
        <f t="shared" si="74"/>
        <v>0</v>
      </c>
      <c r="T663" s="10">
        <f t="shared" si="75"/>
        <v>0</v>
      </c>
      <c r="U663" s="12" t="str">
        <f t="shared" si="76"/>
        <v/>
      </c>
    </row>
    <row r="664" spans="12:21" x14ac:dyDescent="0.25">
      <c r="L664" s="16">
        <f t="shared" si="71"/>
        <v>0</v>
      </c>
      <c r="M664" s="11" t="e">
        <f>VLOOKUP(G664,Sell!G:L,1,0)</f>
        <v>#N/A</v>
      </c>
      <c r="N664" s="11">
        <f>IFERROR(VLOOKUP(G664,Sell!G:L,2,0),0)</f>
        <v>0</v>
      </c>
      <c r="O664" s="10">
        <f>IFERROR(VLOOKUP(G664,Sell!G:L,6,0),0)</f>
        <v>0</v>
      </c>
      <c r="P664" s="11">
        <f t="shared" si="70"/>
        <v>0</v>
      </c>
      <c r="Q664" s="10">
        <f t="shared" si="72"/>
        <v>0</v>
      </c>
      <c r="R664" s="10">
        <f t="shared" si="73"/>
        <v>0</v>
      </c>
      <c r="S664" s="10">
        <f t="shared" si="74"/>
        <v>0</v>
      </c>
      <c r="T664" s="10">
        <f t="shared" si="75"/>
        <v>0</v>
      </c>
      <c r="U664" s="12" t="str">
        <f t="shared" si="76"/>
        <v/>
      </c>
    </row>
    <row r="665" spans="12:21" x14ac:dyDescent="0.25">
      <c r="L665" s="16">
        <f t="shared" si="71"/>
        <v>0</v>
      </c>
      <c r="M665" s="11" t="e">
        <f>VLOOKUP(G665,Sell!G:L,1,0)</f>
        <v>#N/A</v>
      </c>
      <c r="N665" s="11">
        <f>IFERROR(VLOOKUP(G665,Sell!G:L,2,0),0)</f>
        <v>0</v>
      </c>
      <c r="O665" s="10">
        <f>IFERROR(VLOOKUP(G665,Sell!G:L,6,0),0)</f>
        <v>0</v>
      </c>
      <c r="P665" s="11">
        <f t="shared" si="70"/>
        <v>0</v>
      </c>
      <c r="Q665" s="10">
        <f t="shared" si="72"/>
        <v>0</v>
      </c>
      <c r="R665" s="10">
        <f t="shared" si="73"/>
        <v>0</v>
      </c>
      <c r="S665" s="10">
        <f t="shared" si="74"/>
        <v>0</v>
      </c>
      <c r="T665" s="10">
        <f t="shared" si="75"/>
        <v>0</v>
      </c>
      <c r="U665" s="12" t="str">
        <f t="shared" si="76"/>
        <v/>
      </c>
    </row>
    <row r="666" spans="12:21" x14ac:dyDescent="0.25">
      <c r="L666" s="16">
        <f t="shared" si="71"/>
        <v>0</v>
      </c>
      <c r="M666" s="11" t="e">
        <f>VLOOKUP(G666,Sell!G:L,1,0)</f>
        <v>#N/A</v>
      </c>
      <c r="N666" s="11">
        <f>IFERROR(VLOOKUP(G666,Sell!G:L,2,0),0)</f>
        <v>0</v>
      </c>
      <c r="O666" s="10">
        <f>IFERROR(VLOOKUP(G666,Sell!G:L,6,0),0)</f>
        <v>0</v>
      </c>
      <c r="P666" s="11">
        <f t="shared" si="70"/>
        <v>0</v>
      </c>
      <c r="Q666" s="10">
        <f t="shared" si="72"/>
        <v>0</v>
      </c>
      <c r="R666" s="10">
        <f t="shared" si="73"/>
        <v>0</v>
      </c>
      <c r="S666" s="10">
        <f t="shared" si="74"/>
        <v>0</v>
      </c>
      <c r="T666" s="10">
        <f t="shared" si="75"/>
        <v>0</v>
      </c>
      <c r="U666" s="12" t="str">
        <f t="shared" si="76"/>
        <v/>
      </c>
    </row>
    <row r="667" spans="12:21" x14ac:dyDescent="0.25">
      <c r="L667" s="16">
        <f t="shared" si="71"/>
        <v>0</v>
      </c>
      <c r="M667" s="11" t="e">
        <f>VLOOKUP(G667,Sell!G:L,1,0)</f>
        <v>#N/A</v>
      </c>
      <c r="N667" s="11">
        <f>IFERROR(VLOOKUP(G667,Sell!G:L,2,0),0)</f>
        <v>0</v>
      </c>
      <c r="O667" s="10">
        <f>IFERROR(VLOOKUP(G667,Sell!G:L,6,0),0)</f>
        <v>0</v>
      </c>
      <c r="P667" s="11">
        <f t="shared" si="70"/>
        <v>0</v>
      </c>
      <c r="Q667" s="10">
        <f t="shared" si="72"/>
        <v>0</v>
      </c>
      <c r="R667" s="10">
        <f t="shared" si="73"/>
        <v>0</v>
      </c>
      <c r="S667" s="10">
        <f t="shared" si="74"/>
        <v>0</v>
      </c>
      <c r="T667" s="10">
        <f t="shared" si="75"/>
        <v>0</v>
      </c>
      <c r="U667" s="12" t="str">
        <f t="shared" si="76"/>
        <v/>
      </c>
    </row>
    <row r="668" spans="12:21" x14ac:dyDescent="0.25">
      <c r="L668" s="16">
        <f t="shared" si="71"/>
        <v>0</v>
      </c>
      <c r="M668" s="11" t="e">
        <f>VLOOKUP(G668,Sell!G:L,1,0)</f>
        <v>#N/A</v>
      </c>
      <c r="N668" s="11">
        <f>IFERROR(VLOOKUP(G668,Sell!G:L,2,0),0)</f>
        <v>0</v>
      </c>
      <c r="O668" s="10">
        <f>IFERROR(VLOOKUP(G668,Sell!G:L,6,0),0)</f>
        <v>0</v>
      </c>
      <c r="P668" s="11">
        <f t="shared" si="70"/>
        <v>0</v>
      </c>
      <c r="Q668" s="10">
        <f t="shared" si="72"/>
        <v>0</v>
      </c>
      <c r="R668" s="10">
        <f t="shared" si="73"/>
        <v>0</v>
      </c>
      <c r="S668" s="10">
        <f t="shared" si="74"/>
        <v>0</v>
      </c>
      <c r="T668" s="10">
        <f t="shared" si="75"/>
        <v>0</v>
      </c>
      <c r="U668" s="12" t="str">
        <f t="shared" si="76"/>
        <v/>
      </c>
    </row>
    <row r="669" spans="12:21" x14ac:dyDescent="0.25">
      <c r="L669" s="16">
        <f t="shared" si="71"/>
        <v>0</v>
      </c>
      <c r="M669" s="11" t="e">
        <f>VLOOKUP(G669,Sell!G:L,1,0)</f>
        <v>#N/A</v>
      </c>
      <c r="N669" s="11">
        <f>IFERROR(VLOOKUP(G669,Sell!G:L,2,0),0)</f>
        <v>0</v>
      </c>
      <c r="O669" s="10">
        <f>IFERROR(VLOOKUP(G669,Sell!G:L,6,0),0)</f>
        <v>0</v>
      </c>
      <c r="P669" s="11">
        <f t="shared" si="70"/>
        <v>0</v>
      </c>
      <c r="Q669" s="10">
        <f t="shared" si="72"/>
        <v>0</v>
      </c>
      <c r="R669" s="10">
        <f t="shared" si="73"/>
        <v>0</v>
      </c>
      <c r="S669" s="10">
        <f t="shared" si="74"/>
        <v>0</v>
      </c>
      <c r="T669" s="10">
        <f t="shared" si="75"/>
        <v>0</v>
      </c>
      <c r="U669" s="12" t="str">
        <f t="shared" si="76"/>
        <v/>
      </c>
    </row>
    <row r="670" spans="12:21" x14ac:dyDescent="0.25">
      <c r="L670" s="16">
        <f t="shared" si="71"/>
        <v>0</v>
      </c>
      <c r="M670" s="11" t="e">
        <f>VLOOKUP(G670,Sell!G:L,1,0)</f>
        <v>#N/A</v>
      </c>
      <c r="N670" s="11">
        <f>IFERROR(VLOOKUP(G670,Sell!G:L,2,0),0)</f>
        <v>0</v>
      </c>
      <c r="O670" s="10">
        <f>IFERROR(VLOOKUP(G670,Sell!G:L,6,0),0)</f>
        <v>0</v>
      </c>
      <c r="P670" s="11">
        <f t="shared" si="70"/>
        <v>0</v>
      </c>
      <c r="Q670" s="10">
        <f t="shared" si="72"/>
        <v>0</v>
      </c>
      <c r="R670" s="10">
        <f t="shared" si="73"/>
        <v>0</v>
      </c>
      <c r="S670" s="10">
        <f t="shared" si="74"/>
        <v>0</v>
      </c>
      <c r="T670" s="10">
        <f t="shared" si="75"/>
        <v>0</v>
      </c>
      <c r="U670" s="12" t="str">
        <f t="shared" si="76"/>
        <v/>
      </c>
    </row>
    <row r="671" spans="12:21" x14ac:dyDescent="0.25">
      <c r="L671" s="16">
        <f t="shared" si="71"/>
        <v>0</v>
      </c>
      <c r="M671" s="11" t="e">
        <f>VLOOKUP(G671,Sell!G:L,1,0)</f>
        <v>#N/A</v>
      </c>
      <c r="N671" s="11">
        <f>IFERROR(VLOOKUP(G671,Sell!G:L,2,0),0)</f>
        <v>0</v>
      </c>
      <c r="O671" s="10">
        <f>IFERROR(VLOOKUP(G671,Sell!G:L,6,0),0)</f>
        <v>0</v>
      </c>
      <c r="P671" s="11">
        <f t="shared" si="70"/>
        <v>0</v>
      </c>
      <c r="Q671" s="10">
        <f t="shared" si="72"/>
        <v>0</v>
      </c>
      <c r="R671" s="10">
        <f t="shared" si="73"/>
        <v>0</v>
      </c>
      <c r="S671" s="10">
        <f t="shared" si="74"/>
        <v>0</v>
      </c>
      <c r="T671" s="10">
        <f t="shared" si="75"/>
        <v>0</v>
      </c>
      <c r="U671" s="12" t="str">
        <f t="shared" si="76"/>
        <v/>
      </c>
    </row>
    <row r="672" spans="12:21" x14ac:dyDescent="0.25">
      <c r="L672" s="16">
        <f t="shared" si="71"/>
        <v>0</v>
      </c>
      <c r="M672" s="11" t="e">
        <f>VLOOKUP(G672,Sell!G:L,1,0)</f>
        <v>#N/A</v>
      </c>
      <c r="N672" s="11">
        <f>IFERROR(VLOOKUP(G672,Sell!G:L,2,0),0)</f>
        <v>0</v>
      </c>
      <c r="O672" s="10">
        <f>IFERROR(VLOOKUP(G672,Sell!G:L,6,0),0)</f>
        <v>0</v>
      </c>
      <c r="P672" s="11">
        <f t="shared" si="70"/>
        <v>0</v>
      </c>
      <c r="Q672" s="10">
        <f t="shared" si="72"/>
        <v>0</v>
      </c>
      <c r="R672" s="10">
        <f t="shared" si="73"/>
        <v>0</v>
      </c>
      <c r="S672" s="10">
        <f t="shared" si="74"/>
        <v>0</v>
      </c>
      <c r="T672" s="10">
        <f t="shared" si="75"/>
        <v>0</v>
      </c>
      <c r="U672" s="12" t="str">
        <f t="shared" si="76"/>
        <v/>
      </c>
    </row>
    <row r="673" spans="12:21" x14ac:dyDescent="0.25">
      <c r="L673" s="16">
        <f t="shared" si="71"/>
        <v>0</v>
      </c>
      <c r="M673" s="11" t="e">
        <f>VLOOKUP(G673,Sell!G:L,1,0)</f>
        <v>#N/A</v>
      </c>
      <c r="N673" s="11">
        <f>IFERROR(VLOOKUP(G673,Sell!G:L,2,0),0)</f>
        <v>0</v>
      </c>
      <c r="O673" s="10">
        <f>IFERROR(VLOOKUP(G673,Sell!G:L,6,0),0)</f>
        <v>0</v>
      </c>
      <c r="P673" s="11">
        <f t="shared" si="70"/>
        <v>0</v>
      </c>
      <c r="Q673" s="10">
        <f t="shared" si="72"/>
        <v>0</v>
      </c>
      <c r="R673" s="10">
        <f t="shared" si="73"/>
        <v>0</v>
      </c>
      <c r="S673" s="10">
        <f t="shared" si="74"/>
        <v>0</v>
      </c>
      <c r="T673" s="10">
        <f t="shared" si="75"/>
        <v>0</v>
      </c>
      <c r="U673" s="12" t="str">
        <f t="shared" si="76"/>
        <v/>
      </c>
    </row>
    <row r="674" spans="12:21" x14ac:dyDescent="0.25">
      <c r="L674" s="16">
        <f t="shared" si="71"/>
        <v>0</v>
      </c>
      <c r="M674" s="11" t="e">
        <f>VLOOKUP(G674,Sell!G:L,1,0)</f>
        <v>#N/A</v>
      </c>
      <c r="N674" s="11">
        <f>IFERROR(VLOOKUP(G674,Sell!G:L,2,0),0)</f>
        <v>0</v>
      </c>
      <c r="O674" s="10">
        <f>IFERROR(VLOOKUP(G674,Sell!G:L,6,0),0)</f>
        <v>0</v>
      </c>
      <c r="P674" s="11">
        <f t="shared" si="70"/>
        <v>0</v>
      </c>
      <c r="Q674" s="10">
        <f t="shared" si="72"/>
        <v>0</v>
      </c>
      <c r="R674" s="10">
        <f t="shared" si="73"/>
        <v>0</v>
      </c>
      <c r="S674" s="10">
        <f t="shared" si="74"/>
        <v>0</v>
      </c>
      <c r="T674" s="10">
        <f t="shared" si="75"/>
        <v>0</v>
      </c>
      <c r="U674" s="12" t="str">
        <f t="shared" si="76"/>
        <v/>
      </c>
    </row>
    <row r="675" spans="12:21" x14ac:dyDescent="0.25">
      <c r="L675" s="16">
        <f t="shared" si="71"/>
        <v>0</v>
      </c>
      <c r="M675" s="11" t="e">
        <f>VLOOKUP(G675,Sell!G:L,1,0)</f>
        <v>#N/A</v>
      </c>
      <c r="N675" s="11">
        <f>IFERROR(VLOOKUP(G675,Sell!G:L,2,0),0)</f>
        <v>0</v>
      </c>
      <c r="O675" s="10">
        <f>IFERROR(VLOOKUP(G675,Sell!G:L,6,0),0)</f>
        <v>0</v>
      </c>
      <c r="P675" s="11">
        <f t="shared" si="70"/>
        <v>0</v>
      </c>
      <c r="Q675" s="10">
        <f t="shared" si="72"/>
        <v>0</v>
      </c>
      <c r="R675" s="10">
        <f t="shared" si="73"/>
        <v>0</v>
      </c>
      <c r="S675" s="10">
        <f t="shared" si="74"/>
        <v>0</v>
      </c>
      <c r="T675" s="10">
        <f t="shared" si="75"/>
        <v>0</v>
      </c>
      <c r="U675" s="12" t="str">
        <f t="shared" si="76"/>
        <v/>
      </c>
    </row>
    <row r="676" spans="12:21" x14ac:dyDescent="0.25">
      <c r="L676" s="16">
        <f t="shared" si="71"/>
        <v>0</v>
      </c>
      <c r="M676" s="11" t="e">
        <f>VLOOKUP(G676,Sell!G:L,1,0)</f>
        <v>#N/A</v>
      </c>
      <c r="N676" s="11">
        <f>IFERROR(VLOOKUP(G676,Sell!G:L,2,0),0)</f>
        <v>0</v>
      </c>
      <c r="O676" s="10">
        <f>IFERROR(VLOOKUP(G676,Sell!G:L,6,0),0)</f>
        <v>0</v>
      </c>
      <c r="P676" s="11">
        <f t="shared" si="70"/>
        <v>0</v>
      </c>
      <c r="Q676" s="10">
        <f t="shared" si="72"/>
        <v>0</v>
      </c>
      <c r="R676" s="10">
        <f t="shared" si="73"/>
        <v>0</v>
      </c>
      <c r="S676" s="10">
        <f t="shared" si="74"/>
        <v>0</v>
      </c>
      <c r="T676" s="10">
        <f t="shared" si="75"/>
        <v>0</v>
      </c>
      <c r="U676" s="12" t="str">
        <f t="shared" si="76"/>
        <v/>
      </c>
    </row>
    <row r="677" spans="12:21" x14ac:dyDescent="0.25">
      <c r="L677" s="16">
        <f t="shared" si="71"/>
        <v>0</v>
      </c>
      <c r="M677" s="11" t="e">
        <f>VLOOKUP(G677,Sell!G:L,1,0)</f>
        <v>#N/A</v>
      </c>
      <c r="N677" s="11">
        <f>IFERROR(VLOOKUP(G677,Sell!G:L,2,0),0)</f>
        <v>0</v>
      </c>
      <c r="O677" s="10">
        <f>IFERROR(VLOOKUP(G677,Sell!G:L,6,0),0)</f>
        <v>0</v>
      </c>
      <c r="P677" s="11">
        <f t="shared" si="70"/>
        <v>0</v>
      </c>
      <c r="Q677" s="10">
        <f t="shared" si="72"/>
        <v>0</v>
      </c>
      <c r="R677" s="10">
        <f t="shared" si="73"/>
        <v>0</v>
      </c>
      <c r="S677" s="10">
        <f t="shared" si="74"/>
        <v>0</v>
      </c>
      <c r="T677" s="10">
        <f t="shared" si="75"/>
        <v>0</v>
      </c>
      <c r="U677" s="12" t="str">
        <f t="shared" si="76"/>
        <v/>
      </c>
    </row>
    <row r="678" spans="12:21" x14ac:dyDescent="0.25">
      <c r="L678" s="16">
        <f t="shared" si="71"/>
        <v>0</v>
      </c>
      <c r="M678" s="11" t="e">
        <f>VLOOKUP(G678,Sell!G:L,1,0)</f>
        <v>#N/A</v>
      </c>
      <c r="N678" s="11">
        <f>IFERROR(VLOOKUP(G678,Sell!G:L,2,0),0)</f>
        <v>0</v>
      </c>
      <c r="O678" s="10">
        <f>IFERROR(VLOOKUP(G678,Sell!G:L,6,0),0)</f>
        <v>0</v>
      </c>
      <c r="P678" s="11">
        <f t="shared" si="70"/>
        <v>0</v>
      </c>
      <c r="Q678" s="10">
        <f t="shared" si="72"/>
        <v>0</v>
      </c>
      <c r="R678" s="10">
        <f t="shared" si="73"/>
        <v>0</v>
      </c>
      <c r="S678" s="10">
        <f t="shared" si="74"/>
        <v>0</v>
      </c>
      <c r="T678" s="10">
        <f t="shared" si="75"/>
        <v>0</v>
      </c>
      <c r="U678" s="12" t="str">
        <f t="shared" si="76"/>
        <v/>
      </c>
    </row>
    <row r="679" spans="12:21" x14ac:dyDescent="0.25">
      <c r="L679" s="16">
        <f t="shared" si="71"/>
        <v>0</v>
      </c>
      <c r="M679" s="11" t="e">
        <f>VLOOKUP(G679,Sell!G:L,1,0)</f>
        <v>#N/A</v>
      </c>
      <c r="N679" s="11">
        <f>IFERROR(VLOOKUP(G679,Sell!G:L,2,0),0)</f>
        <v>0</v>
      </c>
      <c r="O679" s="10">
        <f>IFERROR(VLOOKUP(G679,Sell!G:L,6,0),0)</f>
        <v>0</v>
      </c>
      <c r="P679" s="11">
        <f t="shared" si="70"/>
        <v>0</v>
      </c>
      <c r="Q679" s="10">
        <f t="shared" si="72"/>
        <v>0</v>
      </c>
      <c r="R679" s="10">
        <f t="shared" si="73"/>
        <v>0</v>
      </c>
      <c r="S679" s="10">
        <f t="shared" si="74"/>
        <v>0</v>
      </c>
      <c r="T679" s="10">
        <f t="shared" si="75"/>
        <v>0</v>
      </c>
      <c r="U679" s="12" t="str">
        <f t="shared" si="76"/>
        <v/>
      </c>
    </row>
    <row r="680" spans="12:21" x14ac:dyDescent="0.25">
      <c r="L680" s="16">
        <f t="shared" si="71"/>
        <v>0</v>
      </c>
      <c r="M680" s="11" t="e">
        <f>VLOOKUP(G680,Sell!G:L,1,0)</f>
        <v>#N/A</v>
      </c>
      <c r="N680" s="11">
        <f>IFERROR(VLOOKUP(G680,Sell!G:L,2,0),0)</f>
        <v>0</v>
      </c>
      <c r="O680" s="10">
        <f>IFERROR(VLOOKUP(G680,Sell!G:L,6,0),0)</f>
        <v>0</v>
      </c>
      <c r="P680" s="11">
        <f t="shared" si="70"/>
        <v>0</v>
      </c>
      <c r="Q680" s="10">
        <f t="shared" si="72"/>
        <v>0</v>
      </c>
      <c r="R680" s="10">
        <f t="shared" si="73"/>
        <v>0</v>
      </c>
      <c r="S680" s="10">
        <f t="shared" si="74"/>
        <v>0</v>
      </c>
      <c r="T680" s="10">
        <f t="shared" si="75"/>
        <v>0</v>
      </c>
      <c r="U680" s="12" t="str">
        <f t="shared" si="76"/>
        <v/>
      </c>
    </row>
    <row r="681" spans="12:21" x14ac:dyDescent="0.25">
      <c r="L681" s="16">
        <f t="shared" si="71"/>
        <v>0</v>
      </c>
      <c r="M681" s="11" t="e">
        <f>VLOOKUP(G681,Sell!G:L,1,0)</f>
        <v>#N/A</v>
      </c>
      <c r="N681" s="11">
        <f>IFERROR(VLOOKUP(G681,Sell!G:L,2,0),0)</f>
        <v>0</v>
      </c>
      <c r="O681" s="10">
        <f>IFERROR(VLOOKUP(G681,Sell!G:L,6,0),0)</f>
        <v>0</v>
      </c>
      <c r="P681" s="11">
        <f t="shared" si="70"/>
        <v>0</v>
      </c>
      <c r="Q681" s="10">
        <f t="shared" si="72"/>
        <v>0</v>
      </c>
      <c r="R681" s="10">
        <f t="shared" si="73"/>
        <v>0</v>
      </c>
      <c r="S681" s="10">
        <f t="shared" si="74"/>
        <v>0</v>
      </c>
      <c r="T681" s="10">
        <f t="shared" si="75"/>
        <v>0</v>
      </c>
      <c r="U681" s="12" t="str">
        <f t="shared" si="76"/>
        <v/>
      </c>
    </row>
    <row r="682" spans="12:21" x14ac:dyDescent="0.25">
      <c r="L682" s="16">
        <f t="shared" si="71"/>
        <v>0</v>
      </c>
      <c r="M682" s="11" t="e">
        <f>VLOOKUP(G682,Sell!G:L,1,0)</f>
        <v>#N/A</v>
      </c>
      <c r="N682" s="11">
        <f>IFERROR(VLOOKUP(G682,Sell!G:L,2,0),0)</f>
        <v>0</v>
      </c>
      <c r="O682" s="10">
        <f>IFERROR(VLOOKUP(G682,Sell!G:L,6,0),0)</f>
        <v>0</v>
      </c>
      <c r="P682" s="11">
        <f t="shared" si="70"/>
        <v>0</v>
      </c>
      <c r="Q682" s="10">
        <f t="shared" si="72"/>
        <v>0</v>
      </c>
      <c r="R682" s="10">
        <f t="shared" si="73"/>
        <v>0</v>
      </c>
      <c r="S682" s="10">
        <f t="shared" si="74"/>
        <v>0</v>
      </c>
      <c r="T682" s="10">
        <f t="shared" si="75"/>
        <v>0</v>
      </c>
      <c r="U682" s="12" t="str">
        <f t="shared" si="76"/>
        <v/>
      </c>
    </row>
    <row r="683" spans="12:21" x14ac:dyDescent="0.25">
      <c r="L683" s="16">
        <f t="shared" si="71"/>
        <v>0</v>
      </c>
      <c r="M683" s="11" t="e">
        <f>VLOOKUP(G683,Sell!G:L,1,0)</f>
        <v>#N/A</v>
      </c>
      <c r="N683" s="11">
        <f>IFERROR(VLOOKUP(G683,Sell!G:L,2,0),0)</f>
        <v>0</v>
      </c>
      <c r="O683" s="10">
        <f>IFERROR(VLOOKUP(G683,Sell!G:L,6,0),0)</f>
        <v>0</v>
      </c>
      <c r="P683" s="11">
        <f t="shared" si="70"/>
        <v>0</v>
      </c>
      <c r="Q683" s="10">
        <f t="shared" si="72"/>
        <v>0</v>
      </c>
      <c r="R683" s="10">
        <f t="shared" si="73"/>
        <v>0</v>
      </c>
      <c r="S683" s="10">
        <f t="shared" si="74"/>
        <v>0</v>
      </c>
      <c r="T683" s="10">
        <f t="shared" si="75"/>
        <v>0</v>
      </c>
      <c r="U683" s="12" t="str">
        <f t="shared" si="76"/>
        <v/>
      </c>
    </row>
    <row r="684" spans="12:21" x14ac:dyDescent="0.25">
      <c r="L684" s="16">
        <f t="shared" si="71"/>
        <v>0</v>
      </c>
      <c r="M684" s="11" t="e">
        <f>VLOOKUP(G684,Sell!G:L,1,0)</f>
        <v>#N/A</v>
      </c>
      <c r="N684" s="11">
        <f>IFERROR(VLOOKUP(G684,Sell!G:L,2,0),0)</f>
        <v>0</v>
      </c>
      <c r="O684" s="10">
        <f>IFERROR(VLOOKUP(G684,Sell!G:L,6,0),0)</f>
        <v>0</v>
      </c>
      <c r="P684" s="11">
        <f t="shared" si="70"/>
        <v>0</v>
      </c>
      <c r="Q684" s="10">
        <f t="shared" si="72"/>
        <v>0</v>
      </c>
      <c r="R684" s="10">
        <f t="shared" si="73"/>
        <v>0</v>
      </c>
      <c r="S684" s="10">
        <f t="shared" si="74"/>
        <v>0</v>
      </c>
      <c r="T684" s="10">
        <f t="shared" si="75"/>
        <v>0</v>
      </c>
      <c r="U684" s="12" t="str">
        <f t="shared" si="76"/>
        <v/>
      </c>
    </row>
    <row r="685" spans="12:21" x14ac:dyDescent="0.25">
      <c r="L685" s="16">
        <f t="shared" si="71"/>
        <v>0</v>
      </c>
      <c r="M685" s="11" t="e">
        <f>VLOOKUP(G685,Sell!G:L,1,0)</f>
        <v>#N/A</v>
      </c>
      <c r="N685" s="11">
        <f>IFERROR(VLOOKUP(G685,Sell!G:L,2,0),0)</f>
        <v>0</v>
      </c>
      <c r="O685" s="10">
        <f>IFERROR(VLOOKUP(G685,Sell!G:L,6,0),0)</f>
        <v>0</v>
      </c>
      <c r="P685" s="11">
        <f t="shared" si="70"/>
        <v>0</v>
      </c>
      <c r="Q685" s="10">
        <f t="shared" si="72"/>
        <v>0</v>
      </c>
      <c r="R685" s="10">
        <f t="shared" si="73"/>
        <v>0</v>
      </c>
      <c r="S685" s="10">
        <f t="shared" si="74"/>
        <v>0</v>
      </c>
      <c r="T685" s="10">
        <f t="shared" si="75"/>
        <v>0</v>
      </c>
      <c r="U685" s="12" t="str">
        <f t="shared" si="76"/>
        <v/>
      </c>
    </row>
    <row r="686" spans="12:21" x14ac:dyDescent="0.25">
      <c r="L686" s="16">
        <f t="shared" si="71"/>
        <v>0</v>
      </c>
      <c r="M686" s="11" t="e">
        <f>VLOOKUP(G686,Sell!G:L,1,0)</f>
        <v>#N/A</v>
      </c>
      <c r="N686" s="11">
        <f>IFERROR(VLOOKUP(G686,Sell!G:L,2,0),0)</f>
        <v>0</v>
      </c>
      <c r="O686" s="10">
        <f>IFERROR(VLOOKUP(G686,Sell!G:L,6,0),0)</f>
        <v>0</v>
      </c>
      <c r="P686" s="11">
        <f t="shared" si="70"/>
        <v>0</v>
      </c>
      <c r="Q686" s="10">
        <f t="shared" si="72"/>
        <v>0</v>
      </c>
      <c r="R686" s="10">
        <f t="shared" si="73"/>
        <v>0</v>
      </c>
      <c r="S686" s="10">
        <f t="shared" si="74"/>
        <v>0</v>
      </c>
      <c r="T686" s="10">
        <f t="shared" si="75"/>
        <v>0</v>
      </c>
      <c r="U686" s="12" t="str">
        <f t="shared" si="76"/>
        <v/>
      </c>
    </row>
    <row r="687" spans="12:21" x14ac:dyDescent="0.25">
      <c r="L687" s="16">
        <f t="shared" si="71"/>
        <v>0</v>
      </c>
      <c r="M687" s="11" t="e">
        <f>VLOOKUP(G687,Sell!G:L,1,0)</f>
        <v>#N/A</v>
      </c>
      <c r="N687" s="11">
        <f>IFERROR(VLOOKUP(G687,Sell!G:L,2,0),0)</f>
        <v>0</v>
      </c>
      <c r="O687" s="10">
        <f>IFERROR(VLOOKUP(G687,Sell!G:L,6,0),0)</f>
        <v>0</v>
      </c>
      <c r="P687" s="11">
        <f t="shared" si="70"/>
        <v>0</v>
      </c>
      <c r="Q687" s="10">
        <f t="shared" si="72"/>
        <v>0</v>
      </c>
      <c r="R687" s="10">
        <f t="shared" si="73"/>
        <v>0</v>
      </c>
      <c r="S687" s="10">
        <f t="shared" si="74"/>
        <v>0</v>
      </c>
      <c r="T687" s="10">
        <f t="shared" si="75"/>
        <v>0</v>
      </c>
      <c r="U687" s="12" t="str">
        <f t="shared" si="76"/>
        <v/>
      </c>
    </row>
    <row r="688" spans="12:21" x14ac:dyDescent="0.25">
      <c r="L688" s="16">
        <f t="shared" si="71"/>
        <v>0</v>
      </c>
      <c r="M688" s="11" t="e">
        <f>VLOOKUP(G688,Sell!G:L,1,0)</f>
        <v>#N/A</v>
      </c>
      <c r="N688" s="11">
        <f>IFERROR(VLOOKUP(G688,Sell!G:L,2,0),0)</f>
        <v>0</v>
      </c>
      <c r="O688" s="10">
        <f>IFERROR(VLOOKUP(G688,Sell!G:L,6,0),0)</f>
        <v>0</v>
      </c>
      <c r="P688" s="11">
        <f t="shared" si="70"/>
        <v>0</v>
      </c>
      <c r="Q688" s="10">
        <f t="shared" si="72"/>
        <v>0</v>
      </c>
      <c r="R688" s="10">
        <f t="shared" si="73"/>
        <v>0</v>
      </c>
      <c r="S688" s="10">
        <f t="shared" si="74"/>
        <v>0</v>
      </c>
      <c r="T688" s="10">
        <f t="shared" si="75"/>
        <v>0</v>
      </c>
      <c r="U688" s="12" t="str">
        <f t="shared" si="76"/>
        <v/>
      </c>
    </row>
    <row r="689" spans="12:21" x14ac:dyDescent="0.25">
      <c r="L689" s="16">
        <f t="shared" si="71"/>
        <v>0</v>
      </c>
      <c r="M689" s="11" t="e">
        <f>VLOOKUP(G689,Sell!G:L,1,0)</f>
        <v>#N/A</v>
      </c>
      <c r="N689" s="11">
        <f>IFERROR(VLOOKUP(G689,Sell!G:L,2,0),0)</f>
        <v>0</v>
      </c>
      <c r="O689" s="10">
        <f>IFERROR(VLOOKUP(G689,Sell!G:L,6,0),0)</f>
        <v>0</v>
      </c>
      <c r="P689" s="11">
        <f t="shared" si="70"/>
        <v>0</v>
      </c>
      <c r="Q689" s="10">
        <f t="shared" si="72"/>
        <v>0</v>
      </c>
      <c r="R689" s="10">
        <f t="shared" si="73"/>
        <v>0</v>
      </c>
      <c r="S689" s="10">
        <f t="shared" si="74"/>
        <v>0</v>
      </c>
      <c r="T689" s="10">
        <f t="shared" si="75"/>
        <v>0</v>
      </c>
      <c r="U689" s="12" t="str">
        <f t="shared" si="76"/>
        <v/>
      </c>
    </row>
    <row r="690" spans="12:21" x14ac:dyDescent="0.25">
      <c r="L690" s="16">
        <f t="shared" si="71"/>
        <v>0</v>
      </c>
      <c r="M690" s="11" t="e">
        <f>VLOOKUP(G690,Sell!G:L,1,0)</f>
        <v>#N/A</v>
      </c>
      <c r="N690" s="11">
        <f>IFERROR(VLOOKUP(G690,Sell!G:L,2,0),0)</f>
        <v>0</v>
      </c>
      <c r="O690" s="10">
        <f>IFERROR(VLOOKUP(G690,Sell!G:L,6,0),0)</f>
        <v>0</v>
      </c>
      <c r="P690" s="11">
        <f t="shared" si="70"/>
        <v>0</v>
      </c>
      <c r="Q690" s="10">
        <f t="shared" si="72"/>
        <v>0</v>
      </c>
      <c r="R690" s="10">
        <f t="shared" si="73"/>
        <v>0</v>
      </c>
      <c r="S690" s="10">
        <f t="shared" si="74"/>
        <v>0</v>
      </c>
      <c r="T690" s="10">
        <f t="shared" si="75"/>
        <v>0</v>
      </c>
      <c r="U690" s="12" t="str">
        <f t="shared" si="76"/>
        <v/>
      </c>
    </row>
    <row r="691" spans="12:21" x14ac:dyDescent="0.25">
      <c r="L691" s="16">
        <f t="shared" si="71"/>
        <v>0</v>
      </c>
      <c r="M691" s="11" t="e">
        <f>VLOOKUP(G691,Sell!G:L,1,0)</f>
        <v>#N/A</v>
      </c>
      <c r="N691" s="11">
        <f>IFERROR(VLOOKUP(G691,Sell!G:L,2,0),0)</f>
        <v>0</v>
      </c>
      <c r="O691" s="10">
        <f>IFERROR(VLOOKUP(G691,Sell!G:L,6,0),0)</f>
        <v>0</v>
      </c>
      <c r="P691" s="11">
        <f t="shared" si="70"/>
        <v>0</v>
      </c>
      <c r="Q691" s="10">
        <f t="shared" si="72"/>
        <v>0</v>
      </c>
      <c r="R691" s="10">
        <f t="shared" si="73"/>
        <v>0</v>
      </c>
      <c r="S691" s="10">
        <f t="shared" si="74"/>
        <v>0</v>
      </c>
      <c r="T691" s="10">
        <f t="shared" si="75"/>
        <v>0</v>
      </c>
      <c r="U691" s="12" t="str">
        <f t="shared" si="76"/>
        <v/>
      </c>
    </row>
    <row r="692" spans="12:21" x14ac:dyDescent="0.25">
      <c r="L692" s="16">
        <f t="shared" si="71"/>
        <v>0</v>
      </c>
      <c r="M692" s="11" t="e">
        <f>VLOOKUP(G692,Sell!G:L,1,0)</f>
        <v>#N/A</v>
      </c>
      <c r="N692" s="11">
        <f>IFERROR(VLOOKUP(G692,Sell!G:L,2,0),0)</f>
        <v>0</v>
      </c>
      <c r="O692" s="10">
        <f>IFERROR(VLOOKUP(G692,Sell!G:L,6,0),0)</f>
        <v>0</v>
      </c>
      <c r="P692" s="11">
        <f t="shared" si="70"/>
        <v>0</v>
      </c>
      <c r="Q692" s="10">
        <f t="shared" si="72"/>
        <v>0</v>
      </c>
      <c r="R692" s="10">
        <f t="shared" si="73"/>
        <v>0</v>
      </c>
      <c r="S692" s="10">
        <f t="shared" si="74"/>
        <v>0</v>
      </c>
      <c r="T692" s="10">
        <f t="shared" si="75"/>
        <v>0</v>
      </c>
      <c r="U692" s="12" t="str">
        <f t="shared" si="76"/>
        <v/>
      </c>
    </row>
    <row r="693" spans="12:21" x14ac:dyDescent="0.25">
      <c r="L693" s="16">
        <f t="shared" si="71"/>
        <v>0</v>
      </c>
      <c r="M693" s="11" t="e">
        <f>VLOOKUP(G693,Sell!G:L,1,0)</f>
        <v>#N/A</v>
      </c>
      <c r="N693" s="11">
        <f>IFERROR(VLOOKUP(G693,Sell!G:L,2,0),0)</f>
        <v>0</v>
      </c>
      <c r="O693" s="10">
        <f>IFERROR(VLOOKUP(G693,Sell!G:L,6,0),0)</f>
        <v>0</v>
      </c>
      <c r="P693" s="11">
        <f t="shared" si="70"/>
        <v>0</v>
      </c>
      <c r="Q693" s="10">
        <f t="shared" si="72"/>
        <v>0</v>
      </c>
      <c r="R693" s="10">
        <f t="shared" si="73"/>
        <v>0</v>
      </c>
      <c r="S693" s="10">
        <f t="shared" si="74"/>
        <v>0</v>
      </c>
      <c r="T693" s="10">
        <f t="shared" si="75"/>
        <v>0</v>
      </c>
      <c r="U693" s="12" t="str">
        <f t="shared" si="76"/>
        <v/>
      </c>
    </row>
    <row r="694" spans="12:21" x14ac:dyDescent="0.25">
      <c r="L694" s="16">
        <f t="shared" si="71"/>
        <v>0</v>
      </c>
      <c r="M694" s="11" t="e">
        <f>VLOOKUP(G694,Sell!G:L,1,0)</f>
        <v>#N/A</v>
      </c>
      <c r="N694" s="11">
        <f>IFERROR(VLOOKUP(G694,Sell!G:L,2,0),0)</f>
        <v>0</v>
      </c>
      <c r="O694" s="10">
        <f>IFERROR(VLOOKUP(G694,Sell!G:L,6,0),0)</f>
        <v>0</v>
      </c>
      <c r="P694" s="11">
        <f t="shared" si="70"/>
        <v>0</v>
      </c>
      <c r="Q694" s="10">
        <f t="shared" si="72"/>
        <v>0</v>
      </c>
      <c r="R694" s="10">
        <f t="shared" si="73"/>
        <v>0</v>
      </c>
      <c r="S694" s="10">
        <f t="shared" si="74"/>
        <v>0</v>
      </c>
      <c r="T694" s="10">
        <f t="shared" si="75"/>
        <v>0</v>
      </c>
      <c r="U694" s="12" t="str">
        <f t="shared" si="76"/>
        <v/>
      </c>
    </row>
    <row r="695" spans="12:21" x14ac:dyDescent="0.25">
      <c r="L695" s="16">
        <f t="shared" si="71"/>
        <v>0</v>
      </c>
      <c r="M695" s="11" t="e">
        <f>VLOOKUP(G695,Sell!G:L,1,0)</f>
        <v>#N/A</v>
      </c>
      <c r="N695" s="11">
        <f>IFERROR(VLOOKUP(G695,Sell!G:L,2,0),0)</f>
        <v>0</v>
      </c>
      <c r="O695" s="10">
        <f>IFERROR(VLOOKUP(G695,Sell!G:L,6,0),0)</f>
        <v>0</v>
      </c>
      <c r="P695" s="11">
        <f t="shared" si="70"/>
        <v>0</v>
      </c>
      <c r="Q695" s="10">
        <f t="shared" si="72"/>
        <v>0</v>
      </c>
      <c r="R695" s="10">
        <f t="shared" si="73"/>
        <v>0</v>
      </c>
      <c r="S695" s="10">
        <f t="shared" si="74"/>
        <v>0</v>
      </c>
      <c r="T695" s="10">
        <f t="shared" si="75"/>
        <v>0</v>
      </c>
      <c r="U695" s="12" t="str">
        <f t="shared" si="76"/>
        <v/>
      </c>
    </row>
    <row r="696" spans="12:21" x14ac:dyDescent="0.25">
      <c r="L696" s="16">
        <f t="shared" si="71"/>
        <v>0</v>
      </c>
      <c r="M696" s="11" t="e">
        <f>VLOOKUP(G696,Sell!G:L,1,0)</f>
        <v>#N/A</v>
      </c>
      <c r="N696" s="11">
        <f>IFERROR(VLOOKUP(G696,Sell!G:L,2,0),0)</f>
        <v>0</v>
      </c>
      <c r="O696" s="10">
        <f>IFERROR(VLOOKUP(G696,Sell!G:L,6,0),0)</f>
        <v>0</v>
      </c>
      <c r="P696" s="11">
        <f t="shared" si="70"/>
        <v>0</v>
      </c>
      <c r="Q696" s="10">
        <f t="shared" si="72"/>
        <v>0</v>
      </c>
      <c r="R696" s="10">
        <f t="shared" si="73"/>
        <v>0</v>
      </c>
      <c r="S696" s="10">
        <f t="shared" si="74"/>
        <v>0</v>
      </c>
      <c r="T696" s="10">
        <f t="shared" si="75"/>
        <v>0</v>
      </c>
      <c r="U696" s="12" t="str">
        <f t="shared" si="76"/>
        <v/>
      </c>
    </row>
    <row r="697" spans="12:21" x14ac:dyDescent="0.25">
      <c r="L697" s="16">
        <f t="shared" si="71"/>
        <v>0</v>
      </c>
      <c r="M697" s="11" t="e">
        <f>VLOOKUP(G697,Sell!G:L,1,0)</f>
        <v>#N/A</v>
      </c>
      <c r="N697" s="11">
        <f>IFERROR(VLOOKUP(G697,Sell!G:L,2,0),0)</f>
        <v>0</v>
      </c>
      <c r="O697" s="10">
        <f>IFERROR(VLOOKUP(G697,Sell!G:L,6,0),0)</f>
        <v>0</v>
      </c>
      <c r="P697" s="11">
        <f t="shared" si="70"/>
        <v>0</v>
      </c>
      <c r="Q697" s="10">
        <f t="shared" si="72"/>
        <v>0</v>
      </c>
      <c r="R697" s="10">
        <f t="shared" si="73"/>
        <v>0</v>
      </c>
      <c r="S697" s="10">
        <f t="shared" si="74"/>
        <v>0</v>
      </c>
      <c r="T697" s="10">
        <f t="shared" si="75"/>
        <v>0</v>
      </c>
      <c r="U697" s="12" t="str">
        <f t="shared" si="76"/>
        <v/>
      </c>
    </row>
    <row r="698" spans="12:21" x14ac:dyDescent="0.25">
      <c r="L698" s="16">
        <f t="shared" si="71"/>
        <v>0</v>
      </c>
      <c r="M698" s="11" t="e">
        <f>VLOOKUP(G698,Sell!G:L,1,0)</f>
        <v>#N/A</v>
      </c>
      <c r="N698" s="11">
        <f>IFERROR(VLOOKUP(G698,Sell!G:L,2,0),0)</f>
        <v>0</v>
      </c>
      <c r="O698" s="10">
        <f>IFERROR(VLOOKUP(G698,Sell!G:L,6,0),0)</f>
        <v>0</v>
      </c>
      <c r="P698" s="11">
        <f t="shared" si="70"/>
        <v>0</v>
      </c>
      <c r="Q698" s="10">
        <f t="shared" si="72"/>
        <v>0</v>
      </c>
      <c r="R698" s="10">
        <f t="shared" si="73"/>
        <v>0</v>
      </c>
      <c r="S698" s="10">
        <f t="shared" si="74"/>
        <v>0</v>
      </c>
      <c r="T698" s="10">
        <f t="shared" si="75"/>
        <v>0</v>
      </c>
      <c r="U698" s="12" t="str">
        <f t="shared" si="76"/>
        <v/>
      </c>
    </row>
    <row r="699" spans="12:21" x14ac:dyDescent="0.25">
      <c r="L699" s="16">
        <f t="shared" si="71"/>
        <v>0</v>
      </c>
      <c r="M699" s="11" t="e">
        <f>VLOOKUP(G699,Sell!G:L,1,0)</f>
        <v>#N/A</v>
      </c>
      <c r="N699" s="11">
        <f>IFERROR(VLOOKUP(G699,Sell!G:L,2,0),0)</f>
        <v>0</v>
      </c>
      <c r="O699" s="10">
        <f>IFERROR(VLOOKUP(G699,Sell!G:L,6,0),0)</f>
        <v>0</v>
      </c>
      <c r="P699" s="11">
        <f t="shared" si="70"/>
        <v>0</v>
      </c>
      <c r="Q699" s="10">
        <f t="shared" si="72"/>
        <v>0</v>
      </c>
      <c r="R699" s="10">
        <f t="shared" si="73"/>
        <v>0</v>
      </c>
      <c r="S699" s="10">
        <f t="shared" si="74"/>
        <v>0</v>
      </c>
      <c r="T699" s="10">
        <f t="shared" si="75"/>
        <v>0</v>
      </c>
      <c r="U699" s="12" t="str">
        <f t="shared" si="76"/>
        <v/>
      </c>
    </row>
    <row r="700" spans="12:21" x14ac:dyDescent="0.25">
      <c r="L700" s="16">
        <f t="shared" si="71"/>
        <v>0</v>
      </c>
      <c r="M700" s="11" t="e">
        <f>VLOOKUP(G700,Sell!G:L,1,0)</f>
        <v>#N/A</v>
      </c>
      <c r="N700" s="11">
        <f>IFERROR(VLOOKUP(G700,Sell!G:L,2,0),0)</f>
        <v>0</v>
      </c>
      <c r="O700" s="10">
        <f>IFERROR(VLOOKUP(G700,Sell!G:L,6,0),0)</f>
        <v>0</v>
      </c>
      <c r="P700" s="11">
        <f t="shared" si="70"/>
        <v>0</v>
      </c>
      <c r="Q700" s="10">
        <f t="shared" si="72"/>
        <v>0</v>
      </c>
      <c r="R700" s="10">
        <f t="shared" si="73"/>
        <v>0</v>
      </c>
      <c r="S700" s="10">
        <f t="shared" si="74"/>
        <v>0</v>
      </c>
      <c r="T700" s="10">
        <f t="shared" si="75"/>
        <v>0</v>
      </c>
      <c r="U700" s="12" t="str">
        <f t="shared" si="76"/>
        <v/>
      </c>
    </row>
    <row r="701" spans="12:21" x14ac:dyDescent="0.25">
      <c r="L701" s="16">
        <f t="shared" si="71"/>
        <v>0</v>
      </c>
      <c r="M701" s="11" t="e">
        <f>VLOOKUP(G701,Sell!G:L,1,0)</f>
        <v>#N/A</v>
      </c>
      <c r="N701" s="11">
        <f>IFERROR(VLOOKUP(G701,Sell!G:L,2,0),0)</f>
        <v>0</v>
      </c>
      <c r="O701" s="10">
        <f>IFERROR(VLOOKUP(G701,Sell!G:L,6,0),0)</f>
        <v>0</v>
      </c>
      <c r="P701" s="11">
        <f t="shared" si="70"/>
        <v>0</v>
      </c>
      <c r="Q701" s="10">
        <f t="shared" si="72"/>
        <v>0</v>
      </c>
      <c r="R701" s="10">
        <f t="shared" si="73"/>
        <v>0</v>
      </c>
      <c r="S701" s="10">
        <f t="shared" si="74"/>
        <v>0</v>
      </c>
      <c r="T701" s="10">
        <f t="shared" si="75"/>
        <v>0</v>
      </c>
      <c r="U701" s="12" t="str">
        <f t="shared" si="76"/>
        <v/>
      </c>
    </row>
    <row r="702" spans="12:21" x14ac:dyDescent="0.25">
      <c r="L702" s="16">
        <f t="shared" si="71"/>
        <v>0</v>
      </c>
      <c r="M702" s="11" t="e">
        <f>VLOOKUP(G702,Sell!G:L,1,0)</f>
        <v>#N/A</v>
      </c>
      <c r="N702" s="11">
        <f>IFERROR(VLOOKUP(G702,Sell!G:L,2,0),0)</f>
        <v>0</v>
      </c>
      <c r="O702" s="10">
        <f>IFERROR(VLOOKUP(G702,Sell!G:L,6,0),0)</f>
        <v>0</v>
      </c>
      <c r="P702" s="11">
        <f t="shared" si="70"/>
        <v>0</v>
      </c>
      <c r="Q702" s="10">
        <f t="shared" si="72"/>
        <v>0</v>
      </c>
      <c r="R702" s="10">
        <f t="shared" si="73"/>
        <v>0</v>
      </c>
      <c r="S702" s="10">
        <f t="shared" si="74"/>
        <v>0</v>
      </c>
      <c r="T702" s="10">
        <f t="shared" si="75"/>
        <v>0</v>
      </c>
      <c r="U702" s="12" t="str">
        <f t="shared" si="76"/>
        <v/>
      </c>
    </row>
    <row r="703" spans="12:21" x14ac:dyDescent="0.25">
      <c r="L703" s="16">
        <f t="shared" si="71"/>
        <v>0</v>
      </c>
      <c r="M703" s="11" t="e">
        <f>VLOOKUP(G703,Sell!G:L,1,0)</f>
        <v>#N/A</v>
      </c>
      <c r="N703" s="11">
        <f>IFERROR(VLOOKUP(G703,Sell!G:L,2,0),0)</f>
        <v>0</v>
      </c>
      <c r="O703" s="10">
        <f>IFERROR(VLOOKUP(G703,Sell!G:L,6,0),0)</f>
        <v>0</v>
      </c>
      <c r="P703" s="11">
        <f t="shared" si="70"/>
        <v>0</v>
      </c>
      <c r="Q703" s="10">
        <f t="shared" si="72"/>
        <v>0</v>
      </c>
      <c r="R703" s="10">
        <f t="shared" si="73"/>
        <v>0</v>
      </c>
      <c r="S703" s="10">
        <f t="shared" si="74"/>
        <v>0</v>
      </c>
      <c r="T703" s="10">
        <f t="shared" si="75"/>
        <v>0</v>
      </c>
      <c r="U703" s="12" t="str">
        <f t="shared" si="76"/>
        <v/>
      </c>
    </row>
    <row r="704" spans="12:21" x14ac:dyDescent="0.25">
      <c r="L704" s="16">
        <f t="shared" si="71"/>
        <v>0</v>
      </c>
      <c r="M704" s="11" t="e">
        <f>VLOOKUP(G704,Sell!G:L,1,0)</f>
        <v>#N/A</v>
      </c>
      <c r="N704" s="11">
        <f>IFERROR(VLOOKUP(G704,Sell!G:L,2,0),0)</f>
        <v>0</v>
      </c>
      <c r="O704" s="10">
        <f>IFERROR(VLOOKUP(G704,Sell!G:L,6,0),0)</f>
        <v>0</v>
      </c>
      <c r="P704" s="11">
        <f t="shared" si="70"/>
        <v>0</v>
      </c>
      <c r="Q704" s="10">
        <f t="shared" si="72"/>
        <v>0</v>
      </c>
      <c r="R704" s="10">
        <f t="shared" si="73"/>
        <v>0</v>
      </c>
      <c r="S704" s="10">
        <f t="shared" si="74"/>
        <v>0</v>
      </c>
      <c r="T704" s="10">
        <f t="shared" si="75"/>
        <v>0</v>
      </c>
      <c r="U704" s="12" t="str">
        <f t="shared" si="76"/>
        <v/>
      </c>
    </row>
    <row r="705" spans="12:21" x14ac:dyDescent="0.25">
      <c r="L705" s="16">
        <f t="shared" si="71"/>
        <v>0</v>
      </c>
      <c r="M705" s="11" t="e">
        <f>VLOOKUP(G705,Sell!G:L,1,0)</f>
        <v>#N/A</v>
      </c>
      <c r="N705" s="11">
        <f>IFERROR(VLOOKUP(G705,Sell!G:L,2,0),0)</f>
        <v>0</v>
      </c>
      <c r="O705" s="10">
        <f>IFERROR(VLOOKUP(G705,Sell!G:L,6,0),0)</f>
        <v>0</v>
      </c>
      <c r="P705" s="11">
        <f t="shared" si="70"/>
        <v>0</v>
      </c>
      <c r="Q705" s="10">
        <f t="shared" si="72"/>
        <v>0</v>
      </c>
      <c r="R705" s="10">
        <f t="shared" si="73"/>
        <v>0</v>
      </c>
      <c r="S705" s="10">
        <f t="shared" si="74"/>
        <v>0</v>
      </c>
      <c r="T705" s="10">
        <f t="shared" si="75"/>
        <v>0</v>
      </c>
      <c r="U705" s="12" t="str">
        <f t="shared" si="76"/>
        <v/>
      </c>
    </row>
    <row r="706" spans="12:21" x14ac:dyDescent="0.25">
      <c r="L706" s="16">
        <f t="shared" si="71"/>
        <v>0</v>
      </c>
      <c r="M706" s="11" t="e">
        <f>VLOOKUP(G706,Sell!G:L,1,0)</f>
        <v>#N/A</v>
      </c>
      <c r="N706" s="11">
        <f>IFERROR(VLOOKUP(G706,Sell!G:L,2,0),0)</f>
        <v>0</v>
      </c>
      <c r="O706" s="10">
        <f>IFERROR(VLOOKUP(G706,Sell!G:L,6,0),0)</f>
        <v>0</v>
      </c>
      <c r="P706" s="11">
        <f t="shared" si="70"/>
        <v>0</v>
      </c>
      <c r="Q706" s="10">
        <f t="shared" si="72"/>
        <v>0</v>
      </c>
      <c r="R706" s="10">
        <f t="shared" si="73"/>
        <v>0</v>
      </c>
      <c r="S706" s="10">
        <f t="shared" si="74"/>
        <v>0</v>
      </c>
      <c r="T706" s="10">
        <f t="shared" si="75"/>
        <v>0</v>
      </c>
      <c r="U706" s="12" t="str">
        <f t="shared" si="76"/>
        <v/>
      </c>
    </row>
    <row r="707" spans="12:21" x14ac:dyDescent="0.25">
      <c r="L707" s="16">
        <f t="shared" si="71"/>
        <v>0</v>
      </c>
      <c r="M707" s="11" t="e">
        <f>VLOOKUP(G707,Sell!G:L,1,0)</f>
        <v>#N/A</v>
      </c>
      <c r="N707" s="11">
        <f>IFERROR(VLOOKUP(G707,Sell!G:L,2,0),0)</f>
        <v>0</v>
      </c>
      <c r="O707" s="10">
        <f>IFERROR(VLOOKUP(G707,Sell!G:L,6,0),0)</f>
        <v>0</v>
      </c>
      <c r="P707" s="11">
        <f t="shared" si="70"/>
        <v>0</v>
      </c>
      <c r="Q707" s="10">
        <f t="shared" si="72"/>
        <v>0</v>
      </c>
      <c r="R707" s="10">
        <f t="shared" si="73"/>
        <v>0</v>
      </c>
      <c r="S707" s="10">
        <f t="shared" si="74"/>
        <v>0</v>
      </c>
      <c r="T707" s="10">
        <f t="shared" si="75"/>
        <v>0</v>
      </c>
      <c r="U707" s="12" t="str">
        <f t="shared" si="76"/>
        <v/>
      </c>
    </row>
    <row r="708" spans="12:21" x14ac:dyDescent="0.25">
      <c r="L708" s="16">
        <f t="shared" si="71"/>
        <v>0</v>
      </c>
      <c r="M708" s="11" t="e">
        <f>VLOOKUP(G708,Sell!G:L,1,0)</f>
        <v>#N/A</v>
      </c>
      <c r="N708" s="11">
        <f>IFERROR(VLOOKUP(G708,Sell!G:L,2,0),0)</f>
        <v>0</v>
      </c>
      <c r="O708" s="10">
        <f>IFERROR(VLOOKUP(G708,Sell!G:L,6,0),0)</f>
        <v>0</v>
      </c>
      <c r="P708" s="11">
        <f t="shared" si="70"/>
        <v>0</v>
      </c>
      <c r="Q708" s="10">
        <f t="shared" si="72"/>
        <v>0</v>
      </c>
      <c r="R708" s="10">
        <f t="shared" si="73"/>
        <v>0</v>
      </c>
      <c r="S708" s="10">
        <f t="shared" si="74"/>
        <v>0</v>
      </c>
      <c r="T708" s="10">
        <f t="shared" si="75"/>
        <v>0</v>
      </c>
      <c r="U708" s="12" t="str">
        <f t="shared" si="76"/>
        <v/>
      </c>
    </row>
    <row r="709" spans="12:21" x14ac:dyDescent="0.25">
      <c r="L709" s="16">
        <f t="shared" si="71"/>
        <v>0</v>
      </c>
      <c r="M709" s="11" t="e">
        <f>VLOOKUP(G709,Sell!G:L,1,0)</f>
        <v>#N/A</v>
      </c>
      <c r="N709" s="11">
        <f>IFERROR(VLOOKUP(G709,Sell!G:L,2,0),0)</f>
        <v>0</v>
      </c>
      <c r="O709" s="10">
        <f>IFERROR(VLOOKUP(G709,Sell!G:L,6,0),0)</f>
        <v>0</v>
      </c>
      <c r="P709" s="11">
        <f t="shared" si="70"/>
        <v>0</v>
      </c>
      <c r="Q709" s="10">
        <f t="shared" si="72"/>
        <v>0</v>
      </c>
      <c r="R709" s="10">
        <f t="shared" si="73"/>
        <v>0</v>
      </c>
      <c r="S709" s="10">
        <f t="shared" si="74"/>
        <v>0</v>
      </c>
      <c r="T709" s="10">
        <f t="shared" si="75"/>
        <v>0</v>
      </c>
      <c r="U709" s="12" t="str">
        <f t="shared" si="76"/>
        <v/>
      </c>
    </row>
    <row r="710" spans="12:21" x14ac:dyDescent="0.25">
      <c r="L710" s="16">
        <f t="shared" si="71"/>
        <v>0</v>
      </c>
      <c r="M710" s="11" t="e">
        <f>VLOOKUP(G710,Sell!G:L,1,0)</f>
        <v>#N/A</v>
      </c>
      <c r="N710" s="11">
        <f>IFERROR(VLOOKUP(G710,Sell!G:L,2,0),0)</f>
        <v>0</v>
      </c>
      <c r="O710" s="10">
        <f>IFERROR(VLOOKUP(G710,Sell!G:L,6,0),0)</f>
        <v>0</v>
      </c>
      <c r="P710" s="11">
        <f t="shared" si="70"/>
        <v>0</v>
      </c>
      <c r="Q710" s="10">
        <f t="shared" si="72"/>
        <v>0</v>
      </c>
      <c r="R710" s="10">
        <f t="shared" si="73"/>
        <v>0</v>
      </c>
      <c r="S710" s="10">
        <f t="shared" si="74"/>
        <v>0</v>
      </c>
      <c r="T710" s="10">
        <f t="shared" si="75"/>
        <v>0</v>
      </c>
      <c r="U710" s="12" t="str">
        <f t="shared" si="76"/>
        <v/>
      </c>
    </row>
    <row r="711" spans="12:21" x14ac:dyDescent="0.25">
      <c r="L711" s="16">
        <f t="shared" si="71"/>
        <v>0</v>
      </c>
      <c r="M711" s="11" t="e">
        <f>VLOOKUP(G711,Sell!G:L,1,0)</f>
        <v>#N/A</v>
      </c>
      <c r="N711" s="11">
        <f>IFERROR(VLOOKUP(G711,Sell!G:L,2,0),0)</f>
        <v>0</v>
      </c>
      <c r="O711" s="10">
        <f>IFERROR(VLOOKUP(G711,Sell!G:L,6,0),0)</f>
        <v>0</v>
      </c>
      <c r="P711" s="11">
        <f t="shared" si="70"/>
        <v>0</v>
      </c>
      <c r="Q711" s="10">
        <f t="shared" si="72"/>
        <v>0</v>
      </c>
      <c r="R711" s="10">
        <f t="shared" si="73"/>
        <v>0</v>
      </c>
      <c r="S711" s="10">
        <f t="shared" si="74"/>
        <v>0</v>
      </c>
      <c r="T711" s="10">
        <f t="shared" si="75"/>
        <v>0</v>
      </c>
      <c r="U711" s="12" t="str">
        <f t="shared" si="76"/>
        <v/>
      </c>
    </row>
    <row r="712" spans="12:21" x14ac:dyDescent="0.25">
      <c r="L712" s="16">
        <f t="shared" si="71"/>
        <v>0</v>
      </c>
      <c r="M712" s="11" t="e">
        <f>VLOOKUP(G712,Sell!G:L,1,0)</f>
        <v>#N/A</v>
      </c>
      <c r="N712" s="11">
        <f>IFERROR(VLOOKUP(G712,Sell!G:L,2,0),0)</f>
        <v>0</v>
      </c>
      <c r="O712" s="10">
        <f>IFERROR(VLOOKUP(G712,Sell!G:L,6,0),0)</f>
        <v>0</v>
      </c>
      <c r="P712" s="11">
        <f t="shared" si="70"/>
        <v>0</v>
      </c>
      <c r="Q712" s="10">
        <f t="shared" si="72"/>
        <v>0</v>
      </c>
      <c r="R712" s="10">
        <f t="shared" si="73"/>
        <v>0</v>
      </c>
      <c r="S712" s="10">
        <f t="shared" si="74"/>
        <v>0</v>
      </c>
      <c r="T712" s="10">
        <f t="shared" si="75"/>
        <v>0</v>
      </c>
      <c r="U712" s="12" t="str">
        <f t="shared" si="76"/>
        <v/>
      </c>
    </row>
    <row r="713" spans="12:21" x14ac:dyDescent="0.25">
      <c r="L713" s="16">
        <f t="shared" si="71"/>
        <v>0</v>
      </c>
      <c r="M713" s="11" t="e">
        <f>VLOOKUP(G713,Sell!G:L,1,0)</f>
        <v>#N/A</v>
      </c>
      <c r="N713" s="11">
        <f>IFERROR(VLOOKUP(G713,Sell!G:L,2,0),0)</f>
        <v>0</v>
      </c>
      <c r="O713" s="10">
        <f>IFERROR(VLOOKUP(G713,Sell!G:L,6,0),0)</f>
        <v>0</v>
      </c>
      <c r="P713" s="11">
        <f t="shared" si="70"/>
        <v>0</v>
      </c>
      <c r="Q713" s="10">
        <f t="shared" si="72"/>
        <v>0</v>
      </c>
      <c r="R713" s="10">
        <f t="shared" si="73"/>
        <v>0</v>
      </c>
      <c r="S713" s="10">
        <f t="shared" si="74"/>
        <v>0</v>
      </c>
      <c r="T713" s="10">
        <f t="shared" si="75"/>
        <v>0</v>
      </c>
      <c r="U713" s="12" t="str">
        <f t="shared" si="76"/>
        <v/>
      </c>
    </row>
    <row r="714" spans="12:21" x14ac:dyDescent="0.25">
      <c r="L714" s="16">
        <f t="shared" si="71"/>
        <v>0</v>
      </c>
      <c r="M714" s="11" t="e">
        <f>VLOOKUP(G714,Sell!G:L,1,0)</f>
        <v>#N/A</v>
      </c>
      <c r="N714" s="11">
        <f>IFERROR(VLOOKUP(G714,Sell!G:L,2,0),0)</f>
        <v>0</v>
      </c>
      <c r="O714" s="10">
        <f>IFERROR(VLOOKUP(G714,Sell!G:L,6,0),0)</f>
        <v>0</v>
      </c>
      <c r="P714" s="11">
        <f t="shared" ref="P714:P777" si="77">H714-N714</f>
        <v>0</v>
      </c>
      <c r="Q714" s="10">
        <f t="shared" si="72"/>
        <v>0</v>
      </c>
      <c r="R714" s="10">
        <f t="shared" si="73"/>
        <v>0</v>
      </c>
      <c r="S714" s="10">
        <f t="shared" si="74"/>
        <v>0</v>
      </c>
      <c r="T714" s="10">
        <f t="shared" si="75"/>
        <v>0</v>
      </c>
      <c r="U714" s="12" t="str">
        <f t="shared" si="76"/>
        <v/>
      </c>
    </row>
    <row r="715" spans="12:21" x14ac:dyDescent="0.25">
      <c r="L715" s="16">
        <f t="shared" ref="L715:L778" si="78">J715+K715</f>
        <v>0</v>
      </c>
      <c r="M715" s="11" t="e">
        <f>VLOOKUP(G715,Sell!G:L,1,0)</f>
        <v>#N/A</v>
      </c>
      <c r="N715" s="11">
        <f>IFERROR(VLOOKUP(G715,Sell!G:L,2,0),0)</f>
        <v>0</v>
      </c>
      <c r="O715" s="10">
        <f>IFERROR(VLOOKUP(G715,Sell!G:L,6,0),0)</f>
        <v>0</v>
      </c>
      <c r="P715" s="11">
        <f t="shared" si="77"/>
        <v>0</v>
      </c>
      <c r="Q715" s="10">
        <f t="shared" ref="Q715:Q778" si="79">O715-L715</f>
        <v>0</v>
      </c>
      <c r="R715" s="10">
        <f t="shared" ref="R715:R778" si="80">IF(P715=0,Q715,0)</f>
        <v>0</v>
      </c>
      <c r="S715" s="10">
        <f t="shared" ref="S715:S778" si="81">IF(R715&gt;0,R715,0)</f>
        <v>0</v>
      </c>
      <c r="T715" s="10">
        <f t="shared" ref="T715:T778" si="82">IF(R715&gt;0,0,R715)</f>
        <v>0</v>
      </c>
      <c r="U715" s="12" t="str">
        <f t="shared" ref="U715:U778" si="83">IF(AND(LEN(G715)&gt;0,R715=0),"Open","")</f>
        <v/>
      </c>
    </row>
    <row r="716" spans="12:21" x14ac:dyDescent="0.25">
      <c r="L716" s="16">
        <f t="shared" si="78"/>
        <v>0</v>
      </c>
      <c r="M716" s="11" t="e">
        <f>VLOOKUP(G716,Sell!G:L,1,0)</f>
        <v>#N/A</v>
      </c>
      <c r="N716" s="11">
        <f>IFERROR(VLOOKUP(G716,Sell!G:L,2,0),0)</f>
        <v>0</v>
      </c>
      <c r="O716" s="10">
        <f>IFERROR(VLOOKUP(G716,Sell!G:L,6,0),0)</f>
        <v>0</v>
      </c>
      <c r="P716" s="11">
        <f t="shared" si="77"/>
        <v>0</v>
      </c>
      <c r="Q716" s="10">
        <f t="shared" si="79"/>
        <v>0</v>
      </c>
      <c r="R716" s="10">
        <f t="shared" si="80"/>
        <v>0</v>
      </c>
      <c r="S716" s="10">
        <f t="shared" si="81"/>
        <v>0</v>
      </c>
      <c r="T716" s="10">
        <f t="shared" si="82"/>
        <v>0</v>
      </c>
      <c r="U716" s="12" t="str">
        <f t="shared" si="83"/>
        <v/>
      </c>
    </row>
    <row r="717" spans="12:21" x14ac:dyDescent="0.25">
      <c r="L717" s="16">
        <f t="shared" si="78"/>
        <v>0</v>
      </c>
      <c r="M717" s="11" t="e">
        <f>VLOOKUP(G717,Sell!G:L,1,0)</f>
        <v>#N/A</v>
      </c>
      <c r="N717" s="11">
        <f>IFERROR(VLOOKUP(G717,Sell!G:L,2,0),0)</f>
        <v>0</v>
      </c>
      <c r="O717" s="10">
        <f>IFERROR(VLOOKUP(G717,Sell!G:L,6,0),0)</f>
        <v>0</v>
      </c>
      <c r="P717" s="11">
        <f t="shared" si="77"/>
        <v>0</v>
      </c>
      <c r="Q717" s="10">
        <f t="shared" si="79"/>
        <v>0</v>
      </c>
      <c r="R717" s="10">
        <f t="shared" si="80"/>
        <v>0</v>
      </c>
      <c r="S717" s="10">
        <f t="shared" si="81"/>
        <v>0</v>
      </c>
      <c r="T717" s="10">
        <f t="shared" si="82"/>
        <v>0</v>
      </c>
      <c r="U717" s="12" t="str">
        <f t="shared" si="83"/>
        <v/>
      </c>
    </row>
    <row r="718" spans="12:21" x14ac:dyDescent="0.25">
      <c r="L718" s="16">
        <f t="shared" si="78"/>
        <v>0</v>
      </c>
      <c r="M718" s="11" t="e">
        <f>VLOOKUP(G718,Sell!G:L,1,0)</f>
        <v>#N/A</v>
      </c>
      <c r="N718" s="11">
        <f>IFERROR(VLOOKUP(G718,Sell!G:L,2,0),0)</f>
        <v>0</v>
      </c>
      <c r="O718" s="10">
        <f>IFERROR(VLOOKUP(G718,Sell!G:L,6,0),0)</f>
        <v>0</v>
      </c>
      <c r="P718" s="11">
        <f t="shared" si="77"/>
        <v>0</v>
      </c>
      <c r="Q718" s="10">
        <f t="shared" si="79"/>
        <v>0</v>
      </c>
      <c r="R718" s="10">
        <f t="shared" si="80"/>
        <v>0</v>
      </c>
      <c r="S718" s="10">
        <f t="shared" si="81"/>
        <v>0</v>
      </c>
      <c r="T718" s="10">
        <f t="shared" si="82"/>
        <v>0</v>
      </c>
      <c r="U718" s="12" t="str">
        <f t="shared" si="83"/>
        <v/>
      </c>
    </row>
    <row r="719" spans="12:21" x14ac:dyDescent="0.25">
      <c r="L719" s="16">
        <f t="shared" si="78"/>
        <v>0</v>
      </c>
      <c r="M719" s="11" t="e">
        <f>VLOOKUP(G719,Sell!G:L,1,0)</f>
        <v>#N/A</v>
      </c>
      <c r="N719" s="11">
        <f>IFERROR(VLOOKUP(G719,Sell!G:L,2,0),0)</f>
        <v>0</v>
      </c>
      <c r="O719" s="10">
        <f>IFERROR(VLOOKUP(G719,Sell!G:L,6,0),0)</f>
        <v>0</v>
      </c>
      <c r="P719" s="11">
        <f t="shared" si="77"/>
        <v>0</v>
      </c>
      <c r="Q719" s="10">
        <f t="shared" si="79"/>
        <v>0</v>
      </c>
      <c r="R719" s="10">
        <f t="shared" si="80"/>
        <v>0</v>
      </c>
      <c r="S719" s="10">
        <f t="shared" si="81"/>
        <v>0</v>
      </c>
      <c r="T719" s="10">
        <f t="shared" si="82"/>
        <v>0</v>
      </c>
      <c r="U719" s="12" t="str">
        <f t="shared" si="83"/>
        <v/>
      </c>
    </row>
    <row r="720" spans="12:21" x14ac:dyDescent="0.25">
      <c r="L720" s="16">
        <f t="shared" si="78"/>
        <v>0</v>
      </c>
      <c r="M720" s="11" t="e">
        <f>VLOOKUP(G720,Sell!G:L,1,0)</f>
        <v>#N/A</v>
      </c>
      <c r="N720" s="11">
        <f>IFERROR(VLOOKUP(G720,Sell!G:L,2,0),0)</f>
        <v>0</v>
      </c>
      <c r="O720" s="10">
        <f>IFERROR(VLOOKUP(G720,Sell!G:L,6,0),0)</f>
        <v>0</v>
      </c>
      <c r="P720" s="11">
        <f t="shared" si="77"/>
        <v>0</v>
      </c>
      <c r="Q720" s="10">
        <f t="shared" si="79"/>
        <v>0</v>
      </c>
      <c r="R720" s="10">
        <f t="shared" si="80"/>
        <v>0</v>
      </c>
      <c r="S720" s="10">
        <f t="shared" si="81"/>
        <v>0</v>
      </c>
      <c r="T720" s="10">
        <f t="shared" si="82"/>
        <v>0</v>
      </c>
      <c r="U720" s="12" t="str">
        <f t="shared" si="83"/>
        <v/>
      </c>
    </row>
    <row r="721" spans="12:21" x14ac:dyDescent="0.25">
      <c r="L721" s="16">
        <f t="shared" si="78"/>
        <v>0</v>
      </c>
      <c r="M721" s="11" t="e">
        <f>VLOOKUP(G721,Sell!G:L,1,0)</f>
        <v>#N/A</v>
      </c>
      <c r="N721" s="11">
        <f>IFERROR(VLOOKUP(G721,Sell!G:L,2,0),0)</f>
        <v>0</v>
      </c>
      <c r="O721" s="10">
        <f>IFERROR(VLOOKUP(G721,Sell!G:L,6,0),0)</f>
        <v>0</v>
      </c>
      <c r="P721" s="11">
        <f t="shared" si="77"/>
        <v>0</v>
      </c>
      <c r="Q721" s="10">
        <f t="shared" si="79"/>
        <v>0</v>
      </c>
      <c r="R721" s="10">
        <f t="shared" si="80"/>
        <v>0</v>
      </c>
      <c r="S721" s="10">
        <f t="shared" si="81"/>
        <v>0</v>
      </c>
      <c r="T721" s="10">
        <f t="shared" si="82"/>
        <v>0</v>
      </c>
      <c r="U721" s="12" t="str">
        <f t="shared" si="83"/>
        <v/>
      </c>
    </row>
    <row r="722" spans="12:21" x14ac:dyDescent="0.25">
      <c r="L722" s="16">
        <f t="shared" si="78"/>
        <v>0</v>
      </c>
      <c r="M722" s="11" t="e">
        <f>VLOOKUP(G722,Sell!G:L,1,0)</f>
        <v>#N/A</v>
      </c>
      <c r="N722" s="11">
        <f>IFERROR(VLOOKUP(G722,Sell!G:L,2,0),0)</f>
        <v>0</v>
      </c>
      <c r="O722" s="10">
        <f>IFERROR(VLOOKUP(G722,Sell!G:L,6,0),0)</f>
        <v>0</v>
      </c>
      <c r="P722" s="11">
        <f t="shared" si="77"/>
        <v>0</v>
      </c>
      <c r="Q722" s="10">
        <f t="shared" si="79"/>
        <v>0</v>
      </c>
      <c r="R722" s="10">
        <f t="shared" si="80"/>
        <v>0</v>
      </c>
      <c r="S722" s="10">
        <f t="shared" si="81"/>
        <v>0</v>
      </c>
      <c r="T722" s="10">
        <f t="shared" si="82"/>
        <v>0</v>
      </c>
      <c r="U722" s="12" t="str">
        <f t="shared" si="83"/>
        <v/>
      </c>
    </row>
    <row r="723" spans="12:21" x14ac:dyDescent="0.25">
      <c r="L723" s="16">
        <f t="shared" si="78"/>
        <v>0</v>
      </c>
      <c r="M723" s="11" t="e">
        <f>VLOOKUP(G723,Sell!G:L,1,0)</f>
        <v>#N/A</v>
      </c>
      <c r="N723" s="11">
        <f>IFERROR(VLOOKUP(G723,Sell!G:L,2,0),0)</f>
        <v>0</v>
      </c>
      <c r="O723" s="10">
        <f>IFERROR(VLOOKUP(G723,Sell!G:L,6,0),0)</f>
        <v>0</v>
      </c>
      <c r="P723" s="11">
        <f t="shared" si="77"/>
        <v>0</v>
      </c>
      <c r="Q723" s="10">
        <f t="shared" si="79"/>
        <v>0</v>
      </c>
      <c r="R723" s="10">
        <f t="shared" si="80"/>
        <v>0</v>
      </c>
      <c r="S723" s="10">
        <f t="shared" si="81"/>
        <v>0</v>
      </c>
      <c r="T723" s="10">
        <f t="shared" si="82"/>
        <v>0</v>
      </c>
      <c r="U723" s="12" t="str">
        <f t="shared" si="83"/>
        <v/>
      </c>
    </row>
    <row r="724" spans="12:21" x14ac:dyDescent="0.25">
      <c r="L724" s="16">
        <f t="shared" si="78"/>
        <v>0</v>
      </c>
      <c r="M724" s="11" t="e">
        <f>VLOOKUP(G724,Sell!G:L,1,0)</f>
        <v>#N/A</v>
      </c>
      <c r="N724" s="11">
        <f>IFERROR(VLOOKUP(G724,Sell!G:L,2,0),0)</f>
        <v>0</v>
      </c>
      <c r="O724" s="10">
        <f>IFERROR(VLOOKUP(G724,Sell!G:L,6,0),0)</f>
        <v>0</v>
      </c>
      <c r="P724" s="11">
        <f t="shared" si="77"/>
        <v>0</v>
      </c>
      <c r="Q724" s="10">
        <f t="shared" si="79"/>
        <v>0</v>
      </c>
      <c r="R724" s="10">
        <f t="shared" si="80"/>
        <v>0</v>
      </c>
      <c r="S724" s="10">
        <f t="shared" si="81"/>
        <v>0</v>
      </c>
      <c r="T724" s="10">
        <f t="shared" si="82"/>
        <v>0</v>
      </c>
      <c r="U724" s="12" t="str">
        <f t="shared" si="83"/>
        <v/>
      </c>
    </row>
    <row r="725" spans="12:21" x14ac:dyDescent="0.25">
      <c r="L725" s="16">
        <f t="shared" si="78"/>
        <v>0</v>
      </c>
      <c r="M725" s="11" t="e">
        <f>VLOOKUP(G725,Sell!G:L,1,0)</f>
        <v>#N/A</v>
      </c>
      <c r="N725" s="11">
        <f>IFERROR(VLOOKUP(G725,Sell!G:L,2,0),0)</f>
        <v>0</v>
      </c>
      <c r="O725" s="10">
        <f>IFERROR(VLOOKUP(G725,Sell!G:L,6,0),0)</f>
        <v>0</v>
      </c>
      <c r="P725" s="11">
        <f t="shared" si="77"/>
        <v>0</v>
      </c>
      <c r="Q725" s="10">
        <f t="shared" si="79"/>
        <v>0</v>
      </c>
      <c r="R725" s="10">
        <f t="shared" si="80"/>
        <v>0</v>
      </c>
      <c r="S725" s="10">
        <f t="shared" si="81"/>
        <v>0</v>
      </c>
      <c r="T725" s="10">
        <f t="shared" si="82"/>
        <v>0</v>
      </c>
      <c r="U725" s="12" t="str">
        <f t="shared" si="83"/>
        <v/>
      </c>
    </row>
    <row r="726" spans="12:21" x14ac:dyDescent="0.25">
      <c r="L726" s="16">
        <f t="shared" si="78"/>
        <v>0</v>
      </c>
      <c r="M726" s="11" t="e">
        <f>VLOOKUP(G726,Sell!G:L,1,0)</f>
        <v>#N/A</v>
      </c>
      <c r="N726" s="11">
        <f>IFERROR(VLOOKUP(G726,Sell!G:L,2,0),0)</f>
        <v>0</v>
      </c>
      <c r="O726" s="10">
        <f>IFERROR(VLOOKUP(G726,Sell!G:L,6,0),0)</f>
        <v>0</v>
      </c>
      <c r="P726" s="11">
        <f t="shared" si="77"/>
        <v>0</v>
      </c>
      <c r="Q726" s="10">
        <f t="shared" si="79"/>
        <v>0</v>
      </c>
      <c r="R726" s="10">
        <f t="shared" si="80"/>
        <v>0</v>
      </c>
      <c r="S726" s="10">
        <f t="shared" si="81"/>
        <v>0</v>
      </c>
      <c r="T726" s="10">
        <f t="shared" si="82"/>
        <v>0</v>
      </c>
      <c r="U726" s="12" t="str">
        <f t="shared" si="83"/>
        <v/>
      </c>
    </row>
    <row r="727" spans="12:21" x14ac:dyDescent="0.25">
      <c r="L727" s="16">
        <f t="shared" si="78"/>
        <v>0</v>
      </c>
      <c r="M727" s="11" t="e">
        <f>VLOOKUP(G727,Sell!G:L,1,0)</f>
        <v>#N/A</v>
      </c>
      <c r="N727" s="11">
        <f>IFERROR(VLOOKUP(G727,Sell!G:L,2,0),0)</f>
        <v>0</v>
      </c>
      <c r="O727" s="10">
        <f>IFERROR(VLOOKUP(G727,Sell!G:L,6,0),0)</f>
        <v>0</v>
      </c>
      <c r="P727" s="11">
        <f t="shared" si="77"/>
        <v>0</v>
      </c>
      <c r="Q727" s="10">
        <f t="shared" si="79"/>
        <v>0</v>
      </c>
      <c r="R727" s="10">
        <f t="shared" si="80"/>
        <v>0</v>
      </c>
      <c r="S727" s="10">
        <f t="shared" si="81"/>
        <v>0</v>
      </c>
      <c r="T727" s="10">
        <f t="shared" si="82"/>
        <v>0</v>
      </c>
      <c r="U727" s="12" t="str">
        <f t="shared" si="83"/>
        <v/>
      </c>
    </row>
    <row r="728" spans="12:21" x14ac:dyDescent="0.25">
      <c r="L728" s="16">
        <f t="shared" si="78"/>
        <v>0</v>
      </c>
      <c r="M728" s="11" t="e">
        <f>VLOOKUP(G728,Sell!G:L,1,0)</f>
        <v>#N/A</v>
      </c>
      <c r="N728" s="11">
        <f>IFERROR(VLOOKUP(G728,Sell!G:L,2,0),0)</f>
        <v>0</v>
      </c>
      <c r="O728" s="10">
        <f>IFERROR(VLOOKUP(G728,Sell!G:L,6,0),0)</f>
        <v>0</v>
      </c>
      <c r="P728" s="11">
        <f t="shared" si="77"/>
        <v>0</v>
      </c>
      <c r="Q728" s="10">
        <f t="shared" si="79"/>
        <v>0</v>
      </c>
      <c r="R728" s="10">
        <f t="shared" si="80"/>
        <v>0</v>
      </c>
      <c r="S728" s="10">
        <f t="shared" si="81"/>
        <v>0</v>
      </c>
      <c r="T728" s="10">
        <f t="shared" si="82"/>
        <v>0</v>
      </c>
      <c r="U728" s="12" t="str">
        <f t="shared" si="83"/>
        <v/>
      </c>
    </row>
    <row r="729" spans="12:21" x14ac:dyDescent="0.25">
      <c r="L729" s="16">
        <f t="shared" si="78"/>
        <v>0</v>
      </c>
      <c r="M729" s="11" t="e">
        <f>VLOOKUP(G729,Sell!G:L,1,0)</f>
        <v>#N/A</v>
      </c>
      <c r="N729" s="11">
        <f>IFERROR(VLOOKUP(G729,Sell!G:L,2,0),0)</f>
        <v>0</v>
      </c>
      <c r="O729" s="10">
        <f>IFERROR(VLOOKUP(G729,Sell!G:L,6,0),0)</f>
        <v>0</v>
      </c>
      <c r="P729" s="11">
        <f t="shared" si="77"/>
        <v>0</v>
      </c>
      <c r="Q729" s="10">
        <f t="shared" si="79"/>
        <v>0</v>
      </c>
      <c r="R729" s="10">
        <f t="shared" si="80"/>
        <v>0</v>
      </c>
      <c r="S729" s="10">
        <f t="shared" si="81"/>
        <v>0</v>
      </c>
      <c r="T729" s="10">
        <f t="shared" si="82"/>
        <v>0</v>
      </c>
      <c r="U729" s="12" t="str">
        <f t="shared" si="83"/>
        <v/>
      </c>
    </row>
    <row r="730" spans="12:21" x14ac:dyDescent="0.25">
      <c r="L730" s="16">
        <f t="shared" si="78"/>
        <v>0</v>
      </c>
      <c r="M730" s="11" t="e">
        <f>VLOOKUP(G730,Sell!G:L,1,0)</f>
        <v>#N/A</v>
      </c>
      <c r="N730" s="11">
        <f>IFERROR(VLOOKUP(G730,Sell!G:L,2,0),0)</f>
        <v>0</v>
      </c>
      <c r="O730" s="10">
        <f>IFERROR(VLOOKUP(G730,Sell!G:L,6,0),0)</f>
        <v>0</v>
      </c>
      <c r="P730" s="11">
        <f t="shared" si="77"/>
        <v>0</v>
      </c>
      <c r="Q730" s="10">
        <f t="shared" si="79"/>
        <v>0</v>
      </c>
      <c r="R730" s="10">
        <f t="shared" si="80"/>
        <v>0</v>
      </c>
      <c r="S730" s="10">
        <f t="shared" si="81"/>
        <v>0</v>
      </c>
      <c r="T730" s="10">
        <f t="shared" si="82"/>
        <v>0</v>
      </c>
      <c r="U730" s="12" t="str">
        <f t="shared" si="83"/>
        <v/>
      </c>
    </row>
    <row r="731" spans="12:21" x14ac:dyDescent="0.25">
      <c r="L731" s="16">
        <f t="shared" si="78"/>
        <v>0</v>
      </c>
      <c r="M731" s="11" t="e">
        <f>VLOOKUP(G731,Sell!G:L,1,0)</f>
        <v>#N/A</v>
      </c>
      <c r="N731" s="11">
        <f>IFERROR(VLOOKUP(G731,Sell!G:L,2,0),0)</f>
        <v>0</v>
      </c>
      <c r="O731" s="10">
        <f>IFERROR(VLOOKUP(G731,Sell!G:L,6,0),0)</f>
        <v>0</v>
      </c>
      <c r="P731" s="11">
        <f t="shared" si="77"/>
        <v>0</v>
      </c>
      <c r="Q731" s="10">
        <f t="shared" si="79"/>
        <v>0</v>
      </c>
      <c r="R731" s="10">
        <f t="shared" si="80"/>
        <v>0</v>
      </c>
      <c r="S731" s="10">
        <f t="shared" si="81"/>
        <v>0</v>
      </c>
      <c r="T731" s="10">
        <f t="shared" si="82"/>
        <v>0</v>
      </c>
      <c r="U731" s="12" t="str">
        <f t="shared" si="83"/>
        <v/>
      </c>
    </row>
    <row r="732" spans="12:21" x14ac:dyDescent="0.25">
      <c r="L732" s="16">
        <f t="shared" si="78"/>
        <v>0</v>
      </c>
      <c r="M732" s="11" t="e">
        <f>VLOOKUP(G732,Sell!G:L,1,0)</f>
        <v>#N/A</v>
      </c>
      <c r="N732" s="11">
        <f>IFERROR(VLOOKUP(G732,Sell!G:L,2,0),0)</f>
        <v>0</v>
      </c>
      <c r="O732" s="10">
        <f>IFERROR(VLOOKUP(G732,Sell!G:L,6,0),0)</f>
        <v>0</v>
      </c>
      <c r="P732" s="11">
        <f t="shared" si="77"/>
        <v>0</v>
      </c>
      <c r="Q732" s="10">
        <f t="shared" si="79"/>
        <v>0</v>
      </c>
      <c r="R732" s="10">
        <f t="shared" si="80"/>
        <v>0</v>
      </c>
      <c r="S732" s="10">
        <f t="shared" si="81"/>
        <v>0</v>
      </c>
      <c r="T732" s="10">
        <f t="shared" si="82"/>
        <v>0</v>
      </c>
      <c r="U732" s="12" t="str">
        <f t="shared" si="83"/>
        <v/>
      </c>
    </row>
    <row r="733" spans="12:21" x14ac:dyDescent="0.25">
      <c r="L733" s="16">
        <f t="shared" si="78"/>
        <v>0</v>
      </c>
      <c r="M733" s="11" t="e">
        <f>VLOOKUP(G733,Sell!G:L,1,0)</f>
        <v>#N/A</v>
      </c>
      <c r="N733" s="11">
        <f>IFERROR(VLOOKUP(G733,Sell!G:L,2,0),0)</f>
        <v>0</v>
      </c>
      <c r="O733" s="10">
        <f>IFERROR(VLOOKUP(G733,Sell!G:L,6,0),0)</f>
        <v>0</v>
      </c>
      <c r="P733" s="11">
        <f t="shared" si="77"/>
        <v>0</v>
      </c>
      <c r="Q733" s="10">
        <f t="shared" si="79"/>
        <v>0</v>
      </c>
      <c r="R733" s="10">
        <f t="shared" si="80"/>
        <v>0</v>
      </c>
      <c r="S733" s="10">
        <f t="shared" si="81"/>
        <v>0</v>
      </c>
      <c r="T733" s="10">
        <f t="shared" si="82"/>
        <v>0</v>
      </c>
      <c r="U733" s="12" t="str">
        <f t="shared" si="83"/>
        <v/>
      </c>
    </row>
    <row r="734" spans="12:21" x14ac:dyDescent="0.25">
      <c r="L734" s="16">
        <f t="shared" si="78"/>
        <v>0</v>
      </c>
      <c r="M734" s="11" t="e">
        <f>VLOOKUP(G734,Sell!G:L,1,0)</f>
        <v>#N/A</v>
      </c>
      <c r="N734" s="11">
        <f>IFERROR(VLOOKUP(G734,Sell!G:L,2,0),0)</f>
        <v>0</v>
      </c>
      <c r="O734" s="10">
        <f>IFERROR(VLOOKUP(G734,Sell!G:L,6,0),0)</f>
        <v>0</v>
      </c>
      <c r="P734" s="11">
        <f t="shared" si="77"/>
        <v>0</v>
      </c>
      <c r="Q734" s="10">
        <f t="shared" si="79"/>
        <v>0</v>
      </c>
      <c r="R734" s="10">
        <f t="shared" si="80"/>
        <v>0</v>
      </c>
      <c r="S734" s="10">
        <f t="shared" si="81"/>
        <v>0</v>
      </c>
      <c r="T734" s="10">
        <f t="shared" si="82"/>
        <v>0</v>
      </c>
      <c r="U734" s="12" t="str">
        <f t="shared" si="83"/>
        <v/>
      </c>
    </row>
    <row r="735" spans="12:21" x14ac:dyDescent="0.25">
      <c r="L735" s="16">
        <f t="shared" si="78"/>
        <v>0</v>
      </c>
      <c r="M735" s="11" t="e">
        <f>VLOOKUP(G735,Sell!G:L,1,0)</f>
        <v>#N/A</v>
      </c>
      <c r="N735" s="11">
        <f>IFERROR(VLOOKUP(G735,Sell!G:L,2,0),0)</f>
        <v>0</v>
      </c>
      <c r="O735" s="10">
        <f>IFERROR(VLOOKUP(G735,Sell!G:L,6,0),0)</f>
        <v>0</v>
      </c>
      <c r="P735" s="11">
        <f t="shared" si="77"/>
        <v>0</v>
      </c>
      <c r="Q735" s="10">
        <f t="shared" si="79"/>
        <v>0</v>
      </c>
      <c r="R735" s="10">
        <f t="shared" si="80"/>
        <v>0</v>
      </c>
      <c r="S735" s="10">
        <f t="shared" si="81"/>
        <v>0</v>
      </c>
      <c r="T735" s="10">
        <f t="shared" si="82"/>
        <v>0</v>
      </c>
      <c r="U735" s="12" t="str">
        <f t="shared" si="83"/>
        <v/>
      </c>
    </row>
    <row r="736" spans="12:21" x14ac:dyDescent="0.25">
      <c r="L736" s="16">
        <f t="shared" si="78"/>
        <v>0</v>
      </c>
      <c r="M736" s="11" t="e">
        <f>VLOOKUP(G736,Sell!G:L,1,0)</f>
        <v>#N/A</v>
      </c>
      <c r="N736" s="11">
        <f>IFERROR(VLOOKUP(G736,Sell!G:L,2,0),0)</f>
        <v>0</v>
      </c>
      <c r="O736" s="10">
        <f>IFERROR(VLOOKUP(G736,Sell!G:L,6,0),0)</f>
        <v>0</v>
      </c>
      <c r="P736" s="11">
        <f t="shared" si="77"/>
        <v>0</v>
      </c>
      <c r="Q736" s="10">
        <f t="shared" si="79"/>
        <v>0</v>
      </c>
      <c r="R736" s="10">
        <f t="shared" si="80"/>
        <v>0</v>
      </c>
      <c r="S736" s="10">
        <f t="shared" si="81"/>
        <v>0</v>
      </c>
      <c r="T736" s="10">
        <f t="shared" si="82"/>
        <v>0</v>
      </c>
      <c r="U736" s="12" t="str">
        <f t="shared" si="83"/>
        <v/>
      </c>
    </row>
    <row r="737" spans="12:21" x14ac:dyDescent="0.25">
      <c r="L737" s="16">
        <f t="shared" si="78"/>
        <v>0</v>
      </c>
      <c r="M737" s="11" t="e">
        <f>VLOOKUP(G737,Sell!G:L,1,0)</f>
        <v>#N/A</v>
      </c>
      <c r="N737" s="11">
        <f>IFERROR(VLOOKUP(G737,Sell!G:L,2,0),0)</f>
        <v>0</v>
      </c>
      <c r="O737" s="10">
        <f>IFERROR(VLOOKUP(G737,Sell!G:L,6,0),0)</f>
        <v>0</v>
      </c>
      <c r="P737" s="11">
        <f t="shared" si="77"/>
        <v>0</v>
      </c>
      <c r="Q737" s="10">
        <f t="shared" si="79"/>
        <v>0</v>
      </c>
      <c r="R737" s="10">
        <f t="shared" si="80"/>
        <v>0</v>
      </c>
      <c r="S737" s="10">
        <f t="shared" si="81"/>
        <v>0</v>
      </c>
      <c r="T737" s="10">
        <f t="shared" si="82"/>
        <v>0</v>
      </c>
      <c r="U737" s="12" t="str">
        <f t="shared" si="83"/>
        <v/>
      </c>
    </row>
    <row r="738" spans="12:21" x14ac:dyDescent="0.25">
      <c r="L738" s="16">
        <f t="shared" si="78"/>
        <v>0</v>
      </c>
      <c r="M738" s="11" t="e">
        <f>VLOOKUP(G738,Sell!G:L,1,0)</f>
        <v>#N/A</v>
      </c>
      <c r="N738" s="11">
        <f>IFERROR(VLOOKUP(G738,Sell!G:L,2,0),0)</f>
        <v>0</v>
      </c>
      <c r="O738" s="10">
        <f>IFERROR(VLOOKUP(G738,Sell!G:L,6,0),0)</f>
        <v>0</v>
      </c>
      <c r="P738" s="11">
        <f t="shared" si="77"/>
        <v>0</v>
      </c>
      <c r="Q738" s="10">
        <f t="shared" si="79"/>
        <v>0</v>
      </c>
      <c r="R738" s="10">
        <f t="shared" si="80"/>
        <v>0</v>
      </c>
      <c r="S738" s="10">
        <f t="shared" si="81"/>
        <v>0</v>
      </c>
      <c r="T738" s="10">
        <f t="shared" si="82"/>
        <v>0</v>
      </c>
      <c r="U738" s="12" t="str">
        <f t="shared" si="83"/>
        <v/>
      </c>
    </row>
    <row r="739" spans="12:21" x14ac:dyDescent="0.25">
      <c r="L739" s="16">
        <f t="shared" si="78"/>
        <v>0</v>
      </c>
      <c r="M739" s="11" t="e">
        <f>VLOOKUP(G739,Sell!G:L,1,0)</f>
        <v>#N/A</v>
      </c>
      <c r="N739" s="11">
        <f>IFERROR(VLOOKUP(G739,Sell!G:L,2,0),0)</f>
        <v>0</v>
      </c>
      <c r="O739" s="10">
        <f>IFERROR(VLOOKUP(G739,Sell!G:L,6,0),0)</f>
        <v>0</v>
      </c>
      <c r="P739" s="11">
        <f t="shared" si="77"/>
        <v>0</v>
      </c>
      <c r="Q739" s="10">
        <f t="shared" si="79"/>
        <v>0</v>
      </c>
      <c r="R739" s="10">
        <f t="shared" si="80"/>
        <v>0</v>
      </c>
      <c r="S739" s="10">
        <f t="shared" si="81"/>
        <v>0</v>
      </c>
      <c r="T739" s="10">
        <f t="shared" si="82"/>
        <v>0</v>
      </c>
      <c r="U739" s="12" t="str">
        <f t="shared" si="83"/>
        <v/>
      </c>
    </row>
    <row r="740" spans="12:21" x14ac:dyDescent="0.25">
      <c r="L740" s="16">
        <f t="shared" si="78"/>
        <v>0</v>
      </c>
      <c r="M740" s="11" t="e">
        <f>VLOOKUP(G740,Sell!G:L,1,0)</f>
        <v>#N/A</v>
      </c>
      <c r="N740" s="11">
        <f>IFERROR(VLOOKUP(G740,Sell!G:L,2,0),0)</f>
        <v>0</v>
      </c>
      <c r="O740" s="10">
        <f>IFERROR(VLOOKUP(G740,Sell!G:L,6,0),0)</f>
        <v>0</v>
      </c>
      <c r="P740" s="11">
        <f t="shared" si="77"/>
        <v>0</v>
      </c>
      <c r="Q740" s="10">
        <f t="shared" si="79"/>
        <v>0</v>
      </c>
      <c r="R740" s="10">
        <f t="shared" si="80"/>
        <v>0</v>
      </c>
      <c r="S740" s="10">
        <f t="shared" si="81"/>
        <v>0</v>
      </c>
      <c r="T740" s="10">
        <f t="shared" si="82"/>
        <v>0</v>
      </c>
      <c r="U740" s="12" t="str">
        <f t="shared" si="83"/>
        <v/>
      </c>
    </row>
    <row r="741" spans="12:21" x14ac:dyDescent="0.25">
      <c r="L741" s="16">
        <f t="shared" si="78"/>
        <v>0</v>
      </c>
      <c r="M741" s="11" t="e">
        <f>VLOOKUP(G741,Sell!G:L,1,0)</f>
        <v>#N/A</v>
      </c>
      <c r="N741" s="11">
        <f>IFERROR(VLOOKUP(G741,Sell!G:L,2,0),0)</f>
        <v>0</v>
      </c>
      <c r="O741" s="10">
        <f>IFERROR(VLOOKUP(G741,Sell!G:L,6,0),0)</f>
        <v>0</v>
      </c>
      <c r="P741" s="11">
        <f t="shared" si="77"/>
        <v>0</v>
      </c>
      <c r="Q741" s="10">
        <f t="shared" si="79"/>
        <v>0</v>
      </c>
      <c r="R741" s="10">
        <f t="shared" si="80"/>
        <v>0</v>
      </c>
      <c r="S741" s="10">
        <f t="shared" si="81"/>
        <v>0</v>
      </c>
      <c r="T741" s="10">
        <f t="shared" si="82"/>
        <v>0</v>
      </c>
      <c r="U741" s="12" t="str">
        <f t="shared" si="83"/>
        <v/>
      </c>
    </row>
    <row r="742" spans="12:21" x14ac:dyDescent="0.25">
      <c r="L742" s="16">
        <f t="shared" si="78"/>
        <v>0</v>
      </c>
      <c r="M742" s="11" t="e">
        <f>VLOOKUP(G742,Sell!G:L,1,0)</f>
        <v>#N/A</v>
      </c>
      <c r="N742" s="11">
        <f>IFERROR(VLOOKUP(G742,Sell!G:L,2,0),0)</f>
        <v>0</v>
      </c>
      <c r="O742" s="10">
        <f>IFERROR(VLOOKUP(G742,Sell!G:L,6,0),0)</f>
        <v>0</v>
      </c>
      <c r="P742" s="11">
        <f t="shared" si="77"/>
        <v>0</v>
      </c>
      <c r="Q742" s="10">
        <f t="shared" si="79"/>
        <v>0</v>
      </c>
      <c r="R742" s="10">
        <f t="shared" si="80"/>
        <v>0</v>
      </c>
      <c r="S742" s="10">
        <f t="shared" si="81"/>
        <v>0</v>
      </c>
      <c r="T742" s="10">
        <f t="shared" si="82"/>
        <v>0</v>
      </c>
      <c r="U742" s="12" t="str">
        <f t="shared" si="83"/>
        <v/>
      </c>
    </row>
    <row r="743" spans="12:21" x14ac:dyDescent="0.25">
      <c r="L743" s="16">
        <f t="shared" si="78"/>
        <v>0</v>
      </c>
      <c r="M743" s="11" t="e">
        <f>VLOOKUP(G743,Sell!G:L,1,0)</f>
        <v>#N/A</v>
      </c>
      <c r="N743" s="11">
        <f>IFERROR(VLOOKUP(G743,Sell!G:L,2,0),0)</f>
        <v>0</v>
      </c>
      <c r="O743" s="10">
        <f>IFERROR(VLOOKUP(G743,Sell!G:L,6,0),0)</f>
        <v>0</v>
      </c>
      <c r="P743" s="11">
        <f t="shared" si="77"/>
        <v>0</v>
      </c>
      <c r="Q743" s="10">
        <f t="shared" si="79"/>
        <v>0</v>
      </c>
      <c r="R743" s="10">
        <f t="shared" si="80"/>
        <v>0</v>
      </c>
      <c r="S743" s="10">
        <f t="shared" si="81"/>
        <v>0</v>
      </c>
      <c r="T743" s="10">
        <f t="shared" si="82"/>
        <v>0</v>
      </c>
      <c r="U743" s="12" t="str">
        <f t="shared" si="83"/>
        <v/>
      </c>
    </row>
    <row r="744" spans="12:21" x14ac:dyDescent="0.25">
      <c r="L744" s="16">
        <f t="shared" si="78"/>
        <v>0</v>
      </c>
      <c r="M744" s="11" t="e">
        <f>VLOOKUP(G744,Sell!G:L,1,0)</f>
        <v>#N/A</v>
      </c>
      <c r="N744" s="11">
        <f>IFERROR(VLOOKUP(G744,Sell!G:L,2,0),0)</f>
        <v>0</v>
      </c>
      <c r="O744" s="10">
        <f>IFERROR(VLOOKUP(G744,Sell!G:L,6,0),0)</f>
        <v>0</v>
      </c>
      <c r="P744" s="11">
        <f t="shared" si="77"/>
        <v>0</v>
      </c>
      <c r="Q744" s="10">
        <f t="shared" si="79"/>
        <v>0</v>
      </c>
      <c r="R744" s="10">
        <f t="shared" si="80"/>
        <v>0</v>
      </c>
      <c r="S744" s="10">
        <f t="shared" si="81"/>
        <v>0</v>
      </c>
      <c r="T744" s="10">
        <f t="shared" si="82"/>
        <v>0</v>
      </c>
      <c r="U744" s="12" t="str">
        <f t="shared" si="83"/>
        <v/>
      </c>
    </row>
    <row r="745" spans="12:21" x14ac:dyDescent="0.25">
      <c r="L745" s="16">
        <f t="shared" si="78"/>
        <v>0</v>
      </c>
      <c r="M745" s="11" t="e">
        <f>VLOOKUP(G745,Sell!G:L,1,0)</f>
        <v>#N/A</v>
      </c>
      <c r="N745" s="11">
        <f>IFERROR(VLOOKUP(G745,Sell!G:L,2,0),0)</f>
        <v>0</v>
      </c>
      <c r="O745" s="10">
        <f>IFERROR(VLOOKUP(G745,Sell!G:L,6,0),0)</f>
        <v>0</v>
      </c>
      <c r="P745" s="11">
        <f t="shared" si="77"/>
        <v>0</v>
      </c>
      <c r="Q745" s="10">
        <f t="shared" si="79"/>
        <v>0</v>
      </c>
      <c r="R745" s="10">
        <f t="shared" si="80"/>
        <v>0</v>
      </c>
      <c r="S745" s="10">
        <f t="shared" si="81"/>
        <v>0</v>
      </c>
      <c r="T745" s="10">
        <f t="shared" si="82"/>
        <v>0</v>
      </c>
      <c r="U745" s="12" t="str">
        <f t="shared" si="83"/>
        <v/>
      </c>
    </row>
    <row r="746" spans="12:21" x14ac:dyDescent="0.25">
      <c r="L746" s="16">
        <f t="shared" si="78"/>
        <v>0</v>
      </c>
      <c r="M746" s="11" t="e">
        <f>VLOOKUP(G746,Sell!G:L,1,0)</f>
        <v>#N/A</v>
      </c>
      <c r="N746" s="11">
        <f>IFERROR(VLOOKUP(G746,Sell!G:L,2,0),0)</f>
        <v>0</v>
      </c>
      <c r="O746" s="10">
        <f>IFERROR(VLOOKUP(G746,Sell!G:L,6,0),0)</f>
        <v>0</v>
      </c>
      <c r="P746" s="11">
        <f t="shared" si="77"/>
        <v>0</v>
      </c>
      <c r="Q746" s="10">
        <f t="shared" si="79"/>
        <v>0</v>
      </c>
      <c r="R746" s="10">
        <f t="shared" si="80"/>
        <v>0</v>
      </c>
      <c r="S746" s="10">
        <f t="shared" si="81"/>
        <v>0</v>
      </c>
      <c r="T746" s="10">
        <f t="shared" si="82"/>
        <v>0</v>
      </c>
      <c r="U746" s="12" t="str">
        <f t="shared" si="83"/>
        <v/>
      </c>
    </row>
    <row r="747" spans="12:21" x14ac:dyDescent="0.25">
      <c r="L747" s="16">
        <f t="shared" si="78"/>
        <v>0</v>
      </c>
      <c r="M747" s="11" t="e">
        <f>VLOOKUP(G747,Sell!G:L,1,0)</f>
        <v>#N/A</v>
      </c>
      <c r="N747" s="11">
        <f>IFERROR(VLOOKUP(G747,Sell!G:L,2,0),0)</f>
        <v>0</v>
      </c>
      <c r="O747" s="10">
        <f>IFERROR(VLOOKUP(G747,Sell!G:L,6,0),0)</f>
        <v>0</v>
      </c>
      <c r="P747" s="11">
        <f t="shared" si="77"/>
        <v>0</v>
      </c>
      <c r="Q747" s="10">
        <f t="shared" si="79"/>
        <v>0</v>
      </c>
      <c r="R747" s="10">
        <f t="shared" si="80"/>
        <v>0</v>
      </c>
      <c r="S747" s="10">
        <f t="shared" si="81"/>
        <v>0</v>
      </c>
      <c r="T747" s="10">
        <f t="shared" si="82"/>
        <v>0</v>
      </c>
      <c r="U747" s="12" t="str">
        <f t="shared" si="83"/>
        <v/>
      </c>
    </row>
    <row r="748" spans="12:21" x14ac:dyDescent="0.25">
      <c r="L748" s="16">
        <f t="shared" si="78"/>
        <v>0</v>
      </c>
      <c r="M748" s="11" t="e">
        <f>VLOOKUP(G748,Sell!G:L,1,0)</f>
        <v>#N/A</v>
      </c>
      <c r="N748" s="11">
        <f>IFERROR(VLOOKUP(G748,Sell!G:L,2,0),0)</f>
        <v>0</v>
      </c>
      <c r="O748" s="10">
        <f>IFERROR(VLOOKUP(G748,Sell!G:L,6,0),0)</f>
        <v>0</v>
      </c>
      <c r="P748" s="11">
        <f t="shared" si="77"/>
        <v>0</v>
      </c>
      <c r="Q748" s="10">
        <f t="shared" si="79"/>
        <v>0</v>
      </c>
      <c r="R748" s="10">
        <f t="shared" si="80"/>
        <v>0</v>
      </c>
      <c r="S748" s="10">
        <f t="shared" si="81"/>
        <v>0</v>
      </c>
      <c r="T748" s="10">
        <f t="shared" si="82"/>
        <v>0</v>
      </c>
      <c r="U748" s="12" t="str">
        <f t="shared" si="83"/>
        <v/>
      </c>
    </row>
    <row r="749" spans="12:21" x14ac:dyDescent="0.25">
      <c r="L749" s="16">
        <f t="shared" si="78"/>
        <v>0</v>
      </c>
      <c r="M749" s="11" t="e">
        <f>VLOOKUP(G749,Sell!G:L,1,0)</f>
        <v>#N/A</v>
      </c>
      <c r="N749" s="11">
        <f>IFERROR(VLOOKUP(G749,Sell!G:L,2,0),0)</f>
        <v>0</v>
      </c>
      <c r="O749" s="10">
        <f>IFERROR(VLOOKUP(G749,Sell!G:L,6,0),0)</f>
        <v>0</v>
      </c>
      <c r="P749" s="11">
        <f t="shared" si="77"/>
        <v>0</v>
      </c>
      <c r="Q749" s="10">
        <f t="shared" si="79"/>
        <v>0</v>
      </c>
      <c r="R749" s="10">
        <f t="shared" si="80"/>
        <v>0</v>
      </c>
      <c r="S749" s="10">
        <f t="shared" si="81"/>
        <v>0</v>
      </c>
      <c r="T749" s="10">
        <f t="shared" si="82"/>
        <v>0</v>
      </c>
      <c r="U749" s="12" t="str">
        <f t="shared" si="83"/>
        <v/>
      </c>
    </row>
    <row r="750" spans="12:21" x14ac:dyDescent="0.25">
      <c r="L750" s="16">
        <f t="shared" si="78"/>
        <v>0</v>
      </c>
      <c r="M750" s="11" t="e">
        <f>VLOOKUP(G750,Sell!G:L,1,0)</f>
        <v>#N/A</v>
      </c>
      <c r="N750" s="11">
        <f>IFERROR(VLOOKUP(G750,Sell!G:L,2,0),0)</f>
        <v>0</v>
      </c>
      <c r="O750" s="10">
        <f>IFERROR(VLOOKUP(G750,Sell!G:L,6,0),0)</f>
        <v>0</v>
      </c>
      <c r="P750" s="11">
        <f t="shared" si="77"/>
        <v>0</v>
      </c>
      <c r="Q750" s="10">
        <f t="shared" si="79"/>
        <v>0</v>
      </c>
      <c r="R750" s="10">
        <f t="shared" si="80"/>
        <v>0</v>
      </c>
      <c r="S750" s="10">
        <f t="shared" si="81"/>
        <v>0</v>
      </c>
      <c r="T750" s="10">
        <f t="shared" si="82"/>
        <v>0</v>
      </c>
      <c r="U750" s="12" t="str">
        <f t="shared" si="83"/>
        <v/>
      </c>
    </row>
    <row r="751" spans="12:21" x14ac:dyDescent="0.25">
      <c r="L751" s="16">
        <f t="shared" si="78"/>
        <v>0</v>
      </c>
      <c r="M751" s="11" t="e">
        <f>VLOOKUP(G751,Sell!G:L,1,0)</f>
        <v>#N/A</v>
      </c>
      <c r="N751" s="11">
        <f>IFERROR(VLOOKUP(G751,Sell!G:L,2,0),0)</f>
        <v>0</v>
      </c>
      <c r="O751" s="10">
        <f>IFERROR(VLOOKUP(G751,Sell!G:L,6,0),0)</f>
        <v>0</v>
      </c>
      <c r="P751" s="11">
        <f t="shared" si="77"/>
        <v>0</v>
      </c>
      <c r="Q751" s="10">
        <f t="shared" si="79"/>
        <v>0</v>
      </c>
      <c r="R751" s="10">
        <f t="shared" si="80"/>
        <v>0</v>
      </c>
      <c r="S751" s="10">
        <f t="shared" si="81"/>
        <v>0</v>
      </c>
      <c r="T751" s="10">
        <f t="shared" si="82"/>
        <v>0</v>
      </c>
      <c r="U751" s="12" t="str">
        <f t="shared" si="83"/>
        <v/>
      </c>
    </row>
    <row r="752" spans="12:21" x14ac:dyDescent="0.25">
      <c r="L752" s="16">
        <f t="shared" si="78"/>
        <v>0</v>
      </c>
      <c r="M752" s="11" t="e">
        <f>VLOOKUP(G752,Sell!G:L,1,0)</f>
        <v>#N/A</v>
      </c>
      <c r="N752" s="11">
        <f>IFERROR(VLOOKUP(G752,Sell!G:L,2,0),0)</f>
        <v>0</v>
      </c>
      <c r="O752" s="10">
        <f>IFERROR(VLOOKUP(G752,Sell!G:L,6,0),0)</f>
        <v>0</v>
      </c>
      <c r="P752" s="11">
        <f t="shared" si="77"/>
        <v>0</v>
      </c>
      <c r="Q752" s="10">
        <f t="shared" si="79"/>
        <v>0</v>
      </c>
      <c r="R752" s="10">
        <f t="shared" si="80"/>
        <v>0</v>
      </c>
      <c r="S752" s="10">
        <f t="shared" si="81"/>
        <v>0</v>
      </c>
      <c r="T752" s="10">
        <f t="shared" si="82"/>
        <v>0</v>
      </c>
      <c r="U752" s="12" t="str">
        <f t="shared" si="83"/>
        <v/>
      </c>
    </row>
    <row r="753" spans="12:21" x14ac:dyDescent="0.25">
      <c r="L753" s="16">
        <f t="shared" si="78"/>
        <v>0</v>
      </c>
      <c r="M753" s="11" t="e">
        <f>VLOOKUP(G753,Sell!G:L,1,0)</f>
        <v>#N/A</v>
      </c>
      <c r="N753" s="11">
        <f>IFERROR(VLOOKUP(G753,Sell!G:L,2,0),0)</f>
        <v>0</v>
      </c>
      <c r="O753" s="10">
        <f>IFERROR(VLOOKUP(G753,Sell!G:L,6,0),0)</f>
        <v>0</v>
      </c>
      <c r="P753" s="11">
        <f t="shared" si="77"/>
        <v>0</v>
      </c>
      <c r="Q753" s="10">
        <f t="shared" si="79"/>
        <v>0</v>
      </c>
      <c r="R753" s="10">
        <f t="shared" si="80"/>
        <v>0</v>
      </c>
      <c r="S753" s="10">
        <f t="shared" si="81"/>
        <v>0</v>
      </c>
      <c r="T753" s="10">
        <f t="shared" si="82"/>
        <v>0</v>
      </c>
      <c r="U753" s="12" t="str">
        <f t="shared" si="83"/>
        <v/>
      </c>
    </row>
    <row r="754" spans="12:21" x14ac:dyDescent="0.25">
      <c r="L754" s="16">
        <f t="shared" si="78"/>
        <v>0</v>
      </c>
      <c r="M754" s="11" t="e">
        <f>VLOOKUP(G754,Sell!G:L,1,0)</f>
        <v>#N/A</v>
      </c>
      <c r="N754" s="11">
        <f>IFERROR(VLOOKUP(G754,Sell!G:L,2,0),0)</f>
        <v>0</v>
      </c>
      <c r="O754" s="10">
        <f>IFERROR(VLOOKUP(G754,Sell!G:L,6,0),0)</f>
        <v>0</v>
      </c>
      <c r="P754" s="11">
        <f t="shared" si="77"/>
        <v>0</v>
      </c>
      <c r="Q754" s="10">
        <f t="shared" si="79"/>
        <v>0</v>
      </c>
      <c r="R754" s="10">
        <f t="shared" si="80"/>
        <v>0</v>
      </c>
      <c r="S754" s="10">
        <f t="shared" si="81"/>
        <v>0</v>
      </c>
      <c r="T754" s="10">
        <f t="shared" si="82"/>
        <v>0</v>
      </c>
      <c r="U754" s="12" t="str">
        <f t="shared" si="83"/>
        <v/>
      </c>
    </row>
    <row r="755" spans="12:21" x14ac:dyDescent="0.25">
      <c r="L755" s="16">
        <f t="shared" si="78"/>
        <v>0</v>
      </c>
      <c r="M755" s="11" t="e">
        <f>VLOOKUP(G755,Sell!G:L,1,0)</f>
        <v>#N/A</v>
      </c>
      <c r="N755" s="11">
        <f>IFERROR(VLOOKUP(G755,Sell!G:L,2,0),0)</f>
        <v>0</v>
      </c>
      <c r="O755" s="10">
        <f>IFERROR(VLOOKUP(G755,Sell!G:L,6,0),0)</f>
        <v>0</v>
      </c>
      <c r="P755" s="11">
        <f t="shared" si="77"/>
        <v>0</v>
      </c>
      <c r="Q755" s="10">
        <f t="shared" si="79"/>
        <v>0</v>
      </c>
      <c r="R755" s="10">
        <f t="shared" si="80"/>
        <v>0</v>
      </c>
      <c r="S755" s="10">
        <f t="shared" si="81"/>
        <v>0</v>
      </c>
      <c r="T755" s="10">
        <f t="shared" si="82"/>
        <v>0</v>
      </c>
      <c r="U755" s="12" t="str">
        <f t="shared" si="83"/>
        <v/>
      </c>
    </row>
    <row r="756" spans="12:21" x14ac:dyDescent="0.25">
      <c r="L756" s="16">
        <f t="shared" si="78"/>
        <v>0</v>
      </c>
      <c r="M756" s="11" t="e">
        <f>VLOOKUP(G756,Sell!G:L,1,0)</f>
        <v>#N/A</v>
      </c>
      <c r="N756" s="11">
        <f>IFERROR(VLOOKUP(G756,Sell!G:L,2,0),0)</f>
        <v>0</v>
      </c>
      <c r="O756" s="10">
        <f>IFERROR(VLOOKUP(G756,Sell!G:L,6,0),0)</f>
        <v>0</v>
      </c>
      <c r="P756" s="11">
        <f t="shared" si="77"/>
        <v>0</v>
      </c>
      <c r="Q756" s="10">
        <f t="shared" si="79"/>
        <v>0</v>
      </c>
      <c r="R756" s="10">
        <f t="shared" si="80"/>
        <v>0</v>
      </c>
      <c r="S756" s="10">
        <f t="shared" si="81"/>
        <v>0</v>
      </c>
      <c r="T756" s="10">
        <f t="shared" si="82"/>
        <v>0</v>
      </c>
      <c r="U756" s="12" t="str">
        <f t="shared" si="83"/>
        <v/>
      </c>
    </row>
    <row r="757" spans="12:21" x14ac:dyDescent="0.25">
      <c r="L757" s="16">
        <f t="shared" si="78"/>
        <v>0</v>
      </c>
      <c r="M757" s="11" t="e">
        <f>VLOOKUP(G757,Sell!G:L,1,0)</f>
        <v>#N/A</v>
      </c>
      <c r="N757" s="11">
        <f>IFERROR(VLOOKUP(G757,Sell!G:L,2,0),0)</f>
        <v>0</v>
      </c>
      <c r="O757" s="10">
        <f>IFERROR(VLOOKUP(G757,Sell!G:L,6,0),0)</f>
        <v>0</v>
      </c>
      <c r="P757" s="11">
        <f t="shared" si="77"/>
        <v>0</v>
      </c>
      <c r="Q757" s="10">
        <f t="shared" si="79"/>
        <v>0</v>
      </c>
      <c r="R757" s="10">
        <f t="shared" si="80"/>
        <v>0</v>
      </c>
      <c r="S757" s="10">
        <f t="shared" si="81"/>
        <v>0</v>
      </c>
      <c r="T757" s="10">
        <f t="shared" si="82"/>
        <v>0</v>
      </c>
      <c r="U757" s="12" t="str">
        <f t="shared" si="83"/>
        <v/>
      </c>
    </row>
    <row r="758" spans="12:21" x14ac:dyDescent="0.25">
      <c r="L758" s="16">
        <f t="shared" si="78"/>
        <v>0</v>
      </c>
      <c r="M758" s="11" t="e">
        <f>VLOOKUP(G758,Sell!G:L,1,0)</f>
        <v>#N/A</v>
      </c>
      <c r="N758" s="11">
        <f>IFERROR(VLOOKUP(G758,Sell!G:L,2,0),0)</f>
        <v>0</v>
      </c>
      <c r="O758" s="10">
        <f>IFERROR(VLOOKUP(G758,Sell!G:L,6,0),0)</f>
        <v>0</v>
      </c>
      <c r="P758" s="11">
        <f t="shared" si="77"/>
        <v>0</v>
      </c>
      <c r="Q758" s="10">
        <f t="shared" si="79"/>
        <v>0</v>
      </c>
      <c r="R758" s="10">
        <f t="shared" si="80"/>
        <v>0</v>
      </c>
      <c r="S758" s="10">
        <f t="shared" si="81"/>
        <v>0</v>
      </c>
      <c r="T758" s="10">
        <f t="shared" si="82"/>
        <v>0</v>
      </c>
      <c r="U758" s="12" t="str">
        <f t="shared" si="83"/>
        <v/>
      </c>
    </row>
    <row r="759" spans="12:21" x14ac:dyDescent="0.25">
      <c r="L759" s="16">
        <f t="shared" si="78"/>
        <v>0</v>
      </c>
      <c r="M759" s="11" t="e">
        <f>VLOOKUP(G759,Sell!G:L,1,0)</f>
        <v>#N/A</v>
      </c>
      <c r="N759" s="11">
        <f>IFERROR(VLOOKUP(G759,Sell!G:L,2,0),0)</f>
        <v>0</v>
      </c>
      <c r="O759" s="10">
        <f>IFERROR(VLOOKUP(G759,Sell!G:L,6,0),0)</f>
        <v>0</v>
      </c>
      <c r="P759" s="11">
        <f t="shared" si="77"/>
        <v>0</v>
      </c>
      <c r="Q759" s="10">
        <f t="shared" si="79"/>
        <v>0</v>
      </c>
      <c r="R759" s="10">
        <f t="shared" si="80"/>
        <v>0</v>
      </c>
      <c r="S759" s="10">
        <f t="shared" si="81"/>
        <v>0</v>
      </c>
      <c r="T759" s="10">
        <f t="shared" si="82"/>
        <v>0</v>
      </c>
      <c r="U759" s="12" t="str">
        <f t="shared" si="83"/>
        <v/>
      </c>
    </row>
    <row r="760" spans="12:21" x14ac:dyDescent="0.25">
      <c r="L760" s="16">
        <f t="shared" si="78"/>
        <v>0</v>
      </c>
      <c r="M760" s="11" t="e">
        <f>VLOOKUP(G760,Sell!G:L,1,0)</f>
        <v>#N/A</v>
      </c>
      <c r="N760" s="11">
        <f>IFERROR(VLOOKUP(G760,Sell!G:L,2,0),0)</f>
        <v>0</v>
      </c>
      <c r="O760" s="10">
        <f>IFERROR(VLOOKUP(G760,Sell!G:L,6,0),0)</f>
        <v>0</v>
      </c>
      <c r="P760" s="11">
        <f t="shared" si="77"/>
        <v>0</v>
      </c>
      <c r="Q760" s="10">
        <f t="shared" si="79"/>
        <v>0</v>
      </c>
      <c r="R760" s="10">
        <f t="shared" si="80"/>
        <v>0</v>
      </c>
      <c r="S760" s="10">
        <f t="shared" si="81"/>
        <v>0</v>
      </c>
      <c r="T760" s="10">
        <f t="shared" si="82"/>
        <v>0</v>
      </c>
      <c r="U760" s="12" t="str">
        <f t="shared" si="83"/>
        <v/>
      </c>
    </row>
    <row r="761" spans="12:21" x14ac:dyDescent="0.25">
      <c r="L761" s="16">
        <f t="shared" si="78"/>
        <v>0</v>
      </c>
      <c r="M761" s="11" t="e">
        <f>VLOOKUP(G761,Sell!G:L,1,0)</f>
        <v>#N/A</v>
      </c>
      <c r="N761" s="11">
        <f>IFERROR(VLOOKUP(G761,Sell!G:L,2,0),0)</f>
        <v>0</v>
      </c>
      <c r="O761" s="10">
        <f>IFERROR(VLOOKUP(G761,Sell!G:L,6,0),0)</f>
        <v>0</v>
      </c>
      <c r="P761" s="11">
        <f t="shared" si="77"/>
        <v>0</v>
      </c>
      <c r="Q761" s="10">
        <f t="shared" si="79"/>
        <v>0</v>
      </c>
      <c r="R761" s="10">
        <f t="shared" si="80"/>
        <v>0</v>
      </c>
      <c r="S761" s="10">
        <f t="shared" si="81"/>
        <v>0</v>
      </c>
      <c r="T761" s="10">
        <f t="shared" si="82"/>
        <v>0</v>
      </c>
      <c r="U761" s="12" t="str">
        <f t="shared" si="83"/>
        <v/>
      </c>
    </row>
    <row r="762" spans="12:21" x14ac:dyDescent="0.25">
      <c r="L762" s="16">
        <f t="shared" si="78"/>
        <v>0</v>
      </c>
      <c r="M762" s="11" t="e">
        <f>VLOOKUP(G762,Sell!G:L,1,0)</f>
        <v>#N/A</v>
      </c>
      <c r="N762" s="11">
        <f>IFERROR(VLOOKUP(G762,Sell!G:L,2,0),0)</f>
        <v>0</v>
      </c>
      <c r="O762" s="10">
        <f>IFERROR(VLOOKUP(G762,Sell!G:L,6,0),0)</f>
        <v>0</v>
      </c>
      <c r="P762" s="11">
        <f t="shared" si="77"/>
        <v>0</v>
      </c>
      <c r="Q762" s="10">
        <f t="shared" si="79"/>
        <v>0</v>
      </c>
      <c r="R762" s="10">
        <f t="shared" si="80"/>
        <v>0</v>
      </c>
      <c r="S762" s="10">
        <f t="shared" si="81"/>
        <v>0</v>
      </c>
      <c r="T762" s="10">
        <f t="shared" si="82"/>
        <v>0</v>
      </c>
      <c r="U762" s="12" t="str">
        <f t="shared" si="83"/>
        <v/>
      </c>
    </row>
    <row r="763" spans="12:21" x14ac:dyDescent="0.25">
      <c r="L763" s="16">
        <f t="shared" si="78"/>
        <v>0</v>
      </c>
      <c r="M763" s="11" t="e">
        <f>VLOOKUP(G763,Sell!G:L,1,0)</f>
        <v>#N/A</v>
      </c>
      <c r="N763" s="11">
        <f>IFERROR(VLOOKUP(G763,Sell!G:L,2,0),0)</f>
        <v>0</v>
      </c>
      <c r="O763" s="10">
        <f>IFERROR(VLOOKUP(G763,Sell!G:L,6,0),0)</f>
        <v>0</v>
      </c>
      <c r="P763" s="11">
        <f t="shared" si="77"/>
        <v>0</v>
      </c>
      <c r="Q763" s="10">
        <f t="shared" si="79"/>
        <v>0</v>
      </c>
      <c r="R763" s="10">
        <f t="shared" si="80"/>
        <v>0</v>
      </c>
      <c r="S763" s="10">
        <f t="shared" si="81"/>
        <v>0</v>
      </c>
      <c r="T763" s="10">
        <f t="shared" si="82"/>
        <v>0</v>
      </c>
      <c r="U763" s="12" t="str">
        <f t="shared" si="83"/>
        <v/>
      </c>
    </row>
    <row r="764" spans="12:21" x14ac:dyDescent="0.25">
      <c r="L764" s="16">
        <f t="shared" si="78"/>
        <v>0</v>
      </c>
      <c r="M764" s="11" t="e">
        <f>VLOOKUP(G764,Sell!G:L,1,0)</f>
        <v>#N/A</v>
      </c>
      <c r="N764" s="11">
        <f>IFERROR(VLOOKUP(G764,Sell!G:L,2,0),0)</f>
        <v>0</v>
      </c>
      <c r="O764" s="10">
        <f>IFERROR(VLOOKUP(G764,Sell!G:L,6,0),0)</f>
        <v>0</v>
      </c>
      <c r="P764" s="11">
        <f t="shared" si="77"/>
        <v>0</v>
      </c>
      <c r="Q764" s="10">
        <f t="shared" si="79"/>
        <v>0</v>
      </c>
      <c r="R764" s="10">
        <f t="shared" si="80"/>
        <v>0</v>
      </c>
      <c r="S764" s="10">
        <f t="shared" si="81"/>
        <v>0</v>
      </c>
      <c r="T764" s="10">
        <f t="shared" si="82"/>
        <v>0</v>
      </c>
      <c r="U764" s="12" t="str">
        <f t="shared" si="83"/>
        <v/>
      </c>
    </row>
    <row r="765" spans="12:21" x14ac:dyDescent="0.25">
      <c r="L765" s="16">
        <f t="shared" si="78"/>
        <v>0</v>
      </c>
      <c r="M765" s="11" t="e">
        <f>VLOOKUP(G765,Sell!G:L,1,0)</f>
        <v>#N/A</v>
      </c>
      <c r="N765" s="11">
        <f>IFERROR(VLOOKUP(G765,Sell!G:L,2,0),0)</f>
        <v>0</v>
      </c>
      <c r="O765" s="10">
        <f>IFERROR(VLOOKUP(G765,Sell!G:L,6,0),0)</f>
        <v>0</v>
      </c>
      <c r="P765" s="11">
        <f t="shared" si="77"/>
        <v>0</v>
      </c>
      <c r="Q765" s="10">
        <f t="shared" si="79"/>
        <v>0</v>
      </c>
      <c r="R765" s="10">
        <f t="shared" si="80"/>
        <v>0</v>
      </c>
      <c r="S765" s="10">
        <f t="shared" si="81"/>
        <v>0</v>
      </c>
      <c r="T765" s="10">
        <f t="shared" si="82"/>
        <v>0</v>
      </c>
      <c r="U765" s="12" t="str">
        <f t="shared" si="83"/>
        <v/>
      </c>
    </row>
    <row r="766" spans="12:21" x14ac:dyDescent="0.25">
      <c r="L766" s="16">
        <f t="shared" si="78"/>
        <v>0</v>
      </c>
      <c r="M766" s="11" t="e">
        <f>VLOOKUP(G766,Sell!G:L,1,0)</f>
        <v>#N/A</v>
      </c>
      <c r="N766" s="11">
        <f>IFERROR(VLOOKUP(G766,Sell!G:L,2,0),0)</f>
        <v>0</v>
      </c>
      <c r="O766" s="10">
        <f>IFERROR(VLOOKUP(G766,Sell!G:L,6,0),0)</f>
        <v>0</v>
      </c>
      <c r="P766" s="11">
        <f t="shared" si="77"/>
        <v>0</v>
      </c>
      <c r="Q766" s="10">
        <f t="shared" si="79"/>
        <v>0</v>
      </c>
      <c r="R766" s="10">
        <f t="shared" si="80"/>
        <v>0</v>
      </c>
      <c r="S766" s="10">
        <f t="shared" si="81"/>
        <v>0</v>
      </c>
      <c r="T766" s="10">
        <f t="shared" si="82"/>
        <v>0</v>
      </c>
      <c r="U766" s="12" t="str">
        <f t="shared" si="83"/>
        <v/>
      </c>
    </row>
    <row r="767" spans="12:21" x14ac:dyDescent="0.25">
      <c r="L767" s="16">
        <f t="shared" si="78"/>
        <v>0</v>
      </c>
      <c r="M767" s="11" t="e">
        <f>VLOOKUP(G767,Sell!G:L,1,0)</f>
        <v>#N/A</v>
      </c>
      <c r="N767" s="11">
        <f>IFERROR(VLOOKUP(G767,Sell!G:L,2,0),0)</f>
        <v>0</v>
      </c>
      <c r="O767" s="10">
        <f>IFERROR(VLOOKUP(G767,Sell!G:L,6,0),0)</f>
        <v>0</v>
      </c>
      <c r="P767" s="11">
        <f t="shared" si="77"/>
        <v>0</v>
      </c>
      <c r="Q767" s="10">
        <f t="shared" si="79"/>
        <v>0</v>
      </c>
      <c r="R767" s="10">
        <f t="shared" si="80"/>
        <v>0</v>
      </c>
      <c r="S767" s="10">
        <f t="shared" si="81"/>
        <v>0</v>
      </c>
      <c r="T767" s="10">
        <f t="shared" si="82"/>
        <v>0</v>
      </c>
      <c r="U767" s="12" t="str">
        <f t="shared" si="83"/>
        <v/>
      </c>
    </row>
    <row r="768" spans="12:21" x14ac:dyDescent="0.25">
      <c r="L768" s="16">
        <f t="shared" si="78"/>
        <v>0</v>
      </c>
      <c r="M768" s="11" t="e">
        <f>VLOOKUP(G768,Sell!G:L,1,0)</f>
        <v>#N/A</v>
      </c>
      <c r="N768" s="11">
        <f>IFERROR(VLOOKUP(G768,Sell!G:L,2,0),0)</f>
        <v>0</v>
      </c>
      <c r="O768" s="10">
        <f>IFERROR(VLOOKUP(G768,Sell!G:L,6,0),0)</f>
        <v>0</v>
      </c>
      <c r="P768" s="11">
        <f t="shared" si="77"/>
        <v>0</v>
      </c>
      <c r="Q768" s="10">
        <f t="shared" si="79"/>
        <v>0</v>
      </c>
      <c r="R768" s="10">
        <f t="shared" si="80"/>
        <v>0</v>
      </c>
      <c r="S768" s="10">
        <f t="shared" si="81"/>
        <v>0</v>
      </c>
      <c r="T768" s="10">
        <f t="shared" si="82"/>
        <v>0</v>
      </c>
      <c r="U768" s="12" t="str">
        <f t="shared" si="83"/>
        <v/>
      </c>
    </row>
    <row r="769" spans="12:21" x14ac:dyDescent="0.25">
      <c r="L769" s="16">
        <f t="shared" si="78"/>
        <v>0</v>
      </c>
      <c r="M769" s="11" t="e">
        <f>VLOOKUP(G769,Sell!G:L,1,0)</f>
        <v>#N/A</v>
      </c>
      <c r="N769" s="11">
        <f>IFERROR(VLOOKUP(G769,Sell!G:L,2,0),0)</f>
        <v>0</v>
      </c>
      <c r="O769" s="10">
        <f>IFERROR(VLOOKUP(G769,Sell!G:L,6,0),0)</f>
        <v>0</v>
      </c>
      <c r="P769" s="11">
        <f t="shared" si="77"/>
        <v>0</v>
      </c>
      <c r="Q769" s="10">
        <f t="shared" si="79"/>
        <v>0</v>
      </c>
      <c r="R769" s="10">
        <f t="shared" si="80"/>
        <v>0</v>
      </c>
      <c r="S769" s="10">
        <f t="shared" si="81"/>
        <v>0</v>
      </c>
      <c r="T769" s="10">
        <f t="shared" si="82"/>
        <v>0</v>
      </c>
      <c r="U769" s="12" t="str">
        <f t="shared" si="83"/>
        <v/>
      </c>
    </row>
    <row r="770" spans="12:21" x14ac:dyDescent="0.25">
      <c r="L770" s="16">
        <f t="shared" si="78"/>
        <v>0</v>
      </c>
      <c r="M770" s="11" t="e">
        <f>VLOOKUP(G770,Sell!G:L,1,0)</f>
        <v>#N/A</v>
      </c>
      <c r="N770" s="11">
        <f>IFERROR(VLOOKUP(G770,Sell!G:L,2,0),0)</f>
        <v>0</v>
      </c>
      <c r="O770" s="10">
        <f>IFERROR(VLOOKUP(G770,Sell!G:L,6,0),0)</f>
        <v>0</v>
      </c>
      <c r="P770" s="11">
        <f t="shared" si="77"/>
        <v>0</v>
      </c>
      <c r="Q770" s="10">
        <f t="shared" si="79"/>
        <v>0</v>
      </c>
      <c r="R770" s="10">
        <f t="shared" si="80"/>
        <v>0</v>
      </c>
      <c r="S770" s="10">
        <f t="shared" si="81"/>
        <v>0</v>
      </c>
      <c r="T770" s="10">
        <f t="shared" si="82"/>
        <v>0</v>
      </c>
      <c r="U770" s="12" t="str">
        <f t="shared" si="83"/>
        <v/>
      </c>
    </row>
    <row r="771" spans="12:21" x14ac:dyDescent="0.25">
      <c r="L771" s="16">
        <f t="shared" si="78"/>
        <v>0</v>
      </c>
      <c r="M771" s="11" t="e">
        <f>VLOOKUP(G771,Sell!G:L,1,0)</f>
        <v>#N/A</v>
      </c>
      <c r="N771" s="11">
        <f>IFERROR(VLOOKUP(G771,Sell!G:L,2,0),0)</f>
        <v>0</v>
      </c>
      <c r="O771" s="10">
        <f>IFERROR(VLOOKUP(G771,Sell!G:L,6,0),0)</f>
        <v>0</v>
      </c>
      <c r="P771" s="11">
        <f t="shared" si="77"/>
        <v>0</v>
      </c>
      <c r="Q771" s="10">
        <f t="shared" si="79"/>
        <v>0</v>
      </c>
      <c r="R771" s="10">
        <f t="shared" si="80"/>
        <v>0</v>
      </c>
      <c r="S771" s="10">
        <f t="shared" si="81"/>
        <v>0</v>
      </c>
      <c r="T771" s="10">
        <f t="shared" si="82"/>
        <v>0</v>
      </c>
      <c r="U771" s="12" t="str">
        <f t="shared" si="83"/>
        <v/>
      </c>
    </row>
    <row r="772" spans="12:21" x14ac:dyDescent="0.25">
      <c r="L772" s="16">
        <f t="shared" si="78"/>
        <v>0</v>
      </c>
      <c r="M772" s="11" t="e">
        <f>VLOOKUP(G772,Sell!G:L,1,0)</f>
        <v>#N/A</v>
      </c>
      <c r="N772" s="11">
        <f>IFERROR(VLOOKUP(G772,Sell!G:L,2,0),0)</f>
        <v>0</v>
      </c>
      <c r="O772" s="10">
        <f>IFERROR(VLOOKUP(G772,Sell!G:L,6,0),0)</f>
        <v>0</v>
      </c>
      <c r="P772" s="11">
        <f t="shared" si="77"/>
        <v>0</v>
      </c>
      <c r="Q772" s="10">
        <f t="shared" si="79"/>
        <v>0</v>
      </c>
      <c r="R772" s="10">
        <f t="shared" si="80"/>
        <v>0</v>
      </c>
      <c r="S772" s="10">
        <f t="shared" si="81"/>
        <v>0</v>
      </c>
      <c r="T772" s="10">
        <f t="shared" si="82"/>
        <v>0</v>
      </c>
      <c r="U772" s="12" t="str">
        <f t="shared" si="83"/>
        <v/>
      </c>
    </row>
    <row r="773" spans="12:21" x14ac:dyDescent="0.25">
      <c r="L773" s="16">
        <f t="shared" si="78"/>
        <v>0</v>
      </c>
      <c r="M773" s="11" t="e">
        <f>VLOOKUP(G773,Sell!G:L,1,0)</f>
        <v>#N/A</v>
      </c>
      <c r="N773" s="11">
        <f>IFERROR(VLOOKUP(G773,Sell!G:L,2,0),0)</f>
        <v>0</v>
      </c>
      <c r="O773" s="10">
        <f>IFERROR(VLOOKUP(G773,Sell!G:L,6,0),0)</f>
        <v>0</v>
      </c>
      <c r="P773" s="11">
        <f t="shared" si="77"/>
        <v>0</v>
      </c>
      <c r="Q773" s="10">
        <f t="shared" si="79"/>
        <v>0</v>
      </c>
      <c r="R773" s="10">
        <f t="shared" si="80"/>
        <v>0</v>
      </c>
      <c r="S773" s="10">
        <f t="shared" si="81"/>
        <v>0</v>
      </c>
      <c r="T773" s="10">
        <f t="shared" si="82"/>
        <v>0</v>
      </c>
      <c r="U773" s="12" t="str">
        <f t="shared" si="83"/>
        <v/>
      </c>
    </row>
    <row r="774" spans="12:21" x14ac:dyDescent="0.25">
      <c r="L774" s="16">
        <f t="shared" si="78"/>
        <v>0</v>
      </c>
      <c r="M774" s="11" t="e">
        <f>VLOOKUP(G774,Sell!G:L,1,0)</f>
        <v>#N/A</v>
      </c>
      <c r="N774" s="11">
        <f>IFERROR(VLOOKUP(G774,Sell!G:L,2,0),0)</f>
        <v>0</v>
      </c>
      <c r="O774" s="10">
        <f>IFERROR(VLOOKUP(G774,Sell!G:L,6,0),0)</f>
        <v>0</v>
      </c>
      <c r="P774" s="11">
        <f t="shared" si="77"/>
        <v>0</v>
      </c>
      <c r="Q774" s="10">
        <f t="shared" si="79"/>
        <v>0</v>
      </c>
      <c r="R774" s="10">
        <f t="shared" si="80"/>
        <v>0</v>
      </c>
      <c r="S774" s="10">
        <f t="shared" si="81"/>
        <v>0</v>
      </c>
      <c r="T774" s="10">
        <f t="shared" si="82"/>
        <v>0</v>
      </c>
      <c r="U774" s="12" t="str">
        <f t="shared" si="83"/>
        <v/>
      </c>
    </row>
    <row r="775" spans="12:21" x14ac:dyDescent="0.25">
      <c r="L775" s="16">
        <f t="shared" si="78"/>
        <v>0</v>
      </c>
      <c r="M775" s="11" t="e">
        <f>VLOOKUP(G775,Sell!G:L,1,0)</f>
        <v>#N/A</v>
      </c>
      <c r="N775" s="11">
        <f>IFERROR(VLOOKUP(G775,Sell!G:L,2,0),0)</f>
        <v>0</v>
      </c>
      <c r="O775" s="10">
        <f>IFERROR(VLOOKUP(G775,Sell!G:L,6,0),0)</f>
        <v>0</v>
      </c>
      <c r="P775" s="11">
        <f t="shared" si="77"/>
        <v>0</v>
      </c>
      <c r="Q775" s="10">
        <f t="shared" si="79"/>
        <v>0</v>
      </c>
      <c r="R775" s="10">
        <f t="shared" si="80"/>
        <v>0</v>
      </c>
      <c r="S775" s="10">
        <f t="shared" si="81"/>
        <v>0</v>
      </c>
      <c r="T775" s="10">
        <f t="shared" si="82"/>
        <v>0</v>
      </c>
      <c r="U775" s="12" t="str">
        <f t="shared" si="83"/>
        <v/>
      </c>
    </row>
    <row r="776" spans="12:21" x14ac:dyDescent="0.25">
      <c r="L776" s="16">
        <f t="shared" si="78"/>
        <v>0</v>
      </c>
      <c r="M776" s="11" t="e">
        <f>VLOOKUP(G776,Sell!G:L,1,0)</f>
        <v>#N/A</v>
      </c>
      <c r="N776" s="11">
        <f>IFERROR(VLOOKUP(G776,Sell!G:L,2,0),0)</f>
        <v>0</v>
      </c>
      <c r="O776" s="10">
        <f>IFERROR(VLOOKUP(G776,Sell!G:L,6,0),0)</f>
        <v>0</v>
      </c>
      <c r="P776" s="11">
        <f t="shared" si="77"/>
        <v>0</v>
      </c>
      <c r="Q776" s="10">
        <f t="shared" si="79"/>
        <v>0</v>
      </c>
      <c r="R776" s="10">
        <f t="shared" si="80"/>
        <v>0</v>
      </c>
      <c r="S776" s="10">
        <f t="shared" si="81"/>
        <v>0</v>
      </c>
      <c r="T776" s="10">
        <f t="shared" si="82"/>
        <v>0</v>
      </c>
      <c r="U776" s="12" t="str">
        <f t="shared" si="83"/>
        <v/>
      </c>
    </row>
    <row r="777" spans="12:21" x14ac:dyDescent="0.25">
      <c r="L777" s="16">
        <f t="shared" si="78"/>
        <v>0</v>
      </c>
      <c r="M777" s="11" t="e">
        <f>VLOOKUP(G777,Sell!G:L,1,0)</f>
        <v>#N/A</v>
      </c>
      <c r="N777" s="11">
        <f>IFERROR(VLOOKUP(G777,Sell!G:L,2,0),0)</f>
        <v>0</v>
      </c>
      <c r="O777" s="10">
        <f>IFERROR(VLOOKUP(G777,Sell!G:L,6,0),0)</f>
        <v>0</v>
      </c>
      <c r="P777" s="11">
        <f t="shared" si="77"/>
        <v>0</v>
      </c>
      <c r="Q777" s="10">
        <f t="shared" si="79"/>
        <v>0</v>
      </c>
      <c r="R777" s="10">
        <f t="shared" si="80"/>
        <v>0</v>
      </c>
      <c r="S777" s="10">
        <f t="shared" si="81"/>
        <v>0</v>
      </c>
      <c r="T777" s="10">
        <f t="shared" si="82"/>
        <v>0</v>
      </c>
      <c r="U777" s="12" t="str">
        <f t="shared" si="83"/>
        <v/>
      </c>
    </row>
    <row r="778" spans="12:21" x14ac:dyDescent="0.25">
      <c r="L778" s="16">
        <f t="shared" si="78"/>
        <v>0</v>
      </c>
      <c r="M778" s="11" t="e">
        <f>VLOOKUP(G778,Sell!G:L,1,0)</f>
        <v>#N/A</v>
      </c>
      <c r="N778" s="11">
        <f>IFERROR(VLOOKUP(G778,Sell!G:L,2,0),0)</f>
        <v>0</v>
      </c>
      <c r="O778" s="10">
        <f>IFERROR(VLOOKUP(G778,Sell!G:L,6,0),0)</f>
        <v>0</v>
      </c>
      <c r="P778" s="11">
        <f t="shared" ref="P778:P841" si="84">H778-N778</f>
        <v>0</v>
      </c>
      <c r="Q778" s="10">
        <f t="shared" si="79"/>
        <v>0</v>
      </c>
      <c r="R778" s="10">
        <f t="shared" si="80"/>
        <v>0</v>
      </c>
      <c r="S778" s="10">
        <f t="shared" si="81"/>
        <v>0</v>
      </c>
      <c r="T778" s="10">
        <f t="shared" si="82"/>
        <v>0</v>
      </c>
      <c r="U778" s="12" t="str">
        <f t="shared" si="83"/>
        <v/>
      </c>
    </row>
    <row r="779" spans="12:21" x14ac:dyDescent="0.25">
      <c r="L779" s="16">
        <f t="shared" ref="L779:L842" si="85">J779+K779</f>
        <v>0</v>
      </c>
      <c r="M779" s="11" t="e">
        <f>VLOOKUP(G779,Sell!G:L,1,0)</f>
        <v>#N/A</v>
      </c>
      <c r="N779" s="11">
        <f>IFERROR(VLOOKUP(G779,Sell!G:L,2,0),0)</f>
        <v>0</v>
      </c>
      <c r="O779" s="10">
        <f>IFERROR(VLOOKUP(G779,Sell!G:L,6,0),0)</f>
        <v>0</v>
      </c>
      <c r="P779" s="11">
        <f t="shared" si="84"/>
        <v>0</v>
      </c>
      <c r="Q779" s="10">
        <f t="shared" ref="Q779:Q842" si="86">O779-L779</f>
        <v>0</v>
      </c>
      <c r="R779" s="10">
        <f t="shared" ref="R779:R842" si="87">IF(P779=0,Q779,0)</f>
        <v>0</v>
      </c>
      <c r="S779" s="10">
        <f t="shared" ref="S779:S842" si="88">IF(R779&gt;0,R779,0)</f>
        <v>0</v>
      </c>
      <c r="T779" s="10">
        <f t="shared" ref="T779:T842" si="89">IF(R779&gt;0,0,R779)</f>
        <v>0</v>
      </c>
      <c r="U779" s="12" t="str">
        <f t="shared" ref="U779:U842" si="90">IF(AND(LEN(G779)&gt;0,R779=0),"Open","")</f>
        <v/>
      </c>
    </row>
    <row r="780" spans="12:21" x14ac:dyDescent="0.25">
      <c r="L780" s="16">
        <f t="shared" si="85"/>
        <v>0</v>
      </c>
      <c r="M780" s="11" t="e">
        <f>VLOOKUP(G780,Sell!G:L,1,0)</f>
        <v>#N/A</v>
      </c>
      <c r="N780" s="11">
        <f>IFERROR(VLOOKUP(G780,Sell!G:L,2,0),0)</f>
        <v>0</v>
      </c>
      <c r="O780" s="10">
        <f>IFERROR(VLOOKUP(G780,Sell!G:L,6,0),0)</f>
        <v>0</v>
      </c>
      <c r="P780" s="11">
        <f t="shared" si="84"/>
        <v>0</v>
      </c>
      <c r="Q780" s="10">
        <f t="shared" si="86"/>
        <v>0</v>
      </c>
      <c r="R780" s="10">
        <f t="shared" si="87"/>
        <v>0</v>
      </c>
      <c r="S780" s="10">
        <f t="shared" si="88"/>
        <v>0</v>
      </c>
      <c r="T780" s="10">
        <f t="shared" si="89"/>
        <v>0</v>
      </c>
      <c r="U780" s="12" t="str">
        <f t="shared" si="90"/>
        <v/>
      </c>
    </row>
    <row r="781" spans="12:21" x14ac:dyDescent="0.25">
      <c r="L781" s="16">
        <f t="shared" si="85"/>
        <v>0</v>
      </c>
      <c r="M781" s="11" t="e">
        <f>VLOOKUP(G781,Sell!G:L,1,0)</f>
        <v>#N/A</v>
      </c>
      <c r="N781" s="11">
        <f>IFERROR(VLOOKUP(G781,Sell!G:L,2,0),0)</f>
        <v>0</v>
      </c>
      <c r="O781" s="10">
        <f>IFERROR(VLOOKUP(G781,Sell!G:L,6,0),0)</f>
        <v>0</v>
      </c>
      <c r="P781" s="11">
        <f t="shared" si="84"/>
        <v>0</v>
      </c>
      <c r="Q781" s="10">
        <f t="shared" si="86"/>
        <v>0</v>
      </c>
      <c r="R781" s="10">
        <f t="shared" si="87"/>
        <v>0</v>
      </c>
      <c r="S781" s="10">
        <f t="shared" si="88"/>
        <v>0</v>
      </c>
      <c r="T781" s="10">
        <f t="shared" si="89"/>
        <v>0</v>
      </c>
      <c r="U781" s="12" t="str">
        <f t="shared" si="90"/>
        <v/>
      </c>
    </row>
    <row r="782" spans="12:21" x14ac:dyDescent="0.25">
      <c r="L782" s="16">
        <f t="shared" si="85"/>
        <v>0</v>
      </c>
      <c r="M782" s="11" t="e">
        <f>VLOOKUP(G782,Sell!G:L,1,0)</f>
        <v>#N/A</v>
      </c>
      <c r="N782" s="11">
        <f>IFERROR(VLOOKUP(G782,Sell!G:L,2,0),0)</f>
        <v>0</v>
      </c>
      <c r="O782" s="10">
        <f>IFERROR(VLOOKUP(G782,Sell!G:L,6,0),0)</f>
        <v>0</v>
      </c>
      <c r="P782" s="11">
        <f t="shared" si="84"/>
        <v>0</v>
      </c>
      <c r="Q782" s="10">
        <f t="shared" si="86"/>
        <v>0</v>
      </c>
      <c r="R782" s="10">
        <f t="shared" si="87"/>
        <v>0</v>
      </c>
      <c r="S782" s="10">
        <f t="shared" si="88"/>
        <v>0</v>
      </c>
      <c r="T782" s="10">
        <f t="shared" si="89"/>
        <v>0</v>
      </c>
      <c r="U782" s="12" t="str">
        <f t="shared" si="90"/>
        <v/>
      </c>
    </row>
    <row r="783" spans="12:21" x14ac:dyDescent="0.25">
      <c r="L783" s="16">
        <f t="shared" si="85"/>
        <v>0</v>
      </c>
      <c r="M783" s="11" t="e">
        <f>VLOOKUP(G783,Sell!G:L,1,0)</f>
        <v>#N/A</v>
      </c>
      <c r="N783" s="11">
        <f>IFERROR(VLOOKUP(G783,Sell!G:L,2,0),0)</f>
        <v>0</v>
      </c>
      <c r="O783" s="10">
        <f>IFERROR(VLOOKUP(G783,Sell!G:L,6,0),0)</f>
        <v>0</v>
      </c>
      <c r="P783" s="11">
        <f t="shared" si="84"/>
        <v>0</v>
      </c>
      <c r="Q783" s="10">
        <f t="shared" si="86"/>
        <v>0</v>
      </c>
      <c r="R783" s="10">
        <f t="shared" si="87"/>
        <v>0</v>
      </c>
      <c r="S783" s="10">
        <f t="shared" si="88"/>
        <v>0</v>
      </c>
      <c r="T783" s="10">
        <f t="shared" si="89"/>
        <v>0</v>
      </c>
      <c r="U783" s="12" t="str">
        <f t="shared" si="90"/>
        <v/>
      </c>
    </row>
    <row r="784" spans="12:21" x14ac:dyDescent="0.25">
      <c r="L784" s="16">
        <f t="shared" si="85"/>
        <v>0</v>
      </c>
      <c r="M784" s="11" t="e">
        <f>VLOOKUP(G784,Sell!G:L,1,0)</f>
        <v>#N/A</v>
      </c>
      <c r="N784" s="11">
        <f>IFERROR(VLOOKUP(G784,Sell!G:L,2,0),0)</f>
        <v>0</v>
      </c>
      <c r="O784" s="10">
        <f>IFERROR(VLOOKUP(G784,Sell!G:L,6,0),0)</f>
        <v>0</v>
      </c>
      <c r="P784" s="11">
        <f t="shared" si="84"/>
        <v>0</v>
      </c>
      <c r="Q784" s="10">
        <f t="shared" si="86"/>
        <v>0</v>
      </c>
      <c r="R784" s="10">
        <f t="shared" si="87"/>
        <v>0</v>
      </c>
      <c r="S784" s="10">
        <f t="shared" si="88"/>
        <v>0</v>
      </c>
      <c r="T784" s="10">
        <f t="shared" si="89"/>
        <v>0</v>
      </c>
      <c r="U784" s="12" t="str">
        <f t="shared" si="90"/>
        <v/>
      </c>
    </row>
    <row r="785" spans="12:21" x14ac:dyDescent="0.25">
      <c r="L785" s="16">
        <f t="shared" si="85"/>
        <v>0</v>
      </c>
      <c r="M785" s="11" t="e">
        <f>VLOOKUP(G785,Sell!G:L,1,0)</f>
        <v>#N/A</v>
      </c>
      <c r="N785" s="11">
        <f>IFERROR(VLOOKUP(G785,Sell!G:L,2,0),0)</f>
        <v>0</v>
      </c>
      <c r="O785" s="10">
        <f>IFERROR(VLOOKUP(G785,Sell!G:L,6,0),0)</f>
        <v>0</v>
      </c>
      <c r="P785" s="11">
        <f t="shared" si="84"/>
        <v>0</v>
      </c>
      <c r="Q785" s="10">
        <f t="shared" si="86"/>
        <v>0</v>
      </c>
      <c r="R785" s="10">
        <f t="shared" si="87"/>
        <v>0</v>
      </c>
      <c r="S785" s="10">
        <f t="shared" si="88"/>
        <v>0</v>
      </c>
      <c r="T785" s="10">
        <f t="shared" si="89"/>
        <v>0</v>
      </c>
      <c r="U785" s="12" t="str">
        <f t="shared" si="90"/>
        <v/>
      </c>
    </row>
    <row r="786" spans="12:21" x14ac:dyDescent="0.25">
      <c r="L786" s="16">
        <f t="shared" si="85"/>
        <v>0</v>
      </c>
      <c r="M786" s="11" t="e">
        <f>VLOOKUP(G786,Sell!G:L,1,0)</f>
        <v>#N/A</v>
      </c>
      <c r="N786" s="11">
        <f>IFERROR(VLOOKUP(G786,Sell!G:L,2,0),0)</f>
        <v>0</v>
      </c>
      <c r="O786" s="10">
        <f>IFERROR(VLOOKUP(G786,Sell!G:L,6,0),0)</f>
        <v>0</v>
      </c>
      <c r="P786" s="11">
        <f t="shared" si="84"/>
        <v>0</v>
      </c>
      <c r="Q786" s="10">
        <f t="shared" si="86"/>
        <v>0</v>
      </c>
      <c r="R786" s="10">
        <f t="shared" si="87"/>
        <v>0</v>
      </c>
      <c r="S786" s="10">
        <f t="shared" si="88"/>
        <v>0</v>
      </c>
      <c r="T786" s="10">
        <f t="shared" si="89"/>
        <v>0</v>
      </c>
      <c r="U786" s="12" t="str">
        <f t="shared" si="90"/>
        <v/>
      </c>
    </row>
    <row r="787" spans="12:21" x14ac:dyDescent="0.25">
      <c r="L787" s="16">
        <f t="shared" si="85"/>
        <v>0</v>
      </c>
      <c r="M787" s="11" t="e">
        <f>VLOOKUP(G787,Sell!G:L,1,0)</f>
        <v>#N/A</v>
      </c>
      <c r="N787" s="11">
        <f>IFERROR(VLOOKUP(G787,Sell!G:L,2,0),0)</f>
        <v>0</v>
      </c>
      <c r="O787" s="10">
        <f>IFERROR(VLOOKUP(G787,Sell!G:L,6,0),0)</f>
        <v>0</v>
      </c>
      <c r="P787" s="11">
        <f t="shared" si="84"/>
        <v>0</v>
      </c>
      <c r="Q787" s="10">
        <f t="shared" si="86"/>
        <v>0</v>
      </c>
      <c r="R787" s="10">
        <f t="shared" si="87"/>
        <v>0</v>
      </c>
      <c r="S787" s="10">
        <f t="shared" si="88"/>
        <v>0</v>
      </c>
      <c r="T787" s="10">
        <f t="shared" si="89"/>
        <v>0</v>
      </c>
      <c r="U787" s="12" t="str">
        <f t="shared" si="90"/>
        <v/>
      </c>
    </row>
    <row r="788" spans="12:21" x14ac:dyDescent="0.25">
      <c r="L788" s="16">
        <f t="shared" si="85"/>
        <v>0</v>
      </c>
      <c r="M788" s="11" t="e">
        <f>VLOOKUP(G788,Sell!G:L,1,0)</f>
        <v>#N/A</v>
      </c>
      <c r="N788" s="11">
        <f>IFERROR(VLOOKUP(G788,Sell!G:L,2,0),0)</f>
        <v>0</v>
      </c>
      <c r="O788" s="10">
        <f>IFERROR(VLOOKUP(G788,Sell!G:L,6,0),0)</f>
        <v>0</v>
      </c>
      <c r="P788" s="11">
        <f t="shared" si="84"/>
        <v>0</v>
      </c>
      <c r="Q788" s="10">
        <f t="shared" si="86"/>
        <v>0</v>
      </c>
      <c r="R788" s="10">
        <f t="shared" si="87"/>
        <v>0</v>
      </c>
      <c r="S788" s="10">
        <f t="shared" si="88"/>
        <v>0</v>
      </c>
      <c r="T788" s="10">
        <f t="shared" si="89"/>
        <v>0</v>
      </c>
      <c r="U788" s="12" t="str">
        <f t="shared" si="90"/>
        <v/>
      </c>
    </row>
    <row r="789" spans="12:21" x14ac:dyDescent="0.25">
      <c r="L789" s="16">
        <f t="shared" si="85"/>
        <v>0</v>
      </c>
      <c r="M789" s="11" t="e">
        <f>VLOOKUP(G789,Sell!G:L,1,0)</f>
        <v>#N/A</v>
      </c>
      <c r="N789" s="11">
        <f>IFERROR(VLOOKUP(G789,Sell!G:L,2,0),0)</f>
        <v>0</v>
      </c>
      <c r="O789" s="10">
        <f>IFERROR(VLOOKUP(G789,Sell!G:L,6,0),0)</f>
        <v>0</v>
      </c>
      <c r="P789" s="11">
        <f t="shared" si="84"/>
        <v>0</v>
      </c>
      <c r="Q789" s="10">
        <f t="shared" si="86"/>
        <v>0</v>
      </c>
      <c r="R789" s="10">
        <f t="shared" si="87"/>
        <v>0</v>
      </c>
      <c r="S789" s="10">
        <f t="shared" si="88"/>
        <v>0</v>
      </c>
      <c r="T789" s="10">
        <f t="shared" si="89"/>
        <v>0</v>
      </c>
      <c r="U789" s="12" t="str">
        <f t="shared" si="90"/>
        <v/>
      </c>
    </row>
    <row r="790" spans="12:21" x14ac:dyDescent="0.25">
      <c r="L790" s="16">
        <f t="shared" si="85"/>
        <v>0</v>
      </c>
      <c r="M790" s="11" t="e">
        <f>VLOOKUP(G790,Sell!G:L,1,0)</f>
        <v>#N/A</v>
      </c>
      <c r="N790" s="11">
        <f>IFERROR(VLOOKUP(G790,Sell!G:L,2,0),0)</f>
        <v>0</v>
      </c>
      <c r="O790" s="10">
        <f>IFERROR(VLOOKUP(G790,Sell!G:L,6,0),0)</f>
        <v>0</v>
      </c>
      <c r="P790" s="11">
        <f t="shared" si="84"/>
        <v>0</v>
      </c>
      <c r="Q790" s="10">
        <f t="shared" si="86"/>
        <v>0</v>
      </c>
      <c r="R790" s="10">
        <f t="shared" si="87"/>
        <v>0</v>
      </c>
      <c r="S790" s="10">
        <f t="shared" si="88"/>
        <v>0</v>
      </c>
      <c r="T790" s="10">
        <f t="shared" si="89"/>
        <v>0</v>
      </c>
      <c r="U790" s="12" t="str">
        <f t="shared" si="90"/>
        <v/>
      </c>
    </row>
    <row r="791" spans="12:21" x14ac:dyDescent="0.25">
      <c r="L791" s="16">
        <f t="shared" si="85"/>
        <v>0</v>
      </c>
      <c r="M791" s="11" t="e">
        <f>VLOOKUP(G791,Sell!G:L,1,0)</f>
        <v>#N/A</v>
      </c>
      <c r="N791" s="11">
        <f>IFERROR(VLOOKUP(G791,Sell!G:L,2,0),0)</f>
        <v>0</v>
      </c>
      <c r="O791" s="10">
        <f>IFERROR(VLOOKUP(G791,Sell!G:L,6,0),0)</f>
        <v>0</v>
      </c>
      <c r="P791" s="11">
        <f t="shared" si="84"/>
        <v>0</v>
      </c>
      <c r="Q791" s="10">
        <f t="shared" si="86"/>
        <v>0</v>
      </c>
      <c r="R791" s="10">
        <f t="shared" si="87"/>
        <v>0</v>
      </c>
      <c r="S791" s="10">
        <f t="shared" si="88"/>
        <v>0</v>
      </c>
      <c r="T791" s="10">
        <f t="shared" si="89"/>
        <v>0</v>
      </c>
      <c r="U791" s="12" t="str">
        <f t="shared" si="90"/>
        <v/>
      </c>
    </row>
    <row r="792" spans="12:21" x14ac:dyDescent="0.25">
      <c r="L792" s="16">
        <f t="shared" si="85"/>
        <v>0</v>
      </c>
      <c r="M792" s="11" t="e">
        <f>VLOOKUP(G792,Sell!G:L,1,0)</f>
        <v>#N/A</v>
      </c>
      <c r="N792" s="11">
        <f>IFERROR(VLOOKUP(G792,Sell!G:L,2,0),0)</f>
        <v>0</v>
      </c>
      <c r="O792" s="10">
        <f>IFERROR(VLOOKUP(G792,Sell!G:L,6,0),0)</f>
        <v>0</v>
      </c>
      <c r="P792" s="11">
        <f t="shared" si="84"/>
        <v>0</v>
      </c>
      <c r="Q792" s="10">
        <f t="shared" si="86"/>
        <v>0</v>
      </c>
      <c r="R792" s="10">
        <f t="shared" si="87"/>
        <v>0</v>
      </c>
      <c r="S792" s="10">
        <f t="shared" si="88"/>
        <v>0</v>
      </c>
      <c r="T792" s="10">
        <f t="shared" si="89"/>
        <v>0</v>
      </c>
      <c r="U792" s="12" t="str">
        <f t="shared" si="90"/>
        <v/>
      </c>
    </row>
    <row r="793" spans="12:21" x14ac:dyDescent="0.25">
      <c r="L793" s="16">
        <f t="shared" si="85"/>
        <v>0</v>
      </c>
      <c r="M793" s="11" t="e">
        <f>VLOOKUP(G793,Sell!G:L,1,0)</f>
        <v>#N/A</v>
      </c>
      <c r="N793" s="11">
        <f>IFERROR(VLOOKUP(G793,Sell!G:L,2,0),0)</f>
        <v>0</v>
      </c>
      <c r="O793" s="10">
        <f>IFERROR(VLOOKUP(G793,Sell!G:L,6,0),0)</f>
        <v>0</v>
      </c>
      <c r="P793" s="11">
        <f t="shared" si="84"/>
        <v>0</v>
      </c>
      <c r="Q793" s="10">
        <f t="shared" si="86"/>
        <v>0</v>
      </c>
      <c r="R793" s="10">
        <f t="shared" si="87"/>
        <v>0</v>
      </c>
      <c r="S793" s="10">
        <f t="shared" si="88"/>
        <v>0</v>
      </c>
      <c r="T793" s="10">
        <f t="shared" si="89"/>
        <v>0</v>
      </c>
      <c r="U793" s="12" t="str">
        <f t="shared" si="90"/>
        <v/>
      </c>
    </row>
    <row r="794" spans="12:21" x14ac:dyDescent="0.25">
      <c r="L794" s="16">
        <f t="shared" si="85"/>
        <v>0</v>
      </c>
      <c r="M794" s="11" t="e">
        <f>VLOOKUP(G794,Sell!G:L,1,0)</f>
        <v>#N/A</v>
      </c>
      <c r="N794" s="11">
        <f>IFERROR(VLOOKUP(G794,Sell!G:L,2,0),0)</f>
        <v>0</v>
      </c>
      <c r="O794" s="10">
        <f>IFERROR(VLOOKUP(G794,Sell!G:L,6,0),0)</f>
        <v>0</v>
      </c>
      <c r="P794" s="11">
        <f t="shared" si="84"/>
        <v>0</v>
      </c>
      <c r="Q794" s="10">
        <f t="shared" si="86"/>
        <v>0</v>
      </c>
      <c r="R794" s="10">
        <f t="shared" si="87"/>
        <v>0</v>
      </c>
      <c r="S794" s="10">
        <f t="shared" si="88"/>
        <v>0</v>
      </c>
      <c r="T794" s="10">
        <f t="shared" si="89"/>
        <v>0</v>
      </c>
      <c r="U794" s="12" t="str">
        <f t="shared" si="90"/>
        <v/>
      </c>
    </row>
    <row r="795" spans="12:21" x14ac:dyDescent="0.25">
      <c r="L795" s="16">
        <f t="shared" si="85"/>
        <v>0</v>
      </c>
      <c r="M795" s="11" t="e">
        <f>VLOOKUP(G795,Sell!G:L,1,0)</f>
        <v>#N/A</v>
      </c>
      <c r="N795" s="11">
        <f>IFERROR(VLOOKUP(G795,Sell!G:L,2,0),0)</f>
        <v>0</v>
      </c>
      <c r="O795" s="10">
        <f>IFERROR(VLOOKUP(G795,Sell!G:L,6,0),0)</f>
        <v>0</v>
      </c>
      <c r="P795" s="11">
        <f t="shared" si="84"/>
        <v>0</v>
      </c>
      <c r="Q795" s="10">
        <f t="shared" si="86"/>
        <v>0</v>
      </c>
      <c r="R795" s="10">
        <f t="shared" si="87"/>
        <v>0</v>
      </c>
      <c r="S795" s="10">
        <f t="shared" si="88"/>
        <v>0</v>
      </c>
      <c r="T795" s="10">
        <f t="shared" si="89"/>
        <v>0</v>
      </c>
      <c r="U795" s="12" t="str">
        <f t="shared" si="90"/>
        <v/>
      </c>
    </row>
    <row r="796" spans="12:21" x14ac:dyDescent="0.25">
      <c r="L796" s="16">
        <f t="shared" si="85"/>
        <v>0</v>
      </c>
      <c r="M796" s="11" t="e">
        <f>VLOOKUP(G796,Sell!G:L,1,0)</f>
        <v>#N/A</v>
      </c>
      <c r="N796" s="11">
        <f>IFERROR(VLOOKUP(G796,Sell!G:L,2,0),0)</f>
        <v>0</v>
      </c>
      <c r="O796" s="10">
        <f>IFERROR(VLOOKUP(G796,Sell!G:L,6,0),0)</f>
        <v>0</v>
      </c>
      <c r="P796" s="11">
        <f t="shared" si="84"/>
        <v>0</v>
      </c>
      <c r="Q796" s="10">
        <f t="shared" si="86"/>
        <v>0</v>
      </c>
      <c r="R796" s="10">
        <f t="shared" si="87"/>
        <v>0</v>
      </c>
      <c r="S796" s="10">
        <f t="shared" si="88"/>
        <v>0</v>
      </c>
      <c r="T796" s="10">
        <f t="shared" si="89"/>
        <v>0</v>
      </c>
      <c r="U796" s="12" t="str">
        <f t="shared" si="90"/>
        <v/>
      </c>
    </row>
    <row r="797" spans="12:21" x14ac:dyDescent="0.25">
      <c r="L797" s="16">
        <f t="shared" si="85"/>
        <v>0</v>
      </c>
      <c r="M797" s="11" t="e">
        <f>VLOOKUP(G797,Sell!G:L,1,0)</f>
        <v>#N/A</v>
      </c>
      <c r="N797" s="11">
        <f>IFERROR(VLOOKUP(G797,Sell!G:L,2,0),0)</f>
        <v>0</v>
      </c>
      <c r="O797" s="10">
        <f>IFERROR(VLOOKUP(G797,Sell!G:L,6,0),0)</f>
        <v>0</v>
      </c>
      <c r="P797" s="11">
        <f t="shared" si="84"/>
        <v>0</v>
      </c>
      <c r="Q797" s="10">
        <f t="shared" si="86"/>
        <v>0</v>
      </c>
      <c r="R797" s="10">
        <f t="shared" si="87"/>
        <v>0</v>
      </c>
      <c r="S797" s="10">
        <f t="shared" si="88"/>
        <v>0</v>
      </c>
      <c r="T797" s="10">
        <f t="shared" si="89"/>
        <v>0</v>
      </c>
      <c r="U797" s="12" t="str">
        <f t="shared" si="90"/>
        <v/>
      </c>
    </row>
    <row r="798" spans="12:21" x14ac:dyDescent="0.25">
      <c r="L798" s="16">
        <f t="shared" si="85"/>
        <v>0</v>
      </c>
      <c r="M798" s="11" t="e">
        <f>VLOOKUP(G798,Sell!G:L,1,0)</f>
        <v>#N/A</v>
      </c>
      <c r="N798" s="11">
        <f>IFERROR(VLOOKUP(G798,Sell!G:L,2,0),0)</f>
        <v>0</v>
      </c>
      <c r="O798" s="10">
        <f>IFERROR(VLOOKUP(G798,Sell!G:L,6,0),0)</f>
        <v>0</v>
      </c>
      <c r="P798" s="11">
        <f t="shared" si="84"/>
        <v>0</v>
      </c>
      <c r="Q798" s="10">
        <f t="shared" si="86"/>
        <v>0</v>
      </c>
      <c r="R798" s="10">
        <f t="shared" si="87"/>
        <v>0</v>
      </c>
      <c r="S798" s="10">
        <f t="shared" si="88"/>
        <v>0</v>
      </c>
      <c r="T798" s="10">
        <f t="shared" si="89"/>
        <v>0</v>
      </c>
      <c r="U798" s="12" t="str">
        <f t="shared" si="90"/>
        <v/>
      </c>
    </row>
    <row r="799" spans="12:21" x14ac:dyDescent="0.25">
      <c r="L799" s="16">
        <f t="shared" si="85"/>
        <v>0</v>
      </c>
      <c r="M799" s="11" t="e">
        <f>VLOOKUP(G799,Sell!G:L,1,0)</f>
        <v>#N/A</v>
      </c>
      <c r="N799" s="11">
        <f>IFERROR(VLOOKUP(G799,Sell!G:L,2,0),0)</f>
        <v>0</v>
      </c>
      <c r="O799" s="10">
        <f>IFERROR(VLOOKUP(G799,Sell!G:L,6,0),0)</f>
        <v>0</v>
      </c>
      <c r="P799" s="11">
        <f t="shared" si="84"/>
        <v>0</v>
      </c>
      <c r="Q799" s="10">
        <f t="shared" si="86"/>
        <v>0</v>
      </c>
      <c r="R799" s="10">
        <f t="shared" si="87"/>
        <v>0</v>
      </c>
      <c r="S799" s="10">
        <f t="shared" si="88"/>
        <v>0</v>
      </c>
      <c r="T799" s="10">
        <f t="shared" si="89"/>
        <v>0</v>
      </c>
      <c r="U799" s="12" t="str">
        <f t="shared" si="90"/>
        <v/>
      </c>
    </row>
    <row r="800" spans="12:21" x14ac:dyDescent="0.25">
      <c r="L800" s="16">
        <f t="shared" si="85"/>
        <v>0</v>
      </c>
      <c r="M800" s="11" t="e">
        <f>VLOOKUP(G800,Sell!G:L,1,0)</f>
        <v>#N/A</v>
      </c>
      <c r="N800" s="11">
        <f>IFERROR(VLOOKUP(G800,Sell!G:L,2,0),0)</f>
        <v>0</v>
      </c>
      <c r="O800" s="10">
        <f>IFERROR(VLOOKUP(G800,Sell!G:L,6,0),0)</f>
        <v>0</v>
      </c>
      <c r="P800" s="11">
        <f t="shared" si="84"/>
        <v>0</v>
      </c>
      <c r="Q800" s="10">
        <f t="shared" si="86"/>
        <v>0</v>
      </c>
      <c r="R800" s="10">
        <f t="shared" si="87"/>
        <v>0</v>
      </c>
      <c r="S800" s="10">
        <f t="shared" si="88"/>
        <v>0</v>
      </c>
      <c r="T800" s="10">
        <f t="shared" si="89"/>
        <v>0</v>
      </c>
      <c r="U800" s="12" t="str">
        <f t="shared" si="90"/>
        <v/>
      </c>
    </row>
    <row r="801" spans="12:21" x14ac:dyDescent="0.25">
      <c r="L801" s="16">
        <f t="shared" si="85"/>
        <v>0</v>
      </c>
      <c r="M801" s="11" t="e">
        <f>VLOOKUP(G801,Sell!G:L,1,0)</f>
        <v>#N/A</v>
      </c>
      <c r="N801" s="11">
        <f>IFERROR(VLOOKUP(G801,Sell!G:L,2,0),0)</f>
        <v>0</v>
      </c>
      <c r="O801" s="10">
        <f>IFERROR(VLOOKUP(G801,Sell!G:L,6,0),0)</f>
        <v>0</v>
      </c>
      <c r="P801" s="11">
        <f t="shared" si="84"/>
        <v>0</v>
      </c>
      <c r="Q801" s="10">
        <f t="shared" si="86"/>
        <v>0</v>
      </c>
      <c r="R801" s="10">
        <f t="shared" si="87"/>
        <v>0</v>
      </c>
      <c r="S801" s="10">
        <f t="shared" si="88"/>
        <v>0</v>
      </c>
      <c r="T801" s="10">
        <f t="shared" si="89"/>
        <v>0</v>
      </c>
      <c r="U801" s="12" t="str">
        <f t="shared" si="90"/>
        <v/>
      </c>
    </row>
    <row r="802" spans="12:21" x14ac:dyDescent="0.25">
      <c r="L802" s="16">
        <f t="shared" si="85"/>
        <v>0</v>
      </c>
      <c r="M802" s="11" t="e">
        <f>VLOOKUP(G802,Sell!G:L,1,0)</f>
        <v>#N/A</v>
      </c>
      <c r="N802" s="11">
        <f>IFERROR(VLOOKUP(G802,Sell!G:L,2,0),0)</f>
        <v>0</v>
      </c>
      <c r="O802" s="10">
        <f>IFERROR(VLOOKUP(G802,Sell!G:L,6,0),0)</f>
        <v>0</v>
      </c>
      <c r="P802" s="11">
        <f t="shared" si="84"/>
        <v>0</v>
      </c>
      <c r="Q802" s="10">
        <f t="shared" si="86"/>
        <v>0</v>
      </c>
      <c r="R802" s="10">
        <f t="shared" si="87"/>
        <v>0</v>
      </c>
      <c r="S802" s="10">
        <f t="shared" si="88"/>
        <v>0</v>
      </c>
      <c r="T802" s="10">
        <f t="shared" si="89"/>
        <v>0</v>
      </c>
      <c r="U802" s="12" t="str">
        <f t="shared" si="90"/>
        <v/>
      </c>
    </row>
    <row r="803" spans="12:21" x14ac:dyDescent="0.25">
      <c r="L803" s="16">
        <f t="shared" si="85"/>
        <v>0</v>
      </c>
      <c r="M803" s="11" t="e">
        <f>VLOOKUP(G803,Sell!G:L,1,0)</f>
        <v>#N/A</v>
      </c>
      <c r="N803" s="11">
        <f>IFERROR(VLOOKUP(G803,Sell!G:L,2,0),0)</f>
        <v>0</v>
      </c>
      <c r="O803" s="10">
        <f>IFERROR(VLOOKUP(G803,Sell!G:L,6,0),0)</f>
        <v>0</v>
      </c>
      <c r="P803" s="11">
        <f t="shared" si="84"/>
        <v>0</v>
      </c>
      <c r="Q803" s="10">
        <f t="shared" si="86"/>
        <v>0</v>
      </c>
      <c r="R803" s="10">
        <f t="shared" si="87"/>
        <v>0</v>
      </c>
      <c r="S803" s="10">
        <f t="shared" si="88"/>
        <v>0</v>
      </c>
      <c r="T803" s="10">
        <f t="shared" si="89"/>
        <v>0</v>
      </c>
      <c r="U803" s="12" t="str">
        <f t="shared" si="90"/>
        <v/>
      </c>
    </row>
    <row r="804" spans="12:21" x14ac:dyDescent="0.25">
      <c r="L804" s="16">
        <f t="shared" si="85"/>
        <v>0</v>
      </c>
      <c r="M804" s="11" t="e">
        <f>VLOOKUP(G804,Sell!G:L,1,0)</f>
        <v>#N/A</v>
      </c>
      <c r="N804" s="11">
        <f>IFERROR(VLOOKUP(G804,Sell!G:L,2,0),0)</f>
        <v>0</v>
      </c>
      <c r="O804" s="10">
        <f>IFERROR(VLOOKUP(G804,Sell!G:L,6,0),0)</f>
        <v>0</v>
      </c>
      <c r="P804" s="11">
        <f t="shared" si="84"/>
        <v>0</v>
      </c>
      <c r="Q804" s="10">
        <f t="shared" si="86"/>
        <v>0</v>
      </c>
      <c r="R804" s="10">
        <f t="shared" si="87"/>
        <v>0</v>
      </c>
      <c r="S804" s="10">
        <f t="shared" si="88"/>
        <v>0</v>
      </c>
      <c r="T804" s="10">
        <f t="shared" si="89"/>
        <v>0</v>
      </c>
      <c r="U804" s="12" t="str">
        <f t="shared" si="90"/>
        <v/>
      </c>
    </row>
    <row r="805" spans="12:21" x14ac:dyDescent="0.25">
      <c r="L805" s="16">
        <f t="shared" si="85"/>
        <v>0</v>
      </c>
      <c r="M805" s="11" t="e">
        <f>VLOOKUP(G805,Sell!G:L,1,0)</f>
        <v>#N/A</v>
      </c>
      <c r="N805" s="11">
        <f>IFERROR(VLOOKUP(G805,Sell!G:L,2,0),0)</f>
        <v>0</v>
      </c>
      <c r="O805" s="10">
        <f>IFERROR(VLOOKUP(G805,Sell!G:L,6,0),0)</f>
        <v>0</v>
      </c>
      <c r="P805" s="11">
        <f t="shared" si="84"/>
        <v>0</v>
      </c>
      <c r="Q805" s="10">
        <f t="shared" si="86"/>
        <v>0</v>
      </c>
      <c r="R805" s="10">
        <f t="shared" si="87"/>
        <v>0</v>
      </c>
      <c r="S805" s="10">
        <f t="shared" si="88"/>
        <v>0</v>
      </c>
      <c r="T805" s="10">
        <f t="shared" si="89"/>
        <v>0</v>
      </c>
      <c r="U805" s="12" t="str">
        <f t="shared" si="90"/>
        <v/>
      </c>
    </row>
    <row r="806" spans="12:21" x14ac:dyDescent="0.25">
      <c r="L806" s="16">
        <f t="shared" si="85"/>
        <v>0</v>
      </c>
      <c r="M806" s="11" t="e">
        <f>VLOOKUP(G806,Sell!G:L,1,0)</f>
        <v>#N/A</v>
      </c>
      <c r="N806" s="11">
        <f>IFERROR(VLOOKUP(G806,Sell!G:L,2,0),0)</f>
        <v>0</v>
      </c>
      <c r="O806" s="10">
        <f>IFERROR(VLOOKUP(G806,Sell!G:L,6,0),0)</f>
        <v>0</v>
      </c>
      <c r="P806" s="11">
        <f t="shared" si="84"/>
        <v>0</v>
      </c>
      <c r="Q806" s="10">
        <f t="shared" si="86"/>
        <v>0</v>
      </c>
      <c r="R806" s="10">
        <f t="shared" si="87"/>
        <v>0</v>
      </c>
      <c r="S806" s="10">
        <f t="shared" si="88"/>
        <v>0</v>
      </c>
      <c r="T806" s="10">
        <f t="shared" si="89"/>
        <v>0</v>
      </c>
      <c r="U806" s="12" t="str">
        <f t="shared" si="90"/>
        <v/>
      </c>
    </row>
    <row r="807" spans="12:21" x14ac:dyDescent="0.25">
      <c r="L807" s="16">
        <f t="shared" si="85"/>
        <v>0</v>
      </c>
      <c r="M807" s="11" t="e">
        <f>VLOOKUP(G807,Sell!G:L,1,0)</f>
        <v>#N/A</v>
      </c>
      <c r="N807" s="11">
        <f>IFERROR(VLOOKUP(G807,Sell!G:L,2,0),0)</f>
        <v>0</v>
      </c>
      <c r="O807" s="10">
        <f>IFERROR(VLOOKUP(G807,Sell!G:L,6,0),0)</f>
        <v>0</v>
      </c>
      <c r="P807" s="11">
        <f t="shared" si="84"/>
        <v>0</v>
      </c>
      <c r="Q807" s="10">
        <f t="shared" si="86"/>
        <v>0</v>
      </c>
      <c r="R807" s="10">
        <f t="shared" si="87"/>
        <v>0</v>
      </c>
      <c r="S807" s="10">
        <f t="shared" si="88"/>
        <v>0</v>
      </c>
      <c r="T807" s="10">
        <f t="shared" si="89"/>
        <v>0</v>
      </c>
      <c r="U807" s="12" t="str">
        <f t="shared" si="90"/>
        <v/>
      </c>
    </row>
    <row r="808" spans="12:21" x14ac:dyDescent="0.25">
      <c r="L808" s="16">
        <f t="shared" si="85"/>
        <v>0</v>
      </c>
      <c r="M808" s="11" t="e">
        <f>VLOOKUP(G808,Sell!G:L,1,0)</f>
        <v>#N/A</v>
      </c>
      <c r="N808" s="11">
        <f>IFERROR(VLOOKUP(G808,Sell!G:L,2,0),0)</f>
        <v>0</v>
      </c>
      <c r="O808" s="10">
        <f>IFERROR(VLOOKUP(G808,Sell!G:L,6,0),0)</f>
        <v>0</v>
      </c>
      <c r="P808" s="11">
        <f t="shared" si="84"/>
        <v>0</v>
      </c>
      <c r="Q808" s="10">
        <f t="shared" si="86"/>
        <v>0</v>
      </c>
      <c r="R808" s="10">
        <f t="shared" si="87"/>
        <v>0</v>
      </c>
      <c r="S808" s="10">
        <f t="shared" si="88"/>
        <v>0</v>
      </c>
      <c r="T808" s="10">
        <f t="shared" si="89"/>
        <v>0</v>
      </c>
      <c r="U808" s="12" t="str">
        <f t="shared" si="90"/>
        <v/>
      </c>
    </row>
    <row r="809" spans="12:21" x14ac:dyDescent="0.25">
      <c r="L809" s="16">
        <f t="shared" si="85"/>
        <v>0</v>
      </c>
      <c r="M809" s="11" t="e">
        <f>VLOOKUP(G809,Sell!G:L,1,0)</f>
        <v>#N/A</v>
      </c>
      <c r="N809" s="11">
        <f>IFERROR(VLOOKUP(G809,Sell!G:L,2,0),0)</f>
        <v>0</v>
      </c>
      <c r="O809" s="10">
        <f>IFERROR(VLOOKUP(G809,Sell!G:L,6,0),0)</f>
        <v>0</v>
      </c>
      <c r="P809" s="11">
        <f t="shared" si="84"/>
        <v>0</v>
      </c>
      <c r="Q809" s="10">
        <f t="shared" si="86"/>
        <v>0</v>
      </c>
      <c r="R809" s="10">
        <f t="shared" si="87"/>
        <v>0</v>
      </c>
      <c r="S809" s="10">
        <f t="shared" si="88"/>
        <v>0</v>
      </c>
      <c r="T809" s="10">
        <f t="shared" si="89"/>
        <v>0</v>
      </c>
      <c r="U809" s="12" t="str">
        <f t="shared" si="90"/>
        <v/>
      </c>
    </row>
    <row r="810" spans="12:21" x14ac:dyDescent="0.25">
      <c r="L810" s="16">
        <f t="shared" si="85"/>
        <v>0</v>
      </c>
      <c r="M810" s="11" t="e">
        <f>VLOOKUP(G810,Sell!G:L,1,0)</f>
        <v>#N/A</v>
      </c>
      <c r="N810" s="11">
        <f>IFERROR(VLOOKUP(G810,Sell!G:L,2,0),0)</f>
        <v>0</v>
      </c>
      <c r="O810" s="10">
        <f>IFERROR(VLOOKUP(G810,Sell!G:L,6,0),0)</f>
        <v>0</v>
      </c>
      <c r="P810" s="11">
        <f t="shared" si="84"/>
        <v>0</v>
      </c>
      <c r="Q810" s="10">
        <f t="shared" si="86"/>
        <v>0</v>
      </c>
      <c r="R810" s="10">
        <f t="shared" si="87"/>
        <v>0</v>
      </c>
      <c r="S810" s="10">
        <f t="shared" si="88"/>
        <v>0</v>
      </c>
      <c r="T810" s="10">
        <f t="shared" si="89"/>
        <v>0</v>
      </c>
      <c r="U810" s="12" t="str">
        <f t="shared" si="90"/>
        <v/>
      </c>
    </row>
    <row r="811" spans="12:21" x14ac:dyDescent="0.25">
      <c r="L811" s="16">
        <f t="shared" si="85"/>
        <v>0</v>
      </c>
      <c r="M811" s="11" t="e">
        <f>VLOOKUP(G811,Sell!G:L,1,0)</f>
        <v>#N/A</v>
      </c>
      <c r="N811" s="11">
        <f>IFERROR(VLOOKUP(G811,Sell!G:L,2,0),0)</f>
        <v>0</v>
      </c>
      <c r="O811" s="10">
        <f>IFERROR(VLOOKUP(G811,Sell!G:L,6,0),0)</f>
        <v>0</v>
      </c>
      <c r="P811" s="11">
        <f t="shared" si="84"/>
        <v>0</v>
      </c>
      <c r="Q811" s="10">
        <f t="shared" si="86"/>
        <v>0</v>
      </c>
      <c r="R811" s="10">
        <f t="shared" si="87"/>
        <v>0</v>
      </c>
      <c r="S811" s="10">
        <f t="shared" si="88"/>
        <v>0</v>
      </c>
      <c r="T811" s="10">
        <f t="shared" si="89"/>
        <v>0</v>
      </c>
      <c r="U811" s="12" t="str">
        <f t="shared" si="90"/>
        <v/>
      </c>
    </row>
    <row r="812" spans="12:21" x14ac:dyDescent="0.25">
      <c r="L812" s="16">
        <f t="shared" si="85"/>
        <v>0</v>
      </c>
      <c r="M812" s="11" t="e">
        <f>VLOOKUP(G812,Sell!G:L,1,0)</f>
        <v>#N/A</v>
      </c>
      <c r="N812" s="11">
        <f>IFERROR(VLOOKUP(G812,Sell!G:L,2,0),0)</f>
        <v>0</v>
      </c>
      <c r="O812" s="10">
        <f>IFERROR(VLOOKUP(G812,Sell!G:L,6,0),0)</f>
        <v>0</v>
      </c>
      <c r="P812" s="11">
        <f t="shared" si="84"/>
        <v>0</v>
      </c>
      <c r="Q812" s="10">
        <f t="shared" si="86"/>
        <v>0</v>
      </c>
      <c r="R812" s="10">
        <f t="shared" si="87"/>
        <v>0</v>
      </c>
      <c r="S812" s="10">
        <f t="shared" si="88"/>
        <v>0</v>
      </c>
      <c r="T812" s="10">
        <f t="shared" si="89"/>
        <v>0</v>
      </c>
      <c r="U812" s="12" t="str">
        <f t="shared" si="90"/>
        <v/>
      </c>
    </row>
    <row r="813" spans="12:21" x14ac:dyDescent="0.25">
      <c r="L813" s="16">
        <f t="shared" si="85"/>
        <v>0</v>
      </c>
      <c r="M813" s="11" t="e">
        <f>VLOOKUP(G813,Sell!G:L,1,0)</f>
        <v>#N/A</v>
      </c>
      <c r="N813" s="11">
        <f>IFERROR(VLOOKUP(G813,Sell!G:L,2,0),0)</f>
        <v>0</v>
      </c>
      <c r="O813" s="10">
        <f>IFERROR(VLOOKUP(G813,Sell!G:L,6,0),0)</f>
        <v>0</v>
      </c>
      <c r="P813" s="11">
        <f t="shared" si="84"/>
        <v>0</v>
      </c>
      <c r="Q813" s="10">
        <f t="shared" si="86"/>
        <v>0</v>
      </c>
      <c r="R813" s="10">
        <f t="shared" si="87"/>
        <v>0</v>
      </c>
      <c r="S813" s="10">
        <f t="shared" si="88"/>
        <v>0</v>
      </c>
      <c r="T813" s="10">
        <f t="shared" si="89"/>
        <v>0</v>
      </c>
      <c r="U813" s="12" t="str">
        <f t="shared" si="90"/>
        <v/>
      </c>
    </row>
    <row r="814" spans="12:21" x14ac:dyDescent="0.25">
      <c r="L814" s="16">
        <f t="shared" si="85"/>
        <v>0</v>
      </c>
      <c r="M814" s="11" t="e">
        <f>VLOOKUP(G814,Sell!G:L,1,0)</f>
        <v>#N/A</v>
      </c>
      <c r="N814" s="11">
        <f>IFERROR(VLOOKUP(G814,Sell!G:L,2,0),0)</f>
        <v>0</v>
      </c>
      <c r="O814" s="10">
        <f>IFERROR(VLOOKUP(G814,Sell!G:L,6,0),0)</f>
        <v>0</v>
      </c>
      <c r="P814" s="11">
        <f t="shared" si="84"/>
        <v>0</v>
      </c>
      <c r="Q814" s="10">
        <f t="shared" si="86"/>
        <v>0</v>
      </c>
      <c r="R814" s="10">
        <f t="shared" si="87"/>
        <v>0</v>
      </c>
      <c r="S814" s="10">
        <f t="shared" si="88"/>
        <v>0</v>
      </c>
      <c r="T814" s="10">
        <f t="shared" si="89"/>
        <v>0</v>
      </c>
      <c r="U814" s="12" t="str">
        <f t="shared" si="90"/>
        <v/>
      </c>
    </row>
    <row r="815" spans="12:21" x14ac:dyDescent="0.25">
      <c r="L815" s="16">
        <f t="shared" si="85"/>
        <v>0</v>
      </c>
      <c r="M815" s="11" t="e">
        <f>VLOOKUP(G815,Sell!G:L,1,0)</f>
        <v>#N/A</v>
      </c>
      <c r="N815" s="11">
        <f>IFERROR(VLOOKUP(G815,Sell!G:L,2,0),0)</f>
        <v>0</v>
      </c>
      <c r="O815" s="10">
        <f>IFERROR(VLOOKUP(G815,Sell!G:L,6,0),0)</f>
        <v>0</v>
      </c>
      <c r="P815" s="11">
        <f t="shared" si="84"/>
        <v>0</v>
      </c>
      <c r="Q815" s="10">
        <f t="shared" si="86"/>
        <v>0</v>
      </c>
      <c r="R815" s="10">
        <f t="shared" si="87"/>
        <v>0</v>
      </c>
      <c r="S815" s="10">
        <f t="shared" si="88"/>
        <v>0</v>
      </c>
      <c r="T815" s="10">
        <f t="shared" si="89"/>
        <v>0</v>
      </c>
      <c r="U815" s="12" t="str">
        <f t="shared" si="90"/>
        <v/>
      </c>
    </row>
    <row r="816" spans="12:21" x14ac:dyDescent="0.25">
      <c r="L816" s="16">
        <f t="shared" si="85"/>
        <v>0</v>
      </c>
      <c r="M816" s="11" t="e">
        <f>VLOOKUP(G816,Sell!G:L,1,0)</f>
        <v>#N/A</v>
      </c>
      <c r="N816" s="11">
        <f>IFERROR(VLOOKUP(G816,Sell!G:L,2,0),0)</f>
        <v>0</v>
      </c>
      <c r="O816" s="10">
        <f>IFERROR(VLOOKUP(G816,Sell!G:L,6,0),0)</f>
        <v>0</v>
      </c>
      <c r="P816" s="11">
        <f t="shared" si="84"/>
        <v>0</v>
      </c>
      <c r="Q816" s="10">
        <f t="shared" si="86"/>
        <v>0</v>
      </c>
      <c r="R816" s="10">
        <f t="shared" si="87"/>
        <v>0</v>
      </c>
      <c r="S816" s="10">
        <f t="shared" si="88"/>
        <v>0</v>
      </c>
      <c r="T816" s="10">
        <f t="shared" si="89"/>
        <v>0</v>
      </c>
      <c r="U816" s="12" t="str">
        <f t="shared" si="90"/>
        <v/>
      </c>
    </row>
    <row r="817" spans="12:21" x14ac:dyDescent="0.25">
      <c r="L817" s="16">
        <f t="shared" si="85"/>
        <v>0</v>
      </c>
      <c r="M817" s="11" t="e">
        <f>VLOOKUP(G817,Sell!G:L,1,0)</f>
        <v>#N/A</v>
      </c>
      <c r="N817" s="11">
        <f>IFERROR(VLOOKUP(G817,Sell!G:L,2,0),0)</f>
        <v>0</v>
      </c>
      <c r="O817" s="10">
        <f>IFERROR(VLOOKUP(G817,Sell!G:L,6,0),0)</f>
        <v>0</v>
      </c>
      <c r="P817" s="11">
        <f t="shared" si="84"/>
        <v>0</v>
      </c>
      <c r="Q817" s="10">
        <f t="shared" si="86"/>
        <v>0</v>
      </c>
      <c r="R817" s="10">
        <f t="shared" si="87"/>
        <v>0</v>
      </c>
      <c r="S817" s="10">
        <f t="shared" si="88"/>
        <v>0</v>
      </c>
      <c r="T817" s="10">
        <f t="shared" si="89"/>
        <v>0</v>
      </c>
      <c r="U817" s="12" t="str">
        <f t="shared" si="90"/>
        <v/>
      </c>
    </row>
    <row r="818" spans="12:21" x14ac:dyDescent="0.25">
      <c r="L818" s="16">
        <f t="shared" si="85"/>
        <v>0</v>
      </c>
      <c r="M818" s="11" t="e">
        <f>VLOOKUP(G818,Sell!G:L,1,0)</f>
        <v>#N/A</v>
      </c>
      <c r="N818" s="11">
        <f>IFERROR(VLOOKUP(G818,Sell!G:L,2,0),0)</f>
        <v>0</v>
      </c>
      <c r="O818" s="10">
        <f>IFERROR(VLOOKUP(G818,Sell!G:L,6,0),0)</f>
        <v>0</v>
      </c>
      <c r="P818" s="11">
        <f t="shared" si="84"/>
        <v>0</v>
      </c>
      <c r="Q818" s="10">
        <f t="shared" si="86"/>
        <v>0</v>
      </c>
      <c r="R818" s="10">
        <f t="shared" si="87"/>
        <v>0</v>
      </c>
      <c r="S818" s="10">
        <f t="shared" si="88"/>
        <v>0</v>
      </c>
      <c r="T818" s="10">
        <f t="shared" si="89"/>
        <v>0</v>
      </c>
      <c r="U818" s="12" t="str">
        <f t="shared" si="90"/>
        <v/>
      </c>
    </row>
    <row r="819" spans="12:21" x14ac:dyDescent="0.25">
      <c r="L819" s="16">
        <f t="shared" si="85"/>
        <v>0</v>
      </c>
      <c r="M819" s="11" t="e">
        <f>VLOOKUP(G819,Sell!G:L,1,0)</f>
        <v>#N/A</v>
      </c>
      <c r="N819" s="11">
        <f>IFERROR(VLOOKUP(G819,Sell!G:L,2,0),0)</f>
        <v>0</v>
      </c>
      <c r="O819" s="10">
        <f>IFERROR(VLOOKUP(G819,Sell!G:L,6,0),0)</f>
        <v>0</v>
      </c>
      <c r="P819" s="11">
        <f t="shared" si="84"/>
        <v>0</v>
      </c>
      <c r="Q819" s="10">
        <f t="shared" si="86"/>
        <v>0</v>
      </c>
      <c r="R819" s="10">
        <f t="shared" si="87"/>
        <v>0</v>
      </c>
      <c r="S819" s="10">
        <f t="shared" si="88"/>
        <v>0</v>
      </c>
      <c r="T819" s="10">
        <f t="shared" si="89"/>
        <v>0</v>
      </c>
      <c r="U819" s="12" t="str">
        <f t="shared" si="90"/>
        <v/>
      </c>
    </row>
    <row r="820" spans="12:21" x14ac:dyDescent="0.25">
      <c r="L820" s="16">
        <f t="shared" si="85"/>
        <v>0</v>
      </c>
      <c r="M820" s="11" t="e">
        <f>VLOOKUP(G820,Sell!G:L,1,0)</f>
        <v>#N/A</v>
      </c>
      <c r="N820" s="11">
        <f>IFERROR(VLOOKUP(G820,Sell!G:L,2,0),0)</f>
        <v>0</v>
      </c>
      <c r="O820" s="10">
        <f>IFERROR(VLOOKUP(G820,Sell!G:L,6,0),0)</f>
        <v>0</v>
      </c>
      <c r="P820" s="11">
        <f t="shared" si="84"/>
        <v>0</v>
      </c>
      <c r="Q820" s="10">
        <f t="shared" si="86"/>
        <v>0</v>
      </c>
      <c r="R820" s="10">
        <f t="shared" si="87"/>
        <v>0</v>
      </c>
      <c r="S820" s="10">
        <f t="shared" si="88"/>
        <v>0</v>
      </c>
      <c r="T820" s="10">
        <f t="shared" si="89"/>
        <v>0</v>
      </c>
      <c r="U820" s="12" t="str">
        <f t="shared" si="90"/>
        <v/>
      </c>
    </row>
    <row r="821" spans="12:21" x14ac:dyDescent="0.25">
      <c r="L821" s="16">
        <f t="shared" si="85"/>
        <v>0</v>
      </c>
      <c r="M821" s="11" t="e">
        <f>VLOOKUP(G821,Sell!G:L,1,0)</f>
        <v>#N/A</v>
      </c>
      <c r="N821" s="11">
        <f>IFERROR(VLOOKUP(G821,Sell!G:L,2,0),0)</f>
        <v>0</v>
      </c>
      <c r="O821" s="10">
        <f>IFERROR(VLOOKUP(G821,Sell!G:L,6,0),0)</f>
        <v>0</v>
      </c>
      <c r="P821" s="11">
        <f t="shared" si="84"/>
        <v>0</v>
      </c>
      <c r="Q821" s="10">
        <f t="shared" si="86"/>
        <v>0</v>
      </c>
      <c r="R821" s="10">
        <f t="shared" si="87"/>
        <v>0</v>
      </c>
      <c r="S821" s="10">
        <f t="shared" si="88"/>
        <v>0</v>
      </c>
      <c r="T821" s="10">
        <f t="shared" si="89"/>
        <v>0</v>
      </c>
      <c r="U821" s="12" t="str">
        <f t="shared" si="90"/>
        <v/>
      </c>
    </row>
    <row r="822" spans="12:21" x14ac:dyDescent="0.25">
      <c r="L822" s="16">
        <f t="shared" si="85"/>
        <v>0</v>
      </c>
      <c r="M822" s="11" t="e">
        <f>VLOOKUP(G822,Sell!G:L,1,0)</f>
        <v>#N/A</v>
      </c>
      <c r="N822" s="11">
        <f>IFERROR(VLOOKUP(G822,Sell!G:L,2,0),0)</f>
        <v>0</v>
      </c>
      <c r="O822" s="10">
        <f>IFERROR(VLOOKUP(G822,Sell!G:L,6,0),0)</f>
        <v>0</v>
      </c>
      <c r="P822" s="11">
        <f t="shared" si="84"/>
        <v>0</v>
      </c>
      <c r="Q822" s="10">
        <f t="shared" si="86"/>
        <v>0</v>
      </c>
      <c r="R822" s="10">
        <f t="shared" si="87"/>
        <v>0</v>
      </c>
      <c r="S822" s="10">
        <f t="shared" si="88"/>
        <v>0</v>
      </c>
      <c r="T822" s="10">
        <f t="shared" si="89"/>
        <v>0</v>
      </c>
      <c r="U822" s="12" t="str">
        <f t="shared" si="90"/>
        <v/>
      </c>
    </row>
    <row r="823" spans="12:21" x14ac:dyDescent="0.25">
      <c r="L823" s="16">
        <f t="shared" si="85"/>
        <v>0</v>
      </c>
      <c r="M823" s="11" t="e">
        <f>VLOOKUP(G823,Sell!G:L,1,0)</f>
        <v>#N/A</v>
      </c>
      <c r="N823" s="11">
        <f>IFERROR(VLOOKUP(G823,Sell!G:L,2,0),0)</f>
        <v>0</v>
      </c>
      <c r="O823" s="10">
        <f>IFERROR(VLOOKUP(G823,Sell!G:L,6,0),0)</f>
        <v>0</v>
      </c>
      <c r="P823" s="11">
        <f t="shared" si="84"/>
        <v>0</v>
      </c>
      <c r="Q823" s="10">
        <f t="shared" si="86"/>
        <v>0</v>
      </c>
      <c r="R823" s="10">
        <f t="shared" si="87"/>
        <v>0</v>
      </c>
      <c r="S823" s="10">
        <f t="shared" si="88"/>
        <v>0</v>
      </c>
      <c r="T823" s="10">
        <f t="shared" si="89"/>
        <v>0</v>
      </c>
      <c r="U823" s="12" t="str">
        <f t="shared" si="90"/>
        <v/>
      </c>
    </row>
    <row r="824" spans="12:21" x14ac:dyDescent="0.25">
      <c r="L824" s="16">
        <f t="shared" si="85"/>
        <v>0</v>
      </c>
      <c r="M824" s="11" t="e">
        <f>VLOOKUP(G824,Sell!G:L,1,0)</f>
        <v>#N/A</v>
      </c>
      <c r="N824" s="11">
        <f>IFERROR(VLOOKUP(G824,Sell!G:L,2,0),0)</f>
        <v>0</v>
      </c>
      <c r="O824" s="10">
        <f>IFERROR(VLOOKUP(G824,Sell!G:L,6,0),0)</f>
        <v>0</v>
      </c>
      <c r="P824" s="11">
        <f t="shared" si="84"/>
        <v>0</v>
      </c>
      <c r="Q824" s="10">
        <f t="shared" si="86"/>
        <v>0</v>
      </c>
      <c r="R824" s="10">
        <f t="shared" si="87"/>
        <v>0</v>
      </c>
      <c r="S824" s="10">
        <f t="shared" si="88"/>
        <v>0</v>
      </c>
      <c r="T824" s="10">
        <f t="shared" si="89"/>
        <v>0</v>
      </c>
      <c r="U824" s="12" t="str">
        <f t="shared" si="90"/>
        <v/>
      </c>
    </row>
    <row r="825" spans="12:21" x14ac:dyDescent="0.25">
      <c r="L825" s="16">
        <f t="shared" si="85"/>
        <v>0</v>
      </c>
      <c r="M825" s="11" t="e">
        <f>VLOOKUP(G825,Sell!G:L,1,0)</f>
        <v>#N/A</v>
      </c>
      <c r="N825" s="11">
        <f>IFERROR(VLOOKUP(G825,Sell!G:L,2,0),0)</f>
        <v>0</v>
      </c>
      <c r="O825" s="10">
        <f>IFERROR(VLOOKUP(G825,Sell!G:L,6,0),0)</f>
        <v>0</v>
      </c>
      <c r="P825" s="11">
        <f t="shared" si="84"/>
        <v>0</v>
      </c>
      <c r="Q825" s="10">
        <f t="shared" si="86"/>
        <v>0</v>
      </c>
      <c r="R825" s="10">
        <f t="shared" si="87"/>
        <v>0</v>
      </c>
      <c r="S825" s="10">
        <f t="shared" si="88"/>
        <v>0</v>
      </c>
      <c r="T825" s="10">
        <f t="shared" si="89"/>
        <v>0</v>
      </c>
      <c r="U825" s="12" t="str">
        <f t="shared" si="90"/>
        <v/>
      </c>
    </row>
    <row r="826" spans="12:21" x14ac:dyDescent="0.25">
      <c r="L826" s="16">
        <f t="shared" si="85"/>
        <v>0</v>
      </c>
      <c r="M826" s="11" t="e">
        <f>VLOOKUP(G826,Sell!G:L,1,0)</f>
        <v>#N/A</v>
      </c>
      <c r="N826" s="11">
        <f>IFERROR(VLOOKUP(G826,Sell!G:L,2,0),0)</f>
        <v>0</v>
      </c>
      <c r="O826" s="10">
        <f>IFERROR(VLOOKUP(G826,Sell!G:L,6,0),0)</f>
        <v>0</v>
      </c>
      <c r="P826" s="11">
        <f t="shared" si="84"/>
        <v>0</v>
      </c>
      <c r="Q826" s="10">
        <f t="shared" si="86"/>
        <v>0</v>
      </c>
      <c r="R826" s="10">
        <f t="shared" si="87"/>
        <v>0</v>
      </c>
      <c r="S826" s="10">
        <f t="shared" si="88"/>
        <v>0</v>
      </c>
      <c r="T826" s="10">
        <f t="shared" si="89"/>
        <v>0</v>
      </c>
      <c r="U826" s="12" t="str">
        <f t="shared" si="90"/>
        <v/>
      </c>
    </row>
    <row r="827" spans="12:21" x14ac:dyDescent="0.25">
      <c r="L827" s="16">
        <f t="shared" si="85"/>
        <v>0</v>
      </c>
      <c r="M827" s="11" t="e">
        <f>VLOOKUP(G827,Sell!G:L,1,0)</f>
        <v>#N/A</v>
      </c>
      <c r="N827" s="11">
        <f>IFERROR(VLOOKUP(G827,Sell!G:L,2,0),0)</f>
        <v>0</v>
      </c>
      <c r="O827" s="10">
        <f>IFERROR(VLOOKUP(G827,Sell!G:L,6,0),0)</f>
        <v>0</v>
      </c>
      <c r="P827" s="11">
        <f t="shared" si="84"/>
        <v>0</v>
      </c>
      <c r="Q827" s="10">
        <f t="shared" si="86"/>
        <v>0</v>
      </c>
      <c r="R827" s="10">
        <f t="shared" si="87"/>
        <v>0</v>
      </c>
      <c r="S827" s="10">
        <f t="shared" si="88"/>
        <v>0</v>
      </c>
      <c r="T827" s="10">
        <f t="shared" si="89"/>
        <v>0</v>
      </c>
      <c r="U827" s="12" t="str">
        <f t="shared" si="90"/>
        <v/>
      </c>
    </row>
    <row r="828" spans="12:21" x14ac:dyDescent="0.25">
      <c r="L828" s="16">
        <f t="shared" si="85"/>
        <v>0</v>
      </c>
      <c r="M828" s="11" t="e">
        <f>VLOOKUP(G828,Sell!G:L,1,0)</f>
        <v>#N/A</v>
      </c>
      <c r="N828" s="11">
        <f>IFERROR(VLOOKUP(G828,Sell!G:L,2,0),0)</f>
        <v>0</v>
      </c>
      <c r="O828" s="10">
        <f>IFERROR(VLOOKUP(G828,Sell!G:L,6,0),0)</f>
        <v>0</v>
      </c>
      <c r="P828" s="11">
        <f t="shared" si="84"/>
        <v>0</v>
      </c>
      <c r="Q828" s="10">
        <f t="shared" si="86"/>
        <v>0</v>
      </c>
      <c r="R828" s="10">
        <f t="shared" si="87"/>
        <v>0</v>
      </c>
      <c r="S828" s="10">
        <f t="shared" si="88"/>
        <v>0</v>
      </c>
      <c r="T828" s="10">
        <f t="shared" si="89"/>
        <v>0</v>
      </c>
      <c r="U828" s="12" t="str">
        <f t="shared" si="90"/>
        <v/>
      </c>
    </row>
    <row r="829" spans="12:21" x14ac:dyDescent="0.25">
      <c r="L829" s="16">
        <f t="shared" si="85"/>
        <v>0</v>
      </c>
      <c r="M829" s="11" t="e">
        <f>VLOOKUP(G829,Sell!G:L,1,0)</f>
        <v>#N/A</v>
      </c>
      <c r="N829" s="11">
        <f>IFERROR(VLOOKUP(G829,Sell!G:L,2,0),0)</f>
        <v>0</v>
      </c>
      <c r="O829" s="10">
        <f>IFERROR(VLOOKUP(G829,Sell!G:L,6,0),0)</f>
        <v>0</v>
      </c>
      <c r="P829" s="11">
        <f t="shared" si="84"/>
        <v>0</v>
      </c>
      <c r="Q829" s="10">
        <f t="shared" si="86"/>
        <v>0</v>
      </c>
      <c r="R829" s="10">
        <f t="shared" si="87"/>
        <v>0</v>
      </c>
      <c r="S829" s="10">
        <f t="shared" si="88"/>
        <v>0</v>
      </c>
      <c r="T829" s="10">
        <f t="shared" si="89"/>
        <v>0</v>
      </c>
      <c r="U829" s="12" t="str">
        <f t="shared" si="90"/>
        <v/>
      </c>
    </row>
    <row r="830" spans="12:21" x14ac:dyDescent="0.25">
      <c r="L830" s="16">
        <f t="shared" si="85"/>
        <v>0</v>
      </c>
      <c r="M830" s="11" t="e">
        <f>VLOOKUP(G830,Sell!G:L,1,0)</f>
        <v>#N/A</v>
      </c>
      <c r="N830" s="11">
        <f>IFERROR(VLOOKUP(G830,Sell!G:L,2,0),0)</f>
        <v>0</v>
      </c>
      <c r="O830" s="10">
        <f>IFERROR(VLOOKUP(G830,Sell!G:L,6,0),0)</f>
        <v>0</v>
      </c>
      <c r="P830" s="11">
        <f t="shared" si="84"/>
        <v>0</v>
      </c>
      <c r="Q830" s="10">
        <f t="shared" si="86"/>
        <v>0</v>
      </c>
      <c r="R830" s="10">
        <f t="shared" si="87"/>
        <v>0</v>
      </c>
      <c r="S830" s="10">
        <f t="shared" si="88"/>
        <v>0</v>
      </c>
      <c r="T830" s="10">
        <f t="shared" si="89"/>
        <v>0</v>
      </c>
      <c r="U830" s="12" t="str">
        <f t="shared" si="90"/>
        <v/>
      </c>
    </row>
    <row r="831" spans="12:21" x14ac:dyDescent="0.25">
      <c r="L831" s="16">
        <f t="shared" si="85"/>
        <v>0</v>
      </c>
      <c r="M831" s="11" t="e">
        <f>VLOOKUP(G831,Sell!G:L,1,0)</f>
        <v>#N/A</v>
      </c>
      <c r="N831" s="11">
        <f>IFERROR(VLOOKUP(G831,Sell!G:L,2,0),0)</f>
        <v>0</v>
      </c>
      <c r="O831" s="10">
        <f>IFERROR(VLOOKUP(G831,Sell!G:L,6,0),0)</f>
        <v>0</v>
      </c>
      <c r="P831" s="11">
        <f t="shared" si="84"/>
        <v>0</v>
      </c>
      <c r="Q831" s="10">
        <f t="shared" si="86"/>
        <v>0</v>
      </c>
      <c r="R831" s="10">
        <f t="shared" si="87"/>
        <v>0</v>
      </c>
      <c r="S831" s="10">
        <f t="shared" si="88"/>
        <v>0</v>
      </c>
      <c r="T831" s="10">
        <f t="shared" si="89"/>
        <v>0</v>
      </c>
      <c r="U831" s="12" t="str">
        <f t="shared" si="90"/>
        <v/>
      </c>
    </row>
    <row r="832" spans="12:21" x14ac:dyDescent="0.25">
      <c r="L832" s="16">
        <f t="shared" si="85"/>
        <v>0</v>
      </c>
      <c r="M832" s="11" t="e">
        <f>VLOOKUP(G832,Sell!G:L,1,0)</f>
        <v>#N/A</v>
      </c>
      <c r="N832" s="11">
        <f>IFERROR(VLOOKUP(G832,Sell!G:L,2,0),0)</f>
        <v>0</v>
      </c>
      <c r="O832" s="10">
        <f>IFERROR(VLOOKUP(G832,Sell!G:L,6,0),0)</f>
        <v>0</v>
      </c>
      <c r="P832" s="11">
        <f t="shared" si="84"/>
        <v>0</v>
      </c>
      <c r="Q832" s="10">
        <f t="shared" si="86"/>
        <v>0</v>
      </c>
      <c r="R832" s="10">
        <f t="shared" si="87"/>
        <v>0</v>
      </c>
      <c r="S832" s="10">
        <f t="shared" si="88"/>
        <v>0</v>
      </c>
      <c r="T832" s="10">
        <f t="shared" si="89"/>
        <v>0</v>
      </c>
      <c r="U832" s="12" t="str">
        <f t="shared" si="90"/>
        <v/>
      </c>
    </row>
    <row r="833" spans="12:21" x14ac:dyDescent="0.25">
      <c r="L833" s="16">
        <f t="shared" si="85"/>
        <v>0</v>
      </c>
      <c r="M833" s="11" t="e">
        <f>VLOOKUP(G833,Sell!G:L,1,0)</f>
        <v>#N/A</v>
      </c>
      <c r="N833" s="11">
        <f>IFERROR(VLOOKUP(G833,Sell!G:L,2,0),0)</f>
        <v>0</v>
      </c>
      <c r="O833" s="10">
        <f>IFERROR(VLOOKUP(G833,Sell!G:L,6,0),0)</f>
        <v>0</v>
      </c>
      <c r="P833" s="11">
        <f t="shared" si="84"/>
        <v>0</v>
      </c>
      <c r="Q833" s="10">
        <f t="shared" si="86"/>
        <v>0</v>
      </c>
      <c r="R833" s="10">
        <f t="shared" si="87"/>
        <v>0</v>
      </c>
      <c r="S833" s="10">
        <f t="shared" si="88"/>
        <v>0</v>
      </c>
      <c r="T833" s="10">
        <f t="shared" si="89"/>
        <v>0</v>
      </c>
      <c r="U833" s="12" t="str">
        <f t="shared" si="90"/>
        <v/>
      </c>
    </row>
    <row r="834" spans="12:21" x14ac:dyDescent="0.25">
      <c r="L834" s="16">
        <f t="shared" si="85"/>
        <v>0</v>
      </c>
      <c r="M834" s="11" t="e">
        <f>VLOOKUP(G834,Sell!G:L,1,0)</f>
        <v>#N/A</v>
      </c>
      <c r="N834" s="11">
        <f>IFERROR(VLOOKUP(G834,Sell!G:L,2,0),0)</f>
        <v>0</v>
      </c>
      <c r="O834" s="10">
        <f>IFERROR(VLOOKUP(G834,Sell!G:L,6,0),0)</f>
        <v>0</v>
      </c>
      <c r="P834" s="11">
        <f t="shared" si="84"/>
        <v>0</v>
      </c>
      <c r="Q834" s="10">
        <f t="shared" si="86"/>
        <v>0</v>
      </c>
      <c r="R834" s="10">
        <f t="shared" si="87"/>
        <v>0</v>
      </c>
      <c r="S834" s="10">
        <f t="shared" si="88"/>
        <v>0</v>
      </c>
      <c r="T834" s="10">
        <f t="shared" si="89"/>
        <v>0</v>
      </c>
      <c r="U834" s="12" t="str">
        <f t="shared" si="90"/>
        <v/>
      </c>
    </row>
    <row r="835" spans="12:21" x14ac:dyDescent="0.25">
      <c r="L835" s="16">
        <f t="shared" si="85"/>
        <v>0</v>
      </c>
      <c r="M835" s="11" t="e">
        <f>VLOOKUP(G835,Sell!G:L,1,0)</f>
        <v>#N/A</v>
      </c>
      <c r="N835" s="11">
        <f>IFERROR(VLOOKUP(G835,Sell!G:L,2,0),0)</f>
        <v>0</v>
      </c>
      <c r="O835" s="10">
        <f>IFERROR(VLOOKUP(G835,Sell!G:L,6,0),0)</f>
        <v>0</v>
      </c>
      <c r="P835" s="11">
        <f t="shared" si="84"/>
        <v>0</v>
      </c>
      <c r="Q835" s="10">
        <f t="shared" si="86"/>
        <v>0</v>
      </c>
      <c r="R835" s="10">
        <f t="shared" si="87"/>
        <v>0</v>
      </c>
      <c r="S835" s="10">
        <f t="shared" si="88"/>
        <v>0</v>
      </c>
      <c r="T835" s="10">
        <f t="shared" si="89"/>
        <v>0</v>
      </c>
      <c r="U835" s="12" t="str">
        <f t="shared" si="90"/>
        <v/>
      </c>
    </row>
    <row r="836" spans="12:21" x14ac:dyDescent="0.25">
      <c r="L836" s="16">
        <f t="shared" si="85"/>
        <v>0</v>
      </c>
      <c r="M836" s="11" t="e">
        <f>VLOOKUP(G836,Sell!G:L,1,0)</f>
        <v>#N/A</v>
      </c>
      <c r="N836" s="11">
        <f>IFERROR(VLOOKUP(G836,Sell!G:L,2,0),0)</f>
        <v>0</v>
      </c>
      <c r="O836" s="10">
        <f>IFERROR(VLOOKUP(G836,Sell!G:L,6,0),0)</f>
        <v>0</v>
      </c>
      <c r="P836" s="11">
        <f t="shared" si="84"/>
        <v>0</v>
      </c>
      <c r="Q836" s="10">
        <f t="shared" si="86"/>
        <v>0</v>
      </c>
      <c r="R836" s="10">
        <f t="shared" si="87"/>
        <v>0</v>
      </c>
      <c r="S836" s="10">
        <f t="shared" si="88"/>
        <v>0</v>
      </c>
      <c r="T836" s="10">
        <f t="shared" si="89"/>
        <v>0</v>
      </c>
      <c r="U836" s="12" t="str">
        <f t="shared" si="90"/>
        <v/>
      </c>
    </row>
    <row r="837" spans="12:21" x14ac:dyDescent="0.25">
      <c r="L837" s="16">
        <f t="shared" si="85"/>
        <v>0</v>
      </c>
      <c r="M837" s="11" t="e">
        <f>VLOOKUP(G837,Sell!G:L,1,0)</f>
        <v>#N/A</v>
      </c>
      <c r="N837" s="11">
        <f>IFERROR(VLOOKUP(G837,Sell!G:L,2,0),0)</f>
        <v>0</v>
      </c>
      <c r="O837" s="10">
        <f>IFERROR(VLOOKUP(G837,Sell!G:L,6,0),0)</f>
        <v>0</v>
      </c>
      <c r="P837" s="11">
        <f t="shared" si="84"/>
        <v>0</v>
      </c>
      <c r="Q837" s="10">
        <f t="shared" si="86"/>
        <v>0</v>
      </c>
      <c r="R837" s="10">
        <f t="shared" si="87"/>
        <v>0</v>
      </c>
      <c r="S837" s="10">
        <f t="shared" si="88"/>
        <v>0</v>
      </c>
      <c r="T837" s="10">
        <f t="shared" si="89"/>
        <v>0</v>
      </c>
      <c r="U837" s="12" t="str">
        <f t="shared" si="90"/>
        <v/>
      </c>
    </row>
    <row r="838" spans="12:21" x14ac:dyDescent="0.25">
      <c r="L838" s="16">
        <f t="shared" si="85"/>
        <v>0</v>
      </c>
      <c r="M838" s="11" t="e">
        <f>VLOOKUP(G838,Sell!G:L,1,0)</f>
        <v>#N/A</v>
      </c>
      <c r="N838" s="11">
        <f>IFERROR(VLOOKUP(G838,Sell!G:L,2,0),0)</f>
        <v>0</v>
      </c>
      <c r="O838" s="10">
        <f>IFERROR(VLOOKUP(G838,Sell!G:L,6,0),0)</f>
        <v>0</v>
      </c>
      <c r="P838" s="11">
        <f t="shared" si="84"/>
        <v>0</v>
      </c>
      <c r="Q838" s="10">
        <f t="shared" si="86"/>
        <v>0</v>
      </c>
      <c r="R838" s="10">
        <f t="shared" si="87"/>
        <v>0</v>
      </c>
      <c r="S838" s="10">
        <f t="shared" si="88"/>
        <v>0</v>
      </c>
      <c r="T838" s="10">
        <f t="shared" si="89"/>
        <v>0</v>
      </c>
      <c r="U838" s="12" t="str">
        <f t="shared" si="90"/>
        <v/>
      </c>
    </row>
    <row r="839" spans="12:21" x14ac:dyDescent="0.25">
      <c r="L839" s="16">
        <f t="shared" si="85"/>
        <v>0</v>
      </c>
      <c r="M839" s="11" t="e">
        <f>VLOOKUP(G839,Sell!G:L,1,0)</f>
        <v>#N/A</v>
      </c>
      <c r="N839" s="11">
        <f>IFERROR(VLOOKUP(G839,Sell!G:L,2,0),0)</f>
        <v>0</v>
      </c>
      <c r="O839" s="10">
        <f>IFERROR(VLOOKUP(G839,Sell!G:L,6,0),0)</f>
        <v>0</v>
      </c>
      <c r="P839" s="11">
        <f t="shared" si="84"/>
        <v>0</v>
      </c>
      <c r="Q839" s="10">
        <f t="shared" si="86"/>
        <v>0</v>
      </c>
      <c r="R839" s="10">
        <f t="shared" si="87"/>
        <v>0</v>
      </c>
      <c r="S839" s="10">
        <f t="shared" si="88"/>
        <v>0</v>
      </c>
      <c r="T839" s="10">
        <f t="shared" si="89"/>
        <v>0</v>
      </c>
      <c r="U839" s="12" t="str">
        <f t="shared" si="90"/>
        <v/>
      </c>
    </row>
    <row r="840" spans="12:21" x14ac:dyDescent="0.25">
      <c r="L840" s="16">
        <f t="shared" si="85"/>
        <v>0</v>
      </c>
      <c r="M840" s="11" t="e">
        <f>VLOOKUP(G840,Sell!G:L,1,0)</f>
        <v>#N/A</v>
      </c>
      <c r="N840" s="11">
        <f>IFERROR(VLOOKUP(G840,Sell!G:L,2,0),0)</f>
        <v>0</v>
      </c>
      <c r="O840" s="10">
        <f>IFERROR(VLOOKUP(G840,Sell!G:L,6,0),0)</f>
        <v>0</v>
      </c>
      <c r="P840" s="11">
        <f t="shared" si="84"/>
        <v>0</v>
      </c>
      <c r="Q840" s="10">
        <f t="shared" si="86"/>
        <v>0</v>
      </c>
      <c r="R840" s="10">
        <f t="shared" si="87"/>
        <v>0</v>
      </c>
      <c r="S840" s="10">
        <f t="shared" si="88"/>
        <v>0</v>
      </c>
      <c r="T840" s="10">
        <f t="shared" si="89"/>
        <v>0</v>
      </c>
      <c r="U840" s="12" t="str">
        <f t="shared" si="90"/>
        <v/>
      </c>
    </row>
    <row r="841" spans="12:21" x14ac:dyDescent="0.25">
      <c r="L841" s="16">
        <f t="shared" si="85"/>
        <v>0</v>
      </c>
      <c r="M841" s="11" t="e">
        <f>VLOOKUP(G841,Sell!G:L,1,0)</f>
        <v>#N/A</v>
      </c>
      <c r="N841" s="11">
        <f>IFERROR(VLOOKUP(G841,Sell!G:L,2,0),0)</f>
        <v>0</v>
      </c>
      <c r="O841" s="10">
        <f>IFERROR(VLOOKUP(G841,Sell!G:L,6,0),0)</f>
        <v>0</v>
      </c>
      <c r="P841" s="11">
        <f t="shared" si="84"/>
        <v>0</v>
      </c>
      <c r="Q841" s="10">
        <f t="shared" si="86"/>
        <v>0</v>
      </c>
      <c r="R841" s="10">
        <f t="shared" si="87"/>
        <v>0</v>
      </c>
      <c r="S841" s="10">
        <f t="shared" si="88"/>
        <v>0</v>
      </c>
      <c r="T841" s="10">
        <f t="shared" si="89"/>
        <v>0</v>
      </c>
      <c r="U841" s="12" t="str">
        <f t="shared" si="90"/>
        <v/>
      </c>
    </row>
    <row r="842" spans="12:21" x14ac:dyDescent="0.25">
      <c r="L842" s="16">
        <f t="shared" si="85"/>
        <v>0</v>
      </c>
      <c r="M842" s="11" t="e">
        <f>VLOOKUP(G842,Sell!G:L,1,0)</f>
        <v>#N/A</v>
      </c>
      <c r="N842" s="11">
        <f>IFERROR(VLOOKUP(G842,Sell!G:L,2,0),0)</f>
        <v>0</v>
      </c>
      <c r="O842" s="10">
        <f>IFERROR(VLOOKUP(G842,Sell!G:L,6,0),0)</f>
        <v>0</v>
      </c>
      <c r="P842" s="11">
        <f t="shared" ref="P842:P905" si="91">H842-N842</f>
        <v>0</v>
      </c>
      <c r="Q842" s="10">
        <f t="shared" si="86"/>
        <v>0</v>
      </c>
      <c r="R842" s="10">
        <f t="shared" si="87"/>
        <v>0</v>
      </c>
      <c r="S842" s="10">
        <f t="shared" si="88"/>
        <v>0</v>
      </c>
      <c r="T842" s="10">
        <f t="shared" si="89"/>
        <v>0</v>
      </c>
      <c r="U842" s="12" t="str">
        <f t="shared" si="90"/>
        <v/>
      </c>
    </row>
    <row r="843" spans="12:21" x14ac:dyDescent="0.25">
      <c r="L843" s="16">
        <f t="shared" ref="L843:L906" si="92">J843+K843</f>
        <v>0</v>
      </c>
      <c r="M843" s="11" t="e">
        <f>VLOOKUP(G843,Sell!G:L,1,0)</f>
        <v>#N/A</v>
      </c>
      <c r="N843" s="11">
        <f>IFERROR(VLOOKUP(G843,Sell!G:L,2,0),0)</f>
        <v>0</v>
      </c>
      <c r="O843" s="10">
        <f>IFERROR(VLOOKUP(G843,Sell!G:L,6,0),0)</f>
        <v>0</v>
      </c>
      <c r="P843" s="11">
        <f t="shared" si="91"/>
        <v>0</v>
      </c>
      <c r="Q843" s="10">
        <f t="shared" ref="Q843:Q906" si="93">O843-L843</f>
        <v>0</v>
      </c>
      <c r="R843" s="10">
        <f t="shared" ref="R843:R906" si="94">IF(P843=0,Q843,0)</f>
        <v>0</v>
      </c>
      <c r="S843" s="10">
        <f t="shared" ref="S843:S906" si="95">IF(R843&gt;0,R843,0)</f>
        <v>0</v>
      </c>
      <c r="T843" s="10">
        <f t="shared" ref="T843:T906" si="96">IF(R843&gt;0,0,R843)</f>
        <v>0</v>
      </c>
      <c r="U843" s="12" t="str">
        <f t="shared" ref="U843:U906" si="97">IF(AND(LEN(G843)&gt;0,R843=0),"Open","")</f>
        <v/>
      </c>
    </row>
    <row r="844" spans="12:21" x14ac:dyDescent="0.25">
      <c r="L844" s="16">
        <f t="shared" si="92"/>
        <v>0</v>
      </c>
      <c r="M844" s="11" t="e">
        <f>VLOOKUP(G844,Sell!G:L,1,0)</f>
        <v>#N/A</v>
      </c>
      <c r="N844" s="11">
        <f>IFERROR(VLOOKUP(G844,Sell!G:L,2,0),0)</f>
        <v>0</v>
      </c>
      <c r="O844" s="10">
        <f>IFERROR(VLOOKUP(G844,Sell!G:L,6,0),0)</f>
        <v>0</v>
      </c>
      <c r="P844" s="11">
        <f t="shared" si="91"/>
        <v>0</v>
      </c>
      <c r="Q844" s="10">
        <f t="shared" si="93"/>
        <v>0</v>
      </c>
      <c r="R844" s="10">
        <f t="shared" si="94"/>
        <v>0</v>
      </c>
      <c r="S844" s="10">
        <f t="shared" si="95"/>
        <v>0</v>
      </c>
      <c r="T844" s="10">
        <f t="shared" si="96"/>
        <v>0</v>
      </c>
      <c r="U844" s="12" t="str">
        <f t="shared" si="97"/>
        <v/>
      </c>
    </row>
    <row r="845" spans="12:21" x14ac:dyDescent="0.25">
      <c r="L845" s="16">
        <f t="shared" si="92"/>
        <v>0</v>
      </c>
      <c r="M845" s="11" t="e">
        <f>VLOOKUP(G845,Sell!G:L,1,0)</f>
        <v>#N/A</v>
      </c>
      <c r="N845" s="11">
        <f>IFERROR(VLOOKUP(G845,Sell!G:L,2,0),0)</f>
        <v>0</v>
      </c>
      <c r="O845" s="10">
        <f>IFERROR(VLOOKUP(G845,Sell!G:L,6,0),0)</f>
        <v>0</v>
      </c>
      <c r="P845" s="11">
        <f t="shared" si="91"/>
        <v>0</v>
      </c>
      <c r="Q845" s="10">
        <f t="shared" si="93"/>
        <v>0</v>
      </c>
      <c r="R845" s="10">
        <f t="shared" si="94"/>
        <v>0</v>
      </c>
      <c r="S845" s="10">
        <f t="shared" si="95"/>
        <v>0</v>
      </c>
      <c r="T845" s="10">
        <f t="shared" si="96"/>
        <v>0</v>
      </c>
      <c r="U845" s="12" t="str">
        <f t="shared" si="97"/>
        <v/>
      </c>
    </row>
    <row r="846" spans="12:21" x14ac:dyDescent="0.25">
      <c r="L846" s="16">
        <f t="shared" si="92"/>
        <v>0</v>
      </c>
      <c r="M846" s="11" t="e">
        <f>VLOOKUP(G846,Sell!G:L,1,0)</f>
        <v>#N/A</v>
      </c>
      <c r="N846" s="11">
        <f>IFERROR(VLOOKUP(G846,Sell!G:L,2,0),0)</f>
        <v>0</v>
      </c>
      <c r="O846" s="10">
        <f>IFERROR(VLOOKUP(G846,Sell!G:L,6,0),0)</f>
        <v>0</v>
      </c>
      <c r="P846" s="11">
        <f t="shared" si="91"/>
        <v>0</v>
      </c>
      <c r="Q846" s="10">
        <f t="shared" si="93"/>
        <v>0</v>
      </c>
      <c r="R846" s="10">
        <f t="shared" si="94"/>
        <v>0</v>
      </c>
      <c r="S846" s="10">
        <f t="shared" si="95"/>
        <v>0</v>
      </c>
      <c r="T846" s="10">
        <f t="shared" si="96"/>
        <v>0</v>
      </c>
      <c r="U846" s="12" t="str">
        <f t="shared" si="97"/>
        <v/>
      </c>
    </row>
    <row r="847" spans="12:21" x14ac:dyDescent="0.25">
      <c r="L847" s="16">
        <f t="shared" si="92"/>
        <v>0</v>
      </c>
      <c r="M847" s="11" t="e">
        <f>VLOOKUP(G847,Sell!G:L,1,0)</f>
        <v>#N/A</v>
      </c>
      <c r="N847" s="11">
        <f>IFERROR(VLOOKUP(G847,Sell!G:L,2,0),0)</f>
        <v>0</v>
      </c>
      <c r="O847" s="10">
        <f>IFERROR(VLOOKUP(G847,Sell!G:L,6,0),0)</f>
        <v>0</v>
      </c>
      <c r="P847" s="11">
        <f t="shared" si="91"/>
        <v>0</v>
      </c>
      <c r="Q847" s="10">
        <f t="shared" si="93"/>
        <v>0</v>
      </c>
      <c r="R847" s="10">
        <f t="shared" si="94"/>
        <v>0</v>
      </c>
      <c r="S847" s="10">
        <f t="shared" si="95"/>
        <v>0</v>
      </c>
      <c r="T847" s="10">
        <f t="shared" si="96"/>
        <v>0</v>
      </c>
      <c r="U847" s="12" t="str">
        <f t="shared" si="97"/>
        <v/>
      </c>
    </row>
    <row r="848" spans="12:21" x14ac:dyDescent="0.25">
      <c r="L848" s="16">
        <f t="shared" si="92"/>
        <v>0</v>
      </c>
      <c r="M848" s="11" t="e">
        <f>VLOOKUP(G848,Sell!G:L,1,0)</f>
        <v>#N/A</v>
      </c>
      <c r="N848" s="11">
        <f>IFERROR(VLOOKUP(G848,Sell!G:L,2,0),0)</f>
        <v>0</v>
      </c>
      <c r="O848" s="10">
        <f>IFERROR(VLOOKUP(G848,Sell!G:L,6,0),0)</f>
        <v>0</v>
      </c>
      <c r="P848" s="11">
        <f t="shared" si="91"/>
        <v>0</v>
      </c>
      <c r="Q848" s="10">
        <f t="shared" si="93"/>
        <v>0</v>
      </c>
      <c r="R848" s="10">
        <f t="shared" si="94"/>
        <v>0</v>
      </c>
      <c r="S848" s="10">
        <f t="shared" si="95"/>
        <v>0</v>
      </c>
      <c r="T848" s="10">
        <f t="shared" si="96"/>
        <v>0</v>
      </c>
      <c r="U848" s="12" t="str">
        <f t="shared" si="97"/>
        <v/>
      </c>
    </row>
    <row r="849" spans="12:21" x14ac:dyDescent="0.25">
      <c r="L849" s="16">
        <f t="shared" si="92"/>
        <v>0</v>
      </c>
      <c r="M849" s="11" t="e">
        <f>VLOOKUP(G849,Sell!G:L,1,0)</f>
        <v>#N/A</v>
      </c>
      <c r="N849" s="11">
        <f>IFERROR(VLOOKUP(G849,Sell!G:L,2,0),0)</f>
        <v>0</v>
      </c>
      <c r="O849" s="10">
        <f>IFERROR(VLOOKUP(G849,Sell!G:L,6,0),0)</f>
        <v>0</v>
      </c>
      <c r="P849" s="11">
        <f t="shared" si="91"/>
        <v>0</v>
      </c>
      <c r="Q849" s="10">
        <f t="shared" si="93"/>
        <v>0</v>
      </c>
      <c r="R849" s="10">
        <f t="shared" si="94"/>
        <v>0</v>
      </c>
      <c r="S849" s="10">
        <f t="shared" si="95"/>
        <v>0</v>
      </c>
      <c r="T849" s="10">
        <f t="shared" si="96"/>
        <v>0</v>
      </c>
      <c r="U849" s="12" t="str">
        <f t="shared" si="97"/>
        <v/>
      </c>
    </row>
    <row r="850" spans="12:21" x14ac:dyDescent="0.25">
      <c r="L850" s="16">
        <f t="shared" si="92"/>
        <v>0</v>
      </c>
      <c r="M850" s="11" t="e">
        <f>VLOOKUP(G850,Sell!G:L,1,0)</f>
        <v>#N/A</v>
      </c>
      <c r="N850" s="11">
        <f>IFERROR(VLOOKUP(G850,Sell!G:L,2,0),0)</f>
        <v>0</v>
      </c>
      <c r="O850" s="10">
        <f>IFERROR(VLOOKUP(G850,Sell!G:L,6,0),0)</f>
        <v>0</v>
      </c>
      <c r="P850" s="11">
        <f t="shared" si="91"/>
        <v>0</v>
      </c>
      <c r="Q850" s="10">
        <f t="shared" si="93"/>
        <v>0</v>
      </c>
      <c r="R850" s="10">
        <f t="shared" si="94"/>
        <v>0</v>
      </c>
      <c r="S850" s="10">
        <f t="shared" si="95"/>
        <v>0</v>
      </c>
      <c r="T850" s="10">
        <f t="shared" si="96"/>
        <v>0</v>
      </c>
      <c r="U850" s="12" t="str">
        <f t="shared" si="97"/>
        <v/>
      </c>
    </row>
    <row r="851" spans="12:21" x14ac:dyDescent="0.25">
      <c r="L851" s="16">
        <f t="shared" si="92"/>
        <v>0</v>
      </c>
      <c r="M851" s="11" t="e">
        <f>VLOOKUP(G851,Sell!G:L,1,0)</f>
        <v>#N/A</v>
      </c>
      <c r="N851" s="11">
        <f>IFERROR(VLOOKUP(G851,Sell!G:L,2,0),0)</f>
        <v>0</v>
      </c>
      <c r="O851" s="10">
        <f>IFERROR(VLOOKUP(G851,Sell!G:L,6,0),0)</f>
        <v>0</v>
      </c>
      <c r="P851" s="11">
        <f t="shared" si="91"/>
        <v>0</v>
      </c>
      <c r="Q851" s="10">
        <f t="shared" si="93"/>
        <v>0</v>
      </c>
      <c r="R851" s="10">
        <f t="shared" si="94"/>
        <v>0</v>
      </c>
      <c r="S851" s="10">
        <f t="shared" si="95"/>
        <v>0</v>
      </c>
      <c r="T851" s="10">
        <f t="shared" si="96"/>
        <v>0</v>
      </c>
      <c r="U851" s="12" t="str">
        <f t="shared" si="97"/>
        <v/>
      </c>
    </row>
    <row r="852" spans="12:21" x14ac:dyDescent="0.25">
      <c r="L852" s="16">
        <f t="shared" si="92"/>
        <v>0</v>
      </c>
      <c r="M852" s="11" t="e">
        <f>VLOOKUP(G852,Sell!G:L,1,0)</f>
        <v>#N/A</v>
      </c>
      <c r="N852" s="11">
        <f>IFERROR(VLOOKUP(G852,Sell!G:L,2,0),0)</f>
        <v>0</v>
      </c>
      <c r="O852" s="10">
        <f>IFERROR(VLOOKUP(G852,Sell!G:L,6,0),0)</f>
        <v>0</v>
      </c>
      <c r="P852" s="11">
        <f t="shared" si="91"/>
        <v>0</v>
      </c>
      <c r="Q852" s="10">
        <f t="shared" si="93"/>
        <v>0</v>
      </c>
      <c r="R852" s="10">
        <f t="shared" si="94"/>
        <v>0</v>
      </c>
      <c r="S852" s="10">
        <f t="shared" si="95"/>
        <v>0</v>
      </c>
      <c r="T852" s="10">
        <f t="shared" si="96"/>
        <v>0</v>
      </c>
      <c r="U852" s="12" t="str">
        <f t="shared" si="97"/>
        <v/>
      </c>
    </row>
    <row r="853" spans="12:21" x14ac:dyDescent="0.25">
      <c r="L853" s="16">
        <f t="shared" si="92"/>
        <v>0</v>
      </c>
      <c r="M853" s="11" t="e">
        <f>VLOOKUP(G853,Sell!G:L,1,0)</f>
        <v>#N/A</v>
      </c>
      <c r="N853" s="11">
        <f>IFERROR(VLOOKUP(G853,Sell!G:L,2,0),0)</f>
        <v>0</v>
      </c>
      <c r="O853" s="10">
        <f>IFERROR(VLOOKUP(G853,Sell!G:L,6,0),0)</f>
        <v>0</v>
      </c>
      <c r="P853" s="11">
        <f t="shared" si="91"/>
        <v>0</v>
      </c>
      <c r="Q853" s="10">
        <f t="shared" si="93"/>
        <v>0</v>
      </c>
      <c r="R853" s="10">
        <f t="shared" si="94"/>
        <v>0</v>
      </c>
      <c r="S853" s="10">
        <f t="shared" si="95"/>
        <v>0</v>
      </c>
      <c r="T853" s="10">
        <f t="shared" si="96"/>
        <v>0</v>
      </c>
      <c r="U853" s="12" t="str">
        <f t="shared" si="97"/>
        <v/>
      </c>
    </row>
    <row r="854" spans="12:21" x14ac:dyDescent="0.25">
      <c r="L854" s="16">
        <f t="shared" si="92"/>
        <v>0</v>
      </c>
      <c r="M854" s="11" t="e">
        <f>VLOOKUP(G854,Sell!G:L,1,0)</f>
        <v>#N/A</v>
      </c>
      <c r="N854" s="11">
        <f>IFERROR(VLOOKUP(G854,Sell!G:L,2,0),0)</f>
        <v>0</v>
      </c>
      <c r="O854" s="10">
        <f>IFERROR(VLOOKUP(G854,Sell!G:L,6,0),0)</f>
        <v>0</v>
      </c>
      <c r="P854" s="11">
        <f t="shared" si="91"/>
        <v>0</v>
      </c>
      <c r="Q854" s="10">
        <f t="shared" si="93"/>
        <v>0</v>
      </c>
      <c r="R854" s="10">
        <f t="shared" si="94"/>
        <v>0</v>
      </c>
      <c r="S854" s="10">
        <f t="shared" si="95"/>
        <v>0</v>
      </c>
      <c r="T854" s="10">
        <f t="shared" si="96"/>
        <v>0</v>
      </c>
      <c r="U854" s="12" t="str">
        <f t="shared" si="97"/>
        <v/>
      </c>
    </row>
    <row r="855" spans="12:21" x14ac:dyDescent="0.25">
      <c r="L855" s="16">
        <f t="shared" si="92"/>
        <v>0</v>
      </c>
      <c r="M855" s="11" t="e">
        <f>VLOOKUP(G855,Sell!G:L,1,0)</f>
        <v>#N/A</v>
      </c>
      <c r="N855" s="11">
        <f>IFERROR(VLOOKUP(G855,Sell!G:L,2,0),0)</f>
        <v>0</v>
      </c>
      <c r="O855" s="10">
        <f>IFERROR(VLOOKUP(G855,Sell!G:L,6,0),0)</f>
        <v>0</v>
      </c>
      <c r="P855" s="11">
        <f t="shared" si="91"/>
        <v>0</v>
      </c>
      <c r="Q855" s="10">
        <f t="shared" si="93"/>
        <v>0</v>
      </c>
      <c r="R855" s="10">
        <f t="shared" si="94"/>
        <v>0</v>
      </c>
      <c r="S855" s="10">
        <f t="shared" si="95"/>
        <v>0</v>
      </c>
      <c r="T855" s="10">
        <f t="shared" si="96"/>
        <v>0</v>
      </c>
      <c r="U855" s="12" t="str">
        <f t="shared" si="97"/>
        <v/>
      </c>
    </row>
    <row r="856" spans="12:21" x14ac:dyDescent="0.25">
      <c r="L856" s="16">
        <f t="shared" si="92"/>
        <v>0</v>
      </c>
      <c r="M856" s="11" t="e">
        <f>VLOOKUP(G856,Sell!G:L,1,0)</f>
        <v>#N/A</v>
      </c>
      <c r="N856" s="11">
        <f>IFERROR(VLOOKUP(G856,Sell!G:L,2,0),0)</f>
        <v>0</v>
      </c>
      <c r="O856" s="10">
        <f>IFERROR(VLOOKUP(G856,Sell!G:L,6,0),0)</f>
        <v>0</v>
      </c>
      <c r="P856" s="11">
        <f t="shared" si="91"/>
        <v>0</v>
      </c>
      <c r="Q856" s="10">
        <f t="shared" si="93"/>
        <v>0</v>
      </c>
      <c r="R856" s="10">
        <f t="shared" si="94"/>
        <v>0</v>
      </c>
      <c r="S856" s="10">
        <f t="shared" si="95"/>
        <v>0</v>
      </c>
      <c r="T856" s="10">
        <f t="shared" si="96"/>
        <v>0</v>
      </c>
      <c r="U856" s="12" t="str">
        <f t="shared" si="97"/>
        <v/>
      </c>
    </row>
    <row r="857" spans="12:21" x14ac:dyDescent="0.25">
      <c r="L857" s="16">
        <f t="shared" si="92"/>
        <v>0</v>
      </c>
      <c r="M857" s="11" t="e">
        <f>VLOOKUP(G857,Sell!G:L,1,0)</f>
        <v>#N/A</v>
      </c>
      <c r="N857" s="11">
        <f>IFERROR(VLOOKUP(G857,Sell!G:L,2,0),0)</f>
        <v>0</v>
      </c>
      <c r="O857" s="10">
        <f>IFERROR(VLOOKUP(G857,Sell!G:L,6,0),0)</f>
        <v>0</v>
      </c>
      <c r="P857" s="11">
        <f t="shared" si="91"/>
        <v>0</v>
      </c>
      <c r="Q857" s="10">
        <f t="shared" si="93"/>
        <v>0</v>
      </c>
      <c r="R857" s="10">
        <f t="shared" si="94"/>
        <v>0</v>
      </c>
      <c r="S857" s="10">
        <f t="shared" si="95"/>
        <v>0</v>
      </c>
      <c r="T857" s="10">
        <f t="shared" si="96"/>
        <v>0</v>
      </c>
      <c r="U857" s="12" t="str">
        <f t="shared" si="97"/>
        <v/>
      </c>
    </row>
    <row r="858" spans="12:21" x14ac:dyDescent="0.25">
      <c r="L858" s="16">
        <f t="shared" si="92"/>
        <v>0</v>
      </c>
      <c r="M858" s="11" t="e">
        <f>VLOOKUP(G858,Sell!G:L,1,0)</f>
        <v>#N/A</v>
      </c>
      <c r="N858" s="11">
        <f>IFERROR(VLOOKUP(G858,Sell!G:L,2,0),0)</f>
        <v>0</v>
      </c>
      <c r="O858" s="10">
        <f>IFERROR(VLOOKUP(G858,Sell!G:L,6,0),0)</f>
        <v>0</v>
      </c>
      <c r="P858" s="11">
        <f t="shared" si="91"/>
        <v>0</v>
      </c>
      <c r="Q858" s="10">
        <f t="shared" si="93"/>
        <v>0</v>
      </c>
      <c r="R858" s="10">
        <f t="shared" si="94"/>
        <v>0</v>
      </c>
      <c r="S858" s="10">
        <f t="shared" si="95"/>
        <v>0</v>
      </c>
      <c r="T858" s="10">
        <f t="shared" si="96"/>
        <v>0</v>
      </c>
      <c r="U858" s="12" t="str">
        <f t="shared" si="97"/>
        <v/>
      </c>
    </row>
    <row r="859" spans="12:21" x14ac:dyDescent="0.25">
      <c r="L859" s="16">
        <f t="shared" si="92"/>
        <v>0</v>
      </c>
      <c r="M859" s="11" t="e">
        <f>VLOOKUP(G859,Sell!G:L,1,0)</f>
        <v>#N/A</v>
      </c>
      <c r="N859" s="11">
        <f>IFERROR(VLOOKUP(G859,Sell!G:L,2,0),0)</f>
        <v>0</v>
      </c>
      <c r="O859" s="10">
        <f>IFERROR(VLOOKUP(G859,Sell!G:L,6,0),0)</f>
        <v>0</v>
      </c>
      <c r="P859" s="11">
        <f t="shared" si="91"/>
        <v>0</v>
      </c>
      <c r="Q859" s="10">
        <f t="shared" si="93"/>
        <v>0</v>
      </c>
      <c r="R859" s="10">
        <f t="shared" si="94"/>
        <v>0</v>
      </c>
      <c r="S859" s="10">
        <f t="shared" si="95"/>
        <v>0</v>
      </c>
      <c r="T859" s="10">
        <f t="shared" si="96"/>
        <v>0</v>
      </c>
      <c r="U859" s="12" t="str">
        <f t="shared" si="97"/>
        <v/>
      </c>
    </row>
    <row r="860" spans="12:21" x14ac:dyDescent="0.25">
      <c r="L860" s="16">
        <f t="shared" si="92"/>
        <v>0</v>
      </c>
      <c r="M860" s="11" t="e">
        <f>VLOOKUP(G860,Sell!G:L,1,0)</f>
        <v>#N/A</v>
      </c>
      <c r="N860" s="11">
        <f>IFERROR(VLOOKUP(G860,Sell!G:L,2,0),0)</f>
        <v>0</v>
      </c>
      <c r="O860" s="10">
        <f>IFERROR(VLOOKUP(G860,Sell!G:L,6,0),0)</f>
        <v>0</v>
      </c>
      <c r="P860" s="11">
        <f t="shared" si="91"/>
        <v>0</v>
      </c>
      <c r="Q860" s="10">
        <f t="shared" si="93"/>
        <v>0</v>
      </c>
      <c r="R860" s="10">
        <f t="shared" si="94"/>
        <v>0</v>
      </c>
      <c r="S860" s="10">
        <f t="shared" si="95"/>
        <v>0</v>
      </c>
      <c r="T860" s="10">
        <f t="shared" si="96"/>
        <v>0</v>
      </c>
      <c r="U860" s="12" t="str">
        <f t="shared" si="97"/>
        <v/>
      </c>
    </row>
    <row r="861" spans="12:21" x14ac:dyDescent="0.25">
      <c r="L861" s="16">
        <f t="shared" si="92"/>
        <v>0</v>
      </c>
      <c r="M861" s="11" t="e">
        <f>VLOOKUP(G861,Sell!G:L,1,0)</f>
        <v>#N/A</v>
      </c>
      <c r="N861" s="11">
        <f>IFERROR(VLOOKUP(G861,Sell!G:L,2,0),0)</f>
        <v>0</v>
      </c>
      <c r="O861" s="10">
        <f>IFERROR(VLOOKUP(G861,Sell!G:L,6,0),0)</f>
        <v>0</v>
      </c>
      <c r="P861" s="11">
        <f t="shared" si="91"/>
        <v>0</v>
      </c>
      <c r="Q861" s="10">
        <f t="shared" si="93"/>
        <v>0</v>
      </c>
      <c r="R861" s="10">
        <f t="shared" si="94"/>
        <v>0</v>
      </c>
      <c r="S861" s="10">
        <f t="shared" si="95"/>
        <v>0</v>
      </c>
      <c r="T861" s="10">
        <f t="shared" si="96"/>
        <v>0</v>
      </c>
      <c r="U861" s="12" t="str">
        <f t="shared" si="97"/>
        <v/>
      </c>
    </row>
    <row r="862" spans="12:21" x14ac:dyDescent="0.25">
      <c r="L862" s="16">
        <f t="shared" si="92"/>
        <v>0</v>
      </c>
      <c r="M862" s="11" t="e">
        <f>VLOOKUP(G862,Sell!G:L,1,0)</f>
        <v>#N/A</v>
      </c>
      <c r="N862" s="11">
        <f>IFERROR(VLOOKUP(G862,Sell!G:L,2,0),0)</f>
        <v>0</v>
      </c>
      <c r="O862" s="10">
        <f>IFERROR(VLOOKUP(G862,Sell!G:L,6,0),0)</f>
        <v>0</v>
      </c>
      <c r="P862" s="11">
        <f t="shared" si="91"/>
        <v>0</v>
      </c>
      <c r="Q862" s="10">
        <f t="shared" si="93"/>
        <v>0</v>
      </c>
      <c r="R862" s="10">
        <f t="shared" si="94"/>
        <v>0</v>
      </c>
      <c r="S862" s="10">
        <f t="shared" si="95"/>
        <v>0</v>
      </c>
      <c r="T862" s="10">
        <f t="shared" si="96"/>
        <v>0</v>
      </c>
      <c r="U862" s="12" t="str">
        <f t="shared" si="97"/>
        <v/>
      </c>
    </row>
    <row r="863" spans="12:21" x14ac:dyDescent="0.25">
      <c r="L863" s="16">
        <f t="shared" si="92"/>
        <v>0</v>
      </c>
      <c r="M863" s="11" t="e">
        <f>VLOOKUP(G863,Sell!G:L,1,0)</f>
        <v>#N/A</v>
      </c>
      <c r="N863" s="11">
        <f>IFERROR(VLOOKUP(G863,Sell!G:L,2,0),0)</f>
        <v>0</v>
      </c>
      <c r="O863" s="10">
        <f>IFERROR(VLOOKUP(G863,Sell!G:L,6,0),0)</f>
        <v>0</v>
      </c>
      <c r="P863" s="11">
        <f t="shared" si="91"/>
        <v>0</v>
      </c>
      <c r="Q863" s="10">
        <f t="shared" si="93"/>
        <v>0</v>
      </c>
      <c r="R863" s="10">
        <f t="shared" si="94"/>
        <v>0</v>
      </c>
      <c r="S863" s="10">
        <f t="shared" si="95"/>
        <v>0</v>
      </c>
      <c r="T863" s="10">
        <f t="shared" si="96"/>
        <v>0</v>
      </c>
      <c r="U863" s="12" t="str">
        <f t="shared" si="97"/>
        <v/>
      </c>
    </row>
    <row r="864" spans="12:21" x14ac:dyDescent="0.25">
      <c r="L864" s="16">
        <f t="shared" si="92"/>
        <v>0</v>
      </c>
      <c r="M864" s="11" t="e">
        <f>VLOOKUP(G864,Sell!G:L,1,0)</f>
        <v>#N/A</v>
      </c>
      <c r="N864" s="11">
        <f>IFERROR(VLOOKUP(G864,Sell!G:L,2,0),0)</f>
        <v>0</v>
      </c>
      <c r="O864" s="10">
        <f>IFERROR(VLOOKUP(G864,Sell!G:L,6,0),0)</f>
        <v>0</v>
      </c>
      <c r="P864" s="11">
        <f t="shared" si="91"/>
        <v>0</v>
      </c>
      <c r="Q864" s="10">
        <f t="shared" si="93"/>
        <v>0</v>
      </c>
      <c r="R864" s="10">
        <f t="shared" si="94"/>
        <v>0</v>
      </c>
      <c r="S864" s="10">
        <f t="shared" si="95"/>
        <v>0</v>
      </c>
      <c r="T864" s="10">
        <f t="shared" si="96"/>
        <v>0</v>
      </c>
      <c r="U864" s="12" t="str">
        <f t="shared" si="97"/>
        <v/>
      </c>
    </row>
    <row r="865" spans="12:21" x14ac:dyDescent="0.25">
      <c r="L865" s="16">
        <f t="shared" si="92"/>
        <v>0</v>
      </c>
      <c r="M865" s="11" t="e">
        <f>VLOOKUP(G865,Sell!G:L,1,0)</f>
        <v>#N/A</v>
      </c>
      <c r="N865" s="11">
        <f>IFERROR(VLOOKUP(G865,Sell!G:L,2,0),0)</f>
        <v>0</v>
      </c>
      <c r="O865" s="10">
        <f>IFERROR(VLOOKUP(G865,Sell!G:L,6,0),0)</f>
        <v>0</v>
      </c>
      <c r="P865" s="11">
        <f t="shared" si="91"/>
        <v>0</v>
      </c>
      <c r="Q865" s="10">
        <f t="shared" si="93"/>
        <v>0</v>
      </c>
      <c r="R865" s="10">
        <f t="shared" si="94"/>
        <v>0</v>
      </c>
      <c r="S865" s="10">
        <f t="shared" si="95"/>
        <v>0</v>
      </c>
      <c r="T865" s="10">
        <f t="shared" si="96"/>
        <v>0</v>
      </c>
      <c r="U865" s="12" t="str">
        <f t="shared" si="97"/>
        <v/>
      </c>
    </row>
    <row r="866" spans="12:21" x14ac:dyDescent="0.25">
      <c r="L866" s="16">
        <f t="shared" si="92"/>
        <v>0</v>
      </c>
      <c r="M866" s="11" t="e">
        <f>VLOOKUP(G866,Sell!G:L,1,0)</f>
        <v>#N/A</v>
      </c>
      <c r="N866" s="11">
        <f>IFERROR(VLOOKUP(G866,Sell!G:L,2,0),0)</f>
        <v>0</v>
      </c>
      <c r="O866" s="10">
        <f>IFERROR(VLOOKUP(G866,Sell!G:L,6,0),0)</f>
        <v>0</v>
      </c>
      <c r="P866" s="11">
        <f t="shared" si="91"/>
        <v>0</v>
      </c>
      <c r="Q866" s="10">
        <f t="shared" si="93"/>
        <v>0</v>
      </c>
      <c r="R866" s="10">
        <f t="shared" si="94"/>
        <v>0</v>
      </c>
      <c r="S866" s="10">
        <f t="shared" si="95"/>
        <v>0</v>
      </c>
      <c r="T866" s="10">
        <f t="shared" si="96"/>
        <v>0</v>
      </c>
      <c r="U866" s="12" t="str">
        <f t="shared" si="97"/>
        <v/>
      </c>
    </row>
    <row r="867" spans="12:21" x14ac:dyDescent="0.25">
      <c r="L867" s="16">
        <f t="shared" si="92"/>
        <v>0</v>
      </c>
      <c r="M867" s="11" t="e">
        <f>VLOOKUP(G867,Sell!G:L,1,0)</f>
        <v>#N/A</v>
      </c>
      <c r="N867" s="11">
        <f>IFERROR(VLOOKUP(G867,Sell!G:L,2,0),0)</f>
        <v>0</v>
      </c>
      <c r="O867" s="10">
        <f>IFERROR(VLOOKUP(G867,Sell!G:L,6,0),0)</f>
        <v>0</v>
      </c>
      <c r="P867" s="11">
        <f t="shared" si="91"/>
        <v>0</v>
      </c>
      <c r="Q867" s="10">
        <f t="shared" si="93"/>
        <v>0</v>
      </c>
      <c r="R867" s="10">
        <f t="shared" si="94"/>
        <v>0</v>
      </c>
      <c r="S867" s="10">
        <f t="shared" si="95"/>
        <v>0</v>
      </c>
      <c r="T867" s="10">
        <f t="shared" si="96"/>
        <v>0</v>
      </c>
      <c r="U867" s="12" t="str">
        <f t="shared" si="97"/>
        <v/>
      </c>
    </row>
    <row r="868" spans="12:21" x14ac:dyDescent="0.25">
      <c r="L868" s="16">
        <f t="shared" si="92"/>
        <v>0</v>
      </c>
      <c r="M868" s="11" t="e">
        <f>VLOOKUP(G868,Sell!G:L,1,0)</f>
        <v>#N/A</v>
      </c>
      <c r="N868" s="11">
        <f>IFERROR(VLOOKUP(G868,Sell!G:L,2,0),0)</f>
        <v>0</v>
      </c>
      <c r="O868" s="10">
        <f>IFERROR(VLOOKUP(G868,Sell!G:L,6,0),0)</f>
        <v>0</v>
      </c>
      <c r="P868" s="11">
        <f t="shared" si="91"/>
        <v>0</v>
      </c>
      <c r="Q868" s="10">
        <f t="shared" si="93"/>
        <v>0</v>
      </c>
      <c r="R868" s="10">
        <f t="shared" si="94"/>
        <v>0</v>
      </c>
      <c r="S868" s="10">
        <f t="shared" si="95"/>
        <v>0</v>
      </c>
      <c r="T868" s="10">
        <f t="shared" si="96"/>
        <v>0</v>
      </c>
      <c r="U868" s="12" t="str">
        <f t="shared" si="97"/>
        <v/>
      </c>
    </row>
    <row r="869" spans="12:21" x14ac:dyDescent="0.25">
      <c r="L869" s="16">
        <f t="shared" si="92"/>
        <v>0</v>
      </c>
      <c r="M869" s="11" t="e">
        <f>VLOOKUP(G869,Sell!G:L,1,0)</f>
        <v>#N/A</v>
      </c>
      <c r="N869" s="11">
        <f>IFERROR(VLOOKUP(G869,Sell!G:L,2,0),0)</f>
        <v>0</v>
      </c>
      <c r="O869" s="10">
        <f>IFERROR(VLOOKUP(G869,Sell!G:L,6,0),0)</f>
        <v>0</v>
      </c>
      <c r="P869" s="11">
        <f t="shared" si="91"/>
        <v>0</v>
      </c>
      <c r="Q869" s="10">
        <f t="shared" si="93"/>
        <v>0</v>
      </c>
      <c r="R869" s="10">
        <f t="shared" si="94"/>
        <v>0</v>
      </c>
      <c r="S869" s="10">
        <f t="shared" si="95"/>
        <v>0</v>
      </c>
      <c r="T869" s="10">
        <f t="shared" si="96"/>
        <v>0</v>
      </c>
      <c r="U869" s="12" t="str">
        <f t="shared" si="97"/>
        <v/>
      </c>
    </row>
    <row r="870" spans="12:21" x14ac:dyDescent="0.25">
      <c r="L870" s="16">
        <f t="shared" si="92"/>
        <v>0</v>
      </c>
      <c r="M870" s="11" t="e">
        <f>VLOOKUP(G870,Sell!G:L,1,0)</f>
        <v>#N/A</v>
      </c>
      <c r="N870" s="11">
        <f>IFERROR(VLOOKUP(G870,Sell!G:L,2,0),0)</f>
        <v>0</v>
      </c>
      <c r="O870" s="10">
        <f>IFERROR(VLOOKUP(G870,Sell!G:L,6,0),0)</f>
        <v>0</v>
      </c>
      <c r="P870" s="11">
        <f t="shared" si="91"/>
        <v>0</v>
      </c>
      <c r="Q870" s="10">
        <f t="shared" si="93"/>
        <v>0</v>
      </c>
      <c r="R870" s="10">
        <f t="shared" si="94"/>
        <v>0</v>
      </c>
      <c r="S870" s="10">
        <f t="shared" si="95"/>
        <v>0</v>
      </c>
      <c r="T870" s="10">
        <f t="shared" si="96"/>
        <v>0</v>
      </c>
      <c r="U870" s="12" t="str">
        <f t="shared" si="97"/>
        <v/>
      </c>
    </row>
    <row r="871" spans="12:21" x14ac:dyDescent="0.25">
      <c r="L871" s="16">
        <f t="shared" si="92"/>
        <v>0</v>
      </c>
      <c r="M871" s="11" t="e">
        <f>VLOOKUP(G871,Sell!G:L,1,0)</f>
        <v>#N/A</v>
      </c>
      <c r="N871" s="11">
        <f>IFERROR(VLOOKUP(G871,Sell!G:L,2,0),0)</f>
        <v>0</v>
      </c>
      <c r="O871" s="10">
        <f>IFERROR(VLOOKUP(G871,Sell!G:L,6,0),0)</f>
        <v>0</v>
      </c>
      <c r="P871" s="11">
        <f t="shared" si="91"/>
        <v>0</v>
      </c>
      <c r="Q871" s="10">
        <f t="shared" si="93"/>
        <v>0</v>
      </c>
      <c r="R871" s="10">
        <f t="shared" si="94"/>
        <v>0</v>
      </c>
      <c r="S871" s="10">
        <f t="shared" si="95"/>
        <v>0</v>
      </c>
      <c r="T871" s="10">
        <f t="shared" si="96"/>
        <v>0</v>
      </c>
      <c r="U871" s="12" t="str">
        <f t="shared" si="97"/>
        <v/>
      </c>
    </row>
    <row r="872" spans="12:21" x14ac:dyDescent="0.25">
      <c r="L872" s="16">
        <f t="shared" si="92"/>
        <v>0</v>
      </c>
      <c r="M872" s="11" t="e">
        <f>VLOOKUP(G872,Sell!G:L,1,0)</f>
        <v>#N/A</v>
      </c>
      <c r="N872" s="11">
        <f>IFERROR(VLOOKUP(G872,Sell!G:L,2,0),0)</f>
        <v>0</v>
      </c>
      <c r="O872" s="10">
        <f>IFERROR(VLOOKUP(G872,Sell!G:L,6,0),0)</f>
        <v>0</v>
      </c>
      <c r="P872" s="11">
        <f t="shared" si="91"/>
        <v>0</v>
      </c>
      <c r="Q872" s="10">
        <f t="shared" si="93"/>
        <v>0</v>
      </c>
      <c r="R872" s="10">
        <f t="shared" si="94"/>
        <v>0</v>
      </c>
      <c r="S872" s="10">
        <f t="shared" si="95"/>
        <v>0</v>
      </c>
      <c r="T872" s="10">
        <f t="shared" si="96"/>
        <v>0</v>
      </c>
      <c r="U872" s="12" t="str">
        <f t="shared" si="97"/>
        <v/>
      </c>
    </row>
    <row r="873" spans="12:21" x14ac:dyDescent="0.25">
      <c r="L873" s="16">
        <f t="shared" si="92"/>
        <v>0</v>
      </c>
      <c r="M873" s="11" t="e">
        <f>VLOOKUP(G873,Sell!G:L,1,0)</f>
        <v>#N/A</v>
      </c>
      <c r="N873" s="11">
        <f>IFERROR(VLOOKUP(G873,Sell!G:L,2,0),0)</f>
        <v>0</v>
      </c>
      <c r="O873" s="10">
        <f>IFERROR(VLOOKUP(G873,Sell!G:L,6,0),0)</f>
        <v>0</v>
      </c>
      <c r="P873" s="11">
        <f t="shared" si="91"/>
        <v>0</v>
      </c>
      <c r="Q873" s="10">
        <f t="shared" si="93"/>
        <v>0</v>
      </c>
      <c r="R873" s="10">
        <f t="shared" si="94"/>
        <v>0</v>
      </c>
      <c r="S873" s="10">
        <f t="shared" si="95"/>
        <v>0</v>
      </c>
      <c r="T873" s="10">
        <f t="shared" si="96"/>
        <v>0</v>
      </c>
      <c r="U873" s="12" t="str">
        <f t="shared" si="97"/>
        <v/>
      </c>
    </row>
    <row r="874" spans="12:21" x14ac:dyDescent="0.25">
      <c r="L874" s="16">
        <f t="shared" si="92"/>
        <v>0</v>
      </c>
      <c r="M874" s="11" t="e">
        <f>VLOOKUP(G874,Sell!G:L,1,0)</f>
        <v>#N/A</v>
      </c>
      <c r="N874" s="11">
        <f>IFERROR(VLOOKUP(G874,Sell!G:L,2,0),0)</f>
        <v>0</v>
      </c>
      <c r="O874" s="10">
        <f>IFERROR(VLOOKUP(G874,Sell!G:L,6,0),0)</f>
        <v>0</v>
      </c>
      <c r="P874" s="11">
        <f t="shared" si="91"/>
        <v>0</v>
      </c>
      <c r="Q874" s="10">
        <f t="shared" si="93"/>
        <v>0</v>
      </c>
      <c r="R874" s="10">
        <f t="shared" si="94"/>
        <v>0</v>
      </c>
      <c r="S874" s="10">
        <f t="shared" si="95"/>
        <v>0</v>
      </c>
      <c r="T874" s="10">
        <f t="shared" si="96"/>
        <v>0</v>
      </c>
      <c r="U874" s="12" t="str">
        <f t="shared" si="97"/>
        <v/>
      </c>
    </row>
    <row r="875" spans="12:21" x14ac:dyDescent="0.25">
      <c r="L875" s="16">
        <f t="shared" si="92"/>
        <v>0</v>
      </c>
      <c r="M875" s="11" t="e">
        <f>VLOOKUP(G875,Sell!G:L,1,0)</f>
        <v>#N/A</v>
      </c>
      <c r="N875" s="11">
        <f>IFERROR(VLOOKUP(G875,Sell!G:L,2,0),0)</f>
        <v>0</v>
      </c>
      <c r="O875" s="10">
        <f>IFERROR(VLOOKUP(G875,Sell!G:L,6,0),0)</f>
        <v>0</v>
      </c>
      <c r="P875" s="11">
        <f t="shared" si="91"/>
        <v>0</v>
      </c>
      <c r="Q875" s="10">
        <f t="shared" si="93"/>
        <v>0</v>
      </c>
      <c r="R875" s="10">
        <f t="shared" si="94"/>
        <v>0</v>
      </c>
      <c r="S875" s="10">
        <f t="shared" si="95"/>
        <v>0</v>
      </c>
      <c r="T875" s="10">
        <f t="shared" si="96"/>
        <v>0</v>
      </c>
      <c r="U875" s="12" t="str">
        <f t="shared" si="97"/>
        <v/>
      </c>
    </row>
    <row r="876" spans="12:21" x14ac:dyDescent="0.25">
      <c r="L876" s="16">
        <f t="shared" si="92"/>
        <v>0</v>
      </c>
      <c r="M876" s="11" t="e">
        <f>VLOOKUP(G876,Sell!G:L,1,0)</f>
        <v>#N/A</v>
      </c>
      <c r="N876" s="11">
        <f>IFERROR(VLOOKUP(G876,Sell!G:L,2,0),0)</f>
        <v>0</v>
      </c>
      <c r="O876" s="10">
        <f>IFERROR(VLOOKUP(G876,Sell!G:L,6,0),0)</f>
        <v>0</v>
      </c>
      <c r="P876" s="11">
        <f t="shared" si="91"/>
        <v>0</v>
      </c>
      <c r="Q876" s="10">
        <f t="shared" si="93"/>
        <v>0</v>
      </c>
      <c r="R876" s="10">
        <f t="shared" si="94"/>
        <v>0</v>
      </c>
      <c r="S876" s="10">
        <f t="shared" si="95"/>
        <v>0</v>
      </c>
      <c r="T876" s="10">
        <f t="shared" si="96"/>
        <v>0</v>
      </c>
      <c r="U876" s="12" t="str">
        <f t="shared" si="97"/>
        <v/>
      </c>
    </row>
    <row r="877" spans="12:21" x14ac:dyDescent="0.25">
      <c r="L877" s="16">
        <f t="shared" si="92"/>
        <v>0</v>
      </c>
      <c r="M877" s="11" t="e">
        <f>VLOOKUP(G877,Sell!G:L,1,0)</f>
        <v>#N/A</v>
      </c>
      <c r="N877" s="11">
        <f>IFERROR(VLOOKUP(G877,Sell!G:L,2,0),0)</f>
        <v>0</v>
      </c>
      <c r="O877" s="10">
        <f>IFERROR(VLOOKUP(G877,Sell!G:L,6,0),0)</f>
        <v>0</v>
      </c>
      <c r="P877" s="11">
        <f t="shared" si="91"/>
        <v>0</v>
      </c>
      <c r="Q877" s="10">
        <f t="shared" si="93"/>
        <v>0</v>
      </c>
      <c r="R877" s="10">
        <f t="shared" si="94"/>
        <v>0</v>
      </c>
      <c r="S877" s="10">
        <f t="shared" si="95"/>
        <v>0</v>
      </c>
      <c r="T877" s="10">
        <f t="shared" si="96"/>
        <v>0</v>
      </c>
      <c r="U877" s="12" t="str">
        <f t="shared" si="97"/>
        <v/>
      </c>
    </row>
    <row r="878" spans="12:21" x14ac:dyDescent="0.25">
      <c r="L878" s="16">
        <f t="shared" si="92"/>
        <v>0</v>
      </c>
      <c r="M878" s="11" t="e">
        <f>VLOOKUP(G878,Sell!G:L,1,0)</f>
        <v>#N/A</v>
      </c>
      <c r="N878" s="11">
        <f>IFERROR(VLOOKUP(G878,Sell!G:L,2,0),0)</f>
        <v>0</v>
      </c>
      <c r="O878" s="10">
        <f>IFERROR(VLOOKUP(G878,Sell!G:L,6,0),0)</f>
        <v>0</v>
      </c>
      <c r="P878" s="11">
        <f t="shared" si="91"/>
        <v>0</v>
      </c>
      <c r="Q878" s="10">
        <f t="shared" si="93"/>
        <v>0</v>
      </c>
      <c r="R878" s="10">
        <f t="shared" si="94"/>
        <v>0</v>
      </c>
      <c r="S878" s="10">
        <f t="shared" si="95"/>
        <v>0</v>
      </c>
      <c r="T878" s="10">
        <f t="shared" si="96"/>
        <v>0</v>
      </c>
      <c r="U878" s="12" t="str">
        <f t="shared" si="97"/>
        <v/>
      </c>
    </row>
    <row r="879" spans="12:21" x14ac:dyDescent="0.25">
      <c r="L879" s="16">
        <f t="shared" si="92"/>
        <v>0</v>
      </c>
      <c r="M879" s="11" t="e">
        <f>VLOOKUP(G879,Sell!G:L,1,0)</f>
        <v>#N/A</v>
      </c>
      <c r="N879" s="11">
        <f>IFERROR(VLOOKUP(G879,Sell!G:L,2,0),0)</f>
        <v>0</v>
      </c>
      <c r="O879" s="10">
        <f>IFERROR(VLOOKUP(G879,Sell!G:L,6,0),0)</f>
        <v>0</v>
      </c>
      <c r="P879" s="11">
        <f t="shared" si="91"/>
        <v>0</v>
      </c>
      <c r="Q879" s="10">
        <f t="shared" si="93"/>
        <v>0</v>
      </c>
      <c r="R879" s="10">
        <f t="shared" si="94"/>
        <v>0</v>
      </c>
      <c r="S879" s="10">
        <f t="shared" si="95"/>
        <v>0</v>
      </c>
      <c r="T879" s="10">
        <f t="shared" si="96"/>
        <v>0</v>
      </c>
      <c r="U879" s="12" t="str">
        <f t="shared" si="97"/>
        <v/>
      </c>
    </row>
    <row r="880" spans="12:21" x14ac:dyDescent="0.25">
      <c r="L880" s="16">
        <f t="shared" si="92"/>
        <v>0</v>
      </c>
      <c r="M880" s="11" t="e">
        <f>VLOOKUP(G880,Sell!G:L,1,0)</f>
        <v>#N/A</v>
      </c>
      <c r="N880" s="11">
        <f>IFERROR(VLOOKUP(G880,Sell!G:L,2,0),0)</f>
        <v>0</v>
      </c>
      <c r="O880" s="10">
        <f>IFERROR(VLOOKUP(G880,Sell!G:L,6,0),0)</f>
        <v>0</v>
      </c>
      <c r="P880" s="11">
        <f t="shared" si="91"/>
        <v>0</v>
      </c>
      <c r="Q880" s="10">
        <f t="shared" si="93"/>
        <v>0</v>
      </c>
      <c r="R880" s="10">
        <f t="shared" si="94"/>
        <v>0</v>
      </c>
      <c r="S880" s="10">
        <f t="shared" si="95"/>
        <v>0</v>
      </c>
      <c r="T880" s="10">
        <f t="shared" si="96"/>
        <v>0</v>
      </c>
      <c r="U880" s="12" t="str">
        <f t="shared" si="97"/>
        <v/>
      </c>
    </row>
    <row r="881" spans="12:21" x14ac:dyDescent="0.25">
      <c r="L881" s="16">
        <f t="shared" si="92"/>
        <v>0</v>
      </c>
      <c r="M881" s="11" t="e">
        <f>VLOOKUP(G881,Sell!G:L,1,0)</f>
        <v>#N/A</v>
      </c>
      <c r="N881" s="11">
        <f>IFERROR(VLOOKUP(G881,Sell!G:L,2,0),0)</f>
        <v>0</v>
      </c>
      <c r="O881" s="10">
        <f>IFERROR(VLOOKUP(G881,Sell!G:L,6,0),0)</f>
        <v>0</v>
      </c>
      <c r="P881" s="11">
        <f t="shared" si="91"/>
        <v>0</v>
      </c>
      <c r="Q881" s="10">
        <f t="shared" si="93"/>
        <v>0</v>
      </c>
      <c r="R881" s="10">
        <f t="shared" si="94"/>
        <v>0</v>
      </c>
      <c r="S881" s="10">
        <f t="shared" si="95"/>
        <v>0</v>
      </c>
      <c r="T881" s="10">
        <f t="shared" si="96"/>
        <v>0</v>
      </c>
      <c r="U881" s="12" t="str">
        <f t="shared" si="97"/>
        <v/>
      </c>
    </row>
    <row r="882" spans="12:21" x14ac:dyDescent="0.25">
      <c r="L882" s="16">
        <f t="shared" si="92"/>
        <v>0</v>
      </c>
      <c r="M882" s="11" t="e">
        <f>VLOOKUP(G882,Sell!G:L,1,0)</f>
        <v>#N/A</v>
      </c>
      <c r="N882" s="11">
        <f>IFERROR(VLOOKUP(G882,Sell!G:L,2,0),0)</f>
        <v>0</v>
      </c>
      <c r="O882" s="10">
        <f>IFERROR(VLOOKUP(G882,Sell!G:L,6,0),0)</f>
        <v>0</v>
      </c>
      <c r="P882" s="11">
        <f t="shared" si="91"/>
        <v>0</v>
      </c>
      <c r="Q882" s="10">
        <f t="shared" si="93"/>
        <v>0</v>
      </c>
      <c r="R882" s="10">
        <f t="shared" si="94"/>
        <v>0</v>
      </c>
      <c r="S882" s="10">
        <f t="shared" si="95"/>
        <v>0</v>
      </c>
      <c r="T882" s="10">
        <f t="shared" si="96"/>
        <v>0</v>
      </c>
      <c r="U882" s="12" t="str">
        <f t="shared" si="97"/>
        <v/>
      </c>
    </row>
    <row r="883" spans="12:21" x14ac:dyDescent="0.25">
      <c r="L883" s="16">
        <f t="shared" si="92"/>
        <v>0</v>
      </c>
      <c r="M883" s="11" t="e">
        <f>VLOOKUP(G883,Sell!G:L,1,0)</f>
        <v>#N/A</v>
      </c>
      <c r="N883" s="11">
        <f>IFERROR(VLOOKUP(G883,Sell!G:L,2,0),0)</f>
        <v>0</v>
      </c>
      <c r="O883" s="10">
        <f>IFERROR(VLOOKUP(G883,Sell!G:L,6,0),0)</f>
        <v>0</v>
      </c>
      <c r="P883" s="11">
        <f t="shared" si="91"/>
        <v>0</v>
      </c>
      <c r="Q883" s="10">
        <f t="shared" si="93"/>
        <v>0</v>
      </c>
      <c r="R883" s="10">
        <f t="shared" si="94"/>
        <v>0</v>
      </c>
      <c r="S883" s="10">
        <f t="shared" si="95"/>
        <v>0</v>
      </c>
      <c r="T883" s="10">
        <f t="shared" si="96"/>
        <v>0</v>
      </c>
      <c r="U883" s="12" t="str">
        <f t="shared" si="97"/>
        <v/>
      </c>
    </row>
    <row r="884" spans="12:21" x14ac:dyDescent="0.25">
      <c r="L884" s="16">
        <f t="shared" si="92"/>
        <v>0</v>
      </c>
      <c r="M884" s="11" t="e">
        <f>VLOOKUP(G884,Sell!G:L,1,0)</f>
        <v>#N/A</v>
      </c>
      <c r="N884" s="11">
        <f>IFERROR(VLOOKUP(G884,Sell!G:L,2,0),0)</f>
        <v>0</v>
      </c>
      <c r="O884" s="10">
        <f>IFERROR(VLOOKUP(G884,Sell!G:L,6,0),0)</f>
        <v>0</v>
      </c>
      <c r="P884" s="11">
        <f t="shared" si="91"/>
        <v>0</v>
      </c>
      <c r="Q884" s="10">
        <f t="shared" si="93"/>
        <v>0</v>
      </c>
      <c r="R884" s="10">
        <f t="shared" si="94"/>
        <v>0</v>
      </c>
      <c r="S884" s="10">
        <f t="shared" si="95"/>
        <v>0</v>
      </c>
      <c r="T884" s="10">
        <f t="shared" si="96"/>
        <v>0</v>
      </c>
      <c r="U884" s="12" t="str">
        <f t="shared" si="97"/>
        <v/>
      </c>
    </row>
    <row r="885" spans="12:21" x14ac:dyDescent="0.25">
      <c r="L885" s="16">
        <f t="shared" si="92"/>
        <v>0</v>
      </c>
      <c r="M885" s="11" t="e">
        <f>VLOOKUP(G885,Sell!G:L,1,0)</f>
        <v>#N/A</v>
      </c>
      <c r="N885" s="11">
        <f>IFERROR(VLOOKUP(G885,Sell!G:L,2,0),0)</f>
        <v>0</v>
      </c>
      <c r="O885" s="10">
        <f>IFERROR(VLOOKUP(G885,Sell!G:L,6,0),0)</f>
        <v>0</v>
      </c>
      <c r="P885" s="11">
        <f t="shared" si="91"/>
        <v>0</v>
      </c>
      <c r="Q885" s="10">
        <f t="shared" si="93"/>
        <v>0</v>
      </c>
      <c r="R885" s="10">
        <f t="shared" si="94"/>
        <v>0</v>
      </c>
      <c r="S885" s="10">
        <f t="shared" si="95"/>
        <v>0</v>
      </c>
      <c r="T885" s="10">
        <f t="shared" si="96"/>
        <v>0</v>
      </c>
      <c r="U885" s="12" t="str">
        <f t="shared" si="97"/>
        <v/>
      </c>
    </row>
    <row r="886" spans="12:21" x14ac:dyDescent="0.25">
      <c r="L886" s="16">
        <f t="shared" si="92"/>
        <v>0</v>
      </c>
      <c r="M886" s="11" t="e">
        <f>VLOOKUP(G886,Sell!G:L,1,0)</f>
        <v>#N/A</v>
      </c>
      <c r="N886" s="11">
        <f>IFERROR(VLOOKUP(G886,Sell!G:L,2,0),0)</f>
        <v>0</v>
      </c>
      <c r="O886" s="10">
        <f>IFERROR(VLOOKUP(G886,Sell!G:L,6,0),0)</f>
        <v>0</v>
      </c>
      <c r="P886" s="11">
        <f t="shared" si="91"/>
        <v>0</v>
      </c>
      <c r="Q886" s="10">
        <f t="shared" si="93"/>
        <v>0</v>
      </c>
      <c r="R886" s="10">
        <f t="shared" si="94"/>
        <v>0</v>
      </c>
      <c r="S886" s="10">
        <f t="shared" si="95"/>
        <v>0</v>
      </c>
      <c r="T886" s="10">
        <f t="shared" si="96"/>
        <v>0</v>
      </c>
      <c r="U886" s="12" t="str">
        <f t="shared" si="97"/>
        <v/>
      </c>
    </row>
    <row r="887" spans="12:21" x14ac:dyDescent="0.25">
      <c r="L887" s="16">
        <f t="shared" si="92"/>
        <v>0</v>
      </c>
      <c r="M887" s="11" t="e">
        <f>VLOOKUP(G887,Sell!G:L,1,0)</f>
        <v>#N/A</v>
      </c>
      <c r="N887" s="11">
        <f>IFERROR(VLOOKUP(G887,Sell!G:L,2,0),0)</f>
        <v>0</v>
      </c>
      <c r="O887" s="10">
        <f>IFERROR(VLOOKUP(G887,Sell!G:L,6,0),0)</f>
        <v>0</v>
      </c>
      <c r="P887" s="11">
        <f t="shared" si="91"/>
        <v>0</v>
      </c>
      <c r="Q887" s="10">
        <f t="shared" si="93"/>
        <v>0</v>
      </c>
      <c r="R887" s="10">
        <f t="shared" si="94"/>
        <v>0</v>
      </c>
      <c r="S887" s="10">
        <f t="shared" si="95"/>
        <v>0</v>
      </c>
      <c r="T887" s="10">
        <f t="shared" si="96"/>
        <v>0</v>
      </c>
      <c r="U887" s="12" t="str">
        <f t="shared" si="97"/>
        <v/>
      </c>
    </row>
    <row r="888" spans="12:21" x14ac:dyDescent="0.25">
      <c r="L888" s="16">
        <f t="shared" si="92"/>
        <v>0</v>
      </c>
      <c r="M888" s="11" t="e">
        <f>VLOOKUP(G888,Sell!G:L,1,0)</f>
        <v>#N/A</v>
      </c>
      <c r="N888" s="11">
        <f>IFERROR(VLOOKUP(G888,Sell!G:L,2,0),0)</f>
        <v>0</v>
      </c>
      <c r="O888" s="10">
        <f>IFERROR(VLOOKUP(G888,Sell!G:L,6,0),0)</f>
        <v>0</v>
      </c>
      <c r="P888" s="11">
        <f t="shared" si="91"/>
        <v>0</v>
      </c>
      <c r="Q888" s="10">
        <f t="shared" si="93"/>
        <v>0</v>
      </c>
      <c r="R888" s="10">
        <f t="shared" si="94"/>
        <v>0</v>
      </c>
      <c r="S888" s="10">
        <f t="shared" si="95"/>
        <v>0</v>
      </c>
      <c r="T888" s="10">
        <f t="shared" si="96"/>
        <v>0</v>
      </c>
      <c r="U888" s="12" t="str">
        <f t="shared" si="97"/>
        <v/>
      </c>
    </row>
    <row r="889" spans="12:21" x14ac:dyDescent="0.25">
      <c r="L889" s="16">
        <f t="shared" si="92"/>
        <v>0</v>
      </c>
      <c r="M889" s="11" t="e">
        <f>VLOOKUP(G889,Sell!G:L,1,0)</f>
        <v>#N/A</v>
      </c>
      <c r="N889" s="11">
        <f>IFERROR(VLOOKUP(G889,Sell!G:L,2,0),0)</f>
        <v>0</v>
      </c>
      <c r="O889" s="10">
        <f>IFERROR(VLOOKUP(G889,Sell!G:L,6,0),0)</f>
        <v>0</v>
      </c>
      <c r="P889" s="11">
        <f t="shared" si="91"/>
        <v>0</v>
      </c>
      <c r="Q889" s="10">
        <f t="shared" si="93"/>
        <v>0</v>
      </c>
      <c r="R889" s="10">
        <f t="shared" si="94"/>
        <v>0</v>
      </c>
      <c r="S889" s="10">
        <f t="shared" si="95"/>
        <v>0</v>
      </c>
      <c r="T889" s="10">
        <f t="shared" si="96"/>
        <v>0</v>
      </c>
      <c r="U889" s="12" t="str">
        <f t="shared" si="97"/>
        <v/>
      </c>
    </row>
    <row r="890" spans="12:21" x14ac:dyDescent="0.25">
      <c r="L890" s="16">
        <f t="shared" si="92"/>
        <v>0</v>
      </c>
      <c r="M890" s="11" t="e">
        <f>VLOOKUP(G890,Sell!G:L,1,0)</f>
        <v>#N/A</v>
      </c>
      <c r="N890" s="11">
        <f>IFERROR(VLOOKUP(G890,Sell!G:L,2,0),0)</f>
        <v>0</v>
      </c>
      <c r="O890" s="10">
        <f>IFERROR(VLOOKUP(G890,Sell!G:L,6,0),0)</f>
        <v>0</v>
      </c>
      <c r="P890" s="11">
        <f t="shared" si="91"/>
        <v>0</v>
      </c>
      <c r="Q890" s="10">
        <f t="shared" si="93"/>
        <v>0</v>
      </c>
      <c r="R890" s="10">
        <f t="shared" si="94"/>
        <v>0</v>
      </c>
      <c r="S890" s="10">
        <f t="shared" si="95"/>
        <v>0</v>
      </c>
      <c r="T890" s="10">
        <f t="shared" si="96"/>
        <v>0</v>
      </c>
      <c r="U890" s="12" t="str">
        <f t="shared" si="97"/>
        <v/>
      </c>
    </row>
    <row r="891" spans="12:21" x14ac:dyDescent="0.25">
      <c r="L891" s="16">
        <f t="shared" si="92"/>
        <v>0</v>
      </c>
      <c r="M891" s="11" t="e">
        <f>VLOOKUP(G891,Sell!G:L,1,0)</f>
        <v>#N/A</v>
      </c>
      <c r="N891" s="11">
        <f>IFERROR(VLOOKUP(G891,Sell!G:L,2,0),0)</f>
        <v>0</v>
      </c>
      <c r="O891" s="10">
        <f>IFERROR(VLOOKUP(G891,Sell!G:L,6,0),0)</f>
        <v>0</v>
      </c>
      <c r="P891" s="11">
        <f t="shared" si="91"/>
        <v>0</v>
      </c>
      <c r="Q891" s="10">
        <f t="shared" si="93"/>
        <v>0</v>
      </c>
      <c r="R891" s="10">
        <f t="shared" si="94"/>
        <v>0</v>
      </c>
      <c r="S891" s="10">
        <f t="shared" si="95"/>
        <v>0</v>
      </c>
      <c r="T891" s="10">
        <f t="shared" si="96"/>
        <v>0</v>
      </c>
      <c r="U891" s="12" t="str">
        <f t="shared" si="97"/>
        <v/>
      </c>
    </row>
    <row r="892" spans="12:21" x14ac:dyDescent="0.25">
      <c r="L892" s="16">
        <f t="shared" si="92"/>
        <v>0</v>
      </c>
      <c r="M892" s="11" t="e">
        <f>VLOOKUP(G892,Sell!G:L,1,0)</f>
        <v>#N/A</v>
      </c>
      <c r="N892" s="11">
        <f>IFERROR(VLOOKUP(G892,Sell!G:L,2,0),0)</f>
        <v>0</v>
      </c>
      <c r="O892" s="10">
        <f>IFERROR(VLOOKUP(G892,Sell!G:L,6,0),0)</f>
        <v>0</v>
      </c>
      <c r="P892" s="11">
        <f t="shared" si="91"/>
        <v>0</v>
      </c>
      <c r="Q892" s="10">
        <f t="shared" si="93"/>
        <v>0</v>
      </c>
      <c r="R892" s="10">
        <f t="shared" si="94"/>
        <v>0</v>
      </c>
      <c r="S892" s="10">
        <f t="shared" si="95"/>
        <v>0</v>
      </c>
      <c r="T892" s="10">
        <f t="shared" si="96"/>
        <v>0</v>
      </c>
      <c r="U892" s="12" t="str">
        <f t="shared" si="97"/>
        <v/>
      </c>
    </row>
    <row r="893" spans="12:21" x14ac:dyDescent="0.25">
      <c r="L893" s="16">
        <f t="shared" si="92"/>
        <v>0</v>
      </c>
      <c r="M893" s="11" t="e">
        <f>VLOOKUP(G893,Sell!G:L,1,0)</f>
        <v>#N/A</v>
      </c>
      <c r="N893" s="11">
        <f>IFERROR(VLOOKUP(G893,Sell!G:L,2,0),0)</f>
        <v>0</v>
      </c>
      <c r="O893" s="10">
        <f>IFERROR(VLOOKUP(G893,Sell!G:L,6,0),0)</f>
        <v>0</v>
      </c>
      <c r="P893" s="11">
        <f t="shared" si="91"/>
        <v>0</v>
      </c>
      <c r="Q893" s="10">
        <f t="shared" si="93"/>
        <v>0</v>
      </c>
      <c r="R893" s="10">
        <f t="shared" si="94"/>
        <v>0</v>
      </c>
      <c r="S893" s="10">
        <f t="shared" si="95"/>
        <v>0</v>
      </c>
      <c r="T893" s="10">
        <f t="shared" si="96"/>
        <v>0</v>
      </c>
      <c r="U893" s="12" t="str">
        <f t="shared" si="97"/>
        <v/>
      </c>
    </row>
    <row r="894" spans="12:21" x14ac:dyDescent="0.25">
      <c r="L894" s="16">
        <f t="shared" si="92"/>
        <v>0</v>
      </c>
      <c r="M894" s="11" t="e">
        <f>VLOOKUP(G894,Sell!G:L,1,0)</f>
        <v>#N/A</v>
      </c>
      <c r="N894" s="11">
        <f>IFERROR(VLOOKUP(G894,Sell!G:L,2,0),0)</f>
        <v>0</v>
      </c>
      <c r="O894" s="10">
        <f>IFERROR(VLOOKUP(G894,Sell!G:L,6,0),0)</f>
        <v>0</v>
      </c>
      <c r="P894" s="11">
        <f t="shared" si="91"/>
        <v>0</v>
      </c>
      <c r="Q894" s="10">
        <f t="shared" si="93"/>
        <v>0</v>
      </c>
      <c r="R894" s="10">
        <f t="shared" si="94"/>
        <v>0</v>
      </c>
      <c r="S894" s="10">
        <f t="shared" si="95"/>
        <v>0</v>
      </c>
      <c r="T894" s="10">
        <f t="shared" si="96"/>
        <v>0</v>
      </c>
      <c r="U894" s="12" t="str">
        <f t="shared" si="97"/>
        <v/>
      </c>
    </row>
    <row r="895" spans="12:21" x14ac:dyDescent="0.25">
      <c r="L895" s="16">
        <f t="shared" si="92"/>
        <v>0</v>
      </c>
      <c r="M895" s="11" t="e">
        <f>VLOOKUP(G895,Sell!G:L,1,0)</f>
        <v>#N/A</v>
      </c>
      <c r="N895" s="11">
        <f>IFERROR(VLOOKUP(G895,Sell!G:L,2,0),0)</f>
        <v>0</v>
      </c>
      <c r="O895" s="10">
        <f>IFERROR(VLOOKUP(G895,Sell!G:L,6,0),0)</f>
        <v>0</v>
      </c>
      <c r="P895" s="11">
        <f t="shared" si="91"/>
        <v>0</v>
      </c>
      <c r="Q895" s="10">
        <f t="shared" si="93"/>
        <v>0</v>
      </c>
      <c r="R895" s="10">
        <f t="shared" si="94"/>
        <v>0</v>
      </c>
      <c r="S895" s="10">
        <f t="shared" si="95"/>
        <v>0</v>
      </c>
      <c r="T895" s="10">
        <f t="shared" si="96"/>
        <v>0</v>
      </c>
      <c r="U895" s="12" t="str">
        <f t="shared" si="97"/>
        <v/>
      </c>
    </row>
    <row r="896" spans="12:21" x14ac:dyDescent="0.25">
      <c r="L896" s="16">
        <f t="shared" si="92"/>
        <v>0</v>
      </c>
      <c r="M896" s="11" t="e">
        <f>VLOOKUP(G896,Sell!G:L,1,0)</f>
        <v>#N/A</v>
      </c>
      <c r="N896" s="11">
        <f>IFERROR(VLOOKUP(G896,Sell!G:L,2,0),0)</f>
        <v>0</v>
      </c>
      <c r="O896" s="10">
        <f>IFERROR(VLOOKUP(G896,Sell!G:L,6,0),0)</f>
        <v>0</v>
      </c>
      <c r="P896" s="11">
        <f t="shared" si="91"/>
        <v>0</v>
      </c>
      <c r="Q896" s="10">
        <f t="shared" si="93"/>
        <v>0</v>
      </c>
      <c r="R896" s="10">
        <f t="shared" si="94"/>
        <v>0</v>
      </c>
      <c r="S896" s="10">
        <f t="shared" si="95"/>
        <v>0</v>
      </c>
      <c r="T896" s="10">
        <f t="shared" si="96"/>
        <v>0</v>
      </c>
      <c r="U896" s="12" t="str">
        <f t="shared" si="97"/>
        <v/>
      </c>
    </row>
    <row r="897" spans="12:21" x14ac:dyDescent="0.25">
      <c r="L897" s="16">
        <f t="shared" si="92"/>
        <v>0</v>
      </c>
      <c r="M897" s="11" t="e">
        <f>VLOOKUP(G897,Sell!G:L,1,0)</f>
        <v>#N/A</v>
      </c>
      <c r="N897" s="11">
        <f>IFERROR(VLOOKUP(G897,Sell!G:L,2,0),0)</f>
        <v>0</v>
      </c>
      <c r="O897" s="10">
        <f>IFERROR(VLOOKUP(G897,Sell!G:L,6,0),0)</f>
        <v>0</v>
      </c>
      <c r="P897" s="11">
        <f t="shared" si="91"/>
        <v>0</v>
      </c>
      <c r="Q897" s="10">
        <f t="shared" si="93"/>
        <v>0</v>
      </c>
      <c r="R897" s="10">
        <f t="shared" si="94"/>
        <v>0</v>
      </c>
      <c r="S897" s="10">
        <f t="shared" si="95"/>
        <v>0</v>
      </c>
      <c r="T897" s="10">
        <f t="shared" si="96"/>
        <v>0</v>
      </c>
      <c r="U897" s="12" t="str">
        <f t="shared" si="97"/>
        <v/>
      </c>
    </row>
    <row r="898" spans="12:21" x14ac:dyDescent="0.25">
      <c r="L898" s="16">
        <f t="shared" si="92"/>
        <v>0</v>
      </c>
      <c r="M898" s="11" t="e">
        <f>VLOOKUP(G898,Sell!G:L,1,0)</f>
        <v>#N/A</v>
      </c>
      <c r="N898" s="11">
        <f>IFERROR(VLOOKUP(G898,Sell!G:L,2,0),0)</f>
        <v>0</v>
      </c>
      <c r="O898" s="10">
        <f>IFERROR(VLOOKUP(G898,Sell!G:L,6,0),0)</f>
        <v>0</v>
      </c>
      <c r="P898" s="11">
        <f t="shared" si="91"/>
        <v>0</v>
      </c>
      <c r="Q898" s="10">
        <f t="shared" si="93"/>
        <v>0</v>
      </c>
      <c r="R898" s="10">
        <f t="shared" si="94"/>
        <v>0</v>
      </c>
      <c r="S898" s="10">
        <f t="shared" si="95"/>
        <v>0</v>
      </c>
      <c r="T898" s="10">
        <f t="shared" si="96"/>
        <v>0</v>
      </c>
      <c r="U898" s="12" t="str">
        <f t="shared" si="97"/>
        <v/>
      </c>
    </row>
    <row r="899" spans="12:21" x14ac:dyDescent="0.25">
      <c r="L899" s="16">
        <f t="shared" si="92"/>
        <v>0</v>
      </c>
      <c r="M899" s="11" t="e">
        <f>VLOOKUP(G899,Sell!G:L,1,0)</f>
        <v>#N/A</v>
      </c>
      <c r="N899" s="11">
        <f>IFERROR(VLOOKUP(G899,Sell!G:L,2,0),0)</f>
        <v>0</v>
      </c>
      <c r="O899" s="10">
        <f>IFERROR(VLOOKUP(G899,Sell!G:L,6,0),0)</f>
        <v>0</v>
      </c>
      <c r="P899" s="11">
        <f t="shared" si="91"/>
        <v>0</v>
      </c>
      <c r="Q899" s="10">
        <f t="shared" si="93"/>
        <v>0</v>
      </c>
      <c r="R899" s="10">
        <f t="shared" si="94"/>
        <v>0</v>
      </c>
      <c r="S899" s="10">
        <f t="shared" si="95"/>
        <v>0</v>
      </c>
      <c r="T899" s="10">
        <f t="shared" si="96"/>
        <v>0</v>
      </c>
      <c r="U899" s="12" t="str">
        <f t="shared" si="97"/>
        <v/>
      </c>
    </row>
    <row r="900" spans="12:21" x14ac:dyDescent="0.25">
      <c r="L900" s="16">
        <f t="shared" si="92"/>
        <v>0</v>
      </c>
      <c r="M900" s="11" t="e">
        <f>VLOOKUP(G900,Sell!G:L,1,0)</f>
        <v>#N/A</v>
      </c>
      <c r="N900" s="11">
        <f>IFERROR(VLOOKUP(G900,Sell!G:L,2,0),0)</f>
        <v>0</v>
      </c>
      <c r="O900" s="10">
        <f>IFERROR(VLOOKUP(G900,Sell!G:L,6,0),0)</f>
        <v>0</v>
      </c>
      <c r="P900" s="11">
        <f t="shared" si="91"/>
        <v>0</v>
      </c>
      <c r="Q900" s="10">
        <f t="shared" si="93"/>
        <v>0</v>
      </c>
      <c r="R900" s="10">
        <f t="shared" si="94"/>
        <v>0</v>
      </c>
      <c r="S900" s="10">
        <f t="shared" si="95"/>
        <v>0</v>
      </c>
      <c r="T900" s="10">
        <f t="shared" si="96"/>
        <v>0</v>
      </c>
      <c r="U900" s="12" t="str">
        <f t="shared" si="97"/>
        <v/>
      </c>
    </row>
    <row r="901" spans="12:21" x14ac:dyDescent="0.25">
      <c r="L901" s="16">
        <f t="shared" si="92"/>
        <v>0</v>
      </c>
      <c r="M901" s="11" t="e">
        <f>VLOOKUP(G901,Sell!G:L,1,0)</f>
        <v>#N/A</v>
      </c>
      <c r="N901" s="11">
        <f>IFERROR(VLOOKUP(G901,Sell!G:L,2,0),0)</f>
        <v>0</v>
      </c>
      <c r="O901" s="10">
        <f>IFERROR(VLOOKUP(G901,Sell!G:L,6,0),0)</f>
        <v>0</v>
      </c>
      <c r="P901" s="11">
        <f t="shared" si="91"/>
        <v>0</v>
      </c>
      <c r="Q901" s="10">
        <f t="shared" si="93"/>
        <v>0</v>
      </c>
      <c r="R901" s="10">
        <f t="shared" si="94"/>
        <v>0</v>
      </c>
      <c r="S901" s="10">
        <f t="shared" si="95"/>
        <v>0</v>
      </c>
      <c r="T901" s="10">
        <f t="shared" si="96"/>
        <v>0</v>
      </c>
      <c r="U901" s="12" t="str">
        <f t="shared" si="97"/>
        <v/>
      </c>
    </row>
    <row r="902" spans="12:21" x14ac:dyDescent="0.25">
      <c r="L902" s="16">
        <f t="shared" si="92"/>
        <v>0</v>
      </c>
      <c r="M902" s="11" t="e">
        <f>VLOOKUP(G902,Sell!G:L,1,0)</f>
        <v>#N/A</v>
      </c>
      <c r="N902" s="11">
        <f>IFERROR(VLOOKUP(G902,Sell!G:L,2,0),0)</f>
        <v>0</v>
      </c>
      <c r="O902" s="10">
        <f>IFERROR(VLOOKUP(G902,Sell!G:L,6,0),0)</f>
        <v>0</v>
      </c>
      <c r="P902" s="11">
        <f t="shared" si="91"/>
        <v>0</v>
      </c>
      <c r="Q902" s="10">
        <f t="shared" si="93"/>
        <v>0</v>
      </c>
      <c r="R902" s="10">
        <f t="shared" si="94"/>
        <v>0</v>
      </c>
      <c r="S902" s="10">
        <f t="shared" si="95"/>
        <v>0</v>
      </c>
      <c r="T902" s="10">
        <f t="shared" si="96"/>
        <v>0</v>
      </c>
      <c r="U902" s="12" t="str">
        <f t="shared" si="97"/>
        <v/>
      </c>
    </row>
    <row r="903" spans="12:21" x14ac:dyDescent="0.25">
      <c r="L903" s="16">
        <f t="shared" si="92"/>
        <v>0</v>
      </c>
      <c r="M903" s="11" t="e">
        <f>VLOOKUP(G903,Sell!G:L,1,0)</f>
        <v>#N/A</v>
      </c>
      <c r="N903" s="11">
        <f>IFERROR(VLOOKUP(G903,Sell!G:L,2,0),0)</f>
        <v>0</v>
      </c>
      <c r="O903" s="10">
        <f>IFERROR(VLOOKUP(G903,Sell!G:L,6,0),0)</f>
        <v>0</v>
      </c>
      <c r="P903" s="11">
        <f t="shared" si="91"/>
        <v>0</v>
      </c>
      <c r="Q903" s="10">
        <f t="shared" si="93"/>
        <v>0</v>
      </c>
      <c r="R903" s="10">
        <f t="shared" si="94"/>
        <v>0</v>
      </c>
      <c r="S903" s="10">
        <f t="shared" si="95"/>
        <v>0</v>
      </c>
      <c r="T903" s="10">
        <f t="shared" si="96"/>
        <v>0</v>
      </c>
      <c r="U903" s="12" t="str">
        <f t="shared" si="97"/>
        <v/>
      </c>
    </row>
    <row r="904" spans="12:21" x14ac:dyDescent="0.25">
      <c r="L904" s="16">
        <f t="shared" si="92"/>
        <v>0</v>
      </c>
      <c r="M904" s="11" t="e">
        <f>VLOOKUP(G904,Sell!G:L,1,0)</f>
        <v>#N/A</v>
      </c>
      <c r="N904" s="11">
        <f>IFERROR(VLOOKUP(G904,Sell!G:L,2,0),0)</f>
        <v>0</v>
      </c>
      <c r="O904" s="10">
        <f>IFERROR(VLOOKUP(G904,Sell!G:L,6,0),0)</f>
        <v>0</v>
      </c>
      <c r="P904" s="11">
        <f t="shared" si="91"/>
        <v>0</v>
      </c>
      <c r="Q904" s="10">
        <f t="shared" si="93"/>
        <v>0</v>
      </c>
      <c r="R904" s="10">
        <f t="shared" si="94"/>
        <v>0</v>
      </c>
      <c r="S904" s="10">
        <f t="shared" si="95"/>
        <v>0</v>
      </c>
      <c r="T904" s="10">
        <f t="shared" si="96"/>
        <v>0</v>
      </c>
      <c r="U904" s="12" t="str">
        <f t="shared" si="97"/>
        <v/>
      </c>
    </row>
    <row r="905" spans="12:21" x14ac:dyDescent="0.25">
      <c r="L905" s="16">
        <f t="shared" si="92"/>
        <v>0</v>
      </c>
      <c r="M905" s="11" t="e">
        <f>VLOOKUP(G905,Sell!G:L,1,0)</f>
        <v>#N/A</v>
      </c>
      <c r="N905" s="11">
        <f>IFERROR(VLOOKUP(G905,Sell!G:L,2,0),0)</f>
        <v>0</v>
      </c>
      <c r="O905" s="10">
        <f>IFERROR(VLOOKUP(G905,Sell!G:L,6,0),0)</f>
        <v>0</v>
      </c>
      <c r="P905" s="11">
        <f t="shared" si="91"/>
        <v>0</v>
      </c>
      <c r="Q905" s="10">
        <f t="shared" si="93"/>
        <v>0</v>
      </c>
      <c r="R905" s="10">
        <f t="shared" si="94"/>
        <v>0</v>
      </c>
      <c r="S905" s="10">
        <f t="shared" si="95"/>
        <v>0</v>
      </c>
      <c r="T905" s="10">
        <f t="shared" si="96"/>
        <v>0</v>
      </c>
      <c r="U905" s="12" t="str">
        <f t="shared" si="97"/>
        <v/>
      </c>
    </row>
    <row r="906" spans="12:21" x14ac:dyDescent="0.25">
      <c r="L906" s="16">
        <f t="shared" si="92"/>
        <v>0</v>
      </c>
      <c r="M906" s="11" t="e">
        <f>VLOOKUP(G906,Sell!G:L,1,0)</f>
        <v>#N/A</v>
      </c>
      <c r="N906" s="11">
        <f>IFERROR(VLOOKUP(G906,Sell!G:L,2,0),0)</f>
        <v>0</v>
      </c>
      <c r="O906" s="10">
        <f>IFERROR(VLOOKUP(G906,Sell!G:L,6,0),0)</f>
        <v>0</v>
      </c>
      <c r="P906" s="11">
        <f t="shared" ref="P906:P969" si="98">H906-N906</f>
        <v>0</v>
      </c>
      <c r="Q906" s="10">
        <f t="shared" si="93"/>
        <v>0</v>
      </c>
      <c r="R906" s="10">
        <f t="shared" si="94"/>
        <v>0</v>
      </c>
      <c r="S906" s="10">
        <f t="shared" si="95"/>
        <v>0</v>
      </c>
      <c r="T906" s="10">
        <f t="shared" si="96"/>
        <v>0</v>
      </c>
      <c r="U906" s="12" t="str">
        <f t="shared" si="97"/>
        <v/>
      </c>
    </row>
    <row r="907" spans="12:21" x14ac:dyDescent="0.25">
      <c r="L907" s="16">
        <f t="shared" ref="L907:L970" si="99">J907+K907</f>
        <v>0</v>
      </c>
      <c r="M907" s="11" t="e">
        <f>VLOOKUP(G907,Sell!G:L,1,0)</f>
        <v>#N/A</v>
      </c>
      <c r="N907" s="11">
        <f>IFERROR(VLOOKUP(G907,Sell!G:L,2,0),0)</f>
        <v>0</v>
      </c>
      <c r="O907" s="10">
        <f>IFERROR(VLOOKUP(G907,Sell!G:L,6,0),0)</f>
        <v>0</v>
      </c>
      <c r="P907" s="11">
        <f t="shared" si="98"/>
        <v>0</v>
      </c>
      <c r="Q907" s="10">
        <f t="shared" ref="Q907:Q970" si="100">O907-L907</f>
        <v>0</v>
      </c>
      <c r="R907" s="10">
        <f t="shared" ref="R907:R970" si="101">IF(P907=0,Q907,0)</f>
        <v>0</v>
      </c>
      <c r="S907" s="10">
        <f t="shared" ref="S907:S970" si="102">IF(R907&gt;0,R907,0)</f>
        <v>0</v>
      </c>
      <c r="T907" s="10">
        <f t="shared" ref="T907:T970" si="103">IF(R907&gt;0,0,R907)</f>
        <v>0</v>
      </c>
      <c r="U907" s="12" t="str">
        <f t="shared" ref="U907:U970" si="104">IF(AND(LEN(G907)&gt;0,R907=0),"Open","")</f>
        <v/>
      </c>
    </row>
    <row r="908" spans="12:21" x14ac:dyDescent="0.25">
      <c r="L908" s="16">
        <f t="shared" si="99"/>
        <v>0</v>
      </c>
      <c r="M908" s="11" t="e">
        <f>VLOOKUP(G908,Sell!G:L,1,0)</f>
        <v>#N/A</v>
      </c>
      <c r="N908" s="11">
        <f>IFERROR(VLOOKUP(G908,Sell!G:L,2,0),0)</f>
        <v>0</v>
      </c>
      <c r="O908" s="10">
        <f>IFERROR(VLOOKUP(G908,Sell!G:L,6,0),0)</f>
        <v>0</v>
      </c>
      <c r="P908" s="11">
        <f t="shared" si="98"/>
        <v>0</v>
      </c>
      <c r="Q908" s="10">
        <f t="shared" si="100"/>
        <v>0</v>
      </c>
      <c r="R908" s="10">
        <f t="shared" si="101"/>
        <v>0</v>
      </c>
      <c r="S908" s="10">
        <f t="shared" si="102"/>
        <v>0</v>
      </c>
      <c r="T908" s="10">
        <f t="shared" si="103"/>
        <v>0</v>
      </c>
      <c r="U908" s="12" t="str">
        <f t="shared" si="104"/>
        <v/>
      </c>
    </row>
    <row r="909" spans="12:21" x14ac:dyDescent="0.25">
      <c r="L909" s="16">
        <f t="shared" si="99"/>
        <v>0</v>
      </c>
      <c r="M909" s="11" t="e">
        <f>VLOOKUP(G909,Sell!G:L,1,0)</f>
        <v>#N/A</v>
      </c>
      <c r="N909" s="11">
        <f>IFERROR(VLOOKUP(G909,Sell!G:L,2,0),0)</f>
        <v>0</v>
      </c>
      <c r="O909" s="10">
        <f>IFERROR(VLOOKUP(G909,Sell!G:L,6,0),0)</f>
        <v>0</v>
      </c>
      <c r="P909" s="11">
        <f t="shared" si="98"/>
        <v>0</v>
      </c>
      <c r="Q909" s="10">
        <f t="shared" si="100"/>
        <v>0</v>
      </c>
      <c r="R909" s="10">
        <f t="shared" si="101"/>
        <v>0</v>
      </c>
      <c r="S909" s="10">
        <f t="shared" si="102"/>
        <v>0</v>
      </c>
      <c r="T909" s="10">
        <f t="shared" si="103"/>
        <v>0</v>
      </c>
      <c r="U909" s="12" t="str">
        <f t="shared" si="104"/>
        <v/>
      </c>
    </row>
    <row r="910" spans="12:21" x14ac:dyDescent="0.25">
      <c r="L910" s="16">
        <f t="shared" si="99"/>
        <v>0</v>
      </c>
      <c r="M910" s="11" t="e">
        <f>VLOOKUP(G910,Sell!G:L,1,0)</f>
        <v>#N/A</v>
      </c>
      <c r="N910" s="11">
        <f>IFERROR(VLOOKUP(G910,Sell!G:L,2,0),0)</f>
        <v>0</v>
      </c>
      <c r="O910" s="10">
        <f>IFERROR(VLOOKUP(G910,Sell!G:L,6,0),0)</f>
        <v>0</v>
      </c>
      <c r="P910" s="11">
        <f t="shared" si="98"/>
        <v>0</v>
      </c>
      <c r="Q910" s="10">
        <f t="shared" si="100"/>
        <v>0</v>
      </c>
      <c r="R910" s="10">
        <f t="shared" si="101"/>
        <v>0</v>
      </c>
      <c r="S910" s="10">
        <f t="shared" si="102"/>
        <v>0</v>
      </c>
      <c r="T910" s="10">
        <f t="shared" si="103"/>
        <v>0</v>
      </c>
      <c r="U910" s="12" t="str">
        <f t="shared" si="104"/>
        <v/>
      </c>
    </row>
    <row r="911" spans="12:21" x14ac:dyDescent="0.25">
      <c r="L911" s="16">
        <f t="shared" si="99"/>
        <v>0</v>
      </c>
      <c r="M911" s="11" t="e">
        <f>VLOOKUP(G911,Sell!G:L,1,0)</f>
        <v>#N/A</v>
      </c>
      <c r="N911" s="11">
        <f>IFERROR(VLOOKUP(G911,Sell!G:L,2,0),0)</f>
        <v>0</v>
      </c>
      <c r="O911" s="10">
        <f>IFERROR(VLOOKUP(G911,Sell!G:L,6,0),0)</f>
        <v>0</v>
      </c>
      <c r="P911" s="11">
        <f t="shared" si="98"/>
        <v>0</v>
      </c>
      <c r="Q911" s="10">
        <f t="shared" si="100"/>
        <v>0</v>
      </c>
      <c r="R911" s="10">
        <f t="shared" si="101"/>
        <v>0</v>
      </c>
      <c r="S911" s="10">
        <f t="shared" si="102"/>
        <v>0</v>
      </c>
      <c r="T911" s="10">
        <f t="shared" si="103"/>
        <v>0</v>
      </c>
      <c r="U911" s="12" t="str">
        <f t="shared" si="104"/>
        <v/>
      </c>
    </row>
    <row r="912" spans="12:21" x14ac:dyDescent="0.25">
      <c r="L912" s="16">
        <f t="shared" si="99"/>
        <v>0</v>
      </c>
      <c r="M912" s="11" t="e">
        <f>VLOOKUP(G912,Sell!G:L,1,0)</f>
        <v>#N/A</v>
      </c>
      <c r="N912" s="11">
        <f>IFERROR(VLOOKUP(G912,Sell!G:L,2,0),0)</f>
        <v>0</v>
      </c>
      <c r="O912" s="10">
        <f>IFERROR(VLOOKUP(G912,Sell!G:L,6,0),0)</f>
        <v>0</v>
      </c>
      <c r="P912" s="11">
        <f t="shared" si="98"/>
        <v>0</v>
      </c>
      <c r="Q912" s="10">
        <f t="shared" si="100"/>
        <v>0</v>
      </c>
      <c r="R912" s="10">
        <f t="shared" si="101"/>
        <v>0</v>
      </c>
      <c r="S912" s="10">
        <f t="shared" si="102"/>
        <v>0</v>
      </c>
      <c r="T912" s="10">
        <f t="shared" si="103"/>
        <v>0</v>
      </c>
      <c r="U912" s="12" t="str">
        <f t="shared" si="104"/>
        <v/>
      </c>
    </row>
    <row r="913" spans="12:21" x14ac:dyDescent="0.25">
      <c r="L913" s="16">
        <f t="shared" si="99"/>
        <v>0</v>
      </c>
      <c r="M913" s="11" t="e">
        <f>VLOOKUP(G913,Sell!G:L,1,0)</f>
        <v>#N/A</v>
      </c>
      <c r="N913" s="11">
        <f>IFERROR(VLOOKUP(G913,Sell!G:L,2,0),0)</f>
        <v>0</v>
      </c>
      <c r="O913" s="10">
        <f>IFERROR(VLOOKUP(G913,Sell!G:L,6,0),0)</f>
        <v>0</v>
      </c>
      <c r="P913" s="11">
        <f t="shared" si="98"/>
        <v>0</v>
      </c>
      <c r="Q913" s="10">
        <f t="shared" si="100"/>
        <v>0</v>
      </c>
      <c r="R913" s="10">
        <f t="shared" si="101"/>
        <v>0</v>
      </c>
      <c r="S913" s="10">
        <f t="shared" si="102"/>
        <v>0</v>
      </c>
      <c r="T913" s="10">
        <f t="shared" si="103"/>
        <v>0</v>
      </c>
      <c r="U913" s="12" t="str">
        <f t="shared" si="104"/>
        <v/>
      </c>
    </row>
    <row r="914" spans="12:21" x14ac:dyDescent="0.25">
      <c r="L914" s="16">
        <f t="shared" si="99"/>
        <v>0</v>
      </c>
      <c r="M914" s="11" t="e">
        <f>VLOOKUP(G914,Sell!G:L,1,0)</f>
        <v>#N/A</v>
      </c>
      <c r="N914" s="11">
        <f>IFERROR(VLOOKUP(G914,Sell!G:L,2,0),0)</f>
        <v>0</v>
      </c>
      <c r="O914" s="10">
        <f>IFERROR(VLOOKUP(G914,Sell!G:L,6,0),0)</f>
        <v>0</v>
      </c>
      <c r="P914" s="11">
        <f t="shared" si="98"/>
        <v>0</v>
      </c>
      <c r="Q914" s="10">
        <f t="shared" si="100"/>
        <v>0</v>
      </c>
      <c r="R914" s="10">
        <f t="shared" si="101"/>
        <v>0</v>
      </c>
      <c r="S914" s="10">
        <f t="shared" si="102"/>
        <v>0</v>
      </c>
      <c r="T914" s="10">
        <f t="shared" si="103"/>
        <v>0</v>
      </c>
      <c r="U914" s="12" t="str">
        <f t="shared" si="104"/>
        <v/>
      </c>
    </row>
    <row r="915" spans="12:21" x14ac:dyDescent="0.25">
      <c r="L915" s="16">
        <f t="shared" si="99"/>
        <v>0</v>
      </c>
      <c r="M915" s="11" t="e">
        <f>VLOOKUP(G915,Sell!G:L,1,0)</f>
        <v>#N/A</v>
      </c>
      <c r="N915" s="11">
        <f>IFERROR(VLOOKUP(G915,Sell!G:L,2,0),0)</f>
        <v>0</v>
      </c>
      <c r="O915" s="10">
        <f>IFERROR(VLOOKUP(G915,Sell!G:L,6,0),0)</f>
        <v>0</v>
      </c>
      <c r="P915" s="11">
        <f t="shared" si="98"/>
        <v>0</v>
      </c>
      <c r="Q915" s="10">
        <f t="shared" si="100"/>
        <v>0</v>
      </c>
      <c r="R915" s="10">
        <f t="shared" si="101"/>
        <v>0</v>
      </c>
      <c r="S915" s="10">
        <f t="shared" si="102"/>
        <v>0</v>
      </c>
      <c r="T915" s="10">
        <f t="shared" si="103"/>
        <v>0</v>
      </c>
      <c r="U915" s="12" t="str">
        <f t="shared" si="104"/>
        <v/>
      </c>
    </row>
    <row r="916" spans="12:21" x14ac:dyDescent="0.25">
      <c r="L916" s="16">
        <f t="shared" si="99"/>
        <v>0</v>
      </c>
      <c r="M916" s="11" t="e">
        <f>VLOOKUP(G916,Sell!G:L,1,0)</f>
        <v>#N/A</v>
      </c>
      <c r="N916" s="11">
        <f>IFERROR(VLOOKUP(G916,Sell!G:L,2,0),0)</f>
        <v>0</v>
      </c>
      <c r="O916" s="10">
        <f>IFERROR(VLOOKUP(G916,Sell!G:L,6,0),0)</f>
        <v>0</v>
      </c>
      <c r="P916" s="11">
        <f t="shared" si="98"/>
        <v>0</v>
      </c>
      <c r="Q916" s="10">
        <f t="shared" si="100"/>
        <v>0</v>
      </c>
      <c r="R916" s="10">
        <f t="shared" si="101"/>
        <v>0</v>
      </c>
      <c r="S916" s="10">
        <f t="shared" si="102"/>
        <v>0</v>
      </c>
      <c r="T916" s="10">
        <f t="shared" si="103"/>
        <v>0</v>
      </c>
      <c r="U916" s="12" t="str">
        <f t="shared" si="104"/>
        <v/>
      </c>
    </row>
    <row r="917" spans="12:21" x14ac:dyDescent="0.25">
      <c r="L917" s="16">
        <f t="shared" si="99"/>
        <v>0</v>
      </c>
      <c r="M917" s="11" t="e">
        <f>VLOOKUP(G917,Sell!G:L,1,0)</f>
        <v>#N/A</v>
      </c>
      <c r="N917" s="11">
        <f>IFERROR(VLOOKUP(G917,Sell!G:L,2,0),0)</f>
        <v>0</v>
      </c>
      <c r="O917" s="10">
        <f>IFERROR(VLOOKUP(G917,Sell!G:L,6,0),0)</f>
        <v>0</v>
      </c>
      <c r="P917" s="11">
        <f t="shared" si="98"/>
        <v>0</v>
      </c>
      <c r="Q917" s="10">
        <f t="shared" si="100"/>
        <v>0</v>
      </c>
      <c r="R917" s="10">
        <f t="shared" si="101"/>
        <v>0</v>
      </c>
      <c r="S917" s="10">
        <f t="shared" si="102"/>
        <v>0</v>
      </c>
      <c r="T917" s="10">
        <f t="shared" si="103"/>
        <v>0</v>
      </c>
      <c r="U917" s="12" t="str">
        <f t="shared" si="104"/>
        <v/>
      </c>
    </row>
    <row r="918" spans="12:21" x14ac:dyDescent="0.25">
      <c r="L918" s="16">
        <f t="shared" si="99"/>
        <v>0</v>
      </c>
      <c r="M918" s="11" t="e">
        <f>VLOOKUP(G918,Sell!G:L,1,0)</f>
        <v>#N/A</v>
      </c>
      <c r="N918" s="11">
        <f>IFERROR(VLOOKUP(G918,Sell!G:L,2,0),0)</f>
        <v>0</v>
      </c>
      <c r="O918" s="10">
        <f>IFERROR(VLOOKUP(G918,Sell!G:L,6,0),0)</f>
        <v>0</v>
      </c>
      <c r="P918" s="11">
        <f t="shared" si="98"/>
        <v>0</v>
      </c>
      <c r="Q918" s="10">
        <f t="shared" si="100"/>
        <v>0</v>
      </c>
      <c r="R918" s="10">
        <f t="shared" si="101"/>
        <v>0</v>
      </c>
      <c r="S918" s="10">
        <f t="shared" si="102"/>
        <v>0</v>
      </c>
      <c r="T918" s="10">
        <f t="shared" si="103"/>
        <v>0</v>
      </c>
      <c r="U918" s="12" t="str">
        <f t="shared" si="104"/>
        <v/>
      </c>
    </row>
    <row r="919" spans="12:21" x14ac:dyDescent="0.25">
      <c r="L919" s="16">
        <f t="shared" si="99"/>
        <v>0</v>
      </c>
      <c r="M919" s="11" t="e">
        <f>VLOOKUP(G919,Sell!G:L,1,0)</f>
        <v>#N/A</v>
      </c>
      <c r="N919" s="11">
        <f>IFERROR(VLOOKUP(G919,Sell!G:L,2,0),0)</f>
        <v>0</v>
      </c>
      <c r="O919" s="10">
        <f>IFERROR(VLOOKUP(G919,Sell!G:L,6,0),0)</f>
        <v>0</v>
      </c>
      <c r="P919" s="11">
        <f t="shared" si="98"/>
        <v>0</v>
      </c>
      <c r="Q919" s="10">
        <f t="shared" si="100"/>
        <v>0</v>
      </c>
      <c r="R919" s="10">
        <f t="shared" si="101"/>
        <v>0</v>
      </c>
      <c r="S919" s="10">
        <f t="shared" si="102"/>
        <v>0</v>
      </c>
      <c r="T919" s="10">
        <f t="shared" si="103"/>
        <v>0</v>
      </c>
      <c r="U919" s="12" t="str">
        <f t="shared" si="104"/>
        <v/>
      </c>
    </row>
    <row r="920" spans="12:21" x14ac:dyDescent="0.25">
      <c r="L920" s="16">
        <f t="shared" si="99"/>
        <v>0</v>
      </c>
      <c r="M920" s="11" t="e">
        <f>VLOOKUP(G920,Sell!G:L,1,0)</f>
        <v>#N/A</v>
      </c>
      <c r="N920" s="11">
        <f>IFERROR(VLOOKUP(G920,Sell!G:L,2,0),0)</f>
        <v>0</v>
      </c>
      <c r="O920" s="10">
        <f>IFERROR(VLOOKUP(G920,Sell!G:L,6,0),0)</f>
        <v>0</v>
      </c>
      <c r="P920" s="11">
        <f t="shared" si="98"/>
        <v>0</v>
      </c>
      <c r="Q920" s="10">
        <f t="shared" si="100"/>
        <v>0</v>
      </c>
      <c r="R920" s="10">
        <f t="shared" si="101"/>
        <v>0</v>
      </c>
      <c r="S920" s="10">
        <f t="shared" si="102"/>
        <v>0</v>
      </c>
      <c r="T920" s="10">
        <f t="shared" si="103"/>
        <v>0</v>
      </c>
      <c r="U920" s="12" t="str">
        <f t="shared" si="104"/>
        <v/>
      </c>
    </row>
    <row r="921" spans="12:21" x14ac:dyDescent="0.25">
      <c r="L921" s="16">
        <f t="shared" si="99"/>
        <v>0</v>
      </c>
      <c r="M921" s="11" t="e">
        <f>VLOOKUP(G921,Sell!G:L,1,0)</f>
        <v>#N/A</v>
      </c>
      <c r="N921" s="11">
        <f>IFERROR(VLOOKUP(G921,Sell!G:L,2,0),0)</f>
        <v>0</v>
      </c>
      <c r="O921" s="10">
        <f>IFERROR(VLOOKUP(G921,Sell!G:L,6,0),0)</f>
        <v>0</v>
      </c>
      <c r="P921" s="11">
        <f t="shared" si="98"/>
        <v>0</v>
      </c>
      <c r="Q921" s="10">
        <f t="shared" si="100"/>
        <v>0</v>
      </c>
      <c r="R921" s="10">
        <f t="shared" si="101"/>
        <v>0</v>
      </c>
      <c r="S921" s="10">
        <f t="shared" si="102"/>
        <v>0</v>
      </c>
      <c r="T921" s="10">
        <f t="shared" si="103"/>
        <v>0</v>
      </c>
      <c r="U921" s="12" t="str">
        <f t="shared" si="104"/>
        <v/>
      </c>
    </row>
    <row r="922" spans="12:21" x14ac:dyDescent="0.25">
      <c r="L922" s="16">
        <f t="shared" si="99"/>
        <v>0</v>
      </c>
      <c r="M922" s="11" t="e">
        <f>VLOOKUP(G922,Sell!G:L,1,0)</f>
        <v>#N/A</v>
      </c>
      <c r="N922" s="11">
        <f>IFERROR(VLOOKUP(G922,Sell!G:L,2,0),0)</f>
        <v>0</v>
      </c>
      <c r="O922" s="10">
        <f>IFERROR(VLOOKUP(G922,Sell!G:L,6,0),0)</f>
        <v>0</v>
      </c>
      <c r="P922" s="11">
        <f t="shared" si="98"/>
        <v>0</v>
      </c>
      <c r="Q922" s="10">
        <f t="shared" si="100"/>
        <v>0</v>
      </c>
      <c r="R922" s="10">
        <f t="shared" si="101"/>
        <v>0</v>
      </c>
      <c r="S922" s="10">
        <f t="shared" si="102"/>
        <v>0</v>
      </c>
      <c r="T922" s="10">
        <f t="shared" si="103"/>
        <v>0</v>
      </c>
      <c r="U922" s="12" t="str">
        <f t="shared" si="104"/>
        <v/>
      </c>
    </row>
    <row r="923" spans="12:21" x14ac:dyDescent="0.25">
      <c r="L923" s="16">
        <f t="shared" si="99"/>
        <v>0</v>
      </c>
      <c r="M923" s="11" t="e">
        <f>VLOOKUP(G923,Sell!G:L,1,0)</f>
        <v>#N/A</v>
      </c>
      <c r="N923" s="11">
        <f>IFERROR(VLOOKUP(G923,Sell!G:L,2,0),0)</f>
        <v>0</v>
      </c>
      <c r="O923" s="10">
        <f>IFERROR(VLOOKUP(G923,Sell!G:L,6,0),0)</f>
        <v>0</v>
      </c>
      <c r="P923" s="11">
        <f t="shared" si="98"/>
        <v>0</v>
      </c>
      <c r="Q923" s="10">
        <f t="shared" si="100"/>
        <v>0</v>
      </c>
      <c r="R923" s="10">
        <f t="shared" si="101"/>
        <v>0</v>
      </c>
      <c r="S923" s="10">
        <f t="shared" si="102"/>
        <v>0</v>
      </c>
      <c r="T923" s="10">
        <f t="shared" si="103"/>
        <v>0</v>
      </c>
      <c r="U923" s="12" t="str">
        <f t="shared" si="104"/>
        <v/>
      </c>
    </row>
    <row r="924" spans="12:21" x14ac:dyDescent="0.25">
      <c r="L924" s="16">
        <f t="shared" si="99"/>
        <v>0</v>
      </c>
      <c r="M924" s="11" t="e">
        <f>VLOOKUP(G924,Sell!G:L,1,0)</f>
        <v>#N/A</v>
      </c>
      <c r="N924" s="11">
        <f>IFERROR(VLOOKUP(G924,Sell!G:L,2,0),0)</f>
        <v>0</v>
      </c>
      <c r="O924" s="10">
        <f>IFERROR(VLOOKUP(G924,Sell!G:L,6,0),0)</f>
        <v>0</v>
      </c>
      <c r="P924" s="11">
        <f t="shared" si="98"/>
        <v>0</v>
      </c>
      <c r="Q924" s="10">
        <f t="shared" si="100"/>
        <v>0</v>
      </c>
      <c r="R924" s="10">
        <f t="shared" si="101"/>
        <v>0</v>
      </c>
      <c r="S924" s="10">
        <f t="shared" si="102"/>
        <v>0</v>
      </c>
      <c r="T924" s="10">
        <f t="shared" si="103"/>
        <v>0</v>
      </c>
      <c r="U924" s="12" t="str">
        <f t="shared" si="104"/>
        <v/>
      </c>
    </row>
    <row r="925" spans="12:21" x14ac:dyDescent="0.25">
      <c r="L925" s="16">
        <f t="shared" si="99"/>
        <v>0</v>
      </c>
      <c r="M925" s="11" t="e">
        <f>VLOOKUP(G925,Sell!G:L,1,0)</f>
        <v>#N/A</v>
      </c>
      <c r="N925" s="11">
        <f>IFERROR(VLOOKUP(G925,Sell!G:L,2,0),0)</f>
        <v>0</v>
      </c>
      <c r="O925" s="10">
        <f>IFERROR(VLOOKUP(G925,Sell!G:L,6,0),0)</f>
        <v>0</v>
      </c>
      <c r="P925" s="11">
        <f t="shared" si="98"/>
        <v>0</v>
      </c>
      <c r="Q925" s="10">
        <f t="shared" si="100"/>
        <v>0</v>
      </c>
      <c r="R925" s="10">
        <f t="shared" si="101"/>
        <v>0</v>
      </c>
      <c r="S925" s="10">
        <f t="shared" si="102"/>
        <v>0</v>
      </c>
      <c r="T925" s="10">
        <f t="shared" si="103"/>
        <v>0</v>
      </c>
      <c r="U925" s="12" t="str">
        <f t="shared" si="104"/>
        <v/>
      </c>
    </row>
    <row r="926" spans="12:21" x14ac:dyDescent="0.25">
      <c r="L926" s="16">
        <f t="shared" si="99"/>
        <v>0</v>
      </c>
      <c r="M926" s="11" t="e">
        <f>VLOOKUP(G926,Sell!G:L,1,0)</f>
        <v>#N/A</v>
      </c>
      <c r="N926" s="11">
        <f>IFERROR(VLOOKUP(G926,Sell!G:L,2,0),0)</f>
        <v>0</v>
      </c>
      <c r="O926" s="10">
        <f>IFERROR(VLOOKUP(G926,Sell!G:L,6,0),0)</f>
        <v>0</v>
      </c>
      <c r="P926" s="11">
        <f t="shared" si="98"/>
        <v>0</v>
      </c>
      <c r="Q926" s="10">
        <f t="shared" si="100"/>
        <v>0</v>
      </c>
      <c r="R926" s="10">
        <f t="shared" si="101"/>
        <v>0</v>
      </c>
      <c r="S926" s="10">
        <f t="shared" si="102"/>
        <v>0</v>
      </c>
      <c r="T926" s="10">
        <f t="shared" si="103"/>
        <v>0</v>
      </c>
      <c r="U926" s="12" t="str">
        <f t="shared" si="104"/>
        <v/>
      </c>
    </row>
    <row r="927" spans="12:21" x14ac:dyDescent="0.25">
      <c r="L927" s="16">
        <f t="shared" si="99"/>
        <v>0</v>
      </c>
      <c r="M927" s="11" t="e">
        <f>VLOOKUP(G927,Sell!G:L,1,0)</f>
        <v>#N/A</v>
      </c>
      <c r="N927" s="11">
        <f>IFERROR(VLOOKUP(G927,Sell!G:L,2,0),0)</f>
        <v>0</v>
      </c>
      <c r="O927" s="10">
        <f>IFERROR(VLOOKUP(G927,Sell!G:L,6,0),0)</f>
        <v>0</v>
      </c>
      <c r="P927" s="11">
        <f t="shared" si="98"/>
        <v>0</v>
      </c>
      <c r="Q927" s="10">
        <f t="shared" si="100"/>
        <v>0</v>
      </c>
      <c r="R927" s="10">
        <f t="shared" si="101"/>
        <v>0</v>
      </c>
      <c r="S927" s="10">
        <f t="shared" si="102"/>
        <v>0</v>
      </c>
      <c r="T927" s="10">
        <f t="shared" si="103"/>
        <v>0</v>
      </c>
      <c r="U927" s="12" t="str">
        <f t="shared" si="104"/>
        <v/>
      </c>
    </row>
    <row r="928" spans="12:21" x14ac:dyDescent="0.25">
      <c r="L928" s="16">
        <f t="shared" si="99"/>
        <v>0</v>
      </c>
      <c r="M928" s="11" t="e">
        <f>VLOOKUP(G928,Sell!G:L,1,0)</f>
        <v>#N/A</v>
      </c>
      <c r="N928" s="11">
        <f>IFERROR(VLOOKUP(G928,Sell!G:L,2,0),0)</f>
        <v>0</v>
      </c>
      <c r="O928" s="10">
        <f>IFERROR(VLOOKUP(G928,Sell!G:L,6,0),0)</f>
        <v>0</v>
      </c>
      <c r="P928" s="11">
        <f t="shared" si="98"/>
        <v>0</v>
      </c>
      <c r="Q928" s="10">
        <f t="shared" si="100"/>
        <v>0</v>
      </c>
      <c r="R928" s="10">
        <f t="shared" si="101"/>
        <v>0</v>
      </c>
      <c r="S928" s="10">
        <f t="shared" si="102"/>
        <v>0</v>
      </c>
      <c r="T928" s="10">
        <f t="shared" si="103"/>
        <v>0</v>
      </c>
      <c r="U928" s="12" t="str">
        <f t="shared" si="104"/>
        <v/>
      </c>
    </row>
    <row r="929" spans="12:21" x14ac:dyDescent="0.25">
      <c r="L929" s="16">
        <f t="shared" si="99"/>
        <v>0</v>
      </c>
      <c r="M929" s="11" t="e">
        <f>VLOOKUP(G929,Sell!G:L,1,0)</f>
        <v>#N/A</v>
      </c>
      <c r="N929" s="11">
        <f>IFERROR(VLOOKUP(G929,Sell!G:L,2,0),0)</f>
        <v>0</v>
      </c>
      <c r="O929" s="10">
        <f>IFERROR(VLOOKUP(G929,Sell!G:L,6,0),0)</f>
        <v>0</v>
      </c>
      <c r="P929" s="11">
        <f t="shared" si="98"/>
        <v>0</v>
      </c>
      <c r="Q929" s="10">
        <f t="shared" si="100"/>
        <v>0</v>
      </c>
      <c r="R929" s="10">
        <f t="shared" si="101"/>
        <v>0</v>
      </c>
      <c r="S929" s="10">
        <f t="shared" si="102"/>
        <v>0</v>
      </c>
      <c r="T929" s="10">
        <f t="shared" si="103"/>
        <v>0</v>
      </c>
      <c r="U929" s="12" t="str">
        <f t="shared" si="104"/>
        <v/>
      </c>
    </row>
    <row r="930" spans="12:21" x14ac:dyDescent="0.25">
      <c r="L930" s="16">
        <f t="shared" si="99"/>
        <v>0</v>
      </c>
      <c r="M930" s="11" t="e">
        <f>VLOOKUP(G930,Sell!G:L,1,0)</f>
        <v>#N/A</v>
      </c>
      <c r="N930" s="11">
        <f>IFERROR(VLOOKUP(G930,Sell!G:L,2,0),0)</f>
        <v>0</v>
      </c>
      <c r="O930" s="10">
        <f>IFERROR(VLOOKUP(G930,Sell!G:L,6,0),0)</f>
        <v>0</v>
      </c>
      <c r="P930" s="11">
        <f t="shared" si="98"/>
        <v>0</v>
      </c>
      <c r="Q930" s="10">
        <f t="shared" si="100"/>
        <v>0</v>
      </c>
      <c r="R930" s="10">
        <f t="shared" si="101"/>
        <v>0</v>
      </c>
      <c r="S930" s="10">
        <f t="shared" si="102"/>
        <v>0</v>
      </c>
      <c r="T930" s="10">
        <f t="shared" si="103"/>
        <v>0</v>
      </c>
      <c r="U930" s="12" t="str">
        <f t="shared" si="104"/>
        <v/>
      </c>
    </row>
    <row r="931" spans="12:21" x14ac:dyDescent="0.25">
      <c r="L931" s="16">
        <f t="shared" si="99"/>
        <v>0</v>
      </c>
      <c r="M931" s="11" t="e">
        <f>VLOOKUP(G931,Sell!G:L,1,0)</f>
        <v>#N/A</v>
      </c>
      <c r="N931" s="11">
        <f>IFERROR(VLOOKUP(G931,Sell!G:L,2,0),0)</f>
        <v>0</v>
      </c>
      <c r="O931" s="10">
        <f>IFERROR(VLOOKUP(G931,Sell!G:L,6,0),0)</f>
        <v>0</v>
      </c>
      <c r="P931" s="11">
        <f t="shared" si="98"/>
        <v>0</v>
      </c>
      <c r="Q931" s="10">
        <f t="shared" si="100"/>
        <v>0</v>
      </c>
      <c r="R931" s="10">
        <f t="shared" si="101"/>
        <v>0</v>
      </c>
      <c r="S931" s="10">
        <f t="shared" si="102"/>
        <v>0</v>
      </c>
      <c r="T931" s="10">
        <f t="shared" si="103"/>
        <v>0</v>
      </c>
      <c r="U931" s="12" t="str">
        <f t="shared" si="104"/>
        <v/>
      </c>
    </row>
    <row r="932" spans="12:21" x14ac:dyDescent="0.25">
      <c r="L932" s="16">
        <f t="shared" si="99"/>
        <v>0</v>
      </c>
      <c r="M932" s="11" t="e">
        <f>VLOOKUP(G932,Sell!G:L,1,0)</f>
        <v>#N/A</v>
      </c>
      <c r="N932" s="11">
        <f>IFERROR(VLOOKUP(G932,Sell!G:L,2,0),0)</f>
        <v>0</v>
      </c>
      <c r="O932" s="10">
        <f>IFERROR(VLOOKUP(G932,Sell!G:L,6,0),0)</f>
        <v>0</v>
      </c>
      <c r="P932" s="11">
        <f t="shared" si="98"/>
        <v>0</v>
      </c>
      <c r="Q932" s="10">
        <f t="shared" si="100"/>
        <v>0</v>
      </c>
      <c r="R932" s="10">
        <f t="shared" si="101"/>
        <v>0</v>
      </c>
      <c r="S932" s="10">
        <f t="shared" si="102"/>
        <v>0</v>
      </c>
      <c r="T932" s="10">
        <f t="shared" si="103"/>
        <v>0</v>
      </c>
      <c r="U932" s="12" t="str">
        <f t="shared" si="104"/>
        <v/>
      </c>
    </row>
    <row r="933" spans="12:21" x14ac:dyDescent="0.25">
      <c r="L933" s="16">
        <f t="shared" si="99"/>
        <v>0</v>
      </c>
      <c r="M933" s="11" t="e">
        <f>VLOOKUP(G933,Sell!G:L,1,0)</f>
        <v>#N/A</v>
      </c>
      <c r="N933" s="11">
        <f>IFERROR(VLOOKUP(G933,Sell!G:L,2,0),0)</f>
        <v>0</v>
      </c>
      <c r="O933" s="10">
        <f>IFERROR(VLOOKUP(G933,Sell!G:L,6,0),0)</f>
        <v>0</v>
      </c>
      <c r="P933" s="11">
        <f t="shared" si="98"/>
        <v>0</v>
      </c>
      <c r="Q933" s="10">
        <f t="shared" si="100"/>
        <v>0</v>
      </c>
      <c r="R933" s="10">
        <f t="shared" si="101"/>
        <v>0</v>
      </c>
      <c r="S933" s="10">
        <f t="shared" si="102"/>
        <v>0</v>
      </c>
      <c r="T933" s="10">
        <f t="shared" si="103"/>
        <v>0</v>
      </c>
      <c r="U933" s="12" t="str">
        <f t="shared" si="104"/>
        <v/>
      </c>
    </row>
    <row r="934" spans="12:21" x14ac:dyDescent="0.25">
      <c r="L934" s="16">
        <f t="shared" si="99"/>
        <v>0</v>
      </c>
      <c r="M934" s="11" t="e">
        <f>VLOOKUP(G934,Sell!G:L,1,0)</f>
        <v>#N/A</v>
      </c>
      <c r="N934" s="11">
        <f>IFERROR(VLOOKUP(G934,Sell!G:L,2,0),0)</f>
        <v>0</v>
      </c>
      <c r="O934" s="10">
        <f>IFERROR(VLOOKUP(G934,Sell!G:L,6,0),0)</f>
        <v>0</v>
      </c>
      <c r="P934" s="11">
        <f t="shared" si="98"/>
        <v>0</v>
      </c>
      <c r="Q934" s="10">
        <f t="shared" si="100"/>
        <v>0</v>
      </c>
      <c r="R934" s="10">
        <f t="shared" si="101"/>
        <v>0</v>
      </c>
      <c r="S934" s="10">
        <f t="shared" si="102"/>
        <v>0</v>
      </c>
      <c r="T934" s="10">
        <f t="shared" si="103"/>
        <v>0</v>
      </c>
      <c r="U934" s="12" t="str">
        <f t="shared" si="104"/>
        <v/>
      </c>
    </row>
    <row r="935" spans="12:21" x14ac:dyDescent="0.25">
      <c r="L935" s="16">
        <f t="shared" si="99"/>
        <v>0</v>
      </c>
      <c r="M935" s="11" t="e">
        <f>VLOOKUP(G935,Sell!G:L,1,0)</f>
        <v>#N/A</v>
      </c>
      <c r="N935" s="11">
        <f>IFERROR(VLOOKUP(G935,Sell!G:L,2,0),0)</f>
        <v>0</v>
      </c>
      <c r="O935" s="10">
        <f>IFERROR(VLOOKUP(G935,Sell!G:L,6,0),0)</f>
        <v>0</v>
      </c>
      <c r="P935" s="11">
        <f t="shared" si="98"/>
        <v>0</v>
      </c>
      <c r="Q935" s="10">
        <f t="shared" si="100"/>
        <v>0</v>
      </c>
      <c r="R935" s="10">
        <f t="shared" si="101"/>
        <v>0</v>
      </c>
      <c r="S935" s="10">
        <f t="shared" si="102"/>
        <v>0</v>
      </c>
      <c r="T935" s="10">
        <f t="shared" si="103"/>
        <v>0</v>
      </c>
      <c r="U935" s="12" t="str">
        <f t="shared" si="104"/>
        <v/>
      </c>
    </row>
    <row r="936" spans="12:21" x14ac:dyDescent="0.25">
      <c r="L936" s="16">
        <f t="shared" si="99"/>
        <v>0</v>
      </c>
      <c r="M936" s="11" t="e">
        <f>VLOOKUP(G936,Sell!G:L,1,0)</f>
        <v>#N/A</v>
      </c>
      <c r="N936" s="11">
        <f>IFERROR(VLOOKUP(G936,Sell!G:L,2,0),0)</f>
        <v>0</v>
      </c>
      <c r="O936" s="10">
        <f>IFERROR(VLOOKUP(G936,Sell!G:L,6,0),0)</f>
        <v>0</v>
      </c>
      <c r="P936" s="11">
        <f t="shared" si="98"/>
        <v>0</v>
      </c>
      <c r="Q936" s="10">
        <f t="shared" si="100"/>
        <v>0</v>
      </c>
      <c r="R936" s="10">
        <f t="shared" si="101"/>
        <v>0</v>
      </c>
      <c r="S936" s="10">
        <f t="shared" si="102"/>
        <v>0</v>
      </c>
      <c r="T936" s="10">
        <f t="shared" si="103"/>
        <v>0</v>
      </c>
      <c r="U936" s="12" t="str">
        <f t="shared" si="104"/>
        <v/>
      </c>
    </row>
    <row r="937" spans="12:21" x14ac:dyDescent="0.25">
      <c r="L937" s="16">
        <f t="shared" si="99"/>
        <v>0</v>
      </c>
      <c r="M937" s="11" t="e">
        <f>VLOOKUP(G937,Sell!G:L,1,0)</f>
        <v>#N/A</v>
      </c>
      <c r="N937" s="11">
        <f>IFERROR(VLOOKUP(G937,Sell!G:L,2,0),0)</f>
        <v>0</v>
      </c>
      <c r="O937" s="10">
        <f>IFERROR(VLOOKUP(G937,Sell!G:L,6,0),0)</f>
        <v>0</v>
      </c>
      <c r="P937" s="11">
        <f t="shared" si="98"/>
        <v>0</v>
      </c>
      <c r="Q937" s="10">
        <f t="shared" si="100"/>
        <v>0</v>
      </c>
      <c r="R937" s="10">
        <f t="shared" si="101"/>
        <v>0</v>
      </c>
      <c r="S937" s="10">
        <f t="shared" si="102"/>
        <v>0</v>
      </c>
      <c r="T937" s="10">
        <f t="shared" si="103"/>
        <v>0</v>
      </c>
      <c r="U937" s="12" t="str">
        <f t="shared" si="104"/>
        <v/>
      </c>
    </row>
    <row r="938" spans="12:21" x14ac:dyDescent="0.25">
      <c r="L938" s="16">
        <f t="shared" si="99"/>
        <v>0</v>
      </c>
      <c r="M938" s="11" t="e">
        <f>VLOOKUP(G938,Sell!G:L,1,0)</f>
        <v>#N/A</v>
      </c>
      <c r="N938" s="11">
        <f>IFERROR(VLOOKUP(G938,Sell!G:L,2,0),0)</f>
        <v>0</v>
      </c>
      <c r="O938" s="10">
        <f>IFERROR(VLOOKUP(G938,Sell!G:L,6,0),0)</f>
        <v>0</v>
      </c>
      <c r="P938" s="11">
        <f t="shared" si="98"/>
        <v>0</v>
      </c>
      <c r="Q938" s="10">
        <f t="shared" si="100"/>
        <v>0</v>
      </c>
      <c r="R938" s="10">
        <f t="shared" si="101"/>
        <v>0</v>
      </c>
      <c r="S938" s="10">
        <f t="shared" si="102"/>
        <v>0</v>
      </c>
      <c r="T938" s="10">
        <f t="shared" si="103"/>
        <v>0</v>
      </c>
      <c r="U938" s="12" t="str">
        <f t="shared" si="104"/>
        <v/>
      </c>
    </row>
    <row r="939" spans="12:21" x14ac:dyDescent="0.25">
      <c r="L939" s="16">
        <f t="shared" si="99"/>
        <v>0</v>
      </c>
      <c r="M939" s="11" t="e">
        <f>VLOOKUP(G939,Sell!G:L,1,0)</f>
        <v>#N/A</v>
      </c>
      <c r="N939" s="11">
        <f>IFERROR(VLOOKUP(G939,Sell!G:L,2,0),0)</f>
        <v>0</v>
      </c>
      <c r="O939" s="10">
        <f>IFERROR(VLOOKUP(G939,Sell!G:L,6,0),0)</f>
        <v>0</v>
      </c>
      <c r="P939" s="11">
        <f t="shared" si="98"/>
        <v>0</v>
      </c>
      <c r="Q939" s="10">
        <f t="shared" si="100"/>
        <v>0</v>
      </c>
      <c r="R939" s="10">
        <f t="shared" si="101"/>
        <v>0</v>
      </c>
      <c r="S939" s="10">
        <f t="shared" si="102"/>
        <v>0</v>
      </c>
      <c r="T939" s="10">
        <f t="shared" si="103"/>
        <v>0</v>
      </c>
      <c r="U939" s="12" t="str">
        <f t="shared" si="104"/>
        <v/>
      </c>
    </row>
    <row r="940" spans="12:21" x14ac:dyDescent="0.25">
      <c r="L940" s="16">
        <f t="shared" si="99"/>
        <v>0</v>
      </c>
      <c r="M940" s="11" t="e">
        <f>VLOOKUP(G940,Sell!G:L,1,0)</f>
        <v>#N/A</v>
      </c>
      <c r="N940" s="11">
        <f>IFERROR(VLOOKUP(G940,Sell!G:L,2,0),0)</f>
        <v>0</v>
      </c>
      <c r="O940" s="10">
        <f>IFERROR(VLOOKUP(G940,Sell!G:L,6,0),0)</f>
        <v>0</v>
      </c>
      <c r="P940" s="11">
        <f t="shared" si="98"/>
        <v>0</v>
      </c>
      <c r="Q940" s="10">
        <f t="shared" si="100"/>
        <v>0</v>
      </c>
      <c r="R940" s="10">
        <f t="shared" si="101"/>
        <v>0</v>
      </c>
      <c r="S940" s="10">
        <f t="shared" si="102"/>
        <v>0</v>
      </c>
      <c r="T940" s="10">
        <f t="shared" si="103"/>
        <v>0</v>
      </c>
      <c r="U940" s="12" t="str">
        <f t="shared" si="104"/>
        <v/>
      </c>
    </row>
    <row r="941" spans="12:21" x14ac:dyDescent="0.25">
      <c r="L941" s="16">
        <f t="shared" si="99"/>
        <v>0</v>
      </c>
      <c r="M941" s="11" t="e">
        <f>VLOOKUP(G941,Sell!G:L,1,0)</f>
        <v>#N/A</v>
      </c>
      <c r="N941" s="11">
        <f>IFERROR(VLOOKUP(G941,Sell!G:L,2,0),0)</f>
        <v>0</v>
      </c>
      <c r="O941" s="10">
        <f>IFERROR(VLOOKUP(G941,Sell!G:L,6,0),0)</f>
        <v>0</v>
      </c>
      <c r="P941" s="11">
        <f t="shared" si="98"/>
        <v>0</v>
      </c>
      <c r="Q941" s="10">
        <f t="shared" si="100"/>
        <v>0</v>
      </c>
      <c r="R941" s="10">
        <f t="shared" si="101"/>
        <v>0</v>
      </c>
      <c r="S941" s="10">
        <f t="shared" si="102"/>
        <v>0</v>
      </c>
      <c r="T941" s="10">
        <f t="shared" si="103"/>
        <v>0</v>
      </c>
      <c r="U941" s="12" t="str">
        <f t="shared" si="104"/>
        <v/>
      </c>
    </row>
    <row r="942" spans="12:21" x14ac:dyDescent="0.25">
      <c r="L942" s="16">
        <f t="shared" si="99"/>
        <v>0</v>
      </c>
      <c r="M942" s="11" t="e">
        <f>VLOOKUP(G942,Sell!G:L,1,0)</f>
        <v>#N/A</v>
      </c>
      <c r="N942" s="11">
        <f>IFERROR(VLOOKUP(G942,Sell!G:L,2,0),0)</f>
        <v>0</v>
      </c>
      <c r="O942" s="10">
        <f>IFERROR(VLOOKUP(G942,Sell!G:L,6,0),0)</f>
        <v>0</v>
      </c>
      <c r="P942" s="11">
        <f t="shared" si="98"/>
        <v>0</v>
      </c>
      <c r="Q942" s="10">
        <f t="shared" si="100"/>
        <v>0</v>
      </c>
      <c r="R942" s="10">
        <f t="shared" si="101"/>
        <v>0</v>
      </c>
      <c r="S942" s="10">
        <f t="shared" si="102"/>
        <v>0</v>
      </c>
      <c r="T942" s="10">
        <f t="shared" si="103"/>
        <v>0</v>
      </c>
      <c r="U942" s="12" t="str">
        <f t="shared" si="104"/>
        <v/>
      </c>
    </row>
    <row r="943" spans="12:21" x14ac:dyDescent="0.25">
      <c r="L943" s="16">
        <f t="shared" si="99"/>
        <v>0</v>
      </c>
      <c r="M943" s="11" t="e">
        <f>VLOOKUP(G943,Sell!G:L,1,0)</f>
        <v>#N/A</v>
      </c>
      <c r="N943" s="11">
        <f>IFERROR(VLOOKUP(G943,Sell!G:L,2,0),0)</f>
        <v>0</v>
      </c>
      <c r="O943" s="10">
        <f>IFERROR(VLOOKUP(G943,Sell!G:L,6,0),0)</f>
        <v>0</v>
      </c>
      <c r="P943" s="11">
        <f t="shared" si="98"/>
        <v>0</v>
      </c>
      <c r="Q943" s="10">
        <f t="shared" si="100"/>
        <v>0</v>
      </c>
      <c r="R943" s="10">
        <f t="shared" si="101"/>
        <v>0</v>
      </c>
      <c r="S943" s="10">
        <f t="shared" si="102"/>
        <v>0</v>
      </c>
      <c r="T943" s="10">
        <f t="shared" si="103"/>
        <v>0</v>
      </c>
      <c r="U943" s="12" t="str">
        <f t="shared" si="104"/>
        <v/>
      </c>
    </row>
    <row r="944" spans="12:21" x14ac:dyDescent="0.25">
      <c r="L944" s="16">
        <f t="shared" si="99"/>
        <v>0</v>
      </c>
      <c r="M944" s="11" t="e">
        <f>VLOOKUP(G944,Sell!G:L,1,0)</f>
        <v>#N/A</v>
      </c>
      <c r="N944" s="11">
        <f>IFERROR(VLOOKUP(G944,Sell!G:L,2,0),0)</f>
        <v>0</v>
      </c>
      <c r="O944" s="10">
        <f>IFERROR(VLOOKUP(G944,Sell!G:L,6,0),0)</f>
        <v>0</v>
      </c>
      <c r="P944" s="11">
        <f t="shared" si="98"/>
        <v>0</v>
      </c>
      <c r="Q944" s="10">
        <f t="shared" si="100"/>
        <v>0</v>
      </c>
      <c r="R944" s="10">
        <f t="shared" si="101"/>
        <v>0</v>
      </c>
      <c r="S944" s="10">
        <f t="shared" si="102"/>
        <v>0</v>
      </c>
      <c r="T944" s="10">
        <f t="shared" si="103"/>
        <v>0</v>
      </c>
      <c r="U944" s="12" t="str">
        <f t="shared" si="104"/>
        <v/>
      </c>
    </row>
    <row r="945" spans="12:21" x14ac:dyDescent="0.25">
      <c r="L945" s="16">
        <f t="shared" si="99"/>
        <v>0</v>
      </c>
      <c r="M945" s="11" t="e">
        <f>VLOOKUP(G945,Sell!G:L,1,0)</f>
        <v>#N/A</v>
      </c>
      <c r="N945" s="11">
        <f>IFERROR(VLOOKUP(G945,Sell!G:L,2,0),0)</f>
        <v>0</v>
      </c>
      <c r="O945" s="10">
        <f>IFERROR(VLOOKUP(G945,Sell!G:L,6,0),0)</f>
        <v>0</v>
      </c>
      <c r="P945" s="11">
        <f t="shared" si="98"/>
        <v>0</v>
      </c>
      <c r="Q945" s="10">
        <f t="shared" si="100"/>
        <v>0</v>
      </c>
      <c r="R945" s="10">
        <f t="shared" si="101"/>
        <v>0</v>
      </c>
      <c r="S945" s="10">
        <f t="shared" si="102"/>
        <v>0</v>
      </c>
      <c r="T945" s="10">
        <f t="shared" si="103"/>
        <v>0</v>
      </c>
      <c r="U945" s="12" t="str">
        <f t="shared" si="104"/>
        <v/>
      </c>
    </row>
    <row r="946" spans="12:21" x14ac:dyDescent="0.25">
      <c r="L946" s="16">
        <f t="shared" si="99"/>
        <v>0</v>
      </c>
      <c r="M946" s="11" t="e">
        <f>VLOOKUP(G946,Sell!G:L,1,0)</f>
        <v>#N/A</v>
      </c>
      <c r="N946" s="11">
        <f>IFERROR(VLOOKUP(G946,Sell!G:L,2,0),0)</f>
        <v>0</v>
      </c>
      <c r="O946" s="10">
        <f>IFERROR(VLOOKUP(G946,Sell!G:L,6,0),0)</f>
        <v>0</v>
      </c>
      <c r="P946" s="11">
        <f t="shared" si="98"/>
        <v>0</v>
      </c>
      <c r="Q946" s="10">
        <f t="shared" si="100"/>
        <v>0</v>
      </c>
      <c r="R946" s="10">
        <f t="shared" si="101"/>
        <v>0</v>
      </c>
      <c r="S946" s="10">
        <f t="shared" si="102"/>
        <v>0</v>
      </c>
      <c r="T946" s="10">
        <f t="shared" si="103"/>
        <v>0</v>
      </c>
      <c r="U946" s="12" t="str">
        <f t="shared" si="104"/>
        <v/>
      </c>
    </row>
    <row r="947" spans="12:21" x14ac:dyDescent="0.25">
      <c r="L947" s="16">
        <f t="shared" si="99"/>
        <v>0</v>
      </c>
      <c r="M947" s="11" t="e">
        <f>VLOOKUP(G947,Sell!G:L,1,0)</f>
        <v>#N/A</v>
      </c>
      <c r="N947" s="11">
        <f>IFERROR(VLOOKUP(G947,Sell!G:L,2,0),0)</f>
        <v>0</v>
      </c>
      <c r="O947" s="10">
        <f>IFERROR(VLOOKUP(G947,Sell!G:L,6,0),0)</f>
        <v>0</v>
      </c>
      <c r="P947" s="11">
        <f t="shared" si="98"/>
        <v>0</v>
      </c>
      <c r="Q947" s="10">
        <f t="shared" si="100"/>
        <v>0</v>
      </c>
      <c r="R947" s="10">
        <f t="shared" si="101"/>
        <v>0</v>
      </c>
      <c r="S947" s="10">
        <f t="shared" si="102"/>
        <v>0</v>
      </c>
      <c r="T947" s="10">
        <f t="shared" si="103"/>
        <v>0</v>
      </c>
      <c r="U947" s="12" t="str">
        <f t="shared" si="104"/>
        <v/>
      </c>
    </row>
    <row r="948" spans="12:21" x14ac:dyDescent="0.25">
      <c r="L948" s="16">
        <f t="shared" si="99"/>
        <v>0</v>
      </c>
      <c r="M948" s="11" t="e">
        <f>VLOOKUP(G948,Sell!G:L,1,0)</f>
        <v>#N/A</v>
      </c>
      <c r="N948" s="11">
        <f>IFERROR(VLOOKUP(G948,Sell!G:L,2,0),0)</f>
        <v>0</v>
      </c>
      <c r="O948" s="10">
        <f>IFERROR(VLOOKUP(G948,Sell!G:L,6,0),0)</f>
        <v>0</v>
      </c>
      <c r="P948" s="11">
        <f t="shared" si="98"/>
        <v>0</v>
      </c>
      <c r="Q948" s="10">
        <f t="shared" si="100"/>
        <v>0</v>
      </c>
      <c r="R948" s="10">
        <f t="shared" si="101"/>
        <v>0</v>
      </c>
      <c r="S948" s="10">
        <f t="shared" si="102"/>
        <v>0</v>
      </c>
      <c r="T948" s="10">
        <f t="shared" si="103"/>
        <v>0</v>
      </c>
      <c r="U948" s="12" t="str">
        <f t="shared" si="104"/>
        <v/>
      </c>
    </row>
    <row r="949" spans="12:21" x14ac:dyDescent="0.25">
      <c r="L949" s="16">
        <f t="shared" si="99"/>
        <v>0</v>
      </c>
      <c r="M949" s="11" t="e">
        <f>VLOOKUP(G949,Sell!G:L,1,0)</f>
        <v>#N/A</v>
      </c>
      <c r="N949" s="11">
        <f>IFERROR(VLOOKUP(G949,Sell!G:L,2,0),0)</f>
        <v>0</v>
      </c>
      <c r="O949" s="10">
        <f>IFERROR(VLOOKUP(G949,Sell!G:L,6,0),0)</f>
        <v>0</v>
      </c>
      <c r="P949" s="11">
        <f t="shared" si="98"/>
        <v>0</v>
      </c>
      <c r="Q949" s="10">
        <f t="shared" si="100"/>
        <v>0</v>
      </c>
      <c r="R949" s="10">
        <f t="shared" si="101"/>
        <v>0</v>
      </c>
      <c r="S949" s="10">
        <f t="shared" si="102"/>
        <v>0</v>
      </c>
      <c r="T949" s="10">
        <f t="shared" si="103"/>
        <v>0</v>
      </c>
      <c r="U949" s="12" t="str">
        <f t="shared" si="104"/>
        <v/>
      </c>
    </row>
    <row r="950" spans="12:21" x14ac:dyDescent="0.25">
      <c r="L950" s="16">
        <f t="shared" si="99"/>
        <v>0</v>
      </c>
      <c r="M950" s="11" t="e">
        <f>VLOOKUP(G950,Sell!G:L,1,0)</f>
        <v>#N/A</v>
      </c>
      <c r="N950" s="11">
        <f>IFERROR(VLOOKUP(G950,Sell!G:L,2,0),0)</f>
        <v>0</v>
      </c>
      <c r="O950" s="10">
        <f>IFERROR(VLOOKUP(G950,Sell!G:L,6,0),0)</f>
        <v>0</v>
      </c>
      <c r="P950" s="11">
        <f t="shared" si="98"/>
        <v>0</v>
      </c>
      <c r="Q950" s="10">
        <f t="shared" si="100"/>
        <v>0</v>
      </c>
      <c r="R950" s="10">
        <f t="shared" si="101"/>
        <v>0</v>
      </c>
      <c r="S950" s="10">
        <f t="shared" si="102"/>
        <v>0</v>
      </c>
      <c r="T950" s="10">
        <f t="shared" si="103"/>
        <v>0</v>
      </c>
      <c r="U950" s="12" t="str">
        <f t="shared" si="104"/>
        <v/>
      </c>
    </row>
    <row r="951" spans="12:21" x14ac:dyDescent="0.25">
      <c r="L951" s="16">
        <f t="shared" si="99"/>
        <v>0</v>
      </c>
      <c r="M951" s="11" t="e">
        <f>VLOOKUP(G951,Sell!G:L,1,0)</f>
        <v>#N/A</v>
      </c>
      <c r="N951" s="11">
        <f>IFERROR(VLOOKUP(G951,Sell!G:L,2,0),0)</f>
        <v>0</v>
      </c>
      <c r="O951" s="10">
        <f>IFERROR(VLOOKUP(G951,Sell!G:L,6,0),0)</f>
        <v>0</v>
      </c>
      <c r="P951" s="11">
        <f t="shared" si="98"/>
        <v>0</v>
      </c>
      <c r="Q951" s="10">
        <f t="shared" si="100"/>
        <v>0</v>
      </c>
      <c r="R951" s="10">
        <f t="shared" si="101"/>
        <v>0</v>
      </c>
      <c r="S951" s="10">
        <f t="shared" si="102"/>
        <v>0</v>
      </c>
      <c r="T951" s="10">
        <f t="shared" si="103"/>
        <v>0</v>
      </c>
      <c r="U951" s="12" t="str">
        <f t="shared" si="104"/>
        <v/>
      </c>
    </row>
    <row r="952" spans="12:21" x14ac:dyDescent="0.25">
      <c r="L952" s="16">
        <f t="shared" si="99"/>
        <v>0</v>
      </c>
      <c r="M952" s="11" t="e">
        <f>VLOOKUP(G952,Sell!G:L,1,0)</f>
        <v>#N/A</v>
      </c>
      <c r="N952" s="11">
        <f>IFERROR(VLOOKUP(G952,Sell!G:L,2,0),0)</f>
        <v>0</v>
      </c>
      <c r="O952" s="10">
        <f>IFERROR(VLOOKUP(G952,Sell!G:L,6,0),0)</f>
        <v>0</v>
      </c>
      <c r="P952" s="11">
        <f t="shared" si="98"/>
        <v>0</v>
      </c>
      <c r="Q952" s="10">
        <f t="shared" si="100"/>
        <v>0</v>
      </c>
      <c r="R952" s="10">
        <f t="shared" si="101"/>
        <v>0</v>
      </c>
      <c r="S952" s="10">
        <f t="shared" si="102"/>
        <v>0</v>
      </c>
      <c r="T952" s="10">
        <f t="shared" si="103"/>
        <v>0</v>
      </c>
      <c r="U952" s="12" t="str">
        <f t="shared" si="104"/>
        <v/>
      </c>
    </row>
    <row r="953" spans="12:21" x14ac:dyDescent="0.25">
      <c r="L953" s="16">
        <f t="shared" si="99"/>
        <v>0</v>
      </c>
      <c r="M953" s="11" t="e">
        <f>VLOOKUP(G953,Sell!G:L,1,0)</f>
        <v>#N/A</v>
      </c>
      <c r="N953" s="11">
        <f>IFERROR(VLOOKUP(G953,Sell!G:L,2,0),0)</f>
        <v>0</v>
      </c>
      <c r="O953" s="10">
        <f>IFERROR(VLOOKUP(G953,Sell!G:L,6,0),0)</f>
        <v>0</v>
      </c>
      <c r="P953" s="11">
        <f t="shared" si="98"/>
        <v>0</v>
      </c>
      <c r="Q953" s="10">
        <f t="shared" si="100"/>
        <v>0</v>
      </c>
      <c r="R953" s="10">
        <f t="shared" si="101"/>
        <v>0</v>
      </c>
      <c r="S953" s="10">
        <f t="shared" si="102"/>
        <v>0</v>
      </c>
      <c r="T953" s="10">
        <f t="shared" si="103"/>
        <v>0</v>
      </c>
      <c r="U953" s="12" t="str">
        <f t="shared" si="104"/>
        <v/>
      </c>
    </row>
    <row r="954" spans="12:21" x14ac:dyDescent="0.25">
      <c r="L954" s="16">
        <f t="shared" si="99"/>
        <v>0</v>
      </c>
      <c r="M954" s="11" t="e">
        <f>VLOOKUP(G954,Sell!G:L,1,0)</f>
        <v>#N/A</v>
      </c>
      <c r="N954" s="11">
        <f>IFERROR(VLOOKUP(G954,Sell!G:L,2,0),0)</f>
        <v>0</v>
      </c>
      <c r="O954" s="10">
        <f>IFERROR(VLOOKUP(G954,Sell!G:L,6,0),0)</f>
        <v>0</v>
      </c>
      <c r="P954" s="11">
        <f t="shared" si="98"/>
        <v>0</v>
      </c>
      <c r="Q954" s="10">
        <f t="shared" si="100"/>
        <v>0</v>
      </c>
      <c r="R954" s="10">
        <f t="shared" si="101"/>
        <v>0</v>
      </c>
      <c r="S954" s="10">
        <f t="shared" si="102"/>
        <v>0</v>
      </c>
      <c r="T954" s="10">
        <f t="shared" si="103"/>
        <v>0</v>
      </c>
      <c r="U954" s="12" t="str">
        <f t="shared" si="104"/>
        <v/>
      </c>
    </row>
    <row r="955" spans="12:21" x14ac:dyDescent="0.25">
      <c r="L955" s="16">
        <f t="shared" si="99"/>
        <v>0</v>
      </c>
      <c r="M955" s="11" t="e">
        <f>VLOOKUP(G955,Sell!G:L,1,0)</f>
        <v>#N/A</v>
      </c>
      <c r="N955" s="11">
        <f>IFERROR(VLOOKUP(G955,Sell!G:L,2,0),0)</f>
        <v>0</v>
      </c>
      <c r="O955" s="10">
        <f>IFERROR(VLOOKUP(G955,Sell!G:L,6,0),0)</f>
        <v>0</v>
      </c>
      <c r="P955" s="11">
        <f t="shared" si="98"/>
        <v>0</v>
      </c>
      <c r="Q955" s="10">
        <f t="shared" si="100"/>
        <v>0</v>
      </c>
      <c r="R955" s="10">
        <f t="shared" si="101"/>
        <v>0</v>
      </c>
      <c r="S955" s="10">
        <f t="shared" si="102"/>
        <v>0</v>
      </c>
      <c r="T955" s="10">
        <f t="shared" si="103"/>
        <v>0</v>
      </c>
      <c r="U955" s="12" t="str">
        <f t="shared" si="104"/>
        <v/>
      </c>
    </row>
    <row r="956" spans="12:21" x14ac:dyDescent="0.25">
      <c r="L956" s="16">
        <f t="shared" si="99"/>
        <v>0</v>
      </c>
      <c r="M956" s="11" t="e">
        <f>VLOOKUP(G956,Sell!G:L,1,0)</f>
        <v>#N/A</v>
      </c>
      <c r="N956" s="11">
        <f>IFERROR(VLOOKUP(G956,Sell!G:L,2,0),0)</f>
        <v>0</v>
      </c>
      <c r="O956" s="10">
        <f>IFERROR(VLOOKUP(G956,Sell!G:L,6,0),0)</f>
        <v>0</v>
      </c>
      <c r="P956" s="11">
        <f t="shared" si="98"/>
        <v>0</v>
      </c>
      <c r="Q956" s="10">
        <f t="shared" si="100"/>
        <v>0</v>
      </c>
      <c r="R956" s="10">
        <f t="shared" si="101"/>
        <v>0</v>
      </c>
      <c r="S956" s="10">
        <f t="shared" si="102"/>
        <v>0</v>
      </c>
      <c r="T956" s="10">
        <f t="shared" si="103"/>
        <v>0</v>
      </c>
      <c r="U956" s="12" t="str">
        <f t="shared" si="104"/>
        <v/>
      </c>
    </row>
    <row r="957" spans="12:21" x14ac:dyDescent="0.25">
      <c r="L957" s="16">
        <f t="shared" si="99"/>
        <v>0</v>
      </c>
      <c r="M957" s="11" t="e">
        <f>VLOOKUP(G957,Sell!G:L,1,0)</f>
        <v>#N/A</v>
      </c>
      <c r="N957" s="11">
        <f>IFERROR(VLOOKUP(G957,Sell!G:L,2,0),0)</f>
        <v>0</v>
      </c>
      <c r="O957" s="10">
        <f>IFERROR(VLOOKUP(G957,Sell!G:L,6,0),0)</f>
        <v>0</v>
      </c>
      <c r="P957" s="11">
        <f t="shared" si="98"/>
        <v>0</v>
      </c>
      <c r="Q957" s="10">
        <f t="shared" si="100"/>
        <v>0</v>
      </c>
      <c r="R957" s="10">
        <f t="shared" si="101"/>
        <v>0</v>
      </c>
      <c r="S957" s="10">
        <f t="shared" si="102"/>
        <v>0</v>
      </c>
      <c r="T957" s="10">
        <f t="shared" si="103"/>
        <v>0</v>
      </c>
      <c r="U957" s="12" t="str">
        <f t="shared" si="104"/>
        <v/>
      </c>
    </row>
    <row r="958" spans="12:21" x14ac:dyDescent="0.25">
      <c r="L958" s="16">
        <f t="shared" si="99"/>
        <v>0</v>
      </c>
      <c r="M958" s="11" t="e">
        <f>VLOOKUP(G958,Sell!G:L,1,0)</f>
        <v>#N/A</v>
      </c>
      <c r="N958" s="11">
        <f>IFERROR(VLOOKUP(G958,Sell!G:L,2,0),0)</f>
        <v>0</v>
      </c>
      <c r="O958" s="10">
        <f>IFERROR(VLOOKUP(G958,Sell!G:L,6,0),0)</f>
        <v>0</v>
      </c>
      <c r="P958" s="11">
        <f t="shared" si="98"/>
        <v>0</v>
      </c>
      <c r="Q958" s="10">
        <f t="shared" si="100"/>
        <v>0</v>
      </c>
      <c r="R958" s="10">
        <f t="shared" si="101"/>
        <v>0</v>
      </c>
      <c r="S958" s="10">
        <f t="shared" si="102"/>
        <v>0</v>
      </c>
      <c r="T958" s="10">
        <f t="shared" si="103"/>
        <v>0</v>
      </c>
      <c r="U958" s="12" t="str">
        <f t="shared" si="104"/>
        <v/>
      </c>
    </row>
    <row r="959" spans="12:21" x14ac:dyDescent="0.25">
      <c r="L959" s="16">
        <f t="shared" si="99"/>
        <v>0</v>
      </c>
      <c r="M959" s="11" t="e">
        <f>VLOOKUP(G959,Sell!G:L,1,0)</f>
        <v>#N/A</v>
      </c>
      <c r="N959" s="11">
        <f>IFERROR(VLOOKUP(G959,Sell!G:L,2,0),0)</f>
        <v>0</v>
      </c>
      <c r="O959" s="10">
        <f>IFERROR(VLOOKUP(G959,Sell!G:L,6,0),0)</f>
        <v>0</v>
      </c>
      <c r="P959" s="11">
        <f t="shared" si="98"/>
        <v>0</v>
      </c>
      <c r="Q959" s="10">
        <f t="shared" si="100"/>
        <v>0</v>
      </c>
      <c r="R959" s="10">
        <f t="shared" si="101"/>
        <v>0</v>
      </c>
      <c r="S959" s="10">
        <f t="shared" si="102"/>
        <v>0</v>
      </c>
      <c r="T959" s="10">
        <f t="shared" si="103"/>
        <v>0</v>
      </c>
      <c r="U959" s="12" t="str">
        <f t="shared" si="104"/>
        <v/>
      </c>
    </row>
    <row r="960" spans="12:21" x14ac:dyDescent="0.25">
      <c r="L960" s="16">
        <f t="shared" si="99"/>
        <v>0</v>
      </c>
      <c r="M960" s="11" t="e">
        <f>VLOOKUP(G960,Sell!G:L,1,0)</f>
        <v>#N/A</v>
      </c>
      <c r="N960" s="11">
        <f>IFERROR(VLOOKUP(G960,Sell!G:L,2,0),0)</f>
        <v>0</v>
      </c>
      <c r="O960" s="10">
        <f>IFERROR(VLOOKUP(G960,Sell!G:L,6,0),0)</f>
        <v>0</v>
      </c>
      <c r="P960" s="11">
        <f t="shared" si="98"/>
        <v>0</v>
      </c>
      <c r="Q960" s="10">
        <f t="shared" si="100"/>
        <v>0</v>
      </c>
      <c r="R960" s="10">
        <f t="shared" si="101"/>
        <v>0</v>
      </c>
      <c r="S960" s="10">
        <f t="shared" si="102"/>
        <v>0</v>
      </c>
      <c r="T960" s="10">
        <f t="shared" si="103"/>
        <v>0</v>
      </c>
      <c r="U960" s="12" t="str">
        <f t="shared" si="104"/>
        <v/>
      </c>
    </row>
    <row r="961" spans="12:21" x14ac:dyDescent="0.25">
      <c r="L961" s="16">
        <f t="shared" si="99"/>
        <v>0</v>
      </c>
      <c r="M961" s="11" t="e">
        <f>VLOOKUP(G961,Sell!G:L,1,0)</f>
        <v>#N/A</v>
      </c>
      <c r="N961" s="11">
        <f>IFERROR(VLOOKUP(G961,Sell!G:L,2,0),0)</f>
        <v>0</v>
      </c>
      <c r="O961" s="10">
        <f>IFERROR(VLOOKUP(G961,Sell!G:L,6,0),0)</f>
        <v>0</v>
      </c>
      <c r="P961" s="11">
        <f t="shared" si="98"/>
        <v>0</v>
      </c>
      <c r="Q961" s="10">
        <f t="shared" si="100"/>
        <v>0</v>
      </c>
      <c r="R961" s="10">
        <f t="shared" si="101"/>
        <v>0</v>
      </c>
      <c r="S961" s="10">
        <f t="shared" si="102"/>
        <v>0</v>
      </c>
      <c r="T961" s="10">
        <f t="shared" si="103"/>
        <v>0</v>
      </c>
      <c r="U961" s="12" t="str">
        <f t="shared" si="104"/>
        <v/>
      </c>
    </row>
    <row r="962" spans="12:21" x14ac:dyDescent="0.25">
      <c r="L962" s="16">
        <f t="shared" si="99"/>
        <v>0</v>
      </c>
      <c r="M962" s="11" t="e">
        <f>VLOOKUP(G962,Sell!G:L,1,0)</f>
        <v>#N/A</v>
      </c>
      <c r="N962" s="11">
        <f>IFERROR(VLOOKUP(G962,Sell!G:L,2,0),0)</f>
        <v>0</v>
      </c>
      <c r="O962" s="10">
        <f>IFERROR(VLOOKUP(G962,Sell!G:L,6,0),0)</f>
        <v>0</v>
      </c>
      <c r="P962" s="11">
        <f t="shared" si="98"/>
        <v>0</v>
      </c>
      <c r="Q962" s="10">
        <f t="shared" si="100"/>
        <v>0</v>
      </c>
      <c r="R962" s="10">
        <f t="shared" si="101"/>
        <v>0</v>
      </c>
      <c r="S962" s="10">
        <f t="shared" si="102"/>
        <v>0</v>
      </c>
      <c r="T962" s="10">
        <f t="shared" si="103"/>
        <v>0</v>
      </c>
      <c r="U962" s="12" t="str">
        <f t="shared" si="104"/>
        <v/>
      </c>
    </row>
    <row r="963" spans="12:21" x14ac:dyDescent="0.25">
      <c r="L963" s="16">
        <f t="shared" si="99"/>
        <v>0</v>
      </c>
      <c r="M963" s="11" t="e">
        <f>VLOOKUP(G963,Sell!G:L,1,0)</f>
        <v>#N/A</v>
      </c>
      <c r="N963" s="11">
        <f>IFERROR(VLOOKUP(G963,Sell!G:L,2,0),0)</f>
        <v>0</v>
      </c>
      <c r="O963" s="10">
        <f>IFERROR(VLOOKUP(G963,Sell!G:L,6,0),0)</f>
        <v>0</v>
      </c>
      <c r="P963" s="11">
        <f t="shared" si="98"/>
        <v>0</v>
      </c>
      <c r="Q963" s="10">
        <f t="shared" si="100"/>
        <v>0</v>
      </c>
      <c r="R963" s="10">
        <f t="shared" si="101"/>
        <v>0</v>
      </c>
      <c r="S963" s="10">
        <f t="shared" si="102"/>
        <v>0</v>
      </c>
      <c r="T963" s="10">
        <f t="shared" si="103"/>
        <v>0</v>
      </c>
      <c r="U963" s="12" t="str">
        <f t="shared" si="104"/>
        <v/>
      </c>
    </row>
    <row r="964" spans="12:21" x14ac:dyDescent="0.25">
      <c r="L964" s="16">
        <f t="shared" si="99"/>
        <v>0</v>
      </c>
      <c r="M964" s="11" t="e">
        <f>VLOOKUP(G964,Sell!G:L,1,0)</f>
        <v>#N/A</v>
      </c>
      <c r="N964" s="11">
        <f>IFERROR(VLOOKUP(G964,Sell!G:L,2,0),0)</f>
        <v>0</v>
      </c>
      <c r="O964" s="10">
        <f>IFERROR(VLOOKUP(G964,Sell!G:L,6,0),0)</f>
        <v>0</v>
      </c>
      <c r="P964" s="11">
        <f t="shared" si="98"/>
        <v>0</v>
      </c>
      <c r="Q964" s="10">
        <f t="shared" si="100"/>
        <v>0</v>
      </c>
      <c r="R964" s="10">
        <f t="shared" si="101"/>
        <v>0</v>
      </c>
      <c r="S964" s="10">
        <f t="shared" si="102"/>
        <v>0</v>
      </c>
      <c r="T964" s="10">
        <f t="shared" si="103"/>
        <v>0</v>
      </c>
      <c r="U964" s="12" t="str">
        <f t="shared" si="104"/>
        <v/>
      </c>
    </row>
    <row r="965" spans="12:21" x14ac:dyDescent="0.25">
      <c r="L965" s="16">
        <f t="shared" si="99"/>
        <v>0</v>
      </c>
      <c r="M965" s="11" t="e">
        <f>VLOOKUP(G965,Sell!G:L,1,0)</f>
        <v>#N/A</v>
      </c>
      <c r="N965" s="11">
        <f>IFERROR(VLOOKUP(G965,Sell!G:L,2,0),0)</f>
        <v>0</v>
      </c>
      <c r="O965" s="10">
        <f>IFERROR(VLOOKUP(G965,Sell!G:L,6,0),0)</f>
        <v>0</v>
      </c>
      <c r="P965" s="11">
        <f t="shared" si="98"/>
        <v>0</v>
      </c>
      <c r="Q965" s="10">
        <f t="shared" si="100"/>
        <v>0</v>
      </c>
      <c r="R965" s="10">
        <f t="shared" si="101"/>
        <v>0</v>
      </c>
      <c r="S965" s="10">
        <f t="shared" si="102"/>
        <v>0</v>
      </c>
      <c r="T965" s="10">
        <f t="shared" si="103"/>
        <v>0</v>
      </c>
      <c r="U965" s="12" t="str">
        <f t="shared" si="104"/>
        <v/>
      </c>
    </row>
    <row r="966" spans="12:21" x14ac:dyDescent="0.25">
      <c r="L966" s="16">
        <f t="shared" si="99"/>
        <v>0</v>
      </c>
      <c r="M966" s="11" t="e">
        <f>VLOOKUP(G966,Sell!G:L,1,0)</f>
        <v>#N/A</v>
      </c>
      <c r="N966" s="11">
        <f>IFERROR(VLOOKUP(G966,Sell!G:L,2,0),0)</f>
        <v>0</v>
      </c>
      <c r="O966" s="10">
        <f>IFERROR(VLOOKUP(G966,Sell!G:L,6,0),0)</f>
        <v>0</v>
      </c>
      <c r="P966" s="11">
        <f t="shared" si="98"/>
        <v>0</v>
      </c>
      <c r="Q966" s="10">
        <f t="shared" si="100"/>
        <v>0</v>
      </c>
      <c r="R966" s="10">
        <f t="shared" si="101"/>
        <v>0</v>
      </c>
      <c r="S966" s="10">
        <f t="shared" si="102"/>
        <v>0</v>
      </c>
      <c r="T966" s="10">
        <f t="shared" si="103"/>
        <v>0</v>
      </c>
      <c r="U966" s="12" t="str">
        <f t="shared" si="104"/>
        <v/>
      </c>
    </row>
    <row r="967" spans="12:21" x14ac:dyDescent="0.25">
      <c r="L967" s="16">
        <f t="shared" si="99"/>
        <v>0</v>
      </c>
      <c r="M967" s="11" t="e">
        <f>VLOOKUP(G967,Sell!G:L,1,0)</f>
        <v>#N/A</v>
      </c>
      <c r="N967" s="11">
        <f>IFERROR(VLOOKUP(G967,Sell!G:L,2,0),0)</f>
        <v>0</v>
      </c>
      <c r="O967" s="10">
        <f>IFERROR(VLOOKUP(G967,Sell!G:L,6,0),0)</f>
        <v>0</v>
      </c>
      <c r="P967" s="11">
        <f t="shared" si="98"/>
        <v>0</v>
      </c>
      <c r="Q967" s="10">
        <f t="shared" si="100"/>
        <v>0</v>
      </c>
      <c r="R967" s="10">
        <f t="shared" si="101"/>
        <v>0</v>
      </c>
      <c r="S967" s="10">
        <f t="shared" si="102"/>
        <v>0</v>
      </c>
      <c r="T967" s="10">
        <f t="shared" si="103"/>
        <v>0</v>
      </c>
      <c r="U967" s="12" t="str">
        <f t="shared" si="104"/>
        <v/>
      </c>
    </row>
    <row r="968" spans="12:21" x14ac:dyDescent="0.25">
      <c r="L968" s="16">
        <f t="shared" si="99"/>
        <v>0</v>
      </c>
      <c r="M968" s="11" t="e">
        <f>VLOOKUP(G968,Sell!G:L,1,0)</f>
        <v>#N/A</v>
      </c>
      <c r="N968" s="11">
        <f>IFERROR(VLOOKUP(G968,Sell!G:L,2,0),0)</f>
        <v>0</v>
      </c>
      <c r="O968" s="10">
        <f>IFERROR(VLOOKUP(G968,Sell!G:L,6,0),0)</f>
        <v>0</v>
      </c>
      <c r="P968" s="11">
        <f t="shared" si="98"/>
        <v>0</v>
      </c>
      <c r="Q968" s="10">
        <f t="shared" si="100"/>
        <v>0</v>
      </c>
      <c r="R968" s="10">
        <f t="shared" si="101"/>
        <v>0</v>
      </c>
      <c r="S968" s="10">
        <f t="shared" si="102"/>
        <v>0</v>
      </c>
      <c r="T968" s="10">
        <f t="shared" si="103"/>
        <v>0</v>
      </c>
      <c r="U968" s="12" t="str">
        <f t="shared" si="104"/>
        <v/>
      </c>
    </row>
    <row r="969" spans="12:21" x14ac:dyDescent="0.25">
      <c r="L969" s="16">
        <f t="shared" si="99"/>
        <v>0</v>
      </c>
      <c r="M969" s="11" t="e">
        <f>VLOOKUP(G969,Sell!G:L,1,0)</f>
        <v>#N/A</v>
      </c>
      <c r="N969" s="11">
        <f>IFERROR(VLOOKUP(G969,Sell!G:L,2,0),0)</f>
        <v>0</v>
      </c>
      <c r="O969" s="10">
        <f>IFERROR(VLOOKUP(G969,Sell!G:L,6,0),0)</f>
        <v>0</v>
      </c>
      <c r="P969" s="11">
        <f t="shared" si="98"/>
        <v>0</v>
      </c>
      <c r="Q969" s="10">
        <f t="shared" si="100"/>
        <v>0</v>
      </c>
      <c r="R969" s="10">
        <f t="shared" si="101"/>
        <v>0</v>
      </c>
      <c r="S969" s="10">
        <f t="shared" si="102"/>
        <v>0</v>
      </c>
      <c r="T969" s="10">
        <f t="shared" si="103"/>
        <v>0</v>
      </c>
      <c r="U969" s="12" t="str">
        <f t="shared" si="104"/>
        <v/>
      </c>
    </row>
    <row r="970" spans="12:21" x14ac:dyDescent="0.25">
      <c r="L970" s="16">
        <f t="shared" si="99"/>
        <v>0</v>
      </c>
      <c r="M970" s="11" t="e">
        <f>VLOOKUP(G970,Sell!G:L,1,0)</f>
        <v>#N/A</v>
      </c>
      <c r="N970" s="11">
        <f>IFERROR(VLOOKUP(G970,Sell!G:L,2,0),0)</f>
        <v>0</v>
      </c>
      <c r="O970" s="10">
        <f>IFERROR(VLOOKUP(G970,Sell!G:L,6,0),0)</f>
        <v>0</v>
      </c>
      <c r="P970" s="11">
        <f t="shared" ref="P970:P1000" si="105">H970-N970</f>
        <v>0</v>
      </c>
      <c r="Q970" s="10">
        <f t="shared" si="100"/>
        <v>0</v>
      </c>
      <c r="R970" s="10">
        <f t="shared" si="101"/>
        <v>0</v>
      </c>
      <c r="S970" s="10">
        <f t="shared" si="102"/>
        <v>0</v>
      </c>
      <c r="T970" s="10">
        <f t="shared" si="103"/>
        <v>0</v>
      </c>
      <c r="U970" s="12" t="str">
        <f t="shared" si="104"/>
        <v/>
      </c>
    </row>
    <row r="971" spans="12:21" x14ac:dyDescent="0.25">
      <c r="L971" s="16">
        <f t="shared" ref="L971:L1000" si="106">J971+K971</f>
        <v>0</v>
      </c>
      <c r="M971" s="11" t="e">
        <f>VLOOKUP(G971,Sell!G:L,1,0)</f>
        <v>#N/A</v>
      </c>
      <c r="N971" s="11">
        <f>IFERROR(VLOOKUP(G971,Sell!G:L,2,0),0)</f>
        <v>0</v>
      </c>
      <c r="O971" s="10">
        <f>IFERROR(VLOOKUP(G971,Sell!G:L,6,0),0)</f>
        <v>0</v>
      </c>
      <c r="P971" s="11">
        <f t="shared" si="105"/>
        <v>0</v>
      </c>
      <c r="Q971" s="10">
        <f t="shared" ref="Q971:Q1000" si="107">O971-L971</f>
        <v>0</v>
      </c>
      <c r="R971" s="10">
        <f t="shared" ref="R971:R1000" si="108">IF(P971=0,Q971,0)</f>
        <v>0</v>
      </c>
      <c r="S971" s="10">
        <f t="shared" ref="S971:S1000" si="109">IF(R971&gt;0,R971,0)</f>
        <v>0</v>
      </c>
      <c r="T971" s="10">
        <f t="shared" ref="T971:T1000" si="110">IF(R971&gt;0,0,R971)</f>
        <v>0</v>
      </c>
      <c r="U971" s="12" t="str">
        <f t="shared" ref="U971:U1000" si="111">IF(AND(LEN(G971)&gt;0,R971=0),"Open","")</f>
        <v/>
      </c>
    </row>
    <row r="972" spans="12:21" x14ac:dyDescent="0.25">
      <c r="L972" s="16">
        <f t="shared" si="106"/>
        <v>0</v>
      </c>
      <c r="M972" s="11" t="e">
        <f>VLOOKUP(G972,Sell!G:L,1,0)</f>
        <v>#N/A</v>
      </c>
      <c r="N972" s="11">
        <f>IFERROR(VLOOKUP(G972,Sell!G:L,2,0),0)</f>
        <v>0</v>
      </c>
      <c r="O972" s="10">
        <f>IFERROR(VLOOKUP(G972,Sell!G:L,6,0),0)</f>
        <v>0</v>
      </c>
      <c r="P972" s="11">
        <f t="shared" si="105"/>
        <v>0</v>
      </c>
      <c r="Q972" s="10">
        <f t="shared" si="107"/>
        <v>0</v>
      </c>
      <c r="R972" s="10">
        <f t="shared" si="108"/>
        <v>0</v>
      </c>
      <c r="S972" s="10">
        <f t="shared" si="109"/>
        <v>0</v>
      </c>
      <c r="T972" s="10">
        <f t="shared" si="110"/>
        <v>0</v>
      </c>
      <c r="U972" s="12" t="str">
        <f t="shared" si="111"/>
        <v/>
      </c>
    </row>
    <row r="973" spans="12:21" x14ac:dyDescent="0.25">
      <c r="L973" s="16">
        <f t="shared" si="106"/>
        <v>0</v>
      </c>
      <c r="M973" s="11" t="e">
        <f>VLOOKUP(G973,Sell!G:L,1,0)</f>
        <v>#N/A</v>
      </c>
      <c r="N973" s="11">
        <f>IFERROR(VLOOKUP(G973,Sell!G:L,2,0),0)</f>
        <v>0</v>
      </c>
      <c r="O973" s="10">
        <f>IFERROR(VLOOKUP(G973,Sell!G:L,6,0),0)</f>
        <v>0</v>
      </c>
      <c r="P973" s="11">
        <f t="shared" si="105"/>
        <v>0</v>
      </c>
      <c r="Q973" s="10">
        <f t="shared" si="107"/>
        <v>0</v>
      </c>
      <c r="R973" s="10">
        <f t="shared" si="108"/>
        <v>0</v>
      </c>
      <c r="S973" s="10">
        <f t="shared" si="109"/>
        <v>0</v>
      </c>
      <c r="T973" s="10">
        <f t="shared" si="110"/>
        <v>0</v>
      </c>
      <c r="U973" s="12" t="str">
        <f t="shared" si="111"/>
        <v/>
      </c>
    </row>
    <row r="974" spans="12:21" x14ac:dyDescent="0.25">
      <c r="L974" s="16">
        <f t="shared" si="106"/>
        <v>0</v>
      </c>
      <c r="M974" s="11" t="e">
        <f>VLOOKUP(G974,Sell!G:L,1,0)</f>
        <v>#N/A</v>
      </c>
      <c r="N974" s="11">
        <f>IFERROR(VLOOKUP(G974,Sell!G:L,2,0),0)</f>
        <v>0</v>
      </c>
      <c r="O974" s="10">
        <f>IFERROR(VLOOKUP(G974,Sell!G:L,6,0),0)</f>
        <v>0</v>
      </c>
      <c r="P974" s="11">
        <f t="shared" si="105"/>
        <v>0</v>
      </c>
      <c r="Q974" s="10">
        <f t="shared" si="107"/>
        <v>0</v>
      </c>
      <c r="R974" s="10">
        <f t="shared" si="108"/>
        <v>0</v>
      </c>
      <c r="S974" s="10">
        <f t="shared" si="109"/>
        <v>0</v>
      </c>
      <c r="T974" s="10">
        <f t="shared" si="110"/>
        <v>0</v>
      </c>
      <c r="U974" s="12" t="str">
        <f t="shared" si="111"/>
        <v/>
      </c>
    </row>
    <row r="975" spans="12:21" x14ac:dyDescent="0.25">
      <c r="L975" s="16">
        <f t="shared" si="106"/>
        <v>0</v>
      </c>
      <c r="M975" s="11" t="e">
        <f>VLOOKUP(G975,Sell!G:L,1,0)</f>
        <v>#N/A</v>
      </c>
      <c r="N975" s="11">
        <f>IFERROR(VLOOKUP(G975,Sell!G:L,2,0),0)</f>
        <v>0</v>
      </c>
      <c r="O975" s="10">
        <f>IFERROR(VLOOKUP(G975,Sell!G:L,6,0),0)</f>
        <v>0</v>
      </c>
      <c r="P975" s="11">
        <f t="shared" si="105"/>
        <v>0</v>
      </c>
      <c r="Q975" s="10">
        <f t="shared" si="107"/>
        <v>0</v>
      </c>
      <c r="R975" s="10">
        <f t="shared" si="108"/>
        <v>0</v>
      </c>
      <c r="S975" s="10">
        <f t="shared" si="109"/>
        <v>0</v>
      </c>
      <c r="T975" s="10">
        <f t="shared" si="110"/>
        <v>0</v>
      </c>
      <c r="U975" s="12" t="str">
        <f t="shared" si="111"/>
        <v/>
      </c>
    </row>
    <row r="976" spans="12:21" x14ac:dyDescent="0.25">
      <c r="L976" s="16">
        <f t="shared" si="106"/>
        <v>0</v>
      </c>
      <c r="M976" s="11" t="e">
        <f>VLOOKUP(G976,Sell!G:L,1,0)</f>
        <v>#N/A</v>
      </c>
      <c r="N976" s="11">
        <f>IFERROR(VLOOKUP(G976,Sell!G:L,2,0),0)</f>
        <v>0</v>
      </c>
      <c r="O976" s="10">
        <f>IFERROR(VLOOKUP(G976,Sell!G:L,6,0),0)</f>
        <v>0</v>
      </c>
      <c r="P976" s="11">
        <f t="shared" si="105"/>
        <v>0</v>
      </c>
      <c r="Q976" s="10">
        <f t="shared" si="107"/>
        <v>0</v>
      </c>
      <c r="R976" s="10">
        <f t="shared" si="108"/>
        <v>0</v>
      </c>
      <c r="S976" s="10">
        <f t="shared" si="109"/>
        <v>0</v>
      </c>
      <c r="T976" s="10">
        <f t="shared" si="110"/>
        <v>0</v>
      </c>
      <c r="U976" s="12" t="str">
        <f t="shared" si="111"/>
        <v/>
      </c>
    </row>
    <row r="977" spans="12:21" x14ac:dyDescent="0.25">
      <c r="L977" s="16">
        <f t="shared" si="106"/>
        <v>0</v>
      </c>
      <c r="M977" s="11" t="e">
        <f>VLOOKUP(G977,Sell!G:L,1,0)</f>
        <v>#N/A</v>
      </c>
      <c r="N977" s="11">
        <f>IFERROR(VLOOKUP(G977,Sell!G:L,2,0),0)</f>
        <v>0</v>
      </c>
      <c r="O977" s="10">
        <f>IFERROR(VLOOKUP(G977,Sell!G:L,6,0),0)</f>
        <v>0</v>
      </c>
      <c r="P977" s="11">
        <f t="shared" si="105"/>
        <v>0</v>
      </c>
      <c r="Q977" s="10">
        <f t="shared" si="107"/>
        <v>0</v>
      </c>
      <c r="R977" s="10">
        <f t="shared" si="108"/>
        <v>0</v>
      </c>
      <c r="S977" s="10">
        <f t="shared" si="109"/>
        <v>0</v>
      </c>
      <c r="T977" s="10">
        <f t="shared" si="110"/>
        <v>0</v>
      </c>
      <c r="U977" s="12" t="str">
        <f t="shared" si="111"/>
        <v/>
      </c>
    </row>
    <row r="978" spans="12:21" x14ac:dyDescent="0.25">
      <c r="L978" s="16">
        <f t="shared" si="106"/>
        <v>0</v>
      </c>
      <c r="M978" s="11" t="e">
        <f>VLOOKUP(G978,Sell!G:L,1,0)</f>
        <v>#N/A</v>
      </c>
      <c r="N978" s="11">
        <f>IFERROR(VLOOKUP(G978,Sell!G:L,2,0),0)</f>
        <v>0</v>
      </c>
      <c r="O978" s="10">
        <f>IFERROR(VLOOKUP(G978,Sell!G:L,6,0),0)</f>
        <v>0</v>
      </c>
      <c r="P978" s="11">
        <f t="shared" si="105"/>
        <v>0</v>
      </c>
      <c r="Q978" s="10">
        <f t="shared" si="107"/>
        <v>0</v>
      </c>
      <c r="R978" s="10">
        <f t="shared" si="108"/>
        <v>0</v>
      </c>
      <c r="S978" s="10">
        <f t="shared" si="109"/>
        <v>0</v>
      </c>
      <c r="T978" s="10">
        <f t="shared" si="110"/>
        <v>0</v>
      </c>
      <c r="U978" s="12" t="str">
        <f t="shared" si="111"/>
        <v/>
      </c>
    </row>
    <row r="979" spans="12:21" x14ac:dyDescent="0.25">
      <c r="L979" s="16">
        <f t="shared" si="106"/>
        <v>0</v>
      </c>
      <c r="M979" s="11" t="e">
        <f>VLOOKUP(G979,Sell!G:L,1,0)</f>
        <v>#N/A</v>
      </c>
      <c r="N979" s="11">
        <f>IFERROR(VLOOKUP(G979,Sell!G:L,2,0),0)</f>
        <v>0</v>
      </c>
      <c r="O979" s="10">
        <f>IFERROR(VLOOKUP(G979,Sell!G:L,6,0),0)</f>
        <v>0</v>
      </c>
      <c r="P979" s="11">
        <f t="shared" si="105"/>
        <v>0</v>
      </c>
      <c r="Q979" s="10">
        <f t="shared" si="107"/>
        <v>0</v>
      </c>
      <c r="R979" s="10">
        <f t="shared" si="108"/>
        <v>0</v>
      </c>
      <c r="S979" s="10">
        <f t="shared" si="109"/>
        <v>0</v>
      </c>
      <c r="T979" s="10">
        <f t="shared" si="110"/>
        <v>0</v>
      </c>
      <c r="U979" s="12" t="str">
        <f t="shared" si="111"/>
        <v/>
      </c>
    </row>
    <row r="980" spans="12:21" x14ac:dyDescent="0.25">
      <c r="L980" s="16">
        <f t="shared" si="106"/>
        <v>0</v>
      </c>
      <c r="M980" s="11" t="e">
        <f>VLOOKUP(G980,Sell!G:L,1,0)</f>
        <v>#N/A</v>
      </c>
      <c r="N980" s="11">
        <f>IFERROR(VLOOKUP(G980,Sell!G:L,2,0),0)</f>
        <v>0</v>
      </c>
      <c r="O980" s="10">
        <f>IFERROR(VLOOKUP(G980,Sell!G:L,6,0),0)</f>
        <v>0</v>
      </c>
      <c r="P980" s="11">
        <f t="shared" si="105"/>
        <v>0</v>
      </c>
      <c r="Q980" s="10">
        <f t="shared" si="107"/>
        <v>0</v>
      </c>
      <c r="R980" s="10">
        <f t="shared" si="108"/>
        <v>0</v>
      </c>
      <c r="S980" s="10">
        <f t="shared" si="109"/>
        <v>0</v>
      </c>
      <c r="T980" s="10">
        <f t="shared" si="110"/>
        <v>0</v>
      </c>
      <c r="U980" s="12" t="str">
        <f t="shared" si="111"/>
        <v/>
      </c>
    </row>
    <row r="981" spans="12:21" x14ac:dyDescent="0.25">
      <c r="L981" s="16">
        <f t="shared" si="106"/>
        <v>0</v>
      </c>
      <c r="M981" s="11" t="e">
        <f>VLOOKUP(G981,Sell!G:L,1,0)</f>
        <v>#N/A</v>
      </c>
      <c r="N981" s="11">
        <f>IFERROR(VLOOKUP(G981,Sell!G:L,2,0),0)</f>
        <v>0</v>
      </c>
      <c r="O981" s="10">
        <f>IFERROR(VLOOKUP(G981,Sell!G:L,6,0),0)</f>
        <v>0</v>
      </c>
      <c r="P981" s="11">
        <f t="shared" si="105"/>
        <v>0</v>
      </c>
      <c r="Q981" s="10">
        <f t="shared" si="107"/>
        <v>0</v>
      </c>
      <c r="R981" s="10">
        <f t="shared" si="108"/>
        <v>0</v>
      </c>
      <c r="S981" s="10">
        <f t="shared" si="109"/>
        <v>0</v>
      </c>
      <c r="T981" s="10">
        <f t="shared" si="110"/>
        <v>0</v>
      </c>
      <c r="U981" s="12" t="str">
        <f t="shared" si="111"/>
        <v/>
      </c>
    </row>
    <row r="982" spans="12:21" x14ac:dyDescent="0.25">
      <c r="L982" s="16">
        <f t="shared" si="106"/>
        <v>0</v>
      </c>
      <c r="M982" s="11" t="e">
        <f>VLOOKUP(G982,Sell!G:L,1,0)</f>
        <v>#N/A</v>
      </c>
      <c r="N982" s="11">
        <f>IFERROR(VLOOKUP(G982,Sell!G:L,2,0),0)</f>
        <v>0</v>
      </c>
      <c r="O982" s="10">
        <f>IFERROR(VLOOKUP(G982,Sell!G:L,6,0),0)</f>
        <v>0</v>
      </c>
      <c r="P982" s="11">
        <f t="shared" si="105"/>
        <v>0</v>
      </c>
      <c r="Q982" s="10">
        <f t="shared" si="107"/>
        <v>0</v>
      </c>
      <c r="R982" s="10">
        <f t="shared" si="108"/>
        <v>0</v>
      </c>
      <c r="S982" s="10">
        <f t="shared" si="109"/>
        <v>0</v>
      </c>
      <c r="T982" s="10">
        <f t="shared" si="110"/>
        <v>0</v>
      </c>
      <c r="U982" s="12" t="str">
        <f t="shared" si="111"/>
        <v/>
      </c>
    </row>
    <row r="983" spans="12:21" x14ac:dyDescent="0.25">
      <c r="L983" s="16">
        <f t="shared" si="106"/>
        <v>0</v>
      </c>
      <c r="M983" s="11" t="e">
        <f>VLOOKUP(G983,Sell!G:L,1,0)</f>
        <v>#N/A</v>
      </c>
      <c r="N983" s="11">
        <f>IFERROR(VLOOKUP(G983,Sell!G:L,2,0),0)</f>
        <v>0</v>
      </c>
      <c r="O983" s="10">
        <f>IFERROR(VLOOKUP(G983,Sell!G:L,6,0),0)</f>
        <v>0</v>
      </c>
      <c r="P983" s="11">
        <f t="shared" si="105"/>
        <v>0</v>
      </c>
      <c r="Q983" s="10">
        <f t="shared" si="107"/>
        <v>0</v>
      </c>
      <c r="R983" s="10">
        <f t="shared" si="108"/>
        <v>0</v>
      </c>
      <c r="S983" s="10">
        <f t="shared" si="109"/>
        <v>0</v>
      </c>
      <c r="T983" s="10">
        <f t="shared" si="110"/>
        <v>0</v>
      </c>
      <c r="U983" s="12" t="str">
        <f t="shared" si="111"/>
        <v/>
      </c>
    </row>
    <row r="984" spans="12:21" x14ac:dyDescent="0.25">
      <c r="L984" s="16">
        <f t="shared" si="106"/>
        <v>0</v>
      </c>
      <c r="M984" s="11" t="e">
        <f>VLOOKUP(G984,Sell!G:L,1,0)</f>
        <v>#N/A</v>
      </c>
      <c r="N984" s="11">
        <f>IFERROR(VLOOKUP(G984,Sell!G:L,2,0),0)</f>
        <v>0</v>
      </c>
      <c r="O984" s="10">
        <f>IFERROR(VLOOKUP(G984,Sell!G:L,6,0),0)</f>
        <v>0</v>
      </c>
      <c r="P984" s="11">
        <f t="shared" si="105"/>
        <v>0</v>
      </c>
      <c r="Q984" s="10">
        <f t="shared" si="107"/>
        <v>0</v>
      </c>
      <c r="R984" s="10">
        <f t="shared" si="108"/>
        <v>0</v>
      </c>
      <c r="S984" s="10">
        <f t="shared" si="109"/>
        <v>0</v>
      </c>
      <c r="T984" s="10">
        <f t="shared" si="110"/>
        <v>0</v>
      </c>
      <c r="U984" s="12" t="str">
        <f t="shared" si="111"/>
        <v/>
      </c>
    </row>
    <row r="985" spans="12:21" x14ac:dyDescent="0.25">
      <c r="L985" s="16">
        <f t="shared" si="106"/>
        <v>0</v>
      </c>
      <c r="M985" s="11" t="e">
        <f>VLOOKUP(G985,Sell!G:L,1,0)</f>
        <v>#N/A</v>
      </c>
      <c r="N985" s="11">
        <f>IFERROR(VLOOKUP(G985,Sell!G:L,2,0),0)</f>
        <v>0</v>
      </c>
      <c r="O985" s="10">
        <f>IFERROR(VLOOKUP(G985,Sell!G:L,6,0),0)</f>
        <v>0</v>
      </c>
      <c r="P985" s="11">
        <f t="shared" si="105"/>
        <v>0</v>
      </c>
      <c r="Q985" s="10">
        <f t="shared" si="107"/>
        <v>0</v>
      </c>
      <c r="R985" s="10">
        <f t="shared" si="108"/>
        <v>0</v>
      </c>
      <c r="S985" s="10">
        <f t="shared" si="109"/>
        <v>0</v>
      </c>
      <c r="T985" s="10">
        <f t="shared" si="110"/>
        <v>0</v>
      </c>
      <c r="U985" s="12" t="str">
        <f t="shared" si="111"/>
        <v/>
      </c>
    </row>
    <row r="986" spans="12:21" x14ac:dyDescent="0.25">
      <c r="L986" s="16">
        <f t="shared" si="106"/>
        <v>0</v>
      </c>
      <c r="M986" s="11" t="e">
        <f>VLOOKUP(G986,Sell!G:L,1,0)</f>
        <v>#N/A</v>
      </c>
      <c r="N986" s="11">
        <f>IFERROR(VLOOKUP(G986,Sell!G:L,2,0),0)</f>
        <v>0</v>
      </c>
      <c r="O986" s="10">
        <f>IFERROR(VLOOKUP(G986,Sell!G:L,6,0),0)</f>
        <v>0</v>
      </c>
      <c r="P986" s="11">
        <f t="shared" si="105"/>
        <v>0</v>
      </c>
      <c r="Q986" s="10">
        <f t="shared" si="107"/>
        <v>0</v>
      </c>
      <c r="R986" s="10">
        <f t="shared" si="108"/>
        <v>0</v>
      </c>
      <c r="S986" s="10">
        <f t="shared" si="109"/>
        <v>0</v>
      </c>
      <c r="T986" s="10">
        <f t="shared" si="110"/>
        <v>0</v>
      </c>
      <c r="U986" s="12" t="str">
        <f t="shared" si="111"/>
        <v/>
      </c>
    </row>
    <row r="987" spans="12:21" x14ac:dyDescent="0.25">
      <c r="L987" s="16">
        <f t="shared" si="106"/>
        <v>0</v>
      </c>
      <c r="M987" s="11" t="e">
        <f>VLOOKUP(G987,Sell!G:L,1,0)</f>
        <v>#N/A</v>
      </c>
      <c r="N987" s="11">
        <f>IFERROR(VLOOKUP(G987,Sell!G:L,2,0),0)</f>
        <v>0</v>
      </c>
      <c r="O987" s="10">
        <f>IFERROR(VLOOKUP(G987,Sell!G:L,6,0),0)</f>
        <v>0</v>
      </c>
      <c r="P987" s="11">
        <f t="shared" si="105"/>
        <v>0</v>
      </c>
      <c r="Q987" s="10">
        <f t="shared" si="107"/>
        <v>0</v>
      </c>
      <c r="R987" s="10">
        <f t="shared" si="108"/>
        <v>0</v>
      </c>
      <c r="S987" s="10">
        <f t="shared" si="109"/>
        <v>0</v>
      </c>
      <c r="T987" s="10">
        <f t="shared" si="110"/>
        <v>0</v>
      </c>
      <c r="U987" s="12" t="str">
        <f t="shared" si="111"/>
        <v/>
      </c>
    </row>
    <row r="988" spans="12:21" x14ac:dyDescent="0.25">
      <c r="L988" s="16">
        <f t="shared" si="106"/>
        <v>0</v>
      </c>
      <c r="M988" s="11" t="e">
        <f>VLOOKUP(G988,Sell!G:L,1,0)</f>
        <v>#N/A</v>
      </c>
      <c r="N988" s="11">
        <f>IFERROR(VLOOKUP(G988,Sell!G:L,2,0),0)</f>
        <v>0</v>
      </c>
      <c r="O988" s="10">
        <f>IFERROR(VLOOKUP(G988,Sell!G:L,6,0),0)</f>
        <v>0</v>
      </c>
      <c r="P988" s="11">
        <f t="shared" si="105"/>
        <v>0</v>
      </c>
      <c r="Q988" s="10">
        <f t="shared" si="107"/>
        <v>0</v>
      </c>
      <c r="R988" s="10">
        <f t="shared" si="108"/>
        <v>0</v>
      </c>
      <c r="S988" s="10">
        <f t="shared" si="109"/>
        <v>0</v>
      </c>
      <c r="T988" s="10">
        <f t="shared" si="110"/>
        <v>0</v>
      </c>
      <c r="U988" s="12" t="str">
        <f t="shared" si="111"/>
        <v/>
      </c>
    </row>
    <row r="989" spans="12:21" x14ac:dyDescent="0.25">
      <c r="L989" s="16">
        <f t="shared" si="106"/>
        <v>0</v>
      </c>
      <c r="M989" s="11" t="e">
        <f>VLOOKUP(G989,Sell!G:L,1,0)</f>
        <v>#N/A</v>
      </c>
      <c r="N989" s="11">
        <f>IFERROR(VLOOKUP(G989,Sell!G:L,2,0),0)</f>
        <v>0</v>
      </c>
      <c r="O989" s="10">
        <f>IFERROR(VLOOKUP(G989,Sell!G:L,6,0),0)</f>
        <v>0</v>
      </c>
      <c r="P989" s="11">
        <f t="shared" si="105"/>
        <v>0</v>
      </c>
      <c r="Q989" s="10">
        <f t="shared" si="107"/>
        <v>0</v>
      </c>
      <c r="R989" s="10">
        <f t="shared" si="108"/>
        <v>0</v>
      </c>
      <c r="S989" s="10">
        <f t="shared" si="109"/>
        <v>0</v>
      </c>
      <c r="T989" s="10">
        <f t="shared" si="110"/>
        <v>0</v>
      </c>
      <c r="U989" s="12" t="str">
        <f t="shared" si="111"/>
        <v/>
      </c>
    </row>
    <row r="990" spans="12:21" x14ac:dyDescent="0.25">
      <c r="L990" s="16">
        <f t="shared" si="106"/>
        <v>0</v>
      </c>
      <c r="M990" s="11" t="e">
        <f>VLOOKUP(G990,Sell!G:L,1,0)</f>
        <v>#N/A</v>
      </c>
      <c r="N990" s="11">
        <f>IFERROR(VLOOKUP(G990,Sell!G:L,2,0),0)</f>
        <v>0</v>
      </c>
      <c r="O990" s="10">
        <f>IFERROR(VLOOKUP(G990,Sell!G:L,6,0),0)</f>
        <v>0</v>
      </c>
      <c r="P990" s="11">
        <f t="shared" si="105"/>
        <v>0</v>
      </c>
      <c r="Q990" s="10">
        <f t="shared" si="107"/>
        <v>0</v>
      </c>
      <c r="R990" s="10">
        <f t="shared" si="108"/>
        <v>0</v>
      </c>
      <c r="S990" s="10">
        <f t="shared" si="109"/>
        <v>0</v>
      </c>
      <c r="T990" s="10">
        <f t="shared" si="110"/>
        <v>0</v>
      </c>
      <c r="U990" s="12" t="str">
        <f t="shared" si="111"/>
        <v/>
      </c>
    </row>
    <row r="991" spans="12:21" x14ac:dyDescent="0.25">
      <c r="L991" s="16">
        <f t="shared" si="106"/>
        <v>0</v>
      </c>
      <c r="M991" s="11" t="e">
        <f>VLOOKUP(G991,Sell!G:L,1,0)</f>
        <v>#N/A</v>
      </c>
      <c r="N991" s="11">
        <f>IFERROR(VLOOKUP(G991,Sell!G:L,2,0),0)</f>
        <v>0</v>
      </c>
      <c r="O991" s="10">
        <f>IFERROR(VLOOKUP(G991,Sell!G:L,6,0),0)</f>
        <v>0</v>
      </c>
      <c r="P991" s="11">
        <f t="shared" si="105"/>
        <v>0</v>
      </c>
      <c r="Q991" s="10">
        <f t="shared" si="107"/>
        <v>0</v>
      </c>
      <c r="R991" s="10">
        <f t="shared" si="108"/>
        <v>0</v>
      </c>
      <c r="S991" s="10">
        <f t="shared" si="109"/>
        <v>0</v>
      </c>
      <c r="T991" s="10">
        <f t="shared" si="110"/>
        <v>0</v>
      </c>
      <c r="U991" s="12" t="str">
        <f t="shared" si="111"/>
        <v/>
      </c>
    </row>
    <row r="992" spans="12:21" x14ac:dyDescent="0.25">
      <c r="L992" s="16">
        <f t="shared" si="106"/>
        <v>0</v>
      </c>
      <c r="M992" s="11" t="e">
        <f>VLOOKUP(G992,Sell!G:L,1,0)</f>
        <v>#N/A</v>
      </c>
      <c r="N992" s="11">
        <f>IFERROR(VLOOKUP(G992,Sell!G:L,2,0),0)</f>
        <v>0</v>
      </c>
      <c r="O992" s="10">
        <f>IFERROR(VLOOKUP(G992,Sell!G:L,6,0),0)</f>
        <v>0</v>
      </c>
      <c r="P992" s="11">
        <f t="shared" si="105"/>
        <v>0</v>
      </c>
      <c r="Q992" s="10">
        <f t="shared" si="107"/>
        <v>0</v>
      </c>
      <c r="R992" s="10">
        <f t="shared" si="108"/>
        <v>0</v>
      </c>
      <c r="S992" s="10">
        <f t="shared" si="109"/>
        <v>0</v>
      </c>
      <c r="T992" s="10">
        <f t="shared" si="110"/>
        <v>0</v>
      </c>
      <c r="U992" s="12" t="str">
        <f t="shared" si="111"/>
        <v/>
      </c>
    </row>
    <row r="993" spans="12:21" x14ac:dyDescent="0.25">
      <c r="L993" s="16">
        <f t="shared" si="106"/>
        <v>0</v>
      </c>
      <c r="M993" s="11" t="e">
        <f>VLOOKUP(G993,Sell!G:L,1,0)</f>
        <v>#N/A</v>
      </c>
      <c r="N993" s="11">
        <f>IFERROR(VLOOKUP(G993,Sell!G:L,2,0),0)</f>
        <v>0</v>
      </c>
      <c r="O993" s="10">
        <f>IFERROR(VLOOKUP(G993,Sell!G:L,6,0),0)</f>
        <v>0</v>
      </c>
      <c r="P993" s="11">
        <f t="shared" si="105"/>
        <v>0</v>
      </c>
      <c r="Q993" s="10">
        <f t="shared" si="107"/>
        <v>0</v>
      </c>
      <c r="R993" s="10">
        <f t="shared" si="108"/>
        <v>0</v>
      </c>
      <c r="S993" s="10">
        <f t="shared" si="109"/>
        <v>0</v>
      </c>
      <c r="T993" s="10">
        <f t="shared" si="110"/>
        <v>0</v>
      </c>
      <c r="U993" s="12" t="str">
        <f t="shared" si="111"/>
        <v/>
      </c>
    </row>
    <row r="994" spans="12:21" x14ac:dyDescent="0.25">
      <c r="L994" s="16">
        <f t="shared" si="106"/>
        <v>0</v>
      </c>
      <c r="M994" s="11" t="e">
        <f>VLOOKUP(G994,Sell!G:L,1,0)</f>
        <v>#N/A</v>
      </c>
      <c r="N994" s="11">
        <f>IFERROR(VLOOKUP(G994,Sell!G:L,2,0),0)</f>
        <v>0</v>
      </c>
      <c r="O994" s="10">
        <f>IFERROR(VLOOKUP(G994,Sell!G:L,6,0),0)</f>
        <v>0</v>
      </c>
      <c r="P994" s="11">
        <f t="shared" si="105"/>
        <v>0</v>
      </c>
      <c r="Q994" s="10">
        <f t="shared" si="107"/>
        <v>0</v>
      </c>
      <c r="R994" s="10">
        <f t="shared" si="108"/>
        <v>0</v>
      </c>
      <c r="S994" s="10">
        <f t="shared" si="109"/>
        <v>0</v>
      </c>
      <c r="T994" s="10">
        <f t="shared" si="110"/>
        <v>0</v>
      </c>
      <c r="U994" s="12" t="str">
        <f t="shared" si="111"/>
        <v/>
      </c>
    </row>
    <row r="995" spans="12:21" x14ac:dyDescent="0.25">
      <c r="L995" s="16">
        <f t="shared" si="106"/>
        <v>0</v>
      </c>
      <c r="M995" s="11" t="e">
        <f>VLOOKUP(G995,Sell!G:L,1,0)</f>
        <v>#N/A</v>
      </c>
      <c r="N995" s="11">
        <f>IFERROR(VLOOKUP(G995,Sell!G:L,2,0),0)</f>
        <v>0</v>
      </c>
      <c r="O995" s="10">
        <f>IFERROR(VLOOKUP(G995,Sell!G:L,6,0),0)</f>
        <v>0</v>
      </c>
      <c r="P995" s="11">
        <f t="shared" si="105"/>
        <v>0</v>
      </c>
      <c r="Q995" s="10">
        <f t="shared" si="107"/>
        <v>0</v>
      </c>
      <c r="R995" s="10">
        <f t="shared" si="108"/>
        <v>0</v>
      </c>
      <c r="S995" s="10">
        <f t="shared" si="109"/>
        <v>0</v>
      </c>
      <c r="T995" s="10">
        <f t="shared" si="110"/>
        <v>0</v>
      </c>
      <c r="U995" s="12" t="str">
        <f t="shared" si="111"/>
        <v/>
      </c>
    </row>
    <row r="996" spans="12:21" x14ac:dyDescent="0.25">
      <c r="L996" s="16">
        <f t="shared" si="106"/>
        <v>0</v>
      </c>
      <c r="M996" s="11" t="e">
        <f>VLOOKUP(G996,Sell!G:L,1,0)</f>
        <v>#N/A</v>
      </c>
      <c r="N996" s="11">
        <f>IFERROR(VLOOKUP(G996,Sell!G:L,2,0),0)</f>
        <v>0</v>
      </c>
      <c r="O996" s="10">
        <f>IFERROR(VLOOKUP(G996,Sell!G:L,6,0),0)</f>
        <v>0</v>
      </c>
      <c r="P996" s="11">
        <f t="shared" si="105"/>
        <v>0</v>
      </c>
      <c r="Q996" s="10">
        <f t="shared" si="107"/>
        <v>0</v>
      </c>
      <c r="R996" s="10">
        <f t="shared" si="108"/>
        <v>0</v>
      </c>
      <c r="S996" s="10">
        <f t="shared" si="109"/>
        <v>0</v>
      </c>
      <c r="T996" s="10">
        <f t="shared" si="110"/>
        <v>0</v>
      </c>
      <c r="U996" s="12" t="str">
        <f t="shared" si="111"/>
        <v/>
      </c>
    </row>
    <row r="997" spans="12:21" x14ac:dyDescent="0.25">
      <c r="L997" s="16">
        <f t="shared" si="106"/>
        <v>0</v>
      </c>
      <c r="M997" s="11" t="e">
        <f>VLOOKUP(G997,Sell!G:L,1,0)</f>
        <v>#N/A</v>
      </c>
      <c r="N997" s="11">
        <f>IFERROR(VLOOKUP(G997,Sell!G:L,2,0),0)</f>
        <v>0</v>
      </c>
      <c r="O997" s="10">
        <f>IFERROR(VLOOKUP(G997,Sell!G:L,6,0),0)</f>
        <v>0</v>
      </c>
      <c r="P997" s="11">
        <f t="shared" si="105"/>
        <v>0</v>
      </c>
      <c r="Q997" s="10">
        <f t="shared" si="107"/>
        <v>0</v>
      </c>
      <c r="R997" s="10">
        <f t="shared" si="108"/>
        <v>0</v>
      </c>
      <c r="S997" s="10">
        <f t="shared" si="109"/>
        <v>0</v>
      </c>
      <c r="T997" s="10">
        <f t="shared" si="110"/>
        <v>0</v>
      </c>
      <c r="U997" s="12" t="str">
        <f t="shared" si="111"/>
        <v/>
      </c>
    </row>
    <row r="998" spans="12:21" x14ac:dyDescent="0.25">
      <c r="L998" s="16">
        <f t="shared" si="106"/>
        <v>0</v>
      </c>
      <c r="M998" s="11" t="e">
        <f>VLOOKUP(G998,Sell!G:L,1,0)</f>
        <v>#N/A</v>
      </c>
      <c r="N998" s="11">
        <f>IFERROR(VLOOKUP(G998,Sell!G:L,2,0),0)</f>
        <v>0</v>
      </c>
      <c r="O998" s="10">
        <f>IFERROR(VLOOKUP(G998,Sell!G:L,6,0),0)</f>
        <v>0</v>
      </c>
      <c r="P998" s="11">
        <f t="shared" si="105"/>
        <v>0</v>
      </c>
      <c r="Q998" s="10">
        <f t="shared" si="107"/>
        <v>0</v>
      </c>
      <c r="R998" s="10">
        <f t="shared" si="108"/>
        <v>0</v>
      </c>
      <c r="S998" s="10">
        <f t="shared" si="109"/>
        <v>0</v>
      </c>
      <c r="T998" s="10">
        <f t="shared" si="110"/>
        <v>0</v>
      </c>
      <c r="U998" s="12" t="str">
        <f t="shared" si="111"/>
        <v/>
      </c>
    </row>
    <row r="999" spans="12:21" x14ac:dyDescent="0.25">
      <c r="L999" s="16">
        <f t="shared" si="106"/>
        <v>0</v>
      </c>
      <c r="M999" s="11" t="e">
        <f>VLOOKUP(G999,Sell!G:L,1,0)</f>
        <v>#N/A</v>
      </c>
      <c r="N999" s="11">
        <f>IFERROR(VLOOKUP(G999,Sell!G:L,2,0),0)</f>
        <v>0</v>
      </c>
      <c r="O999" s="10">
        <f>IFERROR(VLOOKUP(G999,Sell!G:L,6,0),0)</f>
        <v>0</v>
      </c>
      <c r="P999" s="11">
        <f t="shared" si="105"/>
        <v>0</v>
      </c>
      <c r="Q999" s="10">
        <f t="shared" si="107"/>
        <v>0</v>
      </c>
      <c r="R999" s="10">
        <f t="shared" si="108"/>
        <v>0</v>
      </c>
      <c r="S999" s="10">
        <f t="shared" si="109"/>
        <v>0</v>
      </c>
      <c r="T999" s="10">
        <f t="shared" si="110"/>
        <v>0</v>
      </c>
      <c r="U999" s="12" t="str">
        <f t="shared" si="111"/>
        <v/>
      </c>
    </row>
    <row r="1000" spans="12:21" x14ac:dyDescent="0.25">
      <c r="L1000" s="16">
        <f t="shared" si="106"/>
        <v>0</v>
      </c>
      <c r="M1000" s="11" t="e">
        <f>VLOOKUP(G1000,Sell!G:L,1,0)</f>
        <v>#N/A</v>
      </c>
      <c r="N1000" s="11">
        <f>IFERROR(VLOOKUP(G1000,Sell!G:L,2,0),0)</f>
        <v>0</v>
      </c>
      <c r="O1000" s="10">
        <f>IFERROR(VLOOKUP(G1000,Sell!G:L,6,0),0)</f>
        <v>0</v>
      </c>
      <c r="P1000" s="11">
        <f t="shared" si="105"/>
        <v>0</v>
      </c>
      <c r="Q1000" s="10">
        <f t="shared" si="107"/>
        <v>0</v>
      </c>
      <c r="R1000" s="10">
        <f t="shared" si="108"/>
        <v>0</v>
      </c>
      <c r="S1000" s="10">
        <f t="shared" si="109"/>
        <v>0</v>
      </c>
      <c r="T1000" s="10">
        <f t="shared" si="110"/>
        <v>0</v>
      </c>
      <c r="U1000" s="12" t="str">
        <f t="shared" si="111"/>
        <v/>
      </c>
    </row>
  </sheetData>
  <mergeCells count="2">
    <mergeCell ref="M8:O8"/>
    <mergeCell ref="P8:U8"/>
  </mergeCells>
  <conditionalFormatting sqref="R4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A63" workbookViewId="0">
      <selection activeCell="G80" sqref="G80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2" bestFit="1" customWidth="1"/>
    <col min="4" max="4" width="18.42578125" bestFit="1" customWidth="1"/>
    <col min="5" max="5" width="26.42578125" bestFit="1" customWidth="1"/>
    <col min="7" max="7" width="11.28515625" bestFit="1" customWidth="1"/>
    <col min="8" max="8" width="10.7109375" bestFit="1" customWidth="1"/>
    <col min="9" max="9" width="12" bestFit="1" customWidth="1"/>
    <col min="10" max="10" width="18.42578125" bestFit="1" customWidth="1"/>
    <col min="11" max="11" width="26.42578125" bestFit="1" customWidth="1"/>
  </cols>
  <sheetData>
    <row r="1" spans="1:12" x14ac:dyDescent="0.25">
      <c r="A1" s="1" t="s">
        <v>2</v>
      </c>
      <c r="B1" t="s">
        <v>23</v>
      </c>
    </row>
    <row r="3" spans="1:12" x14ac:dyDescent="0.25">
      <c r="B3" s="1" t="s">
        <v>157</v>
      </c>
      <c r="G3" s="3"/>
      <c r="H3" s="3" t="s">
        <v>157</v>
      </c>
      <c r="I3" s="3"/>
      <c r="J3" s="3"/>
      <c r="K3" s="3"/>
    </row>
    <row r="4" spans="1:12" x14ac:dyDescent="0.25">
      <c r="A4" s="1" t="s">
        <v>154</v>
      </c>
      <c r="B4" t="s">
        <v>159</v>
      </c>
      <c r="C4" t="s">
        <v>160</v>
      </c>
      <c r="D4" t="s">
        <v>156</v>
      </c>
      <c r="E4" t="s">
        <v>158</v>
      </c>
      <c r="G4" s="4" t="s">
        <v>154</v>
      </c>
      <c r="H4" s="4" t="s">
        <v>159</v>
      </c>
      <c r="I4" s="4" t="s">
        <v>160</v>
      </c>
      <c r="J4" s="4" t="s">
        <v>156</v>
      </c>
      <c r="K4" s="4" t="s">
        <v>158</v>
      </c>
      <c r="L4" s="6" t="s">
        <v>165</v>
      </c>
    </row>
    <row r="5" spans="1:12" x14ac:dyDescent="0.25">
      <c r="A5" s="2" t="s">
        <v>54</v>
      </c>
      <c r="B5" s="31">
        <v>100</v>
      </c>
      <c r="C5" s="31">
        <v>373</v>
      </c>
      <c r="D5" s="31">
        <v>37300</v>
      </c>
      <c r="E5" s="31">
        <v>278.15089999999998</v>
      </c>
      <c r="G5" s="2" t="s">
        <v>54</v>
      </c>
      <c r="H5">
        <v>100</v>
      </c>
      <c r="I5">
        <v>373</v>
      </c>
      <c r="J5">
        <v>37300</v>
      </c>
      <c r="K5">
        <v>278.15089999999998</v>
      </c>
      <c r="L5" s="5">
        <f>J5-K5</f>
        <v>37021.849099999999</v>
      </c>
    </row>
    <row r="6" spans="1:12" x14ac:dyDescent="0.25">
      <c r="A6" s="2" t="s">
        <v>100</v>
      </c>
      <c r="B6" s="31">
        <v>63121</v>
      </c>
      <c r="C6" s="31">
        <v>2271.5400000000004</v>
      </c>
      <c r="D6" s="31">
        <v>4813688.7</v>
      </c>
      <c r="E6" s="31">
        <v>3451.7232999999997</v>
      </c>
      <c r="G6" s="2" t="s">
        <v>100</v>
      </c>
      <c r="H6">
        <v>63121</v>
      </c>
      <c r="I6">
        <v>2271.5400000000004</v>
      </c>
      <c r="J6">
        <v>4813688.7</v>
      </c>
      <c r="K6">
        <v>3451.7232999999997</v>
      </c>
      <c r="L6" s="5">
        <f t="shared" ref="L6:L69" si="0">J6-K6</f>
        <v>4810236.9767000005</v>
      </c>
    </row>
    <row r="7" spans="1:12" x14ac:dyDescent="0.25">
      <c r="A7" s="2" t="s">
        <v>98</v>
      </c>
      <c r="B7" s="31">
        <v>5349</v>
      </c>
      <c r="C7" s="31">
        <v>182.81</v>
      </c>
      <c r="D7" s="31">
        <v>145972.75</v>
      </c>
      <c r="E7" s="31">
        <v>332.25009999999997</v>
      </c>
      <c r="G7" s="2" t="s">
        <v>98</v>
      </c>
      <c r="H7">
        <v>5349</v>
      </c>
      <c r="I7">
        <v>182.81</v>
      </c>
      <c r="J7">
        <v>145972.75</v>
      </c>
      <c r="K7">
        <v>332.25009999999997</v>
      </c>
      <c r="L7" s="5">
        <f t="shared" si="0"/>
        <v>145640.4999</v>
      </c>
    </row>
    <row r="8" spans="1:12" x14ac:dyDescent="0.25">
      <c r="A8" s="2" t="s">
        <v>26</v>
      </c>
      <c r="B8" s="31">
        <v>13239</v>
      </c>
      <c r="C8" s="31">
        <v>2228.66</v>
      </c>
      <c r="D8" s="31">
        <v>1713103.5999999999</v>
      </c>
      <c r="E8" s="31">
        <v>3958.6223000000005</v>
      </c>
      <c r="G8" s="2" t="s">
        <v>26</v>
      </c>
      <c r="H8">
        <v>13239</v>
      </c>
      <c r="I8">
        <v>2228.66</v>
      </c>
      <c r="J8">
        <v>1713103.5999999999</v>
      </c>
      <c r="K8">
        <v>3958.6223000000005</v>
      </c>
      <c r="L8" s="5">
        <f t="shared" si="0"/>
        <v>1709144.9776999999</v>
      </c>
    </row>
    <row r="9" spans="1:12" x14ac:dyDescent="0.25">
      <c r="A9" s="2" t="s">
        <v>29</v>
      </c>
      <c r="B9" s="31">
        <v>25325</v>
      </c>
      <c r="C9" s="31">
        <v>145.36000000000001</v>
      </c>
      <c r="D9" s="31">
        <v>421590</v>
      </c>
      <c r="E9" s="31">
        <v>2132.6961999999999</v>
      </c>
      <c r="G9" s="2" t="s">
        <v>29</v>
      </c>
      <c r="H9">
        <v>25325</v>
      </c>
      <c r="I9">
        <v>145.36000000000001</v>
      </c>
      <c r="J9">
        <v>421590</v>
      </c>
      <c r="K9">
        <v>2132.6961999999999</v>
      </c>
      <c r="L9" s="5">
        <f t="shared" si="0"/>
        <v>419457.30379999999</v>
      </c>
    </row>
    <row r="10" spans="1:12" x14ac:dyDescent="0.25">
      <c r="A10" s="2" t="s">
        <v>119</v>
      </c>
      <c r="B10" s="31">
        <v>500</v>
      </c>
      <c r="C10" s="31">
        <v>81</v>
      </c>
      <c r="D10" s="31">
        <v>40500</v>
      </c>
      <c r="E10" s="31">
        <v>299.58800000000002</v>
      </c>
      <c r="G10" s="2" t="s">
        <v>119</v>
      </c>
      <c r="H10">
        <v>500</v>
      </c>
      <c r="I10">
        <v>81</v>
      </c>
      <c r="J10">
        <v>40500</v>
      </c>
      <c r="K10">
        <v>299.58800000000002</v>
      </c>
      <c r="L10" s="5">
        <f t="shared" si="0"/>
        <v>40200.411999999997</v>
      </c>
    </row>
    <row r="11" spans="1:12" x14ac:dyDescent="0.25">
      <c r="A11" s="2" t="s">
        <v>74</v>
      </c>
      <c r="B11" s="31">
        <v>925</v>
      </c>
      <c r="C11" s="31">
        <v>9702.5499999999993</v>
      </c>
      <c r="D11" s="31">
        <v>952985.75</v>
      </c>
      <c r="E11" s="31">
        <v>2159.7184000000002</v>
      </c>
      <c r="G11" s="2" t="s">
        <v>74</v>
      </c>
      <c r="H11">
        <v>925</v>
      </c>
      <c r="I11">
        <v>9702.5499999999993</v>
      </c>
      <c r="J11">
        <v>952985.75</v>
      </c>
      <c r="K11">
        <v>2159.7184000000002</v>
      </c>
      <c r="L11" s="5">
        <f t="shared" si="0"/>
        <v>950826.03159999999</v>
      </c>
    </row>
    <row r="12" spans="1:12" x14ac:dyDescent="0.25">
      <c r="A12" s="2" t="s">
        <v>115</v>
      </c>
      <c r="B12" s="31">
        <v>500</v>
      </c>
      <c r="C12" s="31">
        <v>83.5</v>
      </c>
      <c r="D12" s="31">
        <v>41750</v>
      </c>
      <c r="E12" s="31">
        <v>305.56270000000001</v>
      </c>
      <c r="G12" s="2" t="s">
        <v>115</v>
      </c>
      <c r="H12">
        <v>500</v>
      </c>
      <c r="I12">
        <v>83.5</v>
      </c>
      <c r="J12">
        <v>41750</v>
      </c>
      <c r="K12">
        <v>305.56270000000001</v>
      </c>
      <c r="L12" s="5">
        <f t="shared" si="0"/>
        <v>41444.437299999998</v>
      </c>
    </row>
    <row r="13" spans="1:12" x14ac:dyDescent="0.25">
      <c r="A13" s="2" t="s">
        <v>89</v>
      </c>
      <c r="B13" s="31">
        <v>3000</v>
      </c>
      <c r="C13" s="31">
        <v>23.4</v>
      </c>
      <c r="D13" s="31">
        <v>33750</v>
      </c>
      <c r="E13" s="31">
        <v>250.9846</v>
      </c>
      <c r="G13" s="2" t="s">
        <v>89</v>
      </c>
      <c r="H13">
        <v>3000</v>
      </c>
      <c r="I13">
        <v>23.4</v>
      </c>
      <c r="J13">
        <v>33750</v>
      </c>
      <c r="K13">
        <v>250.9846</v>
      </c>
      <c r="L13" s="5">
        <f t="shared" si="0"/>
        <v>33499.015399999997</v>
      </c>
    </row>
    <row r="14" spans="1:12" x14ac:dyDescent="0.25">
      <c r="A14" s="2" t="s">
        <v>51</v>
      </c>
      <c r="B14" s="31">
        <v>1381</v>
      </c>
      <c r="C14" s="31">
        <v>1615.44</v>
      </c>
      <c r="D14" s="31">
        <v>424303.55</v>
      </c>
      <c r="E14" s="31">
        <v>832.78390000000002</v>
      </c>
      <c r="G14" s="2" t="s">
        <v>51</v>
      </c>
      <c r="H14">
        <v>1381</v>
      </c>
      <c r="I14">
        <v>1615.44</v>
      </c>
      <c r="J14">
        <v>424303.55</v>
      </c>
      <c r="K14">
        <v>832.78390000000002</v>
      </c>
      <c r="L14" s="5">
        <f t="shared" si="0"/>
        <v>423470.76610000001</v>
      </c>
    </row>
    <row r="15" spans="1:12" x14ac:dyDescent="0.25">
      <c r="A15" s="2" t="s">
        <v>22</v>
      </c>
      <c r="B15" s="31">
        <v>1000</v>
      </c>
      <c r="C15" s="31">
        <v>71.349999999999994</v>
      </c>
      <c r="D15" s="31">
        <v>71345.05</v>
      </c>
      <c r="E15" s="31">
        <v>539.16869999999994</v>
      </c>
      <c r="G15" s="2" t="s">
        <v>22</v>
      </c>
      <c r="H15">
        <v>1000</v>
      </c>
      <c r="I15">
        <v>71.349999999999994</v>
      </c>
      <c r="J15">
        <v>71345.05</v>
      </c>
      <c r="K15">
        <v>539.16869999999994</v>
      </c>
      <c r="L15" s="5">
        <f t="shared" si="0"/>
        <v>70805.881300000008</v>
      </c>
    </row>
    <row r="16" spans="1:12" x14ac:dyDescent="0.25">
      <c r="A16" s="2" t="s">
        <v>131</v>
      </c>
      <c r="B16" s="31">
        <v>3000</v>
      </c>
      <c r="C16" s="31">
        <v>14.6</v>
      </c>
      <c r="D16" s="31">
        <v>21200</v>
      </c>
      <c r="E16" s="31">
        <v>188.14319999999998</v>
      </c>
      <c r="G16" s="2" t="s">
        <v>131</v>
      </c>
      <c r="H16">
        <v>3000</v>
      </c>
      <c r="I16">
        <v>14.6</v>
      </c>
      <c r="J16">
        <v>21200</v>
      </c>
      <c r="K16">
        <v>188.14319999999998</v>
      </c>
      <c r="L16" s="5">
        <f t="shared" si="0"/>
        <v>21011.856800000001</v>
      </c>
    </row>
    <row r="17" spans="1:12" x14ac:dyDescent="0.25">
      <c r="A17" s="2" t="s">
        <v>16</v>
      </c>
      <c r="B17" s="31">
        <v>50550</v>
      </c>
      <c r="C17" s="31">
        <v>1138.2700000000002</v>
      </c>
      <c r="D17" s="31">
        <v>1738911.8</v>
      </c>
      <c r="E17" s="31">
        <v>3470.3236999999995</v>
      </c>
      <c r="G17" s="2" t="s">
        <v>16</v>
      </c>
      <c r="H17">
        <v>50550</v>
      </c>
      <c r="I17">
        <v>1138.2700000000002</v>
      </c>
      <c r="J17">
        <v>1738911.8</v>
      </c>
      <c r="K17">
        <v>3470.3236999999995</v>
      </c>
      <c r="L17" s="5">
        <f t="shared" si="0"/>
        <v>1735441.4763</v>
      </c>
    </row>
    <row r="18" spans="1:12" x14ac:dyDescent="0.25">
      <c r="A18" s="2" t="s">
        <v>46</v>
      </c>
      <c r="B18" s="31">
        <v>100</v>
      </c>
      <c r="C18" s="31">
        <v>97.5</v>
      </c>
      <c r="D18" s="31">
        <v>9750</v>
      </c>
      <c r="E18" s="31">
        <v>79.5017</v>
      </c>
      <c r="G18" s="2" t="s">
        <v>46</v>
      </c>
      <c r="H18">
        <v>100</v>
      </c>
      <c r="I18">
        <v>97.5</v>
      </c>
      <c r="J18">
        <v>9750</v>
      </c>
      <c r="K18">
        <v>79.5017</v>
      </c>
      <c r="L18" s="5">
        <f t="shared" si="0"/>
        <v>9670.4982999999993</v>
      </c>
    </row>
    <row r="19" spans="1:12" x14ac:dyDescent="0.25">
      <c r="A19" s="2" t="s">
        <v>56</v>
      </c>
      <c r="B19" s="31">
        <v>5995</v>
      </c>
      <c r="C19" s="31">
        <v>20939.57</v>
      </c>
      <c r="D19" s="31">
        <v>5907002.3499999996</v>
      </c>
      <c r="E19" s="31">
        <v>4312.534599999999</v>
      </c>
      <c r="G19" s="2" t="s">
        <v>56</v>
      </c>
      <c r="H19">
        <v>5995</v>
      </c>
      <c r="I19">
        <v>20939.57</v>
      </c>
      <c r="J19">
        <v>5907002.3499999996</v>
      </c>
      <c r="K19">
        <v>4312.534599999999</v>
      </c>
      <c r="L19" s="5">
        <f t="shared" si="0"/>
        <v>5902689.8153999997</v>
      </c>
    </row>
    <row r="20" spans="1:12" x14ac:dyDescent="0.25">
      <c r="A20" s="2" t="s">
        <v>128</v>
      </c>
      <c r="B20" s="31">
        <v>11273</v>
      </c>
      <c r="C20" s="31">
        <v>21232.530000000002</v>
      </c>
      <c r="D20" s="31">
        <v>7338431.7999999998</v>
      </c>
      <c r="E20" s="31">
        <v>7690.2768999999989</v>
      </c>
      <c r="G20" s="2" t="s">
        <v>128</v>
      </c>
      <c r="H20">
        <v>11273</v>
      </c>
      <c r="I20">
        <v>21232.530000000002</v>
      </c>
      <c r="J20">
        <v>7338431.7999999998</v>
      </c>
      <c r="K20">
        <v>7690.2768999999989</v>
      </c>
      <c r="L20" s="5">
        <f t="shared" si="0"/>
        <v>7330741.5230999999</v>
      </c>
    </row>
    <row r="21" spans="1:12" x14ac:dyDescent="0.25">
      <c r="A21" s="2" t="s">
        <v>122</v>
      </c>
      <c r="B21" s="31">
        <v>700</v>
      </c>
      <c r="C21" s="31">
        <v>20.399999999999999</v>
      </c>
      <c r="D21" s="31">
        <v>14280</v>
      </c>
      <c r="E21" s="31">
        <v>103.0441</v>
      </c>
      <c r="G21" s="2" t="s">
        <v>122</v>
      </c>
      <c r="H21">
        <v>700</v>
      </c>
      <c r="I21">
        <v>20.399999999999999</v>
      </c>
      <c r="J21">
        <v>14280</v>
      </c>
      <c r="K21">
        <v>103.0441</v>
      </c>
      <c r="L21" s="5">
        <f t="shared" si="0"/>
        <v>14176.955900000001</v>
      </c>
    </row>
    <row r="22" spans="1:12" x14ac:dyDescent="0.25">
      <c r="A22" s="2" t="s">
        <v>65</v>
      </c>
      <c r="B22" s="31">
        <v>181050</v>
      </c>
      <c r="C22" s="31">
        <v>2651.25</v>
      </c>
      <c r="D22" s="31">
        <v>7967331.4000000004</v>
      </c>
      <c r="E22" s="31">
        <v>6064.5932999999995</v>
      </c>
      <c r="G22" s="2" t="s">
        <v>65</v>
      </c>
      <c r="H22">
        <v>181050</v>
      </c>
      <c r="I22">
        <v>2651.25</v>
      </c>
      <c r="J22">
        <v>7967331.4000000004</v>
      </c>
      <c r="K22">
        <v>6064.5932999999995</v>
      </c>
      <c r="L22" s="5">
        <f t="shared" si="0"/>
        <v>7961266.8067000005</v>
      </c>
    </row>
    <row r="23" spans="1:12" x14ac:dyDescent="0.25">
      <c r="A23" s="2" t="s">
        <v>35</v>
      </c>
      <c r="B23" s="31">
        <v>11500</v>
      </c>
      <c r="C23" s="31">
        <v>617.76</v>
      </c>
      <c r="D23" s="31">
        <v>730813</v>
      </c>
      <c r="E23" s="31">
        <v>4972.6286</v>
      </c>
      <c r="G23" s="2" t="s">
        <v>35</v>
      </c>
      <c r="H23">
        <v>11500</v>
      </c>
      <c r="I23">
        <v>617.76</v>
      </c>
      <c r="J23">
        <v>730813</v>
      </c>
      <c r="K23">
        <v>4972.6286</v>
      </c>
      <c r="L23" s="5">
        <f t="shared" si="0"/>
        <v>725840.37139999995</v>
      </c>
    </row>
    <row r="24" spans="1:12" x14ac:dyDescent="0.25">
      <c r="A24" s="2" t="s">
        <v>105</v>
      </c>
      <c r="B24" s="31">
        <v>575</v>
      </c>
      <c r="C24" s="31">
        <v>66.099999999999994</v>
      </c>
      <c r="D24" s="31">
        <v>38007.5</v>
      </c>
      <c r="E24" s="31">
        <v>274.29629999999997</v>
      </c>
      <c r="G24" s="2" t="s">
        <v>105</v>
      </c>
      <c r="H24">
        <v>575</v>
      </c>
      <c r="I24">
        <v>66.099999999999994</v>
      </c>
      <c r="J24">
        <v>38007.5</v>
      </c>
      <c r="K24">
        <v>274.29629999999997</v>
      </c>
      <c r="L24" s="5">
        <f t="shared" si="0"/>
        <v>37733.203699999998</v>
      </c>
    </row>
    <row r="25" spans="1:12" x14ac:dyDescent="0.25">
      <c r="A25" s="2" t="s">
        <v>80</v>
      </c>
      <c r="B25" s="31">
        <v>2510</v>
      </c>
      <c r="C25" s="31">
        <v>1908.85</v>
      </c>
      <c r="D25" s="31">
        <v>639410.5</v>
      </c>
      <c r="E25" s="31">
        <v>966.48630000000003</v>
      </c>
      <c r="G25" s="2" t="s">
        <v>80</v>
      </c>
      <c r="H25">
        <v>2510</v>
      </c>
      <c r="I25">
        <v>1908.85</v>
      </c>
      <c r="J25">
        <v>639410.5</v>
      </c>
      <c r="K25">
        <v>966.48630000000003</v>
      </c>
      <c r="L25" s="5">
        <f t="shared" si="0"/>
        <v>638444.01370000001</v>
      </c>
    </row>
    <row r="26" spans="1:12" x14ac:dyDescent="0.25">
      <c r="A26" s="2" t="s">
        <v>111</v>
      </c>
      <c r="B26" s="31">
        <v>4340</v>
      </c>
      <c r="C26" s="31">
        <v>7850.5</v>
      </c>
      <c r="D26" s="31">
        <v>1939849.75</v>
      </c>
      <c r="E26" s="31">
        <v>1710.5913999999998</v>
      </c>
      <c r="G26" s="2" t="s">
        <v>111</v>
      </c>
      <c r="H26">
        <v>4340</v>
      </c>
      <c r="I26">
        <v>7850.5</v>
      </c>
      <c r="J26">
        <v>1939849.75</v>
      </c>
      <c r="K26">
        <v>1710.5913999999998</v>
      </c>
      <c r="L26" s="5">
        <f t="shared" si="0"/>
        <v>1938139.1586</v>
      </c>
    </row>
    <row r="27" spans="1:12" x14ac:dyDescent="0.25">
      <c r="A27" s="2" t="s">
        <v>68</v>
      </c>
      <c r="B27" s="31">
        <v>1000</v>
      </c>
      <c r="C27" s="31">
        <v>130.94999999999999</v>
      </c>
      <c r="D27" s="31">
        <v>70195.25</v>
      </c>
      <c r="E27" s="31">
        <v>532.2165</v>
      </c>
      <c r="G27" s="2" t="s">
        <v>68</v>
      </c>
      <c r="H27">
        <v>1000</v>
      </c>
      <c r="I27">
        <v>130.94999999999999</v>
      </c>
      <c r="J27">
        <v>70195.25</v>
      </c>
      <c r="K27">
        <v>532.2165</v>
      </c>
      <c r="L27" s="5">
        <f t="shared" si="0"/>
        <v>69663.033500000005</v>
      </c>
    </row>
    <row r="28" spans="1:12" x14ac:dyDescent="0.25">
      <c r="A28" s="2" t="s">
        <v>49</v>
      </c>
      <c r="B28" s="31">
        <v>200</v>
      </c>
      <c r="C28" s="31">
        <v>799.21</v>
      </c>
      <c r="D28" s="31">
        <v>79920.600000000006</v>
      </c>
      <c r="E28" s="31">
        <v>588.06740000000002</v>
      </c>
      <c r="G28" s="2" t="s">
        <v>49</v>
      </c>
      <c r="H28">
        <v>200</v>
      </c>
      <c r="I28">
        <v>799.21</v>
      </c>
      <c r="J28">
        <v>79920.600000000006</v>
      </c>
      <c r="K28">
        <v>588.06740000000002</v>
      </c>
      <c r="L28" s="5">
        <f t="shared" si="0"/>
        <v>79332.532600000006</v>
      </c>
    </row>
    <row r="29" spans="1:12" x14ac:dyDescent="0.25">
      <c r="A29" s="2" t="s">
        <v>177</v>
      </c>
      <c r="B29" s="31">
        <v>27500</v>
      </c>
      <c r="C29" s="31">
        <v>126.4</v>
      </c>
      <c r="D29" s="31">
        <v>438504.3</v>
      </c>
      <c r="E29" s="31">
        <v>2249.1113999999998</v>
      </c>
      <c r="G29" s="2" t="s">
        <v>177</v>
      </c>
      <c r="H29">
        <v>27500</v>
      </c>
      <c r="I29">
        <v>126.4</v>
      </c>
      <c r="J29">
        <v>438504.3</v>
      </c>
      <c r="K29">
        <v>2249.1113999999998</v>
      </c>
      <c r="L29" s="5">
        <f t="shared" si="0"/>
        <v>436255.18859999999</v>
      </c>
    </row>
    <row r="30" spans="1:12" x14ac:dyDescent="0.25">
      <c r="A30" s="2" t="s">
        <v>179</v>
      </c>
      <c r="B30" s="31">
        <v>11910</v>
      </c>
      <c r="C30" s="31">
        <v>1012.25</v>
      </c>
      <c r="D30" s="31">
        <v>765910</v>
      </c>
      <c r="E30" s="31">
        <v>3565.6318999999999</v>
      </c>
      <c r="G30" s="2" t="s">
        <v>179</v>
      </c>
      <c r="H30">
        <v>11910</v>
      </c>
      <c r="I30">
        <v>1012.25</v>
      </c>
      <c r="J30">
        <v>765910</v>
      </c>
      <c r="K30">
        <v>3565.6318999999999</v>
      </c>
      <c r="L30" s="5">
        <f t="shared" si="0"/>
        <v>762344.36809999996</v>
      </c>
    </row>
    <row r="31" spans="1:12" x14ac:dyDescent="0.25">
      <c r="A31" s="2" t="s">
        <v>187</v>
      </c>
      <c r="B31" s="31">
        <v>5000</v>
      </c>
      <c r="C31" s="31">
        <v>23.65</v>
      </c>
      <c r="D31" s="31">
        <v>118250</v>
      </c>
      <c r="E31" s="31">
        <v>104.3032</v>
      </c>
      <c r="G31" s="2" t="s">
        <v>187</v>
      </c>
      <c r="H31">
        <v>5000</v>
      </c>
      <c r="I31">
        <v>23.65</v>
      </c>
      <c r="J31">
        <v>118250</v>
      </c>
      <c r="K31">
        <v>104.3032</v>
      </c>
      <c r="L31" s="5">
        <f t="shared" si="0"/>
        <v>118145.69680000001</v>
      </c>
    </row>
    <row r="32" spans="1:12" x14ac:dyDescent="0.25">
      <c r="A32" s="2" t="s">
        <v>190</v>
      </c>
      <c r="B32" s="31">
        <v>10000</v>
      </c>
      <c r="C32" s="31">
        <v>17.579999999999998</v>
      </c>
      <c r="D32" s="31">
        <v>87900</v>
      </c>
      <c r="E32" s="31">
        <v>823.27449999999999</v>
      </c>
      <c r="G32" s="2" t="s">
        <v>190</v>
      </c>
      <c r="H32">
        <v>10000</v>
      </c>
      <c r="I32">
        <v>17.579999999999998</v>
      </c>
      <c r="J32">
        <v>87900</v>
      </c>
      <c r="K32">
        <v>823.27449999999999</v>
      </c>
      <c r="L32" s="5">
        <f t="shared" si="0"/>
        <v>87076.7255</v>
      </c>
    </row>
    <row r="33" spans="1:12" x14ac:dyDescent="0.25">
      <c r="A33" s="2" t="s">
        <v>192</v>
      </c>
      <c r="B33" s="31">
        <v>100</v>
      </c>
      <c r="C33" s="31">
        <v>37.6</v>
      </c>
      <c r="D33" s="31">
        <v>3760</v>
      </c>
      <c r="E33" s="31">
        <v>30.642199999999999</v>
      </c>
      <c r="G33" s="2" t="s">
        <v>192</v>
      </c>
      <c r="H33">
        <v>100</v>
      </c>
      <c r="I33">
        <v>37.6</v>
      </c>
      <c r="J33">
        <v>3760</v>
      </c>
      <c r="K33">
        <v>30.642199999999999</v>
      </c>
      <c r="L33" s="5">
        <f t="shared" si="0"/>
        <v>3729.3578000000002</v>
      </c>
    </row>
    <row r="34" spans="1:12" x14ac:dyDescent="0.25">
      <c r="A34" s="2" t="s">
        <v>195</v>
      </c>
      <c r="B34" s="31">
        <v>29250</v>
      </c>
      <c r="C34" s="31">
        <v>1058.1499999999999</v>
      </c>
      <c r="D34" s="31">
        <v>1721520</v>
      </c>
      <c r="E34" s="31">
        <v>1707.1893</v>
      </c>
      <c r="G34" s="2" t="s">
        <v>195</v>
      </c>
      <c r="H34">
        <v>29250</v>
      </c>
      <c r="I34">
        <v>1058.1499999999999</v>
      </c>
      <c r="J34">
        <v>1721520</v>
      </c>
      <c r="K34">
        <v>1707.1893</v>
      </c>
      <c r="L34" s="5">
        <f t="shared" si="0"/>
        <v>1719812.8107</v>
      </c>
    </row>
    <row r="35" spans="1:12" x14ac:dyDescent="0.25">
      <c r="A35" s="2" t="s">
        <v>205</v>
      </c>
      <c r="B35" s="31">
        <v>13780</v>
      </c>
      <c r="C35" s="31">
        <v>589.96999999999991</v>
      </c>
      <c r="D35" s="31">
        <v>798695.25000000012</v>
      </c>
      <c r="E35" s="31">
        <v>2469.7744000000002</v>
      </c>
      <c r="G35" s="2" t="s">
        <v>205</v>
      </c>
      <c r="H35">
        <v>13780</v>
      </c>
      <c r="I35">
        <v>589.96999999999991</v>
      </c>
      <c r="J35">
        <v>798695.25000000012</v>
      </c>
      <c r="K35">
        <v>2469.7744000000002</v>
      </c>
      <c r="L35" s="5">
        <f t="shared" si="0"/>
        <v>796225.47560000012</v>
      </c>
    </row>
    <row r="36" spans="1:12" x14ac:dyDescent="0.25">
      <c r="A36" s="2" t="s">
        <v>207</v>
      </c>
      <c r="B36" s="31">
        <v>1000</v>
      </c>
      <c r="C36" s="31">
        <v>79.25</v>
      </c>
      <c r="D36" s="31">
        <v>79250</v>
      </c>
      <c r="E36" s="31">
        <v>69.395600000000002</v>
      </c>
      <c r="G36" s="2" t="s">
        <v>207</v>
      </c>
      <c r="H36">
        <v>1000</v>
      </c>
      <c r="I36">
        <v>79.25</v>
      </c>
      <c r="J36">
        <v>79250</v>
      </c>
      <c r="K36">
        <v>69.395600000000002</v>
      </c>
      <c r="L36" s="5">
        <f t="shared" si="0"/>
        <v>79180.604399999997</v>
      </c>
    </row>
    <row r="37" spans="1:12" x14ac:dyDescent="0.25">
      <c r="A37" s="2" t="s">
        <v>214</v>
      </c>
      <c r="B37" s="31">
        <v>1000</v>
      </c>
      <c r="C37" s="31">
        <v>115.58</v>
      </c>
      <c r="D37" s="31">
        <v>115580</v>
      </c>
      <c r="E37" s="31">
        <v>101.3963</v>
      </c>
      <c r="G37" s="2" t="s">
        <v>214</v>
      </c>
      <c r="H37">
        <v>1000</v>
      </c>
      <c r="I37">
        <v>115.58</v>
      </c>
      <c r="J37">
        <v>115580</v>
      </c>
      <c r="K37">
        <v>101.3963</v>
      </c>
      <c r="L37" s="5">
        <f t="shared" si="0"/>
        <v>115478.60370000001</v>
      </c>
    </row>
    <row r="38" spans="1:12" x14ac:dyDescent="0.25">
      <c r="A38" s="2" t="s">
        <v>226</v>
      </c>
      <c r="B38" s="31">
        <v>19350</v>
      </c>
      <c r="C38" s="31">
        <v>3834.25</v>
      </c>
      <c r="D38" s="31">
        <v>5444673.6499999994</v>
      </c>
      <c r="E38" s="31">
        <v>7656.8666000000003</v>
      </c>
      <c r="G38" s="2" t="s">
        <v>226</v>
      </c>
      <c r="H38">
        <v>19350</v>
      </c>
      <c r="I38">
        <v>3834.25</v>
      </c>
      <c r="J38">
        <v>5444673.6499999994</v>
      </c>
      <c r="K38">
        <v>7656.8666000000003</v>
      </c>
      <c r="L38" s="5">
        <f t="shared" si="0"/>
        <v>5437016.7833999991</v>
      </c>
    </row>
    <row r="39" spans="1:12" x14ac:dyDescent="0.25">
      <c r="A39" s="2" t="s">
        <v>230</v>
      </c>
      <c r="B39" s="31">
        <v>1000</v>
      </c>
      <c r="C39" s="31">
        <v>62.88</v>
      </c>
      <c r="D39" s="31">
        <v>62875</v>
      </c>
      <c r="E39" s="31">
        <v>55.363599999999998</v>
      </c>
      <c r="G39" s="2" t="s">
        <v>230</v>
      </c>
      <c r="H39">
        <v>1000</v>
      </c>
      <c r="I39">
        <v>62.88</v>
      </c>
      <c r="J39">
        <v>62875</v>
      </c>
      <c r="K39">
        <v>55.363599999999998</v>
      </c>
      <c r="L39" s="5">
        <f t="shared" si="0"/>
        <v>62819.636400000003</v>
      </c>
    </row>
    <row r="40" spans="1:12" x14ac:dyDescent="0.25">
      <c r="A40" s="2" t="s">
        <v>233</v>
      </c>
      <c r="B40" s="31">
        <v>110</v>
      </c>
      <c r="C40" s="31">
        <v>2277</v>
      </c>
      <c r="D40" s="31">
        <v>108630</v>
      </c>
      <c r="E40" s="31">
        <v>117.18680000000001</v>
      </c>
      <c r="G40" s="2" t="s">
        <v>233</v>
      </c>
      <c r="H40">
        <v>110</v>
      </c>
      <c r="I40">
        <v>2277</v>
      </c>
      <c r="J40">
        <v>108630</v>
      </c>
      <c r="K40">
        <v>117.18680000000001</v>
      </c>
      <c r="L40" s="5">
        <f t="shared" si="0"/>
        <v>108512.8132</v>
      </c>
    </row>
    <row r="41" spans="1:12" x14ac:dyDescent="0.25">
      <c r="A41" s="2" t="s">
        <v>237</v>
      </c>
      <c r="B41" s="31">
        <v>45898</v>
      </c>
      <c r="C41" s="31">
        <v>7024.62</v>
      </c>
      <c r="D41" s="31">
        <v>9126661.6499999985</v>
      </c>
      <c r="E41" s="31">
        <v>5625.0760000000009</v>
      </c>
      <c r="G41" s="2" t="s">
        <v>237</v>
      </c>
      <c r="H41">
        <v>45898</v>
      </c>
      <c r="I41">
        <v>7024.62</v>
      </c>
      <c r="J41">
        <v>9126661.6499999985</v>
      </c>
      <c r="K41">
        <v>5625.0760000000009</v>
      </c>
      <c r="L41" s="5">
        <f t="shared" si="0"/>
        <v>9121036.5739999991</v>
      </c>
    </row>
    <row r="42" spans="1:12" x14ac:dyDescent="0.25">
      <c r="A42" s="2" t="s">
        <v>245</v>
      </c>
      <c r="B42" s="31">
        <v>1000</v>
      </c>
      <c r="C42" s="31">
        <v>100.98</v>
      </c>
      <c r="D42" s="31">
        <v>100979.45</v>
      </c>
      <c r="E42" s="31">
        <v>809.62170000000003</v>
      </c>
      <c r="G42" s="2" t="s">
        <v>245</v>
      </c>
      <c r="H42">
        <v>1000</v>
      </c>
      <c r="I42">
        <v>100.98</v>
      </c>
      <c r="J42">
        <v>100979.45</v>
      </c>
      <c r="K42">
        <v>809.62170000000003</v>
      </c>
      <c r="L42" s="5">
        <f t="shared" si="0"/>
        <v>100169.82829999999</v>
      </c>
    </row>
    <row r="43" spans="1:12" x14ac:dyDescent="0.25">
      <c r="A43" s="2" t="s">
        <v>247</v>
      </c>
      <c r="B43" s="31">
        <v>1852</v>
      </c>
      <c r="C43" s="31">
        <v>2512.81</v>
      </c>
      <c r="D43" s="31">
        <v>698017.15</v>
      </c>
      <c r="E43" s="31">
        <v>692.02919999999995</v>
      </c>
      <c r="G43" s="2" t="s">
        <v>247</v>
      </c>
      <c r="H43">
        <v>1852</v>
      </c>
      <c r="I43">
        <v>2512.81</v>
      </c>
      <c r="J43">
        <v>698017.15</v>
      </c>
      <c r="K43">
        <v>692.02919999999995</v>
      </c>
      <c r="L43" s="5">
        <f t="shared" si="0"/>
        <v>697325.12080000003</v>
      </c>
    </row>
    <row r="44" spans="1:12" x14ac:dyDescent="0.25">
      <c r="A44" s="2" t="s">
        <v>251</v>
      </c>
      <c r="B44" s="31">
        <v>1000</v>
      </c>
      <c r="C44" s="31">
        <v>241.76</v>
      </c>
      <c r="D44" s="31">
        <v>241762.5</v>
      </c>
      <c r="E44" s="31">
        <v>213.91739999999999</v>
      </c>
      <c r="G44" s="2" t="s">
        <v>251</v>
      </c>
      <c r="H44">
        <v>1000</v>
      </c>
      <c r="I44">
        <v>241.76</v>
      </c>
      <c r="J44">
        <v>241762.5</v>
      </c>
      <c r="K44">
        <v>213.91739999999999</v>
      </c>
      <c r="L44" s="5">
        <f t="shared" si="0"/>
        <v>241548.58259999999</v>
      </c>
    </row>
    <row r="45" spans="1:12" x14ac:dyDescent="0.25">
      <c r="A45" s="2" t="s">
        <v>256</v>
      </c>
      <c r="B45" s="31">
        <v>7837</v>
      </c>
      <c r="C45" s="31">
        <v>4225.6000000000004</v>
      </c>
      <c r="D45" s="31">
        <v>3118079.4</v>
      </c>
      <c r="E45" s="31">
        <v>2794.2426999999998</v>
      </c>
      <c r="G45" s="2" t="s">
        <v>256</v>
      </c>
      <c r="H45">
        <v>7837</v>
      </c>
      <c r="I45">
        <v>4225.6000000000004</v>
      </c>
      <c r="J45">
        <v>3118079.4</v>
      </c>
      <c r="K45">
        <v>2794.2426999999998</v>
      </c>
      <c r="L45" s="5">
        <f t="shared" si="0"/>
        <v>3115285.1573000001</v>
      </c>
    </row>
    <row r="46" spans="1:12" x14ac:dyDescent="0.25">
      <c r="A46" s="2" t="s">
        <v>268</v>
      </c>
      <c r="B46" s="31">
        <v>130951</v>
      </c>
      <c r="C46" s="31">
        <v>33740.640000000021</v>
      </c>
      <c r="D46" s="31">
        <v>33497288.150000002</v>
      </c>
      <c r="E46" s="31">
        <v>20353.580799999992</v>
      </c>
      <c r="G46" s="2" t="s">
        <v>268</v>
      </c>
      <c r="H46">
        <v>130951</v>
      </c>
      <c r="I46">
        <v>33740.640000000021</v>
      </c>
      <c r="J46">
        <v>33497288.150000002</v>
      </c>
      <c r="K46">
        <v>20353.580799999992</v>
      </c>
      <c r="L46" s="5">
        <f t="shared" si="0"/>
        <v>33476934.569200002</v>
      </c>
    </row>
    <row r="47" spans="1:12" x14ac:dyDescent="0.25">
      <c r="A47" s="2" t="s">
        <v>270</v>
      </c>
      <c r="B47" s="31">
        <v>95850</v>
      </c>
      <c r="C47" s="31">
        <v>2609.4999999999995</v>
      </c>
      <c r="D47" s="31">
        <v>5626212.5</v>
      </c>
      <c r="E47" s="31">
        <v>3286.6190999999999</v>
      </c>
      <c r="G47" s="2" t="s">
        <v>270</v>
      </c>
      <c r="H47">
        <v>95850</v>
      </c>
      <c r="I47">
        <v>2609.4999999999995</v>
      </c>
      <c r="J47">
        <v>5626212.5</v>
      </c>
      <c r="K47">
        <v>3286.6190999999999</v>
      </c>
      <c r="L47" s="5">
        <f t="shared" si="0"/>
        <v>5622925.8809000002</v>
      </c>
    </row>
    <row r="48" spans="1:12" x14ac:dyDescent="0.25">
      <c r="A48" s="2" t="s">
        <v>276</v>
      </c>
      <c r="B48" s="31">
        <v>2510</v>
      </c>
      <c r="C48" s="31">
        <v>210.24</v>
      </c>
      <c r="D48" s="31">
        <v>296569.59999999998</v>
      </c>
      <c r="E48" s="31">
        <v>269.29740000000004</v>
      </c>
      <c r="G48" s="2" t="s">
        <v>276</v>
      </c>
      <c r="H48">
        <v>2510</v>
      </c>
      <c r="I48">
        <v>210.24</v>
      </c>
      <c r="J48">
        <v>296569.59999999998</v>
      </c>
      <c r="K48">
        <v>269.29740000000004</v>
      </c>
      <c r="L48" s="5">
        <f t="shared" si="0"/>
        <v>296300.3026</v>
      </c>
    </row>
    <row r="49" spans="1:12" x14ac:dyDescent="0.25">
      <c r="A49" s="2" t="s">
        <v>279</v>
      </c>
      <c r="B49" s="31">
        <v>12335</v>
      </c>
      <c r="C49" s="31">
        <v>6429.19</v>
      </c>
      <c r="D49" s="31">
        <v>3981696.45</v>
      </c>
      <c r="E49" s="31">
        <v>3258.886</v>
      </c>
      <c r="G49" s="2" t="s">
        <v>279</v>
      </c>
      <c r="H49">
        <v>12335</v>
      </c>
      <c r="I49">
        <v>6429.19</v>
      </c>
      <c r="J49">
        <v>3981696.45</v>
      </c>
      <c r="K49">
        <v>3258.886</v>
      </c>
      <c r="L49" s="5">
        <f t="shared" si="0"/>
        <v>3978437.5640000002</v>
      </c>
    </row>
    <row r="50" spans="1:12" x14ac:dyDescent="0.25">
      <c r="A50" s="2" t="s">
        <v>282</v>
      </c>
      <c r="B50" s="31">
        <v>111316</v>
      </c>
      <c r="C50" s="31">
        <v>46064.160000000003</v>
      </c>
      <c r="D50" s="31">
        <v>41740337.149999999</v>
      </c>
      <c r="E50" s="31">
        <v>38675.221000000005</v>
      </c>
      <c r="G50" s="2" t="s">
        <v>282</v>
      </c>
      <c r="H50">
        <v>111316</v>
      </c>
      <c r="I50">
        <v>46064.160000000003</v>
      </c>
      <c r="J50">
        <v>41740337.149999999</v>
      </c>
      <c r="K50">
        <v>38675.221000000005</v>
      </c>
      <c r="L50" s="5">
        <f t="shared" si="0"/>
        <v>41701661.928999998</v>
      </c>
    </row>
    <row r="51" spans="1:12" x14ac:dyDescent="0.25">
      <c r="A51" s="2" t="s">
        <v>288</v>
      </c>
      <c r="B51" s="31">
        <v>10250</v>
      </c>
      <c r="C51" s="31">
        <v>311.35000000000002</v>
      </c>
      <c r="D51" s="31">
        <v>374256</v>
      </c>
      <c r="E51" s="31">
        <v>1125.4832000000001</v>
      </c>
      <c r="G51" s="2" t="s">
        <v>288</v>
      </c>
      <c r="H51">
        <v>10250</v>
      </c>
      <c r="I51">
        <v>311.35000000000002</v>
      </c>
      <c r="J51">
        <v>374256</v>
      </c>
      <c r="K51">
        <v>1125.4832000000001</v>
      </c>
      <c r="L51" s="5">
        <f t="shared" si="0"/>
        <v>373130.51679999998</v>
      </c>
    </row>
    <row r="52" spans="1:12" x14ac:dyDescent="0.25">
      <c r="A52" s="2" t="s">
        <v>291</v>
      </c>
      <c r="B52" s="31">
        <v>28250</v>
      </c>
      <c r="C52" s="31">
        <v>2553.9400000000005</v>
      </c>
      <c r="D52" s="31">
        <v>4143700.2</v>
      </c>
      <c r="E52" s="31">
        <v>3179.5648000000001</v>
      </c>
      <c r="G52" s="2" t="s">
        <v>291</v>
      </c>
      <c r="H52">
        <v>28250</v>
      </c>
      <c r="I52">
        <v>2553.9400000000005</v>
      </c>
      <c r="J52">
        <v>4143700.2</v>
      </c>
      <c r="K52">
        <v>3179.5648000000001</v>
      </c>
      <c r="L52" s="5">
        <f t="shared" si="0"/>
        <v>4140520.6352000004</v>
      </c>
    </row>
    <row r="53" spans="1:12" x14ac:dyDescent="0.25">
      <c r="A53" s="2" t="s">
        <v>296</v>
      </c>
      <c r="B53" s="31">
        <v>750</v>
      </c>
      <c r="C53" s="31">
        <v>38.85</v>
      </c>
      <c r="D53" s="31">
        <v>29137.5</v>
      </c>
      <c r="E53" s="31">
        <v>219.2741</v>
      </c>
      <c r="G53" s="2" t="s">
        <v>296</v>
      </c>
      <c r="H53">
        <v>750</v>
      </c>
      <c r="I53">
        <v>38.85</v>
      </c>
      <c r="J53">
        <v>29137.5</v>
      </c>
      <c r="K53">
        <v>219.2741</v>
      </c>
      <c r="L53" s="5">
        <f t="shared" si="0"/>
        <v>28918.225900000001</v>
      </c>
    </row>
    <row r="54" spans="1:12" x14ac:dyDescent="0.25">
      <c r="A54" s="2" t="s">
        <v>321</v>
      </c>
      <c r="B54" s="31">
        <v>17775</v>
      </c>
      <c r="C54" s="31">
        <v>8811.43</v>
      </c>
      <c r="D54" s="31">
        <v>5181216.05</v>
      </c>
      <c r="E54" s="31">
        <v>6950.6158000000023</v>
      </c>
      <c r="G54" s="2" t="s">
        <v>321</v>
      </c>
      <c r="H54">
        <v>17775</v>
      </c>
      <c r="I54">
        <v>8811.43</v>
      </c>
      <c r="J54">
        <v>5181216.05</v>
      </c>
      <c r="K54">
        <v>6950.6158000000023</v>
      </c>
      <c r="L54" s="5">
        <f t="shared" si="0"/>
        <v>5174265.4342</v>
      </c>
    </row>
    <row r="55" spans="1:12" x14ac:dyDescent="0.25">
      <c r="A55" s="2" t="s">
        <v>324</v>
      </c>
      <c r="B55" s="31">
        <v>70</v>
      </c>
      <c r="C55" s="31">
        <v>1589.3</v>
      </c>
      <c r="D55" s="31">
        <v>55216</v>
      </c>
      <c r="E55" s="31">
        <v>162.60570000000001</v>
      </c>
      <c r="G55" s="2" t="s">
        <v>324</v>
      </c>
      <c r="H55">
        <v>70</v>
      </c>
      <c r="I55">
        <v>1589.3</v>
      </c>
      <c r="J55">
        <v>55216</v>
      </c>
      <c r="K55">
        <v>162.60570000000001</v>
      </c>
      <c r="L55" s="5">
        <f t="shared" si="0"/>
        <v>55053.3943</v>
      </c>
    </row>
    <row r="56" spans="1:12" x14ac:dyDescent="0.25">
      <c r="A56" s="2" t="s">
        <v>379</v>
      </c>
      <c r="B56" s="31">
        <v>8722</v>
      </c>
      <c r="C56" s="31">
        <v>2230.1799999999998</v>
      </c>
      <c r="D56" s="31">
        <v>1410109.75</v>
      </c>
      <c r="E56" s="31">
        <v>1314.7928999999997</v>
      </c>
      <c r="G56" s="2" t="s">
        <v>379</v>
      </c>
      <c r="H56">
        <v>8722</v>
      </c>
      <c r="I56">
        <v>2230.1799999999998</v>
      </c>
      <c r="J56">
        <v>1410109.75</v>
      </c>
      <c r="K56">
        <v>1314.7928999999997</v>
      </c>
      <c r="L56" s="5">
        <f t="shared" si="0"/>
        <v>1408794.9571</v>
      </c>
    </row>
    <row r="57" spans="1:12" x14ac:dyDescent="0.25">
      <c r="A57" s="2" t="s">
        <v>387</v>
      </c>
      <c r="B57" s="31">
        <v>1000</v>
      </c>
      <c r="C57" s="31">
        <v>62.71</v>
      </c>
      <c r="D57" s="31">
        <v>62705.9</v>
      </c>
      <c r="E57" s="31">
        <v>55.071399999999997</v>
      </c>
      <c r="G57" s="2" t="s">
        <v>387</v>
      </c>
      <c r="H57">
        <v>1000</v>
      </c>
      <c r="I57">
        <v>62.71</v>
      </c>
      <c r="J57">
        <v>62705.9</v>
      </c>
      <c r="K57">
        <v>55.071399999999997</v>
      </c>
      <c r="L57" s="5">
        <f t="shared" si="0"/>
        <v>62650.828600000001</v>
      </c>
    </row>
    <row r="58" spans="1:12" x14ac:dyDescent="0.25">
      <c r="A58" s="2" t="s">
        <v>392</v>
      </c>
      <c r="B58" s="31">
        <v>25</v>
      </c>
      <c r="C58" s="31">
        <v>1830.7</v>
      </c>
      <c r="D58" s="31">
        <v>45767.5</v>
      </c>
      <c r="E58" s="31">
        <v>42.603000000000002</v>
      </c>
      <c r="G58" s="2" t="s">
        <v>392</v>
      </c>
      <c r="H58">
        <v>25</v>
      </c>
      <c r="I58">
        <v>1830.7</v>
      </c>
      <c r="J58">
        <v>45767.5</v>
      </c>
      <c r="K58">
        <v>42.603000000000002</v>
      </c>
      <c r="L58" s="5">
        <f t="shared" si="0"/>
        <v>45724.896999999997</v>
      </c>
    </row>
    <row r="59" spans="1:12" x14ac:dyDescent="0.25">
      <c r="A59" s="2" t="s">
        <v>397</v>
      </c>
      <c r="B59" s="31">
        <v>20794</v>
      </c>
      <c r="C59" s="31">
        <v>7219.7199999999993</v>
      </c>
      <c r="D59" s="31">
        <v>4520630.6000000006</v>
      </c>
      <c r="E59" s="31">
        <v>3408.4551000000006</v>
      </c>
      <c r="G59" s="2" t="s">
        <v>397</v>
      </c>
      <c r="H59">
        <v>20794</v>
      </c>
      <c r="I59">
        <v>7219.7199999999993</v>
      </c>
      <c r="J59">
        <v>4520630.6000000006</v>
      </c>
      <c r="K59">
        <v>3408.4551000000006</v>
      </c>
      <c r="L59" s="5">
        <f t="shared" si="0"/>
        <v>4517222.1449000007</v>
      </c>
    </row>
    <row r="60" spans="1:12" x14ac:dyDescent="0.25">
      <c r="A60" s="2" t="s">
        <v>404</v>
      </c>
      <c r="B60" s="31">
        <v>5510</v>
      </c>
      <c r="C60" s="31">
        <v>4518.6799999999994</v>
      </c>
      <c r="D60" s="31">
        <v>2344396.5499999998</v>
      </c>
      <c r="E60" s="31">
        <v>1174.9590999999998</v>
      </c>
      <c r="G60" s="2" t="s">
        <v>404</v>
      </c>
      <c r="H60">
        <v>5510</v>
      </c>
      <c r="I60">
        <v>4518.6799999999994</v>
      </c>
      <c r="J60">
        <v>2344396.5499999998</v>
      </c>
      <c r="K60">
        <v>1174.9590999999998</v>
      </c>
      <c r="L60" s="5">
        <f t="shared" si="0"/>
        <v>2343221.5908999997</v>
      </c>
    </row>
    <row r="61" spans="1:12" x14ac:dyDescent="0.25">
      <c r="A61" s="2" t="s">
        <v>433</v>
      </c>
      <c r="B61" s="31">
        <v>85700</v>
      </c>
      <c r="C61" s="31">
        <v>372.09</v>
      </c>
      <c r="D61" s="31">
        <v>1352134.5999999999</v>
      </c>
      <c r="E61" s="31">
        <v>3877.1034999999997</v>
      </c>
      <c r="G61" s="2" t="s">
        <v>433</v>
      </c>
      <c r="H61">
        <v>85700</v>
      </c>
      <c r="I61">
        <v>372.09</v>
      </c>
      <c r="J61">
        <v>1352134.5999999999</v>
      </c>
      <c r="K61">
        <v>3877.1034999999997</v>
      </c>
      <c r="L61" s="5">
        <f t="shared" si="0"/>
        <v>1348257.4964999999</v>
      </c>
    </row>
    <row r="62" spans="1:12" x14ac:dyDescent="0.25">
      <c r="A62" s="2" t="s">
        <v>471</v>
      </c>
      <c r="B62" s="31">
        <v>4000</v>
      </c>
      <c r="C62" s="31">
        <v>183.85</v>
      </c>
      <c r="D62" s="31">
        <v>367625</v>
      </c>
      <c r="E62" s="31">
        <v>335.75800000000004</v>
      </c>
      <c r="G62" s="2" t="s">
        <v>471</v>
      </c>
      <c r="H62">
        <v>4000</v>
      </c>
      <c r="I62">
        <v>183.85</v>
      </c>
      <c r="J62">
        <v>367625</v>
      </c>
      <c r="K62">
        <v>335.75800000000004</v>
      </c>
      <c r="L62" s="5">
        <f t="shared" si="0"/>
        <v>367289.24200000003</v>
      </c>
    </row>
    <row r="63" spans="1:12" x14ac:dyDescent="0.25">
      <c r="A63" s="2" t="s">
        <v>480</v>
      </c>
      <c r="B63" s="31">
        <v>884897</v>
      </c>
      <c r="C63" s="31">
        <v>19998.650000000012</v>
      </c>
      <c r="D63" s="31">
        <v>64307354.350000001</v>
      </c>
      <c r="E63" s="31">
        <v>39930.331400000003</v>
      </c>
      <c r="G63" s="2" t="s">
        <v>480</v>
      </c>
      <c r="H63">
        <v>884897</v>
      </c>
      <c r="I63">
        <v>19998.650000000012</v>
      </c>
      <c r="J63">
        <v>64307354.350000001</v>
      </c>
      <c r="K63">
        <v>39930.331400000003</v>
      </c>
      <c r="L63" s="5">
        <f t="shared" si="0"/>
        <v>64267424.018600002</v>
      </c>
    </row>
    <row r="64" spans="1:12" x14ac:dyDescent="0.25">
      <c r="A64" s="2" t="s">
        <v>575</v>
      </c>
      <c r="B64" s="31">
        <v>1100</v>
      </c>
      <c r="C64" s="31">
        <v>62.4</v>
      </c>
      <c r="D64" s="31">
        <v>68640</v>
      </c>
      <c r="E64" s="31">
        <v>60.069200000000002</v>
      </c>
      <c r="G64" s="2" t="s">
        <v>575</v>
      </c>
      <c r="H64">
        <v>1100</v>
      </c>
      <c r="I64">
        <v>62.4</v>
      </c>
      <c r="J64">
        <v>68640</v>
      </c>
      <c r="K64">
        <v>60.069200000000002</v>
      </c>
      <c r="L64" s="5">
        <f t="shared" si="0"/>
        <v>68579.930800000002</v>
      </c>
    </row>
    <row r="65" spans="1:12" x14ac:dyDescent="0.25">
      <c r="A65" s="2" t="s">
        <v>594</v>
      </c>
      <c r="B65" s="31">
        <v>10</v>
      </c>
      <c r="C65" s="31">
        <v>130.9</v>
      </c>
      <c r="D65" s="31">
        <v>1309</v>
      </c>
      <c r="E65" s="31">
        <v>39.959299999999999</v>
      </c>
      <c r="G65" s="2" t="s">
        <v>594</v>
      </c>
      <c r="H65">
        <v>10</v>
      </c>
      <c r="I65">
        <v>130.9</v>
      </c>
      <c r="J65">
        <v>1309</v>
      </c>
      <c r="K65">
        <v>39.959299999999999</v>
      </c>
      <c r="L65" s="5">
        <f t="shared" si="0"/>
        <v>1269.0407</v>
      </c>
    </row>
    <row r="66" spans="1:12" x14ac:dyDescent="0.25">
      <c r="A66" s="2" t="s">
        <v>644</v>
      </c>
      <c r="B66" s="31">
        <v>1500</v>
      </c>
      <c r="C66" s="31">
        <v>57.85</v>
      </c>
      <c r="D66" s="31">
        <v>86775</v>
      </c>
      <c r="E66" s="31">
        <v>76.273300000000006</v>
      </c>
      <c r="G66" s="2" t="s">
        <v>644</v>
      </c>
      <c r="H66">
        <v>1500</v>
      </c>
      <c r="I66">
        <v>57.85</v>
      </c>
      <c r="J66">
        <v>86775</v>
      </c>
      <c r="K66">
        <v>76.273300000000006</v>
      </c>
      <c r="L66" s="5">
        <f t="shared" si="0"/>
        <v>86698.726699999999</v>
      </c>
    </row>
    <row r="67" spans="1:12" x14ac:dyDescent="0.25">
      <c r="A67" s="2" t="s">
        <v>659</v>
      </c>
      <c r="B67" s="31">
        <v>27850</v>
      </c>
      <c r="C67" s="31">
        <v>1734.1200000000001</v>
      </c>
      <c r="D67" s="31">
        <v>2446600.0499999998</v>
      </c>
      <c r="E67" s="31">
        <v>4124.6066000000001</v>
      </c>
      <c r="G67" s="2" t="s">
        <v>659</v>
      </c>
      <c r="H67">
        <v>27850</v>
      </c>
      <c r="I67">
        <v>1734.1200000000001</v>
      </c>
      <c r="J67">
        <v>2446600.0499999998</v>
      </c>
      <c r="K67">
        <v>4124.6066000000001</v>
      </c>
      <c r="L67" s="5">
        <f t="shared" si="0"/>
        <v>2442475.4433999998</v>
      </c>
    </row>
    <row r="68" spans="1:12" x14ac:dyDescent="0.25">
      <c r="A68" s="2" t="s">
        <v>665</v>
      </c>
      <c r="B68" s="31">
        <v>2900</v>
      </c>
      <c r="C68" s="31">
        <v>1155.3499999999999</v>
      </c>
      <c r="D68" s="31">
        <v>249365.7</v>
      </c>
      <c r="E68" s="31">
        <v>278.1397</v>
      </c>
      <c r="G68" s="2" t="s">
        <v>665</v>
      </c>
      <c r="H68">
        <v>2900</v>
      </c>
      <c r="I68">
        <v>1155.3499999999999</v>
      </c>
      <c r="J68">
        <v>249365.7</v>
      </c>
      <c r="K68">
        <v>278.1397</v>
      </c>
      <c r="L68" s="5">
        <f t="shared" si="0"/>
        <v>249087.56030000001</v>
      </c>
    </row>
    <row r="69" spans="1:12" x14ac:dyDescent="0.25">
      <c r="A69" s="2" t="s">
        <v>677</v>
      </c>
      <c r="B69" s="31">
        <v>5105</v>
      </c>
      <c r="C69" s="31">
        <v>4264.2300000000005</v>
      </c>
      <c r="D69" s="31">
        <v>1160864.8</v>
      </c>
      <c r="E69" s="31">
        <v>1055.2891999999999</v>
      </c>
      <c r="G69" s="2" t="s">
        <v>677</v>
      </c>
      <c r="H69">
        <v>5105</v>
      </c>
      <c r="I69">
        <v>4264.2300000000005</v>
      </c>
      <c r="J69">
        <v>1160864.8</v>
      </c>
      <c r="K69">
        <v>1055.2891999999999</v>
      </c>
      <c r="L69" s="5">
        <f t="shared" si="0"/>
        <v>1159809.5108</v>
      </c>
    </row>
    <row r="70" spans="1:12" x14ac:dyDescent="0.25">
      <c r="A70" s="2" t="s">
        <v>683</v>
      </c>
      <c r="B70" s="31">
        <v>10</v>
      </c>
      <c r="C70" s="31">
        <v>96.3</v>
      </c>
      <c r="D70" s="31">
        <v>963</v>
      </c>
      <c r="E70" s="31">
        <v>29.399000000000001</v>
      </c>
      <c r="G70" s="2" t="s">
        <v>683</v>
      </c>
      <c r="H70">
        <v>10</v>
      </c>
      <c r="I70">
        <v>96.3</v>
      </c>
      <c r="J70">
        <v>963</v>
      </c>
      <c r="K70">
        <v>29.399000000000001</v>
      </c>
      <c r="L70" s="5">
        <f t="shared" ref="L70:L133" si="1">J70-K70</f>
        <v>933.601</v>
      </c>
    </row>
    <row r="71" spans="1:12" x14ac:dyDescent="0.25">
      <c r="A71" s="2" t="s">
        <v>697</v>
      </c>
      <c r="B71" s="31">
        <v>1000</v>
      </c>
      <c r="C71" s="31">
        <v>39.6</v>
      </c>
      <c r="D71" s="31">
        <v>39600</v>
      </c>
      <c r="E71" s="31">
        <v>40.387999999999998</v>
      </c>
      <c r="G71" s="2" t="s">
        <v>697</v>
      </c>
      <c r="H71">
        <v>1000</v>
      </c>
      <c r="I71">
        <v>39.6</v>
      </c>
      <c r="J71">
        <v>39600</v>
      </c>
      <c r="K71">
        <v>40.387999999999998</v>
      </c>
      <c r="L71" s="5">
        <f t="shared" si="1"/>
        <v>39559.612000000001</v>
      </c>
    </row>
    <row r="72" spans="1:12" x14ac:dyDescent="0.25">
      <c r="A72" s="2" t="s">
        <v>706</v>
      </c>
      <c r="B72" s="31">
        <v>406195</v>
      </c>
      <c r="C72" s="31">
        <v>90050.399999999892</v>
      </c>
      <c r="D72" s="31">
        <v>112886539.84999993</v>
      </c>
      <c r="E72" s="31">
        <v>56941.39850000001</v>
      </c>
      <c r="G72" s="2" t="s">
        <v>706</v>
      </c>
      <c r="H72">
        <v>406195</v>
      </c>
      <c r="I72">
        <v>90050.399999999892</v>
      </c>
      <c r="J72">
        <v>112886539.84999993</v>
      </c>
      <c r="K72">
        <v>56941.39850000001</v>
      </c>
      <c r="L72" s="5">
        <f t="shared" si="1"/>
        <v>112829598.45149994</v>
      </c>
    </row>
    <row r="73" spans="1:12" x14ac:dyDescent="0.25">
      <c r="A73" s="2" t="s">
        <v>738</v>
      </c>
      <c r="B73" s="31">
        <v>640970</v>
      </c>
      <c r="C73" s="31">
        <v>182484.2799999998</v>
      </c>
      <c r="D73" s="31">
        <v>275572656.69999999</v>
      </c>
      <c r="E73" s="31">
        <v>144730.44959999991</v>
      </c>
      <c r="G73" s="2" t="s">
        <v>738</v>
      </c>
      <c r="H73">
        <v>640970</v>
      </c>
      <c r="I73">
        <v>182484.2799999998</v>
      </c>
      <c r="J73">
        <v>275572656.69999999</v>
      </c>
      <c r="K73">
        <v>144730.44959999991</v>
      </c>
      <c r="L73" s="5">
        <f t="shared" si="1"/>
        <v>275427926.25040001</v>
      </c>
    </row>
    <row r="74" spans="1:12" x14ac:dyDescent="0.25">
      <c r="A74" s="2" t="s">
        <v>800</v>
      </c>
      <c r="B74" s="31">
        <v>77706</v>
      </c>
      <c r="C74" s="31">
        <v>31614.430000000011</v>
      </c>
      <c r="D74" s="31">
        <v>34586181.549999997</v>
      </c>
      <c r="E74" s="31">
        <v>16999.516599999999</v>
      </c>
      <c r="G74" s="2" t="s">
        <v>800</v>
      </c>
      <c r="H74">
        <v>77706</v>
      </c>
      <c r="I74">
        <v>31614.430000000011</v>
      </c>
      <c r="J74">
        <v>34586181.549999997</v>
      </c>
      <c r="K74">
        <v>16999.516599999999</v>
      </c>
      <c r="L74" s="5">
        <f t="shared" si="1"/>
        <v>34569182.033399999</v>
      </c>
    </row>
    <row r="75" spans="1:12" x14ac:dyDescent="0.25">
      <c r="A75" s="2" t="s">
        <v>849</v>
      </c>
      <c r="B75" s="31">
        <v>4220</v>
      </c>
      <c r="C75" s="31">
        <v>4068.76</v>
      </c>
      <c r="D75" s="31">
        <v>858192.2</v>
      </c>
      <c r="E75" s="31">
        <v>1022.1639</v>
      </c>
      <c r="G75" s="2" t="s">
        <v>849</v>
      </c>
      <c r="H75">
        <v>4220</v>
      </c>
      <c r="I75">
        <v>4068.76</v>
      </c>
      <c r="J75">
        <v>858192.2</v>
      </c>
      <c r="K75">
        <v>1022.1639</v>
      </c>
      <c r="L75" s="5">
        <f t="shared" si="1"/>
        <v>857170.03609999991</v>
      </c>
    </row>
    <row r="76" spans="1:12" x14ac:dyDescent="0.25">
      <c r="A76" s="2" t="s">
        <v>862</v>
      </c>
      <c r="B76" s="31">
        <v>2952</v>
      </c>
      <c r="C76" s="31">
        <v>3844.71</v>
      </c>
      <c r="D76" s="31">
        <v>821116.1</v>
      </c>
      <c r="E76" s="31">
        <v>861.46470000000022</v>
      </c>
      <c r="G76" s="2" t="s">
        <v>862</v>
      </c>
      <c r="H76">
        <v>2952</v>
      </c>
      <c r="I76">
        <v>3844.71</v>
      </c>
      <c r="J76">
        <v>821116.1</v>
      </c>
      <c r="K76">
        <v>861.46470000000022</v>
      </c>
      <c r="L76" s="5">
        <f t="shared" si="1"/>
        <v>820254.63529999997</v>
      </c>
    </row>
    <row r="77" spans="1:12" x14ac:dyDescent="0.25">
      <c r="A77" s="2" t="s">
        <v>871</v>
      </c>
      <c r="B77" s="31">
        <v>37200</v>
      </c>
      <c r="C77" s="31">
        <v>2524.5299999999997</v>
      </c>
      <c r="D77" s="31">
        <v>4653991.4000000004</v>
      </c>
      <c r="E77" s="31">
        <v>4069.1988999999999</v>
      </c>
      <c r="G77" s="2" t="s">
        <v>871</v>
      </c>
      <c r="H77">
        <v>37200</v>
      </c>
      <c r="I77">
        <v>2524.5299999999997</v>
      </c>
      <c r="J77">
        <v>4653991.4000000004</v>
      </c>
      <c r="K77">
        <v>4069.1988999999999</v>
      </c>
      <c r="L77" s="5">
        <f t="shared" si="1"/>
        <v>4649922.2011000002</v>
      </c>
    </row>
    <row r="78" spans="1:12" x14ac:dyDescent="0.25">
      <c r="A78" s="2" t="s">
        <v>888</v>
      </c>
      <c r="B78" s="31">
        <v>50</v>
      </c>
      <c r="C78" s="31">
        <v>1220.3</v>
      </c>
      <c r="D78" s="31">
        <v>61015</v>
      </c>
      <c r="E78" s="31">
        <v>53.078899999999997</v>
      </c>
      <c r="G78" s="2" t="s">
        <v>888</v>
      </c>
      <c r="H78">
        <v>50</v>
      </c>
      <c r="I78">
        <v>1220.3</v>
      </c>
      <c r="J78">
        <v>61015</v>
      </c>
      <c r="K78">
        <v>53.078899999999997</v>
      </c>
      <c r="L78" s="5">
        <f t="shared" si="1"/>
        <v>60961.9211</v>
      </c>
    </row>
    <row r="79" spans="1:12" x14ac:dyDescent="0.25">
      <c r="A79" s="2" t="s">
        <v>944</v>
      </c>
      <c r="B79" s="31">
        <v>1000</v>
      </c>
      <c r="C79" s="31">
        <v>55.15</v>
      </c>
      <c r="D79" s="31">
        <v>55150</v>
      </c>
      <c r="E79" s="31">
        <v>48.552999999999997</v>
      </c>
      <c r="G79" s="2" t="s">
        <v>944</v>
      </c>
      <c r="H79">
        <v>1000</v>
      </c>
      <c r="I79">
        <v>55.15</v>
      </c>
      <c r="J79">
        <v>55150</v>
      </c>
      <c r="K79">
        <v>48.552999999999997</v>
      </c>
      <c r="L79" s="5">
        <f t="shared" si="1"/>
        <v>55101.447</v>
      </c>
    </row>
    <row r="80" spans="1:12" x14ac:dyDescent="0.25">
      <c r="A80" s="2" t="s">
        <v>981</v>
      </c>
      <c r="B80" s="31">
        <v>21864</v>
      </c>
      <c r="C80" s="31">
        <v>4443.13</v>
      </c>
      <c r="D80" s="31">
        <v>2723438.8</v>
      </c>
      <c r="E80" s="31">
        <v>2605.4254999999998</v>
      </c>
      <c r="G80" s="2" t="s">
        <v>981</v>
      </c>
      <c r="H80">
        <v>21864</v>
      </c>
      <c r="I80">
        <v>4443.13</v>
      </c>
      <c r="J80">
        <v>2723438.8</v>
      </c>
      <c r="K80">
        <v>2605.4254999999998</v>
      </c>
      <c r="L80" s="5">
        <f t="shared" si="1"/>
        <v>2720833.3744999999</v>
      </c>
    </row>
    <row r="81" spans="1:12" x14ac:dyDescent="0.25">
      <c r="A81" s="2" t="s">
        <v>1023</v>
      </c>
      <c r="B81" s="31">
        <v>30500</v>
      </c>
      <c r="C81" s="31">
        <v>276.20000000000005</v>
      </c>
      <c r="D81" s="31">
        <v>852550</v>
      </c>
      <c r="E81" s="31">
        <v>832.07209999999998</v>
      </c>
      <c r="G81" s="2" t="s">
        <v>1023</v>
      </c>
      <c r="H81">
        <v>30500</v>
      </c>
      <c r="I81">
        <v>276.20000000000005</v>
      </c>
      <c r="J81">
        <v>852550</v>
      </c>
      <c r="K81">
        <v>832.07209999999998</v>
      </c>
      <c r="L81" s="5">
        <f t="shared" si="1"/>
        <v>851717.92790000001</v>
      </c>
    </row>
    <row r="82" spans="1:12" x14ac:dyDescent="0.25">
      <c r="A82" s="2" t="s">
        <v>1034</v>
      </c>
      <c r="B82" s="31">
        <v>212612</v>
      </c>
      <c r="C82" s="31">
        <v>21521.810000000012</v>
      </c>
      <c r="D82" s="31">
        <v>38830467.249999993</v>
      </c>
      <c r="E82" s="31">
        <v>19664.726099999996</v>
      </c>
      <c r="G82" s="2" t="s">
        <v>1034</v>
      </c>
      <c r="H82">
        <v>212612</v>
      </c>
      <c r="I82">
        <v>21521.810000000012</v>
      </c>
      <c r="J82">
        <v>38830467.249999993</v>
      </c>
      <c r="K82">
        <v>19664.726099999996</v>
      </c>
      <c r="L82" s="5">
        <f t="shared" si="1"/>
        <v>38810802.523899995</v>
      </c>
    </row>
    <row r="83" spans="1:12" x14ac:dyDescent="0.25">
      <c r="A83" s="2" t="s">
        <v>1037</v>
      </c>
      <c r="B83" s="31">
        <v>1400</v>
      </c>
      <c r="C83" s="31">
        <v>4922.76</v>
      </c>
      <c r="D83" s="31">
        <v>1035564.3</v>
      </c>
      <c r="E83" s="31">
        <v>726.32050000000004</v>
      </c>
      <c r="G83" s="2" t="s">
        <v>1037</v>
      </c>
      <c r="H83">
        <v>1400</v>
      </c>
      <c r="I83">
        <v>4922.76</v>
      </c>
      <c r="J83">
        <v>1035564.3</v>
      </c>
      <c r="K83">
        <v>726.32050000000004</v>
      </c>
      <c r="L83" s="5">
        <f t="shared" si="1"/>
        <v>1034837.9795</v>
      </c>
    </row>
    <row r="84" spans="1:12" x14ac:dyDescent="0.25">
      <c r="A84" s="2" t="s">
        <v>1050</v>
      </c>
      <c r="B84" s="31">
        <v>300</v>
      </c>
      <c r="C84" s="31">
        <v>357</v>
      </c>
      <c r="D84" s="31">
        <v>53600</v>
      </c>
      <c r="E84" s="31">
        <v>74.639600000000002</v>
      </c>
      <c r="G84" s="2" t="s">
        <v>1050</v>
      </c>
      <c r="H84">
        <v>300</v>
      </c>
      <c r="I84">
        <v>357</v>
      </c>
      <c r="J84">
        <v>53600</v>
      </c>
      <c r="K84">
        <v>74.639600000000002</v>
      </c>
      <c r="L84" s="5">
        <f t="shared" si="1"/>
        <v>53525.360399999998</v>
      </c>
    </row>
    <row r="85" spans="1:12" x14ac:dyDescent="0.25">
      <c r="A85" s="2" t="s">
        <v>1054</v>
      </c>
      <c r="B85" s="31">
        <v>3200</v>
      </c>
      <c r="C85" s="31">
        <v>1928.25</v>
      </c>
      <c r="D85" s="31">
        <v>1537250</v>
      </c>
      <c r="E85" s="31">
        <v>1422.1315</v>
      </c>
      <c r="G85" s="2" t="s">
        <v>1054</v>
      </c>
      <c r="H85">
        <v>3200</v>
      </c>
      <c r="I85">
        <v>1928.25</v>
      </c>
      <c r="J85">
        <v>1537250</v>
      </c>
      <c r="K85">
        <v>1422.1315</v>
      </c>
      <c r="L85" s="5">
        <f t="shared" si="1"/>
        <v>1535827.8685000001</v>
      </c>
    </row>
    <row r="86" spans="1:12" x14ac:dyDescent="0.25">
      <c r="A86" s="2" t="s">
        <v>1066</v>
      </c>
      <c r="B86" s="31">
        <v>500</v>
      </c>
      <c r="C86" s="31">
        <v>59.1</v>
      </c>
      <c r="D86" s="31">
        <v>29550</v>
      </c>
      <c r="E86" s="31">
        <v>38.093899999999998</v>
      </c>
      <c r="G86" s="2" t="s">
        <v>1066</v>
      </c>
      <c r="H86">
        <v>500</v>
      </c>
      <c r="I86">
        <v>59.1</v>
      </c>
      <c r="J86">
        <v>29550</v>
      </c>
      <c r="K86">
        <v>38.093899999999998</v>
      </c>
      <c r="L86" s="5">
        <f t="shared" si="1"/>
        <v>29511.9061</v>
      </c>
    </row>
    <row r="87" spans="1:12" x14ac:dyDescent="0.25">
      <c r="A87" s="2" t="s">
        <v>1077</v>
      </c>
      <c r="B87" s="31">
        <v>5500</v>
      </c>
      <c r="C87" s="31">
        <v>483.1</v>
      </c>
      <c r="D87" s="31">
        <v>685900</v>
      </c>
      <c r="E87" s="31">
        <v>346.39150000000001</v>
      </c>
      <c r="G87" s="2" t="s">
        <v>1077</v>
      </c>
      <c r="H87">
        <v>5500</v>
      </c>
      <c r="I87">
        <v>483.1</v>
      </c>
      <c r="J87">
        <v>685900</v>
      </c>
      <c r="K87">
        <v>346.39150000000001</v>
      </c>
      <c r="L87" s="5">
        <f t="shared" si="1"/>
        <v>685553.60849999997</v>
      </c>
    </row>
    <row r="88" spans="1:12" x14ac:dyDescent="0.25">
      <c r="A88" s="2" t="s">
        <v>1081</v>
      </c>
      <c r="B88" s="31">
        <v>8000</v>
      </c>
      <c r="C88" s="31">
        <v>265.10000000000002</v>
      </c>
      <c r="D88" s="31">
        <v>706200</v>
      </c>
      <c r="E88" s="31">
        <v>654.84320000000002</v>
      </c>
      <c r="G88" s="2" t="s">
        <v>1081</v>
      </c>
      <c r="H88">
        <v>8000</v>
      </c>
      <c r="I88">
        <v>265.10000000000002</v>
      </c>
      <c r="J88">
        <v>706200</v>
      </c>
      <c r="K88">
        <v>654.84320000000002</v>
      </c>
      <c r="L88" s="5">
        <f t="shared" si="1"/>
        <v>705545.1568</v>
      </c>
    </row>
    <row r="89" spans="1:12" x14ac:dyDescent="0.25">
      <c r="A89" s="2" t="s">
        <v>1086</v>
      </c>
      <c r="B89" s="31">
        <v>30400</v>
      </c>
      <c r="C89" s="31">
        <v>1219.5500000000002</v>
      </c>
      <c r="D89" s="31">
        <v>1820610.4</v>
      </c>
      <c r="E89" s="31">
        <v>1977.6487000000002</v>
      </c>
      <c r="G89" s="2" t="s">
        <v>1086</v>
      </c>
      <c r="H89">
        <v>30400</v>
      </c>
      <c r="I89">
        <v>1219.5500000000002</v>
      </c>
      <c r="J89">
        <v>1820610.4</v>
      </c>
      <c r="K89">
        <v>1977.6487000000002</v>
      </c>
      <c r="L89" s="5">
        <f t="shared" si="1"/>
        <v>1818632.7512999999</v>
      </c>
    </row>
    <row r="90" spans="1:12" x14ac:dyDescent="0.25">
      <c r="A90" s="2" t="s">
        <v>1091</v>
      </c>
      <c r="B90" s="31">
        <v>100</v>
      </c>
      <c r="C90" s="31">
        <v>327.23</v>
      </c>
      <c r="D90" s="31">
        <v>32723.25</v>
      </c>
      <c r="E90" s="31">
        <v>39.048000000000002</v>
      </c>
      <c r="G90" s="2" t="s">
        <v>1091</v>
      </c>
      <c r="H90">
        <v>100</v>
      </c>
      <c r="I90">
        <v>327.23</v>
      </c>
      <c r="J90">
        <v>32723.25</v>
      </c>
      <c r="K90">
        <v>39.048000000000002</v>
      </c>
      <c r="L90" s="5">
        <f t="shared" si="1"/>
        <v>32684.202000000001</v>
      </c>
    </row>
    <row r="91" spans="1:12" x14ac:dyDescent="0.25">
      <c r="A91" s="2" t="s">
        <v>1096</v>
      </c>
      <c r="B91" s="31">
        <v>10</v>
      </c>
      <c r="C91" s="31">
        <v>3511</v>
      </c>
      <c r="D91" s="31">
        <v>35110</v>
      </c>
      <c r="E91" s="31">
        <v>39.804000000000002</v>
      </c>
      <c r="G91" s="2" t="s">
        <v>1096</v>
      </c>
      <c r="H91">
        <v>10</v>
      </c>
      <c r="I91">
        <v>3511</v>
      </c>
      <c r="J91">
        <v>35110</v>
      </c>
      <c r="K91">
        <v>39.804000000000002</v>
      </c>
      <c r="L91" s="5">
        <f t="shared" si="1"/>
        <v>35070.196000000004</v>
      </c>
    </row>
    <row r="92" spans="1:12" x14ac:dyDescent="0.25">
      <c r="A92" s="2" t="s">
        <v>1098</v>
      </c>
      <c r="B92" s="31">
        <v>700</v>
      </c>
      <c r="C92" s="31">
        <v>9778.75</v>
      </c>
      <c r="D92" s="31">
        <v>1204526.45</v>
      </c>
      <c r="E92" s="31">
        <v>602.76089999999999</v>
      </c>
      <c r="G92" s="2" t="s">
        <v>1098</v>
      </c>
      <c r="H92">
        <v>700</v>
      </c>
      <c r="I92">
        <v>9778.75</v>
      </c>
      <c r="J92">
        <v>1204526.45</v>
      </c>
      <c r="K92">
        <v>602.76089999999999</v>
      </c>
      <c r="L92" s="5">
        <f t="shared" si="1"/>
        <v>1203923.6890999998</v>
      </c>
    </row>
    <row r="93" spans="1:12" x14ac:dyDescent="0.25">
      <c r="A93" s="2" t="s">
        <v>1101</v>
      </c>
      <c r="B93" s="31">
        <v>100</v>
      </c>
      <c r="C93" s="31">
        <v>412</v>
      </c>
      <c r="D93" s="31">
        <v>41200</v>
      </c>
      <c r="E93" s="31">
        <v>41.533200000000001</v>
      </c>
      <c r="G93" s="2" t="s">
        <v>1101</v>
      </c>
      <c r="H93">
        <v>100</v>
      </c>
      <c r="I93">
        <v>412</v>
      </c>
      <c r="J93">
        <v>41200</v>
      </c>
      <c r="K93">
        <v>41.533200000000001</v>
      </c>
      <c r="L93" s="5">
        <f t="shared" si="1"/>
        <v>41158.466800000002</v>
      </c>
    </row>
    <row r="94" spans="1:12" x14ac:dyDescent="0.25">
      <c r="A94" s="2" t="s">
        <v>1105</v>
      </c>
      <c r="B94" s="31">
        <v>350</v>
      </c>
      <c r="C94" s="31">
        <v>3589.26</v>
      </c>
      <c r="D94" s="31">
        <v>312426.05</v>
      </c>
      <c r="E94" s="31">
        <v>283.51749999999998</v>
      </c>
      <c r="G94" s="2" t="s">
        <v>1105</v>
      </c>
      <c r="H94">
        <v>350</v>
      </c>
      <c r="I94">
        <v>3589.26</v>
      </c>
      <c r="J94">
        <v>312426.05</v>
      </c>
      <c r="K94">
        <v>283.51749999999998</v>
      </c>
      <c r="L94" s="5">
        <f t="shared" si="1"/>
        <v>312142.53249999997</v>
      </c>
    </row>
    <row r="95" spans="1:12" x14ac:dyDescent="0.25">
      <c r="A95" s="2" t="s">
        <v>1107</v>
      </c>
      <c r="B95" s="31">
        <v>690</v>
      </c>
      <c r="C95" s="31">
        <v>305.7</v>
      </c>
      <c r="D95" s="31">
        <v>121955</v>
      </c>
      <c r="E95" s="31">
        <v>118.14349999999999</v>
      </c>
      <c r="G95" s="2" t="s">
        <v>1107</v>
      </c>
      <c r="H95">
        <v>690</v>
      </c>
      <c r="I95">
        <v>305.7</v>
      </c>
      <c r="J95">
        <v>121955</v>
      </c>
      <c r="K95">
        <v>118.14349999999999</v>
      </c>
      <c r="L95" s="5">
        <f t="shared" si="1"/>
        <v>121836.85649999999</v>
      </c>
    </row>
    <row r="96" spans="1:12" x14ac:dyDescent="0.25">
      <c r="A96" s="2" t="s">
        <v>1109</v>
      </c>
      <c r="B96" s="31">
        <v>400</v>
      </c>
      <c r="C96" s="31">
        <v>314.5</v>
      </c>
      <c r="D96" s="31">
        <v>62900</v>
      </c>
      <c r="E96" s="31">
        <v>77.414400000000001</v>
      </c>
      <c r="G96" s="2" t="s">
        <v>1109</v>
      </c>
      <c r="H96">
        <v>400</v>
      </c>
      <c r="I96">
        <v>314.5</v>
      </c>
      <c r="J96">
        <v>62900</v>
      </c>
      <c r="K96">
        <v>77.414400000000001</v>
      </c>
      <c r="L96" s="5">
        <f t="shared" si="1"/>
        <v>62822.585599999999</v>
      </c>
    </row>
    <row r="97" spans="1:12" x14ac:dyDescent="0.25">
      <c r="A97" s="2" t="s">
        <v>1115</v>
      </c>
      <c r="B97" s="31">
        <v>574</v>
      </c>
      <c r="C97" s="31">
        <v>303.3</v>
      </c>
      <c r="D97" s="31">
        <v>87302.7</v>
      </c>
      <c r="E97" s="31">
        <v>99.863</v>
      </c>
      <c r="G97" s="2" t="s">
        <v>1115</v>
      </c>
      <c r="H97">
        <v>574</v>
      </c>
      <c r="I97">
        <v>303.3</v>
      </c>
      <c r="J97">
        <v>87302.7</v>
      </c>
      <c r="K97">
        <v>99.863</v>
      </c>
      <c r="L97" s="5">
        <f t="shared" si="1"/>
        <v>87202.837</v>
      </c>
    </row>
    <row r="98" spans="1:12" x14ac:dyDescent="0.25">
      <c r="A98" s="2" t="s">
        <v>1121</v>
      </c>
      <c r="B98" s="31">
        <v>575</v>
      </c>
      <c r="C98" s="31">
        <v>6065.21</v>
      </c>
      <c r="D98" s="31">
        <v>828497.8</v>
      </c>
      <c r="E98" s="31">
        <v>617.9058</v>
      </c>
      <c r="G98" s="2" t="s">
        <v>1121</v>
      </c>
      <c r="H98">
        <v>575</v>
      </c>
      <c r="I98">
        <v>6065.21</v>
      </c>
      <c r="J98">
        <v>828497.8</v>
      </c>
      <c r="K98">
        <v>617.9058</v>
      </c>
      <c r="L98" s="5">
        <f t="shared" si="1"/>
        <v>827879.8942000001</v>
      </c>
    </row>
    <row r="99" spans="1:12" x14ac:dyDescent="0.25">
      <c r="A99" s="2" t="s">
        <v>1128</v>
      </c>
      <c r="B99" s="31">
        <v>1500</v>
      </c>
      <c r="C99" s="31">
        <v>247.95</v>
      </c>
      <c r="D99" s="31">
        <v>179950</v>
      </c>
      <c r="E99" s="31">
        <v>158.37809999999999</v>
      </c>
      <c r="G99" s="2" t="s">
        <v>1128</v>
      </c>
      <c r="H99">
        <v>1500</v>
      </c>
      <c r="I99">
        <v>247.95</v>
      </c>
      <c r="J99">
        <v>179950</v>
      </c>
      <c r="K99">
        <v>158.37809999999999</v>
      </c>
      <c r="L99" s="5">
        <f t="shared" si="1"/>
        <v>179791.6219</v>
      </c>
    </row>
    <row r="100" spans="1:12" x14ac:dyDescent="0.25">
      <c r="A100" s="2" t="s">
        <v>1131</v>
      </c>
      <c r="B100" s="31">
        <v>1500</v>
      </c>
      <c r="C100" s="31">
        <v>375.75</v>
      </c>
      <c r="D100" s="31">
        <v>563625</v>
      </c>
      <c r="E100" s="31">
        <v>497.12079999999997</v>
      </c>
      <c r="G100" s="2" t="s">
        <v>1131</v>
      </c>
      <c r="H100">
        <v>1500</v>
      </c>
      <c r="I100">
        <v>375.75</v>
      </c>
      <c r="J100">
        <v>563625</v>
      </c>
      <c r="K100">
        <v>497.12079999999997</v>
      </c>
      <c r="L100" s="5">
        <f t="shared" si="1"/>
        <v>563127.87919999997</v>
      </c>
    </row>
    <row r="101" spans="1:12" x14ac:dyDescent="0.25">
      <c r="A101" s="2" t="s">
        <v>1136</v>
      </c>
      <c r="B101" s="31">
        <v>300</v>
      </c>
      <c r="C101" s="31">
        <v>478.3</v>
      </c>
      <c r="D101" s="31">
        <v>71710</v>
      </c>
      <c r="E101" s="31">
        <v>79.961700000000008</v>
      </c>
      <c r="G101" s="2" t="s">
        <v>1136</v>
      </c>
      <c r="H101">
        <v>300</v>
      </c>
      <c r="I101">
        <v>478.3</v>
      </c>
      <c r="J101">
        <v>71710</v>
      </c>
      <c r="K101">
        <v>79.961700000000008</v>
      </c>
      <c r="L101" s="5">
        <f t="shared" si="1"/>
        <v>71630.0383</v>
      </c>
    </row>
    <row r="102" spans="1:12" x14ac:dyDescent="0.25">
      <c r="A102" s="2" t="s">
        <v>1147</v>
      </c>
      <c r="B102" s="31">
        <v>27850</v>
      </c>
      <c r="C102" s="31">
        <v>2161.0500000000002</v>
      </c>
      <c r="D102" s="31">
        <v>4423650</v>
      </c>
      <c r="E102" s="31">
        <v>3734.8664000000003</v>
      </c>
      <c r="G102" s="2" t="s">
        <v>1147</v>
      </c>
      <c r="H102">
        <v>27850</v>
      </c>
      <c r="I102">
        <v>2161.0500000000002</v>
      </c>
      <c r="J102">
        <v>4423650</v>
      </c>
      <c r="K102">
        <v>3734.8664000000003</v>
      </c>
      <c r="L102" s="5">
        <f t="shared" si="1"/>
        <v>4419915.1336000003</v>
      </c>
    </row>
    <row r="103" spans="1:12" x14ac:dyDescent="0.25">
      <c r="A103" s="2" t="s">
        <v>1153</v>
      </c>
      <c r="B103" s="31">
        <v>100</v>
      </c>
      <c r="C103" s="31">
        <v>1090.02</v>
      </c>
      <c r="D103" s="31">
        <v>109002.2</v>
      </c>
      <c r="E103" s="31">
        <v>127.0545</v>
      </c>
      <c r="G103" s="2" t="s">
        <v>1153</v>
      </c>
      <c r="H103">
        <v>100</v>
      </c>
      <c r="I103">
        <v>1090.02</v>
      </c>
      <c r="J103">
        <v>109002.2</v>
      </c>
      <c r="K103">
        <v>127.0545</v>
      </c>
      <c r="L103" s="5">
        <f t="shared" si="1"/>
        <v>108875.1455</v>
      </c>
    </row>
    <row r="104" spans="1:12" x14ac:dyDescent="0.25">
      <c r="A104" s="2" t="s">
        <v>1156</v>
      </c>
      <c r="B104" s="31">
        <v>43775</v>
      </c>
      <c r="C104" s="31">
        <v>1477.7500000000002</v>
      </c>
      <c r="D104" s="31">
        <v>2795463.75</v>
      </c>
      <c r="E104" s="31">
        <v>2520.7015999999999</v>
      </c>
      <c r="G104" s="2" t="s">
        <v>1156</v>
      </c>
      <c r="H104">
        <v>43775</v>
      </c>
      <c r="I104">
        <v>1477.7500000000002</v>
      </c>
      <c r="J104">
        <v>2795463.75</v>
      </c>
      <c r="K104">
        <v>2520.7015999999999</v>
      </c>
      <c r="L104" s="5">
        <f t="shared" si="1"/>
        <v>2792943.0484000002</v>
      </c>
    </row>
    <row r="105" spans="1:12" x14ac:dyDescent="0.25">
      <c r="A105" s="2" t="s">
        <v>1165</v>
      </c>
      <c r="B105" s="31">
        <v>1600</v>
      </c>
      <c r="C105" s="31">
        <v>5593.88</v>
      </c>
      <c r="D105" s="31">
        <v>815380.7</v>
      </c>
      <c r="E105" s="31">
        <v>522.06110000000001</v>
      </c>
      <c r="G105" s="2" t="s">
        <v>1165</v>
      </c>
      <c r="H105">
        <v>1600</v>
      </c>
      <c r="I105">
        <v>5593.88</v>
      </c>
      <c r="J105">
        <v>815380.7</v>
      </c>
      <c r="K105">
        <v>522.06110000000001</v>
      </c>
      <c r="L105" s="5">
        <f t="shared" si="1"/>
        <v>814858.6388999999</v>
      </c>
    </row>
    <row r="106" spans="1:12" x14ac:dyDescent="0.25">
      <c r="A106" s="2" t="s">
        <v>1174</v>
      </c>
      <c r="B106" s="31">
        <v>2000</v>
      </c>
      <c r="C106" s="31">
        <v>274.75</v>
      </c>
      <c r="D106" s="31">
        <v>170125</v>
      </c>
      <c r="E106" s="31">
        <v>159.83449999999999</v>
      </c>
      <c r="G106" s="2" t="s">
        <v>1174</v>
      </c>
      <c r="H106">
        <v>2000</v>
      </c>
      <c r="I106">
        <v>274.75</v>
      </c>
      <c r="J106">
        <v>170125</v>
      </c>
      <c r="K106">
        <v>159.83449999999999</v>
      </c>
      <c r="L106" s="5">
        <f t="shared" si="1"/>
        <v>169965.1655</v>
      </c>
    </row>
    <row r="107" spans="1:12" x14ac:dyDescent="0.25">
      <c r="A107" s="2" t="s">
        <v>1329</v>
      </c>
      <c r="B107" s="31">
        <v>500</v>
      </c>
      <c r="C107" s="31">
        <v>559.14</v>
      </c>
      <c r="D107" s="31">
        <v>93828.6</v>
      </c>
      <c r="E107" s="31">
        <v>114.51419999999999</v>
      </c>
      <c r="G107" s="2" t="s">
        <v>1329</v>
      </c>
      <c r="H107">
        <v>500</v>
      </c>
      <c r="I107">
        <v>559.14</v>
      </c>
      <c r="J107">
        <v>93828.6</v>
      </c>
      <c r="K107">
        <v>114.51419999999999</v>
      </c>
      <c r="L107" s="5">
        <f t="shared" si="1"/>
        <v>93714.085800000001</v>
      </c>
    </row>
    <row r="108" spans="1:12" x14ac:dyDescent="0.25">
      <c r="A108" s="2" t="s">
        <v>1366</v>
      </c>
      <c r="B108" s="31">
        <v>100</v>
      </c>
      <c r="C108" s="31">
        <v>772</v>
      </c>
      <c r="D108" s="31">
        <v>77200</v>
      </c>
      <c r="E108" s="31">
        <v>68.099199999999996</v>
      </c>
      <c r="G108" s="2" t="s">
        <v>1366</v>
      </c>
      <c r="H108">
        <v>100</v>
      </c>
      <c r="I108">
        <v>772</v>
      </c>
      <c r="J108">
        <v>77200</v>
      </c>
      <c r="K108">
        <v>68.099199999999996</v>
      </c>
      <c r="L108" s="5">
        <f t="shared" si="1"/>
        <v>77131.900800000003</v>
      </c>
    </row>
    <row r="109" spans="1:12" x14ac:dyDescent="0.25">
      <c r="A109" s="2" t="s">
        <v>1394</v>
      </c>
      <c r="B109" s="31">
        <v>250</v>
      </c>
      <c r="C109" s="31">
        <v>124</v>
      </c>
      <c r="D109" s="31">
        <v>31000</v>
      </c>
      <c r="E109" s="31">
        <v>40.915999999999997</v>
      </c>
      <c r="G109" s="2" t="s">
        <v>1394</v>
      </c>
      <c r="H109">
        <v>250</v>
      </c>
      <c r="I109">
        <v>124</v>
      </c>
      <c r="J109">
        <v>31000</v>
      </c>
      <c r="K109">
        <v>40.915999999999997</v>
      </c>
      <c r="L109" s="5">
        <f t="shared" si="1"/>
        <v>30959.083999999999</v>
      </c>
    </row>
    <row r="110" spans="1:12" x14ac:dyDescent="0.25">
      <c r="A110" s="2" t="s">
        <v>1407</v>
      </c>
      <c r="B110" s="31">
        <v>8200</v>
      </c>
      <c r="C110" s="31">
        <v>3689.2500000000009</v>
      </c>
      <c r="D110" s="31">
        <v>2838954.45</v>
      </c>
      <c r="E110" s="31">
        <v>1563.1648999999998</v>
      </c>
      <c r="G110" s="2" t="s">
        <v>1407</v>
      </c>
      <c r="H110">
        <v>8200</v>
      </c>
      <c r="I110">
        <v>3689.2500000000009</v>
      </c>
      <c r="J110">
        <v>2838954.45</v>
      </c>
      <c r="K110">
        <v>1563.1648999999998</v>
      </c>
      <c r="L110" s="5">
        <f t="shared" si="1"/>
        <v>2837391.2851</v>
      </c>
    </row>
    <row r="111" spans="1:12" x14ac:dyDescent="0.25">
      <c r="A111" s="2" t="s">
        <v>1411</v>
      </c>
      <c r="B111" s="31">
        <v>250</v>
      </c>
      <c r="C111" s="31">
        <v>147.15</v>
      </c>
      <c r="D111" s="31">
        <v>36787.5</v>
      </c>
      <c r="E111" s="31">
        <v>40.234400000000001</v>
      </c>
      <c r="G111" s="2" t="s">
        <v>1411</v>
      </c>
      <c r="H111">
        <v>250</v>
      </c>
      <c r="I111">
        <v>147.15</v>
      </c>
      <c r="J111">
        <v>36787.5</v>
      </c>
      <c r="K111">
        <v>40.234400000000001</v>
      </c>
      <c r="L111" s="5">
        <f t="shared" si="1"/>
        <v>36747.265599999999</v>
      </c>
    </row>
    <row r="112" spans="1:12" x14ac:dyDescent="0.25">
      <c r="A112" s="2" t="s">
        <v>1476</v>
      </c>
      <c r="B112" s="31">
        <v>33500</v>
      </c>
      <c r="C112" s="31">
        <v>9421.8500000000022</v>
      </c>
      <c r="D112" s="31">
        <v>9522559</v>
      </c>
      <c r="E112" s="31">
        <v>8052.8835999999983</v>
      </c>
      <c r="G112" s="2" t="s">
        <v>1476</v>
      </c>
      <c r="H112">
        <v>33500</v>
      </c>
      <c r="I112">
        <v>9421.8500000000022</v>
      </c>
      <c r="J112">
        <v>9522559</v>
      </c>
      <c r="K112">
        <v>8052.8835999999983</v>
      </c>
      <c r="L112" s="5">
        <f t="shared" si="1"/>
        <v>9514506.1163999997</v>
      </c>
    </row>
    <row r="113" spans="1:12" x14ac:dyDescent="0.25">
      <c r="A113" s="2" t="s">
        <v>1522</v>
      </c>
      <c r="B113" s="31">
        <v>450</v>
      </c>
      <c r="C113" s="31">
        <v>5543.95</v>
      </c>
      <c r="D113" s="31">
        <v>349797.5</v>
      </c>
      <c r="E113" s="31">
        <v>351.49599999999998</v>
      </c>
      <c r="G113" s="2" t="s">
        <v>1522</v>
      </c>
      <c r="H113">
        <v>450</v>
      </c>
      <c r="I113">
        <v>5543.95</v>
      </c>
      <c r="J113">
        <v>349797.5</v>
      </c>
      <c r="K113">
        <v>351.49599999999998</v>
      </c>
      <c r="L113" s="5">
        <f t="shared" si="1"/>
        <v>349446.00400000002</v>
      </c>
    </row>
    <row r="114" spans="1:12" x14ac:dyDescent="0.25">
      <c r="A114" s="2" t="s">
        <v>1539</v>
      </c>
      <c r="B114" s="31">
        <v>25</v>
      </c>
      <c r="C114" s="31">
        <v>1552.8</v>
      </c>
      <c r="D114" s="31">
        <v>38820</v>
      </c>
      <c r="E114" s="31">
        <v>39.954000000000001</v>
      </c>
      <c r="G114" s="2" t="s">
        <v>1539</v>
      </c>
      <c r="H114">
        <v>25</v>
      </c>
      <c r="I114">
        <v>1552.8</v>
      </c>
      <c r="J114">
        <v>38820</v>
      </c>
      <c r="K114">
        <v>39.954000000000001</v>
      </c>
      <c r="L114" s="5">
        <f t="shared" si="1"/>
        <v>38780.046000000002</v>
      </c>
    </row>
    <row r="115" spans="1:12" x14ac:dyDescent="0.25">
      <c r="A115" s="2" t="s">
        <v>1645</v>
      </c>
      <c r="B115" s="31">
        <v>8000</v>
      </c>
      <c r="C115" s="31">
        <v>185.19</v>
      </c>
      <c r="D115" s="31">
        <v>478966.25</v>
      </c>
      <c r="E115" s="31">
        <v>636.06739999999991</v>
      </c>
      <c r="G115" s="2" t="s">
        <v>1645</v>
      </c>
      <c r="H115">
        <v>8000</v>
      </c>
      <c r="I115">
        <v>185.19</v>
      </c>
      <c r="J115">
        <v>478966.25</v>
      </c>
      <c r="K115">
        <v>636.06739999999991</v>
      </c>
      <c r="L115" s="5">
        <f t="shared" si="1"/>
        <v>478330.1826</v>
      </c>
    </row>
    <row r="116" spans="1:12" x14ac:dyDescent="0.25">
      <c r="A116" s="2" t="s">
        <v>1666</v>
      </c>
      <c r="B116" s="31">
        <v>52600</v>
      </c>
      <c r="C116" s="31">
        <v>26518.089999999997</v>
      </c>
      <c r="D116" s="31">
        <v>29857204.850000001</v>
      </c>
      <c r="E116" s="31">
        <v>20082.105799999998</v>
      </c>
      <c r="G116" s="2" t="s">
        <v>1666</v>
      </c>
      <c r="H116">
        <v>52600</v>
      </c>
      <c r="I116">
        <v>26518.089999999997</v>
      </c>
      <c r="J116">
        <v>29857204.850000001</v>
      </c>
      <c r="K116">
        <v>20082.105799999998</v>
      </c>
      <c r="L116" s="5">
        <f t="shared" si="1"/>
        <v>29837122.744200002</v>
      </c>
    </row>
    <row r="117" spans="1:12" x14ac:dyDescent="0.25">
      <c r="A117" s="2" t="s">
        <v>1721</v>
      </c>
      <c r="B117" s="31">
        <v>1000</v>
      </c>
      <c r="C117" s="31">
        <v>7.5</v>
      </c>
      <c r="D117" s="31">
        <v>7500</v>
      </c>
      <c r="E117" s="31">
        <v>67.495000000000005</v>
      </c>
      <c r="G117" s="2" t="s">
        <v>1721</v>
      </c>
      <c r="H117">
        <v>1000</v>
      </c>
      <c r="I117">
        <v>7.5</v>
      </c>
      <c r="J117">
        <v>7500</v>
      </c>
      <c r="K117">
        <v>67.495000000000005</v>
      </c>
      <c r="L117" s="5">
        <f t="shared" si="1"/>
        <v>7432.5050000000001</v>
      </c>
    </row>
    <row r="118" spans="1:12" x14ac:dyDescent="0.25">
      <c r="A118" s="2" t="s">
        <v>1790</v>
      </c>
      <c r="B118" s="31">
        <v>10</v>
      </c>
      <c r="C118" s="31">
        <v>2227.15</v>
      </c>
      <c r="D118" s="31">
        <v>22271.5</v>
      </c>
      <c r="E118" s="31">
        <v>35.630000000000003</v>
      </c>
      <c r="G118" s="2" t="s">
        <v>1790</v>
      </c>
      <c r="H118">
        <v>10</v>
      </c>
      <c r="I118">
        <v>2227.15</v>
      </c>
      <c r="J118">
        <v>22271.5</v>
      </c>
      <c r="K118">
        <v>35.630000000000003</v>
      </c>
      <c r="L118" s="5">
        <f t="shared" si="1"/>
        <v>22235.87</v>
      </c>
    </row>
    <row r="119" spans="1:12" x14ac:dyDescent="0.25">
      <c r="A119" s="2" t="s">
        <v>1799</v>
      </c>
      <c r="B119" s="31">
        <v>5250</v>
      </c>
      <c r="C119" s="31">
        <v>335.01</v>
      </c>
      <c r="D119" s="31">
        <v>867528.7</v>
      </c>
      <c r="E119" s="31">
        <v>537.87689999999998</v>
      </c>
      <c r="G119" s="2" t="s">
        <v>1799</v>
      </c>
      <c r="H119">
        <v>5250</v>
      </c>
      <c r="I119">
        <v>335.01</v>
      </c>
      <c r="J119">
        <v>867528.7</v>
      </c>
      <c r="K119">
        <v>537.87689999999998</v>
      </c>
      <c r="L119" s="5">
        <f t="shared" si="1"/>
        <v>866990.82309999992</v>
      </c>
    </row>
    <row r="120" spans="1:12" x14ac:dyDescent="0.25">
      <c r="A120" s="2" t="s">
        <v>1862</v>
      </c>
      <c r="B120" s="31">
        <v>30</v>
      </c>
      <c r="C120" s="31">
        <v>128.75</v>
      </c>
      <c r="D120" s="31">
        <v>3862.5</v>
      </c>
      <c r="E120" s="31">
        <v>30.565000000000001</v>
      </c>
      <c r="G120" s="2" t="s">
        <v>1862</v>
      </c>
      <c r="H120">
        <v>30</v>
      </c>
      <c r="I120">
        <v>128.75</v>
      </c>
      <c r="J120">
        <v>3862.5</v>
      </c>
      <c r="K120">
        <v>30.565000000000001</v>
      </c>
      <c r="L120" s="5">
        <f t="shared" si="1"/>
        <v>3831.9349999999999</v>
      </c>
    </row>
    <row r="121" spans="1:12" x14ac:dyDescent="0.25">
      <c r="A121" s="2" t="s">
        <v>1996</v>
      </c>
      <c r="B121" s="31">
        <v>1100</v>
      </c>
      <c r="C121" s="31">
        <v>19401.14</v>
      </c>
      <c r="D121" s="31">
        <v>2666189.0999999996</v>
      </c>
      <c r="E121" s="31">
        <v>1223.4601</v>
      </c>
      <c r="G121" s="2" t="s">
        <v>1996</v>
      </c>
      <c r="H121">
        <v>1100</v>
      </c>
      <c r="I121">
        <v>19401.14</v>
      </c>
      <c r="J121">
        <v>2666189.0999999996</v>
      </c>
      <c r="K121">
        <v>1223.4601</v>
      </c>
      <c r="L121" s="5">
        <f t="shared" si="1"/>
        <v>2664965.6398999998</v>
      </c>
    </row>
    <row r="122" spans="1:12" x14ac:dyDescent="0.25">
      <c r="A122" s="2" t="s">
        <v>2054</v>
      </c>
      <c r="B122" s="31">
        <v>5200</v>
      </c>
      <c r="C122" s="31">
        <v>577.11</v>
      </c>
      <c r="D122" s="31">
        <v>802022.65</v>
      </c>
      <c r="E122" s="31">
        <v>464.48599999999999</v>
      </c>
      <c r="G122" s="2" t="s">
        <v>2054</v>
      </c>
      <c r="H122">
        <v>5200</v>
      </c>
      <c r="I122">
        <v>577.11</v>
      </c>
      <c r="J122">
        <v>802022.65</v>
      </c>
      <c r="K122">
        <v>464.48599999999999</v>
      </c>
      <c r="L122" s="5">
        <f t="shared" si="1"/>
        <v>801558.16399999999</v>
      </c>
    </row>
    <row r="123" spans="1:12" x14ac:dyDescent="0.25">
      <c r="A123" s="2" t="s">
        <v>2144</v>
      </c>
      <c r="B123" s="31">
        <v>3950</v>
      </c>
      <c r="C123" s="31">
        <v>72593.649999999994</v>
      </c>
      <c r="D123" s="31">
        <v>10142286.850000001</v>
      </c>
      <c r="E123" s="31">
        <v>4977.7338</v>
      </c>
      <c r="G123" s="2" t="s">
        <v>2144</v>
      </c>
      <c r="H123">
        <v>3950</v>
      </c>
      <c r="I123">
        <v>72593.649999999994</v>
      </c>
      <c r="J123">
        <v>10142286.850000001</v>
      </c>
      <c r="K123">
        <v>4977.7338</v>
      </c>
      <c r="L123" s="5">
        <f t="shared" si="1"/>
        <v>10137309.116200002</v>
      </c>
    </row>
    <row r="124" spans="1:12" x14ac:dyDescent="0.25">
      <c r="A124" s="2" t="s">
        <v>2683</v>
      </c>
      <c r="B124" s="31">
        <v>6846</v>
      </c>
      <c r="C124" s="31">
        <v>2928.55</v>
      </c>
      <c r="D124" s="31">
        <v>2519376</v>
      </c>
      <c r="E124" s="31">
        <v>1191.3684000000001</v>
      </c>
      <c r="G124" s="2" t="s">
        <v>2683</v>
      </c>
      <c r="H124">
        <v>6846</v>
      </c>
      <c r="I124">
        <v>2928.55</v>
      </c>
      <c r="J124">
        <v>2519376</v>
      </c>
      <c r="K124">
        <v>1191.3684000000001</v>
      </c>
      <c r="L124" s="5">
        <f t="shared" si="1"/>
        <v>2518184.6316</v>
      </c>
    </row>
    <row r="125" spans="1:12" x14ac:dyDescent="0.25">
      <c r="A125" s="2" t="s">
        <v>2716</v>
      </c>
      <c r="B125" s="31">
        <v>1100</v>
      </c>
      <c r="C125" s="31">
        <v>25.779999999999998</v>
      </c>
      <c r="D125" s="31">
        <v>13252</v>
      </c>
      <c r="E125" s="31">
        <v>61.930199999999999</v>
      </c>
      <c r="G125" s="2" t="s">
        <v>2716</v>
      </c>
      <c r="H125">
        <v>1100</v>
      </c>
      <c r="I125">
        <v>25.779999999999998</v>
      </c>
      <c r="J125">
        <v>13252</v>
      </c>
      <c r="K125">
        <v>61.930199999999999</v>
      </c>
      <c r="L125" s="5">
        <f t="shared" si="1"/>
        <v>13190.069799999999</v>
      </c>
    </row>
    <row r="126" spans="1:12" x14ac:dyDescent="0.25">
      <c r="A126" s="2" t="s">
        <v>2798</v>
      </c>
      <c r="B126" s="31">
        <v>10</v>
      </c>
      <c r="C126" s="31">
        <v>4985</v>
      </c>
      <c r="D126" s="31">
        <v>49850</v>
      </c>
      <c r="E126" s="31">
        <v>32.2498</v>
      </c>
      <c r="G126" s="2" t="s">
        <v>2798</v>
      </c>
      <c r="H126">
        <v>10</v>
      </c>
      <c r="I126">
        <v>4985</v>
      </c>
      <c r="J126">
        <v>49850</v>
      </c>
      <c r="K126">
        <v>32.2498</v>
      </c>
      <c r="L126" s="5">
        <f t="shared" si="1"/>
        <v>49817.750200000002</v>
      </c>
    </row>
    <row r="127" spans="1:12" x14ac:dyDescent="0.25">
      <c r="A127" s="2" t="s">
        <v>2826</v>
      </c>
      <c r="B127" s="31">
        <v>33600</v>
      </c>
      <c r="C127" s="31">
        <v>987.2</v>
      </c>
      <c r="D127" s="31">
        <v>3098411.0500000003</v>
      </c>
      <c r="E127" s="31">
        <v>1502.6447999999996</v>
      </c>
      <c r="G127" s="2" t="s">
        <v>2826</v>
      </c>
      <c r="H127">
        <v>33600</v>
      </c>
      <c r="I127">
        <v>987.2</v>
      </c>
      <c r="J127">
        <v>3098411.0500000003</v>
      </c>
      <c r="K127">
        <v>1502.6447999999996</v>
      </c>
      <c r="L127" s="5">
        <f t="shared" si="1"/>
        <v>3096908.4052000004</v>
      </c>
    </row>
    <row r="128" spans="1:12" x14ac:dyDescent="0.25">
      <c r="A128" s="2" t="s">
        <v>3054</v>
      </c>
      <c r="B128" s="31">
        <v>250</v>
      </c>
      <c r="C128" s="31">
        <v>3835.69</v>
      </c>
      <c r="D128" s="31">
        <v>251385.25</v>
      </c>
      <c r="E128" s="31">
        <v>332.56979999999999</v>
      </c>
      <c r="G128" s="2" t="s">
        <v>3054</v>
      </c>
      <c r="H128">
        <v>250</v>
      </c>
      <c r="I128">
        <v>3835.69</v>
      </c>
      <c r="J128">
        <v>251385.25</v>
      </c>
      <c r="K128">
        <v>332.56979999999999</v>
      </c>
      <c r="L128" s="5">
        <f t="shared" si="1"/>
        <v>251052.6802</v>
      </c>
    </row>
    <row r="129" spans="1:12" x14ac:dyDescent="0.25">
      <c r="A129" s="2" t="s">
        <v>3491</v>
      </c>
      <c r="B129" s="31">
        <v>400</v>
      </c>
      <c r="C129" s="31">
        <v>12841.82</v>
      </c>
      <c r="D129" s="31">
        <v>1032473.05</v>
      </c>
      <c r="E129" s="31">
        <v>497.90030000000002</v>
      </c>
      <c r="G129" s="2" t="s">
        <v>3491</v>
      </c>
      <c r="H129">
        <v>400</v>
      </c>
      <c r="I129">
        <v>12841.82</v>
      </c>
      <c r="J129">
        <v>1032473.05</v>
      </c>
      <c r="K129">
        <v>497.90030000000002</v>
      </c>
      <c r="L129" s="5">
        <f t="shared" si="1"/>
        <v>1031975.1497000001</v>
      </c>
    </row>
    <row r="130" spans="1:12" x14ac:dyDescent="0.25">
      <c r="A130" s="2" t="s">
        <v>3864</v>
      </c>
      <c r="B130" s="31">
        <v>16100</v>
      </c>
      <c r="C130" s="31">
        <v>1790.26</v>
      </c>
      <c r="D130" s="31">
        <v>1275568.1499999999</v>
      </c>
      <c r="E130" s="31">
        <v>1392.8992999999996</v>
      </c>
      <c r="G130" s="2" t="s">
        <v>3864</v>
      </c>
      <c r="H130">
        <v>16100</v>
      </c>
      <c r="I130">
        <v>1790.26</v>
      </c>
      <c r="J130">
        <v>1275568.1499999999</v>
      </c>
      <c r="K130">
        <v>1392.8992999999996</v>
      </c>
      <c r="L130" s="5">
        <f t="shared" si="1"/>
        <v>1274175.2507</v>
      </c>
    </row>
    <row r="131" spans="1:12" x14ac:dyDescent="0.25">
      <c r="A131" s="2" t="s">
        <v>3901</v>
      </c>
      <c r="B131" s="31">
        <v>2510</v>
      </c>
      <c r="C131" s="31">
        <v>14450.160000000002</v>
      </c>
      <c r="D131" s="31">
        <v>2311977.75</v>
      </c>
      <c r="E131" s="31">
        <v>1826.6503000000005</v>
      </c>
      <c r="G131" s="2" t="s">
        <v>3901</v>
      </c>
      <c r="H131">
        <v>2510</v>
      </c>
      <c r="I131">
        <v>14450.160000000002</v>
      </c>
      <c r="J131">
        <v>2311977.75</v>
      </c>
      <c r="K131">
        <v>1826.6503000000005</v>
      </c>
      <c r="L131" s="5">
        <f t="shared" si="1"/>
        <v>2310151.0997000001</v>
      </c>
    </row>
    <row r="132" spans="1:12" x14ac:dyDescent="0.25">
      <c r="A132" s="2" t="s">
        <v>3961</v>
      </c>
      <c r="B132" s="31">
        <v>899</v>
      </c>
      <c r="C132" s="31">
        <v>1461.4</v>
      </c>
      <c r="D132" s="31">
        <v>220407.5</v>
      </c>
      <c r="E132" s="31">
        <v>173.59280000000001</v>
      </c>
      <c r="G132" s="2" t="s">
        <v>3961</v>
      </c>
      <c r="H132">
        <v>899</v>
      </c>
      <c r="I132">
        <v>1461.4</v>
      </c>
      <c r="J132">
        <v>220407.5</v>
      </c>
      <c r="K132">
        <v>173.59280000000001</v>
      </c>
      <c r="L132" s="5">
        <f t="shared" si="1"/>
        <v>220233.90719999999</v>
      </c>
    </row>
    <row r="133" spans="1:12" x14ac:dyDescent="0.25">
      <c r="A133" s="2" t="s">
        <v>4730</v>
      </c>
      <c r="B133" s="31">
        <v>30</v>
      </c>
      <c r="C133" s="31">
        <v>1096.75</v>
      </c>
      <c r="D133" s="31">
        <v>15988.75</v>
      </c>
      <c r="E133" s="31">
        <v>62.381999999999998</v>
      </c>
      <c r="G133" s="2" t="s">
        <v>4730</v>
      </c>
      <c r="H133">
        <v>30</v>
      </c>
      <c r="I133">
        <v>1096.75</v>
      </c>
      <c r="J133">
        <v>15988.75</v>
      </c>
      <c r="K133">
        <v>62.381999999999998</v>
      </c>
      <c r="L133" s="5">
        <f t="shared" si="1"/>
        <v>15926.368</v>
      </c>
    </row>
    <row r="134" spans="1:12" x14ac:dyDescent="0.25">
      <c r="A134" s="2" t="s">
        <v>4835</v>
      </c>
      <c r="B134" s="31">
        <v>250</v>
      </c>
      <c r="C134" s="31">
        <v>208.25</v>
      </c>
      <c r="D134" s="31">
        <v>52062.5</v>
      </c>
      <c r="E134" s="31">
        <v>146.25059999999999</v>
      </c>
      <c r="G134" s="2" t="s">
        <v>4835</v>
      </c>
      <c r="H134">
        <v>250</v>
      </c>
      <c r="I134">
        <v>208.25</v>
      </c>
      <c r="J134">
        <v>52062.5</v>
      </c>
      <c r="K134">
        <v>146.25059999999999</v>
      </c>
      <c r="L134" s="5">
        <f t="shared" ref="L134:L197" si="2">J134-K134</f>
        <v>51916.249400000001</v>
      </c>
    </row>
    <row r="135" spans="1:12" x14ac:dyDescent="0.25">
      <c r="A135" s="2" t="s">
        <v>5031</v>
      </c>
      <c r="B135" s="31">
        <v>20</v>
      </c>
      <c r="C135" s="31">
        <v>192.12</v>
      </c>
      <c r="D135" s="31">
        <v>3842.4</v>
      </c>
      <c r="E135" s="31">
        <v>33.491399999999999</v>
      </c>
      <c r="G135" s="2" t="s">
        <v>5031</v>
      </c>
      <c r="H135">
        <v>20</v>
      </c>
      <c r="I135">
        <v>192.12</v>
      </c>
      <c r="J135">
        <v>3842.4</v>
      </c>
      <c r="K135">
        <v>33.491399999999999</v>
      </c>
      <c r="L135" s="5">
        <f t="shared" si="2"/>
        <v>3808.9086000000002</v>
      </c>
    </row>
    <row r="136" spans="1:12" x14ac:dyDescent="0.25">
      <c r="A136" s="2" t="s">
        <v>5066</v>
      </c>
      <c r="B136" s="31">
        <v>50</v>
      </c>
      <c r="C136" s="31">
        <v>549.4</v>
      </c>
      <c r="D136" s="31">
        <v>13735</v>
      </c>
      <c r="E136" s="31">
        <v>73.505400000000009</v>
      </c>
      <c r="G136" s="2" t="s">
        <v>5066</v>
      </c>
      <c r="H136">
        <v>50</v>
      </c>
      <c r="I136">
        <v>549.4</v>
      </c>
      <c r="J136">
        <v>13735</v>
      </c>
      <c r="K136">
        <v>73.505400000000009</v>
      </c>
      <c r="L136" s="5">
        <f t="shared" si="2"/>
        <v>13661.4946</v>
      </c>
    </row>
    <row r="137" spans="1:12" x14ac:dyDescent="0.25">
      <c r="A137" s="2" t="s">
        <v>5080</v>
      </c>
      <c r="B137" s="31">
        <v>10</v>
      </c>
      <c r="C137" s="31">
        <v>183.6</v>
      </c>
      <c r="D137" s="31">
        <v>1836</v>
      </c>
      <c r="E137" s="31">
        <v>18.398199999999999</v>
      </c>
      <c r="G137" s="2" t="s">
        <v>5080</v>
      </c>
      <c r="H137">
        <v>10</v>
      </c>
      <c r="I137">
        <v>183.6</v>
      </c>
      <c r="J137">
        <v>1836</v>
      </c>
      <c r="K137">
        <v>18.398199999999999</v>
      </c>
      <c r="L137" s="5">
        <f t="shared" si="2"/>
        <v>1817.6017999999999</v>
      </c>
    </row>
    <row r="138" spans="1:12" x14ac:dyDescent="0.25">
      <c r="A138" s="2" t="s">
        <v>5100</v>
      </c>
      <c r="B138" s="31">
        <v>200</v>
      </c>
      <c r="C138" s="31">
        <v>509.9</v>
      </c>
      <c r="D138" s="31">
        <v>101980</v>
      </c>
      <c r="E138" s="31">
        <v>46.903399999999998</v>
      </c>
      <c r="G138" s="2" t="s">
        <v>5100</v>
      </c>
      <c r="H138">
        <v>200</v>
      </c>
      <c r="I138">
        <v>509.9</v>
      </c>
      <c r="J138">
        <v>101980</v>
      </c>
      <c r="K138">
        <v>46.903399999999998</v>
      </c>
      <c r="L138" s="5">
        <f t="shared" si="2"/>
        <v>101933.0966</v>
      </c>
    </row>
    <row r="139" spans="1:12" x14ac:dyDescent="0.25">
      <c r="A139" s="2" t="s">
        <v>5116</v>
      </c>
      <c r="B139" s="31">
        <v>25</v>
      </c>
      <c r="C139" s="31">
        <v>184.9</v>
      </c>
      <c r="D139" s="31">
        <v>4622.5</v>
      </c>
      <c r="E139" s="31">
        <v>34.256500000000003</v>
      </c>
      <c r="G139" s="2" t="s">
        <v>5116</v>
      </c>
      <c r="H139">
        <v>25</v>
      </c>
      <c r="I139">
        <v>184.9</v>
      </c>
      <c r="J139">
        <v>4622.5</v>
      </c>
      <c r="K139">
        <v>34.256500000000003</v>
      </c>
      <c r="L139" s="5">
        <f t="shared" si="2"/>
        <v>4588.2434999999996</v>
      </c>
    </row>
    <row r="140" spans="1:12" x14ac:dyDescent="0.25">
      <c r="A140" s="2" t="s">
        <v>5118</v>
      </c>
      <c r="B140" s="31">
        <v>105</v>
      </c>
      <c r="C140" s="31">
        <v>99.25</v>
      </c>
      <c r="D140" s="31">
        <v>10421.25</v>
      </c>
      <c r="E140" s="31">
        <v>40.401200000000003</v>
      </c>
      <c r="G140" s="2" t="s">
        <v>5118</v>
      </c>
      <c r="H140">
        <v>105</v>
      </c>
      <c r="I140">
        <v>99.25</v>
      </c>
      <c r="J140">
        <v>10421.25</v>
      </c>
      <c r="K140">
        <v>40.401200000000003</v>
      </c>
      <c r="L140" s="5">
        <f t="shared" si="2"/>
        <v>10380.8488</v>
      </c>
    </row>
    <row r="141" spans="1:12" x14ac:dyDescent="0.25">
      <c r="A141" s="2" t="s">
        <v>5137</v>
      </c>
      <c r="B141" s="31">
        <v>550</v>
      </c>
      <c r="C141" s="31">
        <v>173</v>
      </c>
      <c r="D141" s="31">
        <v>95150</v>
      </c>
      <c r="E141" s="31">
        <v>266.97629999999998</v>
      </c>
      <c r="G141" s="2" t="s">
        <v>5137</v>
      </c>
      <c r="H141">
        <v>550</v>
      </c>
      <c r="I141">
        <v>173</v>
      </c>
      <c r="J141">
        <v>95150</v>
      </c>
      <c r="K141">
        <v>266.97629999999998</v>
      </c>
      <c r="L141" s="5">
        <f t="shared" si="2"/>
        <v>94883.023700000005</v>
      </c>
    </row>
    <row r="142" spans="1:12" x14ac:dyDescent="0.25">
      <c r="A142" s="2" t="s">
        <v>155</v>
      </c>
      <c r="B142" s="31">
        <v>3775063</v>
      </c>
      <c r="C142" s="31">
        <v>821834.07999999984</v>
      </c>
      <c r="D142" s="31">
        <v>790147553.14999986</v>
      </c>
      <c r="E142" s="31">
        <v>516752.4611999999</v>
      </c>
      <c r="L142" s="5">
        <f t="shared" si="2"/>
        <v>0</v>
      </c>
    </row>
    <row r="143" spans="1:12" x14ac:dyDescent="0.25">
      <c r="L143" s="5">
        <f t="shared" si="2"/>
        <v>0</v>
      </c>
    </row>
    <row r="144" spans="1:12" x14ac:dyDescent="0.25">
      <c r="L144" s="5">
        <f t="shared" si="2"/>
        <v>0</v>
      </c>
    </row>
    <row r="145" spans="12:12" x14ac:dyDescent="0.25">
      <c r="L145" s="5">
        <f t="shared" si="2"/>
        <v>0</v>
      </c>
    </row>
    <row r="146" spans="12:12" x14ac:dyDescent="0.25">
      <c r="L146" s="5">
        <f t="shared" si="2"/>
        <v>0</v>
      </c>
    </row>
    <row r="147" spans="12:12" x14ac:dyDescent="0.25">
      <c r="L147" s="5">
        <f t="shared" si="2"/>
        <v>0</v>
      </c>
    </row>
    <row r="148" spans="12:12" x14ac:dyDescent="0.25">
      <c r="L148" s="5">
        <f t="shared" si="2"/>
        <v>0</v>
      </c>
    </row>
    <row r="149" spans="12:12" x14ac:dyDescent="0.25">
      <c r="L149" s="5">
        <f t="shared" si="2"/>
        <v>0</v>
      </c>
    </row>
    <row r="150" spans="12:12" x14ac:dyDescent="0.25">
      <c r="L150" s="5">
        <f t="shared" si="2"/>
        <v>0</v>
      </c>
    </row>
    <row r="151" spans="12:12" x14ac:dyDescent="0.25">
      <c r="L151" s="5">
        <f t="shared" si="2"/>
        <v>0</v>
      </c>
    </row>
    <row r="152" spans="12:12" x14ac:dyDescent="0.25">
      <c r="L152" s="5">
        <f t="shared" si="2"/>
        <v>0</v>
      </c>
    </row>
    <row r="153" spans="12:12" x14ac:dyDescent="0.25">
      <c r="L153" s="5">
        <f t="shared" si="2"/>
        <v>0</v>
      </c>
    </row>
    <row r="154" spans="12:12" x14ac:dyDescent="0.25">
      <c r="L154" s="5">
        <f t="shared" si="2"/>
        <v>0</v>
      </c>
    </row>
    <row r="155" spans="12:12" x14ac:dyDescent="0.25">
      <c r="L155" s="5">
        <f t="shared" si="2"/>
        <v>0</v>
      </c>
    </row>
    <row r="156" spans="12:12" x14ac:dyDescent="0.25">
      <c r="L156" s="5">
        <f t="shared" si="2"/>
        <v>0</v>
      </c>
    </row>
    <row r="157" spans="12:12" x14ac:dyDescent="0.25">
      <c r="L157" s="5">
        <f t="shared" si="2"/>
        <v>0</v>
      </c>
    </row>
    <row r="158" spans="12:12" x14ac:dyDescent="0.25">
      <c r="L158" s="5">
        <f t="shared" si="2"/>
        <v>0</v>
      </c>
    </row>
    <row r="159" spans="12:12" x14ac:dyDescent="0.25">
      <c r="L159" s="5">
        <f t="shared" si="2"/>
        <v>0</v>
      </c>
    </row>
    <row r="160" spans="12:12" x14ac:dyDescent="0.25">
      <c r="L160" s="5">
        <f t="shared" si="2"/>
        <v>0</v>
      </c>
    </row>
    <row r="161" spans="12:12" x14ac:dyDescent="0.25">
      <c r="L161" s="5">
        <f t="shared" si="2"/>
        <v>0</v>
      </c>
    </row>
    <row r="162" spans="12:12" x14ac:dyDescent="0.25">
      <c r="L162" s="5">
        <f t="shared" si="2"/>
        <v>0</v>
      </c>
    </row>
    <row r="163" spans="12:12" x14ac:dyDescent="0.25">
      <c r="L163" s="5">
        <f t="shared" si="2"/>
        <v>0</v>
      </c>
    </row>
    <row r="164" spans="12:12" x14ac:dyDescent="0.25">
      <c r="L164" s="5">
        <f t="shared" si="2"/>
        <v>0</v>
      </c>
    </row>
    <row r="165" spans="12:12" x14ac:dyDescent="0.25">
      <c r="L165" s="5">
        <f t="shared" si="2"/>
        <v>0</v>
      </c>
    </row>
    <row r="166" spans="12:12" x14ac:dyDescent="0.25">
      <c r="L166" s="5">
        <f t="shared" si="2"/>
        <v>0</v>
      </c>
    </row>
    <row r="167" spans="12:12" x14ac:dyDescent="0.25">
      <c r="L167" s="5">
        <f t="shared" si="2"/>
        <v>0</v>
      </c>
    </row>
    <row r="168" spans="12:12" x14ac:dyDescent="0.25">
      <c r="L168" s="5">
        <f t="shared" si="2"/>
        <v>0</v>
      </c>
    </row>
    <row r="169" spans="12:12" x14ac:dyDescent="0.25">
      <c r="L169" s="5">
        <f t="shared" si="2"/>
        <v>0</v>
      </c>
    </row>
    <row r="170" spans="12:12" x14ac:dyDescent="0.25">
      <c r="L170" s="5">
        <f t="shared" si="2"/>
        <v>0</v>
      </c>
    </row>
    <row r="171" spans="12:12" x14ac:dyDescent="0.25">
      <c r="L171" s="5">
        <f t="shared" si="2"/>
        <v>0</v>
      </c>
    </row>
    <row r="172" spans="12:12" x14ac:dyDescent="0.25">
      <c r="L172" s="5">
        <f t="shared" si="2"/>
        <v>0</v>
      </c>
    </row>
    <row r="173" spans="12:12" x14ac:dyDescent="0.25">
      <c r="L173" s="5">
        <f t="shared" si="2"/>
        <v>0</v>
      </c>
    </row>
    <row r="174" spans="12:12" x14ac:dyDescent="0.25">
      <c r="L174" s="5">
        <f t="shared" si="2"/>
        <v>0</v>
      </c>
    </row>
    <row r="175" spans="12:12" x14ac:dyDescent="0.25">
      <c r="L175" s="5">
        <f t="shared" si="2"/>
        <v>0</v>
      </c>
    </row>
    <row r="176" spans="12:12" x14ac:dyDescent="0.25">
      <c r="L176" s="5">
        <f t="shared" si="2"/>
        <v>0</v>
      </c>
    </row>
    <row r="177" spans="12:12" x14ac:dyDescent="0.25">
      <c r="L177" s="5">
        <f t="shared" si="2"/>
        <v>0</v>
      </c>
    </row>
    <row r="178" spans="12:12" x14ac:dyDescent="0.25">
      <c r="L178" s="5">
        <f t="shared" si="2"/>
        <v>0</v>
      </c>
    </row>
    <row r="179" spans="12:12" x14ac:dyDescent="0.25">
      <c r="L179" s="5">
        <f t="shared" si="2"/>
        <v>0</v>
      </c>
    </row>
    <row r="180" spans="12:12" x14ac:dyDescent="0.25">
      <c r="L180" s="5">
        <f t="shared" si="2"/>
        <v>0</v>
      </c>
    </row>
    <row r="181" spans="12:12" x14ac:dyDescent="0.25">
      <c r="L181" s="5">
        <f t="shared" si="2"/>
        <v>0</v>
      </c>
    </row>
    <row r="182" spans="12:12" x14ac:dyDescent="0.25">
      <c r="L182" s="5">
        <f t="shared" si="2"/>
        <v>0</v>
      </c>
    </row>
    <row r="183" spans="12:12" x14ac:dyDescent="0.25">
      <c r="L183" s="5">
        <f t="shared" si="2"/>
        <v>0</v>
      </c>
    </row>
    <row r="184" spans="12:12" x14ac:dyDescent="0.25">
      <c r="L184" s="5">
        <f t="shared" si="2"/>
        <v>0</v>
      </c>
    </row>
    <row r="185" spans="12:12" x14ac:dyDescent="0.25">
      <c r="L185" s="5">
        <f t="shared" si="2"/>
        <v>0</v>
      </c>
    </row>
    <row r="186" spans="12:12" x14ac:dyDescent="0.25">
      <c r="L186" s="5">
        <f t="shared" si="2"/>
        <v>0</v>
      </c>
    </row>
    <row r="187" spans="12:12" x14ac:dyDescent="0.25">
      <c r="L187" s="5">
        <f t="shared" si="2"/>
        <v>0</v>
      </c>
    </row>
    <row r="188" spans="12:12" x14ac:dyDescent="0.25">
      <c r="L188" s="5">
        <f t="shared" si="2"/>
        <v>0</v>
      </c>
    </row>
    <row r="189" spans="12:12" x14ac:dyDescent="0.25">
      <c r="L189" s="5">
        <f t="shared" si="2"/>
        <v>0</v>
      </c>
    </row>
    <row r="190" spans="12:12" x14ac:dyDescent="0.25">
      <c r="L190" s="5">
        <f t="shared" si="2"/>
        <v>0</v>
      </c>
    </row>
    <row r="191" spans="12:12" x14ac:dyDescent="0.25">
      <c r="L191" s="5">
        <f t="shared" si="2"/>
        <v>0</v>
      </c>
    </row>
    <row r="192" spans="12:12" x14ac:dyDescent="0.25">
      <c r="L192" s="5">
        <f t="shared" si="2"/>
        <v>0</v>
      </c>
    </row>
    <row r="193" spans="12:12" x14ac:dyDescent="0.25">
      <c r="L193" s="5">
        <f t="shared" si="2"/>
        <v>0</v>
      </c>
    </row>
    <row r="194" spans="12:12" x14ac:dyDescent="0.25">
      <c r="L194" s="5">
        <f t="shared" si="2"/>
        <v>0</v>
      </c>
    </row>
    <row r="195" spans="12:12" x14ac:dyDescent="0.25">
      <c r="L195" s="5">
        <f t="shared" si="2"/>
        <v>0</v>
      </c>
    </row>
    <row r="196" spans="12:12" x14ac:dyDescent="0.25">
      <c r="L196" s="5">
        <f t="shared" si="2"/>
        <v>0</v>
      </c>
    </row>
    <row r="197" spans="12:12" x14ac:dyDescent="0.25">
      <c r="L197" s="5">
        <f t="shared" si="2"/>
        <v>0</v>
      </c>
    </row>
    <row r="198" spans="12:12" x14ac:dyDescent="0.25">
      <c r="L198" s="5">
        <f t="shared" ref="L198:L261" si="3">J198-K198</f>
        <v>0</v>
      </c>
    </row>
    <row r="199" spans="12:12" x14ac:dyDescent="0.25">
      <c r="L199" s="5">
        <f t="shared" si="3"/>
        <v>0</v>
      </c>
    </row>
    <row r="200" spans="12:12" x14ac:dyDescent="0.25">
      <c r="L200" s="5">
        <f t="shared" si="3"/>
        <v>0</v>
      </c>
    </row>
    <row r="201" spans="12:12" x14ac:dyDescent="0.25">
      <c r="L201" s="5">
        <f t="shared" si="3"/>
        <v>0</v>
      </c>
    </row>
    <row r="202" spans="12:12" x14ac:dyDescent="0.25">
      <c r="L202" s="5">
        <f t="shared" si="3"/>
        <v>0</v>
      </c>
    </row>
    <row r="203" spans="12:12" x14ac:dyDescent="0.25">
      <c r="L203" s="5">
        <f t="shared" si="3"/>
        <v>0</v>
      </c>
    </row>
    <row r="204" spans="12:12" x14ac:dyDescent="0.25">
      <c r="L204" s="5">
        <f t="shared" si="3"/>
        <v>0</v>
      </c>
    </row>
    <row r="205" spans="12:12" x14ac:dyDescent="0.25">
      <c r="L205" s="5">
        <f t="shared" si="3"/>
        <v>0</v>
      </c>
    </row>
    <row r="206" spans="12:12" x14ac:dyDescent="0.25">
      <c r="L206" s="5">
        <f t="shared" si="3"/>
        <v>0</v>
      </c>
    </row>
    <row r="207" spans="12:12" x14ac:dyDescent="0.25">
      <c r="L207" s="5">
        <f t="shared" si="3"/>
        <v>0</v>
      </c>
    </row>
    <row r="208" spans="12:12" x14ac:dyDescent="0.25">
      <c r="L208" s="5">
        <f t="shared" si="3"/>
        <v>0</v>
      </c>
    </row>
    <row r="209" spans="12:12" x14ac:dyDescent="0.25">
      <c r="L209" s="5">
        <f t="shared" si="3"/>
        <v>0</v>
      </c>
    </row>
    <row r="210" spans="12:12" x14ac:dyDescent="0.25">
      <c r="L210" s="5">
        <f t="shared" si="3"/>
        <v>0</v>
      </c>
    </row>
    <row r="211" spans="12:12" x14ac:dyDescent="0.25">
      <c r="L211" s="5">
        <f t="shared" si="3"/>
        <v>0</v>
      </c>
    </row>
    <row r="212" spans="12:12" x14ac:dyDescent="0.25">
      <c r="L212" s="5">
        <f t="shared" si="3"/>
        <v>0</v>
      </c>
    </row>
    <row r="213" spans="12:12" x14ac:dyDescent="0.25">
      <c r="L213" s="5">
        <f t="shared" si="3"/>
        <v>0</v>
      </c>
    </row>
    <row r="214" spans="12:12" x14ac:dyDescent="0.25">
      <c r="L214" s="5">
        <f t="shared" si="3"/>
        <v>0</v>
      </c>
    </row>
    <row r="215" spans="12:12" x14ac:dyDescent="0.25">
      <c r="L215" s="5">
        <f t="shared" si="3"/>
        <v>0</v>
      </c>
    </row>
    <row r="216" spans="12:12" x14ac:dyDescent="0.25">
      <c r="L216" s="5">
        <f t="shared" si="3"/>
        <v>0</v>
      </c>
    </row>
    <row r="217" spans="12:12" x14ac:dyDescent="0.25">
      <c r="L217" s="5">
        <f t="shared" si="3"/>
        <v>0</v>
      </c>
    </row>
    <row r="218" spans="12:12" x14ac:dyDescent="0.25">
      <c r="L218" s="5">
        <f t="shared" si="3"/>
        <v>0</v>
      </c>
    </row>
    <row r="219" spans="12:12" x14ac:dyDescent="0.25">
      <c r="L219" s="5">
        <f t="shared" si="3"/>
        <v>0</v>
      </c>
    </row>
    <row r="220" spans="12:12" x14ac:dyDescent="0.25">
      <c r="L220" s="5">
        <f t="shared" si="3"/>
        <v>0</v>
      </c>
    </row>
    <row r="221" spans="12:12" x14ac:dyDescent="0.25">
      <c r="L221" s="5">
        <f t="shared" si="3"/>
        <v>0</v>
      </c>
    </row>
    <row r="222" spans="12:12" x14ac:dyDescent="0.25">
      <c r="L222" s="5">
        <f t="shared" si="3"/>
        <v>0</v>
      </c>
    </row>
    <row r="223" spans="12:12" x14ac:dyDescent="0.25">
      <c r="L223" s="5">
        <f t="shared" si="3"/>
        <v>0</v>
      </c>
    </row>
    <row r="224" spans="12:12" x14ac:dyDescent="0.25">
      <c r="L224" s="5">
        <f t="shared" si="3"/>
        <v>0</v>
      </c>
    </row>
    <row r="225" spans="12:12" x14ac:dyDescent="0.25">
      <c r="L225" s="5">
        <f t="shared" si="3"/>
        <v>0</v>
      </c>
    </row>
    <row r="226" spans="12:12" x14ac:dyDescent="0.25">
      <c r="L226" s="5">
        <f t="shared" si="3"/>
        <v>0</v>
      </c>
    </row>
    <row r="227" spans="12:12" x14ac:dyDescent="0.25">
      <c r="L227" s="5">
        <f t="shared" si="3"/>
        <v>0</v>
      </c>
    </row>
    <row r="228" spans="12:12" x14ac:dyDescent="0.25">
      <c r="L228" s="5">
        <f t="shared" si="3"/>
        <v>0</v>
      </c>
    </row>
    <row r="229" spans="12:12" x14ac:dyDescent="0.25">
      <c r="L229" s="5">
        <f t="shared" si="3"/>
        <v>0</v>
      </c>
    </row>
    <row r="230" spans="12:12" x14ac:dyDescent="0.25">
      <c r="L230" s="5">
        <f t="shared" si="3"/>
        <v>0</v>
      </c>
    </row>
    <row r="231" spans="12:12" x14ac:dyDescent="0.25">
      <c r="L231" s="5">
        <f t="shared" si="3"/>
        <v>0</v>
      </c>
    </row>
    <row r="232" spans="12:12" x14ac:dyDescent="0.25">
      <c r="L232" s="5">
        <f t="shared" si="3"/>
        <v>0</v>
      </c>
    </row>
    <row r="233" spans="12:12" x14ac:dyDescent="0.25">
      <c r="L233" s="5">
        <f t="shared" si="3"/>
        <v>0</v>
      </c>
    </row>
    <row r="234" spans="12:12" x14ac:dyDescent="0.25">
      <c r="L234" s="5">
        <f t="shared" si="3"/>
        <v>0</v>
      </c>
    </row>
    <row r="235" spans="12:12" x14ac:dyDescent="0.25">
      <c r="L235" s="5">
        <f t="shared" si="3"/>
        <v>0</v>
      </c>
    </row>
    <row r="236" spans="12:12" x14ac:dyDescent="0.25">
      <c r="L236" s="5">
        <f t="shared" si="3"/>
        <v>0</v>
      </c>
    </row>
    <row r="237" spans="12:12" x14ac:dyDescent="0.25">
      <c r="L237" s="5">
        <f t="shared" si="3"/>
        <v>0</v>
      </c>
    </row>
    <row r="238" spans="12:12" x14ac:dyDescent="0.25">
      <c r="L238" s="5">
        <f t="shared" si="3"/>
        <v>0</v>
      </c>
    </row>
    <row r="239" spans="12:12" x14ac:dyDescent="0.25">
      <c r="L239" s="5">
        <f t="shared" si="3"/>
        <v>0</v>
      </c>
    </row>
    <row r="240" spans="12:12" x14ac:dyDescent="0.25">
      <c r="L240" s="5">
        <f t="shared" si="3"/>
        <v>0</v>
      </c>
    </row>
    <row r="241" spans="12:12" x14ac:dyDescent="0.25">
      <c r="L241" s="5">
        <f t="shared" si="3"/>
        <v>0</v>
      </c>
    </row>
    <row r="242" spans="12:12" x14ac:dyDescent="0.25">
      <c r="L242" s="5">
        <f t="shared" si="3"/>
        <v>0</v>
      </c>
    </row>
    <row r="243" spans="12:12" x14ac:dyDescent="0.25">
      <c r="L243" s="5">
        <f t="shared" si="3"/>
        <v>0</v>
      </c>
    </row>
    <row r="244" spans="12:12" x14ac:dyDescent="0.25">
      <c r="L244" s="5">
        <f t="shared" si="3"/>
        <v>0</v>
      </c>
    </row>
    <row r="245" spans="12:12" x14ac:dyDescent="0.25">
      <c r="L245" s="5">
        <f t="shared" si="3"/>
        <v>0</v>
      </c>
    </row>
    <row r="246" spans="12:12" x14ac:dyDescent="0.25">
      <c r="L246" s="5">
        <f t="shared" si="3"/>
        <v>0</v>
      </c>
    </row>
    <row r="247" spans="12:12" x14ac:dyDescent="0.25">
      <c r="L247" s="5">
        <f t="shared" si="3"/>
        <v>0</v>
      </c>
    </row>
    <row r="248" spans="12:12" x14ac:dyDescent="0.25">
      <c r="L248" s="5">
        <f t="shared" si="3"/>
        <v>0</v>
      </c>
    </row>
    <row r="249" spans="12:12" x14ac:dyDescent="0.25">
      <c r="L249" s="5">
        <f t="shared" si="3"/>
        <v>0</v>
      </c>
    </row>
    <row r="250" spans="12:12" x14ac:dyDescent="0.25">
      <c r="L250" s="5">
        <f t="shared" si="3"/>
        <v>0</v>
      </c>
    </row>
    <row r="251" spans="12:12" x14ac:dyDescent="0.25">
      <c r="L251" s="5">
        <f t="shared" si="3"/>
        <v>0</v>
      </c>
    </row>
    <row r="252" spans="12:12" x14ac:dyDescent="0.25">
      <c r="L252" s="5">
        <f t="shared" si="3"/>
        <v>0</v>
      </c>
    </row>
    <row r="253" spans="12:12" x14ac:dyDescent="0.25">
      <c r="L253" s="5">
        <f t="shared" si="3"/>
        <v>0</v>
      </c>
    </row>
    <row r="254" spans="12:12" x14ac:dyDescent="0.25">
      <c r="L254" s="5">
        <f t="shared" si="3"/>
        <v>0</v>
      </c>
    </row>
    <row r="255" spans="12:12" x14ac:dyDescent="0.25">
      <c r="L255" s="5">
        <f t="shared" si="3"/>
        <v>0</v>
      </c>
    </row>
    <row r="256" spans="12:12" x14ac:dyDescent="0.25">
      <c r="L256" s="5">
        <f t="shared" si="3"/>
        <v>0</v>
      </c>
    </row>
    <row r="257" spans="12:12" x14ac:dyDescent="0.25">
      <c r="L257" s="5">
        <f t="shared" si="3"/>
        <v>0</v>
      </c>
    </row>
    <row r="258" spans="12:12" x14ac:dyDescent="0.25">
      <c r="L258" s="5">
        <f t="shared" si="3"/>
        <v>0</v>
      </c>
    </row>
    <row r="259" spans="12:12" x14ac:dyDescent="0.25">
      <c r="L259" s="5">
        <f t="shared" si="3"/>
        <v>0</v>
      </c>
    </row>
    <row r="260" spans="12:12" x14ac:dyDescent="0.25">
      <c r="L260" s="5">
        <f t="shared" si="3"/>
        <v>0</v>
      </c>
    </row>
    <row r="261" spans="12:12" x14ac:dyDescent="0.25">
      <c r="L261" s="5">
        <f t="shared" si="3"/>
        <v>0</v>
      </c>
    </row>
    <row r="262" spans="12:12" x14ac:dyDescent="0.25">
      <c r="L262" s="5">
        <f t="shared" ref="L262:L325" si="4">J262-K262</f>
        <v>0</v>
      </c>
    </row>
    <row r="263" spans="12:12" x14ac:dyDescent="0.25">
      <c r="L263" s="5">
        <f t="shared" si="4"/>
        <v>0</v>
      </c>
    </row>
    <row r="264" spans="12:12" x14ac:dyDescent="0.25">
      <c r="L264" s="5">
        <f t="shared" si="4"/>
        <v>0</v>
      </c>
    </row>
    <row r="265" spans="12:12" x14ac:dyDescent="0.25">
      <c r="L265" s="5">
        <f t="shared" si="4"/>
        <v>0</v>
      </c>
    </row>
    <row r="266" spans="12:12" x14ac:dyDescent="0.25">
      <c r="L266" s="5">
        <f t="shared" si="4"/>
        <v>0</v>
      </c>
    </row>
    <row r="267" spans="12:12" x14ac:dyDescent="0.25">
      <c r="L267" s="5">
        <f t="shared" si="4"/>
        <v>0</v>
      </c>
    </row>
    <row r="268" spans="12:12" x14ac:dyDescent="0.25">
      <c r="L268" s="5">
        <f t="shared" si="4"/>
        <v>0</v>
      </c>
    </row>
    <row r="269" spans="12:12" x14ac:dyDescent="0.25">
      <c r="L269" s="5">
        <f t="shared" si="4"/>
        <v>0</v>
      </c>
    </row>
    <row r="270" spans="12:12" x14ac:dyDescent="0.25">
      <c r="L270" s="5">
        <f t="shared" si="4"/>
        <v>0</v>
      </c>
    </row>
    <row r="271" spans="12:12" x14ac:dyDescent="0.25">
      <c r="L271" s="5">
        <f t="shared" si="4"/>
        <v>0</v>
      </c>
    </row>
    <row r="272" spans="12:12" x14ac:dyDescent="0.25">
      <c r="L272" s="5">
        <f t="shared" si="4"/>
        <v>0</v>
      </c>
    </row>
    <row r="273" spans="12:12" x14ac:dyDescent="0.25">
      <c r="L273" s="5">
        <f t="shared" si="4"/>
        <v>0</v>
      </c>
    </row>
    <row r="274" spans="12:12" x14ac:dyDescent="0.25">
      <c r="L274" s="5">
        <f t="shared" si="4"/>
        <v>0</v>
      </c>
    </row>
    <row r="275" spans="12:12" x14ac:dyDescent="0.25">
      <c r="L275" s="5">
        <f t="shared" si="4"/>
        <v>0</v>
      </c>
    </row>
    <row r="276" spans="12:12" x14ac:dyDescent="0.25">
      <c r="L276" s="5">
        <f t="shared" si="4"/>
        <v>0</v>
      </c>
    </row>
    <row r="277" spans="12:12" x14ac:dyDescent="0.25">
      <c r="L277" s="5">
        <f t="shared" si="4"/>
        <v>0</v>
      </c>
    </row>
    <row r="278" spans="12:12" x14ac:dyDescent="0.25">
      <c r="L278" s="5">
        <f t="shared" si="4"/>
        <v>0</v>
      </c>
    </row>
    <row r="279" spans="12:12" x14ac:dyDescent="0.25">
      <c r="L279" s="5">
        <f t="shared" si="4"/>
        <v>0</v>
      </c>
    </row>
    <row r="280" spans="12:12" x14ac:dyDescent="0.25">
      <c r="L280" s="5">
        <f t="shared" si="4"/>
        <v>0</v>
      </c>
    </row>
    <row r="281" spans="12:12" x14ac:dyDescent="0.25">
      <c r="L281" s="5">
        <f t="shared" si="4"/>
        <v>0</v>
      </c>
    </row>
    <row r="282" spans="12:12" x14ac:dyDescent="0.25">
      <c r="L282" s="5">
        <f t="shared" si="4"/>
        <v>0</v>
      </c>
    </row>
    <row r="283" spans="12:12" x14ac:dyDescent="0.25">
      <c r="L283" s="5">
        <f t="shared" si="4"/>
        <v>0</v>
      </c>
    </row>
    <row r="284" spans="12:12" x14ac:dyDescent="0.25">
      <c r="L284" s="5">
        <f t="shared" si="4"/>
        <v>0</v>
      </c>
    </row>
    <row r="285" spans="12:12" x14ac:dyDescent="0.25">
      <c r="L285" s="5">
        <f t="shared" si="4"/>
        <v>0</v>
      </c>
    </row>
    <row r="286" spans="12:12" x14ac:dyDescent="0.25">
      <c r="L286" s="5">
        <f t="shared" si="4"/>
        <v>0</v>
      </c>
    </row>
    <row r="287" spans="12:12" x14ac:dyDescent="0.25">
      <c r="L287" s="5">
        <f t="shared" si="4"/>
        <v>0</v>
      </c>
    </row>
    <row r="288" spans="12:12" x14ac:dyDescent="0.25">
      <c r="L288" s="5">
        <f t="shared" si="4"/>
        <v>0</v>
      </c>
    </row>
    <row r="289" spans="12:12" x14ac:dyDescent="0.25">
      <c r="L289" s="5">
        <f t="shared" si="4"/>
        <v>0</v>
      </c>
    </row>
    <row r="290" spans="12:12" x14ac:dyDescent="0.25">
      <c r="L290" s="5">
        <f t="shared" si="4"/>
        <v>0</v>
      </c>
    </row>
    <row r="291" spans="12:12" x14ac:dyDescent="0.25">
      <c r="L291" s="5">
        <f t="shared" si="4"/>
        <v>0</v>
      </c>
    </row>
    <row r="292" spans="12:12" x14ac:dyDescent="0.25">
      <c r="L292" s="5">
        <f t="shared" si="4"/>
        <v>0</v>
      </c>
    </row>
    <row r="293" spans="12:12" x14ac:dyDescent="0.25">
      <c r="L293" s="5">
        <f t="shared" si="4"/>
        <v>0</v>
      </c>
    </row>
    <row r="294" spans="12:12" x14ac:dyDescent="0.25">
      <c r="L294" s="5">
        <f t="shared" si="4"/>
        <v>0</v>
      </c>
    </row>
    <row r="295" spans="12:12" x14ac:dyDescent="0.25">
      <c r="L295" s="5">
        <f t="shared" si="4"/>
        <v>0</v>
      </c>
    </row>
    <row r="296" spans="12:12" x14ac:dyDescent="0.25">
      <c r="L296" s="5">
        <f t="shared" si="4"/>
        <v>0</v>
      </c>
    </row>
    <row r="297" spans="12:12" x14ac:dyDescent="0.25">
      <c r="L297" s="5">
        <f t="shared" si="4"/>
        <v>0</v>
      </c>
    </row>
    <row r="298" spans="12:12" x14ac:dyDescent="0.25">
      <c r="L298" s="5">
        <f t="shared" si="4"/>
        <v>0</v>
      </c>
    </row>
    <row r="299" spans="12:12" x14ac:dyDescent="0.25">
      <c r="L299" s="5">
        <f t="shared" si="4"/>
        <v>0</v>
      </c>
    </row>
    <row r="300" spans="12:12" x14ac:dyDescent="0.25">
      <c r="L300" s="5">
        <f t="shared" si="4"/>
        <v>0</v>
      </c>
    </row>
    <row r="301" spans="12:12" x14ac:dyDescent="0.25">
      <c r="L301" s="5">
        <f t="shared" si="4"/>
        <v>0</v>
      </c>
    </row>
    <row r="302" spans="12:12" x14ac:dyDescent="0.25">
      <c r="L302" s="5">
        <f t="shared" si="4"/>
        <v>0</v>
      </c>
    </row>
    <row r="303" spans="12:12" x14ac:dyDescent="0.25">
      <c r="L303" s="5">
        <f t="shared" si="4"/>
        <v>0</v>
      </c>
    </row>
    <row r="304" spans="12:12" x14ac:dyDescent="0.25">
      <c r="L304" s="5">
        <f t="shared" si="4"/>
        <v>0</v>
      </c>
    </row>
    <row r="305" spans="12:12" x14ac:dyDescent="0.25">
      <c r="L305" s="5">
        <f t="shared" si="4"/>
        <v>0</v>
      </c>
    </row>
    <row r="306" spans="12:12" x14ac:dyDescent="0.25">
      <c r="L306" s="5">
        <f t="shared" si="4"/>
        <v>0</v>
      </c>
    </row>
    <row r="307" spans="12:12" x14ac:dyDescent="0.25">
      <c r="L307" s="5">
        <f t="shared" si="4"/>
        <v>0</v>
      </c>
    </row>
    <row r="308" spans="12:12" x14ac:dyDescent="0.25">
      <c r="L308" s="5">
        <f t="shared" si="4"/>
        <v>0</v>
      </c>
    </row>
    <row r="309" spans="12:12" x14ac:dyDescent="0.25">
      <c r="L309" s="5">
        <f t="shared" si="4"/>
        <v>0</v>
      </c>
    </row>
    <row r="310" spans="12:12" x14ac:dyDescent="0.25">
      <c r="L310" s="5">
        <f t="shared" si="4"/>
        <v>0</v>
      </c>
    </row>
    <row r="311" spans="12:12" x14ac:dyDescent="0.25">
      <c r="L311" s="5">
        <f t="shared" si="4"/>
        <v>0</v>
      </c>
    </row>
    <row r="312" spans="12:12" x14ac:dyDescent="0.25">
      <c r="L312" s="5">
        <f t="shared" si="4"/>
        <v>0</v>
      </c>
    </row>
    <row r="313" spans="12:12" x14ac:dyDescent="0.25">
      <c r="L313" s="5">
        <f t="shared" si="4"/>
        <v>0</v>
      </c>
    </row>
    <row r="314" spans="12:12" x14ac:dyDescent="0.25">
      <c r="L314" s="5">
        <f t="shared" si="4"/>
        <v>0</v>
      </c>
    </row>
    <row r="315" spans="12:12" x14ac:dyDescent="0.25">
      <c r="L315" s="5">
        <f t="shared" si="4"/>
        <v>0</v>
      </c>
    </row>
    <row r="316" spans="12:12" x14ac:dyDescent="0.25">
      <c r="L316" s="5">
        <f t="shared" si="4"/>
        <v>0</v>
      </c>
    </row>
    <row r="317" spans="12:12" x14ac:dyDescent="0.25">
      <c r="L317" s="5">
        <f t="shared" si="4"/>
        <v>0</v>
      </c>
    </row>
    <row r="318" spans="12:12" x14ac:dyDescent="0.25">
      <c r="L318" s="5">
        <f t="shared" si="4"/>
        <v>0</v>
      </c>
    </row>
    <row r="319" spans="12:12" x14ac:dyDescent="0.25">
      <c r="L319" s="5">
        <f t="shared" si="4"/>
        <v>0</v>
      </c>
    </row>
    <row r="320" spans="12:12" x14ac:dyDescent="0.25">
      <c r="L320" s="5">
        <f t="shared" si="4"/>
        <v>0</v>
      </c>
    </row>
    <row r="321" spans="12:12" x14ac:dyDescent="0.25">
      <c r="L321" s="5">
        <f t="shared" si="4"/>
        <v>0</v>
      </c>
    </row>
    <row r="322" spans="12:12" x14ac:dyDescent="0.25">
      <c r="L322" s="5">
        <f t="shared" si="4"/>
        <v>0</v>
      </c>
    </row>
    <row r="323" spans="12:12" x14ac:dyDescent="0.25">
      <c r="L323" s="5">
        <f t="shared" si="4"/>
        <v>0</v>
      </c>
    </row>
    <row r="324" spans="12:12" x14ac:dyDescent="0.25">
      <c r="L324" s="5">
        <f t="shared" si="4"/>
        <v>0</v>
      </c>
    </row>
    <row r="325" spans="12:12" x14ac:dyDescent="0.25">
      <c r="L325" s="5">
        <f t="shared" si="4"/>
        <v>0</v>
      </c>
    </row>
    <row r="326" spans="12:12" x14ac:dyDescent="0.25">
      <c r="L326" s="5">
        <f t="shared" ref="L326:L389" si="5">J326-K326</f>
        <v>0</v>
      </c>
    </row>
    <row r="327" spans="12:12" x14ac:dyDescent="0.25">
      <c r="L327" s="5">
        <f t="shared" si="5"/>
        <v>0</v>
      </c>
    </row>
    <row r="328" spans="12:12" x14ac:dyDescent="0.25">
      <c r="L328" s="5">
        <f t="shared" si="5"/>
        <v>0</v>
      </c>
    </row>
    <row r="329" spans="12:12" x14ac:dyDescent="0.25">
      <c r="L329" s="5">
        <f t="shared" si="5"/>
        <v>0</v>
      </c>
    </row>
    <row r="330" spans="12:12" x14ac:dyDescent="0.25">
      <c r="L330" s="5">
        <f t="shared" si="5"/>
        <v>0</v>
      </c>
    </row>
    <row r="331" spans="12:12" x14ac:dyDescent="0.25">
      <c r="L331" s="5">
        <f t="shared" si="5"/>
        <v>0</v>
      </c>
    </row>
    <row r="332" spans="12:12" x14ac:dyDescent="0.25">
      <c r="L332" s="5">
        <f t="shared" si="5"/>
        <v>0</v>
      </c>
    </row>
    <row r="333" spans="12:12" x14ac:dyDescent="0.25">
      <c r="L333" s="5">
        <f t="shared" si="5"/>
        <v>0</v>
      </c>
    </row>
    <row r="334" spans="12:12" x14ac:dyDescent="0.25">
      <c r="L334" s="5">
        <f t="shared" si="5"/>
        <v>0</v>
      </c>
    </row>
    <row r="335" spans="12:12" x14ac:dyDescent="0.25">
      <c r="L335" s="5">
        <f t="shared" si="5"/>
        <v>0</v>
      </c>
    </row>
    <row r="336" spans="12:12" x14ac:dyDescent="0.25">
      <c r="L336" s="5">
        <f t="shared" si="5"/>
        <v>0</v>
      </c>
    </row>
    <row r="337" spans="12:12" x14ac:dyDescent="0.25">
      <c r="L337" s="5">
        <f t="shared" si="5"/>
        <v>0</v>
      </c>
    </row>
    <row r="338" spans="12:12" x14ac:dyDescent="0.25">
      <c r="L338" s="5">
        <f t="shared" si="5"/>
        <v>0</v>
      </c>
    </row>
    <row r="339" spans="12:12" x14ac:dyDescent="0.25">
      <c r="L339" s="5">
        <f t="shared" si="5"/>
        <v>0</v>
      </c>
    </row>
    <row r="340" spans="12:12" x14ac:dyDescent="0.25">
      <c r="L340" s="5">
        <f t="shared" si="5"/>
        <v>0</v>
      </c>
    </row>
    <row r="341" spans="12:12" x14ac:dyDescent="0.25">
      <c r="L341" s="5">
        <f t="shared" si="5"/>
        <v>0</v>
      </c>
    </row>
    <row r="342" spans="12:12" x14ac:dyDescent="0.25">
      <c r="L342" s="5">
        <f t="shared" si="5"/>
        <v>0</v>
      </c>
    </row>
    <row r="343" spans="12:12" x14ac:dyDescent="0.25">
      <c r="L343" s="5">
        <f t="shared" si="5"/>
        <v>0</v>
      </c>
    </row>
    <row r="344" spans="12:12" x14ac:dyDescent="0.25">
      <c r="L344" s="5">
        <f t="shared" si="5"/>
        <v>0</v>
      </c>
    </row>
    <row r="345" spans="12:12" x14ac:dyDescent="0.25">
      <c r="L345" s="5">
        <f t="shared" si="5"/>
        <v>0</v>
      </c>
    </row>
    <row r="346" spans="12:12" x14ac:dyDescent="0.25">
      <c r="L346" s="5">
        <f t="shared" si="5"/>
        <v>0</v>
      </c>
    </row>
    <row r="347" spans="12:12" x14ac:dyDescent="0.25">
      <c r="L347" s="5">
        <f t="shared" si="5"/>
        <v>0</v>
      </c>
    </row>
    <row r="348" spans="12:12" x14ac:dyDescent="0.25">
      <c r="L348" s="5">
        <f t="shared" si="5"/>
        <v>0</v>
      </c>
    </row>
    <row r="349" spans="12:12" x14ac:dyDescent="0.25">
      <c r="L349" s="5">
        <f t="shared" si="5"/>
        <v>0</v>
      </c>
    </row>
    <row r="350" spans="12:12" x14ac:dyDescent="0.25">
      <c r="L350" s="5">
        <f t="shared" si="5"/>
        <v>0</v>
      </c>
    </row>
    <row r="351" spans="12:12" x14ac:dyDescent="0.25">
      <c r="L351" s="5">
        <f t="shared" si="5"/>
        <v>0</v>
      </c>
    </row>
    <row r="352" spans="12:12" x14ac:dyDescent="0.25">
      <c r="L352" s="5">
        <f t="shared" si="5"/>
        <v>0</v>
      </c>
    </row>
    <row r="353" spans="12:12" x14ac:dyDescent="0.25">
      <c r="L353" s="5">
        <f t="shared" si="5"/>
        <v>0</v>
      </c>
    </row>
    <row r="354" spans="12:12" x14ac:dyDescent="0.25">
      <c r="L354" s="5">
        <f t="shared" si="5"/>
        <v>0</v>
      </c>
    </row>
    <row r="355" spans="12:12" x14ac:dyDescent="0.25">
      <c r="L355" s="5">
        <f t="shared" si="5"/>
        <v>0</v>
      </c>
    </row>
    <row r="356" spans="12:12" x14ac:dyDescent="0.25">
      <c r="L356" s="5">
        <f t="shared" si="5"/>
        <v>0</v>
      </c>
    </row>
    <row r="357" spans="12:12" x14ac:dyDescent="0.25">
      <c r="L357" s="5">
        <f t="shared" si="5"/>
        <v>0</v>
      </c>
    </row>
    <row r="358" spans="12:12" x14ac:dyDescent="0.25">
      <c r="L358" s="5">
        <f t="shared" si="5"/>
        <v>0</v>
      </c>
    </row>
    <row r="359" spans="12:12" x14ac:dyDescent="0.25">
      <c r="L359" s="5">
        <f t="shared" si="5"/>
        <v>0</v>
      </c>
    </row>
    <row r="360" spans="12:12" x14ac:dyDescent="0.25">
      <c r="L360" s="5">
        <f t="shared" si="5"/>
        <v>0</v>
      </c>
    </row>
    <row r="361" spans="12:12" x14ac:dyDescent="0.25">
      <c r="L361" s="5">
        <f t="shared" si="5"/>
        <v>0</v>
      </c>
    </row>
    <row r="362" spans="12:12" x14ac:dyDescent="0.25">
      <c r="L362" s="5">
        <f t="shared" si="5"/>
        <v>0</v>
      </c>
    </row>
    <row r="363" spans="12:12" x14ac:dyDescent="0.25">
      <c r="L363" s="5">
        <f t="shared" si="5"/>
        <v>0</v>
      </c>
    </row>
    <row r="364" spans="12:12" x14ac:dyDescent="0.25">
      <c r="L364" s="5">
        <f t="shared" si="5"/>
        <v>0</v>
      </c>
    </row>
    <row r="365" spans="12:12" x14ac:dyDescent="0.25">
      <c r="L365" s="5">
        <f t="shared" si="5"/>
        <v>0</v>
      </c>
    </row>
    <row r="366" spans="12:12" x14ac:dyDescent="0.25">
      <c r="L366" s="5">
        <f t="shared" si="5"/>
        <v>0</v>
      </c>
    </row>
    <row r="367" spans="12:12" x14ac:dyDescent="0.25">
      <c r="L367" s="5">
        <f t="shared" si="5"/>
        <v>0</v>
      </c>
    </row>
    <row r="368" spans="12:12" x14ac:dyDescent="0.25">
      <c r="L368" s="5">
        <f t="shared" si="5"/>
        <v>0</v>
      </c>
    </row>
    <row r="369" spans="12:12" x14ac:dyDescent="0.25">
      <c r="L369" s="5">
        <f t="shared" si="5"/>
        <v>0</v>
      </c>
    </row>
    <row r="370" spans="12:12" x14ac:dyDescent="0.25">
      <c r="L370" s="5">
        <f t="shared" si="5"/>
        <v>0</v>
      </c>
    </row>
    <row r="371" spans="12:12" x14ac:dyDescent="0.25">
      <c r="L371" s="5">
        <f t="shared" si="5"/>
        <v>0</v>
      </c>
    </row>
    <row r="372" spans="12:12" x14ac:dyDescent="0.25">
      <c r="L372" s="5">
        <f t="shared" si="5"/>
        <v>0</v>
      </c>
    </row>
    <row r="373" spans="12:12" x14ac:dyDescent="0.25">
      <c r="L373" s="5">
        <f t="shared" si="5"/>
        <v>0</v>
      </c>
    </row>
    <row r="374" spans="12:12" x14ac:dyDescent="0.25">
      <c r="L374" s="5">
        <f t="shared" si="5"/>
        <v>0</v>
      </c>
    </row>
    <row r="375" spans="12:12" x14ac:dyDescent="0.25">
      <c r="L375" s="5">
        <f t="shared" si="5"/>
        <v>0</v>
      </c>
    </row>
    <row r="376" spans="12:12" x14ac:dyDescent="0.25">
      <c r="L376" s="5">
        <f t="shared" si="5"/>
        <v>0</v>
      </c>
    </row>
    <row r="377" spans="12:12" x14ac:dyDescent="0.25">
      <c r="L377" s="5">
        <f t="shared" si="5"/>
        <v>0</v>
      </c>
    </row>
    <row r="378" spans="12:12" x14ac:dyDescent="0.25">
      <c r="L378" s="5">
        <f t="shared" si="5"/>
        <v>0</v>
      </c>
    </row>
    <row r="379" spans="12:12" x14ac:dyDescent="0.25">
      <c r="L379" s="5">
        <f t="shared" si="5"/>
        <v>0</v>
      </c>
    </row>
    <row r="380" spans="12:12" x14ac:dyDescent="0.25">
      <c r="L380" s="5">
        <f t="shared" si="5"/>
        <v>0</v>
      </c>
    </row>
    <row r="381" spans="12:12" x14ac:dyDescent="0.25">
      <c r="L381" s="5">
        <f t="shared" si="5"/>
        <v>0</v>
      </c>
    </row>
    <row r="382" spans="12:12" x14ac:dyDescent="0.25">
      <c r="L382" s="5">
        <f t="shared" si="5"/>
        <v>0</v>
      </c>
    </row>
    <row r="383" spans="12:12" x14ac:dyDescent="0.25">
      <c r="L383" s="5">
        <f t="shared" si="5"/>
        <v>0</v>
      </c>
    </row>
    <row r="384" spans="12:12" x14ac:dyDescent="0.25">
      <c r="L384" s="5">
        <f t="shared" si="5"/>
        <v>0</v>
      </c>
    </row>
    <row r="385" spans="12:12" x14ac:dyDescent="0.25">
      <c r="L385" s="5">
        <f t="shared" si="5"/>
        <v>0</v>
      </c>
    </row>
    <row r="386" spans="12:12" x14ac:dyDescent="0.25">
      <c r="L386" s="5">
        <f t="shared" si="5"/>
        <v>0</v>
      </c>
    </row>
    <row r="387" spans="12:12" x14ac:dyDescent="0.25">
      <c r="L387" s="5">
        <f t="shared" si="5"/>
        <v>0</v>
      </c>
    </row>
    <row r="388" spans="12:12" x14ac:dyDescent="0.25">
      <c r="L388" s="5">
        <f t="shared" si="5"/>
        <v>0</v>
      </c>
    </row>
    <row r="389" spans="12:12" x14ac:dyDescent="0.25">
      <c r="L389" s="5">
        <f t="shared" si="5"/>
        <v>0</v>
      </c>
    </row>
    <row r="390" spans="12:12" x14ac:dyDescent="0.25">
      <c r="L390" s="5">
        <f t="shared" ref="L390:L453" si="6">J390-K390</f>
        <v>0</v>
      </c>
    </row>
    <row r="391" spans="12:12" x14ac:dyDescent="0.25">
      <c r="L391" s="5">
        <f t="shared" si="6"/>
        <v>0</v>
      </c>
    </row>
    <row r="392" spans="12:12" x14ac:dyDescent="0.25">
      <c r="L392" s="5">
        <f t="shared" si="6"/>
        <v>0</v>
      </c>
    </row>
    <row r="393" spans="12:12" x14ac:dyDescent="0.25">
      <c r="L393" s="5">
        <f t="shared" si="6"/>
        <v>0</v>
      </c>
    </row>
    <row r="394" spans="12:12" x14ac:dyDescent="0.25">
      <c r="L394" s="5">
        <f t="shared" si="6"/>
        <v>0</v>
      </c>
    </row>
    <row r="395" spans="12:12" x14ac:dyDescent="0.25">
      <c r="L395" s="5">
        <f t="shared" si="6"/>
        <v>0</v>
      </c>
    </row>
    <row r="396" spans="12:12" x14ac:dyDescent="0.25">
      <c r="L396" s="5">
        <f t="shared" si="6"/>
        <v>0</v>
      </c>
    </row>
    <row r="397" spans="12:12" x14ac:dyDescent="0.25">
      <c r="L397" s="5">
        <f t="shared" si="6"/>
        <v>0</v>
      </c>
    </row>
    <row r="398" spans="12:12" x14ac:dyDescent="0.25">
      <c r="L398" s="5">
        <f t="shared" si="6"/>
        <v>0</v>
      </c>
    </row>
    <row r="399" spans="12:12" x14ac:dyDescent="0.25">
      <c r="L399" s="5">
        <f t="shared" si="6"/>
        <v>0</v>
      </c>
    </row>
    <row r="400" spans="12:12" x14ac:dyDescent="0.25">
      <c r="L400" s="5">
        <f t="shared" si="6"/>
        <v>0</v>
      </c>
    </row>
    <row r="401" spans="12:12" x14ac:dyDescent="0.25">
      <c r="L401" s="5">
        <f t="shared" si="6"/>
        <v>0</v>
      </c>
    </row>
    <row r="402" spans="12:12" x14ac:dyDescent="0.25">
      <c r="L402" s="5">
        <f t="shared" si="6"/>
        <v>0</v>
      </c>
    </row>
    <row r="403" spans="12:12" x14ac:dyDescent="0.25">
      <c r="L403" s="5">
        <f t="shared" si="6"/>
        <v>0</v>
      </c>
    </row>
    <row r="404" spans="12:12" x14ac:dyDescent="0.25">
      <c r="L404" s="5">
        <f t="shared" si="6"/>
        <v>0</v>
      </c>
    </row>
    <row r="405" spans="12:12" x14ac:dyDescent="0.25">
      <c r="L405" s="5">
        <f t="shared" si="6"/>
        <v>0</v>
      </c>
    </row>
    <row r="406" spans="12:12" x14ac:dyDescent="0.25">
      <c r="L406" s="5">
        <f t="shared" si="6"/>
        <v>0</v>
      </c>
    </row>
    <row r="407" spans="12:12" x14ac:dyDescent="0.25">
      <c r="L407" s="5">
        <f t="shared" si="6"/>
        <v>0</v>
      </c>
    </row>
    <row r="408" spans="12:12" x14ac:dyDescent="0.25">
      <c r="L408" s="5">
        <f t="shared" si="6"/>
        <v>0</v>
      </c>
    </row>
    <row r="409" spans="12:12" x14ac:dyDescent="0.25">
      <c r="L409" s="5">
        <f t="shared" si="6"/>
        <v>0</v>
      </c>
    </row>
    <row r="410" spans="12:12" x14ac:dyDescent="0.25">
      <c r="L410" s="5">
        <f t="shared" si="6"/>
        <v>0</v>
      </c>
    </row>
    <row r="411" spans="12:12" x14ac:dyDescent="0.25">
      <c r="L411" s="5">
        <f t="shared" si="6"/>
        <v>0</v>
      </c>
    </row>
    <row r="412" spans="12:12" x14ac:dyDescent="0.25">
      <c r="L412" s="5">
        <f t="shared" si="6"/>
        <v>0</v>
      </c>
    </row>
    <row r="413" spans="12:12" x14ac:dyDescent="0.25">
      <c r="L413" s="5">
        <f t="shared" si="6"/>
        <v>0</v>
      </c>
    </row>
    <row r="414" spans="12:12" x14ac:dyDescent="0.25">
      <c r="L414" s="5">
        <f t="shared" si="6"/>
        <v>0</v>
      </c>
    </row>
    <row r="415" spans="12:12" x14ac:dyDescent="0.25">
      <c r="L415" s="5">
        <f t="shared" si="6"/>
        <v>0</v>
      </c>
    </row>
    <row r="416" spans="12:12" x14ac:dyDescent="0.25">
      <c r="L416" s="5">
        <f t="shared" si="6"/>
        <v>0</v>
      </c>
    </row>
    <row r="417" spans="12:12" x14ac:dyDescent="0.25">
      <c r="L417" s="5">
        <f t="shared" si="6"/>
        <v>0</v>
      </c>
    </row>
    <row r="418" spans="12:12" x14ac:dyDescent="0.25">
      <c r="L418" s="5">
        <f t="shared" si="6"/>
        <v>0</v>
      </c>
    </row>
    <row r="419" spans="12:12" x14ac:dyDescent="0.25">
      <c r="L419" s="5">
        <f t="shared" si="6"/>
        <v>0</v>
      </c>
    </row>
    <row r="420" spans="12:12" x14ac:dyDescent="0.25">
      <c r="L420" s="5">
        <f t="shared" si="6"/>
        <v>0</v>
      </c>
    </row>
    <row r="421" spans="12:12" x14ac:dyDescent="0.25">
      <c r="L421" s="5">
        <f t="shared" si="6"/>
        <v>0</v>
      </c>
    </row>
    <row r="422" spans="12:12" x14ac:dyDescent="0.25">
      <c r="L422" s="5">
        <f t="shared" si="6"/>
        <v>0</v>
      </c>
    </row>
    <row r="423" spans="12:12" x14ac:dyDescent="0.25">
      <c r="L423" s="5">
        <f t="shared" si="6"/>
        <v>0</v>
      </c>
    </row>
    <row r="424" spans="12:12" x14ac:dyDescent="0.25">
      <c r="L424" s="5">
        <f t="shared" si="6"/>
        <v>0</v>
      </c>
    </row>
    <row r="425" spans="12:12" x14ac:dyDescent="0.25">
      <c r="L425" s="5">
        <f t="shared" si="6"/>
        <v>0</v>
      </c>
    </row>
    <row r="426" spans="12:12" x14ac:dyDescent="0.25">
      <c r="L426" s="5">
        <f t="shared" si="6"/>
        <v>0</v>
      </c>
    </row>
    <row r="427" spans="12:12" x14ac:dyDescent="0.25">
      <c r="L427" s="5">
        <f t="shared" si="6"/>
        <v>0</v>
      </c>
    </row>
    <row r="428" spans="12:12" x14ac:dyDescent="0.25">
      <c r="L428" s="5">
        <f t="shared" si="6"/>
        <v>0</v>
      </c>
    </row>
    <row r="429" spans="12:12" x14ac:dyDescent="0.25">
      <c r="L429" s="5">
        <f t="shared" si="6"/>
        <v>0</v>
      </c>
    </row>
    <row r="430" spans="12:12" x14ac:dyDescent="0.25">
      <c r="L430" s="5">
        <f t="shared" si="6"/>
        <v>0</v>
      </c>
    </row>
    <row r="431" spans="12:12" x14ac:dyDescent="0.25">
      <c r="L431" s="5">
        <f t="shared" si="6"/>
        <v>0</v>
      </c>
    </row>
    <row r="432" spans="12:12" x14ac:dyDescent="0.25">
      <c r="L432" s="5">
        <f t="shared" si="6"/>
        <v>0</v>
      </c>
    </row>
    <row r="433" spans="12:12" x14ac:dyDescent="0.25">
      <c r="L433" s="5">
        <f t="shared" si="6"/>
        <v>0</v>
      </c>
    </row>
    <row r="434" spans="12:12" x14ac:dyDescent="0.25">
      <c r="L434" s="5">
        <f t="shared" si="6"/>
        <v>0</v>
      </c>
    </row>
    <row r="435" spans="12:12" x14ac:dyDescent="0.25">
      <c r="L435" s="5">
        <f t="shared" si="6"/>
        <v>0</v>
      </c>
    </row>
    <row r="436" spans="12:12" x14ac:dyDescent="0.25">
      <c r="L436" s="5">
        <f t="shared" si="6"/>
        <v>0</v>
      </c>
    </row>
    <row r="437" spans="12:12" x14ac:dyDescent="0.25">
      <c r="L437" s="5">
        <f t="shared" si="6"/>
        <v>0</v>
      </c>
    </row>
    <row r="438" spans="12:12" x14ac:dyDescent="0.25">
      <c r="L438" s="5">
        <f t="shared" si="6"/>
        <v>0</v>
      </c>
    </row>
    <row r="439" spans="12:12" x14ac:dyDescent="0.25">
      <c r="L439" s="5">
        <f t="shared" si="6"/>
        <v>0</v>
      </c>
    </row>
    <row r="440" spans="12:12" x14ac:dyDescent="0.25">
      <c r="L440" s="5">
        <f t="shared" si="6"/>
        <v>0</v>
      </c>
    </row>
    <row r="441" spans="12:12" x14ac:dyDescent="0.25">
      <c r="L441" s="5">
        <f t="shared" si="6"/>
        <v>0</v>
      </c>
    </row>
    <row r="442" spans="12:12" x14ac:dyDescent="0.25">
      <c r="L442" s="5">
        <f t="shared" si="6"/>
        <v>0</v>
      </c>
    </row>
    <row r="443" spans="12:12" x14ac:dyDescent="0.25">
      <c r="L443" s="5">
        <f t="shared" si="6"/>
        <v>0</v>
      </c>
    </row>
    <row r="444" spans="12:12" x14ac:dyDescent="0.25">
      <c r="L444" s="5">
        <f t="shared" si="6"/>
        <v>0</v>
      </c>
    </row>
    <row r="445" spans="12:12" x14ac:dyDescent="0.25">
      <c r="L445" s="5">
        <f t="shared" si="6"/>
        <v>0</v>
      </c>
    </row>
    <row r="446" spans="12:12" x14ac:dyDescent="0.25">
      <c r="L446" s="5">
        <f t="shared" si="6"/>
        <v>0</v>
      </c>
    </row>
    <row r="447" spans="12:12" x14ac:dyDescent="0.25">
      <c r="L447" s="5">
        <f t="shared" si="6"/>
        <v>0</v>
      </c>
    </row>
    <row r="448" spans="12:12" x14ac:dyDescent="0.25">
      <c r="L448" s="5">
        <f t="shared" si="6"/>
        <v>0</v>
      </c>
    </row>
    <row r="449" spans="12:12" x14ac:dyDescent="0.25">
      <c r="L449" s="5">
        <f t="shared" si="6"/>
        <v>0</v>
      </c>
    </row>
    <row r="450" spans="12:12" x14ac:dyDescent="0.25">
      <c r="L450" s="5">
        <f t="shared" si="6"/>
        <v>0</v>
      </c>
    </row>
    <row r="451" spans="12:12" x14ac:dyDescent="0.25">
      <c r="L451" s="5">
        <f t="shared" si="6"/>
        <v>0</v>
      </c>
    </row>
    <row r="452" spans="12:12" x14ac:dyDescent="0.25">
      <c r="L452" s="5">
        <f t="shared" si="6"/>
        <v>0</v>
      </c>
    </row>
    <row r="453" spans="12:12" x14ac:dyDescent="0.25">
      <c r="L453" s="5">
        <f t="shared" si="6"/>
        <v>0</v>
      </c>
    </row>
    <row r="454" spans="12:12" x14ac:dyDescent="0.25">
      <c r="L454" s="5">
        <f t="shared" ref="L454:L517" si="7">J454-K454</f>
        <v>0</v>
      </c>
    </row>
    <row r="455" spans="12:12" x14ac:dyDescent="0.25">
      <c r="L455" s="5">
        <f t="shared" si="7"/>
        <v>0</v>
      </c>
    </row>
    <row r="456" spans="12:12" x14ac:dyDescent="0.25">
      <c r="L456" s="5">
        <f t="shared" si="7"/>
        <v>0</v>
      </c>
    </row>
    <row r="457" spans="12:12" x14ac:dyDescent="0.25">
      <c r="L457" s="5">
        <f t="shared" si="7"/>
        <v>0</v>
      </c>
    </row>
    <row r="458" spans="12:12" x14ac:dyDescent="0.25">
      <c r="L458" s="5">
        <f t="shared" si="7"/>
        <v>0</v>
      </c>
    </row>
    <row r="459" spans="12:12" x14ac:dyDescent="0.25">
      <c r="L459" s="5">
        <f t="shared" si="7"/>
        <v>0</v>
      </c>
    </row>
    <row r="460" spans="12:12" x14ac:dyDescent="0.25">
      <c r="L460" s="5">
        <f t="shared" si="7"/>
        <v>0</v>
      </c>
    </row>
    <row r="461" spans="12:12" x14ac:dyDescent="0.25">
      <c r="L461" s="5">
        <f t="shared" si="7"/>
        <v>0</v>
      </c>
    </row>
    <row r="462" spans="12:12" x14ac:dyDescent="0.25">
      <c r="L462" s="5">
        <f t="shared" si="7"/>
        <v>0</v>
      </c>
    </row>
    <row r="463" spans="12:12" x14ac:dyDescent="0.25">
      <c r="L463" s="5">
        <f t="shared" si="7"/>
        <v>0</v>
      </c>
    </row>
    <row r="464" spans="12:12" x14ac:dyDescent="0.25">
      <c r="L464" s="5">
        <f t="shared" si="7"/>
        <v>0</v>
      </c>
    </row>
    <row r="465" spans="12:12" x14ac:dyDescent="0.25">
      <c r="L465" s="5">
        <f t="shared" si="7"/>
        <v>0</v>
      </c>
    </row>
    <row r="466" spans="12:12" x14ac:dyDescent="0.25">
      <c r="L466" s="5">
        <f t="shared" si="7"/>
        <v>0</v>
      </c>
    </row>
    <row r="467" spans="12:12" x14ac:dyDescent="0.25">
      <c r="L467" s="5">
        <f t="shared" si="7"/>
        <v>0</v>
      </c>
    </row>
    <row r="468" spans="12:12" x14ac:dyDescent="0.25">
      <c r="L468" s="5">
        <f t="shared" si="7"/>
        <v>0</v>
      </c>
    </row>
    <row r="469" spans="12:12" x14ac:dyDescent="0.25">
      <c r="L469" s="5">
        <f t="shared" si="7"/>
        <v>0</v>
      </c>
    </row>
    <row r="470" spans="12:12" x14ac:dyDescent="0.25">
      <c r="L470" s="5">
        <f t="shared" si="7"/>
        <v>0</v>
      </c>
    </row>
    <row r="471" spans="12:12" x14ac:dyDescent="0.25">
      <c r="L471" s="5">
        <f t="shared" si="7"/>
        <v>0</v>
      </c>
    </row>
    <row r="472" spans="12:12" x14ac:dyDescent="0.25">
      <c r="L472" s="5">
        <f t="shared" si="7"/>
        <v>0</v>
      </c>
    </row>
    <row r="473" spans="12:12" x14ac:dyDescent="0.25">
      <c r="L473" s="5">
        <f t="shared" si="7"/>
        <v>0</v>
      </c>
    </row>
    <row r="474" spans="12:12" x14ac:dyDescent="0.25">
      <c r="L474" s="5">
        <f t="shared" si="7"/>
        <v>0</v>
      </c>
    </row>
    <row r="475" spans="12:12" x14ac:dyDescent="0.25">
      <c r="L475" s="5">
        <f t="shared" si="7"/>
        <v>0</v>
      </c>
    </row>
    <row r="476" spans="12:12" x14ac:dyDescent="0.25">
      <c r="L476" s="5">
        <f t="shared" si="7"/>
        <v>0</v>
      </c>
    </row>
    <row r="477" spans="12:12" x14ac:dyDescent="0.25">
      <c r="L477" s="5">
        <f t="shared" si="7"/>
        <v>0</v>
      </c>
    </row>
    <row r="478" spans="12:12" x14ac:dyDescent="0.25">
      <c r="L478" s="5">
        <f t="shared" si="7"/>
        <v>0</v>
      </c>
    </row>
    <row r="479" spans="12:12" x14ac:dyDescent="0.25">
      <c r="L479" s="5">
        <f t="shared" si="7"/>
        <v>0</v>
      </c>
    </row>
    <row r="480" spans="12:12" x14ac:dyDescent="0.25">
      <c r="L480" s="5">
        <f t="shared" si="7"/>
        <v>0</v>
      </c>
    </row>
    <row r="481" spans="12:12" x14ac:dyDescent="0.25">
      <c r="L481" s="5">
        <f t="shared" si="7"/>
        <v>0</v>
      </c>
    </row>
    <row r="482" spans="12:12" x14ac:dyDescent="0.25">
      <c r="L482" s="5">
        <f t="shared" si="7"/>
        <v>0</v>
      </c>
    </row>
    <row r="483" spans="12:12" x14ac:dyDescent="0.25">
      <c r="L483" s="5">
        <f t="shared" si="7"/>
        <v>0</v>
      </c>
    </row>
    <row r="484" spans="12:12" x14ac:dyDescent="0.25">
      <c r="L484" s="5">
        <f t="shared" si="7"/>
        <v>0</v>
      </c>
    </row>
    <row r="485" spans="12:12" x14ac:dyDescent="0.25">
      <c r="L485" s="5">
        <f t="shared" si="7"/>
        <v>0</v>
      </c>
    </row>
    <row r="486" spans="12:12" x14ac:dyDescent="0.25">
      <c r="L486" s="5">
        <f t="shared" si="7"/>
        <v>0</v>
      </c>
    </row>
    <row r="487" spans="12:12" x14ac:dyDescent="0.25">
      <c r="L487" s="5">
        <f t="shared" si="7"/>
        <v>0</v>
      </c>
    </row>
    <row r="488" spans="12:12" x14ac:dyDescent="0.25">
      <c r="L488" s="5">
        <f t="shared" si="7"/>
        <v>0</v>
      </c>
    </row>
    <row r="489" spans="12:12" x14ac:dyDescent="0.25">
      <c r="L489" s="5">
        <f t="shared" si="7"/>
        <v>0</v>
      </c>
    </row>
    <row r="490" spans="12:12" x14ac:dyDescent="0.25">
      <c r="L490" s="5">
        <f t="shared" si="7"/>
        <v>0</v>
      </c>
    </row>
    <row r="491" spans="12:12" x14ac:dyDescent="0.25">
      <c r="L491" s="5">
        <f t="shared" si="7"/>
        <v>0</v>
      </c>
    </row>
    <row r="492" spans="12:12" x14ac:dyDescent="0.25">
      <c r="L492" s="5">
        <f t="shared" si="7"/>
        <v>0</v>
      </c>
    </row>
    <row r="493" spans="12:12" x14ac:dyDescent="0.25">
      <c r="L493" s="5">
        <f t="shared" si="7"/>
        <v>0</v>
      </c>
    </row>
    <row r="494" spans="12:12" x14ac:dyDescent="0.25">
      <c r="L494" s="5">
        <f t="shared" si="7"/>
        <v>0</v>
      </c>
    </row>
    <row r="495" spans="12:12" x14ac:dyDescent="0.25">
      <c r="L495" s="5">
        <f t="shared" si="7"/>
        <v>0</v>
      </c>
    </row>
    <row r="496" spans="12:12" x14ac:dyDescent="0.25">
      <c r="L496" s="5">
        <f t="shared" si="7"/>
        <v>0</v>
      </c>
    </row>
    <row r="497" spans="12:12" x14ac:dyDescent="0.25">
      <c r="L497" s="5">
        <f t="shared" si="7"/>
        <v>0</v>
      </c>
    </row>
    <row r="498" spans="12:12" x14ac:dyDescent="0.25">
      <c r="L498" s="5">
        <f t="shared" si="7"/>
        <v>0</v>
      </c>
    </row>
    <row r="499" spans="12:12" x14ac:dyDescent="0.25">
      <c r="L499" s="5">
        <f t="shared" si="7"/>
        <v>0</v>
      </c>
    </row>
    <row r="500" spans="12:12" x14ac:dyDescent="0.25">
      <c r="L500" s="5">
        <f t="shared" si="7"/>
        <v>0</v>
      </c>
    </row>
    <row r="501" spans="12:12" x14ac:dyDescent="0.25">
      <c r="L501" s="5">
        <f t="shared" si="7"/>
        <v>0</v>
      </c>
    </row>
    <row r="502" spans="12:12" x14ac:dyDescent="0.25">
      <c r="L502" s="5">
        <f t="shared" si="7"/>
        <v>0</v>
      </c>
    </row>
    <row r="503" spans="12:12" x14ac:dyDescent="0.25">
      <c r="L503" s="5">
        <f t="shared" si="7"/>
        <v>0</v>
      </c>
    </row>
    <row r="504" spans="12:12" x14ac:dyDescent="0.25">
      <c r="L504" s="5">
        <f t="shared" si="7"/>
        <v>0</v>
      </c>
    </row>
    <row r="505" spans="12:12" x14ac:dyDescent="0.25">
      <c r="L505" s="5">
        <f t="shared" si="7"/>
        <v>0</v>
      </c>
    </row>
    <row r="506" spans="12:12" x14ac:dyDescent="0.25">
      <c r="L506" s="5">
        <f t="shared" si="7"/>
        <v>0</v>
      </c>
    </row>
    <row r="507" spans="12:12" x14ac:dyDescent="0.25">
      <c r="L507" s="5">
        <f t="shared" si="7"/>
        <v>0</v>
      </c>
    </row>
    <row r="508" spans="12:12" x14ac:dyDescent="0.25">
      <c r="L508" s="5">
        <f t="shared" si="7"/>
        <v>0</v>
      </c>
    </row>
    <row r="509" spans="12:12" x14ac:dyDescent="0.25">
      <c r="L509" s="5">
        <f t="shared" si="7"/>
        <v>0</v>
      </c>
    </row>
    <row r="510" spans="12:12" x14ac:dyDescent="0.25">
      <c r="L510" s="5">
        <f t="shared" si="7"/>
        <v>0</v>
      </c>
    </row>
    <row r="511" spans="12:12" x14ac:dyDescent="0.25">
      <c r="L511" s="5">
        <f t="shared" si="7"/>
        <v>0</v>
      </c>
    </row>
    <row r="512" spans="12:12" x14ac:dyDescent="0.25">
      <c r="L512" s="5">
        <f t="shared" si="7"/>
        <v>0</v>
      </c>
    </row>
    <row r="513" spans="12:12" x14ac:dyDescent="0.25">
      <c r="L513" s="5">
        <f t="shared" si="7"/>
        <v>0</v>
      </c>
    </row>
    <row r="514" spans="12:12" x14ac:dyDescent="0.25">
      <c r="L514" s="5">
        <f t="shared" si="7"/>
        <v>0</v>
      </c>
    </row>
    <row r="515" spans="12:12" x14ac:dyDescent="0.25">
      <c r="L515" s="5">
        <f t="shared" si="7"/>
        <v>0</v>
      </c>
    </row>
    <row r="516" spans="12:12" x14ac:dyDescent="0.25">
      <c r="L516" s="5">
        <f t="shared" si="7"/>
        <v>0</v>
      </c>
    </row>
    <row r="517" spans="12:12" x14ac:dyDescent="0.25">
      <c r="L517" s="5">
        <f t="shared" si="7"/>
        <v>0</v>
      </c>
    </row>
    <row r="518" spans="12:12" x14ac:dyDescent="0.25">
      <c r="L518" s="5">
        <f t="shared" ref="L518:L581" si="8">J518-K518</f>
        <v>0</v>
      </c>
    </row>
    <row r="519" spans="12:12" x14ac:dyDescent="0.25">
      <c r="L519" s="5">
        <f t="shared" si="8"/>
        <v>0</v>
      </c>
    </row>
    <row r="520" spans="12:12" x14ac:dyDescent="0.25">
      <c r="L520" s="5">
        <f t="shared" si="8"/>
        <v>0</v>
      </c>
    </row>
    <row r="521" spans="12:12" x14ac:dyDescent="0.25">
      <c r="L521" s="5">
        <f t="shared" si="8"/>
        <v>0</v>
      </c>
    </row>
    <row r="522" spans="12:12" x14ac:dyDescent="0.25">
      <c r="L522" s="5">
        <f t="shared" si="8"/>
        <v>0</v>
      </c>
    </row>
    <row r="523" spans="12:12" x14ac:dyDescent="0.25">
      <c r="L523" s="5">
        <f t="shared" si="8"/>
        <v>0</v>
      </c>
    </row>
    <row r="524" spans="12:12" x14ac:dyDescent="0.25">
      <c r="L524" s="5">
        <f t="shared" si="8"/>
        <v>0</v>
      </c>
    </row>
    <row r="525" spans="12:12" x14ac:dyDescent="0.25">
      <c r="L525" s="5">
        <f t="shared" si="8"/>
        <v>0</v>
      </c>
    </row>
    <row r="526" spans="12:12" x14ac:dyDescent="0.25">
      <c r="L526" s="5">
        <f t="shared" si="8"/>
        <v>0</v>
      </c>
    </row>
    <row r="527" spans="12:12" x14ac:dyDescent="0.25">
      <c r="L527" s="5">
        <f t="shared" si="8"/>
        <v>0</v>
      </c>
    </row>
    <row r="528" spans="12:12" x14ac:dyDescent="0.25">
      <c r="L528" s="5">
        <f t="shared" si="8"/>
        <v>0</v>
      </c>
    </row>
    <row r="529" spans="12:12" x14ac:dyDescent="0.25">
      <c r="L529" s="5">
        <f t="shared" si="8"/>
        <v>0</v>
      </c>
    </row>
    <row r="530" spans="12:12" x14ac:dyDescent="0.25">
      <c r="L530" s="5">
        <f t="shared" si="8"/>
        <v>0</v>
      </c>
    </row>
    <row r="531" spans="12:12" x14ac:dyDescent="0.25">
      <c r="L531" s="5">
        <f t="shared" si="8"/>
        <v>0</v>
      </c>
    </row>
    <row r="532" spans="12:12" x14ac:dyDescent="0.25">
      <c r="L532" s="5">
        <f t="shared" si="8"/>
        <v>0</v>
      </c>
    </row>
    <row r="533" spans="12:12" x14ac:dyDescent="0.25">
      <c r="L533" s="5">
        <f t="shared" si="8"/>
        <v>0</v>
      </c>
    </row>
    <row r="534" spans="12:12" x14ac:dyDescent="0.25">
      <c r="L534" s="5">
        <f t="shared" si="8"/>
        <v>0</v>
      </c>
    </row>
    <row r="535" spans="12:12" x14ac:dyDescent="0.25">
      <c r="L535" s="5">
        <f t="shared" si="8"/>
        <v>0</v>
      </c>
    </row>
    <row r="536" spans="12:12" x14ac:dyDescent="0.25">
      <c r="L536" s="5">
        <f t="shared" si="8"/>
        <v>0</v>
      </c>
    </row>
    <row r="537" spans="12:12" x14ac:dyDescent="0.25">
      <c r="L537" s="5">
        <f t="shared" si="8"/>
        <v>0</v>
      </c>
    </row>
    <row r="538" spans="12:12" x14ac:dyDescent="0.25">
      <c r="L538" s="5">
        <f t="shared" si="8"/>
        <v>0</v>
      </c>
    </row>
    <row r="539" spans="12:12" x14ac:dyDescent="0.25">
      <c r="L539" s="5">
        <f t="shared" si="8"/>
        <v>0</v>
      </c>
    </row>
    <row r="540" spans="12:12" x14ac:dyDescent="0.25">
      <c r="L540" s="5">
        <f t="shared" si="8"/>
        <v>0</v>
      </c>
    </row>
    <row r="541" spans="12:12" x14ac:dyDescent="0.25">
      <c r="L541" s="5">
        <f t="shared" si="8"/>
        <v>0</v>
      </c>
    </row>
    <row r="542" spans="12:12" x14ac:dyDescent="0.25">
      <c r="L542" s="5">
        <f t="shared" si="8"/>
        <v>0</v>
      </c>
    </row>
    <row r="543" spans="12:12" x14ac:dyDescent="0.25">
      <c r="L543" s="5">
        <f t="shared" si="8"/>
        <v>0</v>
      </c>
    </row>
    <row r="544" spans="12:12" x14ac:dyDescent="0.25">
      <c r="L544" s="5">
        <f t="shared" si="8"/>
        <v>0</v>
      </c>
    </row>
    <row r="545" spans="12:12" x14ac:dyDescent="0.25">
      <c r="L545" s="5">
        <f t="shared" si="8"/>
        <v>0</v>
      </c>
    </row>
    <row r="546" spans="12:12" x14ac:dyDescent="0.25">
      <c r="L546" s="5">
        <f t="shared" si="8"/>
        <v>0</v>
      </c>
    </row>
    <row r="547" spans="12:12" x14ac:dyDescent="0.25">
      <c r="L547" s="5">
        <f t="shared" si="8"/>
        <v>0</v>
      </c>
    </row>
    <row r="548" spans="12:12" x14ac:dyDescent="0.25">
      <c r="L548" s="5">
        <f t="shared" si="8"/>
        <v>0</v>
      </c>
    </row>
    <row r="549" spans="12:12" x14ac:dyDescent="0.25">
      <c r="L549" s="5">
        <f t="shared" si="8"/>
        <v>0</v>
      </c>
    </row>
    <row r="550" spans="12:12" x14ac:dyDescent="0.25">
      <c r="L550" s="5">
        <f t="shared" si="8"/>
        <v>0</v>
      </c>
    </row>
    <row r="551" spans="12:12" x14ac:dyDescent="0.25">
      <c r="L551" s="5">
        <f t="shared" si="8"/>
        <v>0</v>
      </c>
    </row>
    <row r="552" spans="12:12" x14ac:dyDescent="0.25">
      <c r="L552" s="5">
        <f t="shared" si="8"/>
        <v>0</v>
      </c>
    </row>
    <row r="553" spans="12:12" x14ac:dyDescent="0.25">
      <c r="L553" s="5">
        <f t="shared" si="8"/>
        <v>0</v>
      </c>
    </row>
    <row r="554" spans="12:12" x14ac:dyDescent="0.25">
      <c r="L554" s="5">
        <f t="shared" si="8"/>
        <v>0</v>
      </c>
    </row>
    <row r="555" spans="12:12" x14ac:dyDescent="0.25">
      <c r="L555" s="5">
        <f t="shared" si="8"/>
        <v>0</v>
      </c>
    </row>
    <row r="556" spans="12:12" x14ac:dyDescent="0.25">
      <c r="L556" s="5">
        <f t="shared" si="8"/>
        <v>0</v>
      </c>
    </row>
    <row r="557" spans="12:12" x14ac:dyDescent="0.25">
      <c r="L557" s="5">
        <f t="shared" si="8"/>
        <v>0</v>
      </c>
    </row>
    <row r="558" spans="12:12" x14ac:dyDescent="0.25">
      <c r="L558" s="5">
        <f t="shared" si="8"/>
        <v>0</v>
      </c>
    </row>
    <row r="559" spans="12:12" x14ac:dyDescent="0.25">
      <c r="L559" s="5">
        <f t="shared" si="8"/>
        <v>0</v>
      </c>
    </row>
    <row r="560" spans="12:12" x14ac:dyDescent="0.25">
      <c r="L560" s="5">
        <f t="shared" si="8"/>
        <v>0</v>
      </c>
    </row>
    <row r="561" spans="12:12" x14ac:dyDescent="0.25">
      <c r="L561" s="5">
        <f t="shared" si="8"/>
        <v>0</v>
      </c>
    </row>
    <row r="562" spans="12:12" x14ac:dyDescent="0.25">
      <c r="L562" s="5">
        <f t="shared" si="8"/>
        <v>0</v>
      </c>
    </row>
    <row r="563" spans="12:12" x14ac:dyDescent="0.25">
      <c r="L563" s="5">
        <f t="shared" si="8"/>
        <v>0</v>
      </c>
    </row>
    <row r="564" spans="12:12" x14ac:dyDescent="0.25">
      <c r="L564" s="5">
        <f t="shared" si="8"/>
        <v>0</v>
      </c>
    </row>
    <row r="565" spans="12:12" x14ac:dyDescent="0.25">
      <c r="L565" s="5">
        <f t="shared" si="8"/>
        <v>0</v>
      </c>
    </row>
    <row r="566" spans="12:12" x14ac:dyDescent="0.25">
      <c r="L566" s="5">
        <f t="shared" si="8"/>
        <v>0</v>
      </c>
    </row>
    <row r="567" spans="12:12" x14ac:dyDescent="0.25">
      <c r="L567" s="5">
        <f t="shared" si="8"/>
        <v>0</v>
      </c>
    </row>
    <row r="568" spans="12:12" x14ac:dyDescent="0.25">
      <c r="L568" s="5">
        <f t="shared" si="8"/>
        <v>0</v>
      </c>
    </row>
    <row r="569" spans="12:12" x14ac:dyDescent="0.25">
      <c r="L569" s="5">
        <f t="shared" si="8"/>
        <v>0</v>
      </c>
    </row>
    <row r="570" spans="12:12" x14ac:dyDescent="0.25">
      <c r="L570" s="5">
        <f t="shared" si="8"/>
        <v>0</v>
      </c>
    </row>
    <row r="571" spans="12:12" x14ac:dyDescent="0.25">
      <c r="L571" s="5">
        <f t="shared" si="8"/>
        <v>0</v>
      </c>
    </row>
    <row r="572" spans="12:12" x14ac:dyDescent="0.25">
      <c r="L572" s="5">
        <f t="shared" si="8"/>
        <v>0</v>
      </c>
    </row>
    <row r="573" spans="12:12" x14ac:dyDescent="0.25">
      <c r="L573" s="5">
        <f t="shared" si="8"/>
        <v>0</v>
      </c>
    </row>
    <row r="574" spans="12:12" x14ac:dyDescent="0.25">
      <c r="L574" s="5">
        <f t="shared" si="8"/>
        <v>0</v>
      </c>
    </row>
    <row r="575" spans="12:12" x14ac:dyDescent="0.25">
      <c r="L575" s="5">
        <f t="shared" si="8"/>
        <v>0</v>
      </c>
    </row>
    <row r="576" spans="12:12" x14ac:dyDescent="0.25">
      <c r="L576" s="5">
        <f t="shared" si="8"/>
        <v>0</v>
      </c>
    </row>
    <row r="577" spans="12:12" x14ac:dyDescent="0.25">
      <c r="L577" s="5">
        <f t="shared" si="8"/>
        <v>0</v>
      </c>
    </row>
    <row r="578" spans="12:12" x14ac:dyDescent="0.25">
      <c r="L578" s="5">
        <f t="shared" si="8"/>
        <v>0</v>
      </c>
    </row>
    <row r="579" spans="12:12" x14ac:dyDescent="0.25">
      <c r="L579" s="5">
        <f t="shared" si="8"/>
        <v>0</v>
      </c>
    </row>
    <row r="580" spans="12:12" x14ac:dyDescent="0.25">
      <c r="L580" s="5">
        <f t="shared" si="8"/>
        <v>0</v>
      </c>
    </row>
    <row r="581" spans="12:12" x14ac:dyDescent="0.25">
      <c r="L581" s="5">
        <f t="shared" si="8"/>
        <v>0</v>
      </c>
    </row>
    <row r="582" spans="12:12" x14ac:dyDescent="0.25">
      <c r="L582" s="5">
        <f t="shared" ref="L582:L645" si="9">J582-K582</f>
        <v>0</v>
      </c>
    </row>
    <row r="583" spans="12:12" x14ac:dyDescent="0.25">
      <c r="L583" s="5">
        <f t="shared" si="9"/>
        <v>0</v>
      </c>
    </row>
    <row r="584" spans="12:12" x14ac:dyDescent="0.25">
      <c r="L584" s="5">
        <f t="shared" si="9"/>
        <v>0</v>
      </c>
    </row>
    <row r="585" spans="12:12" x14ac:dyDescent="0.25">
      <c r="L585" s="5">
        <f t="shared" si="9"/>
        <v>0</v>
      </c>
    </row>
    <row r="586" spans="12:12" x14ac:dyDescent="0.25">
      <c r="L586" s="5">
        <f t="shared" si="9"/>
        <v>0</v>
      </c>
    </row>
    <row r="587" spans="12:12" x14ac:dyDescent="0.25">
      <c r="L587" s="5">
        <f t="shared" si="9"/>
        <v>0</v>
      </c>
    </row>
    <row r="588" spans="12:12" x14ac:dyDescent="0.25">
      <c r="L588" s="5">
        <f t="shared" si="9"/>
        <v>0</v>
      </c>
    </row>
    <row r="589" spans="12:12" x14ac:dyDescent="0.25">
      <c r="L589" s="5">
        <f t="shared" si="9"/>
        <v>0</v>
      </c>
    </row>
    <row r="590" spans="12:12" x14ac:dyDescent="0.25">
      <c r="L590" s="5">
        <f t="shared" si="9"/>
        <v>0</v>
      </c>
    </row>
    <row r="591" spans="12:12" x14ac:dyDescent="0.25">
      <c r="L591" s="5">
        <f t="shared" si="9"/>
        <v>0</v>
      </c>
    </row>
    <row r="592" spans="12:12" x14ac:dyDescent="0.25">
      <c r="L592" s="5">
        <f t="shared" si="9"/>
        <v>0</v>
      </c>
    </row>
    <row r="593" spans="12:12" x14ac:dyDescent="0.25">
      <c r="L593" s="5">
        <f t="shared" si="9"/>
        <v>0</v>
      </c>
    </row>
    <row r="594" spans="12:12" x14ac:dyDescent="0.25">
      <c r="L594" s="5">
        <f t="shared" si="9"/>
        <v>0</v>
      </c>
    </row>
    <row r="595" spans="12:12" x14ac:dyDescent="0.25">
      <c r="L595" s="5">
        <f t="shared" si="9"/>
        <v>0</v>
      </c>
    </row>
    <row r="596" spans="12:12" x14ac:dyDescent="0.25">
      <c r="L596" s="5">
        <f t="shared" si="9"/>
        <v>0</v>
      </c>
    </row>
    <row r="597" spans="12:12" x14ac:dyDescent="0.25">
      <c r="L597" s="5">
        <f t="shared" si="9"/>
        <v>0</v>
      </c>
    </row>
    <row r="598" spans="12:12" x14ac:dyDescent="0.25">
      <c r="L598" s="5">
        <f t="shared" si="9"/>
        <v>0</v>
      </c>
    </row>
    <row r="599" spans="12:12" x14ac:dyDescent="0.25">
      <c r="L599" s="5">
        <f t="shared" si="9"/>
        <v>0</v>
      </c>
    </row>
    <row r="600" spans="12:12" x14ac:dyDescent="0.25">
      <c r="L600" s="5">
        <f t="shared" si="9"/>
        <v>0</v>
      </c>
    </row>
    <row r="601" spans="12:12" x14ac:dyDescent="0.25">
      <c r="L601" s="5">
        <f t="shared" si="9"/>
        <v>0</v>
      </c>
    </row>
    <row r="602" spans="12:12" x14ac:dyDescent="0.25">
      <c r="L602" s="5">
        <f t="shared" si="9"/>
        <v>0</v>
      </c>
    </row>
    <row r="603" spans="12:12" x14ac:dyDescent="0.25">
      <c r="L603" s="5">
        <f t="shared" si="9"/>
        <v>0</v>
      </c>
    </row>
    <row r="604" spans="12:12" x14ac:dyDescent="0.25">
      <c r="L604" s="5">
        <f t="shared" si="9"/>
        <v>0</v>
      </c>
    </row>
    <row r="605" spans="12:12" x14ac:dyDescent="0.25">
      <c r="L605" s="5">
        <f t="shared" si="9"/>
        <v>0</v>
      </c>
    </row>
    <row r="606" spans="12:12" x14ac:dyDescent="0.25">
      <c r="L606" s="5">
        <f t="shared" si="9"/>
        <v>0</v>
      </c>
    </row>
    <row r="607" spans="12:12" x14ac:dyDescent="0.25">
      <c r="L607" s="5">
        <f t="shared" si="9"/>
        <v>0</v>
      </c>
    </row>
    <row r="608" spans="12:12" x14ac:dyDescent="0.25">
      <c r="L608" s="5">
        <f t="shared" si="9"/>
        <v>0</v>
      </c>
    </row>
    <row r="609" spans="12:12" x14ac:dyDescent="0.25">
      <c r="L609" s="5">
        <f t="shared" si="9"/>
        <v>0</v>
      </c>
    </row>
    <row r="610" spans="12:12" x14ac:dyDescent="0.25">
      <c r="L610" s="5">
        <f t="shared" si="9"/>
        <v>0</v>
      </c>
    </row>
    <row r="611" spans="12:12" x14ac:dyDescent="0.25">
      <c r="L611" s="5">
        <f t="shared" si="9"/>
        <v>0</v>
      </c>
    </row>
    <row r="612" spans="12:12" x14ac:dyDescent="0.25">
      <c r="L612" s="5">
        <f t="shared" si="9"/>
        <v>0</v>
      </c>
    </row>
    <row r="613" spans="12:12" x14ac:dyDescent="0.25">
      <c r="L613" s="5">
        <f t="shared" si="9"/>
        <v>0</v>
      </c>
    </row>
    <row r="614" spans="12:12" x14ac:dyDescent="0.25">
      <c r="L614" s="5">
        <f t="shared" si="9"/>
        <v>0</v>
      </c>
    </row>
    <row r="615" spans="12:12" x14ac:dyDescent="0.25">
      <c r="L615" s="5">
        <f t="shared" si="9"/>
        <v>0</v>
      </c>
    </row>
    <row r="616" spans="12:12" x14ac:dyDescent="0.25">
      <c r="L616" s="5">
        <f t="shared" si="9"/>
        <v>0</v>
      </c>
    </row>
    <row r="617" spans="12:12" x14ac:dyDescent="0.25">
      <c r="L617" s="5">
        <f t="shared" si="9"/>
        <v>0</v>
      </c>
    </row>
    <row r="618" spans="12:12" x14ac:dyDescent="0.25">
      <c r="L618" s="5">
        <f t="shared" si="9"/>
        <v>0</v>
      </c>
    </row>
    <row r="619" spans="12:12" x14ac:dyDescent="0.25">
      <c r="L619" s="5">
        <f t="shared" si="9"/>
        <v>0</v>
      </c>
    </row>
    <row r="620" spans="12:12" x14ac:dyDescent="0.25">
      <c r="L620" s="5">
        <f t="shared" si="9"/>
        <v>0</v>
      </c>
    </row>
    <row r="621" spans="12:12" x14ac:dyDescent="0.25">
      <c r="L621" s="5">
        <f t="shared" si="9"/>
        <v>0</v>
      </c>
    </row>
    <row r="622" spans="12:12" x14ac:dyDescent="0.25">
      <c r="L622" s="5">
        <f t="shared" si="9"/>
        <v>0</v>
      </c>
    </row>
    <row r="623" spans="12:12" x14ac:dyDescent="0.25">
      <c r="L623" s="5">
        <f t="shared" si="9"/>
        <v>0</v>
      </c>
    </row>
    <row r="624" spans="12:12" x14ac:dyDescent="0.25">
      <c r="L624" s="5">
        <f t="shared" si="9"/>
        <v>0</v>
      </c>
    </row>
    <row r="625" spans="12:12" x14ac:dyDescent="0.25">
      <c r="L625" s="5">
        <f t="shared" si="9"/>
        <v>0</v>
      </c>
    </row>
    <row r="626" spans="12:12" x14ac:dyDescent="0.25">
      <c r="L626" s="5">
        <f t="shared" si="9"/>
        <v>0</v>
      </c>
    </row>
    <row r="627" spans="12:12" x14ac:dyDescent="0.25">
      <c r="L627" s="5">
        <f t="shared" si="9"/>
        <v>0</v>
      </c>
    </row>
    <row r="628" spans="12:12" x14ac:dyDescent="0.25">
      <c r="L628" s="5">
        <f t="shared" si="9"/>
        <v>0</v>
      </c>
    </row>
    <row r="629" spans="12:12" x14ac:dyDescent="0.25">
      <c r="L629" s="5">
        <f t="shared" si="9"/>
        <v>0</v>
      </c>
    </row>
    <row r="630" spans="12:12" x14ac:dyDescent="0.25">
      <c r="L630" s="5">
        <f t="shared" si="9"/>
        <v>0</v>
      </c>
    </row>
    <row r="631" spans="12:12" x14ac:dyDescent="0.25">
      <c r="L631" s="5">
        <f t="shared" si="9"/>
        <v>0</v>
      </c>
    </row>
    <row r="632" spans="12:12" x14ac:dyDescent="0.25">
      <c r="L632" s="5">
        <f t="shared" si="9"/>
        <v>0</v>
      </c>
    </row>
    <row r="633" spans="12:12" x14ac:dyDescent="0.25">
      <c r="L633" s="5">
        <f t="shared" si="9"/>
        <v>0</v>
      </c>
    </row>
    <row r="634" spans="12:12" x14ac:dyDescent="0.25">
      <c r="L634" s="5">
        <f t="shared" si="9"/>
        <v>0</v>
      </c>
    </row>
    <row r="635" spans="12:12" x14ac:dyDescent="0.25">
      <c r="L635" s="5">
        <f t="shared" si="9"/>
        <v>0</v>
      </c>
    </row>
    <row r="636" spans="12:12" x14ac:dyDescent="0.25">
      <c r="L636" s="5">
        <f t="shared" si="9"/>
        <v>0</v>
      </c>
    </row>
    <row r="637" spans="12:12" x14ac:dyDescent="0.25">
      <c r="L637" s="5">
        <f t="shared" si="9"/>
        <v>0</v>
      </c>
    </row>
    <row r="638" spans="12:12" x14ac:dyDescent="0.25">
      <c r="L638" s="5">
        <f t="shared" si="9"/>
        <v>0</v>
      </c>
    </row>
    <row r="639" spans="12:12" x14ac:dyDescent="0.25">
      <c r="L639" s="5">
        <f t="shared" si="9"/>
        <v>0</v>
      </c>
    </row>
    <row r="640" spans="12:12" x14ac:dyDescent="0.25">
      <c r="L640" s="5">
        <f t="shared" si="9"/>
        <v>0</v>
      </c>
    </row>
    <row r="641" spans="12:12" x14ac:dyDescent="0.25">
      <c r="L641" s="5">
        <f t="shared" si="9"/>
        <v>0</v>
      </c>
    </row>
    <row r="642" spans="12:12" x14ac:dyDescent="0.25">
      <c r="L642" s="5">
        <f t="shared" si="9"/>
        <v>0</v>
      </c>
    </row>
    <row r="643" spans="12:12" x14ac:dyDescent="0.25">
      <c r="L643" s="5">
        <f t="shared" si="9"/>
        <v>0</v>
      </c>
    </row>
    <row r="644" spans="12:12" x14ac:dyDescent="0.25">
      <c r="L644" s="5">
        <f t="shared" si="9"/>
        <v>0</v>
      </c>
    </row>
    <row r="645" spans="12:12" x14ac:dyDescent="0.25">
      <c r="L645" s="5">
        <f t="shared" si="9"/>
        <v>0</v>
      </c>
    </row>
    <row r="646" spans="12:12" x14ac:dyDescent="0.25">
      <c r="L646" s="5">
        <f t="shared" ref="L646:L709" si="10">J646-K646</f>
        <v>0</v>
      </c>
    </row>
    <row r="647" spans="12:12" x14ac:dyDescent="0.25">
      <c r="L647" s="5">
        <f t="shared" si="10"/>
        <v>0</v>
      </c>
    </row>
    <row r="648" spans="12:12" x14ac:dyDescent="0.25">
      <c r="L648" s="5">
        <f t="shared" si="10"/>
        <v>0</v>
      </c>
    </row>
    <row r="649" spans="12:12" x14ac:dyDescent="0.25">
      <c r="L649" s="5">
        <f t="shared" si="10"/>
        <v>0</v>
      </c>
    </row>
    <row r="650" spans="12:12" x14ac:dyDescent="0.25">
      <c r="L650" s="5">
        <f t="shared" si="10"/>
        <v>0</v>
      </c>
    </row>
    <row r="651" spans="12:12" x14ac:dyDescent="0.25">
      <c r="L651" s="5">
        <f t="shared" si="10"/>
        <v>0</v>
      </c>
    </row>
    <row r="652" spans="12:12" x14ac:dyDescent="0.25">
      <c r="L652" s="5">
        <f t="shared" si="10"/>
        <v>0</v>
      </c>
    </row>
    <row r="653" spans="12:12" x14ac:dyDescent="0.25">
      <c r="L653" s="5">
        <f t="shared" si="10"/>
        <v>0</v>
      </c>
    </row>
    <row r="654" spans="12:12" x14ac:dyDescent="0.25">
      <c r="L654" s="5">
        <f t="shared" si="10"/>
        <v>0</v>
      </c>
    </row>
    <row r="655" spans="12:12" x14ac:dyDescent="0.25">
      <c r="L655" s="5">
        <f t="shared" si="10"/>
        <v>0</v>
      </c>
    </row>
    <row r="656" spans="12:12" x14ac:dyDescent="0.25">
      <c r="L656" s="5">
        <f t="shared" si="10"/>
        <v>0</v>
      </c>
    </row>
    <row r="657" spans="12:12" x14ac:dyDescent="0.25">
      <c r="L657" s="5">
        <f t="shared" si="10"/>
        <v>0</v>
      </c>
    </row>
    <row r="658" spans="12:12" x14ac:dyDescent="0.25">
      <c r="L658" s="5">
        <f t="shared" si="10"/>
        <v>0</v>
      </c>
    </row>
    <row r="659" spans="12:12" x14ac:dyDescent="0.25">
      <c r="L659" s="5">
        <f t="shared" si="10"/>
        <v>0</v>
      </c>
    </row>
    <row r="660" spans="12:12" x14ac:dyDescent="0.25">
      <c r="L660" s="5">
        <f t="shared" si="10"/>
        <v>0</v>
      </c>
    </row>
    <row r="661" spans="12:12" x14ac:dyDescent="0.25">
      <c r="L661" s="5">
        <f t="shared" si="10"/>
        <v>0</v>
      </c>
    </row>
    <row r="662" spans="12:12" x14ac:dyDescent="0.25">
      <c r="L662" s="5">
        <f t="shared" si="10"/>
        <v>0</v>
      </c>
    </row>
    <row r="663" spans="12:12" x14ac:dyDescent="0.25">
      <c r="L663" s="5">
        <f t="shared" si="10"/>
        <v>0</v>
      </c>
    </row>
    <row r="664" spans="12:12" x14ac:dyDescent="0.25">
      <c r="L664" s="5">
        <f t="shared" si="10"/>
        <v>0</v>
      </c>
    </row>
    <row r="665" spans="12:12" x14ac:dyDescent="0.25">
      <c r="L665" s="5">
        <f t="shared" si="10"/>
        <v>0</v>
      </c>
    </row>
    <row r="666" spans="12:12" x14ac:dyDescent="0.25">
      <c r="L666" s="5">
        <f t="shared" si="10"/>
        <v>0</v>
      </c>
    </row>
    <row r="667" spans="12:12" x14ac:dyDescent="0.25">
      <c r="L667" s="5">
        <f t="shared" si="10"/>
        <v>0</v>
      </c>
    </row>
    <row r="668" spans="12:12" x14ac:dyDescent="0.25">
      <c r="L668" s="5">
        <f t="shared" si="10"/>
        <v>0</v>
      </c>
    </row>
    <row r="669" spans="12:12" x14ac:dyDescent="0.25">
      <c r="L669" s="5">
        <f t="shared" si="10"/>
        <v>0</v>
      </c>
    </row>
    <row r="670" spans="12:12" x14ac:dyDescent="0.25">
      <c r="L670" s="5">
        <f t="shared" si="10"/>
        <v>0</v>
      </c>
    </row>
    <row r="671" spans="12:12" x14ac:dyDescent="0.25">
      <c r="L671" s="5">
        <f t="shared" si="10"/>
        <v>0</v>
      </c>
    </row>
    <row r="672" spans="12:12" x14ac:dyDescent="0.25">
      <c r="L672" s="5">
        <f t="shared" si="10"/>
        <v>0</v>
      </c>
    </row>
    <row r="673" spans="12:12" x14ac:dyDescent="0.25">
      <c r="L673" s="5">
        <f t="shared" si="10"/>
        <v>0</v>
      </c>
    </row>
    <row r="674" spans="12:12" x14ac:dyDescent="0.25">
      <c r="L674" s="5">
        <f t="shared" si="10"/>
        <v>0</v>
      </c>
    </row>
    <row r="675" spans="12:12" x14ac:dyDescent="0.25">
      <c r="L675" s="5">
        <f t="shared" si="10"/>
        <v>0</v>
      </c>
    </row>
    <row r="676" spans="12:12" x14ac:dyDescent="0.25">
      <c r="L676" s="5">
        <f t="shared" si="10"/>
        <v>0</v>
      </c>
    </row>
    <row r="677" spans="12:12" x14ac:dyDescent="0.25">
      <c r="L677" s="5">
        <f t="shared" si="10"/>
        <v>0</v>
      </c>
    </row>
    <row r="678" spans="12:12" x14ac:dyDescent="0.25">
      <c r="L678" s="5">
        <f t="shared" si="10"/>
        <v>0</v>
      </c>
    </row>
    <row r="679" spans="12:12" x14ac:dyDescent="0.25">
      <c r="L679" s="5">
        <f t="shared" si="10"/>
        <v>0</v>
      </c>
    </row>
    <row r="680" spans="12:12" x14ac:dyDescent="0.25">
      <c r="L680" s="5">
        <f t="shared" si="10"/>
        <v>0</v>
      </c>
    </row>
    <row r="681" spans="12:12" x14ac:dyDescent="0.25">
      <c r="L681" s="5">
        <f t="shared" si="10"/>
        <v>0</v>
      </c>
    </row>
    <row r="682" spans="12:12" x14ac:dyDescent="0.25">
      <c r="L682" s="5">
        <f t="shared" si="10"/>
        <v>0</v>
      </c>
    </row>
    <row r="683" spans="12:12" x14ac:dyDescent="0.25">
      <c r="L683" s="5">
        <f t="shared" si="10"/>
        <v>0</v>
      </c>
    </row>
    <row r="684" spans="12:12" x14ac:dyDescent="0.25">
      <c r="L684" s="5">
        <f t="shared" si="10"/>
        <v>0</v>
      </c>
    </row>
    <row r="685" spans="12:12" x14ac:dyDescent="0.25">
      <c r="L685" s="5">
        <f t="shared" si="10"/>
        <v>0</v>
      </c>
    </row>
    <row r="686" spans="12:12" x14ac:dyDescent="0.25">
      <c r="L686" s="5">
        <f t="shared" si="10"/>
        <v>0</v>
      </c>
    </row>
    <row r="687" spans="12:12" x14ac:dyDescent="0.25">
      <c r="L687" s="5">
        <f t="shared" si="10"/>
        <v>0</v>
      </c>
    </row>
    <row r="688" spans="12:12" x14ac:dyDescent="0.25">
      <c r="L688" s="5">
        <f t="shared" si="10"/>
        <v>0</v>
      </c>
    </row>
    <row r="689" spans="12:12" x14ac:dyDescent="0.25">
      <c r="L689" s="5">
        <f t="shared" si="10"/>
        <v>0</v>
      </c>
    </row>
    <row r="690" spans="12:12" x14ac:dyDescent="0.25">
      <c r="L690" s="5">
        <f t="shared" si="10"/>
        <v>0</v>
      </c>
    </row>
    <row r="691" spans="12:12" x14ac:dyDescent="0.25">
      <c r="L691" s="5">
        <f t="shared" si="10"/>
        <v>0</v>
      </c>
    </row>
    <row r="692" spans="12:12" x14ac:dyDescent="0.25">
      <c r="L692" s="5">
        <f t="shared" si="10"/>
        <v>0</v>
      </c>
    </row>
    <row r="693" spans="12:12" x14ac:dyDescent="0.25">
      <c r="L693" s="5">
        <f t="shared" si="10"/>
        <v>0</v>
      </c>
    </row>
    <row r="694" spans="12:12" x14ac:dyDescent="0.25">
      <c r="L694" s="5">
        <f t="shared" si="10"/>
        <v>0</v>
      </c>
    </row>
    <row r="695" spans="12:12" x14ac:dyDescent="0.25">
      <c r="L695" s="5">
        <f t="shared" si="10"/>
        <v>0</v>
      </c>
    </row>
    <row r="696" spans="12:12" x14ac:dyDescent="0.25">
      <c r="L696" s="5">
        <f t="shared" si="10"/>
        <v>0</v>
      </c>
    </row>
    <row r="697" spans="12:12" x14ac:dyDescent="0.25">
      <c r="L697" s="5">
        <f t="shared" si="10"/>
        <v>0</v>
      </c>
    </row>
    <row r="698" spans="12:12" x14ac:dyDescent="0.25">
      <c r="L698" s="5">
        <f t="shared" si="10"/>
        <v>0</v>
      </c>
    </row>
    <row r="699" spans="12:12" x14ac:dyDescent="0.25">
      <c r="L699" s="5">
        <f t="shared" si="10"/>
        <v>0</v>
      </c>
    </row>
    <row r="700" spans="12:12" x14ac:dyDescent="0.25">
      <c r="L700" s="5">
        <f t="shared" si="10"/>
        <v>0</v>
      </c>
    </row>
    <row r="701" spans="12:12" x14ac:dyDescent="0.25">
      <c r="L701" s="5">
        <f t="shared" si="10"/>
        <v>0</v>
      </c>
    </row>
    <row r="702" spans="12:12" x14ac:dyDescent="0.25">
      <c r="L702" s="5">
        <f t="shared" si="10"/>
        <v>0</v>
      </c>
    </row>
    <row r="703" spans="12:12" x14ac:dyDescent="0.25">
      <c r="L703" s="5">
        <f t="shared" si="10"/>
        <v>0</v>
      </c>
    </row>
    <row r="704" spans="12:12" x14ac:dyDescent="0.25">
      <c r="L704" s="5">
        <f t="shared" si="10"/>
        <v>0</v>
      </c>
    </row>
    <row r="705" spans="12:12" x14ac:dyDescent="0.25">
      <c r="L705" s="5">
        <f t="shared" si="10"/>
        <v>0</v>
      </c>
    </row>
    <row r="706" spans="12:12" x14ac:dyDescent="0.25">
      <c r="L706" s="5">
        <f t="shared" si="10"/>
        <v>0</v>
      </c>
    </row>
    <row r="707" spans="12:12" x14ac:dyDescent="0.25">
      <c r="L707" s="5">
        <f t="shared" si="10"/>
        <v>0</v>
      </c>
    </row>
    <row r="708" spans="12:12" x14ac:dyDescent="0.25">
      <c r="L708" s="5">
        <f t="shared" si="10"/>
        <v>0</v>
      </c>
    </row>
    <row r="709" spans="12:12" x14ac:dyDescent="0.25">
      <c r="L709" s="5">
        <f t="shared" si="10"/>
        <v>0</v>
      </c>
    </row>
    <row r="710" spans="12:12" x14ac:dyDescent="0.25">
      <c r="L710" s="5">
        <f t="shared" ref="L710:L773" si="11">J710-K710</f>
        <v>0</v>
      </c>
    </row>
    <row r="711" spans="12:12" x14ac:dyDescent="0.25">
      <c r="L711" s="5">
        <f t="shared" si="11"/>
        <v>0</v>
      </c>
    </row>
    <row r="712" spans="12:12" x14ac:dyDescent="0.25">
      <c r="L712" s="5">
        <f t="shared" si="11"/>
        <v>0</v>
      </c>
    </row>
    <row r="713" spans="12:12" x14ac:dyDescent="0.25">
      <c r="L713" s="5">
        <f t="shared" si="11"/>
        <v>0</v>
      </c>
    </row>
    <row r="714" spans="12:12" x14ac:dyDescent="0.25">
      <c r="L714" s="5">
        <f t="shared" si="11"/>
        <v>0</v>
      </c>
    </row>
    <row r="715" spans="12:12" x14ac:dyDescent="0.25">
      <c r="L715" s="5">
        <f t="shared" si="11"/>
        <v>0</v>
      </c>
    </row>
    <row r="716" spans="12:12" x14ac:dyDescent="0.25">
      <c r="L716" s="5">
        <f t="shared" si="11"/>
        <v>0</v>
      </c>
    </row>
    <row r="717" spans="12:12" x14ac:dyDescent="0.25">
      <c r="L717" s="5">
        <f t="shared" si="11"/>
        <v>0</v>
      </c>
    </row>
    <row r="718" spans="12:12" x14ac:dyDescent="0.25">
      <c r="L718" s="5">
        <f t="shared" si="11"/>
        <v>0</v>
      </c>
    </row>
    <row r="719" spans="12:12" x14ac:dyDescent="0.25">
      <c r="L719" s="5">
        <f t="shared" si="11"/>
        <v>0</v>
      </c>
    </row>
    <row r="720" spans="12:12" x14ac:dyDescent="0.25">
      <c r="L720" s="5">
        <f t="shared" si="11"/>
        <v>0</v>
      </c>
    </row>
    <row r="721" spans="12:12" x14ac:dyDescent="0.25">
      <c r="L721" s="5">
        <f t="shared" si="11"/>
        <v>0</v>
      </c>
    </row>
    <row r="722" spans="12:12" x14ac:dyDescent="0.25">
      <c r="L722" s="5">
        <f t="shared" si="11"/>
        <v>0</v>
      </c>
    </row>
    <row r="723" spans="12:12" x14ac:dyDescent="0.25">
      <c r="L723" s="5">
        <f t="shared" si="11"/>
        <v>0</v>
      </c>
    </row>
    <row r="724" spans="12:12" x14ac:dyDescent="0.25">
      <c r="L724" s="5">
        <f t="shared" si="11"/>
        <v>0</v>
      </c>
    </row>
    <row r="725" spans="12:12" x14ac:dyDescent="0.25">
      <c r="L725" s="5">
        <f t="shared" si="11"/>
        <v>0</v>
      </c>
    </row>
    <row r="726" spans="12:12" x14ac:dyDescent="0.25">
      <c r="L726" s="5">
        <f t="shared" si="11"/>
        <v>0</v>
      </c>
    </row>
    <row r="727" spans="12:12" x14ac:dyDescent="0.25">
      <c r="L727" s="5">
        <f t="shared" si="11"/>
        <v>0</v>
      </c>
    </row>
    <row r="728" spans="12:12" x14ac:dyDescent="0.25">
      <c r="L728" s="5">
        <f t="shared" si="11"/>
        <v>0</v>
      </c>
    </row>
    <row r="729" spans="12:12" x14ac:dyDescent="0.25">
      <c r="L729" s="5">
        <f t="shared" si="11"/>
        <v>0</v>
      </c>
    </row>
    <row r="730" spans="12:12" x14ac:dyDescent="0.25">
      <c r="L730" s="5">
        <f t="shared" si="11"/>
        <v>0</v>
      </c>
    </row>
    <row r="731" spans="12:12" x14ac:dyDescent="0.25">
      <c r="L731" s="5">
        <f t="shared" si="11"/>
        <v>0</v>
      </c>
    </row>
    <row r="732" spans="12:12" x14ac:dyDescent="0.25">
      <c r="L732" s="5">
        <f t="shared" si="11"/>
        <v>0</v>
      </c>
    </row>
    <row r="733" spans="12:12" x14ac:dyDescent="0.25">
      <c r="L733" s="5">
        <f t="shared" si="11"/>
        <v>0</v>
      </c>
    </row>
    <row r="734" spans="12:12" x14ac:dyDescent="0.25">
      <c r="L734" s="5">
        <f t="shared" si="11"/>
        <v>0</v>
      </c>
    </row>
    <row r="735" spans="12:12" x14ac:dyDescent="0.25">
      <c r="L735" s="5">
        <f t="shared" si="11"/>
        <v>0</v>
      </c>
    </row>
    <row r="736" spans="12:12" x14ac:dyDescent="0.25">
      <c r="L736" s="5">
        <f t="shared" si="11"/>
        <v>0</v>
      </c>
    </row>
    <row r="737" spans="12:12" x14ac:dyDescent="0.25">
      <c r="L737" s="5">
        <f t="shared" si="11"/>
        <v>0</v>
      </c>
    </row>
    <row r="738" spans="12:12" x14ac:dyDescent="0.25">
      <c r="L738" s="5">
        <f t="shared" si="11"/>
        <v>0</v>
      </c>
    </row>
    <row r="739" spans="12:12" x14ac:dyDescent="0.25">
      <c r="L739" s="5">
        <f t="shared" si="11"/>
        <v>0</v>
      </c>
    </row>
    <row r="740" spans="12:12" x14ac:dyDescent="0.25">
      <c r="L740" s="5">
        <f t="shared" si="11"/>
        <v>0</v>
      </c>
    </row>
    <row r="741" spans="12:12" x14ac:dyDescent="0.25">
      <c r="L741" s="5">
        <f t="shared" si="11"/>
        <v>0</v>
      </c>
    </row>
    <row r="742" spans="12:12" x14ac:dyDescent="0.25">
      <c r="L742" s="5">
        <f t="shared" si="11"/>
        <v>0</v>
      </c>
    </row>
    <row r="743" spans="12:12" x14ac:dyDescent="0.25">
      <c r="L743" s="5">
        <f t="shared" si="11"/>
        <v>0</v>
      </c>
    </row>
    <row r="744" spans="12:12" x14ac:dyDescent="0.25">
      <c r="L744" s="5">
        <f t="shared" si="11"/>
        <v>0</v>
      </c>
    </row>
    <row r="745" spans="12:12" x14ac:dyDescent="0.25">
      <c r="L745" s="5">
        <f t="shared" si="11"/>
        <v>0</v>
      </c>
    </row>
    <row r="746" spans="12:12" x14ac:dyDescent="0.25">
      <c r="L746" s="5">
        <f t="shared" si="11"/>
        <v>0</v>
      </c>
    </row>
    <row r="747" spans="12:12" x14ac:dyDescent="0.25">
      <c r="L747" s="5">
        <f t="shared" si="11"/>
        <v>0</v>
      </c>
    </row>
    <row r="748" spans="12:12" x14ac:dyDescent="0.25">
      <c r="L748" s="5">
        <f t="shared" si="11"/>
        <v>0</v>
      </c>
    </row>
    <row r="749" spans="12:12" x14ac:dyDescent="0.25">
      <c r="L749" s="5">
        <f t="shared" si="11"/>
        <v>0</v>
      </c>
    </row>
    <row r="750" spans="12:12" x14ac:dyDescent="0.25">
      <c r="L750" s="5">
        <f t="shared" si="11"/>
        <v>0</v>
      </c>
    </row>
    <row r="751" spans="12:12" x14ac:dyDescent="0.25">
      <c r="L751" s="5">
        <f t="shared" si="11"/>
        <v>0</v>
      </c>
    </row>
    <row r="752" spans="12:12" x14ac:dyDescent="0.25">
      <c r="L752" s="5">
        <f t="shared" si="11"/>
        <v>0</v>
      </c>
    </row>
    <row r="753" spans="12:12" x14ac:dyDescent="0.25">
      <c r="L753" s="5">
        <f t="shared" si="11"/>
        <v>0</v>
      </c>
    </row>
    <row r="754" spans="12:12" x14ac:dyDescent="0.25">
      <c r="L754" s="5">
        <f t="shared" si="11"/>
        <v>0</v>
      </c>
    </row>
    <row r="755" spans="12:12" x14ac:dyDescent="0.25">
      <c r="L755" s="5">
        <f t="shared" si="11"/>
        <v>0</v>
      </c>
    </row>
    <row r="756" spans="12:12" x14ac:dyDescent="0.25">
      <c r="L756" s="5">
        <f t="shared" si="11"/>
        <v>0</v>
      </c>
    </row>
    <row r="757" spans="12:12" x14ac:dyDescent="0.25">
      <c r="L757" s="5">
        <f t="shared" si="11"/>
        <v>0</v>
      </c>
    </row>
    <row r="758" spans="12:12" x14ac:dyDescent="0.25">
      <c r="L758" s="5">
        <f t="shared" si="11"/>
        <v>0</v>
      </c>
    </row>
    <row r="759" spans="12:12" x14ac:dyDescent="0.25">
      <c r="L759" s="5">
        <f t="shared" si="11"/>
        <v>0</v>
      </c>
    </row>
    <row r="760" spans="12:12" x14ac:dyDescent="0.25">
      <c r="L760" s="5">
        <f t="shared" si="11"/>
        <v>0</v>
      </c>
    </row>
    <row r="761" spans="12:12" x14ac:dyDescent="0.25">
      <c r="L761" s="5">
        <f t="shared" si="11"/>
        <v>0</v>
      </c>
    </row>
    <row r="762" spans="12:12" x14ac:dyDescent="0.25">
      <c r="L762" s="5">
        <f t="shared" si="11"/>
        <v>0</v>
      </c>
    </row>
    <row r="763" spans="12:12" x14ac:dyDescent="0.25">
      <c r="L763" s="5">
        <f t="shared" si="11"/>
        <v>0</v>
      </c>
    </row>
    <row r="764" spans="12:12" x14ac:dyDescent="0.25">
      <c r="L764" s="5">
        <f t="shared" si="11"/>
        <v>0</v>
      </c>
    </row>
    <row r="765" spans="12:12" x14ac:dyDescent="0.25">
      <c r="L765" s="5">
        <f t="shared" si="11"/>
        <v>0</v>
      </c>
    </row>
    <row r="766" spans="12:12" x14ac:dyDescent="0.25">
      <c r="L766" s="5">
        <f t="shared" si="11"/>
        <v>0</v>
      </c>
    </row>
    <row r="767" spans="12:12" x14ac:dyDescent="0.25">
      <c r="L767" s="5">
        <f t="shared" si="11"/>
        <v>0</v>
      </c>
    </row>
    <row r="768" spans="12:12" x14ac:dyDescent="0.25">
      <c r="L768" s="5">
        <f t="shared" si="11"/>
        <v>0</v>
      </c>
    </row>
    <row r="769" spans="12:12" x14ac:dyDescent="0.25">
      <c r="L769" s="5">
        <f t="shared" si="11"/>
        <v>0</v>
      </c>
    </row>
    <row r="770" spans="12:12" x14ac:dyDescent="0.25">
      <c r="L770" s="5">
        <f t="shared" si="11"/>
        <v>0</v>
      </c>
    </row>
    <row r="771" spans="12:12" x14ac:dyDescent="0.25">
      <c r="L771" s="5">
        <f t="shared" si="11"/>
        <v>0</v>
      </c>
    </row>
    <row r="772" spans="12:12" x14ac:dyDescent="0.25">
      <c r="L772" s="5">
        <f t="shared" si="11"/>
        <v>0</v>
      </c>
    </row>
    <row r="773" spans="12:12" x14ac:dyDescent="0.25">
      <c r="L773" s="5">
        <f t="shared" si="11"/>
        <v>0</v>
      </c>
    </row>
    <row r="774" spans="12:12" x14ac:dyDescent="0.25">
      <c r="L774" s="5">
        <f t="shared" ref="L774:L837" si="12">J774-K774</f>
        <v>0</v>
      </c>
    </row>
    <row r="775" spans="12:12" x14ac:dyDescent="0.25">
      <c r="L775" s="5">
        <f t="shared" si="12"/>
        <v>0</v>
      </c>
    </row>
    <row r="776" spans="12:12" x14ac:dyDescent="0.25">
      <c r="L776" s="5">
        <f t="shared" si="12"/>
        <v>0</v>
      </c>
    </row>
    <row r="777" spans="12:12" x14ac:dyDescent="0.25">
      <c r="L777" s="5">
        <f t="shared" si="12"/>
        <v>0</v>
      </c>
    </row>
    <row r="778" spans="12:12" x14ac:dyDescent="0.25">
      <c r="L778" s="5">
        <f t="shared" si="12"/>
        <v>0</v>
      </c>
    </row>
    <row r="779" spans="12:12" x14ac:dyDescent="0.25">
      <c r="L779" s="5">
        <f t="shared" si="12"/>
        <v>0</v>
      </c>
    </row>
    <row r="780" spans="12:12" x14ac:dyDescent="0.25">
      <c r="L780" s="5">
        <f t="shared" si="12"/>
        <v>0</v>
      </c>
    </row>
    <row r="781" spans="12:12" x14ac:dyDescent="0.25">
      <c r="L781" s="5">
        <f t="shared" si="12"/>
        <v>0</v>
      </c>
    </row>
    <row r="782" spans="12:12" x14ac:dyDescent="0.25">
      <c r="L782" s="5">
        <f t="shared" si="12"/>
        <v>0</v>
      </c>
    </row>
    <row r="783" spans="12:12" x14ac:dyDescent="0.25">
      <c r="L783" s="5">
        <f t="shared" si="12"/>
        <v>0</v>
      </c>
    </row>
    <row r="784" spans="12:12" x14ac:dyDescent="0.25">
      <c r="L784" s="5">
        <f t="shared" si="12"/>
        <v>0</v>
      </c>
    </row>
    <row r="785" spans="12:12" x14ac:dyDescent="0.25">
      <c r="L785" s="5">
        <f t="shared" si="12"/>
        <v>0</v>
      </c>
    </row>
    <row r="786" spans="12:12" x14ac:dyDescent="0.25">
      <c r="L786" s="5">
        <f t="shared" si="12"/>
        <v>0</v>
      </c>
    </row>
    <row r="787" spans="12:12" x14ac:dyDescent="0.25">
      <c r="L787" s="5">
        <f t="shared" si="12"/>
        <v>0</v>
      </c>
    </row>
    <row r="788" spans="12:12" x14ac:dyDescent="0.25">
      <c r="L788" s="5">
        <f t="shared" si="12"/>
        <v>0</v>
      </c>
    </row>
    <row r="789" spans="12:12" x14ac:dyDescent="0.25">
      <c r="L789" s="5">
        <f t="shared" si="12"/>
        <v>0</v>
      </c>
    </row>
    <row r="790" spans="12:12" x14ac:dyDescent="0.25">
      <c r="L790" s="5">
        <f t="shared" si="12"/>
        <v>0</v>
      </c>
    </row>
    <row r="791" spans="12:12" x14ac:dyDescent="0.25">
      <c r="L791" s="5">
        <f t="shared" si="12"/>
        <v>0</v>
      </c>
    </row>
    <row r="792" spans="12:12" x14ac:dyDescent="0.25">
      <c r="L792" s="5">
        <f t="shared" si="12"/>
        <v>0</v>
      </c>
    </row>
    <row r="793" spans="12:12" x14ac:dyDescent="0.25">
      <c r="L793" s="5">
        <f t="shared" si="12"/>
        <v>0</v>
      </c>
    </row>
    <row r="794" spans="12:12" x14ac:dyDescent="0.25">
      <c r="L794" s="5">
        <f t="shared" si="12"/>
        <v>0</v>
      </c>
    </row>
    <row r="795" spans="12:12" x14ac:dyDescent="0.25">
      <c r="L795" s="5">
        <f t="shared" si="12"/>
        <v>0</v>
      </c>
    </row>
    <row r="796" spans="12:12" x14ac:dyDescent="0.25">
      <c r="L796" s="5">
        <f t="shared" si="12"/>
        <v>0</v>
      </c>
    </row>
    <row r="797" spans="12:12" x14ac:dyDescent="0.25">
      <c r="L797" s="5">
        <f t="shared" si="12"/>
        <v>0</v>
      </c>
    </row>
    <row r="798" spans="12:12" x14ac:dyDescent="0.25">
      <c r="L798" s="5">
        <f t="shared" si="12"/>
        <v>0</v>
      </c>
    </row>
    <row r="799" spans="12:12" x14ac:dyDescent="0.25">
      <c r="L799" s="5">
        <f t="shared" si="12"/>
        <v>0</v>
      </c>
    </row>
    <row r="800" spans="12:12" x14ac:dyDescent="0.25">
      <c r="L800" s="5">
        <f t="shared" si="12"/>
        <v>0</v>
      </c>
    </row>
    <row r="801" spans="12:12" x14ac:dyDescent="0.25">
      <c r="L801" s="5">
        <f t="shared" si="12"/>
        <v>0</v>
      </c>
    </row>
    <row r="802" spans="12:12" x14ac:dyDescent="0.25">
      <c r="L802" s="5">
        <f t="shared" si="12"/>
        <v>0</v>
      </c>
    </row>
    <row r="803" spans="12:12" x14ac:dyDescent="0.25">
      <c r="L803" s="5">
        <f t="shared" si="12"/>
        <v>0</v>
      </c>
    </row>
    <row r="804" spans="12:12" x14ac:dyDescent="0.25">
      <c r="L804" s="5">
        <f t="shared" si="12"/>
        <v>0</v>
      </c>
    </row>
    <row r="805" spans="12:12" x14ac:dyDescent="0.25">
      <c r="L805" s="5">
        <f t="shared" si="12"/>
        <v>0</v>
      </c>
    </row>
    <row r="806" spans="12:12" x14ac:dyDescent="0.25">
      <c r="L806" s="5">
        <f t="shared" si="12"/>
        <v>0</v>
      </c>
    </row>
    <row r="807" spans="12:12" x14ac:dyDescent="0.25">
      <c r="L807" s="5">
        <f t="shared" si="12"/>
        <v>0</v>
      </c>
    </row>
    <row r="808" spans="12:12" x14ac:dyDescent="0.25">
      <c r="L808" s="5">
        <f t="shared" si="12"/>
        <v>0</v>
      </c>
    </row>
    <row r="809" spans="12:12" x14ac:dyDescent="0.25">
      <c r="L809" s="5">
        <f t="shared" si="12"/>
        <v>0</v>
      </c>
    </row>
    <row r="810" spans="12:12" x14ac:dyDescent="0.25">
      <c r="L810" s="5">
        <f t="shared" si="12"/>
        <v>0</v>
      </c>
    </row>
    <row r="811" spans="12:12" x14ac:dyDescent="0.25">
      <c r="L811" s="5">
        <f t="shared" si="12"/>
        <v>0</v>
      </c>
    </row>
    <row r="812" spans="12:12" x14ac:dyDescent="0.25">
      <c r="L812" s="5">
        <f t="shared" si="12"/>
        <v>0</v>
      </c>
    </row>
    <row r="813" spans="12:12" x14ac:dyDescent="0.25">
      <c r="L813" s="5">
        <f t="shared" si="12"/>
        <v>0</v>
      </c>
    </row>
    <row r="814" spans="12:12" x14ac:dyDescent="0.25">
      <c r="L814" s="5">
        <f t="shared" si="12"/>
        <v>0</v>
      </c>
    </row>
    <row r="815" spans="12:12" x14ac:dyDescent="0.25">
      <c r="L815" s="5">
        <f t="shared" si="12"/>
        <v>0</v>
      </c>
    </row>
    <row r="816" spans="12:12" x14ac:dyDescent="0.25">
      <c r="L816" s="5">
        <f t="shared" si="12"/>
        <v>0</v>
      </c>
    </row>
    <row r="817" spans="12:12" x14ac:dyDescent="0.25">
      <c r="L817" s="5">
        <f t="shared" si="12"/>
        <v>0</v>
      </c>
    </row>
    <row r="818" spans="12:12" x14ac:dyDescent="0.25">
      <c r="L818" s="5">
        <f t="shared" si="12"/>
        <v>0</v>
      </c>
    </row>
    <row r="819" spans="12:12" x14ac:dyDescent="0.25">
      <c r="L819" s="5">
        <f t="shared" si="12"/>
        <v>0</v>
      </c>
    </row>
    <row r="820" spans="12:12" x14ac:dyDescent="0.25">
      <c r="L820" s="5">
        <f t="shared" si="12"/>
        <v>0</v>
      </c>
    </row>
    <row r="821" spans="12:12" x14ac:dyDescent="0.25">
      <c r="L821" s="5">
        <f t="shared" si="12"/>
        <v>0</v>
      </c>
    </row>
    <row r="822" spans="12:12" x14ac:dyDescent="0.25">
      <c r="L822" s="5">
        <f t="shared" si="12"/>
        <v>0</v>
      </c>
    </row>
    <row r="823" spans="12:12" x14ac:dyDescent="0.25">
      <c r="L823" s="5">
        <f t="shared" si="12"/>
        <v>0</v>
      </c>
    </row>
    <row r="824" spans="12:12" x14ac:dyDescent="0.25">
      <c r="L824" s="5">
        <f t="shared" si="12"/>
        <v>0</v>
      </c>
    </row>
    <row r="825" spans="12:12" x14ac:dyDescent="0.25">
      <c r="L825" s="5">
        <f t="shared" si="12"/>
        <v>0</v>
      </c>
    </row>
    <row r="826" spans="12:12" x14ac:dyDescent="0.25">
      <c r="L826" s="5">
        <f t="shared" si="12"/>
        <v>0</v>
      </c>
    </row>
    <row r="827" spans="12:12" x14ac:dyDescent="0.25">
      <c r="L827" s="5">
        <f t="shared" si="12"/>
        <v>0</v>
      </c>
    </row>
    <row r="828" spans="12:12" x14ac:dyDescent="0.25">
      <c r="L828" s="5">
        <f t="shared" si="12"/>
        <v>0</v>
      </c>
    </row>
    <row r="829" spans="12:12" x14ac:dyDescent="0.25">
      <c r="L829" s="5">
        <f t="shared" si="12"/>
        <v>0</v>
      </c>
    </row>
    <row r="830" spans="12:12" x14ac:dyDescent="0.25">
      <c r="L830" s="5">
        <f t="shared" si="12"/>
        <v>0</v>
      </c>
    </row>
    <row r="831" spans="12:12" x14ac:dyDescent="0.25">
      <c r="L831" s="5">
        <f t="shared" si="12"/>
        <v>0</v>
      </c>
    </row>
    <row r="832" spans="12:12" x14ac:dyDescent="0.25">
      <c r="L832" s="5">
        <f t="shared" si="12"/>
        <v>0</v>
      </c>
    </row>
    <row r="833" spans="12:12" x14ac:dyDescent="0.25">
      <c r="L833" s="5">
        <f t="shared" si="12"/>
        <v>0</v>
      </c>
    </row>
    <row r="834" spans="12:12" x14ac:dyDescent="0.25">
      <c r="L834" s="5">
        <f t="shared" si="12"/>
        <v>0</v>
      </c>
    </row>
    <row r="835" spans="12:12" x14ac:dyDescent="0.25">
      <c r="L835" s="5">
        <f t="shared" si="12"/>
        <v>0</v>
      </c>
    </row>
    <row r="836" spans="12:12" x14ac:dyDescent="0.25">
      <c r="L836" s="5">
        <f t="shared" si="12"/>
        <v>0</v>
      </c>
    </row>
    <row r="837" spans="12:12" x14ac:dyDescent="0.25">
      <c r="L837" s="5">
        <f t="shared" si="12"/>
        <v>0</v>
      </c>
    </row>
    <row r="838" spans="12:12" x14ac:dyDescent="0.25">
      <c r="L838" s="5">
        <f t="shared" ref="L838:L901" si="13">J838-K838</f>
        <v>0</v>
      </c>
    </row>
    <row r="839" spans="12:12" x14ac:dyDescent="0.25">
      <c r="L839" s="5">
        <f t="shared" si="13"/>
        <v>0</v>
      </c>
    </row>
    <row r="840" spans="12:12" x14ac:dyDescent="0.25">
      <c r="L840" s="5">
        <f t="shared" si="13"/>
        <v>0</v>
      </c>
    </row>
    <row r="841" spans="12:12" x14ac:dyDescent="0.25">
      <c r="L841" s="5">
        <f t="shared" si="13"/>
        <v>0</v>
      </c>
    </row>
    <row r="842" spans="12:12" x14ac:dyDescent="0.25">
      <c r="L842" s="5">
        <f t="shared" si="13"/>
        <v>0</v>
      </c>
    </row>
    <row r="843" spans="12:12" x14ac:dyDescent="0.25">
      <c r="L843" s="5">
        <f t="shared" si="13"/>
        <v>0</v>
      </c>
    </row>
    <row r="844" spans="12:12" x14ac:dyDescent="0.25">
      <c r="L844" s="5">
        <f t="shared" si="13"/>
        <v>0</v>
      </c>
    </row>
    <row r="845" spans="12:12" x14ac:dyDescent="0.25">
      <c r="L845" s="5">
        <f t="shared" si="13"/>
        <v>0</v>
      </c>
    </row>
    <row r="846" spans="12:12" x14ac:dyDescent="0.25">
      <c r="L846" s="5">
        <f t="shared" si="13"/>
        <v>0</v>
      </c>
    </row>
    <row r="847" spans="12:12" x14ac:dyDescent="0.25">
      <c r="L847" s="5">
        <f t="shared" si="13"/>
        <v>0</v>
      </c>
    </row>
    <row r="848" spans="12:12" x14ac:dyDescent="0.25">
      <c r="L848" s="5">
        <f t="shared" si="13"/>
        <v>0</v>
      </c>
    </row>
    <row r="849" spans="12:12" x14ac:dyDescent="0.25">
      <c r="L849" s="5">
        <f t="shared" si="13"/>
        <v>0</v>
      </c>
    </row>
    <row r="850" spans="12:12" x14ac:dyDescent="0.25">
      <c r="L850" s="5">
        <f t="shared" si="13"/>
        <v>0</v>
      </c>
    </row>
    <row r="851" spans="12:12" x14ac:dyDescent="0.25">
      <c r="L851" s="5">
        <f t="shared" si="13"/>
        <v>0</v>
      </c>
    </row>
    <row r="852" spans="12:12" x14ac:dyDescent="0.25">
      <c r="L852" s="5">
        <f t="shared" si="13"/>
        <v>0</v>
      </c>
    </row>
    <row r="853" spans="12:12" x14ac:dyDescent="0.25">
      <c r="L853" s="5">
        <f t="shared" si="13"/>
        <v>0</v>
      </c>
    </row>
    <row r="854" spans="12:12" x14ac:dyDescent="0.25">
      <c r="L854" s="5">
        <f t="shared" si="13"/>
        <v>0</v>
      </c>
    </row>
    <row r="855" spans="12:12" x14ac:dyDescent="0.25">
      <c r="L855" s="5">
        <f t="shared" si="13"/>
        <v>0</v>
      </c>
    </row>
    <row r="856" spans="12:12" x14ac:dyDescent="0.25">
      <c r="L856" s="5">
        <f t="shared" si="13"/>
        <v>0</v>
      </c>
    </row>
    <row r="857" spans="12:12" x14ac:dyDescent="0.25">
      <c r="L857" s="5">
        <f t="shared" si="13"/>
        <v>0</v>
      </c>
    </row>
    <row r="858" spans="12:12" x14ac:dyDescent="0.25">
      <c r="L858" s="5">
        <f t="shared" si="13"/>
        <v>0</v>
      </c>
    </row>
    <row r="859" spans="12:12" x14ac:dyDescent="0.25">
      <c r="L859" s="5">
        <f t="shared" si="13"/>
        <v>0</v>
      </c>
    </row>
    <row r="860" spans="12:12" x14ac:dyDescent="0.25">
      <c r="L860" s="5">
        <f t="shared" si="13"/>
        <v>0</v>
      </c>
    </row>
    <row r="861" spans="12:12" x14ac:dyDescent="0.25">
      <c r="L861" s="5">
        <f t="shared" si="13"/>
        <v>0</v>
      </c>
    </row>
    <row r="862" spans="12:12" x14ac:dyDescent="0.25">
      <c r="L862" s="5">
        <f t="shared" si="13"/>
        <v>0</v>
      </c>
    </row>
    <row r="863" spans="12:12" x14ac:dyDescent="0.25">
      <c r="L863" s="5">
        <f t="shared" si="13"/>
        <v>0</v>
      </c>
    </row>
    <row r="864" spans="12:12" x14ac:dyDescent="0.25">
      <c r="L864" s="5">
        <f t="shared" si="13"/>
        <v>0</v>
      </c>
    </row>
    <row r="865" spans="12:12" x14ac:dyDescent="0.25">
      <c r="L865" s="5">
        <f t="shared" si="13"/>
        <v>0</v>
      </c>
    </row>
    <row r="866" spans="12:12" x14ac:dyDescent="0.25">
      <c r="L866" s="5">
        <f t="shared" si="13"/>
        <v>0</v>
      </c>
    </row>
    <row r="867" spans="12:12" x14ac:dyDescent="0.25">
      <c r="L867" s="5">
        <f t="shared" si="13"/>
        <v>0</v>
      </c>
    </row>
    <row r="868" spans="12:12" x14ac:dyDescent="0.25">
      <c r="L868" s="5">
        <f t="shared" si="13"/>
        <v>0</v>
      </c>
    </row>
    <row r="869" spans="12:12" x14ac:dyDescent="0.25">
      <c r="L869" s="5">
        <f t="shared" si="13"/>
        <v>0</v>
      </c>
    </row>
    <row r="870" spans="12:12" x14ac:dyDescent="0.25">
      <c r="L870" s="5">
        <f t="shared" si="13"/>
        <v>0</v>
      </c>
    </row>
    <row r="871" spans="12:12" x14ac:dyDescent="0.25">
      <c r="L871" s="5">
        <f t="shared" si="13"/>
        <v>0</v>
      </c>
    </row>
    <row r="872" spans="12:12" x14ac:dyDescent="0.25">
      <c r="L872" s="5">
        <f t="shared" si="13"/>
        <v>0</v>
      </c>
    </row>
    <row r="873" spans="12:12" x14ac:dyDescent="0.25">
      <c r="L873" s="5">
        <f t="shared" si="13"/>
        <v>0</v>
      </c>
    </row>
    <row r="874" spans="12:12" x14ac:dyDescent="0.25">
      <c r="L874" s="5">
        <f t="shared" si="13"/>
        <v>0</v>
      </c>
    </row>
    <row r="875" spans="12:12" x14ac:dyDescent="0.25">
      <c r="L875" s="5">
        <f t="shared" si="13"/>
        <v>0</v>
      </c>
    </row>
    <row r="876" spans="12:12" x14ac:dyDescent="0.25">
      <c r="L876" s="5">
        <f t="shared" si="13"/>
        <v>0</v>
      </c>
    </row>
    <row r="877" spans="12:12" x14ac:dyDescent="0.25">
      <c r="L877" s="5">
        <f t="shared" si="13"/>
        <v>0</v>
      </c>
    </row>
    <row r="878" spans="12:12" x14ac:dyDescent="0.25">
      <c r="L878" s="5">
        <f t="shared" si="13"/>
        <v>0</v>
      </c>
    </row>
    <row r="879" spans="12:12" x14ac:dyDescent="0.25">
      <c r="L879" s="5">
        <f t="shared" si="13"/>
        <v>0</v>
      </c>
    </row>
    <row r="880" spans="12:12" x14ac:dyDescent="0.25">
      <c r="L880" s="5">
        <f t="shared" si="13"/>
        <v>0</v>
      </c>
    </row>
    <row r="881" spans="12:12" x14ac:dyDescent="0.25">
      <c r="L881" s="5">
        <f t="shared" si="13"/>
        <v>0</v>
      </c>
    </row>
    <row r="882" spans="12:12" x14ac:dyDescent="0.25">
      <c r="L882" s="5">
        <f t="shared" si="13"/>
        <v>0</v>
      </c>
    </row>
    <row r="883" spans="12:12" x14ac:dyDescent="0.25">
      <c r="L883" s="5">
        <f t="shared" si="13"/>
        <v>0</v>
      </c>
    </row>
    <row r="884" spans="12:12" x14ac:dyDescent="0.25">
      <c r="L884" s="5">
        <f t="shared" si="13"/>
        <v>0</v>
      </c>
    </row>
    <row r="885" spans="12:12" x14ac:dyDescent="0.25">
      <c r="L885" s="5">
        <f t="shared" si="13"/>
        <v>0</v>
      </c>
    </row>
    <row r="886" spans="12:12" x14ac:dyDescent="0.25">
      <c r="L886" s="5">
        <f t="shared" si="13"/>
        <v>0</v>
      </c>
    </row>
    <row r="887" spans="12:12" x14ac:dyDescent="0.25">
      <c r="L887" s="5">
        <f t="shared" si="13"/>
        <v>0</v>
      </c>
    </row>
    <row r="888" spans="12:12" x14ac:dyDescent="0.25">
      <c r="L888" s="5">
        <f t="shared" si="13"/>
        <v>0</v>
      </c>
    </row>
    <row r="889" spans="12:12" x14ac:dyDescent="0.25">
      <c r="L889" s="5">
        <f t="shared" si="13"/>
        <v>0</v>
      </c>
    </row>
    <row r="890" spans="12:12" x14ac:dyDescent="0.25">
      <c r="L890" s="5">
        <f t="shared" si="13"/>
        <v>0</v>
      </c>
    </row>
    <row r="891" spans="12:12" x14ac:dyDescent="0.25">
      <c r="L891" s="5">
        <f t="shared" si="13"/>
        <v>0</v>
      </c>
    </row>
    <row r="892" spans="12:12" x14ac:dyDescent="0.25">
      <c r="L892" s="5">
        <f t="shared" si="13"/>
        <v>0</v>
      </c>
    </row>
    <row r="893" spans="12:12" x14ac:dyDescent="0.25">
      <c r="L893" s="5">
        <f t="shared" si="13"/>
        <v>0</v>
      </c>
    </row>
    <row r="894" spans="12:12" x14ac:dyDescent="0.25">
      <c r="L894" s="5">
        <f t="shared" si="13"/>
        <v>0</v>
      </c>
    </row>
    <row r="895" spans="12:12" x14ac:dyDescent="0.25">
      <c r="L895" s="5">
        <f t="shared" si="13"/>
        <v>0</v>
      </c>
    </row>
    <row r="896" spans="12:12" x14ac:dyDescent="0.25">
      <c r="L896" s="5">
        <f t="shared" si="13"/>
        <v>0</v>
      </c>
    </row>
    <row r="897" spans="12:12" x14ac:dyDescent="0.25">
      <c r="L897" s="5">
        <f t="shared" si="13"/>
        <v>0</v>
      </c>
    </row>
    <row r="898" spans="12:12" x14ac:dyDescent="0.25">
      <c r="L898" s="5">
        <f t="shared" si="13"/>
        <v>0</v>
      </c>
    </row>
    <row r="899" spans="12:12" x14ac:dyDescent="0.25">
      <c r="L899" s="5">
        <f t="shared" si="13"/>
        <v>0</v>
      </c>
    </row>
    <row r="900" spans="12:12" x14ac:dyDescent="0.25">
      <c r="L900" s="5">
        <f t="shared" si="13"/>
        <v>0</v>
      </c>
    </row>
    <row r="901" spans="12:12" x14ac:dyDescent="0.25">
      <c r="L901" s="5">
        <f t="shared" si="13"/>
        <v>0</v>
      </c>
    </row>
    <row r="902" spans="12:12" x14ac:dyDescent="0.25">
      <c r="L902" s="5">
        <f t="shared" ref="L902:L965" si="14">J902-K902</f>
        <v>0</v>
      </c>
    </row>
    <row r="903" spans="12:12" x14ac:dyDescent="0.25">
      <c r="L903" s="5">
        <f t="shared" si="14"/>
        <v>0</v>
      </c>
    </row>
    <row r="904" spans="12:12" x14ac:dyDescent="0.25">
      <c r="L904" s="5">
        <f t="shared" si="14"/>
        <v>0</v>
      </c>
    </row>
    <row r="905" spans="12:12" x14ac:dyDescent="0.25">
      <c r="L905" s="5">
        <f t="shared" si="14"/>
        <v>0</v>
      </c>
    </row>
    <row r="906" spans="12:12" x14ac:dyDescent="0.25">
      <c r="L906" s="5">
        <f t="shared" si="14"/>
        <v>0</v>
      </c>
    </row>
    <row r="907" spans="12:12" x14ac:dyDescent="0.25">
      <c r="L907" s="5">
        <f t="shared" si="14"/>
        <v>0</v>
      </c>
    </row>
    <row r="908" spans="12:12" x14ac:dyDescent="0.25">
      <c r="L908" s="5">
        <f t="shared" si="14"/>
        <v>0</v>
      </c>
    </row>
    <row r="909" spans="12:12" x14ac:dyDescent="0.25">
      <c r="L909" s="5">
        <f t="shared" si="14"/>
        <v>0</v>
      </c>
    </row>
    <row r="910" spans="12:12" x14ac:dyDescent="0.25">
      <c r="L910" s="5">
        <f t="shared" si="14"/>
        <v>0</v>
      </c>
    </row>
    <row r="911" spans="12:12" x14ac:dyDescent="0.25">
      <c r="L911" s="5">
        <f t="shared" si="14"/>
        <v>0</v>
      </c>
    </row>
    <row r="912" spans="12:12" x14ac:dyDescent="0.25">
      <c r="L912" s="5">
        <f t="shared" si="14"/>
        <v>0</v>
      </c>
    </row>
    <row r="913" spans="12:12" x14ac:dyDescent="0.25">
      <c r="L913" s="5">
        <f t="shared" si="14"/>
        <v>0</v>
      </c>
    </row>
    <row r="914" spans="12:12" x14ac:dyDescent="0.25">
      <c r="L914" s="5">
        <f t="shared" si="14"/>
        <v>0</v>
      </c>
    </row>
    <row r="915" spans="12:12" x14ac:dyDescent="0.25">
      <c r="L915" s="5">
        <f t="shared" si="14"/>
        <v>0</v>
      </c>
    </row>
    <row r="916" spans="12:12" x14ac:dyDescent="0.25">
      <c r="L916" s="5">
        <f t="shared" si="14"/>
        <v>0</v>
      </c>
    </row>
    <row r="917" spans="12:12" x14ac:dyDescent="0.25">
      <c r="L917" s="5">
        <f t="shared" si="14"/>
        <v>0</v>
      </c>
    </row>
    <row r="918" spans="12:12" x14ac:dyDescent="0.25">
      <c r="L918" s="5">
        <f t="shared" si="14"/>
        <v>0</v>
      </c>
    </row>
    <row r="919" spans="12:12" x14ac:dyDescent="0.25">
      <c r="L919" s="5">
        <f t="shared" si="14"/>
        <v>0</v>
      </c>
    </row>
    <row r="920" spans="12:12" x14ac:dyDescent="0.25">
      <c r="L920" s="5">
        <f t="shared" si="14"/>
        <v>0</v>
      </c>
    </row>
    <row r="921" spans="12:12" x14ac:dyDescent="0.25">
      <c r="L921" s="5">
        <f t="shared" si="14"/>
        <v>0</v>
      </c>
    </row>
    <row r="922" spans="12:12" x14ac:dyDescent="0.25">
      <c r="L922" s="5">
        <f t="shared" si="14"/>
        <v>0</v>
      </c>
    </row>
    <row r="923" spans="12:12" x14ac:dyDescent="0.25">
      <c r="L923" s="5">
        <f t="shared" si="14"/>
        <v>0</v>
      </c>
    </row>
    <row r="924" spans="12:12" x14ac:dyDescent="0.25">
      <c r="L924" s="5">
        <f t="shared" si="14"/>
        <v>0</v>
      </c>
    </row>
    <row r="925" spans="12:12" x14ac:dyDescent="0.25">
      <c r="L925" s="5">
        <f t="shared" si="14"/>
        <v>0</v>
      </c>
    </row>
    <row r="926" spans="12:12" x14ac:dyDescent="0.25">
      <c r="L926" s="5">
        <f t="shared" si="14"/>
        <v>0</v>
      </c>
    </row>
    <row r="927" spans="12:12" x14ac:dyDescent="0.25">
      <c r="L927" s="5">
        <f t="shared" si="14"/>
        <v>0</v>
      </c>
    </row>
    <row r="928" spans="12:12" x14ac:dyDescent="0.25">
      <c r="L928" s="5">
        <f t="shared" si="14"/>
        <v>0</v>
      </c>
    </row>
    <row r="929" spans="12:12" x14ac:dyDescent="0.25">
      <c r="L929" s="5">
        <f t="shared" si="14"/>
        <v>0</v>
      </c>
    </row>
    <row r="930" spans="12:12" x14ac:dyDescent="0.25">
      <c r="L930" s="5">
        <f t="shared" si="14"/>
        <v>0</v>
      </c>
    </row>
    <row r="931" spans="12:12" x14ac:dyDescent="0.25">
      <c r="L931" s="5">
        <f t="shared" si="14"/>
        <v>0</v>
      </c>
    </row>
    <row r="932" spans="12:12" x14ac:dyDescent="0.25">
      <c r="L932" s="5">
        <f t="shared" si="14"/>
        <v>0</v>
      </c>
    </row>
    <row r="933" spans="12:12" x14ac:dyDescent="0.25">
      <c r="L933" s="5">
        <f t="shared" si="14"/>
        <v>0</v>
      </c>
    </row>
    <row r="934" spans="12:12" x14ac:dyDescent="0.25">
      <c r="L934" s="5">
        <f t="shared" si="14"/>
        <v>0</v>
      </c>
    </row>
    <row r="935" spans="12:12" x14ac:dyDescent="0.25">
      <c r="L935" s="5">
        <f t="shared" si="14"/>
        <v>0</v>
      </c>
    </row>
    <row r="936" spans="12:12" x14ac:dyDescent="0.25">
      <c r="L936" s="5">
        <f t="shared" si="14"/>
        <v>0</v>
      </c>
    </row>
    <row r="937" spans="12:12" x14ac:dyDescent="0.25">
      <c r="L937" s="5">
        <f t="shared" si="14"/>
        <v>0</v>
      </c>
    </row>
    <row r="938" spans="12:12" x14ac:dyDescent="0.25">
      <c r="L938" s="5">
        <f t="shared" si="14"/>
        <v>0</v>
      </c>
    </row>
    <row r="939" spans="12:12" x14ac:dyDescent="0.25">
      <c r="L939" s="5">
        <f t="shared" si="14"/>
        <v>0</v>
      </c>
    </row>
    <row r="940" spans="12:12" x14ac:dyDescent="0.25">
      <c r="L940" s="5">
        <f t="shared" si="14"/>
        <v>0</v>
      </c>
    </row>
    <row r="941" spans="12:12" x14ac:dyDescent="0.25">
      <c r="L941" s="5">
        <f t="shared" si="14"/>
        <v>0</v>
      </c>
    </row>
    <row r="942" spans="12:12" x14ac:dyDescent="0.25">
      <c r="L942" s="5">
        <f t="shared" si="14"/>
        <v>0</v>
      </c>
    </row>
    <row r="943" spans="12:12" x14ac:dyDescent="0.25">
      <c r="L943" s="5">
        <f t="shared" si="14"/>
        <v>0</v>
      </c>
    </row>
    <row r="944" spans="12:12" x14ac:dyDescent="0.25">
      <c r="L944" s="5">
        <f t="shared" si="14"/>
        <v>0</v>
      </c>
    </row>
    <row r="945" spans="12:12" x14ac:dyDescent="0.25">
      <c r="L945" s="5">
        <f t="shared" si="14"/>
        <v>0</v>
      </c>
    </row>
    <row r="946" spans="12:12" x14ac:dyDescent="0.25">
      <c r="L946" s="5">
        <f t="shared" si="14"/>
        <v>0</v>
      </c>
    </row>
    <row r="947" spans="12:12" x14ac:dyDescent="0.25">
      <c r="L947" s="5">
        <f t="shared" si="14"/>
        <v>0</v>
      </c>
    </row>
    <row r="948" spans="12:12" x14ac:dyDescent="0.25">
      <c r="L948" s="5">
        <f t="shared" si="14"/>
        <v>0</v>
      </c>
    </row>
    <row r="949" spans="12:12" x14ac:dyDescent="0.25">
      <c r="L949" s="5">
        <f t="shared" si="14"/>
        <v>0</v>
      </c>
    </row>
    <row r="950" spans="12:12" x14ac:dyDescent="0.25">
      <c r="L950" s="5">
        <f t="shared" si="14"/>
        <v>0</v>
      </c>
    </row>
    <row r="951" spans="12:12" x14ac:dyDescent="0.25">
      <c r="L951" s="5">
        <f t="shared" si="14"/>
        <v>0</v>
      </c>
    </row>
    <row r="952" spans="12:12" x14ac:dyDescent="0.25">
      <c r="L952" s="5">
        <f t="shared" si="14"/>
        <v>0</v>
      </c>
    </row>
    <row r="953" spans="12:12" x14ac:dyDescent="0.25">
      <c r="L953" s="5">
        <f t="shared" si="14"/>
        <v>0</v>
      </c>
    </row>
    <row r="954" spans="12:12" x14ac:dyDescent="0.25">
      <c r="L954" s="5">
        <f t="shared" si="14"/>
        <v>0</v>
      </c>
    </row>
    <row r="955" spans="12:12" x14ac:dyDescent="0.25">
      <c r="L955" s="5">
        <f t="shared" si="14"/>
        <v>0</v>
      </c>
    </row>
    <row r="956" spans="12:12" x14ac:dyDescent="0.25">
      <c r="L956" s="5">
        <f t="shared" si="14"/>
        <v>0</v>
      </c>
    </row>
    <row r="957" spans="12:12" x14ac:dyDescent="0.25">
      <c r="L957" s="5">
        <f t="shared" si="14"/>
        <v>0</v>
      </c>
    </row>
    <row r="958" spans="12:12" x14ac:dyDescent="0.25">
      <c r="L958" s="5">
        <f t="shared" si="14"/>
        <v>0</v>
      </c>
    </row>
    <row r="959" spans="12:12" x14ac:dyDescent="0.25">
      <c r="L959" s="5">
        <f t="shared" si="14"/>
        <v>0</v>
      </c>
    </row>
    <row r="960" spans="12:12" x14ac:dyDescent="0.25">
      <c r="L960" s="5">
        <f t="shared" si="14"/>
        <v>0</v>
      </c>
    </row>
    <row r="961" spans="12:12" x14ac:dyDescent="0.25">
      <c r="L961" s="5">
        <f t="shared" si="14"/>
        <v>0</v>
      </c>
    </row>
    <row r="962" spans="12:12" x14ac:dyDescent="0.25">
      <c r="L962" s="5">
        <f t="shared" si="14"/>
        <v>0</v>
      </c>
    </row>
    <row r="963" spans="12:12" x14ac:dyDescent="0.25">
      <c r="L963" s="5">
        <f t="shared" si="14"/>
        <v>0</v>
      </c>
    </row>
    <row r="964" spans="12:12" x14ac:dyDescent="0.25">
      <c r="L964" s="5">
        <f t="shared" si="14"/>
        <v>0</v>
      </c>
    </row>
    <row r="965" spans="12:12" x14ac:dyDescent="0.25">
      <c r="L965" s="5">
        <f t="shared" si="14"/>
        <v>0</v>
      </c>
    </row>
    <row r="966" spans="12:12" x14ac:dyDescent="0.25">
      <c r="L966" s="5">
        <f t="shared" ref="L966:L1000" si="15">J966-K966</f>
        <v>0</v>
      </c>
    </row>
    <row r="967" spans="12:12" x14ac:dyDescent="0.25">
      <c r="L967" s="5">
        <f t="shared" si="15"/>
        <v>0</v>
      </c>
    </row>
    <row r="968" spans="12:12" x14ac:dyDescent="0.25">
      <c r="L968" s="5">
        <f t="shared" si="15"/>
        <v>0</v>
      </c>
    </row>
    <row r="969" spans="12:12" x14ac:dyDescent="0.25">
      <c r="L969" s="5">
        <f t="shared" si="15"/>
        <v>0</v>
      </c>
    </row>
    <row r="970" spans="12:12" x14ac:dyDescent="0.25">
      <c r="L970" s="5">
        <f t="shared" si="15"/>
        <v>0</v>
      </c>
    </row>
    <row r="971" spans="12:12" x14ac:dyDescent="0.25">
      <c r="L971" s="5">
        <f t="shared" si="15"/>
        <v>0</v>
      </c>
    </row>
    <row r="972" spans="12:12" x14ac:dyDescent="0.25">
      <c r="L972" s="5">
        <f t="shared" si="15"/>
        <v>0</v>
      </c>
    </row>
    <row r="973" spans="12:12" x14ac:dyDescent="0.25">
      <c r="L973" s="5">
        <f t="shared" si="15"/>
        <v>0</v>
      </c>
    </row>
    <row r="974" spans="12:12" x14ac:dyDescent="0.25">
      <c r="L974" s="5">
        <f t="shared" si="15"/>
        <v>0</v>
      </c>
    </row>
    <row r="975" spans="12:12" x14ac:dyDescent="0.25">
      <c r="L975" s="5">
        <f t="shared" si="15"/>
        <v>0</v>
      </c>
    </row>
    <row r="976" spans="12:12" x14ac:dyDescent="0.25">
      <c r="L976" s="5">
        <f t="shared" si="15"/>
        <v>0</v>
      </c>
    </row>
    <row r="977" spans="12:12" x14ac:dyDescent="0.25">
      <c r="L977" s="5">
        <f t="shared" si="15"/>
        <v>0</v>
      </c>
    </row>
    <row r="978" spans="12:12" x14ac:dyDescent="0.25">
      <c r="L978" s="5">
        <f t="shared" si="15"/>
        <v>0</v>
      </c>
    </row>
    <row r="979" spans="12:12" x14ac:dyDescent="0.25">
      <c r="L979" s="5">
        <f t="shared" si="15"/>
        <v>0</v>
      </c>
    </row>
    <row r="980" spans="12:12" x14ac:dyDescent="0.25">
      <c r="L980" s="5">
        <f t="shared" si="15"/>
        <v>0</v>
      </c>
    </row>
    <row r="981" spans="12:12" x14ac:dyDescent="0.25">
      <c r="L981" s="5">
        <f t="shared" si="15"/>
        <v>0</v>
      </c>
    </row>
    <row r="982" spans="12:12" x14ac:dyDescent="0.25">
      <c r="L982" s="5">
        <f t="shared" si="15"/>
        <v>0</v>
      </c>
    </row>
    <row r="983" spans="12:12" x14ac:dyDescent="0.25">
      <c r="L983" s="5">
        <f t="shared" si="15"/>
        <v>0</v>
      </c>
    </row>
    <row r="984" spans="12:12" x14ac:dyDescent="0.25">
      <c r="L984" s="5">
        <f t="shared" si="15"/>
        <v>0</v>
      </c>
    </row>
    <row r="985" spans="12:12" x14ac:dyDescent="0.25">
      <c r="L985" s="5">
        <f t="shared" si="15"/>
        <v>0</v>
      </c>
    </row>
    <row r="986" spans="12:12" x14ac:dyDescent="0.25">
      <c r="L986" s="5">
        <f t="shared" si="15"/>
        <v>0</v>
      </c>
    </row>
    <row r="987" spans="12:12" x14ac:dyDescent="0.25">
      <c r="L987" s="5">
        <f t="shared" si="15"/>
        <v>0</v>
      </c>
    </row>
    <row r="988" spans="12:12" x14ac:dyDescent="0.25">
      <c r="L988" s="5">
        <f t="shared" si="15"/>
        <v>0</v>
      </c>
    </row>
    <row r="989" spans="12:12" x14ac:dyDescent="0.25">
      <c r="L989" s="5">
        <f t="shared" si="15"/>
        <v>0</v>
      </c>
    </row>
    <row r="990" spans="12:12" x14ac:dyDescent="0.25">
      <c r="L990" s="5">
        <f t="shared" si="15"/>
        <v>0</v>
      </c>
    </row>
    <row r="991" spans="12:12" x14ac:dyDescent="0.25">
      <c r="L991" s="5">
        <f t="shared" si="15"/>
        <v>0</v>
      </c>
    </row>
    <row r="992" spans="12:12" x14ac:dyDescent="0.25">
      <c r="L992" s="5">
        <f t="shared" si="15"/>
        <v>0</v>
      </c>
    </row>
    <row r="993" spans="12:12" x14ac:dyDescent="0.25">
      <c r="L993" s="5">
        <f t="shared" si="15"/>
        <v>0</v>
      </c>
    </row>
    <row r="994" spans="12:12" x14ac:dyDescent="0.25">
      <c r="L994" s="5">
        <f t="shared" si="15"/>
        <v>0</v>
      </c>
    </row>
    <row r="995" spans="12:12" x14ac:dyDescent="0.25">
      <c r="L995" s="5">
        <f t="shared" si="15"/>
        <v>0</v>
      </c>
    </row>
    <row r="996" spans="12:12" x14ac:dyDescent="0.25">
      <c r="L996" s="5">
        <f t="shared" si="15"/>
        <v>0</v>
      </c>
    </row>
    <row r="997" spans="12:12" x14ac:dyDescent="0.25">
      <c r="L997" s="5">
        <f t="shared" si="15"/>
        <v>0</v>
      </c>
    </row>
    <row r="998" spans="12:12" x14ac:dyDescent="0.25">
      <c r="L998" s="5">
        <f t="shared" si="15"/>
        <v>0</v>
      </c>
    </row>
    <row r="999" spans="12:12" x14ac:dyDescent="0.25">
      <c r="L999" s="5">
        <f t="shared" si="15"/>
        <v>0</v>
      </c>
    </row>
    <row r="1000" spans="12:12" x14ac:dyDescent="0.25">
      <c r="L1000" s="5">
        <f t="shared" si="1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9"/>
  <sheetViews>
    <sheetView workbookViewId="0">
      <selection activeCell="E7" sqref="E7"/>
    </sheetView>
  </sheetViews>
  <sheetFormatPr defaultRowHeight="15" x14ac:dyDescent="0.25"/>
  <cols>
    <col min="1" max="1" width="13.140625" bestFit="1" customWidth="1"/>
    <col min="2" max="2" width="11.28515625" style="7" bestFit="1" customWidth="1"/>
    <col min="5" max="5" width="12.7109375" bestFit="1" customWidth="1"/>
  </cols>
  <sheetData>
    <row r="1" spans="1:6" x14ac:dyDescent="0.25">
      <c r="A1" s="1" t="s">
        <v>693</v>
      </c>
      <c r="B1"/>
    </row>
    <row r="3" spans="1:6" x14ac:dyDescent="0.25">
      <c r="A3" s="1" t="s">
        <v>154</v>
      </c>
      <c r="B3" s="7" t="s">
        <v>695</v>
      </c>
      <c r="D3" s="4" t="s">
        <v>154</v>
      </c>
      <c r="E3" s="25" t="s">
        <v>695</v>
      </c>
      <c r="F3" s="7"/>
    </row>
    <row r="4" spans="1:6" x14ac:dyDescent="0.25">
      <c r="A4" s="2" t="s">
        <v>594</v>
      </c>
      <c r="B4" s="7">
        <v>433.81640000000004</v>
      </c>
      <c r="D4" s="2" t="s">
        <v>738</v>
      </c>
      <c r="E4" s="7">
        <v>-448920.00559997559</v>
      </c>
      <c r="F4" s="7"/>
    </row>
    <row r="5" spans="1:6" x14ac:dyDescent="0.25">
      <c r="A5" s="2" t="s">
        <v>54</v>
      </c>
      <c r="B5" s="7">
        <v>1050.6909999999989</v>
      </c>
      <c r="D5" s="2" t="s">
        <v>706</v>
      </c>
      <c r="E5" s="7">
        <v>-358863.81000006199</v>
      </c>
      <c r="F5" s="7"/>
    </row>
    <row r="6" spans="1:6" x14ac:dyDescent="0.25">
      <c r="A6" s="2" t="s">
        <v>100</v>
      </c>
      <c r="B6" s="7">
        <v>-103261.92879999895</v>
      </c>
      <c r="D6" s="2" t="s">
        <v>480</v>
      </c>
      <c r="E6" s="7">
        <v>-191506.52099999785</v>
      </c>
      <c r="F6" s="7"/>
    </row>
    <row r="7" spans="1:6" x14ac:dyDescent="0.25">
      <c r="A7" s="2" t="s">
        <v>270</v>
      </c>
      <c r="B7" s="7">
        <v>-21402.240299999714</v>
      </c>
      <c r="D7" s="2" t="s">
        <v>100</v>
      </c>
      <c r="E7" s="7">
        <v>-103261.92879999895</v>
      </c>
      <c r="F7" s="7"/>
    </row>
    <row r="8" spans="1:6" x14ac:dyDescent="0.25">
      <c r="A8" s="2" t="s">
        <v>187</v>
      </c>
      <c r="B8" s="7">
        <v>-1936.9032000000007</v>
      </c>
      <c r="D8" s="2" t="s">
        <v>56</v>
      </c>
      <c r="E8" s="7">
        <v>-94216.51350000035</v>
      </c>
      <c r="F8" s="7"/>
    </row>
    <row r="9" spans="1:6" x14ac:dyDescent="0.25">
      <c r="A9" s="2" t="s">
        <v>291</v>
      </c>
      <c r="B9" s="7">
        <v>6513.6460000001825</v>
      </c>
      <c r="D9" s="2" t="s">
        <v>237</v>
      </c>
      <c r="E9" s="7">
        <v>-83651.419100003317</v>
      </c>
      <c r="F9" s="7"/>
    </row>
    <row r="10" spans="1:6" x14ac:dyDescent="0.25">
      <c r="A10" s="2" t="s">
        <v>195</v>
      </c>
      <c r="B10" s="7">
        <v>8934.6348999999464</v>
      </c>
      <c r="D10" s="2" t="s">
        <v>205</v>
      </c>
      <c r="E10" s="7">
        <v>-77773.548599999864</v>
      </c>
      <c r="F10" s="7"/>
    </row>
    <row r="11" spans="1:6" x14ac:dyDescent="0.25">
      <c r="A11" s="2" t="s">
        <v>296</v>
      </c>
      <c r="B11" s="7">
        <v>-13399.066199999997</v>
      </c>
      <c r="D11" s="2" t="s">
        <v>268</v>
      </c>
      <c r="E11" s="7">
        <v>-71390.092399995774</v>
      </c>
      <c r="F11" s="7"/>
    </row>
    <row r="12" spans="1:6" x14ac:dyDescent="0.25">
      <c r="A12" s="2" t="s">
        <v>282</v>
      </c>
      <c r="B12" s="7">
        <v>-223311.08480000496</v>
      </c>
      <c r="D12" s="2" t="s">
        <v>1034</v>
      </c>
      <c r="E12" s="7">
        <v>-52812.267800010741</v>
      </c>
      <c r="F12" s="7"/>
    </row>
    <row r="13" spans="1:6" x14ac:dyDescent="0.25">
      <c r="A13" s="2" t="s">
        <v>190</v>
      </c>
      <c r="B13" s="7">
        <v>-28608.626399999994</v>
      </c>
      <c r="D13" s="2" t="s">
        <v>1666</v>
      </c>
      <c r="E13" s="7">
        <v>-46194.515599999577</v>
      </c>
      <c r="F13" s="7"/>
    </row>
    <row r="14" spans="1:6" x14ac:dyDescent="0.25">
      <c r="A14" s="2" t="s">
        <v>279</v>
      </c>
      <c r="B14" s="7">
        <v>-24527.285500000231</v>
      </c>
      <c r="D14" s="2" t="s">
        <v>29</v>
      </c>
      <c r="E14" s="7">
        <v>-35544.769100000034</v>
      </c>
      <c r="F14" s="7"/>
    </row>
    <row r="15" spans="1:6" x14ac:dyDescent="0.25">
      <c r="A15" s="2" t="s">
        <v>98</v>
      </c>
      <c r="B15" s="7">
        <v>11202.389800000004</v>
      </c>
      <c r="D15" s="2" t="s">
        <v>321</v>
      </c>
      <c r="E15" s="7">
        <v>-33094.948999999091</v>
      </c>
      <c r="F15" s="7"/>
    </row>
    <row r="16" spans="1:6" x14ac:dyDescent="0.25">
      <c r="A16" s="2" t="s">
        <v>644</v>
      </c>
      <c r="B16" s="7">
        <v>1.6077999999979511</v>
      </c>
      <c r="D16" s="2" t="s">
        <v>1996</v>
      </c>
      <c r="E16" s="7">
        <v>-32648.31520000007</v>
      </c>
      <c r="F16" s="7"/>
    </row>
    <row r="17" spans="1:6" x14ac:dyDescent="0.25">
      <c r="A17" s="2" t="s">
        <v>665</v>
      </c>
      <c r="B17" s="7">
        <v>-1366.3570999999647</v>
      </c>
      <c r="D17" s="2" t="s">
        <v>190</v>
      </c>
      <c r="E17" s="7">
        <v>-28608.626399999994</v>
      </c>
      <c r="F17" s="7"/>
    </row>
    <row r="18" spans="1:6" x14ac:dyDescent="0.25">
      <c r="A18" s="2" t="s">
        <v>207</v>
      </c>
      <c r="B18" s="7">
        <v>1631.905700000003</v>
      </c>
      <c r="D18" s="2" t="s">
        <v>279</v>
      </c>
      <c r="E18" s="7">
        <v>-24527.285500000231</v>
      </c>
      <c r="F18" s="7"/>
    </row>
    <row r="19" spans="1:6" x14ac:dyDescent="0.25">
      <c r="A19" s="2" t="s">
        <v>397</v>
      </c>
      <c r="B19" s="7">
        <v>-2825.8666999991983</v>
      </c>
      <c r="D19" s="2" t="s">
        <v>2144</v>
      </c>
      <c r="E19" s="7">
        <v>-24360.404199998826</v>
      </c>
      <c r="F19" s="7"/>
    </row>
    <row r="20" spans="1:6" x14ac:dyDescent="0.25">
      <c r="A20" s="2" t="s">
        <v>480</v>
      </c>
      <c r="B20" s="7">
        <v>-191506.52099999785</v>
      </c>
      <c r="D20" s="2" t="s">
        <v>128</v>
      </c>
      <c r="E20" s="7">
        <v>-23740.925200000405</v>
      </c>
      <c r="F20" s="7"/>
    </row>
    <row r="21" spans="1:6" x14ac:dyDescent="0.25">
      <c r="A21" s="2" t="s">
        <v>179</v>
      </c>
      <c r="B21" s="7">
        <v>9587.1677999999374</v>
      </c>
      <c r="D21" s="2" t="s">
        <v>105</v>
      </c>
      <c r="E21" s="7">
        <v>-23207.974800000004</v>
      </c>
      <c r="F21" s="7"/>
    </row>
    <row r="22" spans="1:6" x14ac:dyDescent="0.25">
      <c r="A22" s="2" t="s">
        <v>26</v>
      </c>
      <c r="B22" s="7">
        <v>-61891.227800000226</v>
      </c>
      <c r="D22" s="2" t="s">
        <v>270</v>
      </c>
      <c r="E22" s="7">
        <v>-21402.240299999714</v>
      </c>
      <c r="F22" s="7"/>
    </row>
    <row r="23" spans="1:6" x14ac:dyDescent="0.25">
      <c r="A23" s="2" t="s">
        <v>29</v>
      </c>
      <c r="B23" s="7">
        <v>-35544.769100000034</v>
      </c>
      <c r="D23" s="2" t="s">
        <v>1147</v>
      </c>
      <c r="E23" s="7">
        <v>-19932.192499999888</v>
      </c>
      <c r="F23" s="7"/>
    </row>
    <row r="24" spans="1:6" x14ac:dyDescent="0.25">
      <c r="A24" s="2" t="s">
        <v>392</v>
      </c>
      <c r="B24" s="7">
        <v>-437.43579999999929</v>
      </c>
      <c r="D24" s="2" t="s">
        <v>51</v>
      </c>
      <c r="E24" s="7">
        <v>-18378.877199999988</v>
      </c>
      <c r="F24" s="7"/>
    </row>
    <row r="25" spans="1:6" x14ac:dyDescent="0.25">
      <c r="A25" s="2" t="s">
        <v>119</v>
      </c>
      <c r="B25" s="7">
        <v>1418.4100999999937</v>
      </c>
      <c r="D25" s="2" t="s">
        <v>296</v>
      </c>
      <c r="E25" s="7">
        <v>-13399.066199999997</v>
      </c>
      <c r="F25" s="7"/>
    </row>
    <row r="26" spans="1:6" x14ac:dyDescent="0.25">
      <c r="A26" s="2" t="s">
        <v>321</v>
      </c>
      <c r="B26" s="7">
        <v>-33094.948999999091</v>
      </c>
      <c r="D26" s="2" t="s">
        <v>1023</v>
      </c>
      <c r="E26" s="7">
        <v>-13304.893199999933</v>
      </c>
      <c r="F26" s="7"/>
    </row>
    <row r="27" spans="1:6" x14ac:dyDescent="0.25">
      <c r="A27" s="2" t="s">
        <v>214</v>
      </c>
      <c r="B27" s="7">
        <v>751.13850000001548</v>
      </c>
      <c r="D27" s="2" t="s">
        <v>89</v>
      </c>
      <c r="E27" s="7">
        <v>-13036.612000000001</v>
      </c>
      <c r="F27" s="7"/>
    </row>
    <row r="28" spans="1:6" x14ac:dyDescent="0.25">
      <c r="A28" s="2" t="s">
        <v>575</v>
      </c>
      <c r="B28" s="7">
        <v>54.29660000000149</v>
      </c>
      <c r="D28" s="2" t="s">
        <v>65</v>
      </c>
      <c r="E28" s="7">
        <v>-10452.582099999301</v>
      </c>
      <c r="F28" s="7"/>
    </row>
    <row r="29" spans="1:6" x14ac:dyDescent="0.25">
      <c r="A29" s="2" t="s">
        <v>74</v>
      </c>
      <c r="B29" s="7">
        <v>24037.181599999894</v>
      </c>
      <c r="D29" s="2" t="s">
        <v>251</v>
      </c>
      <c r="E29" s="7">
        <v>-9412.2980999999854</v>
      </c>
      <c r="F29" s="7"/>
    </row>
    <row r="30" spans="1:6" x14ac:dyDescent="0.25">
      <c r="A30" s="2" t="s">
        <v>115</v>
      </c>
      <c r="B30" s="7">
        <v>8205.8192999999956</v>
      </c>
      <c r="D30" s="2" t="s">
        <v>1077</v>
      </c>
      <c r="E30" s="7">
        <v>-9259.9910000000382</v>
      </c>
      <c r="F30" s="7"/>
    </row>
    <row r="31" spans="1:6" x14ac:dyDescent="0.25">
      <c r="A31" s="2" t="s">
        <v>89</v>
      </c>
      <c r="B31" s="7">
        <v>-13036.612000000001</v>
      </c>
      <c r="D31" s="2" t="s">
        <v>404</v>
      </c>
      <c r="E31" s="7">
        <v>-9186.8484000000171</v>
      </c>
      <c r="F31" s="7"/>
    </row>
    <row r="32" spans="1:6" x14ac:dyDescent="0.25">
      <c r="A32" s="2" t="s">
        <v>51</v>
      </c>
      <c r="B32" s="7">
        <v>-18378.877199999988</v>
      </c>
      <c r="D32" s="2" t="s">
        <v>22</v>
      </c>
      <c r="E32" s="7">
        <v>-8440.4546999999875</v>
      </c>
      <c r="F32" s="7"/>
    </row>
    <row r="33" spans="1:6" x14ac:dyDescent="0.25">
      <c r="A33" s="2" t="s">
        <v>237</v>
      </c>
      <c r="B33" s="7">
        <v>-83651.419100003317</v>
      </c>
      <c r="D33" s="2" t="s">
        <v>16</v>
      </c>
      <c r="E33" s="7">
        <v>-8308.2552000000142</v>
      </c>
      <c r="F33" s="7"/>
    </row>
    <row r="34" spans="1:6" x14ac:dyDescent="0.25">
      <c r="A34" s="2" t="s">
        <v>324</v>
      </c>
      <c r="B34" s="7">
        <v>-1990.292300000001</v>
      </c>
      <c r="D34" s="2" t="s">
        <v>862</v>
      </c>
      <c r="E34" s="7">
        <v>-6733.422499999986</v>
      </c>
      <c r="F34" s="7"/>
    </row>
    <row r="35" spans="1:6" x14ac:dyDescent="0.25">
      <c r="A35" s="2" t="s">
        <v>677</v>
      </c>
      <c r="B35" s="7">
        <v>17853.243799999822</v>
      </c>
      <c r="D35" s="2" t="s">
        <v>80</v>
      </c>
      <c r="E35" s="7">
        <v>-6102.780999999959</v>
      </c>
      <c r="F35" s="7"/>
    </row>
    <row r="36" spans="1:6" x14ac:dyDescent="0.25">
      <c r="A36" s="2" t="s">
        <v>22</v>
      </c>
      <c r="B36" s="7">
        <v>-8440.4546999999875</v>
      </c>
      <c r="D36" s="2" t="s">
        <v>177</v>
      </c>
      <c r="E36" s="7">
        <v>-5314.5313000000315</v>
      </c>
      <c r="F36" s="7"/>
    </row>
    <row r="37" spans="1:6" x14ac:dyDescent="0.25">
      <c r="A37" s="2" t="s">
        <v>131</v>
      </c>
      <c r="B37" s="7">
        <v>-1366.8091999999997</v>
      </c>
      <c r="D37" s="2" t="s">
        <v>471</v>
      </c>
      <c r="E37" s="7">
        <v>-5203.8855999999796</v>
      </c>
      <c r="F37" s="7"/>
    </row>
    <row r="38" spans="1:6" x14ac:dyDescent="0.25">
      <c r="A38" s="2" t="s">
        <v>16</v>
      </c>
      <c r="B38" s="7">
        <v>-8308.2552000000142</v>
      </c>
      <c r="D38" s="2" t="s">
        <v>245</v>
      </c>
      <c r="E38" s="7">
        <v>-5043.1356000000087</v>
      </c>
      <c r="F38" s="7"/>
    </row>
    <row r="39" spans="1:6" x14ac:dyDescent="0.25">
      <c r="A39" s="2" t="s">
        <v>46</v>
      </c>
      <c r="B39" s="7">
        <v>402.0046999999995</v>
      </c>
      <c r="D39" s="2" t="s">
        <v>1522</v>
      </c>
      <c r="E39" s="7">
        <v>-2909.0029999999679</v>
      </c>
      <c r="F39" s="7"/>
    </row>
    <row r="40" spans="1:6" x14ac:dyDescent="0.25">
      <c r="A40" s="2" t="s">
        <v>247</v>
      </c>
      <c r="B40" s="7">
        <v>1214.1053000000538</v>
      </c>
      <c r="D40" s="2" t="s">
        <v>397</v>
      </c>
      <c r="E40" s="7">
        <v>-2825.8666999991983</v>
      </c>
      <c r="F40" s="7"/>
    </row>
    <row r="41" spans="1:6" x14ac:dyDescent="0.25">
      <c r="A41" s="2" t="s">
        <v>276</v>
      </c>
      <c r="B41" s="7">
        <v>-5023.9033000000054</v>
      </c>
      <c r="D41" s="2" t="s">
        <v>1107</v>
      </c>
      <c r="E41" s="7">
        <v>-2104.5888000000123</v>
      </c>
      <c r="F41" s="7"/>
    </row>
    <row r="42" spans="1:6" x14ac:dyDescent="0.25">
      <c r="A42" s="2" t="s">
        <v>56</v>
      </c>
      <c r="B42" s="7">
        <v>-94216.51350000035</v>
      </c>
      <c r="D42" s="2" t="s">
        <v>324</v>
      </c>
      <c r="E42" s="7">
        <v>-1990.292300000001</v>
      </c>
      <c r="F42" s="7"/>
    </row>
    <row r="43" spans="1:6" x14ac:dyDescent="0.25">
      <c r="A43" s="2" t="s">
        <v>128</v>
      </c>
      <c r="B43" s="7">
        <v>-23740.925200000405</v>
      </c>
      <c r="D43" s="2" t="s">
        <v>187</v>
      </c>
      <c r="E43" s="7">
        <v>-1936.9032000000007</v>
      </c>
      <c r="F43" s="7"/>
    </row>
    <row r="44" spans="1:6" x14ac:dyDescent="0.25">
      <c r="A44" s="2" t="s">
        <v>230</v>
      </c>
      <c r="B44" s="7">
        <v>-1170.541999999994</v>
      </c>
      <c r="D44" s="2" t="s">
        <v>387</v>
      </c>
      <c r="E44" s="7">
        <v>-1639.3589999999967</v>
      </c>
      <c r="F44" s="7"/>
    </row>
    <row r="45" spans="1:6" x14ac:dyDescent="0.25">
      <c r="A45" s="2" t="s">
        <v>122</v>
      </c>
      <c r="B45" s="7">
        <v>74.531899999999951</v>
      </c>
      <c r="D45" s="2" t="s">
        <v>131</v>
      </c>
      <c r="E45" s="7">
        <v>-1366.8091999999997</v>
      </c>
      <c r="F45" s="7"/>
    </row>
    <row r="46" spans="1:6" x14ac:dyDescent="0.25">
      <c r="A46" s="2" t="s">
        <v>256</v>
      </c>
      <c r="B46" s="7">
        <v>-89.974200000055134</v>
      </c>
      <c r="D46" s="2" t="s">
        <v>665</v>
      </c>
      <c r="E46" s="7">
        <v>-1366.3570999999647</v>
      </c>
      <c r="F46" s="7"/>
    </row>
    <row r="47" spans="1:6" x14ac:dyDescent="0.25">
      <c r="A47" s="2" t="s">
        <v>471</v>
      </c>
      <c r="B47" s="7">
        <v>-5203.8855999999796</v>
      </c>
      <c r="D47" s="2" t="s">
        <v>230</v>
      </c>
      <c r="E47" s="7">
        <v>-1170.541999999994</v>
      </c>
      <c r="F47" s="7"/>
    </row>
    <row r="48" spans="1:6" x14ac:dyDescent="0.25">
      <c r="A48" s="2" t="s">
        <v>251</v>
      </c>
      <c r="B48" s="7">
        <v>-9412.2980999999854</v>
      </c>
      <c r="D48" s="2" t="s">
        <v>1329</v>
      </c>
      <c r="E48" s="7">
        <v>-1150.9698000000062</v>
      </c>
      <c r="F48" s="7"/>
    </row>
    <row r="49" spans="1:6" x14ac:dyDescent="0.25">
      <c r="A49" s="2" t="s">
        <v>65</v>
      </c>
      <c r="B49" s="7">
        <v>-10452.582099999301</v>
      </c>
      <c r="D49" s="2" t="s">
        <v>888</v>
      </c>
      <c r="E49" s="7">
        <v>-980.60310000000027</v>
      </c>
      <c r="F49" s="7"/>
    </row>
    <row r="50" spans="1:6" x14ac:dyDescent="0.25">
      <c r="A50" s="2" t="s">
        <v>433</v>
      </c>
      <c r="B50" s="7">
        <v>-19567.976500000106</v>
      </c>
      <c r="D50" s="2" t="s">
        <v>1153</v>
      </c>
      <c r="E50" s="7">
        <v>-784.49980000000505</v>
      </c>
      <c r="F50" s="7"/>
    </row>
    <row r="51" spans="1:6" x14ac:dyDescent="0.25">
      <c r="A51" s="2" t="s">
        <v>35</v>
      </c>
      <c r="B51" s="7">
        <v>46542.243699999875</v>
      </c>
      <c r="D51" s="2" t="s">
        <v>2798</v>
      </c>
      <c r="E51" s="7">
        <v>-506.00529999999708</v>
      </c>
      <c r="F51" s="7"/>
    </row>
    <row r="52" spans="1:6" x14ac:dyDescent="0.25">
      <c r="A52" s="2" t="s">
        <v>387</v>
      </c>
      <c r="B52" s="7">
        <v>-1639.3589999999967</v>
      </c>
      <c r="D52" s="2" t="s">
        <v>1394</v>
      </c>
      <c r="E52" s="7">
        <v>-446.7455000000009</v>
      </c>
      <c r="F52" s="7"/>
    </row>
    <row r="53" spans="1:6" x14ac:dyDescent="0.25">
      <c r="A53" s="2" t="s">
        <v>233</v>
      </c>
      <c r="B53" s="7">
        <v>-377.33890000000247</v>
      </c>
      <c r="D53" s="2" t="s">
        <v>392</v>
      </c>
      <c r="E53" s="7">
        <v>-437.43579999999929</v>
      </c>
      <c r="F53" s="7"/>
    </row>
    <row r="54" spans="1:6" x14ac:dyDescent="0.25">
      <c r="A54" s="2" t="s">
        <v>105</v>
      </c>
      <c r="B54" s="7">
        <v>-23207.974800000004</v>
      </c>
      <c r="D54" s="2" t="s">
        <v>379</v>
      </c>
      <c r="E54" s="7">
        <v>-430.41130000003614</v>
      </c>
      <c r="F54" s="7"/>
    </row>
    <row r="55" spans="1:6" x14ac:dyDescent="0.25">
      <c r="A55" s="2" t="s">
        <v>205</v>
      </c>
      <c r="B55" s="7">
        <v>-77773.548599999864</v>
      </c>
      <c r="D55" s="2" t="s">
        <v>233</v>
      </c>
      <c r="E55" s="7">
        <v>-377.33890000000247</v>
      </c>
      <c r="F55" s="7"/>
    </row>
    <row r="56" spans="1:6" x14ac:dyDescent="0.25">
      <c r="A56" s="2" t="s">
        <v>192</v>
      </c>
      <c r="B56" s="7">
        <v>-170.58799999999974</v>
      </c>
      <c r="D56" s="2" t="s">
        <v>1096</v>
      </c>
      <c r="E56" s="7">
        <v>-320.80699999999342</v>
      </c>
      <c r="F56" s="7"/>
    </row>
    <row r="57" spans="1:6" x14ac:dyDescent="0.25">
      <c r="A57" s="2" t="s">
        <v>245</v>
      </c>
      <c r="B57" s="7">
        <v>-5043.1356000000087</v>
      </c>
      <c r="D57" s="2" t="s">
        <v>1109</v>
      </c>
      <c r="E57" s="7">
        <v>-294.7045999999973</v>
      </c>
      <c r="F57" s="7"/>
    </row>
    <row r="58" spans="1:6" x14ac:dyDescent="0.25">
      <c r="A58" s="2" t="s">
        <v>268</v>
      </c>
      <c r="B58" s="7">
        <v>-71390.092399995774</v>
      </c>
      <c r="D58" s="2" t="s">
        <v>1091</v>
      </c>
      <c r="E58" s="7">
        <v>-246.69239999999627</v>
      </c>
      <c r="F58" s="7"/>
    </row>
    <row r="59" spans="1:6" x14ac:dyDescent="0.25">
      <c r="A59" s="2" t="s">
        <v>80</v>
      </c>
      <c r="B59" s="7">
        <v>-6102.780999999959</v>
      </c>
      <c r="D59" s="2" t="s">
        <v>683</v>
      </c>
      <c r="E59" s="7">
        <v>-215.11250000000007</v>
      </c>
      <c r="F59" s="7"/>
    </row>
    <row r="60" spans="1:6" x14ac:dyDescent="0.25">
      <c r="A60" s="2" t="s">
        <v>111</v>
      </c>
      <c r="B60" s="7">
        <v>2209.7857999999542</v>
      </c>
      <c r="D60" s="2" t="s">
        <v>192</v>
      </c>
      <c r="E60" s="7">
        <v>-170.58799999999974</v>
      </c>
      <c r="F60" s="7"/>
    </row>
    <row r="61" spans="1:6" x14ac:dyDescent="0.25">
      <c r="A61" s="2" t="s">
        <v>177</v>
      </c>
      <c r="B61" s="7">
        <v>-5314.5313000000315</v>
      </c>
      <c r="D61" s="2" t="s">
        <v>1105</v>
      </c>
      <c r="E61" s="7">
        <v>-98.270800000056624</v>
      </c>
      <c r="F61" s="7"/>
    </row>
    <row r="62" spans="1:6" x14ac:dyDescent="0.25">
      <c r="A62" s="2" t="s">
        <v>68</v>
      </c>
      <c r="B62" s="7">
        <v>150.22639999999956</v>
      </c>
      <c r="D62" s="2" t="s">
        <v>256</v>
      </c>
      <c r="E62" s="7">
        <v>-89.974200000055134</v>
      </c>
      <c r="F62" s="7"/>
    </row>
    <row r="63" spans="1:6" x14ac:dyDescent="0.25">
      <c r="A63" s="2" t="s">
        <v>379</v>
      </c>
      <c r="B63" s="7">
        <v>-430.41130000003614</v>
      </c>
      <c r="D63" s="2" t="s">
        <v>1136</v>
      </c>
      <c r="E63" s="7">
        <v>-77.128700000001118</v>
      </c>
      <c r="F63" s="7"/>
    </row>
    <row r="64" spans="1:6" x14ac:dyDescent="0.25">
      <c r="A64" s="2" t="s">
        <v>49</v>
      </c>
      <c r="B64" s="7">
        <v>1960.7185999999929</v>
      </c>
      <c r="D64" s="2" t="s">
        <v>1862</v>
      </c>
      <c r="E64" s="7">
        <v>-39.169499999999971</v>
      </c>
      <c r="F64" s="7"/>
    </row>
    <row r="65" spans="1:6" x14ac:dyDescent="0.25">
      <c r="A65" s="2" t="s">
        <v>226</v>
      </c>
      <c r="B65" s="7">
        <v>66368.596899999306</v>
      </c>
      <c r="D65" s="2" t="s">
        <v>694</v>
      </c>
      <c r="E65" s="7">
        <v>0</v>
      </c>
      <c r="F65" s="7"/>
    </row>
    <row r="66" spans="1:6" x14ac:dyDescent="0.25">
      <c r="A66" s="2" t="s">
        <v>694</v>
      </c>
      <c r="B66" s="7">
        <v>0</v>
      </c>
      <c r="D66" s="2" t="s">
        <v>644</v>
      </c>
      <c r="E66" s="7">
        <v>1.6077999999979511</v>
      </c>
      <c r="F66" s="7"/>
    </row>
    <row r="67" spans="1:6" x14ac:dyDescent="0.25">
      <c r="A67" s="2" t="s">
        <v>697</v>
      </c>
      <c r="B67" s="7">
        <v>228.72290000000066</v>
      </c>
      <c r="D67" s="2" t="s">
        <v>1366</v>
      </c>
      <c r="E67" s="7">
        <v>33.718900000007125</v>
      </c>
      <c r="F67" s="7"/>
    </row>
    <row r="68" spans="1:6" x14ac:dyDescent="0.25">
      <c r="A68" s="2" t="s">
        <v>706</v>
      </c>
      <c r="B68" s="7">
        <v>-358863.81000006199</v>
      </c>
      <c r="D68" s="2" t="s">
        <v>575</v>
      </c>
      <c r="E68" s="7">
        <v>54.29660000000149</v>
      </c>
      <c r="F68" s="7"/>
    </row>
    <row r="69" spans="1:6" x14ac:dyDescent="0.25">
      <c r="A69" s="2" t="s">
        <v>738</v>
      </c>
      <c r="B69" s="7">
        <v>-448920.00559991598</v>
      </c>
      <c r="D69" s="2" t="s">
        <v>122</v>
      </c>
      <c r="E69" s="7">
        <v>74.531899999999951</v>
      </c>
      <c r="F69" s="7"/>
    </row>
    <row r="70" spans="1:6" x14ac:dyDescent="0.25">
      <c r="A70" s="2" t="s">
        <v>404</v>
      </c>
      <c r="B70" s="7">
        <v>-9186.8484000000171</v>
      </c>
      <c r="D70" s="2" t="s">
        <v>1790</v>
      </c>
      <c r="E70" s="7">
        <v>116.29399999999805</v>
      </c>
      <c r="F70" s="7"/>
    </row>
    <row r="71" spans="1:6" x14ac:dyDescent="0.25">
      <c r="A71" s="2" t="s">
        <v>683</v>
      </c>
      <c r="B71" s="7">
        <v>-215.11250000000007</v>
      </c>
      <c r="D71" s="2" t="s">
        <v>1101</v>
      </c>
      <c r="E71" s="7">
        <v>127.22080000000278</v>
      </c>
      <c r="F71" s="7"/>
    </row>
    <row r="72" spans="1:6" x14ac:dyDescent="0.25">
      <c r="A72" s="2" t="s">
        <v>800</v>
      </c>
      <c r="B72" s="7">
        <v>6272.1895999982953</v>
      </c>
      <c r="D72" s="2" t="s">
        <v>2826</v>
      </c>
      <c r="E72" s="7">
        <v>143.67410000041127</v>
      </c>
      <c r="F72" s="7"/>
    </row>
    <row r="73" spans="1:6" x14ac:dyDescent="0.25">
      <c r="A73" s="2" t="s">
        <v>288</v>
      </c>
      <c r="B73" s="7">
        <v>3271.9408999999869</v>
      </c>
      <c r="D73" s="2" t="s">
        <v>68</v>
      </c>
      <c r="E73" s="7">
        <v>150.22639999999956</v>
      </c>
      <c r="F73" s="7"/>
    </row>
    <row r="74" spans="1:6" x14ac:dyDescent="0.25">
      <c r="A74" s="2" t="s">
        <v>849</v>
      </c>
      <c r="B74" s="7">
        <v>1503.436299999943</v>
      </c>
      <c r="D74" s="2" t="s">
        <v>1050</v>
      </c>
      <c r="E74" s="7">
        <v>165.15179999999964</v>
      </c>
      <c r="F74" s="7"/>
    </row>
    <row r="75" spans="1:6" x14ac:dyDescent="0.25">
      <c r="A75" s="2" t="s">
        <v>862</v>
      </c>
      <c r="B75" s="7">
        <v>-6733.422499999986</v>
      </c>
      <c r="D75" s="2" t="s">
        <v>1411</v>
      </c>
      <c r="E75" s="7">
        <v>178.71020000000135</v>
      </c>
      <c r="F75" s="7"/>
    </row>
    <row r="76" spans="1:6" x14ac:dyDescent="0.25">
      <c r="A76" s="2" t="s">
        <v>871</v>
      </c>
      <c r="B76" s="7">
        <v>7803.615399999544</v>
      </c>
      <c r="D76" s="2" t="s">
        <v>4730</v>
      </c>
      <c r="E76" s="7">
        <v>198.03520000000026</v>
      </c>
      <c r="F76" s="7"/>
    </row>
    <row r="77" spans="1:6" x14ac:dyDescent="0.25">
      <c r="A77" s="2" t="s">
        <v>888</v>
      </c>
      <c r="B77" s="7">
        <v>-980.60310000000027</v>
      </c>
      <c r="D77" s="2" t="s">
        <v>697</v>
      </c>
      <c r="E77" s="7">
        <v>228.72290000000066</v>
      </c>
      <c r="F77" s="7"/>
    </row>
    <row r="78" spans="1:6" x14ac:dyDescent="0.25">
      <c r="A78" s="2" t="s">
        <v>944</v>
      </c>
      <c r="B78" s="7">
        <v>1067.2660000000033</v>
      </c>
      <c r="D78" s="2" t="s">
        <v>1066</v>
      </c>
      <c r="E78" s="7">
        <v>281.16489999999976</v>
      </c>
      <c r="F78" s="7"/>
    </row>
    <row r="79" spans="1:6" x14ac:dyDescent="0.25">
      <c r="A79" s="2" t="s">
        <v>1023</v>
      </c>
      <c r="B79" s="7">
        <v>-13304.893199999933</v>
      </c>
      <c r="D79" s="2" t="s">
        <v>5100</v>
      </c>
      <c r="E79" s="7">
        <v>385.85860000000685</v>
      </c>
      <c r="F79" s="7"/>
    </row>
    <row r="80" spans="1:6" x14ac:dyDescent="0.25">
      <c r="A80" s="2" t="s">
        <v>1034</v>
      </c>
      <c r="B80" s="7">
        <v>-52812.267800010741</v>
      </c>
      <c r="D80" s="2" t="s">
        <v>1121</v>
      </c>
      <c r="E80" s="7">
        <v>399.22720000008121</v>
      </c>
      <c r="F80" s="7"/>
    </row>
    <row r="81" spans="1:6" x14ac:dyDescent="0.25">
      <c r="A81" s="2" t="s">
        <v>1037</v>
      </c>
      <c r="B81" s="7">
        <v>1240.857399999979</v>
      </c>
      <c r="D81" s="2" t="s">
        <v>46</v>
      </c>
      <c r="E81" s="7">
        <v>402.0046999999995</v>
      </c>
      <c r="F81" s="7"/>
    </row>
    <row r="82" spans="1:6" x14ac:dyDescent="0.25">
      <c r="A82" s="2" t="s">
        <v>1050</v>
      </c>
      <c r="B82" s="7">
        <v>165.15179999999964</v>
      </c>
      <c r="D82" s="2" t="s">
        <v>594</v>
      </c>
      <c r="E82" s="7">
        <v>433.81640000000004</v>
      </c>
      <c r="F82" s="7"/>
    </row>
    <row r="83" spans="1:6" x14ac:dyDescent="0.25">
      <c r="A83" s="2" t="s">
        <v>1054</v>
      </c>
      <c r="B83" s="7">
        <v>1681.4342000002507</v>
      </c>
      <c r="D83" s="2" t="s">
        <v>1156</v>
      </c>
      <c r="E83" s="7">
        <v>477.48500000033528</v>
      </c>
      <c r="F83" s="7"/>
    </row>
    <row r="84" spans="1:6" x14ac:dyDescent="0.25">
      <c r="A84" s="2" t="s">
        <v>1066</v>
      </c>
      <c r="B84" s="7">
        <v>281.16489999999976</v>
      </c>
      <c r="D84" s="2" t="s">
        <v>1115</v>
      </c>
      <c r="E84" s="7">
        <v>506.61879999999655</v>
      </c>
      <c r="F84" s="7"/>
    </row>
    <row r="85" spans="1:6" x14ac:dyDescent="0.25">
      <c r="A85" s="2" t="s">
        <v>1077</v>
      </c>
      <c r="B85" s="7">
        <v>-9259.9910000000382</v>
      </c>
      <c r="D85" s="2" t="s">
        <v>5031</v>
      </c>
      <c r="E85" s="7">
        <v>580.99639999999999</v>
      </c>
      <c r="F85" s="7"/>
    </row>
    <row r="86" spans="1:6" x14ac:dyDescent="0.25">
      <c r="A86" s="2" t="s">
        <v>1081</v>
      </c>
      <c r="B86" s="7">
        <v>1368.563300000038</v>
      </c>
      <c r="D86" s="2" t="s">
        <v>214</v>
      </c>
      <c r="E86" s="7">
        <v>751.13850000001548</v>
      </c>
      <c r="F86" s="7"/>
    </row>
    <row r="87" spans="1:6" x14ac:dyDescent="0.25">
      <c r="A87" s="2" t="s">
        <v>1086</v>
      </c>
      <c r="B87" s="7">
        <v>39535.879099999787</v>
      </c>
      <c r="D87" s="2" t="s">
        <v>54</v>
      </c>
      <c r="E87" s="7">
        <v>1050.6909999999989</v>
      </c>
      <c r="F87" s="7"/>
    </row>
    <row r="88" spans="1:6" x14ac:dyDescent="0.25">
      <c r="A88" s="2" t="s">
        <v>1091</v>
      </c>
      <c r="B88" s="7">
        <v>-246.69239999999627</v>
      </c>
      <c r="D88" s="2" t="s">
        <v>944</v>
      </c>
      <c r="E88" s="7">
        <v>1067.2660000000033</v>
      </c>
      <c r="F88" s="7"/>
    </row>
    <row r="89" spans="1:6" x14ac:dyDescent="0.25">
      <c r="A89" s="2" t="s">
        <v>1096</v>
      </c>
      <c r="B89" s="7">
        <v>-320.80699999999342</v>
      </c>
      <c r="D89" s="2" t="s">
        <v>1131</v>
      </c>
      <c r="E89" s="7">
        <v>1144.310999999987</v>
      </c>
      <c r="F89" s="7"/>
    </row>
    <row r="90" spans="1:6" x14ac:dyDescent="0.25">
      <c r="A90" s="2" t="s">
        <v>1098</v>
      </c>
      <c r="B90" s="7">
        <v>3449.8393999999389</v>
      </c>
      <c r="D90" s="2" t="s">
        <v>247</v>
      </c>
      <c r="E90" s="7">
        <v>1214.1053000000538</v>
      </c>
      <c r="F90" s="7"/>
    </row>
    <row r="91" spans="1:6" x14ac:dyDescent="0.25">
      <c r="A91" s="2" t="s">
        <v>1101</v>
      </c>
      <c r="B91" s="7">
        <v>127.22080000000278</v>
      </c>
      <c r="D91" s="2" t="s">
        <v>1037</v>
      </c>
      <c r="E91" s="7">
        <v>1240.857399999979</v>
      </c>
      <c r="F91" s="7"/>
    </row>
    <row r="92" spans="1:6" x14ac:dyDescent="0.25">
      <c r="A92" s="2" t="s">
        <v>1105</v>
      </c>
      <c r="B92" s="7">
        <v>-98.270800000056624</v>
      </c>
      <c r="D92" s="2" t="s">
        <v>1081</v>
      </c>
      <c r="E92" s="7">
        <v>1368.563300000038</v>
      </c>
      <c r="F92" s="7"/>
    </row>
    <row r="93" spans="1:6" x14ac:dyDescent="0.25">
      <c r="A93" s="2" t="s">
        <v>1107</v>
      </c>
      <c r="B93" s="7">
        <v>-2104.5888000000123</v>
      </c>
      <c r="D93" s="2" t="s">
        <v>119</v>
      </c>
      <c r="E93" s="7">
        <v>1418.4100999999937</v>
      </c>
      <c r="F93" s="7"/>
    </row>
    <row r="94" spans="1:6" x14ac:dyDescent="0.25">
      <c r="A94" s="2" t="s">
        <v>1109</v>
      </c>
      <c r="B94" s="7">
        <v>-294.7045999999973</v>
      </c>
      <c r="D94" s="2" t="s">
        <v>849</v>
      </c>
      <c r="E94" s="7">
        <v>1503.436299999943</v>
      </c>
      <c r="F94" s="7"/>
    </row>
    <row r="95" spans="1:6" x14ac:dyDescent="0.25">
      <c r="A95" s="2" t="s">
        <v>1115</v>
      </c>
      <c r="B95" s="7">
        <v>506.61879999999655</v>
      </c>
      <c r="D95" s="2" t="s">
        <v>207</v>
      </c>
      <c r="E95" s="7">
        <v>1631.905700000003</v>
      </c>
      <c r="F95" s="7"/>
    </row>
    <row r="96" spans="1:6" x14ac:dyDescent="0.25">
      <c r="A96" s="2" t="s">
        <v>1121</v>
      </c>
      <c r="B96" s="7">
        <v>399.22720000008121</v>
      </c>
      <c r="D96" s="2" t="s">
        <v>1054</v>
      </c>
      <c r="E96" s="7">
        <v>1681.4342000002507</v>
      </c>
      <c r="F96" s="7"/>
    </row>
    <row r="97" spans="1:6" x14ac:dyDescent="0.25">
      <c r="A97" s="2" t="s">
        <v>1128</v>
      </c>
      <c r="B97" s="7">
        <v>1779.1173999999883</v>
      </c>
      <c r="D97" s="2" t="s">
        <v>1174</v>
      </c>
      <c r="E97" s="7">
        <v>1721.9829000000027</v>
      </c>
      <c r="F97" s="7"/>
    </row>
    <row r="98" spans="1:6" x14ac:dyDescent="0.25">
      <c r="A98" s="2" t="s">
        <v>1131</v>
      </c>
      <c r="B98" s="7">
        <v>1144.310999999987</v>
      </c>
      <c r="D98" s="2" t="s">
        <v>1128</v>
      </c>
      <c r="E98" s="7">
        <v>1779.1173999999883</v>
      </c>
      <c r="F98" s="7"/>
    </row>
    <row r="99" spans="1:6" x14ac:dyDescent="0.25">
      <c r="A99" s="2" t="s">
        <v>1136</v>
      </c>
      <c r="B99" s="7">
        <v>-77.128700000001118</v>
      </c>
      <c r="D99" s="2" t="s">
        <v>1539</v>
      </c>
      <c r="E99" s="7">
        <v>1951.126700000008</v>
      </c>
      <c r="F99" s="7"/>
    </row>
    <row r="100" spans="1:6" x14ac:dyDescent="0.25">
      <c r="A100" s="2" t="s">
        <v>1147</v>
      </c>
      <c r="B100" s="7">
        <v>-19932.192499999888</v>
      </c>
      <c r="D100" s="2" t="s">
        <v>49</v>
      </c>
      <c r="E100" s="7">
        <v>1960.7185999999929</v>
      </c>
      <c r="F100" s="7"/>
    </row>
    <row r="101" spans="1:6" x14ac:dyDescent="0.25">
      <c r="A101" s="2" t="s">
        <v>1153</v>
      </c>
      <c r="B101" s="7">
        <v>-784.49980000000505</v>
      </c>
      <c r="D101" s="2" t="s">
        <v>111</v>
      </c>
      <c r="E101" s="7">
        <v>2209.7857999999542</v>
      </c>
      <c r="F101" s="7"/>
    </row>
    <row r="102" spans="1:6" x14ac:dyDescent="0.25">
      <c r="A102" s="2" t="s">
        <v>1156</v>
      </c>
      <c r="B102" s="7">
        <v>477.48500000033528</v>
      </c>
      <c r="D102" s="2" t="s">
        <v>3491</v>
      </c>
      <c r="E102" s="7">
        <v>2558.9235000000335</v>
      </c>
      <c r="F102" s="7"/>
    </row>
    <row r="103" spans="1:6" x14ac:dyDescent="0.25">
      <c r="A103" s="2" t="s">
        <v>1165</v>
      </c>
      <c r="B103" s="7">
        <v>2871.5444000000134</v>
      </c>
      <c r="D103" s="2" t="s">
        <v>3961</v>
      </c>
      <c r="E103" s="7">
        <v>2561.6265999999596</v>
      </c>
      <c r="F103" s="7"/>
    </row>
    <row r="104" spans="1:6" x14ac:dyDescent="0.25">
      <c r="A104" s="2" t="s">
        <v>1174</v>
      </c>
      <c r="B104" s="7">
        <v>1721.9829000000027</v>
      </c>
      <c r="D104" s="2" t="s">
        <v>3901</v>
      </c>
      <c r="E104" s="7">
        <v>2701.0946000004187</v>
      </c>
      <c r="F104" s="7"/>
    </row>
    <row r="105" spans="1:6" x14ac:dyDescent="0.25">
      <c r="A105" s="2" t="s">
        <v>1329</v>
      </c>
      <c r="B105" s="7">
        <v>-1150.9698000000062</v>
      </c>
      <c r="D105" s="2" t="s">
        <v>1165</v>
      </c>
      <c r="E105" s="7">
        <v>2871.5444000000134</v>
      </c>
      <c r="F105" s="7"/>
    </row>
    <row r="106" spans="1:6" x14ac:dyDescent="0.25">
      <c r="A106" s="2" t="s">
        <v>1366</v>
      </c>
      <c r="B106" s="7">
        <v>33.718900000007125</v>
      </c>
      <c r="D106" s="2" t="s">
        <v>1098</v>
      </c>
      <c r="E106" s="7">
        <v>3449.8393999999389</v>
      </c>
      <c r="F106" s="7"/>
    </row>
    <row r="107" spans="1:6" x14ac:dyDescent="0.25">
      <c r="A107" s="2" t="s">
        <v>1394</v>
      </c>
      <c r="B107" s="7">
        <v>-446.7455000000009</v>
      </c>
      <c r="D107" s="2" t="s">
        <v>1721</v>
      </c>
      <c r="E107" s="7">
        <v>3619.6624000000002</v>
      </c>
      <c r="F107" s="7"/>
    </row>
    <row r="108" spans="1:6" x14ac:dyDescent="0.25">
      <c r="A108" s="2" t="s">
        <v>1407</v>
      </c>
      <c r="B108" s="7">
        <v>5788.7088999999687</v>
      </c>
      <c r="D108" s="2" t="s">
        <v>2683</v>
      </c>
      <c r="E108" s="7">
        <v>5004.8885000003502</v>
      </c>
      <c r="F108" s="7"/>
    </row>
    <row r="109" spans="1:6" x14ac:dyDescent="0.25">
      <c r="A109" s="2" t="s">
        <v>1411</v>
      </c>
      <c r="B109" s="7">
        <v>178.71020000000135</v>
      </c>
      <c r="D109" s="2" t="s">
        <v>1407</v>
      </c>
      <c r="E109" s="7">
        <v>5788.7088999999687</v>
      </c>
      <c r="F109" s="7"/>
    </row>
    <row r="110" spans="1:6" x14ac:dyDescent="0.25">
      <c r="A110" s="2" t="s">
        <v>1476</v>
      </c>
      <c r="B110" s="7">
        <v>21568.947799999267</v>
      </c>
      <c r="D110" s="2" t="s">
        <v>800</v>
      </c>
      <c r="E110" s="7">
        <v>6272.1895999982953</v>
      </c>
      <c r="F110" s="7"/>
    </row>
    <row r="111" spans="1:6" x14ac:dyDescent="0.25">
      <c r="A111" s="2" t="s">
        <v>1522</v>
      </c>
      <c r="B111" s="7">
        <v>-2909.0029999999679</v>
      </c>
      <c r="D111" s="2" t="s">
        <v>291</v>
      </c>
      <c r="E111" s="7">
        <v>6513.6460000001825</v>
      </c>
      <c r="F111" s="7"/>
    </row>
    <row r="112" spans="1:6" x14ac:dyDescent="0.25">
      <c r="A112" s="2" t="s">
        <v>1539</v>
      </c>
      <c r="B112" s="7">
        <v>1951.126700000008</v>
      </c>
      <c r="D112" s="2" t="s">
        <v>2054</v>
      </c>
      <c r="E112" s="7">
        <v>7583.7580000000307</v>
      </c>
      <c r="F112" s="7"/>
    </row>
    <row r="113" spans="1:6" x14ac:dyDescent="0.25">
      <c r="A113" s="2" t="s">
        <v>1645</v>
      </c>
      <c r="B113" s="7">
        <v>16768.102000000072</v>
      </c>
      <c r="D113" s="2" t="s">
        <v>871</v>
      </c>
      <c r="E113" s="7">
        <v>7803.615399999544</v>
      </c>
      <c r="F113" s="7"/>
    </row>
    <row r="114" spans="1:6" x14ac:dyDescent="0.25">
      <c r="A114" s="2" t="s">
        <v>1666</v>
      </c>
      <c r="B114" s="7">
        <v>-46194.515599999577</v>
      </c>
      <c r="D114" s="2" t="s">
        <v>115</v>
      </c>
      <c r="E114" s="7">
        <v>8205.8192999999956</v>
      </c>
      <c r="F114" s="7"/>
    </row>
    <row r="115" spans="1:6" x14ac:dyDescent="0.25">
      <c r="A115" s="2" t="s">
        <v>1721</v>
      </c>
      <c r="B115" s="7">
        <v>3619.6624000000002</v>
      </c>
      <c r="D115" s="2" t="s">
        <v>195</v>
      </c>
      <c r="E115" s="7">
        <v>8934.6348999999464</v>
      </c>
      <c r="F115" s="7"/>
    </row>
    <row r="116" spans="1:6" x14ac:dyDescent="0.25">
      <c r="A116" s="2" t="s">
        <v>1790</v>
      </c>
      <c r="B116" s="7">
        <v>116.29399999999805</v>
      </c>
      <c r="D116" s="2" t="s">
        <v>179</v>
      </c>
      <c r="E116" s="7">
        <v>9587.1677999999374</v>
      </c>
      <c r="F116" s="7"/>
    </row>
    <row r="117" spans="1:6" x14ac:dyDescent="0.25">
      <c r="A117" s="2" t="s">
        <v>1862</v>
      </c>
      <c r="B117" s="7">
        <v>-39.169499999999971</v>
      </c>
      <c r="D117" s="2" t="s">
        <v>98</v>
      </c>
      <c r="E117" s="7">
        <v>11202.389800000004</v>
      </c>
      <c r="F117" s="7"/>
    </row>
    <row r="118" spans="1:6" x14ac:dyDescent="0.25">
      <c r="A118" s="2" t="s">
        <v>1799</v>
      </c>
      <c r="B118" s="7">
        <v>31633.67109999992</v>
      </c>
      <c r="D118" s="2" t="s">
        <v>1645</v>
      </c>
      <c r="E118" s="7">
        <v>16768.102000000072</v>
      </c>
      <c r="F118" s="7"/>
    </row>
    <row r="119" spans="1:6" x14ac:dyDescent="0.25">
      <c r="A119" s="2" t="s">
        <v>1996</v>
      </c>
      <c r="B119" s="7">
        <v>-32648.31520000007</v>
      </c>
      <c r="D119" s="2" t="s">
        <v>677</v>
      </c>
      <c r="E119" s="7">
        <v>17853.243799999822</v>
      </c>
      <c r="F119" s="7"/>
    </row>
    <row r="120" spans="1:6" x14ac:dyDescent="0.25">
      <c r="A120" s="2" t="s">
        <v>2054</v>
      </c>
      <c r="B120" s="7">
        <v>7583.7580000000307</v>
      </c>
      <c r="D120" s="2" t="s">
        <v>1476</v>
      </c>
      <c r="E120" s="7">
        <v>21568.947799999267</v>
      </c>
      <c r="F120" s="7"/>
    </row>
    <row r="121" spans="1:6" x14ac:dyDescent="0.25">
      <c r="A121" s="2" t="s">
        <v>2144</v>
      </c>
      <c r="B121" s="7">
        <v>-24360.404199998826</v>
      </c>
      <c r="D121" s="2" t="s">
        <v>74</v>
      </c>
      <c r="E121" s="7">
        <v>24037.181599999894</v>
      </c>
      <c r="F121" s="7"/>
    </row>
    <row r="122" spans="1:6" x14ac:dyDescent="0.25">
      <c r="A122" s="2" t="s">
        <v>2683</v>
      </c>
      <c r="B122" s="7">
        <v>5004.8885000003502</v>
      </c>
      <c r="D122" s="2" t="s">
        <v>3054</v>
      </c>
      <c r="E122" s="7">
        <v>29266.303000000014</v>
      </c>
      <c r="F122" s="7"/>
    </row>
    <row r="123" spans="1:6" x14ac:dyDescent="0.25">
      <c r="A123" s="2" t="s">
        <v>2716</v>
      </c>
      <c r="B123" s="7">
        <v>-10419.622400000002</v>
      </c>
      <c r="D123" s="2" t="s">
        <v>1799</v>
      </c>
      <c r="E123" s="7">
        <v>31633.67109999992</v>
      </c>
      <c r="F123" s="7"/>
    </row>
    <row r="124" spans="1:6" x14ac:dyDescent="0.25">
      <c r="A124" s="2" t="s">
        <v>2798</v>
      </c>
      <c r="B124" s="7">
        <v>-506.00529999999708</v>
      </c>
      <c r="D124" s="2" t="s">
        <v>4835</v>
      </c>
      <c r="E124" s="7">
        <v>37744.559800000003</v>
      </c>
      <c r="F124" s="7"/>
    </row>
    <row r="125" spans="1:6" x14ac:dyDescent="0.25">
      <c r="A125" s="2" t="s">
        <v>2826</v>
      </c>
      <c r="B125" s="7">
        <v>143.67410000041127</v>
      </c>
      <c r="D125" s="2" t="s">
        <v>1086</v>
      </c>
      <c r="E125" s="7">
        <v>39535.879099999787</v>
      </c>
      <c r="F125" s="7"/>
    </row>
    <row r="126" spans="1:6" x14ac:dyDescent="0.25">
      <c r="A126" s="2" t="s">
        <v>3054</v>
      </c>
      <c r="B126" s="7">
        <v>29266.303000000014</v>
      </c>
      <c r="D126" s="2" t="s">
        <v>35</v>
      </c>
      <c r="E126" s="7">
        <v>46542.243699999875</v>
      </c>
      <c r="F126" s="7"/>
    </row>
    <row r="127" spans="1:6" x14ac:dyDescent="0.25">
      <c r="A127" s="2" t="s">
        <v>3491</v>
      </c>
      <c r="B127" s="7">
        <v>2558.9235000000335</v>
      </c>
      <c r="D127" s="2" t="s">
        <v>226</v>
      </c>
      <c r="E127" s="7">
        <v>66368.596899999306</v>
      </c>
      <c r="F127" s="7"/>
    </row>
    <row r="128" spans="1:6" x14ac:dyDescent="0.25">
      <c r="A128" s="2" t="s">
        <v>3864</v>
      </c>
      <c r="B128" s="7">
        <v>105444.74750000006</v>
      </c>
      <c r="D128" s="2" t="s">
        <v>3864</v>
      </c>
      <c r="E128" s="7">
        <v>105444.74750000006</v>
      </c>
      <c r="F128" s="7"/>
    </row>
    <row r="129" spans="1:2" x14ac:dyDescent="0.25">
      <c r="A129" s="2" t="s">
        <v>3901</v>
      </c>
      <c r="B129" s="7">
        <v>2701.0946000004187</v>
      </c>
    </row>
    <row r="130" spans="1:2" x14ac:dyDescent="0.25">
      <c r="A130" s="2" t="s">
        <v>3961</v>
      </c>
      <c r="B130" s="7">
        <v>2561.6265999999596</v>
      </c>
    </row>
    <row r="131" spans="1:2" x14ac:dyDescent="0.25">
      <c r="A131" s="2" t="s">
        <v>4730</v>
      </c>
      <c r="B131" s="7">
        <v>198.03520000000026</v>
      </c>
    </row>
    <row r="132" spans="1:2" x14ac:dyDescent="0.25">
      <c r="A132" s="2" t="s">
        <v>5100</v>
      </c>
      <c r="B132" s="7">
        <v>385.85860000000685</v>
      </c>
    </row>
    <row r="133" spans="1:2" x14ac:dyDescent="0.25">
      <c r="A133" s="2" t="s">
        <v>4835</v>
      </c>
      <c r="B133" s="7">
        <v>37744.559800000003</v>
      </c>
    </row>
    <row r="134" spans="1:2" x14ac:dyDescent="0.25">
      <c r="A134" s="2" t="s">
        <v>5031</v>
      </c>
      <c r="B134" s="7">
        <v>580.99639999999999</v>
      </c>
    </row>
    <row r="135" spans="1:2" x14ac:dyDescent="0.25">
      <c r="A135" s="2" t="s">
        <v>5080</v>
      </c>
      <c r="B135" s="7">
        <v>-1399.4202</v>
      </c>
    </row>
    <row r="136" spans="1:2" x14ac:dyDescent="0.25">
      <c r="A136" s="2" t="s">
        <v>5116</v>
      </c>
      <c r="B136" s="7">
        <v>-1250.9722000000002</v>
      </c>
    </row>
    <row r="137" spans="1:2" x14ac:dyDescent="0.25">
      <c r="A137" s="2" t="s">
        <v>5118</v>
      </c>
      <c r="B137" s="7">
        <v>2286.6532999999999</v>
      </c>
    </row>
    <row r="138" spans="1:2" x14ac:dyDescent="0.25">
      <c r="A138" s="2" t="s">
        <v>5137</v>
      </c>
      <c r="B138" s="7">
        <v>94883.023700000005</v>
      </c>
    </row>
    <row r="139" spans="1:2" x14ac:dyDescent="0.25">
      <c r="A139" s="2" t="s">
        <v>155</v>
      </c>
      <c r="B139" s="7">
        <v>-1623577.5082999894</v>
      </c>
    </row>
  </sheetData>
  <autoFilter ref="D3:E128" xr:uid="{00000000-0001-0000-0300-000000000000}">
    <sortState xmlns:xlrd2="http://schemas.microsoft.com/office/spreadsheetml/2017/richdata2" ref="D4:E128">
      <sortCondition ref="E3:E128"/>
    </sortState>
  </autoFilter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U1597"/>
  <sheetViews>
    <sheetView topLeftCell="J1" workbookViewId="0">
      <selection activeCell="V1" sqref="V1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6.7109375" bestFit="1" customWidth="1"/>
    <col min="4" max="4" width="6" bestFit="1" customWidth="1"/>
    <col min="5" max="5" width="8" bestFit="1" customWidth="1"/>
    <col min="6" max="6" width="11.5703125" bestFit="1" customWidth="1"/>
    <col min="7" max="7" width="19.7109375" bestFit="1" customWidth="1"/>
    <col min="8" max="8" width="11" bestFit="1" customWidth="1"/>
    <col min="9" max="9" width="8.85546875" bestFit="1" customWidth="1"/>
    <col min="10" max="10" width="18" bestFit="1" customWidth="1"/>
    <col min="11" max="11" width="9.28515625" bestFit="1" customWidth="1"/>
    <col min="12" max="12" width="7" bestFit="1" customWidth="1"/>
    <col min="13" max="13" width="35.42578125" bestFit="1" customWidth="1"/>
    <col min="14" max="14" width="11.140625" bestFit="1" customWidth="1"/>
    <col min="15" max="15" width="22.140625" bestFit="1" customWidth="1"/>
    <col min="16" max="16" width="19.5703125" bestFit="1" customWidth="1"/>
    <col min="17" max="18" width="12" bestFit="1" customWidth="1"/>
    <col min="19" max="19" width="11" bestFit="1" customWidth="1"/>
    <col min="20" max="21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1760</v>
      </c>
      <c r="R1" t="s">
        <v>165</v>
      </c>
      <c r="S1">
        <f>SUM(Q:Q)</f>
        <v>132767612.71960001</v>
      </c>
      <c r="T1">
        <f>SUM(R:R)</f>
        <v>131683032.32780005</v>
      </c>
      <c r="U1">
        <f>T1-S1</f>
        <v>-1084580.3917999566</v>
      </c>
    </row>
    <row r="2" spans="1:21" hidden="1" x14ac:dyDescent="0.25">
      <c r="A2" s="20">
        <v>43817</v>
      </c>
      <c r="B2" t="s">
        <v>237</v>
      </c>
      <c r="C2" t="s">
        <v>23</v>
      </c>
      <c r="D2">
        <v>2500</v>
      </c>
      <c r="E2">
        <v>257.5</v>
      </c>
      <c r="F2">
        <v>643750</v>
      </c>
      <c r="G2" t="s">
        <v>1635</v>
      </c>
      <c r="H2">
        <v>2019237</v>
      </c>
      <c r="I2" t="s">
        <v>19</v>
      </c>
      <c r="J2" t="s">
        <v>20</v>
      </c>
      <c r="K2" t="s">
        <v>25</v>
      </c>
      <c r="L2">
        <v>0</v>
      </c>
      <c r="M2">
        <v>0</v>
      </c>
      <c r="N2">
        <v>0</v>
      </c>
      <c r="O2">
        <v>0</v>
      </c>
      <c r="P2">
        <v>0</v>
      </c>
      <c r="Q2">
        <f>IF(C2="Buy",F2+P2,0)</f>
        <v>0</v>
      </c>
      <c r="R2">
        <f>IF(C2="Sell",F2-P2,0)</f>
        <v>643750</v>
      </c>
    </row>
    <row r="3" spans="1:21" hidden="1" x14ac:dyDescent="0.25">
      <c r="A3" s="20">
        <v>43817</v>
      </c>
      <c r="B3" t="s">
        <v>237</v>
      </c>
      <c r="C3" t="s">
        <v>17</v>
      </c>
      <c r="D3">
        <v>1036</v>
      </c>
      <c r="E3">
        <v>260.93</v>
      </c>
      <c r="F3">
        <v>270322.40000000002</v>
      </c>
      <c r="G3" t="s">
        <v>1636</v>
      </c>
      <c r="H3">
        <v>2019237</v>
      </c>
      <c r="I3" t="s">
        <v>19</v>
      </c>
      <c r="J3" t="s">
        <v>20</v>
      </c>
      <c r="K3" t="s">
        <v>25</v>
      </c>
      <c r="L3">
        <v>0</v>
      </c>
      <c r="M3">
        <v>0</v>
      </c>
      <c r="N3">
        <v>0</v>
      </c>
      <c r="O3">
        <v>0</v>
      </c>
      <c r="P3">
        <v>0</v>
      </c>
      <c r="Q3">
        <f t="shared" ref="Q3:Q66" si="0">IF(C3="Buy",F3+P3,0)</f>
        <v>270322.40000000002</v>
      </c>
      <c r="R3">
        <f t="shared" ref="R3:R66" si="1">IF(C3="Sell",F3-P3,0)</f>
        <v>0</v>
      </c>
    </row>
    <row r="4" spans="1:21" hidden="1" x14ac:dyDescent="0.25">
      <c r="A4" s="20">
        <v>43817</v>
      </c>
      <c r="B4" t="s">
        <v>237</v>
      </c>
      <c r="C4" t="s">
        <v>23</v>
      </c>
      <c r="D4">
        <v>1000</v>
      </c>
      <c r="E4">
        <v>263</v>
      </c>
      <c r="F4">
        <v>263000</v>
      </c>
      <c r="G4" t="s">
        <v>1637</v>
      </c>
      <c r="H4">
        <v>2019237</v>
      </c>
      <c r="I4" t="s">
        <v>19</v>
      </c>
      <c r="J4" t="s">
        <v>20</v>
      </c>
      <c r="K4" t="s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f t="shared" si="0"/>
        <v>0</v>
      </c>
      <c r="R4">
        <f t="shared" si="1"/>
        <v>263000</v>
      </c>
    </row>
    <row r="5" spans="1:21" hidden="1" x14ac:dyDescent="0.25">
      <c r="A5" s="20">
        <v>43817</v>
      </c>
      <c r="B5" t="s">
        <v>237</v>
      </c>
      <c r="C5" t="s">
        <v>23</v>
      </c>
      <c r="D5">
        <v>1000</v>
      </c>
      <c r="E5">
        <v>262.5</v>
      </c>
      <c r="F5">
        <v>262500</v>
      </c>
      <c r="G5" t="s">
        <v>1638</v>
      </c>
      <c r="H5">
        <v>2019237</v>
      </c>
      <c r="I5" t="s">
        <v>19</v>
      </c>
      <c r="J5" t="s">
        <v>20</v>
      </c>
      <c r="K5" t="s">
        <v>25</v>
      </c>
      <c r="L5">
        <v>0</v>
      </c>
      <c r="M5">
        <v>0</v>
      </c>
      <c r="N5">
        <v>0</v>
      </c>
      <c r="O5">
        <v>0</v>
      </c>
      <c r="P5">
        <v>0</v>
      </c>
      <c r="Q5">
        <f t="shared" si="0"/>
        <v>0</v>
      </c>
      <c r="R5">
        <f t="shared" si="1"/>
        <v>262500</v>
      </c>
    </row>
    <row r="6" spans="1:21" hidden="1" x14ac:dyDescent="0.25">
      <c r="A6" s="20">
        <v>43817</v>
      </c>
      <c r="B6" t="s">
        <v>237</v>
      </c>
      <c r="C6" t="s">
        <v>17</v>
      </c>
      <c r="D6">
        <v>1445</v>
      </c>
      <c r="E6">
        <v>265.45</v>
      </c>
      <c r="F6">
        <v>383575.25</v>
      </c>
      <c r="G6" t="s">
        <v>1639</v>
      </c>
      <c r="H6">
        <v>2019237</v>
      </c>
      <c r="I6" t="s">
        <v>19</v>
      </c>
      <c r="J6" t="s">
        <v>20</v>
      </c>
      <c r="K6" t="s">
        <v>25</v>
      </c>
      <c r="L6">
        <v>0</v>
      </c>
      <c r="M6">
        <v>0</v>
      </c>
      <c r="N6">
        <v>0</v>
      </c>
      <c r="O6">
        <v>0</v>
      </c>
      <c r="P6">
        <v>0</v>
      </c>
      <c r="Q6">
        <f t="shared" si="0"/>
        <v>383575.25</v>
      </c>
      <c r="R6">
        <f t="shared" si="1"/>
        <v>0</v>
      </c>
    </row>
    <row r="7" spans="1:21" hidden="1" x14ac:dyDescent="0.25">
      <c r="A7" s="20">
        <v>43817</v>
      </c>
      <c r="B7" t="s">
        <v>237</v>
      </c>
      <c r="C7" t="s">
        <v>17</v>
      </c>
      <c r="D7">
        <v>2019</v>
      </c>
      <c r="E7">
        <v>263.95</v>
      </c>
      <c r="F7">
        <v>532915.05000000005</v>
      </c>
      <c r="G7" t="s">
        <v>1640</v>
      </c>
      <c r="H7">
        <v>2019237</v>
      </c>
      <c r="I7" t="s">
        <v>19</v>
      </c>
      <c r="J7" t="s">
        <v>20</v>
      </c>
      <c r="K7" t="s">
        <v>25</v>
      </c>
      <c r="L7">
        <v>0</v>
      </c>
      <c r="M7">
        <v>0</v>
      </c>
      <c r="N7">
        <v>0</v>
      </c>
      <c r="O7">
        <v>0</v>
      </c>
      <c r="P7">
        <v>0</v>
      </c>
      <c r="Q7">
        <f t="shared" si="0"/>
        <v>532915.05000000005</v>
      </c>
      <c r="R7">
        <f t="shared" si="1"/>
        <v>0</v>
      </c>
    </row>
    <row r="8" spans="1:21" hidden="1" x14ac:dyDescent="0.25">
      <c r="A8" s="20">
        <v>43816</v>
      </c>
      <c r="B8" t="s">
        <v>237</v>
      </c>
      <c r="C8" t="s">
        <v>17</v>
      </c>
      <c r="D8">
        <v>2500</v>
      </c>
      <c r="E8">
        <v>261</v>
      </c>
      <c r="F8">
        <v>652500</v>
      </c>
      <c r="G8" t="s">
        <v>1641</v>
      </c>
      <c r="H8">
        <v>2019236</v>
      </c>
      <c r="I8" t="s">
        <v>19</v>
      </c>
      <c r="J8" t="s">
        <v>20</v>
      </c>
      <c r="K8" t="s">
        <v>25</v>
      </c>
      <c r="L8">
        <v>0</v>
      </c>
      <c r="M8">
        <v>14.36</v>
      </c>
      <c r="N8">
        <v>0</v>
      </c>
      <c r="O8">
        <v>387.56</v>
      </c>
      <c r="P8">
        <v>401.91500000000002</v>
      </c>
      <c r="Q8">
        <f t="shared" si="0"/>
        <v>652901.91500000004</v>
      </c>
      <c r="R8">
        <f t="shared" si="1"/>
        <v>0</v>
      </c>
    </row>
    <row r="9" spans="1:21" hidden="1" x14ac:dyDescent="0.25">
      <c r="A9" s="20">
        <v>43816</v>
      </c>
      <c r="B9" t="s">
        <v>237</v>
      </c>
      <c r="C9" t="s">
        <v>23</v>
      </c>
      <c r="D9">
        <v>2500</v>
      </c>
      <c r="E9">
        <v>258.89999999999998</v>
      </c>
      <c r="F9">
        <v>647250</v>
      </c>
      <c r="G9" t="s">
        <v>1642</v>
      </c>
      <c r="H9">
        <v>2019236</v>
      </c>
      <c r="I9" t="s">
        <v>19</v>
      </c>
      <c r="J9" t="s">
        <v>20</v>
      </c>
      <c r="K9" t="s">
        <v>25</v>
      </c>
      <c r="L9">
        <v>162</v>
      </c>
      <c r="M9">
        <v>14.24</v>
      </c>
      <c r="N9">
        <v>39</v>
      </c>
      <c r="O9">
        <v>384.46</v>
      </c>
      <c r="P9">
        <v>599.69939999999997</v>
      </c>
      <c r="Q9">
        <f t="shared" si="0"/>
        <v>0</v>
      </c>
      <c r="R9">
        <f t="shared" si="1"/>
        <v>646650.30059999996</v>
      </c>
    </row>
    <row r="10" spans="1:21" hidden="1" x14ac:dyDescent="0.25">
      <c r="A10" s="20">
        <v>43815</v>
      </c>
      <c r="B10" t="s">
        <v>1476</v>
      </c>
      <c r="C10" t="s">
        <v>23</v>
      </c>
      <c r="D10">
        <v>2500</v>
      </c>
      <c r="E10">
        <v>317.8</v>
      </c>
      <c r="F10">
        <v>794511.75</v>
      </c>
      <c r="G10" t="s">
        <v>1643</v>
      </c>
      <c r="H10">
        <v>2019235</v>
      </c>
      <c r="I10" t="s">
        <v>19</v>
      </c>
      <c r="J10" t="s">
        <v>20</v>
      </c>
      <c r="K10" t="s">
        <v>25</v>
      </c>
      <c r="L10">
        <v>196</v>
      </c>
      <c r="M10">
        <v>17.48</v>
      </c>
      <c r="N10">
        <v>47.1</v>
      </c>
      <c r="O10">
        <v>471.92</v>
      </c>
      <c r="P10">
        <v>732.49950000000001</v>
      </c>
      <c r="Q10">
        <f t="shared" si="0"/>
        <v>0</v>
      </c>
      <c r="R10">
        <f t="shared" si="1"/>
        <v>793779.25049999997</v>
      </c>
    </row>
    <row r="11" spans="1:21" hidden="1" x14ac:dyDescent="0.25">
      <c r="A11" s="20">
        <v>43815</v>
      </c>
      <c r="B11" t="s">
        <v>1476</v>
      </c>
      <c r="C11" t="s">
        <v>17</v>
      </c>
      <c r="D11">
        <v>2500</v>
      </c>
      <c r="E11">
        <v>309</v>
      </c>
      <c r="F11">
        <v>772500</v>
      </c>
      <c r="G11" t="s">
        <v>1644</v>
      </c>
      <c r="H11">
        <v>2019235</v>
      </c>
      <c r="I11" t="s">
        <v>19</v>
      </c>
      <c r="J11" t="s">
        <v>20</v>
      </c>
      <c r="K11" t="s">
        <v>25</v>
      </c>
      <c r="L11">
        <v>0</v>
      </c>
      <c r="M11">
        <v>17</v>
      </c>
      <c r="N11">
        <v>0</v>
      </c>
      <c r="O11">
        <v>458.84</v>
      </c>
      <c r="P11">
        <v>475.83569999999997</v>
      </c>
      <c r="Q11">
        <f t="shared" si="0"/>
        <v>772975.83570000005</v>
      </c>
      <c r="R11">
        <f t="shared" si="1"/>
        <v>0</v>
      </c>
    </row>
    <row r="12" spans="1:21" hidden="1" x14ac:dyDescent="0.25">
      <c r="A12" s="20">
        <v>43812</v>
      </c>
      <c r="B12" t="s">
        <v>1645</v>
      </c>
      <c r="C12" t="s">
        <v>17</v>
      </c>
      <c r="D12">
        <v>2500</v>
      </c>
      <c r="E12">
        <v>56.29</v>
      </c>
      <c r="F12">
        <v>140714.79999999999</v>
      </c>
      <c r="G12" t="s">
        <v>1646</v>
      </c>
      <c r="H12">
        <v>2019234</v>
      </c>
      <c r="I12" t="s">
        <v>19</v>
      </c>
      <c r="J12" t="s">
        <v>20</v>
      </c>
      <c r="K12" t="s">
        <v>25</v>
      </c>
      <c r="L12">
        <v>0</v>
      </c>
      <c r="M12">
        <v>3.1</v>
      </c>
      <c r="N12">
        <v>0</v>
      </c>
      <c r="O12">
        <v>83.57</v>
      </c>
      <c r="P12">
        <v>86.665800000000004</v>
      </c>
      <c r="Q12">
        <f t="shared" si="0"/>
        <v>140801.46579999998</v>
      </c>
      <c r="R12">
        <f t="shared" si="1"/>
        <v>0</v>
      </c>
    </row>
    <row r="13" spans="1:21" hidden="1" x14ac:dyDescent="0.25">
      <c r="A13" s="20">
        <v>43812</v>
      </c>
      <c r="B13" t="s">
        <v>1476</v>
      </c>
      <c r="C13" t="s">
        <v>17</v>
      </c>
      <c r="D13">
        <v>500</v>
      </c>
      <c r="E13">
        <v>297</v>
      </c>
      <c r="F13">
        <v>148500</v>
      </c>
      <c r="G13" t="s">
        <v>1647</v>
      </c>
      <c r="H13">
        <v>2019234</v>
      </c>
      <c r="I13" t="s">
        <v>19</v>
      </c>
      <c r="J13" t="s">
        <v>20</v>
      </c>
      <c r="K13" t="s">
        <v>25</v>
      </c>
      <c r="L13">
        <v>0</v>
      </c>
      <c r="M13">
        <v>3.27</v>
      </c>
      <c r="N13">
        <v>0</v>
      </c>
      <c r="O13">
        <v>88.21</v>
      </c>
      <c r="P13">
        <v>91.477000000000004</v>
      </c>
      <c r="Q13">
        <f t="shared" si="0"/>
        <v>148591.47700000001</v>
      </c>
      <c r="R13">
        <f t="shared" si="1"/>
        <v>0</v>
      </c>
    </row>
    <row r="14" spans="1:21" hidden="1" x14ac:dyDescent="0.25">
      <c r="A14" s="20">
        <v>43812</v>
      </c>
      <c r="B14" t="s">
        <v>1476</v>
      </c>
      <c r="C14" t="s">
        <v>23</v>
      </c>
      <c r="D14">
        <v>500</v>
      </c>
      <c r="E14">
        <v>299.5</v>
      </c>
      <c r="F14">
        <v>149750</v>
      </c>
      <c r="G14" t="s">
        <v>1648</v>
      </c>
      <c r="H14">
        <v>2019234</v>
      </c>
      <c r="I14" t="s">
        <v>19</v>
      </c>
      <c r="J14" t="s">
        <v>20</v>
      </c>
      <c r="K14" t="s">
        <v>25</v>
      </c>
      <c r="L14">
        <v>38.020000000000003</v>
      </c>
      <c r="M14">
        <v>3.29</v>
      </c>
      <c r="N14">
        <v>0</v>
      </c>
      <c r="O14">
        <v>88.95</v>
      </c>
      <c r="P14">
        <v>130.2646</v>
      </c>
      <c r="Q14">
        <f t="shared" si="0"/>
        <v>0</v>
      </c>
      <c r="R14">
        <f t="shared" si="1"/>
        <v>149619.73540000001</v>
      </c>
    </row>
    <row r="15" spans="1:21" hidden="1" x14ac:dyDescent="0.25">
      <c r="A15" s="20">
        <v>43812</v>
      </c>
      <c r="B15" t="s">
        <v>1645</v>
      </c>
      <c r="C15" t="s">
        <v>17</v>
      </c>
      <c r="D15">
        <v>2500</v>
      </c>
      <c r="E15">
        <v>56.3</v>
      </c>
      <c r="F15">
        <v>140746.35</v>
      </c>
      <c r="G15" t="s">
        <v>1649</v>
      </c>
      <c r="H15">
        <v>2019234</v>
      </c>
      <c r="I15" t="s">
        <v>19</v>
      </c>
      <c r="J15" t="s">
        <v>20</v>
      </c>
      <c r="K15" t="s">
        <v>25</v>
      </c>
      <c r="L15">
        <v>0</v>
      </c>
      <c r="M15">
        <v>3.1</v>
      </c>
      <c r="N15">
        <v>0</v>
      </c>
      <c r="O15">
        <v>83.6</v>
      </c>
      <c r="P15">
        <v>86.696299999999994</v>
      </c>
      <c r="Q15">
        <f t="shared" si="0"/>
        <v>140833.04630000002</v>
      </c>
      <c r="R15">
        <f t="shared" si="1"/>
        <v>0</v>
      </c>
    </row>
    <row r="16" spans="1:21" hidden="1" x14ac:dyDescent="0.25">
      <c r="A16" s="20">
        <v>43812</v>
      </c>
      <c r="B16" t="s">
        <v>1476</v>
      </c>
      <c r="C16" t="s">
        <v>23</v>
      </c>
      <c r="D16">
        <v>2500</v>
      </c>
      <c r="E16">
        <v>298</v>
      </c>
      <c r="F16">
        <v>745000</v>
      </c>
      <c r="G16" t="s">
        <v>1650</v>
      </c>
      <c r="H16">
        <v>2019234</v>
      </c>
      <c r="I16" t="s">
        <v>19</v>
      </c>
      <c r="J16" t="s">
        <v>20</v>
      </c>
      <c r="K16" t="s">
        <v>25</v>
      </c>
      <c r="L16">
        <v>190.18</v>
      </c>
      <c r="M16">
        <v>16.39</v>
      </c>
      <c r="N16">
        <v>0</v>
      </c>
      <c r="O16">
        <v>442.5</v>
      </c>
      <c r="P16">
        <v>649.07000000000005</v>
      </c>
      <c r="Q16">
        <f t="shared" si="0"/>
        <v>0</v>
      </c>
      <c r="R16">
        <f t="shared" si="1"/>
        <v>744350.93</v>
      </c>
    </row>
    <row r="17" spans="1:18" hidden="1" x14ac:dyDescent="0.25">
      <c r="A17" s="20">
        <v>43812</v>
      </c>
      <c r="B17" t="s">
        <v>1476</v>
      </c>
      <c r="C17" t="s">
        <v>17</v>
      </c>
      <c r="D17">
        <v>2500</v>
      </c>
      <c r="E17">
        <v>304.5</v>
      </c>
      <c r="F17">
        <v>761250</v>
      </c>
      <c r="G17" t="s">
        <v>1651</v>
      </c>
      <c r="H17">
        <v>2019234</v>
      </c>
      <c r="I17" t="s">
        <v>19</v>
      </c>
      <c r="J17" t="s">
        <v>20</v>
      </c>
      <c r="K17" t="s">
        <v>25</v>
      </c>
      <c r="L17">
        <v>0</v>
      </c>
      <c r="M17">
        <v>16.75</v>
      </c>
      <c r="N17">
        <v>0</v>
      </c>
      <c r="O17">
        <v>452.15</v>
      </c>
      <c r="P17">
        <v>468.89769999999999</v>
      </c>
      <c r="Q17">
        <f t="shared" si="0"/>
        <v>761718.89769999997</v>
      </c>
      <c r="R17">
        <f t="shared" si="1"/>
        <v>0</v>
      </c>
    </row>
    <row r="18" spans="1:18" hidden="1" x14ac:dyDescent="0.25">
      <c r="A18" s="20">
        <v>43812</v>
      </c>
      <c r="B18" t="s">
        <v>1476</v>
      </c>
      <c r="C18" t="s">
        <v>23</v>
      </c>
      <c r="D18">
        <v>2500</v>
      </c>
      <c r="E18">
        <v>303.81</v>
      </c>
      <c r="F18">
        <v>759533</v>
      </c>
      <c r="G18" t="s">
        <v>1652</v>
      </c>
      <c r="H18">
        <v>2019234</v>
      </c>
      <c r="I18" t="s">
        <v>19</v>
      </c>
      <c r="J18" t="s">
        <v>20</v>
      </c>
      <c r="K18" t="s">
        <v>25</v>
      </c>
      <c r="L18">
        <v>190.09</v>
      </c>
      <c r="M18">
        <v>16.71</v>
      </c>
      <c r="N18">
        <v>0</v>
      </c>
      <c r="O18">
        <v>451.15</v>
      </c>
      <c r="P18">
        <v>657.95</v>
      </c>
      <c r="Q18">
        <f t="shared" si="0"/>
        <v>0</v>
      </c>
      <c r="R18">
        <f t="shared" si="1"/>
        <v>758875.05</v>
      </c>
    </row>
    <row r="19" spans="1:18" hidden="1" x14ac:dyDescent="0.25">
      <c r="A19" s="20">
        <v>43812</v>
      </c>
      <c r="B19" t="s">
        <v>1476</v>
      </c>
      <c r="C19" t="s">
        <v>17</v>
      </c>
      <c r="D19">
        <v>2500</v>
      </c>
      <c r="E19">
        <v>306.26</v>
      </c>
      <c r="F19">
        <v>765642.65</v>
      </c>
      <c r="G19" t="s">
        <v>1653</v>
      </c>
      <c r="H19">
        <v>2019234</v>
      </c>
      <c r="I19" t="s">
        <v>19</v>
      </c>
      <c r="J19" t="s">
        <v>20</v>
      </c>
      <c r="K19" t="s">
        <v>25</v>
      </c>
      <c r="L19">
        <v>0</v>
      </c>
      <c r="M19">
        <v>16.84</v>
      </c>
      <c r="N19">
        <v>163.19999999999999</v>
      </c>
      <c r="O19">
        <v>454.76</v>
      </c>
      <c r="P19">
        <v>634.80409999999995</v>
      </c>
      <c r="Q19">
        <f t="shared" si="0"/>
        <v>766277.45409999997</v>
      </c>
      <c r="R19">
        <f t="shared" si="1"/>
        <v>0</v>
      </c>
    </row>
    <row r="20" spans="1:18" hidden="1" x14ac:dyDescent="0.25">
      <c r="A20" s="20">
        <v>43812</v>
      </c>
      <c r="B20" t="s">
        <v>1476</v>
      </c>
      <c r="C20" t="s">
        <v>17</v>
      </c>
      <c r="D20">
        <v>2500</v>
      </c>
      <c r="E20">
        <v>305.64999999999998</v>
      </c>
      <c r="F20">
        <v>764136.25</v>
      </c>
      <c r="G20" t="s">
        <v>1654</v>
      </c>
      <c r="H20">
        <v>2019234</v>
      </c>
      <c r="I20" t="s">
        <v>19</v>
      </c>
      <c r="J20" t="s">
        <v>20</v>
      </c>
      <c r="K20" t="s">
        <v>25</v>
      </c>
      <c r="L20">
        <v>0</v>
      </c>
      <c r="M20">
        <v>16.809999999999999</v>
      </c>
      <c r="N20">
        <v>0</v>
      </c>
      <c r="O20">
        <v>453.88</v>
      </c>
      <c r="P20">
        <v>470.69110000000001</v>
      </c>
      <c r="Q20">
        <f t="shared" si="0"/>
        <v>764606.94110000005</v>
      </c>
      <c r="R20">
        <f t="shared" si="1"/>
        <v>0</v>
      </c>
    </row>
    <row r="21" spans="1:18" hidden="1" x14ac:dyDescent="0.25">
      <c r="A21" s="20">
        <v>43812</v>
      </c>
      <c r="B21" t="s">
        <v>1476</v>
      </c>
      <c r="C21" t="s">
        <v>23</v>
      </c>
      <c r="D21">
        <v>2500</v>
      </c>
      <c r="E21">
        <v>309</v>
      </c>
      <c r="F21">
        <v>772500</v>
      </c>
      <c r="G21" t="s">
        <v>1655</v>
      </c>
      <c r="H21">
        <v>2019234</v>
      </c>
      <c r="I21" t="s">
        <v>19</v>
      </c>
      <c r="J21" t="s">
        <v>20</v>
      </c>
      <c r="K21" t="s">
        <v>25</v>
      </c>
      <c r="L21">
        <v>190.09</v>
      </c>
      <c r="M21">
        <v>17</v>
      </c>
      <c r="N21">
        <v>0</v>
      </c>
      <c r="O21">
        <v>458.84</v>
      </c>
      <c r="P21">
        <v>665.92520000000002</v>
      </c>
      <c r="Q21">
        <f t="shared" si="0"/>
        <v>0</v>
      </c>
      <c r="R21">
        <f t="shared" si="1"/>
        <v>771834.07479999994</v>
      </c>
    </row>
    <row r="22" spans="1:18" hidden="1" x14ac:dyDescent="0.25">
      <c r="A22" s="20">
        <v>43812</v>
      </c>
      <c r="B22" t="s">
        <v>1645</v>
      </c>
      <c r="C22" t="s">
        <v>23</v>
      </c>
      <c r="D22">
        <v>5000</v>
      </c>
      <c r="E22">
        <v>56.7</v>
      </c>
      <c r="F22">
        <v>283477.25</v>
      </c>
      <c r="G22" t="s">
        <v>1656</v>
      </c>
      <c r="H22">
        <v>2019234</v>
      </c>
      <c r="I22" t="s">
        <v>19</v>
      </c>
      <c r="J22" t="s">
        <v>20</v>
      </c>
      <c r="K22" t="s">
        <v>25</v>
      </c>
      <c r="L22">
        <v>70.62</v>
      </c>
      <c r="M22">
        <v>6.24</v>
      </c>
      <c r="N22">
        <v>0</v>
      </c>
      <c r="O22">
        <v>168.37</v>
      </c>
      <c r="P22">
        <v>245.22659999999999</v>
      </c>
      <c r="Q22">
        <f t="shared" si="0"/>
        <v>0</v>
      </c>
      <c r="R22">
        <f t="shared" si="1"/>
        <v>283232.02340000001</v>
      </c>
    </row>
    <row r="23" spans="1:18" hidden="1" x14ac:dyDescent="0.25">
      <c r="A23" s="20">
        <v>43125</v>
      </c>
      <c r="B23" t="s">
        <v>268</v>
      </c>
      <c r="C23" t="s">
        <v>23</v>
      </c>
      <c r="D23">
        <v>1000</v>
      </c>
      <c r="E23">
        <v>320</v>
      </c>
      <c r="F23">
        <v>320000</v>
      </c>
      <c r="G23" t="s">
        <v>269</v>
      </c>
      <c r="H23">
        <v>2018019</v>
      </c>
      <c r="I23" t="s">
        <v>19</v>
      </c>
      <c r="J23" t="s">
        <v>20</v>
      </c>
      <c r="K23" t="s">
        <v>25</v>
      </c>
      <c r="L23">
        <v>80.88</v>
      </c>
      <c r="M23">
        <v>10.4</v>
      </c>
      <c r="N23">
        <v>0</v>
      </c>
      <c r="O23">
        <v>190.67</v>
      </c>
      <c r="P23">
        <v>281.95</v>
      </c>
      <c r="Q23">
        <f t="shared" si="0"/>
        <v>0</v>
      </c>
      <c r="R23">
        <f t="shared" si="1"/>
        <v>319718.05</v>
      </c>
    </row>
    <row r="24" spans="1:18" hidden="1" x14ac:dyDescent="0.25">
      <c r="A24" s="20">
        <v>43125</v>
      </c>
      <c r="B24" t="s">
        <v>268</v>
      </c>
      <c r="C24" t="s">
        <v>17</v>
      </c>
      <c r="D24">
        <v>1000</v>
      </c>
      <c r="E24">
        <v>327</v>
      </c>
      <c r="F24">
        <v>327000</v>
      </c>
      <c r="G24" t="s">
        <v>274</v>
      </c>
      <c r="H24">
        <v>2018019</v>
      </c>
      <c r="I24" t="s">
        <v>19</v>
      </c>
      <c r="J24" t="s">
        <v>20</v>
      </c>
      <c r="K24" t="s">
        <v>25</v>
      </c>
      <c r="L24">
        <v>0</v>
      </c>
      <c r="M24">
        <v>10.63</v>
      </c>
      <c r="N24">
        <v>0</v>
      </c>
      <c r="O24">
        <v>194.84</v>
      </c>
      <c r="P24">
        <v>205.4675</v>
      </c>
      <c r="Q24">
        <f t="shared" si="0"/>
        <v>327205.46750000003</v>
      </c>
      <c r="R24">
        <f t="shared" si="1"/>
        <v>0</v>
      </c>
    </row>
    <row r="25" spans="1:18" hidden="1" x14ac:dyDescent="0.25">
      <c r="A25" s="20">
        <v>43808</v>
      </c>
      <c r="B25" t="s">
        <v>1645</v>
      </c>
      <c r="C25" t="s">
        <v>23</v>
      </c>
      <c r="D25">
        <v>1000</v>
      </c>
      <c r="E25">
        <v>61.5</v>
      </c>
      <c r="F25">
        <v>61500</v>
      </c>
      <c r="G25" t="s">
        <v>1659</v>
      </c>
      <c r="H25">
        <v>2019230</v>
      </c>
      <c r="I25" t="s">
        <v>19</v>
      </c>
      <c r="J25" t="s">
        <v>1660</v>
      </c>
      <c r="K25" t="s">
        <v>25</v>
      </c>
      <c r="L25">
        <v>14.63</v>
      </c>
      <c r="M25">
        <v>1.35</v>
      </c>
      <c r="N25">
        <v>0</v>
      </c>
      <c r="O25">
        <v>0.24</v>
      </c>
      <c r="P25">
        <v>16.222999999999999</v>
      </c>
      <c r="Q25">
        <f t="shared" si="0"/>
        <v>0</v>
      </c>
      <c r="R25">
        <f t="shared" si="1"/>
        <v>61483.777000000002</v>
      </c>
    </row>
    <row r="26" spans="1:18" hidden="1" x14ac:dyDescent="0.25">
      <c r="A26" s="20">
        <v>43808</v>
      </c>
      <c r="B26" t="s">
        <v>1645</v>
      </c>
      <c r="C26" t="s">
        <v>17</v>
      </c>
      <c r="D26">
        <v>701</v>
      </c>
      <c r="E26">
        <v>61</v>
      </c>
      <c r="F26">
        <v>42761</v>
      </c>
      <c r="G26" t="s">
        <v>1661</v>
      </c>
      <c r="H26">
        <v>2019230</v>
      </c>
      <c r="I26" t="s">
        <v>19</v>
      </c>
      <c r="J26" t="s">
        <v>1660</v>
      </c>
      <c r="K26" t="s">
        <v>25</v>
      </c>
      <c r="L26">
        <v>0</v>
      </c>
      <c r="M26">
        <v>0.94</v>
      </c>
      <c r="N26">
        <v>53.4</v>
      </c>
      <c r="O26">
        <v>277.69</v>
      </c>
      <c r="P26">
        <v>332.0308</v>
      </c>
      <c r="Q26">
        <f t="shared" si="0"/>
        <v>43093.0308</v>
      </c>
      <c r="R26">
        <f t="shared" si="1"/>
        <v>0</v>
      </c>
    </row>
    <row r="27" spans="1:18" hidden="1" x14ac:dyDescent="0.25">
      <c r="A27" s="20">
        <v>43808</v>
      </c>
      <c r="B27" t="s">
        <v>1645</v>
      </c>
      <c r="C27" t="s">
        <v>17</v>
      </c>
      <c r="D27">
        <v>699</v>
      </c>
      <c r="E27">
        <v>58.94</v>
      </c>
      <c r="F27">
        <v>41200.949999999997</v>
      </c>
      <c r="G27" t="s">
        <v>1662</v>
      </c>
      <c r="H27">
        <v>2019230</v>
      </c>
      <c r="I27" t="s">
        <v>19</v>
      </c>
      <c r="J27" t="s">
        <v>1660</v>
      </c>
      <c r="K27" t="s">
        <v>25</v>
      </c>
      <c r="L27">
        <v>23.99</v>
      </c>
      <c r="M27">
        <v>0.91</v>
      </c>
      <c r="N27">
        <v>0</v>
      </c>
      <c r="O27">
        <v>267.55</v>
      </c>
      <c r="P27">
        <v>292.44630000000001</v>
      </c>
      <c r="Q27">
        <f t="shared" si="0"/>
        <v>41493.3963</v>
      </c>
      <c r="R27">
        <f t="shared" si="1"/>
        <v>0</v>
      </c>
    </row>
    <row r="28" spans="1:18" hidden="1" x14ac:dyDescent="0.25">
      <c r="A28" s="20">
        <v>43808</v>
      </c>
      <c r="B28" t="s">
        <v>1645</v>
      </c>
      <c r="C28" t="s">
        <v>17</v>
      </c>
      <c r="D28">
        <v>100</v>
      </c>
      <c r="E28">
        <v>58.45</v>
      </c>
      <c r="F28">
        <v>5845</v>
      </c>
      <c r="G28" t="s">
        <v>1663</v>
      </c>
      <c r="H28">
        <v>2019230</v>
      </c>
      <c r="I28" t="s">
        <v>19</v>
      </c>
      <c r="J28" t="s">
        <v>1660</v>
      </c>
      <c r="K28" t="s">
        <v>25</v>
      </c>
      <c r="L28">
        <v>6</v>
      </c>
      <c r="M28">
        <v>0.13</v>
      </c>
      <c r="N28">
        <v>0</v>
      </c>
      <c r="O28">
        <v>41.32</v>
      </c>
      <c r="P28">
        <v>47.448599999999999</v>
      </c>
      <c r="Q28">
        <f t="shared" si="0"/>
        <v>5892.4485999999997</v>
      </c>
      <c r="R28">
        <f t="shared" si="1"/>
        <v>0</v>
      </c>
    </row>
    <row r="29" spans="1:18" hidden="1" x14ac:dyDescent="0.25">
      <c r="A29" s="20">
        <v>43808</v>
      </c>
      <c r="B29" t="s">
        <v>1645</v>
      </c>
      <c r="C29" t="s">
        <v>17</v>
      </c>
      <c r="D29">
        <v>500</v>
      </c>
      <c r="E29">
        <v>57.25</v>
      </c>
      <c r="F29">
        <v>28625</v>
      </c>
      <c r="G29" t="s">
        <v>1664</v>
      </c>
      <c r="H29">
        <v>2019230</v>
      </c>
      <c r="I29" t="s">
        <v>19</v>
      </c>
      <c r="J29" t="s">
        <v>1660</v>
      </c>
      <c r="K29" t="s">
        <v>25</v>
      </c>
      <c r="L29">
        <v>29.99</v>
      </c>
      <c r="M29">
        <v>0.63</v>
      </c>
      <c r="N29">
        <v>0</v>
      </c>
      <c r="O29">
        <v>185.89</v>
      </c>
      <c r="P29">
        <v>216.50970000000001</v>
      </c>
      <c r="Q29">
        <f t="shared" si="0"/>
        <v>28841.509699999999</v>
      </c>
      <c r="R29">
        <f t="shared" si="1"/>
        <v>0</v>
      </c>
    </row>
    <row r="30" spans="1:18" hidden="1" x14ac:dyDescent="0.25">
      <c r="A30" s="20">
        <v>43805</v>
      </c>
      <c r="B30" t="s">
        <v>433</v>
      </c>
      <c r="C30" t="s">
        <v>17</v>
      </c>
      <c r="D30">
        <v>5000</v>
      </c>
      <c r="E30">
        <v>1.2</v>
      </c>
      <c r="F30">
        <v>6000</v>
      </c>
      <c r="G30" t="s">
        <v>1665</v>
      </c>
      <c r="H30">
        <v>2019229</v>
      </c>
      <c r="I30" t="s">
        <v>19</v>
      </c>
      <c r="J30" t="s">
        <v>20</v>
      </c>
      <c r="K30" t="s">
        <v>25</v>
      </c>
      <c r="L30">
        <v>6</v>
      </c>
      <c r="M30">
        <v>0.13</v>
      </c>
      <c r="N30">
        <v>0.3</v>
      </c>
      <c r="O30">
        <v>295.02</v>
      </c>
      <c r="P30">
        <v>301.452</v>
      </c>
      <c r="Q30">
        <f t="shared" si="0"/>
        <v>6301.4520000000002</v>
      </c>
      <c r="R30">
        <f t="shared" si="1"/>
        <v>0</v>
      </c>
    </row>
    <row r="31" spans="1:18" hidden="1" x14ac:dyDescent="0.25">
      <c r="A31" s="20">
        <v>43804</v>
      </c>
      <c r="B31" t="s">
        <v>1666</v>
      </c>
      <c r="C31" t="s">
        <v>17</v>
      </c>
      <c r="D31">
        <v>500</v>
      </c>
      <c r="E31">
        <v>457.69</v>
      </c>
      <c r="F31">
        <v>228843.25</v>
      </c>
      <c r="G31" t="s">
        <v>1667</v>
      </c>
      <c r="H31">
        <v>2019228</v>
      </c>
      <c r="I31" t="s">
        <v>19</v>
      </c>
      <c r="J31" t="s">
        <v>20</v>
      </c>
      <c r="K31" t="s">
        <v>25</v>
      </c>
      <c r="L31">
        <v>0</v>
      </c>
      <c r="M31">
        <v>5.03</v>
      </c>
      <c r="N31">
        <v>0</v>
      </c>
      <c r="O31">
        <v>135.94</v>
      </c>
      <c r="P31">
        <v>140.97470000000001</v>
      </c>
      <c r="Q31">
        <f t="shared" si="0"/>
        <v>228984.22469999999</v>
      </c>
      <c r="R31">
        <f t="shared" si="1"/>
        <v>0</v>
      </c>
    </row>
    <row r="32" spans="1:18" hidden="1" x14ac:dyDescent="0.25">
      <c r="A32" s="20">
        <v>43804</v>
      </c>
      <c r="B32" t="s">
        <v>1666</v>
      </c>
      <c r="C32" t="s">
        <v>17</v>
      </c>
      <c r="D32">
        <v>500</v>
      </c>
      <c r="E32">
        <v>453.45</v>
      </c>
      <c r="F32">
        <v>226725</v>
      </c>
      <c r="G32" t="s">
        <v>1668</v>
      </c>
      <c r="H32">
        <v>2019228</v>
      </c>
      <c r="I32" t="s">
        <v>19</v>
      </c>
      <c r="J32" t="s">
        <v>20</v>
      </c>
      <c r="K32" t="s">
        <v>25</v>
      </c>
      <c r="L32">
        <v>0</v>
      </c>
      <c r="M32">
        <v>4.99</v>
      </c>
      <c r="N32">
        <v>0</v>
      </c>
      <c r="O32">
        <v>134.66999999999999</v>
      </c>
      <c r="P32">
        <v>139.65790000000001</v>
      </c>
      <c r="Q32">
        <f t="shared" si="0"/>
        <v>226864.65789999999</v>
      </c>
      <c r="R32">
        <f t="shared" si="1"/>
        <v>0</v>
      </c>
    </row>
    <row r="33" spans="1:18" hidden="1" x14ac:dyDescent="0.25">
      <c r="A33" s="20">
        <v>43804</v>
      </c>
      <c r="B33" t="s">
        <v>1666</v>
      </c>
      <c r="C33" t="s">
        <v>23</v>
      </c>
      <c r="D33">
        <v>392</v>
      </c>
      <c r="E33">
        <v>449.69</v>
      </c>
      <c r="F33">
        <v>176276.55</v>
      </c>
      <c r="G33" t="s">
        <v>1669</v>
      </c>
      <c r="H33">
        <v>2019228</v>
      </c>
      <c r="I33" t="s">
        <v>19</v>
      </c>
      <c r="J33" t="s">
        <v>20</v>
      </c>
      <c r="K33" t="s">
        <v>25</v>
      </c>
      <c r="L33">
        <v>44.17</v>
      </c>
      <c r="M33">
        <v>3.88</v>
      </c>
      <c r="N33">
        <v>0</v>
      </c>
      <c r="O33">
        <v>104.71</v>
      </c>
      <c r="P33">
        <v>152.75800000000001</v>
      </c>
      <c r="Q33">
        <f t="shared" si="0"/>
        <v>0</v>
      </c>
      <c r="R33">
        <f t="shared" si="1"/>
        <v>176123.79199999999</v>
      </c>
    </row>
    <row r="34" spans="1:18" hidden="1" x14ac:dyDescent="0.25">
      <c r="A34" s="20">
        <v>43804</v>
      </c>
      <c r="B34" t="s">
        <v>1666</v>
      </c>
      <c r="C34" t="s">
        <v>17</v>
      </c>
      <c r="D34">
        <v>500</v>
      </c>
      <c r="E34">
        <v>450</v>
      </c>
      <c r="F34">
        <v>225000</v>
      </c>
      <c r="G34" t="s">
        <v>1670</v>
      </c>
      <c r="H34">
        <v>2019228</v>
      </c>
      <c r="I34" t="s">
        <v>19</v>
      </c>
      <c r="J34" t="s">
        <v>20</v>
      </c>
      <c r="K34" t="s">
        <v>25</v>
      </c>
      <c r="L34">
        <v>0</v>
      </c>
      <c r="M34">
        <v>4.95</v>
      </c>
      <c r="N34">
        <v>0</v>
      </c>
      <c r="O34">
        <v>133.63999999999999</v>
      </c>
      <c r="P34">
        <v>138.59</v>
      </c>
      <c r="Q34">
        <f t="shared" si="0"/>
        <v>225138.59</v>
      </c>
      <c r="R34">
        <f t="shared" si="1"/>
        <v>0</v>
      </c>
    </row>
    <row r="35" spans="1:18" hidden="1" x14ac:dyDescent="0.25">
      <c r="A35" s="20">
        <v>43804</v>
      </c>
      <c r="B35" t="s">
        <v>1666</v>
      </c>
      <c r="C35" t="s">
        <v>17</v>
      </c>
      <c r="D35">
        <v>250</v>
      </c>
      <c r="E35">
        <v>451.3</v>
      </c>
      <c r="F35">
        <v>112825</v>
      </c>
      <c r="G35" t="s">
        <v>1671</v>
      </c>
      <c r="H35">
        <v>2019228</v>
      </c>
      <c r="I35" t="s">
        <v>19</v>
      </c>
      <c r="J35" t="s">
        <v>20</v>
      </c>
      <c r="K35" t="s">
        <v>25</v>
      </c>
      <c r="L35">
        <v>0</v>
      </c>
      <c r="M35">
        <v>2.48</v>
      </c>
      <c r="N35">
        <v>0</v>
      </c>
      <c r="O35">
        <v>67.010000000000005</v>
      </c>
      <c r="P35">
        <v>69.492099999999994</v>
      </c>
      <c r="Q35">
        <f t="shared" si="0"/>
        <v>112894.4921</v>
      </c>
      <c r="R35">
        <f t="shared" si="1"/>
        <v>0</v>
      </c>
    </row>
    <row r="36" spans="1:18" hidden="1" x14ac:dyDescent="0.25">
      <c r="A36" s="20">
        <v>43804</v>
      </c>
      <c r="B36" t="s">
        <v>1666</v>
      </c>
      <c r="C36" t="s">
        <v>23</v>
      </c>
      <c r="D36">
        <v>1358</v>
      </c>
      <c r="E36">
        <v>450.91</v>
      </c>
      <c r="F36">
        <v>612335.6</v>
      </c>
      <c r="G36" t="s">
        <v>1672</v>
      </c>
      <c r="H36">
        <v>2019228</v>
      </c>
      <c r="I36" t="s">
        <v>19</v>
      </c>
      <c r="J36" t="s">
        <v>20</v>
      </c>
      <c r="K36" t="s">
        <v>25</v>
      </c>
      <c r="L36">
        <v>153.46</v>
      </c>
      <c r="M36">
        <v>13.47</v>
      </c>
      <c r="N36">
        <v>101.7</v>
      </c>
      <c r="O36">
        <v>363.7</v>
      </c>
      <c r="P36">
        <v>632.33140000000003</v>
      </c>
      <c r="Q36">
        <f t="shared" si="0"/>
        <v>0</v>
      </c>
      <c r="R36">
        <f t="shared" si="1"/>
        <v>611703.26859999995</v>
      </c>
    </row>
    <row r="37" spans="1:18" hidden="1" x14ac:dyDescent="0.25">
      <c r="A37" s="20">
        <v>43804</v>
      </c>
      <c r="B37" t="s">
        <v>1666</v>
      </c>
      <c r="C37" t="s">
        <v>23</v>
      </c>
      <c r="D37">
        <v>2000</v>
      </c>
      <c r="E37">
        <v>451.24</v>
      </c>
      <c r="F37">
        <v>902482.9</v>
      </c>
      <c r="G37" t="s">
        <v>1673</v>
      </c>
      <c r="H37">
        <v>2019228</v>
      </c>
      <c r="I37" t="s">
        <v>19</v>
      </c>
      <c r="J37" t="s">
        <v>20</v>
      </c>
      <c r="K37" t="s">
        <v>25</v>
      </c>
      <c r="L37">
        <v>225.37</v>
      </c>
      <c r="M37">
        <v>19.850000000000001</v>
      </c>
      <c r="N37">
        <v>0</v>
      </c>
      <c r="O37">
        <v>536.04</v>
      </c>
      <c r="P37">
        <v>781.26469999999995</v>
      </c>
      <c r="Q37">
        <f t="shared" si="0"/>
        <v>0</v>
      </c>
      <c r="R37">
        <f t="shared" si="1"/>
        <v>901701.63529999997</v>
      </c>
    </row>
    <row r="38" spans="1:18" hidden="1" x14ac:dyDescent="0.25">
      <c r="A38" s="20">
        <v>43804</v>
      </c>
      <c r="B38" t="s">
        <v>1666</v>
      </c>
      <c r="C38" t="s">
        <v>17</v>
      </c>
      <c r="D38">
        <v>2000</v>
      </c>
      <c r="E38">
        <v>448</v>
      </c>
      <c r="F38">
        <v>896000</v>
      </c>
      <c r="G38" t="s">
        <v>1674</v>
      </c>
      <c r="H38">
        <v>2019228</v>
      </c>
      <c r="I38" t="s">
        <v>19</v>
      </c>
      <c r="J38" t="s">
        <v>20</v>
      </c>
      <c r="K38" t="s">
        <v>25</v>
      </c>
      <c r="L38">
        <v>0</v>
      </c>
      <c r="M38">
        <v>19.71</v>
      </c>
      <c r="N38">
        <v>0</v>
      </c>
      <c r="O38">
        <v>532.19000000000005</v>
      </c>
      <c r="P38">
        <v>551.90200000000004</v>
      </c>
      <c r="Q38">
        <f t="shared" si="0"/>
        <v>896551.902</v>
      </c>
      <c r="R38">
        <f t="shared" si="1"/>
        <v>0</v>
      </c>
    </row>
    <row r="39" spans="1:18" hidden="1" x14ac:dyDescent="0.25">
      <c r="A39" s="20">
        <v>43741</v>
      </c>
      <c r="B39" t="s">
        <v>268</v>
      </c>
      <c r="C39" t="s">
        <v>17</v>
      </c>
      <c r="D39">
        <v>500</v>
      </c>
      <c r="E39">
        <v>257</v>
      </c>
      <c r="F39">
        <v>128500</v>
      </c>
      <c r="G39" t="s">
        <v>1606</v>
      </c>
      <c r="H39">
        <v>2019186</v>
      </c>
      <c r="I39" t="s">
        <v>19</v>
      </c>
      <c r="J39" t="s">
        <v>20</v>
      </c>
      <c r="K39" t="s">
        <v>25</v>
      </c>
      <c r="L39">
        <v>0</v>
      </c>
      <c r="M39">
        <v>2.83</v>
      </c>
      <c r="N39">
        <v>0</v>
      </c>
      <c r="O39">
        <v>76.319999999999993</v>
      </c>
      <c r="P39">
        <v>79.147000000000006</v>
      </c>
      <c r="Q39">
        <f t="shared" si="0"/>
        <v>128579.147</v>
      </c>
      <c r="R39">
        <f t="shared" si="1"/>
        <v>0</v>
      </c>
    </row>
    <row r="40" spans="1:18" hidden="1" x14ac:dyDescent="0.25">
      <c r="A40" s="20">
        <v>43741</v>
      </c>
      <c r="B40" t="s">
        <v>268</v>
      </c>
      <c r="C40" t="s">
        <v>23</v>
      </c>
      <c r="D40">
        <v>500</v>
      </c>
      <c r="E40">
        <v>259.5</v>
      </c>
      <c r="F40">
        <v>129750</v>
      </c>
      <c r="G40" t="s">
        <v>1607</v>
      </c>
      <c r="H40">
        <v>2019186</v>
      </c>
      <c r="I40" t="s">
        <v>19</v>
      </c>
      <c r="J40" t="s">
        <v>20</v>
      </c>
      <c r="K40" t="s">
        <v>25</v>
      </c>
      <c r="L40">
        <v>31.94</v>
      </c>
      <c r="M40">
        <v>2.85</v>
      </c>
      <c r="N40">
        <v>0</v>
      </c>
      <c r="O40">
        <v>77.069999999999993</v>
      </c>
      <c r="P40">
        <v>111.86450000000001</v>
      </c>
      <c r="Q40">
        <f t="shared" si="0"/>
        <v>0</v>
      </c>
      <c r="R40">
        <f t="shared" si="1"/>
        <v>129638.1355</v>
      </c>
    </row>
    <row r="41" spans="1:18" hidden="1" x14ac:dyDescent="0.25">
      <c r="A41" s="20">
        <v>43802</v>
      </c>
      <c r="B41" t="s">
        <v>1407</v>
      </c>
      <c r="C41" t="s">
        <v>23</v>
      </c>
      <c r="D41">
        <v>250</v>
      </c>
      <c r="E41">
        <v>378.11</v>
      </c>
      <c r="F41">
        <v>94527.5</v>
      </c>
      <c r="G41" t="s">
        <v>1677</v>
      </c>
      <c r="H41">
        <v>2019226</v>
      </c>
      <c r="I41" t="s">
        <v>19</v>
      </c>
      <c r="J41" t="s">
        <v>20</v>
      </c>
      <c r="K41" t="s">
        <v>25</v>
      </c>
      <c r="L41">
        <v>23.46</v>
      </c>
      <c r="M41">
        <v>2.08</v>
      </c>
      <c r="N41">
        <v>0</v>
      </c>
      <c r="O41">
        <v>56.14</v>
      </c>
      <c r="P41">
        <v>81.679699999999997</v>
      </c>
      <c r="Q41">
        <f t="shared" si="0"/>
        <v>0</v>
      </c>
      <c r="R41">
        <f t="shared" si="1"/>
        <v>94445.820300000007</v>
      </c>
    </row>
    <row r="42" spans="1:18" hidden="1" x14ac:dyDescent="0.25">
      <c r="A42" s="20">
        <v>43802</v>
      </c>
      <c r="B42" t="s">
        <v>1407</v>
      </c>
      <c r="C42" t="s">
        <v>17</v>
      </c>
      <c r="D42">
        <v>250</v>
      </c>
      <c r="E42">
        <v>372.64</v>
      </c>
      <c r="F42">
        <v>93161.2</v>
      </c>
      <c r="G42" t="s">
        <v>1678</v>
      </c>
      <c r="H42">
        <v>2019226</v>
      </c>
      <c r="I42" t="s">
        <v>19</v>
      </c>
      <c r="J42" t="s">
        <v>20</v>
      </c>
      <c r="K42" t="s">
        <v>25</v>
      </c>
      <c r="L42">
        <v>0</v>
      </c>
      <c r="M42">
        <v>2.0499999999999998</v>
      </c>
      <c r="N42">
        <v>0</v>
      </c>
      <c r="O42">
        <v>55.33</v>
      </c>
      <c r="P42">
        <v>57.379399999999997</v>
      </c>
      <c r="Q42">
        <f t="shared" si="0"/>
        <v>93218.579400000002</v>
      </c>
      <c r="R42">
        <f t="shared" si="1"/>
        <v>0</v>
      </c>
    </row>
    <row r="43" spans="1:18" hidden="1" x14ac:dyDescent="0.25">
      <c r="A43" s="20">
        <v>43741</v>
      </c>
      <c r="B43" t="s">
        <v>268</v>
      </c>
      <c r="C43" t="s">
        <v>17</v>
      </c>
      <c r="D43">
        <v>500</v>
      </c>
      <c r="E43">
        <v>257</v>
      </c>
      <c r="F43">
        <v>128500</v>
      </c>
      <c r="G43" t="s">
        <v>1608</v>
      </c>
      <c r="H43">
        <v>2019186</v>
      </c>
      <c r="I43" t="s">
        <v>19</v>
      </c>
      <c r="J43" t="s">
        <v>20</v>
      </c>
      <c r="K43" t="s">
        <v>25</v>
      </c>
      <c r="L43">
        <v>0</v>
      </c>
      <c r="M43">
        <v>2.83</v>
      </c>
      <c r="N43">
        <v>0</v>
      </c>
      <c r="O43">
        <v>76.319999999999993</v>
      </c>
      <c r="P43">
        <v>79.147000000000006</v>
      </c>
      <c r="Q43">
        <f t="shared" si="0"/>
        <v>128579.147</v>
      </c>
      <c r="R43">
        <f t="shared" si="1"/>
        <v>0</v>
      </c>
    </row>
    <row r="44" spans="1:18" hidden="1" x14ac:dyDescent="0.25">
      <c r="A44" s="20">
        <v>43741</v>
      </c>
      <c r="B44" t="s">
        <v>268</v>
      </c>
      <c r="C44" t="s">
        <v>17</v>
      </c>
      <c r="D44">
        <v>500</v>
      </c>
      <c r="E44">
        <v>252</v>
      </c>
      <c r="F44">
        <v>126000</v>
      </c>
      <c r="G44" t="s">
        <v>1609</v>
      </c>
      <c r="H44">
        <v>2019186</v>
      </c>
      <c r="I44" t="s">
        <v>19</v>
      </c>
      <c r="J44" t="s">
        <v>20</v>
      </c>
      <c r="K44" t="s">
        <v>25</v>
      </c>
      <c r="L44">
        <v>0</v>
      </c>
      <c r="M44">
        <v>2.77</v>
      </c>
      <c r="N44">
        <v>23.1</v>
      </c>
      <c r="O44">
        <v>74.84</v>
      </c>
      <c r="P44">
        <v>100.712</v>
      </c>
      <c r="Q44">
        <f t="shared" si="0"/>
        <v>126100.712</v>
      </c>
      <c r="R44">
        <f t="shared" si="1"/>
        <v>0</v>
      </c>
    </row>
    <row r="45" spans="1:18" hidden="1" x14ac:dyDescent="0.25">
      <c r="A45" s="20">
        <v>43802</v>
      </c>
      <c r="B45" t="s">
        <v>1645</v>
      </c>
      <c r="C45" t="s">
        <v>17</v>
      </c>
      <c r="D45">
        <v>1000</v>
      </c>
      <c r="E45">
        <v>60.14</v>
      </c>
      <c r="F45">
        <v>60142.35</v>
      </c>
      <c r="G45" t="s">
        <v>1681</v>
      </c>
      <c r="H45">
        <v>2019226</v>
      </c>
      <c r="I45" t="s">
        <v>19</v>
      </c>
      <c r="J45" t="s">
        <v>1660</v>
      </c>
      <c r="K45" t="s">
        <v>25</v>
      </c>
      <c r="L45">
        <v>60.35</v>
      </c>
      <c r="M45">
        <v>1.32</v>
      </c>
      <c r="N45">
        <v>12.6</v>
      </c>
      <c r="O45">
        <v>390.56</v>
      </c>
      <c r="P45">
        <v>464.8331</v>
      </c>
      <c r="Q45">
        <f t="shared" si="0"/>
        <v>60607.183100000002</v>
      </c>
      <c r="R45">
        <f t="shared" si="1"/>
        <v>0</v>
      </c>
    </row>
    <row r="46" spans="1:18" hidden="1" x14ac:dyDescent="0.25">
      <c r="A46" s="20">
        <v>43801</v>
      </c>
      <c r="B46" t="s">
        <v>1476</v>
      </c>
      <c r="C46" t="s">
        <v>17</v>
      </c>
      <c r="D46">
        <v>100</v>
      </c>
      <c r="E46">
        <v>293.61</v>
      </c>
      <c r="F46">
        <v>29361.45</v>
      </c>
      <c r="G46" t="s">
        <v>1682</v>
      </c>
      <c r="H46">
        <v>2019225</v>
      </c>
      <c r="I46" t="s">
        <v>19</v>
      </c>
      <c r="J46" t="s">
        <v>20</v>
      </c>
      <c r="K46" t="s">
        <v>25</v>
      </c>
      <c r="L46">
        <v>0</v>
      </c>
      <c r="M46">
        <v>0.65</v>
      </c>
      <c r="N46">
        <v>0</v>
      </c>
      <c r="O46">
        <v>29.61</v>
      </c>
      <c r="P46">
        <v>30.2559</v>
      </c>
      <c r="Q46">
        <f t="shared" si="0"/>
        <v>29391.705900000001</v>
      </c>
      <c r="R46">
        <f t="shared" si="1"/>
        <v>0</v>
      </c>
    </row>
    <row r="47" spans="1:18" hidden="1" x14ac:dyDescent="0.25">
      <c r="A47" s="20">
        <v>43801</v>
      </c>
      <c r="B47" t="s">
        <v>1476</v>
      </c>
      <c r="C47" t="s">
        <v>17</v>
      </c>
      <c r="D47">
        <v>100</v>
      </c>
      <c r="E47">
        <v>284.39999999999998</v>
      </c>
      <c r="F47">
        <v>28440</v>
      </c>
      <c r="G47" t="s">
        <v>1683</v>
      </c>
      <c r="H47">
        <v>2019225</v>
      </c>
      <c r="I47" t="s">
        <v>19</v>
      </c>
      <c r="J47" t="s">
        <v>20</v>
      </c>
      <c r="K47" t="s">
        <v>25</v>
      </c>
      <c r="L47">
        <v>0</v>
      </c>
      <c r="M47">
        <v>0.63</v>
      </c>
      <c r="N47">
        <v>8.6999999999999993</v>
      </c>
      <c r="O47">
        <v>29.62</v>
      </c>
      <c r="P47">
        <v>38.945599999999999</v>
      </c>
      <c r="Q47">
        <f t="shared" si="0"/>
        <v>28478.945599999999</v>
      </c>
      <c r="R47">
        <f t="shared" si="1"/>
        <v>0</v>
      </c>
    </row>
    <row r="48" spans="1:18" hidden="1" x14ac:dyDescent="0.25">
      <c r="A48" s="20">
        <v>43801</v>
      </c>
      <c r="B48" t="s">
        <v>1476</v>
      </c>
      <c r="C48" t="s">
        <v>23</v>
      </c>
      <c r="D48">
        <v>200</v>
      </c>
      <c r="E48">
        <v>291.35000000000002</v>
      </c>
      <c r="F48">
        <v>58270</v>
      </c>
      <c r="G48" t="s">
        <v>1684</v>
      </c>
      <c r="H48">
        <v>2019225</v>
      </c>
      <c r="I48" t="s">
        <v>19</v>
      </c>
      <c r="J48" t="s">
        <v>20</v>
      </c>
      <c r="K48" t="s">
        <v>25</v>
      </c>
      <c r="L48">
        <v>14.88</v>
      </c>
      <c r="M48">
        <v>1.28</v>
      </c>
      <c r="N48">
        <v>0</v>
      </c>
      <c r="O48">
        <v>34.61</v>
      </c>
      <c r="P48">
        <v>50.771999999999998</v>
      </c>
      <c r="Q48">
        <f t="shared" si="0"/>
        <v>0</v>
      </c>
      <c r="R48">
        <f t="shared" si="1"/>
        <v>58219.228000000003</v>
      </c>
    </row>
    <row r="49" spans="1:18" hidden="1" x14ac:dyDescent="0.25">
      <c r="A49" s="20">
        <v>43741</v>
      </c>
      <c r="B49" t="s">
        <v>268</v>
      </c>
      <c r="C49" t="s">
        <v>23</v>
      </c>
      <c r="D49">
        <v>1000</v>
      </c>
      <c r="E49">
        <v>253.7</v>
      </c>
      <c r="F49">
        <v>253700</v>
      </c>
      <c r="G49" t="s">
        <v>1610</v>
      </c>
      <c r="H49">
        <v>2019186</v>
      </c>
      <c r="I49" t="s">
        <v>19</v>
      </c>
      <c r="J49" t="s">
        <v>20</v>
      </c>
      <c r="K49" t="s">
        <v>25</v>
      </c>
      <c r="L49">
        <v>64.06</v>
      </c>
      <c r="M49">
        <v>5.58</v>
      </c>
      <c r="N49">
        <v>0</v>
      </c>
      <c r="O49">
        <v>150.69</v>
      </c>
      <c r="P49">
        <v>220.3314</v>
      </c>
      <c r="Q49">
        <f t="shared" si="0"/>
        <v>0</v>
      </c>
      <c r="R49">
        <f t="shared" si="1"/>
        <v>253479.6686</v>
      </c>
    </row>
    <row r="50" spans="1:18" hidden="1" x14ac:dyDescent="0.25">
      <c r="A50" s="20">
        <v>43742</v>
      </c>
      <c r="B50" t="s">
        <v>268</v>
      </c>
      <c r="C50" t="s">
        <v>23</v>
      </c>
      <c r="D50">
        <v>1000</v>
      </c>
      <c r="E50">
        <v>259.10000000000002</v>
      </c>
      <c r="F50">
        <v>259100</v>
      </c>
      <c r="G50" t="s">
        <v>1604</v>
      </c>
      <c r="H50">
        <v>2019187</v>
      </c>
      <c r="I50" t="s">
        <v>19</v>
      </c>
      <c r="J50" t="s">
        <v>20</v>
      </c>
      <c r="K50" t="s">
        <v>25</v>
      </c>
      <c r="L50">
        <v>64</v>
      </c>
      <c r="M50">
        <v>5.7</v>
      </c>
      <c r="N50">
        <v>15.6</v>
      </c>
      <c r="O50">
        <v>153.88999999999999</v>
      </c>
      <c r="P50">
        <v>239.1902</v>
      </c>
      <c r="Q50">
        <f t="shared" si="0"/>
        <v>0</v>
      </c>
      <c r="R50">
        <f t="shared" si="1"/>
        <v>258860.80979999999</v>
      </c>
    </row>
    <row r="51" spans="1:18" hidden="1" x14ac:dyDescent="0.25">
      <c r="A51" s="20">
        <v>43798</v>
      </c>
      <c r="B51" t="s">
        <v>480</v>
      </c>
      <c r="C51" t="s">
        <v>23</v>
      </c>
      <c r="D51">
        <v>1000</v>
      </c>
      <c r="E51">
        <v>91.1</v>
      </c>
      <c r="F51">
        <v>91100</v>
      </c>
      <c r="G51" t="s">
        <v>1687</v>
      </c>
      <c r="H51">
        <v>2019224</v>
      </c>
      <c r="I51" t="s">
        <v>19</v>
      </c>
      <c r="J51" t="s">
        <v>20</v>
      </c>
      <c r="K51" t="s">
        <v>25</v>
      </c>
      <c r="L51">
        <v>22.79</v>
      </c>
      <c r="M51">
        <v>2</v>
      </c>
      <c r="N51">
        <v>0</v>
      </c>
      <c r="O51">
        <v>54.11</v>
      </c>
      <c r="P51">
        <v>78.904200000000003</v>
      </c>
      <c r="Q51">
        <f t="shared" si="0"/>
        <v>0</v>
      </c>
      <c r="R51">
        <f t="shared" si="1"/>
        <v>91021.095799999996</v>
      </c>
    </row>
    <row r="52" spans="1:18" hidden="1" x14ac:dyDescent="0.25">
      <c r="A52" s="20">
        <v>43798</v>
      </c>
      <c r="B52" t="s">
        <v>1476</v>
      </c>
      <c r="C52" t="s">
        <v>17</v>
      </c>
      <c r="D52">
        <v>200</v>
      </c>
      <c r="E52">
        <v>364</v>
      </c>
      <c r="F52">
        <v>72800</v>
      </c>
      <c r="G52" t="s">
        <v>1688</v>
      </c>
      <c r="H52">
        <v>2019224</v>
      </c>
      <c r="I52" t="s">
        <v>19</v>
      </c>
      <c r="J52" t="s">
        <v>20</v>
      </c>
      <c r="K52" t="s">
        <v>25</v>
      </c>
      <c r="L52">
        <v>0</v>
      </c>
      <c r="M52">
        <v>1.6</v>
      </c>
      <c r="N52">
        <v>9.9</v>
      </c>
      <c r="O52">
        <v>43.24</v>
      </c>
      <c r="P52">
        <v>54.741599999999998</v>
      </c>
      <c r="Q52">
        <f t="shared" si="0"/>
        <v>72854.741599999994</v>
      </c>
      <c r="R52">
        <f t="shared" si="1"/>
        <v>0</v>
      </c>
    </row>
    <row r="53" spans="1:18" hidden="1" x14ac:dyDescent="0.25">
      <c r="A53" s="20">
        <v>43798</v>
      </c>
      <c r="B53" t="s">
        <v>1476</v>
      </c>
      <c r="C53" t="s">
        <v>23</v>
      </c>
      <c r="D53">
        <v>200</v>
      </c>
      <c r="E53">
        <v>364.25</v>
      </c>
      <c r="F53">
        <v>72850</v>
      </c>
      <c r="G53" t="s">
        <v>1689</v>
      </c>
      <c r="H53">
        <v>2019224</v>
      </c>
      <c r="I53" t="s">
        <v>19</v>
      </c>
      <c r="J53" t="s">
        <v>20</v>
      </c>
      <c r="K53" t="s">
        <v>25</v>
      </c>
      <c r="L53">
        <v>18.21</v>
      </c>
      <c r="M53">
        <v>1.6</v>
      </c>
      <c r="N53">
        <v>0</v>
      </c>
      <c r="O53">
        <v>43.27</v>
      </c>
      <c r="P53">
        <v>63.082700000000003</v>
      </c>
      <c r="Q53">
        <f t="shared" si="0"/>
        <v>0</v>
      </c>
      <c r="R53">
        <f t="shared" si="1"/>
        <v>72786.917300000001</v>
      </c>
    </row>
    <row r="54" spans="1:18" hidden="1" x14ac:dyDescent="0.25">
      <c r="A54" s="20">
        <v>43798</v>
      </c>
      <c r="B54" t="s">
        <v>480</v>
      </c>
      <c r="C54" t="s">
        <v>17</v>
      </c>
      <c r="D54">
        <v>1000</v>
      </c>
      <c r="E54">
        <v>89</v>
      </c>
      <c r="F54">
        <v>89000</v>
      </c>
      <c r="G54" t="s">
        <v>1690</v>
      </c>
      <c r="H54">
        <v>2019224</v>
      </c>
      <c r="I54" t="s">
        <v>19</v>
      </c>
      <c r="J54" t="s">
        <v>20</v>
      </c>
      <c r="K54" t="s">
        <v>25</v>
      </c>
      <c r="L54">
        <v>0</v>
      </c>
      <c r="M54">
        <v>1.96</v>
      </c>
      <c r="N54">
        <v>0</v>
      </c>
      <c r="O54">
        <v>52.86</v>
      </c>
      <c r="P54">
        <v>54.817999999999998</v>
      </c>
      <c r="Q54">
        <f t="shared" si="0"/>
        <v>89054.817999999999</v>
      </c>
      <c r="R54">
        <f t="shared" si="1"/>
        <v>0</v>
      </c>
    </row>
    <row r="55" spans="1:18" hidden="1" x14ac:dyDescent="0.25">
      <c r="A55" s="20">
        <v>43797</v>
      </c>
      <c r="B55" t="s">
        <v>1476</v>
      </c>
      <c r="C55" t="s">
        <v>23</v>
      </c>
      <c r="D55">
        <v>500</v>
      </c>
      <c r="E55">
        <v>305.12</v>
      </c>
      <c r="F55">
        <v>152560.35</v>
      </c>
      <c r="G55" t="s">
        <v>1691</v>
      </c>
      <c r="H55">
        <v>2019223</v>
      </c>
      <c r="I55" t="s">
        <v>19</v>
      </c>
      <c r="J55" t="s">
        <v>20</v>
      </c>
      <c r="K55" t="s">
        <v>25</v>
      </c>
      <c r="L55">
        <v>38</v>
      </c>
      <c r="M55">
        <v>3.36</v>
      </c>
      <c r="N55">
        <v>9.3000000000000007</v>
      </c>
      <c r="O55">
        <v>90.63</v>
      </c>
      <c r="P55">
        <v>141.28639999999999</v>
      </c>
      <c r="Q55">
        <f t="shared" si="0"/>
        <v>0</v>
      </c>
      <c r="R55">
        <f t="shared" si="1"/>
        <v>152419.06359999999</v>
      </c>
    </row>
    <row r="56" spans="1:18" hidden="1" x14ac:dyDescent="0.25">
      <c r="A56" s="20">
        <v>43797</v>
      </c>
      <c r="B56" t="s">
        <v>1476</v>
      </c>
      <c r="C56" t="s">
        <v>17</v>
      </c>
      <c r="D56">
        <v>500</v>
      </c>
      <c r="E56">
        <v>298</v>
      </c>
      <c r="F56">
        <v>149000</v>
      </c>
      <c r="G56" t="s">
        <v>1692</v>
      </c>
      <c r="H56">
        <v>2019223</v>
      </c>
      <c r="I56" t="s">
        <v>19</v>
      </c>
      <c r="J56" t="s">
        <v>20</v>
      </c>
      <c r="K56" t="s">
        <v>25</v>
      </c>
      <c r="L56">
        <v>0</v>
      </c>
      <c r="M56">
        <v>3.28</v>
      </c>
      <c r="N56">
        <v>0</v>
      </c>
      <c r="O56">
        <v>88.5</v>
      </c>
      <c r="P56">
        <v>91.778000000000006</v>
      </c>
      <c r="Q56">
        <f t="shared" si="0"/>
        <v>149091.77799999999</v>
      </c>
      <c r="R56">
        <f t="shared" si="1"/>
        <v>0</v>
      </c>
    </row>
    <row r="57" spans="1:18" hidden="1" x14ac:dyDescent="0.25">
      <c r="A57" s="20">
        <v>43796</v>
      </c>
      <c r="B57" t="s">
        <v>282</v>
      </c>
      <c r="C57" t="s">
        <v>17</v>
      </c>
      <c r="D57">
        <v>700</v>
      </c>
      <c r="E57">
        <v>273.27999999999997</v>
      </c>
      <c r="F57">
        <v>191292.5</v>
      </c>
      <c r="G57" t="s">
        <v>1693</v>
      </c>
      <c r="H57">
        <v>2019222</v>
      </c>
      <c r="I57" t="s">
        <v>19</v>
      </c>
      <c r="J57" t="s">
        <v>20</v>
      </c>
      <c r="K57" t="s">
        <v>25</v>
      </c>
      <c r="L57">
        <v>0</v>
      </c>
      <c r="M57">
        <v>4.21</v>
      </c>
      <c r="N57">
        <v>11.7</v>
      </c>
      <c r="O57">
        <v>113.62</v>
      </c>
      <c r="P57">
        <v>129.52850000000001</v>
      </c>
      <c r="Q57">
        <f t="shared" si="0"/>
        <v>191422.02849999999</v>
      </c>
      <c r="R57">
        <f t="shared" si="1"/>
        <v>0</v>
      </c>
    </row>
    <row r="58" spans="1:18" hidden="1" x14ac:dyDescent="0.25">
      <c r="A58" s="20">
        <v>43796</v>
      </c>
      <c r="B58" t="s">
        <v>282</v>
      </c>
      <c r="C58" t="s">
        <v>23</v>
      </c>
      <c r="D58">
        <v>700</v>
      </c>
      <c r="E58">
        <v>276.89999999999998</v>
      </c>
      <c r="F58">
        <v>193830</v>
      </c>
      <c r="G58" t="s">
        <v>1694</v>
      </c>
      <c r="H58">
        <v>2019222</v>
      </c>
      <c r="I58" t="s">
        <v>19</v>
      </c>
      <c r="J58" t="s">
        <v>20</v>
      </c>
      <c r="K58" t="s">
        <v>25</v>
      </c>
      <c r="L58">
        <v>48</v>
      </c>
      <c r="M58">
        <v>4.26</v>
      </c>
      <c r="N58">
        <v>0</v>
      </c>
      <c r="O58">
        <v>115.13</v>
      </c>
      <c r="P58">
        <v>167.39420000000001</v>
      </c>
      <c r="Q58">
        <f t="shared" si="0"/>
        <v>0</v>
      </c>
      <c r="R58">
        <f t="shared" si="1"/>
        <v>193662.60579999999</v>
      </c>
    </row>
    <row r="59" spans="1:18" hidden="1" x14ac:dyDescent="0.25">
      <c r="A59" s="20">
        <v>43795</v>
      </c>
      <c r="B59" t="s">
        <v>16</v>
      </c>
      <c r="C59" t="s">
        <v>17</v>
      </c>
      <c r="D59">
        <v>100</v>
      </c>
      <c r="E59">
        <v>22.1</v>
      </c>
      <c r="F59">
        <v>2210</v>
      </c>
      <c r="G59" t="s">
        <v>1695</v>
      </c>
      <c r="H59">
        <v>2019221</v>
      </c>
      <c r="I59" t="s">
        <v>19</v>
      </c>
      <c r="J59" t="s">
        <v>20</v>
      </c>
      <c r="K59" t="s">
        <v>25</v>
      </c>
      <c r="L59">
        <v>2.1</v>
      </c>
      <c r="M59">
        <v>0.05</v>
      </c>
      <c r="N59">
        <v>16.2</v>
      </c>
      <c r="O59">
        <v>41.31</v>
      </c>
      <c r="P59">
        <v>59.6586</v>
      </c>
      <c r="Q59">
        <f t="shared" si="0"/>
        <v>2269.6586000000002</v>
      </c>
      <c r="R59">
        <f t="shared" si="1"/>
        <v>0</v>
      </c>
    </row>
    <row r="60" spans="1:18" hidden="1" x14ac:dyDescent="0.25">
      <c r="A60" s="20">
        <v>43795</v>
      </c>
      <c r="B60" t="s">
        <v>1476</v>
      </c>
      <c r="C60" t="s">
        <v>17</v>
      </c>
      <c r="D60">
        <v>500</v>
      </c>
      <c r="E60">
        <v>272.14999999999998</v>
      </c>
      <c r="F60">
        <v>136075</v>
      </c>
      <c r="G60" t="s">
        <v>1696</v>
      </c>
      <c r="H60">
        <v>2019221</v>
      </c>
      <c r="I60" t="s">
        <v>19</v>
      </c>
      <c r="J60" t="s">
        <v>20</v>
      </c>
      <c r="K60" t="s">
        <v>25</v>
      </c>
      <c r="L60">
        <v>0</v>
      </c>
      <c r="M60">
        <v>2.99</v>
      </c>
      <c r="N60">
        <v>0</v>
      </c>
      <c r="O60">
        <v>80.819999999999993</v>
      </c>
      <c r="P60">
        <v>83.813699999999997</v>
      </c>
      <c r="Q60">
        <f t="shared" si="0"/>
        <v>136158.8137</v>
      </c>
      <c r="R60">
        <f t="shared" si="1"/>
        <v>0</v>
      </c>
    </row>
    <row r="61" spans="1:18" hidden="1" x14ac:dyDescent="0.25">
      <c r="A61" s="20">
        <v>43795</v>
      </c>
      <c r="B61" t="s">
        <v>1476</v>
      </c>
      <c r="C61" t="s">
        <v>23</v>
      </c>
      <c r="D61">
        <v>253</v>
      </c>
      <c r="E61">
        <v>263.64</v>
      </c>
      <c r="F61">
        <v>66701.149999999994</v>
      </c>
      <c r="G61" t="s">
        <v>1697</v>
      </c>
      <c r="H61">
        <v>2019221</v>
      </c>
      <c r="I61" t="s">
        <v>19</v>
      </c>
      <c r="J61" t="s">
        <v>20</v>
      </c>
      <c r="K61" t="s">
        <v>25</v>
      </c>
      <c r="L61">
        <v>16.93</v>
      </c>
      <c r="M61">
        <v>1.47</v>
      </c>
      <c r="N61">
        <v>0</v>
      </c>
      <c r="O61">
        <v>39.619999999999997</v>
      </c>
      <c r="P61">
        <v>58.017400000000002</v>
      </c>
      <c r="Q61">
        <f t="shared" si="0"/>
        <v>0</v>
      </c>
      <c r="R61">
        <f t="shared" si="1"/>
        <v>66643.132599999997</v>
      </c>
    </row>
    <row r="62" spans="1:18" hidden="1" x14ac:dyDescent="0.25">
      <c r="A62" s="20">
        <v>43795</v>
      </c>
      <c r="B62" t="s">
        <v>1476</v>
      </c>
      <c r="C62" t="s">
        <v>23</v>
      </c>
      <c r="D62">
        <v>247</v>
      </c>
      <c r="E62">
        <v>265.45</v>
      </c>
      <c r="F62">
        <v>65566.149999999994</v>
      </c>
      <c r="G62" t="s">
        <v>1698</v>
      </c>
      <c r="H62">
        <v>2019221</v>
      </c>
      <c r="I62" t="s">
        <v>19</v>
      </c>
      <c r="J62" t="s">
        <v>20</v>
      </c>
      <c r="K62" t="s">
        <v>25</v>
      </c>
      <c r="L62">
        <v>16.52</v>
      </c>
      <c r="M62">
        <v>1.44</v>
      </c>
      <c r="N62">
        <v>0</v>
      </c>
      <c r="O62">
        <v>38.94</v>
      </c>
      <c r="P62">
        <v>56.9024</v>
      </c>
      <c r="Q62">
        <f t="shared" si="0"/>
        <v>0</v>
      </c>
      <c r="R62">
        <f t="shared" si="1"/>
        <v>65509.247599999995</v>
      </c>
    </row>
    <row r="63" spans="1:18" hidden="1" x14ac:dyDescent="0.25">
      <c r="A63" s="20">
        <v>43795</v>
      </c>
      <c r="B63" t="s">
        <v>1476</v>
      </c>
      <c r="C63" t="s">
        <v>23</v>
      </c>
      <c r="D63">
        <v>500</v>
      </c>
      <c r="E63">
        <v>267</v>
      </c>
      <c r="F63">
        <v>133500</v>
      </c>
      <c r="G63" t="s">
        <v>1699</v>
      </c>
      <c r="H63">
        <v>2019221</v>
      </c>
      <c r="I63" t="s">
        <v>19</v>
      </c>
      <c r="J63" t="s">
        <v>20</v>
      </c>
      <c r="K63" t="s">
        <v>25</v>
      </c>
      <c r="L63">
        <v>33.450000000000003</v>
      </c>
      <c r="M63">
        <v>2.94</v>
      </c>
      <c r="N63">
        <v>0</v>
      </c>
      <c r="O63">
        <v>79.290000000000006</v>
      </c>
      <c r="P63">
        <v>115.67700000000001</v>
      </c>
      <c r="Q63">
        <f t="shared" si="0"/>
        <v>0</v>
      </c>
      <c r="R63">
        <f t="shared" si="1"/>
        <v>133384.323</v>
      </c>
    </row>
    <row r="64" spans="1:18" hidden="1" x14ac:dyDescent="0.25">
      <c r="A64" s="20">
        <v>43795</v>
      </c>
      <c r="B64" t="s">
        <v>1476</v>
      </c>
      <c r="C64" t="s">
        <v>17</v>
      </c>
      <c r="D64">
        <v>500</v>
      </c>
      <c r="E64">
        <v>266.7</v>
      </c>
      <c r="F64">
        <v>133350</v>
      </c>
      <c r="G64" t="s">
        <v>1700</v>
      </c>
      <c r="H64">
        <v>2019221</v>
      </c>
      <c r="I64" t="s">
        <v>19</v>
      </c>
      <c r="J64" t="s">
        <v>20</v>
      </c>
      <c r="K64" t="s">
        <v>25</v>
      </c>
      <c r="L64">
        <v>0</v>
      </c>
      <c r="M64">
        <v>2.93</v>
      </c>
      <c r="N64">
        <v>0</v>
      </c>
      <c r="O64">
        <v>79.2</v>
      </c>
      <c r="P64">
        <v>82.133799999999994</v>
      </c>
      <c r="Q64">
        <f t="shared" si="0"/>
        <v>133432.13380000001</v>
      </c>
      <c r="R64">
        <f t="shared" si="1"/>
        <v>0</v>
      </c>
    </row>
    <row r="65" spans="1:18" hidden="1" x14ac:dyDescent="0.25">
      <c r="A65" s="20">
        <v>43794</v>
      </c>
      <c r="B65" t="s">
        <v>111</v>
      </c>
      <c r="C65" t="s">
        <v>17</v>
      </c>
      <c r="D65">
        <v>100</v>
      </c>
      <c r="E65">
        <v>454.5</v>
      </c>
      <c r="F65">
        <v>45450</v>
      </c>
      <c r="G65" t="s">
        <v>1701</v>
      </c>
      <c r="H65">
        <v>2019220</v>
      </c>
      <c r="I65" t="s">
        <v>19</v>
      </c>
      <c r="J65" t="s">
        <v>20</v>
      </c>
      <c r="K65" t="s">
        <v>25</v>
      </c>
      <c r="L65">
        <v>0</v>
      </c>
      <c r="M65">
        <v>1</v>
      </c>
      <c r="N65">
        <v>0</v>
      </c>
      <c r="O65">
        <v>29.68</v>
      </c>
      <c r="P65">
        <v>30.68</v>
      </c>
      <c r="Q65">
        <f t="shared" si="0"/>
        <v>45480.68</v>
      </c>
      <c r="R65">
        <f t="shared" si="1"/>
        <v>0</v>
      </c>
    </row>
    <row r="66" spans="1:18" hidden="1" x14ac:dyDescent="0.25">
      <c r="A66" s="20">
        <v>43794</v>
      </c>
      <c r="B66" t="s">
        <v>111</v>
      </c>
      <c r="C66" t="s">
        <v>23</v>
      </c>
      <c r="D66">
        <v>100</v>
      </c>
      <c r="E66">
        <v>460</v>
      </c>
      <c r="F66">
        <v>46000</v>
      </c>
      <c r="G66" t="s">
        <v>1702</v>
      </c>
      <c r="H66">
        <v>2019220</v>
      </c>
      <c r="I66" t="s">
        <v>19</v>
      </c>
      <c r="J66" t="s">
        <v>20</v>
      </c>
      <c r="K66" t="s">
        <v>25</v>
      </c>
      <c r="L66">
        <v>11.78</v>
      </c>
      <c r="M66">
        <v>1.01</v>
      </c>
      <c r="N66">
        <v>0</v>
      </c>
      <c r="O66">
        <v>29.68</v>
      </c>
      <c r="P66">
        <v>42.472000000000001</v>
      </c>
      <c r="Q66">
        <f t="shared" si="0"/>
        <v>0</v>
      </c>
      <c r="R66">
        <f t="shared" si="1"/>
        <v>45957.527999999998</v>
      </c>
    </row>
    <row r="67" spans="1:18" hidden="1" x14ac:dyDescent="0.25">
      <c r="A67" s="20">
        <v>43794</v>
      </c>
      <c r="B67" t="s">
        <v>111</v>
      </c>
      <c r="C67" t="s">
        <v>23</v>
      </c>
      <c r="D67">
        <v>250</v>
      </c>
      <c r="E67">
        <v>458.6</v>
      </c>
      <c r="F67">
        <v>114650</v>
      </c>
      <c r="G67" t="s">
        <v>1703</v>
      </c>
      <c r="H67">
        <v>2019220</v>
      </c>
      <c r="I67" t="s">
        <v>19</v>
      </c>
      <c r="J67" t="s">
        <v>20</v>
      </c>
      <c r="K67" t="s">
        <v>25</v>
      </c>
      <c r="L67">
        <v>28.6</v>
      </c>
      <c r="M67">
        <v>2.52</v>
      </c>
      <c r="N67">
        <v>0</v>
      </c>
      <c r="O67">
        <v>68.099999999999994</v>
      </c>
      <c r="P67">
        <v>99.222399999999993</v>
      </c>
      <c r="Q67">
        <f t="shared" ref="Q67:Q130" si="2">IF(C67="Buy",F67+P67,0)</f>
        <v>0</v>
      </c>
      <c r="R67">
        <f t="shared" ref="R67:R130" si="3">IF(C67="Sell",F67-P67,0)</f>
        <v>114550.7776</v>
      </c>
    </row>
    <row r="68" spans="1:18" hidden="1" x14ac:dyDescent="0.25">
      <c r="A68" s="20">
        <v>43794</v>
      </c>
      <c r="B68" t="s">
        <v>111</v>
      </c>
      <c r="C68" t="s">
        <v>17</v>
      </c>
      <c r="D68">
        <v>250</v>
      </c>
      <c r="E68">
        <v>457</v>
      </c>
      <c r="F68">
        <v>114250</v>
      </c>
      <c r="G68" t="s">
        <v>1704</v>
      </c>
      <c r="H68">
        <v>2019220</v>
      </c>
      <c r="I68" t="s">
        <v>19</v>
      </c>
      <c r="J68" t="s">
        <v>20</v>
      </c>
      <c r="K68" t="s">
        <v>25</v>
      </c>
      <c r="L68">
        <v>0</v>
      </c>
      <c r="M68">
        <v>2.5099999999999998</v>
      </c>
      <c r="N68">
        <v>0</v>
      </c>
      <c r="O68">
        <v>67.86</v>
      </c>
      <c r="P68">
        <v>70.373599999999996</v>
      </c>
      <c r="Q68">
        <f t="shared" si="2"/>
        <v>114320.37360000001</v>
      </c>
      <c r="R68">
        <f t="shared" si="3"/>
        <v>0</v>
      </c>
    </row>
    <row r="69" spans="1:18" hidden="1" x14ac:dyDescent="0.25">
      <c r="A69" s="20">
        <v>43794</v>
      </c>
      <c r="B69" t="s">
        <v>1476</v>
      </c>
      <c r="C69" t="s">
        <v>23</v>
      </c>
      <c r="D69">
        <v>500</v>
      </c>
      <c r="E69">
        <v>240</v>
      </c>
      <c r="F69">
        <v>120000</v>
      </c>
      <c r="G69" t="s">
        <v>1705</v>
      </c>
      <c r="H69">
        <v>2019220</v>
      </c>
      <c r="I69" t="s">
        <v>19</v>
      </c>
      <c r="J69" t="s">
        <v>20</v>
      </c>
      <c r="K69" t="s">
        <v>25</v>
      </c>
      <c r="L69">
        <v>32.049999999999997</v>
      </c>
      <c r="M69">
        <v>2.64</v>
      </c>
      <c r="N69">
        <v>0</v>
      </c>
      <c r="O69">
        <v>71.28</v>
      </c>
      <c r="P69">
        <v>105.97</v>
      </c>
      <c r="Q69">
        <f t="shared" si="2"/>
        <v>0</v>
      </c>
      <c r="R69">
        <f t="shared" si="3"/>
        <v>119894.03</v>
      </c>
    </row>
    <row r="70" spans="1:18" hidden="1" x14ac:dyDescent="0.25">
      <c r="A70" s="20">
        <v>43794</v>
      </c>
      <c r="B70" t="s">
        <v>1476</v>
      </c>
      <c r="C70" t="s">
        <v>17</v>
      </c>
      <c r="D70">
        <v>500</v>
      </c>
      <c r="E70">
        <v>252.47</v>
      </c>
      <c r="F70">
        <v>126234.3</v>
      </c>
      <c r="G70" t="s">
        <v>1706</v>
      </c>
      <c r="H70">
        <v>2019220</v>
      </c>
      <c r="I70" t="s">
        <v>19</v>
      </c>
      <c r="J70" t="s">
        <v>20</v>
      </c>
      <c r="K70" t="s">
        <v>25</v>
      </c>
      <c r="L70">
        <v>0</v>
      </c>
      <c r="M70">
        <v>2.78</v>
      </c>
      <c r="N70">
        <v>102</v>
      </c>
      <c r="O70">
        <v>74.98</v>
      </c>
      <c r="P70">
        <v>179.75710000000001</v>
      </c>
      <c r="Q70">
        <f t="shared" si="2"/>
        <v>126414.05710000001</v>
      </c>
      <c r="R70">
        <f t="shared" si="3"/>
        <v>0</v>
      </c>
    </row>
    <row r="71" spans="1:18" hidden="1" x14ac:dyDescent="0.25">
      <c r="A71" s="20">
        <v>43794</v>
      </c>
      <c r="B71" t="s">
        <v>1476</v>
      </c>
      <c r="C71" t="s">
        <v>17</v>
      </c>
      <c r="D71">
        <v>500</v>
      </c>
      <c r="E71">
        <v>253.3</v>
      </c>
      <c r="F71">
        <v>126650</v>
      </c>
      <c r="G71" t="s">
        <v>1707</v>
      </c>
      <c r="H71">
        <v>2019220</v>
      </c>
      <c r="I71" t="s">
        <v>19</v>
      </c>
      <c r="J71" t="s">
        <v>20</v>
      </c>
      <c r="K71" t="s">
        <v>25</v>
      </c>
      <c r="L71">
        <v>0</v>
      </c>
      <c r="M71">
        <v>2.79</v>
      </c>
      <c r="N71">
        <v>0</v>
      </c>
      <c r="O71">
        <v>75.22</v>
      </c>
      <c r="P71">
        <v>78.006299999999996</v>
      </c>
      <c r="Q71">
        <f t="shared" si="2"/>
        <v>126728.00629999999</v>
      </c>
      <c r="R71">
        <f t="shared" si="3"/>
        <v>0</v>
      </c>
    </row>
    <row r="72" spans="1:18" hidden="1" x14ac:dyDescent="0.25">
      <c r="A72" s="20">
        <v>43794</v>
      </c>
      <c r="B72" t="s">
        <v>1476</v>
      </c>
      <c r="C72" t="s">
        <v>17</v>
      </c>
      <c r="D72">
        <v>5000</v>
      </c>
      <c r="E72">
        <v>255.91</v>
      </c>
      <c r="F72">
        <v>1279537.8500000001</v>
      </c>
      <c r="G72" t="s">
        <v>1708</v>
      </c>
      <c r="H72">
        <v>2019220</v>
      </c>
      <c r="I72" t="s">
        <v>19</v>
      </c>
      <c r="J72" t="s">
        <v>20</v>
      </c>
      <c r="K72" t="s">
        <v>25</v>
      </c>
      <c r="L72">
        <v>0</v>
      </c>
      <c r="M72">
        <v>28.15</v>
      </c>
      <c r="N72">
        <v>0</v>
      </c>
      <c r="O72">
        <v>759.99</v>
      </c>
      <c r="P72">
        <v>788.14</v>
      </c>
      <c r="Q72">
        <f t="shared" si="2"/>
        <v>1280325.99</v>
      </c>
      <c r="R72">
        <f t="shared" si="3"/>
        <v>0</v>
      </c>
    </row>
    <row r="73" spans="1:18" hidden="1" x14ac:dyDescent="0.25">
      <c r="A73" s="20">
        <v>43794</v>
      </c>
      <c r="B73" t="s">
        <v>1476</v>
      </c>
      <c r="C73" t="s">
        <v>23</v>
      </c>
      <c r="D73">
        <v>5500</v>
      </c>
      <c r="E73">
        <v>259</v>
      </c>
      <c r="F73">
        <v>1424500</v>
      </c>
      <c r="G73" t="s">
        <v>1709</v>
      </c>
      <c r="H73">
        <v>2019220</v>
      </c>
      <c r="I73" t="s">
        <v>19</v>
      </c>
      <c r="J73" t="s">
        <v>20</v>
      </c>
      <c r="K73" t="s">
        <v>25</v>
      </c>
      <c r="L73">
        <v>352.56</v>
      </c>
      <c r="M73">
        <v>31.34</v>
      </c>
      <c r="N73">
        <v>0</v>
      </c>
      <c r="O73">
        <v>846.09</v>
      </c>
      <c r="P73">
        <v>1229.989</v>
      </c>
      <c r="Q73">
        <f t="shared" si="2"/>
        <v>0</v>
      </c>
      <c r="R73">
        <f t="shared" si="3"/>
        <v>1423270.0109999999</v>
      </c>
    </row>
    <row r="74" spans="1:18" hidden="1" x14ac:dyDescent="0.25">
      <c r="A74" s="20">
        <v>43791</v>
      </c>
      <c r="B74" t="s">
        <v>111</v>
      </c>
      <c r="C74" t="s">
        <v>17</v>
      </c>
      <c r="D74">
        <v>500</v>
      </c>
      <c r="E74">
        <v>456.5</v>
      </c>
      <c r="F74">
        <v>228250</v>
      </c>
      <c r="G74" t="s">
        <v>1710</v>
      </c>
      <c r="H74">
        <v>2019219</v>
      </c>
      <c r="I74" t="s">
        <v>19</v>
      </c>
      <c r="J74" t="s">
        <v>20</v>
      </c>
      <c r="K74" t="s">
        <v>25</v>
      </c>
      <c r="L74">
        <v>0</v>
      </c>
      <c r="M74">
        <v>5.0199999999999996</v>
      </c>
      <c r="N74">
        <v>0</v>
      </c>
      <c r="O74">
        <v>135.57</v>
      </c>
      <c r="P74">
        <v>140.5916</v>
      </c>
      <c r="Q74">
        <f t="shared" si="2"/>
        <v>228390.59160000001</v>
      </c>
      <c r="R74">
        <f t="shared" si="3"/>
        <v>0</v>
      </c>
    </row>
    <row r="75" spans="1:18" hidden="1" x14ac:dyDescent="0.25">
      <c r="A75" s="20">
        <v>43791</v>
      </c>
      <c r="B75" t="s">
        <v>111</v>
      </c>
      <c r="C75" t="s">
        <v>23</v>
      </c>
      <c r="D75">
        <v>500</v>
      </c>
      <c r="E75">
        <v>461</v>
      </c>
      <c r="F75">
        <v>230500</v>
      </c>
      <c r="G75" t="s">
        <v>1711</v>
      </c>
      <c r="H75">
        <v>2019219</v>
      </c>
      <c r="I75" t="s">
        <v>19</v>
      </c>
      <c r="J75" t="s">
        <v>20</v>
      </c>
      <c r="K75" t="s">
        <v>25</v>
      </c>
      <c r="L75">
        <v>56.92</v>
      </c>
      <c r="M75">
        <v>5.07</v>
      </c>
      <c r="N75">
        <v>0</v>
      </c>
      <c r="O75">
        <v>136.91</v>
      </c>
      <c r="P75">
        <v>198.90100000000001</v>
      </c>
      <c r="Q75">
        <f t="shared" si="2"/>
        <v>0</v>
      </c>
      <c r="R75">
        <f t="shared" si="3"/>
        <v>230301.09899999999</v>
      </c>
    </row>
    <row r="76" spans="1:18" hidden="1" x14ac:dyDescent="0.25">
      <c r="A76" s="20">
        <v>43791</v>
      </c>
      <c r="B76" t="s">
        <v>111</v>
      </c>
      <c r="C76" t="s">
        <v>17</v>
      </c>
      <c r="D76">
        <v>100</v>
      </c>
      <c r="E76">
        <v>455.99</v>
      </c>
      <c r="F76">
        <v>45599.3</v>
      </c>
      <c r="G76" t="s">
        <v>1712</v>
      </c>
      <c r="H76">
        <v>2019219</v>
      </c>
      <c r="I76" t="s">
        <v>19</v>
      </c>
      <c r="J76" t="s">
        <v>20</v>
      </c>
      <c r="K76" t="s">
        <v>25</v>
      </c>
      <c r="L76">
        <v>0</v>
      </c>
      <c r="M76">
        <v>1</v>
      </c>
      <c r="N76">
        <v>0</v>
      </c>
      <c r="O76">
        <v>29.67</v>
      </c>
      <c r="P76">
        <v>30.673300000000001</v>
      </c>
      <c r="Q76">
        <f t="shared" si="2"/>
        <v>45629.973300000005</v>
      </c>
      <c r="R76">
        <f t="shared" si="3"/>
        <v>0</v>
      </c>
    </row>
    <row r="77" spans="1:18" hidden="1" x14ac:dyDescent="0.25">
      <c r="A77" s="20">
        <v>43791</v>
      </c>
      <c r="B77" t="s">
        <v>282</v>
      </c>
      <c r="C77" t="s">
        <v>17</v>
      </c>
      <c r="D77">
        <v>250</v>
      </c>
      <c r="E77">
        <v>256</v>
      </c>
      <c r="F77">
        <v>64000</v>
      </c>
      <c r="G77" t="s">
        <v>1713</v>
      </c>
      <c r="H77">
        <v>2019219</v>
      </c>
      <c r="I77" t="s">
        <v>19</v>
      </c>
      <c r="J77" t="s">
        <v>20</v>
      </c>
      <c r="K77" t="s">
        <v>25</v>
      </c>
      <c r="L77">
        <v>0</v>
      </c>
      <c r="M77">
        <v>1.41</v>
      </c>
      <c r="N77">
        <v>0</v>
      </c>
      <c r="O77">
        <v>38.020000000000003</v>
      </c>
      <c r="P77">
        <v>39.427999999999997</v>
      </c>
      <c r="Q77">
        <f t="shared" si="2"/>
        <v>64039.428</v>
      </c>
      <c r="R77">
        <f t="shared" si="3"/>
        <v>0</v>
      </c>
    </row>
    <row r="78" spans="1:18" hidden="1" x14ac:dyDescent="0.25">
      <c r="A78" s="20">
        <v>43791</v>
      </c>
      <c r="B78" t="s">
        <v>282</v>
      </c>
      <c r="C78" t="s">
        <v>23</v>
      </c>
      <c r="D78">
        <v>250</v>
      </c>
      <c r="E78">
        <v>257</v>
      </c>
      <c r="F78">
        <v>64250</v>
      </c>
      <c r="G78" t="s">
        <v>1714</v>
      </c>
      <c r="H78">
        <v>2019219</v>
      </c>
      <c r="I78" t="s">
        <v>19</v>
      </c>
      <c r="J78" t="s">
        <v>20</v>
      </c>
      <c r="K78" t="s">
        <v>25</v>
      </c>
      <c r="L78">
        <v>16.170000000000002</v>
      </c>
      <c r="M78">
        <v>1.41</v>
      </c>
      <c r="N78">
        <v>31.2</v>
      </c>
      <c r="O78">
        <v>38.159999999999997</v>
      </c>
      <c r="P78">
        <v>86.9435</v>
      </c>
      <c r="Q78">
        <f t="shared" si="2"/>
        <v>0</v>
      </c>
      <c r="R78">
        <f t="shared" si="3"/>
        <v>64163.056499999999</v>
      </c>
    </row>
    <row r="79" spans="1:18" hidden="1" x14ac:dyDescent="0.25">
      <c r="A79" s="20">
        <v>43791</v>
      </c>
      <c r="B79" t="s">
        <v>111</v>
      </c>
      <c r="C79" t="s">
        <v>17</v>
      </c>
      <c r="D79">
        <v>100</v>
      </c>
      <c r="E79">
        <v>453</v>
      </c>
      <c r="F79">
        <v>45300</v>
      </c>
      <c r="G79" t="s">
        <v>1715</v>
      </c>
      <c r="H79">
        <v>2019219</v>
      </c>
      <c r="I79" t="s">
        <v>19</v>
      </c>
      <c r="J79" t="s">
        <v>20</v>
      </c>
      <c r="K79" t="s">
        <v>25</v>
      </c>
      <c r="L79">
        <v>0</v>
      </c>
      <c r="M79">
        <v>1</v>
      </c>
      <c r="N79">
        <v>0</v>
      </c>
      <c r="O79">
        <v>29.68</v>
      </c>
      <c r="P79">
        <v>30.676600000000001</v>
      </c>
      <c r="Q79">
        <f t="shared" si="2"/>
        <v>45330.676599999999</v>
      </c>
      <c r="R79">
        <f t="shared" si="3"/>
        <v>0</v>
      </c>
    </row>
    <row r="80" spans="1:18" hidden="1" x14ac:dyDescent="0.25">
      <c r="A80" s="20">
        <v>43791</v>
      </c>
      <c r="B80" t="s">
        <v>111</v>
      </c>
      <c r="C80" t="s">
        <v>17</v>
      </c>
      <c r="D80">
        <v>100</v>
      </c>
      <c r="E80">
        <v>452</v>
      </c>
      <c r="F80">
        <v>45200</v>
      </c>
      <c r="G80" t="s">
        <v>1716</v>
      </c>
      <c r="H80">
        <v>2019219</v>
      </c>
      <c r="I80" t="s">
        <v>19</v>
      </c>
      <c r="J80" t="s">
        <v>20</v>
      </c>
      <c r="K80" t="s">
        <v>25</v>
      </c>
      <c r="L80">
        <v>0</v>
      </c>
      <c r="M80">
        <v>0.99</v>
      </c>
      <c r="N80">
        <v>0</v>
      </c>
      <c r="O80">
        <v>29.68</v>
      </c>
      <c r="P80">
        <v>30.674399999999999</v>
      </c>
      <c r="Q80">
        <f t="shared" si="2"/>
        <v>45230.674400000004</v>
      </c>
      <c r="R80">
        <f t="shared" si="3"/>
        <v>0</v>
      </c>
    </row>
    <row r="81" spans="1:18" hidden="1" x14ac:dyDescent="0.25">
      <c r="A81" s="20">
        <v>43791</v>
      </c>
      <c r="B81" t="s">
        <v>111</v>
      </c>
      <c r="C81" t="s">
        <v>17</v>
      </c>
      <c r="D81">
        <v>200</v>
      </c>
      <c r="E81">
        <v>448</v>
      </c>
      <c r="F81">
        <v>89600</v>
      </c>
      <c r="G81" t="s">
        <v>1717</v>
      </c>
      <c r="H81">
        <v>2019219</v>
      </c>
      <c r="I81" t="s">
        <v>19</v>
      </c>
      <c r="J81" t="s">
        <v>20</v>
      </c>
      <c r="K81" t="s">
        <v>25</v>
      </c>
      <c r="L81">
        <v>0</v>
      </c>
      <c r="M81">
        <v>1.97</v>
      </c>
      <c r="N81">
        <v>0</v>
      </c>
      <c r="O81">
        <v>53.22</v>
      </c>
      <c r="P81">
        <v>55.191200000000002</v>
      </c>
      <c r="Q81">
        <f t="shared" si="2"/>
        <v>89655.191200000001</v>
      </c>
      <c r="R81">
        <f t="shared" si="3"/>
        <v>0</v>
      </c>
    </row>
    <row r="82" spans="1:18" hidden="1" x14ac:dyDescent="0.25">
      <c r="A82" s="20">
        <v>43791</v>
      </c>
      <c r="B82" t="s">
        <v>111</v>
      </c>
      <c r="C82" t="s">
        <v>23</v>
      </c>
      <c r="D82">
        <v>500</v>
      </c>
      <c r="E82">
        <v>452.4</v>
      </c>
      <c r="F82">
        <v>226200</v>
      </c>
      <c r="G82" t="s">
        <v>1718</v>
      </c>
      <c r="H82">
        <v>2019219</v>
      </c>
      <c r="I82" t="s">
        <v>19</v>
      </c>
      <c r="J82" t="s">
        <v>20</v>
      </c>
      <c r="K82" t="s">
        <v>25</v>
      </c>
      <c r="L82">
        <v>56.92</v>
      </c>
      <c r="M82">
        <v>4.9800000000000004</v>
      </c>
      <c r="N82">
        <v>0</v>
      </c>
      <c r="O82">
        <v>134.36000000000001</v>
      </c>
      <c r="P82">
        <v>196.25649999999999</v>
      </c>
      <c r="Q82">
        <f t="shared" si="2"/>
        <v>0</v>
      </c>
      <c r="R82">
        <f t="shared" si="3"/>
        <v>226003.74350000001</v>
      </c>
    </row>
    <row r="83" spans="1:18" hidden="1" x14ac:dyDescent="0.25">
      <c r="A83" s="20">
        <v>43790</v>
      </c>
      <c r="B83" t="s">
        <v>1407</v>
      </c>
      <c r="C83" t="s">
        <v>17</v>
      </c>
      <c r="D83">
        <v>250</v>
      </c>
      <c r="E83">
        <v>340.7</v>
      </c>
      <c r="F83">
        <v>85175</v>
      </c>
      <c r="G83" t="s">
        <v>1719</v>
      </c>
      <c r="H83">
        <v>2019218</v>
      </c>
      <c r="I83" t="s">
        <v>19</v>
      </c>
      <c r="J83" t="s">
        <v>20</v>
      </c>
      <c r="K83" t="s">
        <v>25</v>
      </c>
      <c r="L83">
        <v>0</v>
      </c>
      <c r="M83">
        <v>1.87</v>
      </c>
      <c r="N83">
        <v>0</v>
      </c>
      <c r="O83">
        <v>50.58</v>
      </c>
      <c r="P83">
        <v>52.453899999999997</v>
      </c>
      <c r="Q83">
        <f t="shared" si="2"/>
        <v>85227.453899999993</v>
      </c>
      <c r="R83">
        <f t="shared" si="3"/>
        <v>0</v>
      </c>
    </row>
    <row r="84" spans="1:18" hidden="1" x14ac:dyDescent="0.25">
      <c r="A84" s="20">
        <v>43790</v>
      </c>
      <c r="B84" t="s">
        <v>1407</v>
      </c>
      <c r="C84" t="s">
        <v>23</v>
      </c>
      <c r="D84">
        <v>250</v>
      </c>
      <c r="E84">
        <v>342</v>
      </c>
      <c r="F84">
        <v>85500</v>
      </c>
      <c r="G84" t="s">
        <v>1720</v>
      </c>
      <c r="H84">
        <v>2019218</v>
      </c>
      <c r="I84" t="s">
        <v>19</v>
      </c>
      <c r="J84" t="s">
        <v>20</v>
      </c>
      <c r="K84" t="s">
        <v>25</v>
      </c>
      <c r="L84">
        <v>21</v>
      </c>
      <c r="M84">
        <v>1.88</v>
      </c>
      <c r="N84">
        <v>5.4</v>
      </c>
      <c r="O84">
        <v>50.78</v>
      </c>
      <c r="P84">
        <v>79.061000000000007</v>
      </c>
      <c r="Q84">
        <f t="shared" si="2"/>
        <v>0</v>
      </c>
      <c r="R84">
        <f t="shared" si="3"/>
        <v>85420.938999999998</v>
      </c>
    </row>
    <row r="85" spans="1:18" hidden="1" x14ac:dyDescent="0.25">
      <c r="A85" s="20">
        <v>43789</v>
      </c>
      <c r="B85" t="s">
        <v>1721</v>
      </c>
      <c r="C85" t="s">
        <v>23</v>
      </c>
      <c r="D85">
        <v>1000</v>
      </c>
      <c r="E85">
        <v>7.5</v>
      </c>
      <c r="F85">
        <v>7500</v>
      </c>
      <c r="G85" t="s">
        <v>1722</v>
      </c>
      <c r="H85">
        <v>2019217</v>
      </c>
      <c r="I85" t="s">
        <v>19</v>
      </c>
      <c r="J85" t="s">
        <v>20</v>
      </c>
      <c r="K85" t="s">
        <v>25</v>
      </c>
      <c r="L85">
        <v>8</v>
      </c>
      <c r="M85">
        <v>0.17</v>
      </c>
      <c r="N85">
        <v>0.3</v>
      </c>
      <c r="O85">
        <v>59.03</v>
      </c>
      <c r="P85">
        <v>67.495000000000005</v>
      </c>
      <c r="Q85">
        <f t="shared" si="2"/>
        <v>0</v>
      </c>
      <c r="R85">
        <f t="shared" si="3"/>
        <v>7432.5050000000001</v>
      </c>
    </row>
    <row r="86" spans="1:18" hidden="1" x14ac:dyDescent="0.25">
      <c r="A86" s="20">
        <v>43788</v>
      </c>
      <c r="B86" t="s">
        <v>480</v>
      </c>
      <c r="C86" t="s">
        <v>23</v>
      </c>
      <c r="D86">
        <v>1000</v>
      </c>
      <c r="E86">
        <v>86.5</v>
      </c>
      <c r="F86">
        <v>86500</v>
      </c>
      <c r="G86" t="s">
        <v>1723</v>
      </c>
      <c r="H86">
        <v>2019216</v>
      </c>
      <c r="I86" t="s">
        <v>19</v>
      </c>
      <c r="J86" t="s">
        <v>20</v>
      </c>
      <c r="K86" t="s">
        <v>25</v>
      </c>
      <c r="L86">
        <v>21.57</v>
      </c>
      <c r="M86">
        <v>1.9</v>
      </c>
      <c r="N86">
        <v>0</v>
      </c>
      <c r="O86">
        <v>51.38</v>
      </c>
      <c r="P86">
        <v>74.852999999999994</v>
      </c>
      <c r="Q86">
        <f t="shared" si="2"/>
        <v>0</v>
      </c>
      <c r="R86">
        <f t="shared" si="3"/>
        <v>86425.146999999997</v>
      </c>
    </row>
    <row r="87" spans="1:18" hidden="1" x14ac:dyDescent="0.25">
      <c r="A87" s="20">
        <v>43742</v>
      </c>
      <c r="B87" t="s">
        <v>268</v>
      </c>
      <c r="C87" t="s">
        <v>17</v>
      </c>
      <c r="D87">
        <v>1000</v>
      </c>
      <c r="E87">
        <v>252</v>
      </c>
      <c r="F87">
        <v>252000</v>
      </c>
      <c r="G87" t="s">
        <v>1605</v>
      </c>
      <c r="H87">
        <v>2019187</v>
      </c>
      <c r="I87" t="s">
        <v>19</v>
      </c>
      <c r="J87" t="s">
        <v>20</v>
      </c>
      <c r="K87" t="s">
        <v>25</v>
      </c>
      <c r="L87">
        <v>0</v>
      </c>
      <c r="M87">
        <v>5.54</v>
      </c>
      <c r="N87">
        <v>0</v>
      </c>
      <c r="O87">
        <v>149.69</v>
      </c>
      <c r="P87">
        <v>155.23400000000001</v>
      </c>
      <c r="Q87">
        <f t="shared" si="2"/>
        <v>252155.234</v>
      </c>
      <c r="R87">
        <f t="shared" si="3"/>
        <v>0</v>
      </c>
    </row>
    <row r="88" spans="1:18" hidden="1" x14ac:dyDescent="0.25">
      <c r="A88" s="20">
        <v>43788</v>
      </c>
      <c r="B88" t="s">
        <v>480</v>
      </c>
      <c r="C88" t="s">
        <v>17</v>
      </c>
      <c r="D88">
        <v>1000</v>
      </c>
      <c r="E88">
        <v>88</v>
      </c>
      <c r="F88">
        <v>88000</v>
      </c>
      <c r="G88" t="s">
        <v>1725</v>
      </c>
      <c r="H88">
        <v>2019216</v>
      </c>
      <c r="I88" t="s">
        <v>19</v>
      </c>
      <c r="J88" t="s">
        <v>20</v>
      </c>
      <c r="K88" t="s">
        <v>25</v>
      </c>
      <c r="L88">
        <v>0</v>
      </c>
      <c r="M88">
        <v>1.94</v>
      </c>
      <c r="N88">
        <v>10.199999999999999</v>
      </c>
      <c r="O88">
        <v>52.27</v>
      </c>
      <c r="P88">
        <v>64.406000000000006</v>
      </c>
      <c r="Q88">
        <f t="shared" si="2"/>
        <v>88064.406000000003</v>
      </c>
      <c r="R88">
        <f t="shared" si="3"/>
        <v>0</v>
      </c>
    </row>
    <row r="89" spans="1:18" hidden="1" x14ac:dyDescent="0.25">
      <c r="A89" s="20">
        <v>43745</v>
      </c>
      <c r="B89" t="s">
        <v>268</v>
      </c>
      <c r="C89" t="s">
        <v>17</v>
      </c>
      <c r="D89">
        <v>500</v>
      </c>
      <c r="E89">
        <v>250.55</v>
      </c>
      <c r="F89">
        <v>125275</v>
      </c>
      <c r="G89" t="s">
        <v>1600</v>
      </c>
      <c r="H89">
        <v>2019188</v>
      </c>
      <c r="I89" t="s">
        <v>19</v>
      </c>
      <c r="J89" t="s">
        <v>20</v>
      </c>
      <c r="K89" t="s">
        <v>25</v>
      </c>
      <c r="L89">
        <v>0</v>
      </c>
      <c r="M89">
        <v>2.76</v>
      </c>
      <c r="N89">
        <v>0</v>
      </c>
      <c r="O89">
        <v>74.41</v>
      </c>
      <c r="P89">
        <v>77.1661</v>
      </c>
      <c r="Q89">
        <f t="shared" si="2"/>
        <v>125352.1661</v>
      </c>
      <c r="R89">
        <f t="shared" si="3"/>
        <v>0</v>
      </c>
    </row>
    <row r="90" spans="1:18" hidden="1" x14ac:dyDescent="0.25">
      <c r="A90" s="20">
        <v>43745</v>
      </c>
      <c r="B90" t="s">
        <v>268</v>
      </c>
      <c r="C90" t="s">
        <v>17</v>
      </c>
      <c r="D90">
        <v>500</v>
      </c>
      <c r="E90">
        <v>248</v>
      </c>
      <c r="F90">
        <v>124000</v>
      </c>
      <c r="G90" t="s">
        <v>1601</v>
      </c>
      <c r="H90">
        <v>2019188</v>
      </c>
      <c r="I90" t="s">
        <v>19</v>
      </c>
      <c r="J90" t="s">
        <v>20</v>
      </c>
      <c r="K90" t="s">
        <v>25</v>
      </c>
      <c r="L90">
        <v>0</v>
      </c>
      <c r="M90">
        <v>2.73</v>
      </c>
      <c r="N90">
        <v>15.3</v>
      </c>
      <c r="O90">
        <v>73.650000000000006</v>
      </c>
      <c r="P90">
        <v>91.677999999999997</v>
      </c>
      <c r="Q90">
        <f t="shared" si="2"/>
        <v>124091.678</v>
      </c>
      <c r="R90">
        <f t="shared" si="3"/>
        <v>0</v>
      </c>
    </row>
    <row r="91" spans="1:18" hidden="1" x14ac:dyDescent="0.25">
      <c r="A91" s="20">
        <v>43745</v>
      </c>
      <c r="B91" t="s">
        <v>268</v>
      </c>
      <c r="C91" t="s">
        <v>23</v>
      </c>
      <c r="D91">
        <v>1000</v>
      </c>
      <c r="E91">
        <v>250</v>
      </c>
      <c r="F91">
        <v>250000</v>
      </c>
      <c r="G91" t="s">
        <v>1602</v>
      </c>
      <c r="H91">
        <v>2019188</v>
      </c>
      <c r="I91" t="s">
        <v>19</v>
      </c>
      <c r="J91" t="s">
        <v>20</v>
      </c>
      <c r="K91" t="s">
        <v>25</v>
      </c>
      <c r="L91">
        <v>62.6</v>
      </c>
      <c r="M91">
        <v>5.5</v>
      </c>
      <c r="N91">
        <v>0</v>
      </c>
      <c r="O91">
        <v>148.5</v>
      </c>
      <c r="P91">
        <v>216.60059999999999</v>
      </c>
      <c r="Q91">
        <f t="shared" si="2"/>
        <v>0</v>
      </c>
      <c r="R91">
        <f t="shared" si="3"/>
        <v>249783.39939999999</v>
      </c>
    </row>
    <row r="92" spans="1:18" hidden="1" x14ac:dyDescent="0.25">
      <c r="A92" s="20">
        <v>43747</v>
      </c>
      <c r="B92" t="s">
        <v>268</v>
      </c>
      <c r="C92" t="s">
        <v>17</v>
      </c>
      <c r="D92">
        <v>1000</v>
      </c>
      <c r="E92">
        <v>249.69</v>
      </c>
      <c r="F92">
        <v>249686.15</v>
      </c>
      <c r="G92" t="s">
        <v>1594</v>
      </c>
      <c r="H92">
        <v>2019189</v>
      </c>
      <c r="I92" t="s">
        <v>19</v>
      </c>
      <c r="J92" t="s">
        <v>20</v>
      </c>
      <c r="K92" t="s">
        <v>25</v>
      </c>
      <c r="L92">
        <v>0</v>
      </c>
      <c r="M92">
        <v>5.49</v>
      </c>
      <c r="N92">
        <v>0</v>
      </c>
      <c r="O92">
        <v>148.30000000000001</v>
      </c>
      <c r="P92">
        <v>153.79300000000001</v>
      </c>
      <c r="Q92">
        <f t="shared" si="2"/>
        <v>249839.943</v>
      </c>
      <c r="R92">
        <f t="shared" si="3"/>
        <v>0</v>
      </c>
    </row>
    <row r="93" spans="1:18" hidden="1" x14ac:dyDescent="0.25">
      <c r="A93" s="20">
        <v>43747</v>
      </c>
      <c r="B93" t="s">
        <v>268</v>
      </c>
      <c r="C93" t="s">
        <v>17</v>
      </c>
      <c r="D93">
        <v>500</v>
      </c>
      <c r="E93">
        <v>246.2</v>
      </c>
      <c r="F93">
        <v>123100</v>
      </c>
      <c r="G93" t="s">
        <v>1595</v>
      </c>
      <c r="H93">
        <v>2019189</v>
      </c>
      <c r="I93" t="s">
        <v>19</v>
      </c>
      <c r="J93" t="s">
        <v>20</v>
      </c>
      <c r="K93" t="s">
        <v>25</v>
      </c>
      <c r="L93">
        <v>0</v>
      </c>
      <c r="M93">
        <v>2.71</v>
      </c>
      <c r="N93">
        <v>0</v>
      </c>
      <c r="O93">
        <v>73.12</v>
      </c>
      <c r="P93">
        <v>75.828199999999995</v>
      </c>
      <c r="Q93">
        <f t="shared" si="2"/>
        <v>123175.8282</v>
      </c>
      <c r="R93">
        <f t="shared" si="3"/>
        <v>0</v>
      </c>
    </row>
    <row r="94" spans="1:18" hidden="1" x14ac:dyDescent="0.25">
      <c r="A94" s="20">
        <v>43747</v>
      </c>
      <c r="B94" t="s">
        <v>268</v>
      </c>
      <c r="C94" t="s">
        <v>23</v>
      </c>
      <c r="D94">
        <v>1500</v>
      </c>
      <c r="E94">
        <v>251</v>
      </c>
      <c r="F94">
        <v>376500</v>
      </c>
      <c r="G94" t="s">
        <v>1596</v>
      </c>
      <c r="H94">
        <v>2019189</v>
      </c>
      <c r="I94" t="s">
        <v>19</v>
      </c>
      <c r="J94" t="s">
        <v>20</v>
      </c>
      <c r="K94" t="s">
        <v>25</v>
      </c>
      <c r="L94">
        <v>93.66</v>
      </c>
      <c r="M94">
        <v>8.2799999999999994</v>
      </c>
      <c r="N94">
        <v>0</v>
      </c>
      <c r="O94">
        <v>223.63</v>
      </c>
      <c r="P94">
        <v>325.57299999999998</v>
      </c>
      <c r="Q94">
        <f t="shared" si="2"/>
        <v>0</v>
      </c>
      <c r="R94">
        <f t="shared" si="3"/>
        <v>376174.42700000003</v>
      </c>
    </row>
    <row r="95" spans="1:18" hidden="1" x14ac:dyDescent="0.25">
      <c r="A95" s="20">
        <v>43749</v>
      </c>
      <c r="B95" t="s">
        <v>268</v>
      </c>
      <c r="C95" t="s">
        <v>23</v>
      </c>
      <c r="D95">
        <v>261</v>
      </c>
      <c r="E95">
        <v>258.8</v>
      </c>
      <c r="F95">
        <v>67546.8</v>
      </c>
      <c r="G95" t="s">
        <v>1581</v>
      </c>
      <c r="H95">
        <v>2019191</v>
      </c>
      <c r="I95" t="s">
        <v>19</v>
      </c>
      <c r="J95" t="s">
        <v>20</v>
      </c>
      <c r="K95" t="s">
        <v>25</v>
      </c>
      <c r="L95">
        <v>16.809999999999999</v>
      </c>
      <c r="M95">
        <v>1.49</v>
      </c>
      <c r="N95">
        <v>0</v>
      </c>
      <c r="O95">
        <v>40.119999999999997</v>
      </c>
      <c r="P95">
        <v>58.415999999999997</v>
      </c>
      <c r="Q95">
        <f t="shared" si="2"/>
        <v>0</v>
      </c>
      <c r="R95">
        <f t="shared" si="3"/>
        <v>67488.384000000005</v>
      </c>
    </row>
    <row r="96" spans="1:18" hidden="1" x14ac:dyDescent="0.25">
      <c r="A96" s="20">
        <v>43749</v>
      </c>
      <c r="B96" t="s">
        <v>268</v>
      </c>
      <c r="C96" t="s">
        <v>17</v>
      </c>
      <c r="D96">
        <v>261</v>
      </c>
      <c r="E96">
        <v>256.5</v>
      </c>
      <c r="F96">
        <v>66946.5</v>
      </c>
      <c r="G96" t="s">
        <v>1582</v>
      </c>
      <c r="H96">
        <v>2019191</v>
      </c>
      <c r="I96" t="s">
        <v>19</v>
      </c>
      <c r="J96" t="s">
        <v>20</v>
      </c>
      <c r="K96" t="s">
        <v>25</v>
      </c>
      <c r="L96">
        <v>0</v>
      </c>
      <c r="M96">
        <v>1.47</v>
      </c>
      <c r="N96">
        <v>0</v>
      </c>
      <c r="O96">
        <v>39.76</v>
      </c>
      <c r="P96">
        <v>41.232799999999997</v>
      </c>
      <c r="Q96">
        <f t="shared" si="2"/>
        <v>66987.732799999998</v>
      </c>
      <c r="R96">
        <f t="shared" si="3"/>
        <v>0</v>
      </c>
    </row>
    <row r="97" spans="1:18" hidden="1" x14ac:dyDescent="0.25">
      <c r="A97" s="20">
        <v>43763</v>
      </c>
      <c r="B97" t="s">
        <v>268</v>
      </c>
      <c r="C97" t="s">
        <v>23</v>
      </c>
      <c r="D97">
        <v>100</v>
      </c>
      <c r="E97">
        <v>271</v>
      </c>
      <c r="F97">
        <v>27100</v>
      </c>
      <c r="G97" t="s">
        <v>1538</v>
      </c>
      <c r="H97">
        <v>2019200</v>
      </c>
      <c r="I97" t="s">
        <v>19</v>
      </c>
      <c r="J97" t="s">
        <v>20</v>
      </c>
      <c r="K97" t="s">
        <v>25</v>
      </c>
      <c r="L97">
        <v>6.65</v>
      </c>
      <c r="M97">
        <v>0.6</v>
      </c>
      <c r="N97">
        <v>0</v>
      </c>
      <c r="O97">
        <v>29.61</v>
      </c>
      <c r="P97">
        <v>36.856200000000001</v>
      </c>
      <c r="Q97">
        <f t="shared" si="2"/>
        <v>0</v>
      </c>
      <c r="R97">
        <f t="shared" si="3"/>
        <v>27063.143800000002</v>
      </c>
    </row>
    <row r="98" spans="1:18" hidden="1" x14ac:dyDescent="0.25">
      <c r="A98" s="20">
        <v>43784</v>
      </c>
      <c r="B98" t="s">
        <v>1721</v>
      </c>
      <c r="C98" t="s">
        <v>17</v>
      </c>
      <c r="D98">
        <v>1000</v>
      </c>
      <c r="E98">
        <v>3.75</v>
      </c>
      <c r="F98">
        <v>3750</v>
      </c>
      <c r="G98" t="s">
        <v>1735</v>
      </c>
      <c r="H98">
        <v>2019214</v>
      </c>
      <c r="I98" t="s">
        <v>19</v>
      </c>
      <c r="J98" t="s">
        <v>20</v>
      </c>
      <c r="K98" t="s">
        <v>25</v>
      </c>
      <c r="L98">
        <v>3.75</v>
      </c>
      <c r="M98">
        <v>0.08</v>
      </c>
      <c r="N98">
        <v>0</v>
      </c>
      <c r="O98">
        <v>59.01</v>
      </c>
      <c r="P98">
        <v>62.842599999999997</v>
      </c>
      <c r="Q98">
        <f t="shared" si="2"/>
        <v>3812.8425999999999</v>
      </c>
      <c r="R98">
        <f t="shared" si="3"/>
        <v>0</v>
      </c>
    </row>
    <row r="99" spans="1:18" hidden="1" x14ac:dyDescent="0.25">
      <c r="A99" s="20">
        <v>43763</v>
      </c>
      <c r="B99" t="s">
        <v>268</v>
      </c>
      <c r="C99" t="s">
        <v>23</v>
      </c>
      <c r="D99">
        <v>150</v>
      </c>
      <c r="E99">
        <v>278</v>
      </c>
      <c r="F99">
        <v>41700</v>
      </c>
      <c r="G99" t="s">
        <v>1542</v>
      </c>
      <c r="H99">
        <v>2019200</v>
      </c>
      <c r="I99" t="s">
        <v>19</v>
      </c>
      <c r="J99" t="s">
        <v>20</v>
      </c>
      <c r="K99" t="s">
        <v>25</v>
      </c>
      <c r="L99">
        <v>10.52</v>
      </c>
      <c r="M99">
        <v>0.92</v>
      </c>
      <c r="N99">
        <v>0</v>
      </c>
      <c r="O99">
        <v>29.66</v>
      </c>
      <c r="P99">
        <v>41.0976</v>
      </c>
      <c r="Q99">
        <f t="shared" si="2"/>
        <v>0</v>
      </c>
      <c r="R99">
        <f t="shared" si="3"/>
        <v>41658.902399999999</v>
      </c>
    </row>
    <row r="100" spans="1:18" hidden="1" x14ac:dyDescent="0.25">
      <c r="A100" s="20">
        <v>43763</v>
      </c>
      <c r="B100" t="s">
        <v>268</v>
      </c>
      <c r="C100" t="s">
        <v>23</v>
      </c>
      <c r="D100">
        <v>250</v>
      </c>
      <c r="E100">
        <v>284</v>
      </c>
      <c r="F100">
        <v>71000</v>
      </c>
      <c r="G100" t="s">
        <v>1543</v>
      </c>
      <c r="H100">
        <v>2019200</v>
      </c>
      <c r="I100" t="s">
        <v>19</v>
      </c>
      <c r="J100" t="s">
        <v>20</v>
      </c>
      <c r="K100" t="s">
        <v>25</v>
      </c>
      <c r="L100">
        <v>17.53</v>
      </c>
      <c r="M100">
        <v>1.56</v>
      </c>
      <c r="N100">
        <v>0</v>
      </c>
      <c r="O100">
        <v>42.17</v>
      </c>
      <c r="P100">
        <v>61.262</v>
      </c>
      <c r="Q100">
        <f t="shared" si="2"/>
        <v>0</v>
      </c>
      <c r="R100">
        <f t="shared" si="3"/>
        <v>70938.737999999998</v>
      </c>
    </row>
    <row r="101" spans="1:18" x14ac:dyDescent="0.25">
      <c r="A101" s="20">
        <v>43782</v>
      </c>
      <c r="B101" t="s">
        <v>100</v>
      </c>
      <c r="C101" t="s">
        <v>23</v>
      </c>
      <c r="D101">
        <v>2500</v>
      </c>
      <c r="E101">
        <v>78.25</v>
      </c>
      <c r="F101">
        <v>195625</v>
      </c>
      <c r="G101" t="s">
        <v>1738</v>
      </c>
      <c r="H101">
        <v>2019212</v>
      </c>
      <c r="I101" t="s">
        <v>19</v>
      </c>
      <c r="J101" t="s">
        <v>20</v>
      </c>
      <c r="K101" t="s">
        <v>25</v>
      </c>
      <c r="L101">
        <v>50.4</v>
      </c>
      <c r="M101">
        <v>4.3</v>
      </c>
      <c r="N101">
        <v>0</v>
      </c>
      <c r="O101">
        <v>116.19</v>
      </c>
      <c r="P101">
        <v>170.8937</v>
      </c>
      <c r="Q101">
        <f t="shared" si="2"/>
        <v>0</v>
      </c>
      <c r="R101">
        <f t="shared" si="3"/>
        <v>195454.10630000001</v>
      </c>
    </row>
    <row r="102" spans="1:18" hidden="1" x14ac:dyDescent="0.25">
      <c r="A102" s="20">
        <v>43782</v>
      </c>
      <c r="B102" t="s">
        <v>480</v>
      </c>
      <c r="C102" t="s">
        <v>23</v>
      </c>
      <c r="D102">
        <v>5000</v>
      </c>
      <c r="E102">
        <v>83.4</v>
      </c>
      <c r="F102">
        <v>417000</v>
      </c>
      <c r="G102" t="s">
        <v>1739</v>
      </c>
      <c r="H102">
        <v>2019212</v>
      </c>
      <c r="I102" t="s">
        <v>19</v>
      </c>
      <c r="J102" t="s">
        <v>20</v>
      </c>
      <c r="K102" t="s">
        <v>25</v>
      </c>
      <c r="L102">
        <v>103.84</v>
      </c>
      <c r="M102">
        <v>9.17</v>
      </c>
      <c r="N102">
        <v>0</v>
      </c>
      <c r="O102">
        <v>247.68</v>
      </c>
      <c r="P102">
        <v>360.69400000000002</v>
      </c>
      <c r="Q102">
        <f t="shared" si="2"/>
        <v>0</v>
      </c>
      <c r="R102">
        <f t="shared" si="3"/>
        <v>416639.30599999998</v>
      </c>
    </row>
    <row r="103" spans="1:18" x14ac:dyDescent="0.25">
      <c r="A103" s="20">
        <v>43782</v>
      </c>
      <c r="B103" t="s">
        <v>100</v>
      </c>
      <c r="C103" t="s">
        <v>23</v>
      </c>
      <c r="D103">
        <v>2500</v>
      </c>
      <c r="E103">
        <v>79.400000000000006</v>
      </c>
      <c r="F103">
        <v>198500</v>
      </c>
      <c r="G103" t="s">
        <v>1740</v>
      </c>
      <c r="H103">
        <v>2019212</v>
      </c>
      <c r="I103" t="s">
        <v>19</v>
      </c>
      <c r="J103" t="s">
        <v>20</v>
      </c>
      <c r="K103" t="s">
        <v>25</v>
      </c>
      <c r="L103">
        <v>50.54</v>
      </c>
      <c r="M103">
        <v>4.37</v>
      </c>
      <c r="N103">
        <v>85.5</v>
      </c>
      <c r="O103">
        <v>117.9</v>
      </c>
      <c r="P103">
        <v>258.30700000000002</v>
      </c>
      <c r="Q103">
        <f t="shared" si="2"/>
        <v>0</v>
      </c>
      <c r="R103">
        <f t="shared" si="3"/>
        <v>198241.693</v>
      </c>
    </row>
    <row r="104" spans="1:18" x14ac:dyDescent="0.25">
      <c r="A104" s="20">
        <v>43782</v>
      </c>
      <c r="B104" t="s">
        <v>100</v>
      </c>
      <c r="C104" t="s">
        <v>23</v>
      </c>
      <c r="D104">
        <v>2500</v>
      </c>
      <c r="E104">
        <v>80.349999999999994</v>
      </c>
      <c r="F104">
        <v>200875</v>
      </c>
      <c r="G104" t="s">
        <v>1741</v>
      </c>
      <c r="H104">
        <v>2019212</v>
      </c>
      <c r="I104" t="s">
        <v>19</v>
      </c>
      <c r="J104" t="s">
        <v>20</v>
      </c>
      <c r="K104" t="s">
        <v>25</v>
      </c>
      <c r="L104">
        <v>50.4</v>
      </c>
      <c r="M104">
        <v>4.42</v>
      </c>
      <c r="N104">
        <v>0</v>
      </c>
      <c r="O104">
        <v>119.3</v>
      </c>
      <c r="P104">
        <v>174.1191</v>
      </c>
      <c r="Q104">
        <f t="shared" si="2"/>
        <v>0</v>
      </c>
      <c r="R104">
        <f t="shared" si="3"/>
        <v>200700.88089999999</v>
      </c>
    </row>
    <row r="105" spans="1:18" x14ac:dyDescent="0.25">
      <c r="A105" s="20">
        <v>43782</v>
      </c>
      <c r="B105" t="s">
        <v>100</v>
      </c>
      <c r="C105" t="s">
        <v>17</v>
      </c>
      <c r="D105">
        <v>3920</v>
      </c>
      <c r="E105">
        <v>81.75</v>
      </c>
      <c r="F105">
        <v>320460</v>
      </c>
      <c r="G105" t="s">
        <v>1742</v>
      </c>
      <c r="H105">
        <v>2019212</v>
      </c>
      <c r="I105" t="s">
        <v>19</v>
      </c>
      <c r="J105" t="s">
        <v>20</v>
      </c>
      <c r="K105" t="s">
        <v>25</v>
      </c>
      <c r="L105">
        <v>0</v>
      </c>
      <c r="M105">
        <v>7.05</v>
      </c>
      <c r="N105">
        <v>0</v>
      </c>
      <c r="O105">
        <v>190.34</v>
      </c>
      <c r="P105">
        <v>197.39019999999999</v>
      </c>
      <c r="Q105">
        <f t="shared" si="2"/>
        <v>320657.39020000002</v>
      </c>
      <c r="R105">
        <f t="shared" si="3"/>
        <v>0</v>
      </c>
    </row>
    <row r="106" spans="1:18" x14ac:dyDescent="0.25">
      <c r="A106" s="20">
        <v>43782</v>
      </c>
      <c r="B106" t="s">
        <v>100</v>
      </c>
      <c r="C106" t="s">
        <v>23</v>
      </c>
      <c r="D106">
        <v>5000</v>
      </c>
      <c r="E106">
        <v>82</v>
      </c>
      <c r="F106">
        <v>410000</v>
      </c>
      <c r="G106" t="s">
        <v>1743</v>
      </c>
      <c r="H106">
        <v>2019212</v>
      </c>
      <c r="I106" t="s">
        <v>19</v>
      </c>
      <c r="J106" t="s">
        <v>20</v>
      </c>
      <c r="K106" t="s">
        <v>25</v>
      </c>
      <c r="L106">
        <v>100.81</v>
      </c>
      <c r="M106">
        <v>9.02</v>
      </c>
      <c r="N106">
        <v>0</v>
      </c>
      <c r="O106">
        <v>243.52</v>
      </c>
      <c r="P106">
        <v>353.35</v>
      </c>
      <c r="Q106">
        <f t="shared" si="2"/>
        <v>0</v>
      </c>
      <c r="R106">
        <f t="shared" si="3"/>
        <v>409646.65</v>
      </c>
    </row>
    <row r="107" spans="1:18" hidden="1" x14ac:dyDescent="0.25">
      <c r="A107" s="20">
        <v>43782</v>
      </c>
      <c r="B107" t="s">
        <v>480</v>
      </c>
      <c r="C107" t="s">
        <v>17</v>
      </c>
      <c r="D107">
        <v>5000</v>
      </c>
      <c r="E107">
        <v>82.75</v>
      </c>
      <c r="F107">
        <v>413750</v>
      </c>
      <c r="G107" t="s">
        <v>1744</v>
      </c>
      <c r="H107">
        <v>2019212</v>
      </c>
      <c r="I107" t="s">
        <v>19</v>
      </c>
      <c r="J107" t="s">
        <v>20</v>
      </c>
      <c r="K107" t="s">
        <v>25</v>
      </c>
      <c r="L107">
        <v>0</v>
      </c>
      <c r="M107">
        <v>9.1</v>
      </c>
      <c r="N107">
        <v>0</v>
      </c>
      <c r="O107">
        <v>245.75</v>
      </c>
      <c r="P107">
        <v>254.8526</v>
      </c>
      <c r="Q107">
        <f t="shared" si="2"/>
        <v>414004.85259999998</v>
      </c>
      <c r="R107">
        <f t="shared" si="3"/>
        <v>0</v>
      </c>
    </row>
    <row r="108" spans="1:18" x14ac:dyDescent="0.25">
      <c r="A108" s="20">
        <v>43782</v>
      </c>
      <c r="B108" t="s">
        <v>100</v>
      </c>
      <c r="C108" t="s">
        <v>17</v>
      </c>
      <c r="D108">
        <v>8580</v>
      </c>
      <c r="E108">
        <v>80.5</v>
      </c>
      <c r="F108">
        <v>690690</v>
      </c>
      <c r="G108" t="s">
        <v>1745</v>
      </c>
      <c r="H108">
        <v>2019212</v>
      </c>
      <c r="I108" t="s">
        <v>19</v>
      </c>
      <c r="J108" t="s">
        <v>20</v>
      </c>
      <c r="K108" t="s">
        <v>25</v>
      </c>
      <c r="L108">
        <v>0</v>
      </c>
      <c r="M108">
        <v>15.2</v>
      </c>
      <c r="N108">
        <v>0</v>
      </c>
      <c r="O108">
        <v>410.24</v>
      </c>
      <c r="P108">
        <v>425.43520000000001</v>
      </c>
      <c r="Q108">
        <f t="shared" si="2"/>
        <v>691115.43519999995</v>
      </c>
      <c r="R108">
        <f t="shared" si="3"/>
        <v>0</v>
      </c>
    </row>
    <row r="109" spans="1:18" hidden="1" x14ac:dyDescent="0.25">
      <c r="A109" s="20">
        <v>43780</v>
      </c>
      <c r="B109" t="s">
        <v>1476</v>
      </c>
      <c r="C109" t="s">
        <v>17</v>
      </c>
      <c r="D109">
        <v>500</v>
      </c>
      <c r="E109">
        <v>253.5</v>
      </c>
      <c r="F109">
        <v>126750</v>
      </c>
      <c r="G109" t="s">
        <v>1746</v>
      </c>
      <c r="H109">
        <v>2019211</v>
      </c>
      <c r="I109" t="s">
        <v>19</v>
      </c>
      <c r="J109" t="s">
        <v>20</v>
      </c>
      <c r="K109" t="s">
        <v>25</v>
      </c>
      <c r="L109">
        <v>0</v>
      </c>
      <c r="M109">
        <v>2.79</v>
      </c>
      <c r="N109">
        <v>0</v>
      </c>
      <c r="O109">
        <v>75.290000000000006</v>
      </c>
      <c r="P109">
        <v>78.078599999999994</v>
      </c>
      <c r="Q109">
        <f t="shared" si="2"/>
        <v>126828.07859999999</v>
      </c>
      <c r="R109">
        <f t="shared" si="3"/>
        <v>0</v>
      </c>
    </row>
    <row r="110" spans="1:18" hidden="1" x14ac:dyDescent="0.25">
      <c r="A110" s="20">
        <v>43780</v>
      </c>
      <c r="B110" t="s">
        <v>1476</v>
      </c>
      <c r="C110" t="s">
        <v>23</v>
      </c>
      <c r="D110">
        <v>1000</v>
      </c>
      <c r="E110">
        <v>249</v>
      </c>
      <c r="F110">
        <v>249000</v>
      </c>
      <c r="G110" t="s">
        <v>1747</v>
      </c>
      <c r="H110">
        <v>2019211</v>
      </c>
      <c r="I110" t="s">
        <v>19</v>
      </c>
      <c r="J110" t="s">
        <v>20</v>
      </c>
      <c r="K110" t="s">
        <v>25</v>
      </c>
      <c r="L110">
        <v>62.03</v>
      </c>
      <c r="M110">
        <v>5.48</v>
      </c>
      <c r="N110">
        <v>0</v>
      </c>
      <c r="O110">
        <v>147.9</v>
      </c>
      <c r="P110">
        <v>215.4083</v>
      </c>
      <c r="Q110">
        <f t="shared" si="2"/>
        <v>0</v>
      </c>
      <c r="R110">
        <f t="shared" si="3"/>
        <v>248784.59169999999</v>
      </c>
    </row>
    <row r="111" spans="1:18" hidden="1" x14ac:dyDescent="0.25">
      <c r="A111" s="20">
        <v>43780</v>
      </c>
      <c r="B111" t="s">
        <v>1476</v>
      </c>
      <c r="C111" t="s">
        <v>17</v>
      </c>
      <c r="D111">
        <v>500</v>
      </c>
      <c r="E111">
        <v>251.5</v>
      </c>
      <c r="F111">
        <v>125750</v>
      </c>
      <c r="G111" t="s">
        <v>1748</v>
      </c>
      <c r="H111">
        <v>2019211</v>
      </c>
      <c r="I111" t="s">
        <v>19</v>
      </c>
      <c r="J111" t="s">
        <v>20</v>
      </c>
      <c r="K111" t="s">
        <v>25</v>
      </c>
      <c r="L111">
        <v>0</v>
      </c>
      <c r="M111">
        <v>2.77</v>
      </c>
      <c r="N111">
        <v>0</v>
      </c>
      <c r="O111">
        <v>74.69</v>
      </c>
      <c r="P111">
        <v>77.456599999999995</v>
      </c>
      <c r="Q111">
        <f t="shared" si="2"/>
        <v>125827.4566</v>
      </c>
      <c r="R111">
        <f t="shared" si="3"/>
        <v>0</v>
      </c>
    </row>
    <row r="112" spans="1:18" hidden="1" x14ac:dyDescent="0.25">
      <c r="A112" s="20">
        <v>43780</v>
      </c>
      <c r="B112" t="s">
        <v>1476</v>
      </c>
      <c r="C112" t="s">
        <v>23</v>
      </c>
      <c r="D112">
        <v>1000</v>
      </c>
      <c r="E112">
        <v>249</v>
      </c>
      <c r="F112">
        <v>249000</v>
      </c>
      <c r="G112" t="s">
        <v>1749</v>
      </c>
      <c r="H112">
        <v>2019211</v>
      </c>
      <c r="I112" t="s">
        <v>19</v>
      </c>
      <c r="J112" t="s">
        <v>20</v>
      </c>
      <c r="K112" t="s">
        <v>25</v>
      </c>
      <c r="L112">
        <v>62.46</v>
      </c>
      <c r="M112">
        <v>5.48</v>
      </c>
      <c r="N112">
        <v>78.900000000000006</v>
      </c>
      <c r="O112">
        <v>147.9</v>
      </c>
      <c r="P112">
        <v>294.738</v>
      </c>
      <c r="Q112">
        <f t="shared" si="2"/>
        <v>0</v>
      </c>
      <c r="R112">
        <f t="shared" si="3"/>
        <v>248705.26199999999</v>
      </c>
    </row>
    <row r="113" spans="1:18" hidden="1" x14ac:dyDescent="0.25">
      <c r="A113" s="20">
        <v>43780</v>
      </c>
      <c r="B113" t="s">
        <v>1476</v>
      </c>
      <c r="C113" t="s">
        <v>17</v>
      </c>
      <c r="D113">
        <v>1000</v>
      </c>
      <c r="E113">
        <v>248.5</v>
      </c>
      <c r="F113">
        <v>248500</v>
      </c>
      <c r="G113" t="s">
        <v>1750</v>
      </c>
      <c r="H113">
        <v>2019211</v>
      </c>
      <c r="I113" t="s">
        <v>19</v>
      </c>
      <c r="J113" t="s">
        <v>20</v>
      </c>
      <c r="K113" t="s">
        <v>25</v>
      </c>
      <c r="L113">
        <v>0</v>
      </c>
      <c r="M113">
        <v>5.47</v>
      </c>
      <c r="N113">
        <v>0</v>
      </c>
      <c r="O113">
        <v>147.6</v>
      </c>
      <c r="P113">
        <v>153.06729999999999</v>
      </c>
      <c r="Q113">
        <f t="shared" si="2"/>
        <v>248653.0673</v>
      </c>
      <c r="R113">
        <f t="shared" si="3"/>
        <v>0</v>
      </c>
    </row>
    <row r="114" spans="1:18" hidden="1" x14ac:dyDescent="0.25">
      <c r="A114" s="20">
        <v>43780</v>
      </c>
      <c r="B114" t="s">
        <v>1476</v>
      </c>
      <c r="C114" t="s">
        <v>17</v>
      </c>
      <c r="D114">
        <v>1000</v>
      </c>
      <c r="E114">
        <v>248.95</v>
      </c>
      <c r="F114">
        <v>248950</v>
      </c>
      <c r="G114" t="s">
        <v>1751</v>
      </c>
      <c r="H114">
        <v>2019211</v>
      </c>
      <c r="I114" t="s">
        <v>19</v>
      </c>
      <c r="J114" t="s">
        <v>20</v>
      </c>
      <c r="K114" t="s">
        <v>25</v>
      </c>
      <c r="L114">
        <v>0</v>
      </c>
      <c r="M114">
        <v>5.48</v>
      </c>
      <c r="N114">
        <v>0</v>
      </c>
      <c r="O114">
        <v>147.86000000000001</v>
      </c>
      <c r="P114">
        <v>153.33690000000001</v>
      </c>
      <c r="Q114">
        <f t="shared" si="2"/>
        <v>249103.33689999999</v>
      </c>
      <c r="R114">
        <f t="shared" si="3"/>
        <v>0</v>
      </c>
    </row>
    <row r="115" spans="1:18" hidden="1" x14ac:dyDescent="0.25">
      <c r="A115" s="20">
        <v>43780</v>
      </c>
      <c r="B115" t="s">
        <v>1476</v>
      </c>
      <c r="C115" t="s">
        <v>23</v>
      </c>
      <c r="D115">
        <v>1000</v>
      </c>
      <c r="E115">
        <v>245.8</v>
      </c>
      <c r="F115">
        <v>245800</v>
      </c>
      <c r="G115" t="s">
        <v>1752</v>
      </c>
      <c r="H115">
        <v>2019211</v>
      </c>
      <c r="I115" t="s">
        <v>19</v>
      </c>
      <c r="J115" t="s">
        <v>20</v>
      </c>
      <c r="K115" t="s">
        <v>25</v>
      </c>
      <c r="L115">
        <v>62.03</v>
      </c>
      <c r="M115">
        <v>5.41</v>
      </c>
      <c r="N115">
        <v>0</v>
      </c>
      <c r="O115">
        <v>146</v>
      </c>
      <c r="P115">
        <v>213.4376</v>
      </c>
      <c r="Q115">
        <f t="shared" si="2"/>
        <v>0</v>
      </c>
      <c r="R115">
        <f t="shared" si="3"/>
        <v>245586.5624</v>
      </c>
    </row>
    <row r="116" spans="1:18" hidden="1" x14ac:dyDescent="0.25">
      <c r="A116" s="20">
        <v>43780</v>
      </c>
      <c r="B116" t="s">
        <v>1476</v>
      </c>
      <c r="C116" t="s">
        <v>23</v>
      </c>
      <c r="D116">
        <v>1000</v>
      </c>
      <c r="E116">
        <v>245.8</v>
      </c>
      <c r="F116">
        <v>245800</v>
      </c>
      <c r="G116" t="s">
        <v>1753</v>
      </c>
      <c r="H116">
        <v>2019211</v>
      </c>
      <c r="I116" t="s">
        <v>19</v>
      </c>
      <c r="J116" t="s">
        <v>20</v>
      </c>
      <c r="K116" t="s">
        <v>25</v>
      </c>
      <c r="L116">
        <v>62.03</v>
      </c>
      <c r="M116">
        <v>5.41</v>
      </c>
      <c r="N116">
        <v>0</v>
      </c>
      <c r="O116">
        <v>146</v>
      </c>
      <c r="P116">
        <v>213.43770000000001</v>
      </c>
      <c r="Q116">
        <f t="shared" si="2"/>
        <v>0</v>
      </c>
      <c r="R116">
        <f t="shared" si="3"/>
        <v>245586.56229999999</v>
      </c>
    </row>
    <row r="117" spans="1:18" hidden="1" x14ac:dyDescent="0.25">
      <c r="A117" s="20">
        <v>43780</v>
      </c>
      <c r="B117" t="s">
        <v>1476</v>
      </c>
      <c r="C117" t="s">
        <v>17</v>
      </c>
      <c r="D117">
        <v>1000</v>
      </c>
      <c r="E117">
        <v>245.5</v>
      </c>
      <c r="F117">
        <v>245500</v>
      </c>
      <c r="G117" t="s">
        <v>1754</v>
      </c>
      <c r="H117">
        <v>2019211</v>
      </c>
      <c r="I117" t="s">
        <v>19</v>
      </c>
      <c r="J117" t="s">
        <v>20</v>
      </c>
      <c r="K117" t="s">
        <v>25</v>
      </c>
      <c r="L117">
        <v>0</v>
      </c>
      <c r="M117">
        <v>5.4</v>
      </c>
      <c r="N117">
        <v>0</v>
      </c>
      <c r="O117">
        <v>145.82</v>
      </c>
      <c r="P117">
        <v>151.221</v>
      </c>
      <c r="Q117">
        <f t="shared" si="2"/>
        <v>245651.22099999999</v>
      </c>
      <c r="R117">
        <f t="shared" si="3"/>
        <v>0</v>
      </c>
    </row>
    <row r="118" spans="1:18" hidden="1" x14ac:dyDescent="0.25">
      <c r="A118" s="20">
        <v>43763</v>
      </c>
      <c r="B118" t="s">
        <v>268</v>
      </c>
      <c r="C118" t="s">
        <v>17</v>
      </c>
      <c r="D118">
        <v>500</v>
      </c>
      <c r="E118">
        <v>281.5</v>
      </c>
      <c r="F118">
        <v>140750</v>
      </c>
      <c r="G118" t="s">
        <v>1544</v>
      </c>
      <c r="H118">
        <v>2019200</v>
      </c>
      <c r="I118" t="s">
        <v>19</v>
      </c>
      <c r="J118" t="s">
        <v>20</v>
      </c>
      <c r="K118" t="s">
        <v>25</v>
      </c>
      <c r="L118">
        <v>0</v>
      </c>
      <c r="M118">
        <v>3.1</v>
      </c>
      <c r="N118">
        <v>0</v>
      </c>
      <c r="O118">
        <v>83.6</v>
      </c>
      <c r="P118">
        <v>86.696399999999997</v>
      </c>
      <c r="Q118">
        <f t="shared" si="2"/>
        <v>140836.69639999999</v>
      </c>
      <c r="R118">
        <f t="shared" si="3"/>
        <v>0</v>
      </c>
    </row>
    <row r="119" spans="1:18" hidden="1" x14ac:dyDescent="0.25">
      <c r="A119" s="20">
        <v>43768</v>
      </c>
      <c r="B119" t="s">
        <v>268</v>
      </c>
      <c r="C119" t="s">
        <v>23</v>
      </c>
      <c r="D119">
        <v>100</v>
      </c>
      <c r="E119">
        <v>283</v>
      </c>
      <c r="F119">
        <v>28300</v>
      </c>
      <c r="G119" t="s">
        <v>1521</v>
      </c>
      <c r="H119">
        <v>2019203</v>
      </c>
      <c r="I119" t="s">
        <v>19</v>
      </c>
      <c r="J119" t="s">
        <v>20</v>
      </c>
      <c r="K119" t="s">
        <v>25</v>
      </c>
      <c r="L119">
        <v>7.21</v>
      </c>
      <c r="M119">
        <v>0.62</v>
      </c>
      <c r="N119">
        <v>0</v>
      </c>
      <c r="O119">
        <v>29.61</v>
      </c>
      <c r="P119">
        <v>37.442599999999999</v>
      </c>
      <c r="Q119">
        <f t="shared" si="2"/>
        <v>0</v>
      </c>
      <c r="R119">
        <f t="shared" si="3"/>
        <v>28262.557400000002</v>
      </c>
    </row>
    <row r="120" spans="1:18" hidden="1" x14ac:dyDescent="0.25">
      <c r="A120" s="20">
        <v>43777</v>
      </c>
      <c r="B120" t="s">
        <v>1476</v>
      </c>
      <c r="C120" t="s">
        <v>23</v>
      </c>
      <c r="D120">
        <v>250</v>
      </c>
      <c r="E120">
        <v>240</v>
      </c>
      <c r="F120">
        <v>60000</v>
      </c>
      <c r="G120" t="s">
        <v>1477</v>
      </c>
      <c r="H120">
        <v>2019210</v>
      </c>
      <c r="I120" t="s">
        <v>19</v>
      </c>
      <c r="J120" t="s">
        <v>20</v>
      </c>
      <c r="K120" t="s">
        <v>25</v>
      </c>
      <c r="L120">
        <v>15.45</v>
      </c>
      <c r="M120">
        <v>1.32</v>
      </c>
      <c r="N120">
        <v>0</v>
      </c>
      <c r="O120">
        <v>35.64</v>
      </c>
      <c r="P120">
        <v>52.41</v>
      </c>
      <c r="Q120">
        <f t="shared" si="2"/>
        <v>0</v>
      </c>
      <c r="R120">
        <f t="shared" si="3"/>
        <v>59947.59</v>
      </c>
    </row>
    <row r="121" spans="1:18" hidden="1" x14ac:dyDescent="0.25">
      <c r="A121" s="20">
        <v>43777</v>
      </c>
      <c r="B121" t="s">
        <v>1476</v>
      </c>
      <c r="C121" t="s">
        <v>23</v>
      </c>
      <c r="D121">
        <v>250</v>
      </c>
      <c r="E121">
        <v>234.15</v>
      </c>
      <c r="F121">
        <v>58537.5</v>
      </c>
      <c r="G121" t="s">
        <v>1478</v>
      </c>
      <c r="H121">
        <v>2019210</v>
      </c>
      <c r="I121" t="s">
        <v>19</v>
      </c>
      <c r="J121" t="s">
        <v>20</v>
      </c>
      <c r="K121" t="s">
        <v>25</v>
      </c>
      <c r="L121">
        <v>15.45</v>
      </c>
      <c r="M121">
        <v>1.29</v>
      </c>
      <c r="N121">
        <v>0</v>
      </c>
      <c r="O121">
        <v>34.770000000000003</v>
      </c>
      <c r="P121">
        <v>51.507800000000003</v>
      </c>
      <c r="Q121">
        <f t="shared" si="2"/>
        <v>0</v>
      </c>
      <c r="R121">
        <f t="shared" si="3"/>
        <v>58485.992200000001</v>
      </c>
    </row>
    <row r="122" spans="1:18" hidden="1" x14ac:dyDescent="0.25">
      <c r="A122" s="20">
        <v>43768</v>
      </c>
      <c r="B122" t="s">
        <v>268</v>
      </c>
      <c r="C122" t="s">
        <v>23</v>
      </c>
      <c r="D122">
        <v>100</v>
      </c>
      <c r="E122">
        <v>285</v>
      </c>
      <c r="F122">
        <v>28500</v>
      </c>
      <c r="G122" t="s">
        <v>1525</v>
      </c>
      <c r="H122">
        <v>2019203</v>
      </c>
      <c r="I122" t="s">
        <v>19</v>
      </c>
      <c r="J122" t="s">
        <v>20</v>
      </c>
      <c r="K122" t="s">
        <v>25</v>
      </c>
      <c r="L122">
        <v>7.21</v>
      </c>
      <c r="M122">
        <v>0.63</v>
      </c>
      <c r="N122">
        <v>0</v>
      </c>
      <c r="O122">
        <v>29.61</v>
      </c>
      <c r="P122">
        <v>37.447000000000003</v>
      </c>
      <c r="Q122">
        <f t="shared" si="2"/>
        <v>0</v>
      </c>
      <c r="R122">
        <f t="shared" si="3"/>
        <v>28462.553</v>
      </c>
    </row>
    <row r="123" spans="1:18" hidden="1" x14ac:dyDescent="0.25">
      <c r="A123" s="20">
        <v>43777</v>
      </c>
      <c r="B123" t="s">
        <v>1476</v>
      </c>
      <c r="C123" t="s">
        <v>17</v>
      </c>
      <c r="D123">
        <v>500</v>
      </c>
      <c r="E123">
        <v>240</v>
      </c>
      <c r="F123">
        <v>120000</v>
      </c>
      <c r="G123" t="s">
        <v>1480</v>
      </c>
      <c r="H123">
        <v>2019210</v>
      </c>
      <c r="I123" t="s">
        <v>19</v>
      </c>
      <c r="J123" t="s">
        <v>20</v>
      </c>
      <c r="K123" t="s">
        <v>25</v>
      </c>
      <c r="L123">
        <v>0</v>
      </c>
      <c r="M123">
        <v>2.64</v>
      </c>
      <c r="N123">
        <v>0</v>
      </c>
      <c r="O123">
        <v>71.28</v>
      </c>
      <c r="P123">
        <v>73.92</v>
      </c>
      <c r="Q123">
        <f t="shared" si="2"/>
        <v>120073.92</v>
      </c>
      <c r="R123">
        <f t="shared" si="3"/>
        <v>0</v>
      </c>
    </row>
    <row r="124" spans="1:18" hidden="1" x14ac:dyDescent="0.25">
      <c r="A124" s="20">
        <v>43777</v>
      </c>
      <c r="B124" t="s">
        <v>1476</v>
      </c>
      <c r="C124" t="s">
        <v>17</v>
      </c>
      <c r="D124">
        <v>1000</v>
      </c>
      <c r="E124">
        <v>248</v>
      </c>
      <c r="F124">
        <v>248000</v>
      </c>
      <c r="G124" t="s">
        <v>1481</v>
      </c>
      <c r="H124">
        <v>2019210</v>
      </c>
      <c r="I124" t="s">
        <v>19</v>
      </c>
      <c r="J124" t="s">
        <v>20</v>
      </c>
      <c r="K124" t="s">
        <v>25</v>
      </c>
      <c r="L124">
        <v>0</v>
      </c>
      <c r="M124">
        <v>5.46</v>
      </c>
      <c r="N124">
        <v>70.2</v>
      </c>
      <c r="O124">
        <v>147.30000000000001</v>
      </c>
      <c r="P124">
        <v>222.95590000000001</v>
      </c>
      <c r="Q124">
        <f t="shared" si="2"/>
        <v>248222.9559</v>
      </c>
      <c r="R124">
        <f t="shared" si="3"/>
        <v>0</v>
      </c>
    </row>
    <row r="125" spans="1:18" hidden="1" x14ac:dyDescent="0.25">
      <c r="A125" s="20">
        <v>43777</v>
      </c>
      <c r="B125" t="s">
        <v>1476</v>
      </c>
      <c r="C125" t="s">
        <v>23</v>
      </c>
      <c r="D125">
        <v>1000</v>
      </c>
      <c r="E125">
        <v>255</v>
      </c>
      <c r="F125">
        <v>255000</v>
      </c>
      <c r="G125" t="s">
        <v>1482</v>
      </c>
      <c r="H125">
        <v>2019210</v>
      </c>
      <c r="I125" t="s">
        <v>19</v>
      </c>
      <c r="J125" t="s">
        <v>20</v>
      </c>
      <c r="K125" t="s">
        <v>25</v>
      </c>
      <c r="L125">
        <v>61.79</v>
      </c>
      <c r="M125">
        <v>5.61</v>
      </c>
      <c r="N125">
        <v>0</v>
      </c>
      <c r="O125">
        <v>151.46</v>
      </c>
      <c r="P125">
        <v>218.86</v>
      </c>
      <c r="Q125">
        <f t="shared" si="2"/>
        <v>0</v>
      </c>
      <c r="R125">
        <f t="shared" si="3"/>
        <v>254781.14</v>
      </c>
    </row>
    <row r="126" spans="1:18" hidden="1" x14ac:dyDescent="0.25">
      <c r="A126" s="20">
        <v>43768</v>
      </c>
      <c r="B126" t="s">
        <v>268</v>
      </c>
      <c r="C126" t="s">
        <v>23</v>
      </c>
      <c r="D126">
        <v>100</v>
      </c>
      <c r="E126">
        <v>288</v>
      </c>
      <c r="F126">
        <v>28800</v>
      </c>
      <c r="G126" t="s">
        <v>1527</v>
      </c>
      <c r="H126">
        <v>2019203</v>
      </c>
      <c r="I126" t="s">
        <v>19</v>
      </c>
      <c r="J126" t="s">
        <v>20</v>
      </c>
      <c r="K126" t="s">
        <v>25</v>
      </c>
      <c r="L126">
        <v>7.21</v>
      </c>
      <c r="M126">
        <v>0.63</v>
      </c>
      <c r="N126">
        <v>0</v>
      </c>
      <c r="O126">
        <v>29.61</v>
      </c>
      <c r="P126">
        <v>37.453600000000002</v>
      </c>
      <c r="Q126">
        <f t="shared" si="2"/>
        <v>0</v>
      </c>
      <c r="R126">
        <f t="shared" si="3"/>
        <v>28762.546399999999</v>
      </c>
    </row>
    <row r="127" spans="1:18" hidden="1" x14ac:dyDescent="0.25">
      <c r="A127" s="20">
        <v>43776</v>
      </c>
      <c r="B127" t="s">
        <v>16</v>
      </c>
      <c r="C127" t="s">
        <v>17</v>
      </c>
      <c r="D127">
        <v>10000</v>
      </c>
      <c r="E127">
        <v>25</v>
      </c>
      <c r="F127">
        <v>250000</v>
      </c>
      <c r="G127" t="s">
        <v>1484</v>
      </c>
      <c r="H127">
        <v>2019209</v>
      </c>
      <c r="I127" t="s">
        <v>19</v>
      </c>
      <c r="J127" t="s">
        <v>20</v>
      </c>
      <c r="K127" t="s">
        <v>25</v>
      </c>
      <c r="L127">
        <v>0</v>
      </c>
      <c r="M127">
        <v>5.5</v>
      </c>
      <c r="N127">
        <v>0</v>
      </c>
      <c r="O127">
        <v>148.47999999999999</v>
      </c>
      <c r="P127">
        <v>153.97980000000001</v>
      </c>
      <c r="Q127">
        <f t="shared" si="2"/>
        <v>250153.9798</v>
      </c>
      <c r="R127">
        <f t="shared" si="3"/>
        <v>0</v>
      </c>
    </row>
    <row r="128" spans="1:18" hidden="1" x14ac:dyDescent="0.25">
      <c r="A128" s="20">
        <v>43776</v>
      </c>
      <c r="B128" t="s">
        <v>270</v>
      </c>
      <c r="C128" t="s">
        <v>23</v>
      </c>
      <c r="D128">
        <v>1000</v>
      </c>
      <c r="E128">
        <v>98.6</v>
      </c>
      <c r="F128">
        <v>98600</v>
      </c>
      <c r="G128" t="s">
        <v>1485</v>
      </c>
      <c r="H128">
        <v>2019209</v>
      </c>
      <c r="I128" t="s">
        <v>19</v>
      </c>
      <c r="J128" t="s">
        <v>20</v>
      </c>
      <c r="K128" t="s">
        <v>25</v>
      </c>
      <c r="L128">
        <v>24.48</v>
      </c>
      <c r="M128">
        <v>2.17</v>
      </c>
      <c r="N128">
        <v>0</v>
      </c>
      <c r="O128">
        <v>58.56</v>
      </c>
      <c r="P128">
        <v>85.209199999999996</v>
      </c>
      <c r="Q128">
        <f t="shared" si="2"/>
        <v>0</v>
      </c>
      <c r="R128">
        <f t="shared" si="3"/>
        <v>98514.790800000002</v>
      </c>
    </row>
    <row r="129" spans="1:18" hidden="1" x14ac:dyDescent="0.25">
      <c r="A129" s="20">
        <v>43768</v>
      </c>
      <c r="B129" t="s">
        <v>268</v>
      </c>
      <c r="C129" t="s">
        <v>23</v>
      </c>
      <c r="D129">
        <v>200</v>
      </c>
      <c r="E129">
        <v>288.5</v>
      </c>
      <c r="F129">
        <v>57700</v>
      </c>
      <c r="G129" t="s">
        <v>1528</v>
      </c>
      <c r="H129">
        <v>2019203</v>
      </c>
      <c r="I129" t="s">
        <v>19</v>
      </c>
      <c r="J129" t="s">
        <v>20</v>
      </c>
      <c r="K129" t="s">
        <v>25</v>
      </c>
      <c r="L129">
        <v>14.42</v>
      </c>
      <c r="M129">
        <v>1.27</v>
      </c>
      <c r="N129">
        <v>0</v>
      </c>
      <c r="O129">
        <v>34.28</v>
      </c>
      <c r="P129">
        <v>49.9694</v>
      </c>
      <c r="Q129">
        <f t="shared" si="2"/>
        <v>0</v>
      </c>
      <c r="R129">
        <f t="shared" si="3"/>
        <v>57650.030599999998</v>
      </c>
    </row>
    <row r="130" spans="1:18" hidden="1" x14ac:dyDescent="0.25">
      <c r="A130" s="20">
        <v>43768</v>
      </c>
      <c r="B130" t="s">
        <v>268</v>
      </c>
      <c r="C130" t="s">
        <v>17</v>
      </c>
      <c r="D130">
        <v>500</v>
      </c>
      <c r="E130">
        <v>290.2</v>
      </c>
      <c r="F130">
        <v>145100</v>
      </c>
      <c r="G130" t="s">
        <v>1529</v>
      </c>
      <c r="H130">
        <v>2019203</v>
      </c>
      <c r="I130" t="s">
        <v>19</v>
      </c>
      <c r="J130" t="s">
        <v>20</v>
      </c>
      <c r="K130" t="s">
        <v>25</v>
      </c>
      <c r="L130">
        <v>0</v>
      </c>
      <c r="M130">
        <v>3.19</v>
      </c>
      <c r="N130">
        <v>0</v>
      </c>
      <c r="O130">
        <v>86.18</v>
      </c>
      <c r="P130">
        <v>89.372200000000007</v>
      </c>
      <c r="Q130">
        <f t="shared" si="2"/>
        <v>145189.37220000001</v>
      </c>
      <c r="R130">
        <f t="shared" si="3"/>
        <v>0</v>
      </c>
    </row>
    <row r="131" spans="1:18" hidden="1" x14ac:dyDescent="0.25">
      <c r="A131" s="20">
        <v>43776</v>
      </c>
      <c r="B131" t="s">
        <v>270</v>
      </c>
      <c r="C131" t="s">
        <v>17</v>
      </c>
      <c r="D131">
        <v>1000</v>
      </c>
      <c r="E131">
        <v>97.25</v>
      </c>
      <c r="F131">
        <v>97250</v>
      </c>
      <c r="G131" t="s">
        <v>1488</v>
      </c>
      <c r="H131">
        <v>2019209</v>
      </c>
      <c r="I131" t="s">
        <v>19</v>
      </c>
      <c r="J131" t="s">
        <v>20</v>
      </c>
      <c r="K131" t="s">
        <v>25</v>
      </c>
      <c r="L131">
        <v>0</v>
      </c>
      <c r="M131">
        <v>2.14</v>
      </c>
      <c r="N131">
        <v>0</v>
      </c>
      <c r="O131">
        <v>57.76</v>
      </c>
      <c r="P131">
        <v>59.8996</v>
      </c>
      <c r="Q131">
        <f t="shared" ref="Q131:Q194" si="4">IF(C131="Buy",F131+P131,0)</f>
        <v>97309.899600000004</v>
      </c>
      <c r="R131">
        <f t="shared" ref="R131:R194" si="5">IF(C131="Sell",F131-P131,0)</f>
        <v>0</v>
      </c>
    </row>
    <row r="132" spans="1:18" hidden="1" x14ac:dyDescent="0.25">
      <c r="A132" s="20">
        <v>43769</v>
      </c>
      <c r="B132" t="s">
        <v>268</v>
      </c>
      <c r="C132" t="s">
        <v>23</v>
      </c>
      <c r="D132">
        <v>500</v>
      </c>
      <c r="E132">
        <v>302</v>
      </c>
      <c r="F132">
        <v>151000</v>
      </c>
      <c r="G132" t="s">
        <v>1519</v>
      </c>
      <c r="H132">
        <v>2019204</v>
      </c>
      <c r="I132" t="s">
        <v>19</v>
      </c>
      <c r="J132" t="s">
        <v>20</v>
      </c>
      <c r="K132" t="s">
        <v>25</v>
      </c>
      <c r="L132">
        <v>38.08</v>
      </c>
      <c r="M132">
        <v>3.32</v>
      </c>
      <c r="N132">
        <v>0</v>
      </c>
      <c r="O132">
        <v>89.68</v>
      </c>
      <c r="P132">
        <v>131.08199999999999</v>
      </c>
      <c r="Q132">
        <f t="shared" si="4"/>
        <v>0</v>
      </c>
      <c r="R132">
        <f t="shared" si="5"/>
        <v>150868.91800000001</v>
      </c>
    </row>
    <row r="133" spans="1:18" hidden="1" x14ac:dyDescent="0.25">
      <c r="A133" s="20">
        <v>43769</v>
      </c>
      <c r="B133" t="s">
        <v>268</v>
      </c>
      <c r="C133" t="s">
        <v>17</v>
      </c>
      <c r="D133">
        <v>500</v>
      </c>
      <c r="E133">
        <v>304.88</v>
      </c>
      <c r="F133">
        <v>152440.20000000001</v>
      </c>
      <c r="G133" t="s">
        <v>1520</v>
      </c>
      <c r="H133">
        <v>2019204</v>
      </c>
      <c r="I133" t="s">
        <v>19</v>
      </c>
      <c r="J133" t="s">
        <v>20</v>
      </c>
      <c r="K133" t="s">
        <v>25</v>
      </c>
      <c r="L133">
        <v>0</v>
      </c>
      <c r="M133">
        <v>3.35</v>
      </c>
      <c r="N133">
        <v>0</v>
      </c>
      <c r="O133">
        <v>90.54</v>
      </c>
      <c r="P133">
        <v>93.893600000000006</v>
      </c>
      <c r="Q133">
        <f t="shared" si="4"/>
        <v>152534.09360000002</v>
      </c>
      <c r="R133">
        <f t="shared" si="5"/>
        <v>0</v>
      </c>
    </row>
    <row r="134" spans="1:18" hidden="1" x14ac:dyDescent="0.25">
      <c r="A134" s="20">
        <v>43776</v>
      </c>
      <c r="B134" t="s">
        <v>16</v>
      </c>
      <c r="C134" t="s">
        <v>23</v>
      </c>
      <c r="D134">
        <v>10000</v>
      </c>
      <c r="E134">
        <v>24.79</v>
      </c>
      <c r="F134">
        <v>247921.7</v>
      </c>
      <c r="G134" t="s">
        <v>1491</v>
      </c>
      <c r="H134">
        <v>2019209</v>
      </c>
      <c r="I134" t="s">
        <v>19</v>
      </c>
      <c r="J134" t="s">
        <v>20</v>
      </c>
      <c r="K134" t="s">
        <v>25</v>
      </c>
      <c r="L134">
        <v>62.08</v>
      </c>
      <c r="M134">
        <v>5.45</v>
      </c>
      <c r="N134">
        <v>59.1</v>
      </c>
      <c r="O134">
        <v>147.26</v>
      </c>
      <c r="P134">
        <v>273.89429999999999</v>
      </c>
      <c r="Q134">
        <f t="shared" si="4"/>
        <v>0</v>
      </c>
      <c r="R134">
        <f t="shared" si="5"/>
        <v>247647.8057</v>
      </c>
    </row>
    <row r="135" spans="1:18" hidden="1" x14ac:dyDescent="0.25">
      <c r="A135" s="20">
        <v>43770</v>
      </c>
      <c r="B135" t="s">
        <v>268</v>
      </c>
      <c r="C135" t="s">
        <v>23</v>
      </c>
      <c r="D135">
        <v>500</v>
      </c>
      <c r="E135">
        <v>313.5</v>
      </c>
      <c r="F135">
        <v>156750</v>
      </c>
      <c r="G135" t="s">
        <v>1513</v>
      </c>
      <c r="H135">
        <v>2019205</v>
      </c>
      <c r="I135" t="s">
        <v>19</v>
      </c>
      <c r="J135" t="s">
        <v>20</v>
      </c>
      <c r="K135" t="s">
        <v>25</v>
      </c>
      <c r="L135">
        <v>38.78</v>
      </c>
      <c r="M135">
        <v>3.45</v>
      </c>
      <c r="N135">
        <v>0</v>
      </c>
      <c r="O135">
        <v>93.1</v>
      </c>
      <c r="P135">
        <v>135.32859999999999</v>
      </c>
      <c r="Q135">
        <f t="shared" si="4"/>
        <v>0</v>
      </c>
      <c r="R135">
        <f t="shared" si="5"/>
        <v>156614.67139999999</v>
      </c>
    </row>
    <row r="136" spans="1:18" hidden="1" x14ac:dyDescent="0.25">
      <c r="A136" s="20">
        <v>43770</v>
      </c>
      <c r="B136" t="s">
        <v>268</v>
      </c>
      <c r="C136" t="s">
        <v>17</v>
      </c>
      <c r="D136">
        <v>1000</v>
      </c>
      <c r="E136">
        <v>313.98</v>
      </c>
      <c r="F136">
        <v>313983.59999999998</v>
      </c>
      <c r="G136" t="s">
        <v>1514</v>
      </c>
      <c r="H136">
        <v>2019205</v>
      </c>
      <c r="I136" t="s">
        <v>19</v>
      </c>
      <c r="J136" t="s">
        <v>20</v>
      </c>
      <c r="K136" t="s">
        <v>25</v>
      </c>
      <c r="L136">
        <v>0</v>
      </c>
      <c r="M136">
        <v>6.91</v>
      </c>
      <c r="N136">
        <v>18.899999999999999</v>
      </c>
      <c r="O136">
        <v>186.49</v>
      </c>
      <c r="P136">
        <v>212.29769999999999</v>
      </c>
      <c r="Q136">
        <f t="shared" si="4"/>
        <v>314195.89769999997</v>
      </c>
      <c r="R136">
        <f t="shared" si="5"/>
        <v>0</v>
      </c>
    </row>
    <row r="137" spans="1:18" hidden="1" x14ac:dyDescent="0.25">
      <c r="A137" s="20">
        <v>43770</v>
      </c>
      <c r="B137" t="s">
        <v>268</v>
      </c>
      <c r="C137" t="s">
        <v>23</v>
      </c>
      <c r="D137">
        <v>500</v>
      </c>
      <c r="E137">
        <v>313.5</v>
      </c>
      <c r="F137">
        <v>156750</v>
      </c>
      <c r="G137" t="s">
        <v>1515</v>
      </c>
      <c r="H137">
        <v>2019205</v>
      </c>
      <c r="I137" t="s">
        <v>19</v>
      </c>
      <c r="J137" t="s">
        <v>20</v>
      </c>
      <c r="K137" t="s">
        <v>25</v>
      </c>
      <c r="L137">
        <v>39.22</v>
      </c>
      <c r="M137">
        <v>3.45</v>
      </c>
      <c r="N137">
        <v>0</v>
      </c>
      <c r="O137">
        <v>93.1</v>
      </c>
      <c r="P137">
        <v>135.76859999999999</v>
      </c>
      <c r="Q137">
        <f t="shared" si="4"/>
        <v>0</v>
      </c>
      <c r="R137">
        <f t="shared" si="5"/>
        <v>156614.23139999999</v>
      </c>
    </row>
    <row r="138" spans="1:18" hidden="1" x14ac:dyDescent="0.25">
      <c r="A138" s="20">
        <v>43773</v>
      </c>
      <c r="B138" t="s">
        <v>268</v>
      </c>
      <c r="C138" t="s">
        <v>17</v>
      </c>
      <c r="D138">
        <v>1000</v>
      </c>
      <c r="E138">
        <v>316.3</v>
      </c>
      <c r="F138">
        <v>316300</v>
      </c>
      <c r="G138" t="s">
        <v>1507</v>
      </c>
      <c r="H138">
        <v>2019206</v>
      </c>
      <c r="I138" t="s">
        <v>19</v>
      </c>
      <c r="J138" t="s">
        <v>20</v>
      </c>
      <c r="K138" t="s">
        <v>25</v>
      </c>
      <c r="L138">
        <v>0</v>
      </c>
      <c r="M138">
        <v>6.96</v>
      </c>
      <c r="N138">
        <v>113.4</v>
      </c>
      <c r="O138">
        <v>187.88</v>
      </c>
      <c r="P138">
        <v>308.23840000000001</v>
      </c>
      <c r="Q138">
        <f t="shared" si="4"/>
        <v>316608.23839999997</v>
      </c>
      <c r="R138">
        <f t="shared" si="5"/>
        <v>0</v>
      </c>
    </row>
    <row r="139" spans="1:18" hidden="1" x14ac:dyDescent="0.25">
      <c r="A139" s="20">
        <v>43775</v>
      </c>
      <c r="B139" t="s">
        <v>16</v>
      </c>
      <c r="C139" t="s">
        <v>17</v>
      </c>
      <c r="D139">
        <v>10000</v>
      </c>
      <c r="E139">
        <v>25</v>
      </c>
      <c r="F139">
        <v>250000</v>
      </c>
      <c r="G139" t="s">
        <v>1496</v>
      </c>
      <c r="H139">
        <v>2019208</v>
      </c>
      <c r="I139" t="s">
        <v>19</v>
      </c>
      <c r="J139" t="s">
        <v>20</v>
      </c>
      <c r="K139" t="s">
        <v>25</v>
      </c>
      <c r="L139">
        <v>0</v>
      </c>
      <c r="M139">
        <v>5.5</v>
      </c>
      <c r="N139">
        <v>72.3</v>
      </c>
      <c r="O139">
        <v>148.47</v>
      </c>
      <c r="P139">
        <v>226.2698</v>
      </c>
      <c r="Q139">
        <f t="shared" si="4"/>
        <v>250226.26980000001</v>
      </c>
      <c r="R139">
        <f t="shared" si="5"/>
        <v>0</v>
      </c>
    </row>
    <row r="140" spans="1:18" hidden="1" x14ac:dyDescent="0.25">
      <c r="A140" s="20">
        <v>43775</v>
      </c>
      <c r="B140" t="s">
        <v>256</v>
      </c>
      <c r="C140" t="s">
        <v>17</v>
      </c>
      <c r="D140">
        <v>100</v>
      </c>
      <c r="E140">
        <v>35.700000000000003</v>
      </c>
      <c r="F140">
        <v>3570</v>
      </c>
      <c r="G140" t="s">
        <v>1497</v>
      </c>
      <c r="H140">
        <v>2019208</v>
      </c>
      <c r="I140" t="s">
        <v>19</v>
      </c>
      <c r="J140" t="s">
        <v>20</v>
      </c>
      <c r="K140" t="s">
        <v>25</v>
      </c>
      <c r="L140">
        <v>3.57</v>
      </c>
      <c r="M140">
        <v>0.08</v>
      </c>
      <c r="N140">
        <v>0</v>
      </c>
      <c r="O140">
        <v>41.31</v>
      </c>
      <c r="P140">
        <v>44.958599999999997</v>
      </c>
      <c r="Q140">
        <f t="shared" si="4"/>
        <v>3614.9585999999999</v>
      </c>
      <c r="R140">
        <f t="shared" si="5"/>
        <v>0</v>
      </c>
    </row>
    <row r="141" spans="1:18" hidden="1" x14ac:dyDescent="0.25">
      <c r="A141" s="20">
        <v>43775</v>
      </c>
      <c r="B141" t="s">
        <v>16</v>
      </c>
      <c r="C141" t="s">
        <v>23</v>
      </c>
      <c r="D141">
        <v>2074</v>
      </c>
      <c r="E141">
        <v>24.9</v>
      </c>
      <c r="F141">
        <v>51642.6</v>
      </c>
      <c r="G141" t="s">
        <v>1498</v>
      </c>
      <c r="H141">
        <v>2019208</v>
      </c>
      <c r="I141" t="s">
        <v>19</v>
      </c>
      <c r="J141" t="s">
        <v>20</v>
      </c>
      <c r="K141" t="s">
        <v>25</v>
      </c>
      <c r="L141">
        <v>12.91</v>
      </c>
      <c r="M141">
        <v>1.1399999999999999</v>
      </c>
      <c r="N141">
        <v>0</v>
      </c>
      <c r="O141">
        <v>30.67</v>
      </c>
      <c r="P141">
        <v>44.716099999999997</v>
      </c>
      <c r="Q141">
        <f t="shared" si="4"/>
        <v>0</v>
      </c>
      <c r="R141">
        <f t="shared" si="5"/>
        <v>51597.883900000001</v>
      </c>
    </row>
    <row r="142" spans="1:18" hidden="1" x14ac:dyDescent="0.25">
      <c r="A142" s="20">
        <v>43775</v>
      </c>
      <c r="B142" t="s">
        <v>16</v>
      </c>
      <c r="C142" t="s">
        <v>23</v>
      </c>
      <c r="D142">
        <v>2417</v>
      </c>
      <c r="E142">
        <v>24.85</v>
      </c>
      <c r="F142">
        <v>60062.45</v>
      </c>
      <c r="G142" t="s">
        <v>1499</v>
      </c>
      <c r="H142">
        <v>2019208</v>
      </c>
      <c r="I142" t="s">
        <v>19</v>
      </c>
      <c r="J142" t="s">
        <v>20</v>
      </c>
      <c r="K142" t="s">
        <v>25</v>
      </c>
      <c r="L142">
        <v>14.57</v>
      </c>
      <c r="M142">
        <v>1.32</v>
      </c>
      <c r="N142">
        <v>0</v>
      </c>
      <c r="O142">
        <v>35.67</v>
      </c>
      <c r="P142">
        <v>51.561500000000002</v>
      </c>
      <c r="Q142">
        <f t="shared" si="4"/>
        <v>0</v>
      </c>
      <c r="R142">
        <f t="shared" si="5"/>
        <v>60010.888499999994</v>
      </c>
    </row>
    <row r="143" spans="1:18" hidden="1" x14ac:dyDescent="0.25">
      <c r="A143" s="20">
        <v>43775</v>
      </c>
      <c r="B143" t="s">
        <v>16</v>
      </c>
      <c r="C143" t="s">
        <v>23</v>
      </c>
      <c r="D143">
        <v>5509</v>
      </c>
      <c r="E143">
        <v>24.74</v>
      </c>
      <c r="F143">
        <v>136318.85</v>
      </c>
      <c r="G143" t="s">
        <v>1500</v>
      </c>
      <c r="H143">
        <v>2019208</v>
      </c>
      <c r="I143" t="s">
        <v>19</v>
      </c>
      <c r="J143" t="s">
        <v>20</v>
      </c>
      <c r="K143" t="s">
        <v>25</v>
      </c>
      <c r="L143">
        <v>34.299999999999997</v>
      </c>
      <c r="M143">
        <v>3</v>
      </c>
      <c r="N143">
        <v>0</v>
      </c>
      <c r="O143">
        <v>80.95</v>
      </c>
      <c r="P143">
        <v>118.2491</v>
      </c>
      <c r="Q143">
        <f t="shared" si="4"/>
        <v>0</v>
      </c>
      <c r="R143">
        <f t="shared" si="5"/>
        <v>136200.60090000002</v>
      </c>
    </row>
    <row r="144" spans="1:18" hidden="1" x14ac:dyDescent="0.25">
      <c r="A144" s="20">
        <v>43774</v>
      </c>
      <c r="B144" t="s">
        <v>16</v>
      </c>
      <c r="C144" t="s">
        <v>17</v>
      </c>
      <c r="D144">
        <v>5000</v>
      </c>
      <c r="E144">
        <v>25.25</v>
      </c>
      <c r="F144">
        <v>126250</v>
      </c>
      <c r="G144" t="s">
        <v>1501</v>
      </c>
      <c r="H144">
        <v>2019207</v>
      </c>
      <c r="I144" t="s">
        <v>19</v>
      </c>
      <c r="J144" t="s">
        <v>20</v>
      </c>
      <c r="K144" t="s">
        <v>25</v>
      </c>
      <c r="L144">
        <v>0</v>
      </c>
      <c r="M144">
        <v>2.78</v>
      </c>
      <c r="N144">
        <v>84</v>
      </c>
      <c r="O144">
        <v>74.989999999999995</v>
      </c>
      <c r="P144">
        <v>161.76750000000001</v>
      </c>
      <c r="Q144">
        <f t="shared" si="4"/>
        <v>126411.7675</v>
      </c>
      <c r="R144">
        <f t="shared" si="5"/>
        <v>0</v>
      </c>
    </row>
    <row r="145" spans="1:18" hidden="1" x14ac:dyDescent="0.25">
      <c r="A145" s="20">
        <v>43773</v>
      </c>
      <c r="B145" t="s">
        <v>268</v>
      </c>
      <c r="C145" t="s">
        <v>23</v>
      </c>
      <c r="D145">
        <v>1000</v>
      </c>
      <c r="E145">
        <v>313</v>
      </c>
      <c r="F145">
        <v>313000</v>
      </c>
      <c r="G145" t="s">
        <v>1508</v>
      </c>
      <c r="H145">
        <v>2019206</v>
      </c>
      <c r="I145" t="s">
        <v>19</v>
      </c>
      <c r="J145" t="s">
        <v>20</v>
      </c>
      <c r="K145" t="s">
        <v>25</v>
      </c>
      <c r="L145">
        <v>78.739999999999995</v>
      </c>
      <c r="M145">
        <v>6.89</v>
      </c>
      <c r="N145">
        <v>0</v>
      </c>
      <c r="O145">
        <v>185.91</v>
      </c>
      <c r="P145">
        <v>271.536</v>
      </c>
      <c r="Q145">
        <f t="shared" si="4"/>
        <v>0</v>
      </c>
      <c r="R145">
        <f t="shared" si="5"/>
        <v>312728.46399999998</v>
      </c>
    </row>
    <row r="146" spans="1:18" hidden="1" x14ac:dyDescent="0.25">
      <c r="A146" s="20">
        <v>43773</v>
      </c>
      <c r="B146" t="s">
        <v>268</v>
      </c>
      <c r="C146" t="s">
        <v>23</v>
      </c>
      <c r="D146">
        <v>2500</v>
      </c>
      <c r="E146">
        <v>313.26</v>
      </c>
      <c r="F146">
        <v>783153</v>
      </c>
      <c r="G146" t="s">
        <v>1509</v>
      </c>
      <c r="H146">
        <v>2019206</v>
      </c>
      <c r="I146" t="s">
        <v>19</v>
      </c>
      <c r="J146" t="s">
        <v>20</v>
      </c>
      <c r="K146" t="s">
        <v>25</v>
      </c>
      <c r="L146">
        <v>196.35</v>
      </c>
      <c r="M146">
        <v>17.23</v>
      </c>
      <c r="N146">
        <v>0</v>
      </c>
      <c r="O146">
        <v>465.16</v>
      </c>
      <c r="P146">
        <v>678.73950000000002</v>
      </c>
      <c r="Q146">
        <f t="shared" si="4"/>
        <v>0</v>
      </c>
      <c r="R146">
        <f t="shared" si="5"/>
        <v>782474.26049999997</v>
      </c>
    </row>
    <row r="147" spans="1:18" hidden="1" x14ac:dyDescent="0.25">
      <c r="A147" s="20">
        <v>43773</v>
      </c>
      <c r="B147" t="s">
        <v>268</v>
      </c>
      <c r="C147" t="s">
        <v>17</v>
      </c>
      <c r="D147">
        <v>5000</v>
      </c>
      <c r="E147">
        <v>314</v>
      </c>
      <c r="F147">
        <v>1570000</v>
      </c>
      <c r="G147" t="s">
        <v>1510</v>
      </c>
      <c r="H147">
        <v>2019206</v>
      </c>
      <c r="I147" t="s">
        <v>19</v>
      </c>
      <c r="J147" t="s">
        <v>20</v>
      </c>
      <c r="K147" t="s">
        <v>25</v>
      </c>
      <c r="L147">
        <v>0</v>
      </c>
      <c r="M147">
        <v>34.54</v>
      </c>
      <c r="N147">
        <v>0</v>
      </c>
      <c r="O147">
        <v>932.52</v>
      </c>
      <c r="P147">
        <v>967.06</v>
      </c>
      <c r="Q147">
        <f t="shared" si="4"/>
        <v>1570967.06</v>
      </c>
      <c r="R147">
        <f t="shared" si="5"/>
        <v>0</v>
      </c>
    </row>
    <row r="148" spans="1:18" hidden="1" x14ac:dyDescent="0.25">
      <c r="A148" s="20">
        <v>43773</v>
      </c>
      <c r="B148" t="s">
        <v>268</v>
      </c>
      <c r="C148" t="s">
        <v>23</v>
      </c>
      <c r="D148">
        <v>2500</v>
      </c>
      <c r="E148">
        <v>315</v>
      </c>
      <c r="F148">
        <v>787500</v>
      </c>
      <c r="G148" t="s">
        <v>1511</v>
      </c>
      <c r="H148">
        <v>2019206</v>
      </c>
      <c r="I148" t="s">
        <v>19</v>
      </c>
      <c r="J148" t="s">
        <v>20</v>
      </c>
      <c r="K148" t="s">
        <v>25</v>
      </c>
      <c r="L148">
        <v>196.35</v>
      </c>
      <c r="M148">
        <v>17.329999999999998</v>
      </c>
      <c r="N148">
        <v>0</v>
      </c>
      <c r="O148">
        <v>467.74</v>
      </c>
      <c r="P148">
        <v>681.41499999999996</v>
      </c>
      <c r="Q148">
        <f t="shared" si="4"/>
        <v>0</v>
      </c>
      <c r="R148">
        <f t="shared" si="5"/>
        <v>786818.58499999996</v>
      </c>
    </row>
    <row r="149" spans="1:18" hidden="1" x14ac:dyDescent="0.25">
      <c r="A149" s="20">
        <v>43774</v>
      </c>
      <c r="B149" t="s">
        <v>16</v>
      </c>
      <c r="C149" t="s">
        <v>23</v>
      </c>
      <c r="D149">
        <v>5000</v>
      </c>
      <c r="E149">
        <v>24.62</v>
      </c>
      <c r="F149">
        <v>123116.2</v>
      </c>
      <c r="G149" t="s">
        <v>1506</v>
      </c>
      <c r="H149">
        <v>2019207</v>
      </c>
      <c r="I149" t="s">
        <v>19</v>
      </c>
      <c r="J149" t="s">
        <v>20</v>
      </c>
      <c r="K149" t="s">
        <v>25</v>
      </c>
      <c r="L149">
        <v>31.17</v>
      </c>
      <c r="M149">
        <v>2.71</v>
      </c>
      <c r="N149">
        <v>0</v>
      </c>
      <c r="O149">
        <v>73.09</v>
      </c>
      <c r="P149">
        <v>106.968</v>
      </c>
      <c r="Q149">
        <f t="shared" si="4"/>
        <v>0</v>
      </c>
      <c r="R149">
        <f t="shared" si="5"/>
        <v>123009.232</v>
      </c>
    </row>
    <row r="150" spans="1:18" hidden="1" x14ac:dyDescent="0.25">
      <c r="A150" s="20">
        <v>43774</v>
      </c>
      <c r="B150" t="s">
        <v>268</v>
      </c>
      <c r="C150" t="s">
        <v>23</v>
      </c>
      <c r="D150">
        <v>2500</v>
      </c>
      <c r="E150">
        <v>314</v>
      </c>
      <c r="F150">
        <v>785000</v>
      </c>
      <c r="G150" t="s">
        <v>1502</v>
      </c>
      <c r="H150">
        <v>2019207</v>
      </c>
      <c r="I150" t="s">
        <v>19</v>
      </c>
      <c r="J150" t="s">
        <v>20</v>
      </c>
      <c r="K150" t="s">
        <v>25</v>
      </c>
      <c r="L150">
        <v>198.52</v>
      </c>
      <c r="M150">
        <v>17.27</v>
      </c>
      <c r="N150">
        <v>0</v>
      </c>
      <c r="O150">
        <v>466.26</v>
      </c>
      <c r="P150">
        <v>682.05</v>
      </c>
      <c r="Q150">
        <f t="shared" si="4"/>
        <v>0</v>
      </c>
      <c r="R150">
        <f t="shared" si="5"/>
        <v>784317.95</v>
      </c>
    </row>
    <row r="151" spans="1:18" hidden="1" x14ac:dyDescent="0.25">
      <c r="A151" s="20">
        <v>43774</v>
      </c>
      <c r="B151" t="s">
        <v>268</v>
      </c>
      <c r="C151" t="s">
        <v>17</v>
      </c>
      <c r="D151">
        <v>1412</v>
      </c>
      <c r="E151">
        <v>317.93</v>
      </c>
      <c r="F151">
        <v>448920.4</v>
      </c>
      <c r="G151" t="s">
        <v>1503</v>
      </c>
      <c r="H151">
        <v>2019207</v>
      </c>
      <c r="I151" t="s">
        <v>19</v>
      </c>
      <c r="J151" t="s">
        <v>20</v>
      </c>
      <c r="K151" t="s">
        <v>25</v>
      </c>
      <c r="L151">
        <v>0</v>
      </c>
      <c r="M151">
        <v>9.8800000000000008</v>
      </c>
      <c r="N151">
        <v>0</v>
      </c>
      <c r="O151">
        <v>266.64</v>
      </c>
      <c r="P151">
        <v>276.51639999999998</v>
      </c>
      <c r="Q151">
        <f t="shared" si="4"/>
        <v>449196.91640000005</v>
      </c>
      <c r="R151">
        <f t="shared" si="5"/>
        <v>0</v>
      </c>
    </row>
    <row r="152" spans="1:18" hidden="1" x14ac:dyDescent="0.25">
      <c r="A152" s="20">
        <v>43774</v>
      </c>
      <c r="B152" t="s">
        <v>268</v>
      </c>
      <c r="C152" t="s">
        <v>23</v>
      </c>
      <c r="D152">
        <v>1500</v>
      </c>
      <c r="E152">
        <v>321</v>
      </c>
      <c r="F152">
        <v>481500</v>
      </c>
      <c r="G152" t="s">
        <v>1504</v>
      </c>
      <c r="H152">
        <v>2019207</v>
      </c>
      <c r="I152" t="s">
        <v>19</v>
      </c>
      <c r="J152" t="s">
        <v>20</v>
      </c>
      <c r="K152" t="s">
        <v>25</v>
      </c>
      <c r="L152">
        <v>119.31</v>
      </c>
      <c r="M152">
        <v>10.59</v>
      </c>
      <c r="N152">
        <v>0</v>
      </c>
      <c r="O152">
        <v>285.99</v>
      </c>
      <c r="P152">
        <v>415.89299999999997</v>
      </c>
      <c r="Q152">
        <f t="shared" si="4"/>
        <v>0</v>
      </c>
      <c r="R152">
        <f t="shared" si="5"/>
        <v>481084.10700000002</v>
      </c>
    </row>
    <row r="153" spans="1:18" hidden="1" x14ac:dyDescent="0.25">
      <c r="A153" s="20">
        <v>43774</v>
      </c>
      <c r="B153" t="s">
        <v>268</v>
      </c>
      <c r="C153" t="s">
        <v>17</v>
      </c>
      <c r="D153">
        <v>2588</v>
      </c>
      <c r="E153">
        <v>319</v>
      </c>
      <c r="F153">
        <v>825572</v>
      </c>
      <c r="G153" t="s">
        <v>1505</v>
      </c>
      <c r="H153">
        <v>2019207</v>
      </c>
      <c r="I153" t="s">
        <v>19</v>
      </c>
      <c r="J153" t="s">
        <v>20</v>
      </c>
      <c r="K153" t="s">
        <v>25</v>
      </c>
      <c r="L153">
        <v>0</v>
      </c>
      <c r="M153">
        <v>18.16</v>
      </c>
      <c r="N153">
        <v>0</v>
      </c>
      <c r="O153">
        <v>490.36</v>
      </c>
      <c r="P153">
        <v>508.52260000000001</v>
      </c>
      <c r="Q153">
        <f t="shared" si="4"/>
        <v>826080.52260000003</v>
      </c>
      <c r="R153">
        <f t="shared" si="5"/>
        <v>0</v>
      </c>
    </row>
    <row r="154" spans="1:18" hidden="1" x14ac:dyDescent="0.25">
      <c r="A154" s="20">
        <v>43775</v>
      </c>
      <c r="B154" t="s">
        <v>268</v>
      </c>
      <c r="C154" t="s">
        <v>23</v>
      </c>
      <c r="D154">
        <v>2500</v>
      </c>
      <c r="E154">
        <v>318.5</v>
      </c>
      <c r="F154">
        <v>796250</v>
      </c>
      <c r="G154" t="s">
        <v>1492</v>
      </c>
      <c r="H154">
        <v>2019208</v>
      </c>
      <c r="I154" t="s">
        <v>19</v>
      </c>
      <c r="J154" t="s">
        <v>20</v>
      </c>
      <c r="K154" t="s">
        <v>25</v>
      </c>
      <c r="L154">
        <v>198.05</v>
      </c>
      <c r="M154">
        <v>17.52</v>
      </c>
      <c r="N154">
        <v>0</v>
      </c>
      <c r="O154">
        <v>472.94</v>
      </c>
      <c r="P154">
        <v>688.50800000000004</v>
      </c>
      <c r="Q154">
        <f t="shared" si="4"/>
        <v>0</v>
      </c>
      <c r="R154">
        <f t="shared" si="5"/>
        <v>795561.49199999997</v>
      </c>
    </row>
    <row r="155" spans="1:18" hidden="1" x14ac:dyDescent="0.25">
      <c r="A155" s="20">
        <v>43773</v>
      </c>
      <c r="B155" t="s">
        <v>74</v>
      </c>
      <c r="C155" t="s">
        <v>17</v>
      </c>
      <c r="D155">
        <v>5</v>
      </c>
      <c r="E155">
        <v>710.55</v>
      </c>
      <c r="F155">
        <v>3552.75</v>
      </c>
      <c r="G155" t="s">
        <v>1512</v>
      </c>
      <c r="H155">
        <v>2019206</v>
      </c>
      <c r="I155" t="s">
        <v>19</v>
      </c>
      <c r="J155" t="s">
        <v>20</v>
      </c>
      <c r="K155" t="s">
        <v>25</v>
      </c>
      <c r="L155">
        <v>3.55</v>
      </c>
      <c r="M155">
        <v>0.08</v>
      </c>
      <c r="N155">
        <v>0</v>
      </c>
      <c r="O155">
        <v>41.31</v>
      </c>
      <c r="P155">
        <v>44.938200000000002</v>
      </c>
      <c r="Q155">
        <f t="shared" si="4"/>
        <v>3597.6882000000001</v>
      </c>
      <c r="R155">
        <f t="shared" si="5"/>
        <v>0</v>
      </c>
    </row>
    <row r="156" spans="1:18" hidden="1" x14ac:dyDescent="0.25">
      <c r="A156" s="20">
        <v>43775</v>
      </c>
      <c r="B156" t="s">
        <v>268</v>
      </c>
      <c r="C156" t="s">
        <v>17</v>
      </c>
      <c r="D156">
        <v>2500</v>
      </c>
      <c r="E156">
        <v>315.39999999999998</v>
      </c>
      <c r="F156">
        <v>788500</v>
      </c>
      <c r="G156" t="s">
        <v>1493</v>
      </c>
      <c r="H156">
        <v>2019208</v>
      </c>
      <c r="I156" t="s">
        <v>19</v>
      </c>
      <c r="J156" t="s">
        <v>20</v>
      </c>
      <c r="K156" t="s">
        <v>25</v>
      </c>
      <c r="L156">
        <v>0</v>
      </c>
      <c r="M156">
        <v>17.350000000000001</v>
      </c>
      <c r="N156">
        <v>0</v>
      </c>
      <c r="O156">
        <v>468.34</v>
      </c>
      <c r="P156">
        <v>485.68700000000001</v>
      </c>
      <c r="Q156">
        <f t="shared" si="4"/>
        <v>788985.68700000003</v>
      </c>
      <c r="R156">
        <f t="shared" si="5"/>
        <v>0</v>
      </c>
    </row>
    <row r="157" spans="1:18" hidden="1" x14ac:dyDescent="0.25">
      <c r="A157" s="20">
        <v>43775</v>
      </c>
      <c r="B157" t="s">
        <v>268</v>
      </c>
      <c r="C157" t="s">
        <v>17</v>
      </c>
      <c r="D157">
        <v>500</v>
      </c>
      <c r="E157">
        <v>315.5</v>
      </c>
      <c r="F157">
        <v>157750</v>
      </c>
      <c r="G157" t="s">
        <v>1494</v>
      </c>
      <c r="H157">
        <v>2019208</v>
      </c>
      <c r="I157" t="s">
        <v>19</v>
      </c>
      <c r="J157" t="s">
        <v>20</v>
      </c>
      <c r="K157" t="s">
        <v>25</v>
      </c>
      <c r="L157">
        <v>0</v>
      </c>
      <c r="M157">
        <v>3.47</v>
      </c>
      <c r="N157">
        <v>0</v>
      </c>
      <c r="O157">
        <v>93.7</v>
      </c>
      <c r="P157">
        <v>97.170599999999993</v>
      </c>
      <c r="Q157">
        <f t="shared" si="4"/>
        <v>157847.17060000001</v>
      </c>
      <c r="R157">
        <f t="shared" si="5"/>
        <v>0</v>
      </c>
    </row>
    <row r="158" spans="1:18" hidden="1" x14ac:dyDescent="0.25">
      <c r="A158" s="20">
        <v>43775</v>
      </c>
      <c r="B158" t="s">
        <v>268</v>
      </c>
      <c r="C158" t="s">
        <v>23</v>
      </c>
      <c r="D158">
        <v>500</v>
      </c>
      <c r="E158">
        <v>317.5</v>
      </c>
      <c r="F158">
        <v>158750</v>
      </c>
      <c r="G158" t="s">
        <v>1495</v>
      </c>
      <c r="H158">
        <v>2019208</v>
      </c>
      <c r="I158" t="s">
        <v>19</v>
      </c>
      <c r="J158" t="s">
        <v>20</v>
      </c>
      <c r="K158" t="s">
        <v>25</v>
      </c>
      <c r="L158">
        <v>39.61</v>
      </c>
      <c r="M158">
        <v>3.49</v>
      </c>
      <c r="N158">
        <v>0</v>
      </c>
      <c r="O158">
        <v>94.29</v>
      </c>
      <c r="P158">
        <v>137.39259999999999</v>
      </c>
      <c r="Q158">
        <f t="shared" si="4"/>
        <v>0</v>
      </c>
      <c r="R158">
        <f t="shared" si="5"/>
        <v>158612.60740000001</v>
      </c>
    </row>
    <row r="159" spans="1:18" hidden="1" x14ac:dyDescent="0.25">
      <c r="A159" s="20">
        <v>43769</v>
      </c>
      <c r="B159" t="s">
        <v>98</v>
      </c>
      <c r="C159" t="s">
        <v>17</v>
      </c>
      <c r="D159">
        <v>5000</v>
      </c>
      <c r="E159">
        <v>22</v>
      </c>
      <c r="F159">
        <v>110000</v>
      </c>
      <c r="G159" t="s">
        <v>1516</v>
      </c>
      <c r="H159">
        <v>2019204</v>
      </c>
      <c r="I159" t="s">
        <v>19</v>
      </c>
      <c r="J159" t="s">
        <v>20</v>
      </c>
      <c r="K159" t="s">
        <v>25</v>
      </c>
      <c r="L159">
        <v>0</v>
      </c>
      <c r="M159">
        <v>2.42</v>
      </c>
      <c r="N159">
        <v>16.2</v>
      </c>
      <c r="O159">
        <v>65.33</v>
      </c>
      <c r="P159">
        <v>83.95</v>
      </c>
      <c r="Q159">
        <f t="shared" si="4"/>
        <v>110083.95</v>
      </c>
      <c r="R159">
        <f t="shared" si="5"/>
        <v>0</v>
      </c>
    </row>
    <row r="160" spans="1:18" hidden="1" x14ac:dyDescent="0.25">
      <c r="A160" s="20">
        <v>43769</v>
      </c>
      <c r="B160" t="s">
        <v>98</v>
      </c>
      <c r="C160" t="s">
        <v>23</v>
      </c>
      <c r="D160">
        <v>5000</v>
      </c>
      <c r="E160">
        <v>23.61</v>
      </c>
      <c r="F160">
        <v>118072.75</v>
      </c>
      <c r="G160" t="s">
        <v>1517</v>
      </c>
      <c r="H160">
        <v>2019204</v>
      </c>
      <c r="I160" t="s">
        <v>19</v>
      </c>
      <c r="J160" t="s">
        <v>20</v>
      </c>
      <c r="K160" t="s">
        <v>25</v>
      </c>
      <c r="L160">
        <v>28.51</v>
      </c>
      <c r="M160">
        <v>2.6</v>
      </c>
      <c r="N160">
        <v>0</v>
      </c>
      <c r="O160">
        <v>70.14</v>
      </c>
      <c r="P160">
        <v>101.2475</v>
      </c>
      <c r="Q160">
        <f t="shared" si="4"/>
        <v>0</v>
      </c>
      <c r="R160">
        <f t="shared" si="5"/>
        <v>117971.5025</v>
      </c>
    </row>
    <row r="161" spans="1:18" hidden="1" x14ac:dyDescent="0.25">
      <c r="A161" s="20">
        <v>43769</v>
      </c>
      <c r="B161" t="s">
        <v>659</v>
      </c>
      <c r="C161" t="s">
        <v>17</v>
      </c>
      <c r="D161">
        <v>25</v>
      </c>
      <c r="E161">
        <v>56.5</v>
      </c>
      <c r="F161">
        <v>1412.5</v>
      </c>
      <c r="G161" t="s">
        <v>1518</v>
      </c>
      <c r="H161">
        <v>2019204</v>
      </c>
      <c r="I161" t="s">
        <v>19</v>
      </c>
      <c r="J161" t="s">
        <v>20</v>
      </c>
      <c r="K161" t="s">
        <v>25</v>
      </c>
      <c r="L161">
        <v>1.41</v>
      </c>
      <c r="M161">
        <v>0.03</v>
      </c>
      <c r="N161">
        <v>0</v>
      </c>
      <c r="O161">
        <v>41.31</v>
      </c>
      <c r="P161">
        <v>42.751100000000001</v>
      </c>
      <c r="Q161">
        <f t="shared" si="4"/>
        <v>1455.2511</v>
      </c>
      <c r="R161">
        <f t="shared" si="5"/>
        <v>0</v>
      </c>
    </row>
    <row r="162" spans="1:18" hidden="1" x14ac:dyDescent="0.25">
      <c r="A162" s="20">
        <v>43776</v>
      </c>
      <c r="B162" t="s">
        <v>268</v>
      </c>
      <c r="C162" t="s">
        <v>23</v>
      </c>
      <c r="D162">
        <v>1000</v>
      </c>
      <c r="E162">
        <v>320</v>
      </c>
      <c r="F162">
        <v>320000</v>
      </c>
      <c r="G162" t="s">
        <v>1486</v>
      </c>
      <c r="H162">
        <v>2019209</v>
      </c>
      <c r="I162" t="s">
        <v>19</v>
      </c>
      <c r="J162" t="s">
        <v>20</v>
      </c>
      <c r="K162" t="s">
        <v>25</v>
      </c>
      <c r="L162">
        <v>79.72</v>
      </c>
      <c r="M162">
        <v>7.04</v>
      </c>
      <c r="N162">
        <v>0</v>
      </c>
      <c r="O162">
        <v>190.07</v>
      </c>
      <c r="P162">
        <v>276.83</v>
      </c>
      <c r="Q162">
        <f t="shared" si="4"/>
        <v>0</v>
      </c>
      <c r="R162">
        <f t="shared" si="5"/>
        <v>319723.17</v>
      </c>
    </row>
    <row r="163" spans="1:18" hidden="1" x14ac:dyDescent="0.25">
      <c r="A163" s="20">
        <v>43776</v>
      </c>
      <c r="B163" t="s">
        <v>268</v>
      </c>
      <c r="C163" t="s">
        <v>17</v>
      </c>
      <c r="D163">
        <v>1000</v>
      </c>
      <c r="E163">
        <v>318</v>
      </c>
      <c r="F163">
        <v>318000</v>
      </c>
      <c r="G163" t="s">
        <v>1487</v>
      </c>
      <c r="H163">
        <v>2019209</v>
      </c>
      <c r="I163" t="s">
        <v>19</v>
      </c>
      <c r="J163" t="s">
        <v>20</v>
      </c>
      <c r="K163" t="s">
        <v>25</v>
      </c>
      <c r="L163">
        <v>0</v>
      </c>
      <c r="M163">
        <v>7</v>
      </c>
      <c r="N163">
        <v>0</v>
      </c>
      <c r="O163">
        <v>188.88</v>
      </c>
      <c r="P163">
        <v>195.876</v>
      </c>
      <c r="Q163">
        <f t="shared" si="4"/>
        <v>318195.87599999999</v>
      </c>
      <c r="R163">
        <f t="shared" si="5"/>
        <v>0</v>
      </c>
    </row>
    <row r="164" spans="1:18" hidden="1" x14ac:dyDescent="0.25">
      <c r="A164" s="20">
        <v>43776</v>
      </c>
      <c r="B164" t="s">
        <v>268</v>
      </c>
      <c r="C164" t="s">
        <v>23</v>
      </c>
      <c r="D164">
        <v>1000</v>
      </c>
      <c r="E164">
        <v>318.5</v>
      </c>
      <c r="F164">
        <v>318500</v>
      </c>
      <c r="G164" t="s">
        <v>1489</v>
      </c>
      <c r="H164">
        <v>2019209</v>
      </c>
      <c r="I164" t="s">
        <v>19</v>
      </c>
      <c r="J164" t="s">
        <v>20</v>
      </c>
      <c r="K164" t="s">
        <v>25</v>
      </c>
      <c r="L164">
        <v>79.72</v>
      </c>
      <c r="M164">
        <v>7.01</v>
      </c>
      <c r="N164">
        <v>0</v>
      </c>
      <c r="O164">
        <v>189.18</v>
      </c>
      <c r="P164">
        <v>275.90699999999998</v>
      </c>
      <c r="Q164">
        <f t="shared" si="4"/>
        <v>0</v>
      </c>
      <c r="R164">
        <f t="shared" si="5"/>
        <v>318224.09299999999</v>
      </c>
    </row>
    <row r="165" spans="1:18" hidden="1" x14ac:dyDescent="0.25">
      <c r="A165" s="20">
        <v>43768</v>
      </c>
      <c r="B165" t="s">
        <v>1522</v>
      </c>
      <c r="C165" t="s">
        <v>23</v>
      </c>
      <c r="D165">
        <v>50</v>
      </c>
      <c r="E165">
        <v>895</v>
      </c>
      <c r="F165">
        <v>44750</v>
      </c>
      <c r="G165" t="s">
        <v>1523</v>
      </c>
      <c r="H165">
        <v>2019203</v>
      </c>
      <c r="I165" t="s">
        <v>19</v>
      </c>
      <c r="J165" t="s">
        <v>20</v>
      </c>
      <c r="K165" t="s">
        <v>25</v>
      </c>
      <c r="L165">
        <v>11.7</v>
      </c>
      <c r="M165">
        <v>0.98</v>
      </c>
      <c r="N165">
        <v>14.1</v>
      </c>
      <c r="O165">
        <v>29.68</v>
      </c>
      <c r="P165">
        <v>56.464599999999997</v>
      </c>
      <c r="Q165">
        <f t="shared" si="4"/>
        <v>0</v>
      </c>
      <c r="R165">
        <f t="shared" si="5"/>
        <v>44693.535400000001</v>
      </c>
    </row>
    <row r="166" spans="1:18" hidden="1" x14ac:dyDescent="0.25">
      <c r="A166" s="20">
        <v>43768</v>
      </c>
      <c r="B166" t="s">
        <v>1522</v>
      </c>
      <c r="C166" t="s">
        <v>23</v>
      </c>
      <c r="D166">
        <v>50</v>
      </c>
      <c r="E166">
        <v>915</v>
      </c>
      <c r="F166">
        <v>45750</v>
      </c>
      <c r="G166" t="s">
        <v>1524</v>
      </c>
      <c r="H166">
        <v>2019203</v>
      </c>
      <c r="I166" t="s">
        <v>19</v>
      </c>
      <c r="J166" t="s">
        <v>20</v>
      </c>
      <c r="K166" t="s">
        <v>25</v>
      </c>
      <c r="L166">
        <v>11.25</v>
      </c>
      <c r="M166">
        <v>1.01</v>
      </c>
      <c r="N166">
        <v>0</v>
      </c>
      <c r="O166">
        <v>29.68</v>
      </c>
      <c r="P166">
        <v>41.936599999999999</v>
      </c>
      <c r="Q166">
        <f t="shared" si="4"/>
        <v>0</v>
      </c>
      <c r="R166">
        <f t="shared" si="5"/>
        <v>45708.063399999999</v>
      </c>
    </row>
    <row r="167" spans="1:18" hidden="1" x14ac:dyDescent="0.25">
      <c r="A167" s="20">
        <v>43776</v>
      </c>
      <c r="B167" t="s">
        <v>268</v>
      </c>
      <c r="C167" t="s">
        <v>17</v>
      </c>
      <c r="D167">
        <v>1000</v>
      </c>
      <c r="E167">
        <v>319</v>
      </c>
      <c r="F167">
        <v>319000</v>
      </c>
      <c r="G167" t="s">
        <v>1490</v>
      </c>
      <c r="H167">
        <v>2019209</v>
      </c>
      <c r="I167" t="s">
        <v>19</v>
      </c>
      <c r="J167" t="s">
        <v>20</v>
      </c>
      <c r="K167" t="s">
        <v>25</v>
      </c>
      <c r="L167">
        <v>0</v>
      </c>
      <c r="M167">
        <v>7.02</v>
      </c>
      <c r="N167">
        <v>0</v>
      </c>
      <c r="O167">
        <v>189.47</v>
      </c>
      <c r="P167">
        <v>196.488</v>
      </c>
      <c r="Q167">
        <f t="shared" si="4"/>
        <v>319196.48800000001</v>
      </c>
      <c r="R167">
        <f t="shared" si="5"/>
        <v>0</v>
      </c>
    </row>
    <row r="168" spans="1:18" hidden="1" x14ac:dyDescent="0.25">
      <c r="A168" s="20">
        <v>43768</v>
      </c>
      <c r="B168" t="s">
        <v>1522</v>
      </c>
      <c r="C168" t="s">
        <v>17</v>
      </c>
      <c r="D168">
        <v>100</v>
      </c>
      <c r="E168">
        <v>895</v>
      </c>
      <c r="F168">
        <v>89500</v>
      </c>
      <c r="G168" t="s">
        <v>1526</v>
      </c>
      <c r="H168">
        <v>2019203</v>
      </c>
      <c r="I168" t="s">
        <v>19</v>
      </c>
      <c r="J168" t="s">
        <v>20</v>
      </c>
      <c r="K168" t="s">
        <v>25</v>
      </c>
      <c r="L168">
        <v>0</v>
      </c>
      <c r="M168">
        <v>1.97</v>
      </c>
      <c r="N168">
        <v>0</v>
      </c>
      <c r="O168">
        <v>53.16</v>
      </c>
      <c r="P168">
        <v>55.128999999999998</v>
      </c>
      <c r="Q168">
        <f t="shared" si="4"/>
        <v>89555.129000000001</v>
      </c>
      <c r="R168">
        <f t="shared" si="5"/>
        <v>0</v>
      </c>
    </row>
    <row r="169" spans="1:18" hidden="1" x14ac:dyDescent="0.25">
      <c r="A169" s="20">
        <v>43777</v>
      </c>
      <c r="B169" t="s">
        <v>268</v>
      </c>
      <c r="C169" t="s">
        <v>17</v>
      </c>
      <c r="D169">
        <v>2500</v>
      </c>
      <c r="E169">
        <v>316.5</v>
      </c>
      <c r="F169">
        <v>791250</v>
      </c>
      <c r="G169" t="s">
        <v>1479</v>
      </c>
      <c r="H169">
        <v>2019210</v>
      </c>
      <c r="I169" t="s">
        <v>19</v>
      </c>
      <c r="J169" t="s">
        <v>20</v>
      </c>
      <c r="K169" t="s">
        <v>25</v>
      </c>
      <c r="L169">
        <v>0</v>
      </c>
      <c r="M169">
        <v>17.41</v>
      </c>
      <c r="N169">
        <v>0</v>
      </c>
      <c r="O169">
        <v>469.97</v>
      </c>
      <c r="P169">
        <v>487.37759999999997</v>
      </c>
      <c r="Q169">
        <f t="shared" si="4"/>
        <v>791737.37760000001</v>
      </c>
      <c r="R169">
        <f t="shared" si="5"/>
        <v>0</v>
      </c>
    </row>
    <row r="170" spans="1:18" hidden="1" x14ac:dyDescent="0.25">
      <c r="A170" s="20">
        <v>43777</v>
      </c>
      <c r="B170" t="s">
        <v>268</v>
      </c>
      <c r="C170" t="s">
        <v>23</v>
      </c>
      <c r="D170">
        <v>2500</v>
      </c>
      <c r="E170">
        <v>319.5</v>
      </c>
      <c r="F170">
        <v>798750</v>
      </c>
      <c r="G170" t="s">
        <v>1483</v>
      </c>
      <c r="H170">
        <v>2019210</v>
      </c>
      <c r="I170" t="s">
        <v>19</v>
      </c>
      <c r="J170" t="s">
        <v>20</v>
      </c>
      <c r="K170" t="s">
        <v>25</v>
      </c>
      <c r="L170">
        <v>198.31</v>
      </c>
      <c r="M170">
        <v>17.57</v>
      </c>
      <c r="N170">
        <v>0</v>
      </c>
      <c r="O170">
        <v>474.42</v>
      </c>
      <c r="P170">
        <v>690.30250000000001</v>
      </c>
      <c r="Q170">
        <f t="shared" si="4"/>
        <v>0</v>
      </c>
      <c r="R170">
        <f t="shared" si="5"/>
        <v>798059.69750000001</v>
      </c>
    </row>
    <row r="171" spans="1:18" hidden="1" x14ac:dyDescent="0.25">
      <c r="A171" s="20">
        <v>43780</v>
      </c>
      <c r="B171" t="s">
        <v>268</v>
      </c>
      <c r="C171" t="s">
        <v>17</v>
      </c>
      <c r="D171">
        <v>1000</v>
      </c>
      <c r="E171">
        <v>318</v>
      </c>
      <c r="F171">
        <v>318000</v>
      </c>
      <c r="G171" t="s">
        <v>1755</v>
      </c>
      <c r="H171">
        <v>2019211</v>
      </c>
      <c r="I171" t="s">
        <v>19</v>
      </c>
      <c r="J171" t="s">
        <v>20</v>
      </c>
      <c r="K171" t="s">
        <v>25</v>
      </c>
      <c r="L171">
        <v>0</v>
      </c>
      <c r="M171">
        <v>7</v>
      </c>
      <c r="N171">
        <v>0</v>
      </c>
      <c r="O171">
        <v>188.88</v>
      </c>
      <c r="P171">
        <v>195.876</v>
      </c>
      <c r="Q171">
        <f t="shared" si="4"/>
        <v>318195.87599999999</v>
      </c>
      <c r="R171">
        <f t="shared" si="5"/>
        <v>0</v>
      </c>
    </row>
    <row r="172" spans="1:18" hidden="1" x14ac:dyDescent="0.25">
      <c r="A172" s="20">
        <v>43767</v>
      </c>
      <c r="B172" t="s">
        <v>282</v>
      </c>
      <c r="C172" t="s">
        <v>17</v>
      </c>
      <c r="D172">
        <v>250</v>
      </c>
      <c r="E172">
        <v>242</v>
      </c>
      <c r="F172">
        <v>60500</v>
      </c>
      <c r="G172" t="s">
        <v>1530</v>
      </c>
      <c r="H172">
        <v>2019202</v>
      </c>
      <c r="I172" t="s">
        <v>19</v>
      </c>
      <c r="J172" t="s">
        <v>20</v>
      </c>
      <c r="K172" t="s">
        <v>25</v>
      </c>
      <c r="L172">
        <v>0</v>
      </c>
      <c r="M172">
        <v>1.33</v>
      </c>
      <c r="N172">
        <v>0</v>
      </c>
      <c r="O172">
        <v>35.93</v>
      </c>
      <c r="P172">
        <v>37.261000000000003</v>
      </c>
      <c r="Q172">
        <f t="shared" si="4"/>
        <v>60537.260999999999</v>
      </c>
      <c r="R172">
        <f t="shared" si="5"/>
        <v>0</v>
      </c>
    </row>
    <row r="173" spans="1:18" hidden="1" x14ac:dyDescent="0.25">
      <c r="A173" s="20">
        <v>43767</v>
      </c>
      <c r="B173" t="s">
        <v>282</v>
      </c>
      <c r="C173" t="s">
        <v>23</v>
      </c>
      <c r="D173">
        <v>250</v>
      </c>
      <c r="E173">
        <v>246</v>
      </c>
      <c r="F173">
        <v>61500</v>
      </c>
      <c r="G173" t="s">
        <v>1531</v>
      </c>
      <c r="H173">
        <v>2019202</v>
      </c>
      <c r="I173" t="s">
        <v>19</v>
      </c>
      <c r="J173" t="s">
        <v>20</v>
      </c>
      <c r="K173" t="s">
        <v>25</v>
      </c>
      <c r="L173">
        <v>15</v>
      </c>
      <c r="M173">
        <v>1.35</v>
      </c>
      <c r="N173">
        <v>3.9</v>
      </c>
      <c r="O173">
        <v>36.53</v>
      </c>
      <c r="P173">
        <v>56.783000000000001</v>
      </c>
      <c r="Q173">
        <f t="shared" si="4"/>
        <v>0</v>
      </c>
      <c r="R173">
        <f t="shared" si="5"/>
        <v>61443.216999999997</v>
      </c>
    </row>
    <row r="174" spans="1:18" hidden="1" x14ac:dyDescent="0.25">
      <c r="A174" s="20">
        <v>43765</v>
      </c>
      <c r="B174" t="s">
        <v>480</v>
      </c>
      <c r="C174" t="s">
        <v>17</v>
      </c>
      <c r="D174">
        <v>2500</v>
      </c>
      <c r="E174">
        <v>81.400000000000006</v>
      </c>
      <c r="F174">
        <v>203500</v>
      </c>
      <c r="G174" t="s">
        <v>1532</v>
      </c>
      <c r="H174">
        <v>2019201</v>
      </c>
      <c r="I174" t="s">
        <v>19</v>
      </c>
      <c r="J174" t="s">
        <v>20</v>
      </c>
      <c r="K174" t="s">
        <v>25</v>
      </c>
      <c r="L174">
        <v>0</v>
      </c>
      <c r="M174">
        <v>4.4800000000000004</v>
      </c>
      <c r="N174">
        <v>17.100000000000001</v>
      </c>
      <c r="O174">
        <v>120.87</v>
      </c>
      <c r="P174">
        <v>142.447</v>
      </c>
      <c r="Q174">
        <f t="shared" si="4"/>
        <v>203642.44699999999</v>
      </c>
      <c r="R174">
        <f t="shared" si="5"/>
        <v>0</v>
      </c>
    </row>
    <row r="175" spans="1:18" hidden="1" x14ac:dyDescent="0.25">
      <c r="A175" s="20">
        <v>43765</v>
      </c>
      <c r="B175" t="s">
        <v>480</v>
      </c>
      <c r="C175" t="s">
        <v>17</v>
      </c>
      <c r="D175">
        <v>1000</v>
      </c>
      <c r="E175">
        <v>81</v>
      </c>
      <c r="F175">
        <v>81000</v>
      </c>
      <c r="G175" t="s">
        <v>1533</v>
      </c>
      <c r="H175">
        <v>2019201</v>
      </c>
      <c r="I175" t="s">
        <v>19</v>
      </c>
      <c r="J175" t="s">
        <v>20</v>
      </c>
      <c r="K175" t="s">
        <v>25</v>
      </c>
      <c r="L175">
        <v>0</v>
      </c>
      <c r="M175">
        <v>1.78</v>
      </c>
      <c r="N175">
        <v>0</v>
      </c>
      <c r="O175">
        <v>48.11</v>
      </c>
      <c r="P175">
        <v>49.892000000000003</v>
      </c>
      <c r="Q175">
        <f t="shared" si="4"/>
        <v>81049.892000000007</v>
      </c>
      <c r="R175">
        <f t="shared" si="5"/>
        <v>0</v>
      </c>
    </row>
    <row r="176" spans="1:18" hidden="1" x14ac:dyDescent="0.25">
      <c r="A176" s="20">
        <v>43765</v>
      </c>
      <c r="B176" t="s">
        <v>480</v>
      </c>
      <c r="C176" t="s">
        <v>23</v>
      </c>
      <c r="D176">
        <v>3500</v>
      </c>
      <c r="E176">
        <v>80.849999999999994</v>
      </c>
      <c r="F176">
        <v>282975</v>
      </c>
      <c r="G176" t="s">
        <v>1534</v>
      </c>
      <c r="H176">
        <v>2019201</v>
      </c>
      <c r="I176" t="s">
        <v>19</v>
      </c>
      <c r="J176" t="s">
        <v>20</v>
      </c>
      <c r="K176" t="s">
        <v>25</v>
      </c>
      <c r="L176">
        <v>70.930000000000007</v>
      </c>
      <c r="M176">
        <v>6.23</v>
      </c>
      <c r="N176">
        <v>0</v>
      </c>
      <c r="O176">
        <v>168.08</v>
      </c>
      <c r="P176">
        <v>245.23560000000001</v>
      </c>
      <c r="Q176">
        <f t="shared" si="4"/>
        <v>0</v>
      </c>
      <c r="R176">
        <f t="shared" si="5"/>
        <v>282729.76439999999</v>
      </c>
    </row>
    <row r="177" spans="1:18" hidden="1" x14ac:dyDescent="0.25">
      <c r="A177" s="20">
        <v>43765</v>
      </c>
      <c r="B177" t="s">
        <v>282</v>
      </c>
      <c r="C177" t="s">
        <v>17</v>
      </c>
      <c r="D177">
        <v>5</v>
      </c>
      <c r="E177">
        <v>242.5</v>
      </c>
      <c r="F177">
        <v>1212.5</v>
      </c>
      <c r="G177" t="s">
        <v>1535</v>
      </c>
      <c r="H177">
        <v>2019201</v>
      </c>
      <c r="I177" t="s">
        <v>19</v>
      </c>
      <c r="J177" t="s">
        <v>20</v>
      </c>
      <c r="K177" t="s">
        <v>25</v>
      </c>
      <c r="L177">
        <v>1.07</v>
      </c>
      <c r="M177">
        <v>0.03</v>
      </c>
      <c r="N177">
        <v>0</v>
      </c>
      <c r="O177">
        <v>35.770000000000003</v>
      </c>
      <c r="P177">
        <v>36.866700000000002</v>
      </c>
      <c r="Q177">
        <f t="shared" si="4"/>
        <v>1249.3667</v>
      </c>
      <c r="R177">
        <f t="shared" si="5"/>
        <v>0</v>
      </c>
    </row>
    <row r="178" spans="1:18" hidden="1" x14ac:dyDescent="0.25">
      <c r="A178" s="20">
        <v>43763</v>
      </c>
      <c r="B178" t="s">
        <v>981</v>
      </c>
      <c r="C178" t="s">
        <v>17</v>
      </c>
      <c r="D178">
        <v>500</v>
      </c>
      <c r="E178">
        <v>141.5</v>
      </c>
      <c r="F178">
        <v>70750</v>
      </c>
      <c r="G178" t="s">
        <v>1536</v>
      </c>
      <c r="H178">
        <v>2019200</v>
      </c>
      <c r="I178" t="s">
        <v>19</v>
      </c>
      <c r="J178" t="s">
        <v>20</v>
      </c>
      <c r="K178" t="s">
        <v>25</v>
      </c>
      <c r="L178">
        <v>0</v>
      </c>
      <c r="M178">
        <v>1.56</v>
      </c>
      <c r="N178">
        <v>0</v>
      </c>
      <c r="O178">
        <v>42.02</v>
      </c>
      <c r="P178">
        <v>43.576599999999999</v>
      </c>
      <c r="Q178">
        <f t="shared" si="4"/>
        <v>70793.5766</v>
      </c>
      <c r="R178">
        <f t="shared" si="5"/>
        <v>0</v>
      </c>
    </row>
    <row r="179" spans="1:18" hidden="1" x14ac:dyDescent="0.25">
      <c r="A179" s="20">
        <v>43763</v>
      </c>
      <c r="B179" t="s">
        <v>981</v>
      </c>
      <c r="C179" t="s">
        <v>23</v>
      </c>
      <c r="D179">
        <v>500</v>
      </c>
      <c r="E179">
        <v>144</v>
      </c>
      <c r="F179">
        <v>72000</v>
      </c>
      <c r="G179" t="s">
        <v>1537</v>
      </c>
      <c r="H179">
        <v>2019200</v>
      </c>
      <c r="I179" t="s">
        <v>19</v>
      </c>
      <c r="J179" t="s">
        <v>20</v>
      </c>
      <c r="K179" t="s">
        <v>25</v>
      </c>
      <c r="L179">
        <v>17.84</v>
      </c>
      <c r="M179">
        <v>1.58</v>
      </c>
      <c r="N179">
        <v>0</v>
      </c>
      <c r="O179">
        <v>42.77</v>
      </c>
      <c r="P179">
        <v>62.194000000000003</v>
      </c>
      <c r="Q179">
        <f t="shared" si="4"/>
        <v>0</v>
      </c>
      <c r="R179">
        <f t="shared" si="5"/>
        <v>71937.805999999997</v>
      </c>
    </row>
    <row r="180" spans="1:18" hidden="1" x14ac:dyDescent="0.25">
      <c r="A180" s="20">
        <v>43780</v>
      </c>
      <c r="B180" t="s">
        <v>268</v>
      </c>
      <c r="C180" t="s">
        <v>23</v>
      </c>
      <c r="D180">
        <v>1000</v>
      </c>
      <c r="E180">
        <v>317.5</v>
      </c>
      <c r="F180">
        <v>317500</v>
      </c>
      <c r="G180" t="s">
        <v>1756</v>
      </c>
      <c r="H180">
        <v>2019211</v>
      </c>
      <c r="I180" t="s">
        <v>19</v>
      </c>
      <c r="J180" t="s">
        <v>20</v>
      </c>
      <c r="K180" t="s">
        <v>25</v>
      </c>
      <c r="L180">
        <v>79.44</v>
      </c>
      <c r="M180">
        <v>6.99</v>
      </c>
      <c r="N180">
        <v>0</v>
      </c>
      <c r="O180">
        <v>188.58</v>
      </c>
      <c r="P180">
        <v>275.005</v>
      </c>
      <c r="Q180">
        <f t="shared" si="4"/>
        <v>0</v>
      </c>
      <c r="R180">
        <f t="shared" si="5"/>
        <v>317224.995</v>
      </c>
    </row>
    <row r="181" spans="1:18" hidden="1" x14ac:dyDescent="0.25">
      <c r="A181" s="20">
        <v>43763</v>
      </c>
      <c r="B181" t="s">
        <v>1539</v>
      </c>
      <c r="C181" t="s">
        <v>17</v>
      </c>
      <c r="D181">
        <v>25</v>
      </c>
      <c r="E181">
        <v>1471.34</v>
      </c>
      <c r="F181">
        <v>36783.449999999997</v>
      </c>
      <c r="G181" t="s">
        <v>1540</v>
      </c>
      <c r="H181">
        <v>2019200</v>
      </c>
      <c r="I181" t="s">
        <v>19</v>
      </c>
      <c r="J181" t="s">
        <v>20</v>
      </c>
      <c r="K181" t="s">
        <v>25</v>
      </c>
      <c r="L181">
        <v>0</v>
      </c>
      <c r="M181">
        <v>0.81</v>
      </c>
      <c r="N181">
        <v>15</v>
      </c>
      <c r="O181">
        <v>29.66</v>
      </c>
      <c r="P181">
        <v>45.469299999999997</v>
      </c>
      <c r="Q181">
        <f t="shared" si="4"/>
        <v>36828.919299999994</v>
      </c>
      <c r="R181">
        <f t="shared" si="5"/>
        <v>0</v>
      </c>
    </row>
    <row r="182" spans="1:18" hidden="1" x14ac:dyDescent="0.25">
      <c r="A182" s="20">
        <v>43763</v>
      </c>
      <c r="B182" t="s">
        <v>1539</v>
      </c>
      <c r="C182" t="s">
        <v>23</v>
      </c>
      <c r="D182">
        <v>25</v>
      </c>
      <c r="E182">
        <v>1552.8</v>
      </c>
      <c r="F182">
        <v>38820</v>
      </c>
      <c r="G182" t="s">
        <v>1541</v>
      </c>
      <c r="H182">
        <v>2019200</v>
      </c>
      <c r="I182" t="s">
        <v>19</v>
      </c>
      <c r="J182" t="s">
        <v>20</v>
      </c>
      <c r="K182" t="s">
        <v>25</v>
      </c>
      <c r="L182">
        <v>9.4499999999999993</v>
      </c>
      <c r="M182">
        <v>0.85</v>
      </c>
      <c r="N182">
        <v>0</v>
      </c>
      <c r="O182">
        <v>29.65</v>
      </c>
      <c r="P182">
        <v>39.954000000000001</v>
      </c>
      <c r="Q182">
        <f t="shared" si="4"/>
        <v>0</v>
      </c>
      <c r="R182">
        <f t="shared" si="5"/>
        <v>38780.046000000002</v>
      </c>
    </row>
    <row r="183" spans="1:18" hidden="1" x14ac:dyDescent="0.25">
      <c r="A183" s="20">
        <v>43783</v>
      </c>
      <c r="B183" t="s">
        <v>268</v>
      </c>
      <c r="C183" t="s">
        <v>17</v>
      </c>
      <c r="D183">
        <v>250</v>
      </c>
      <c r="E183">
        <v>303</v>
      </c>
      <c r="F183">
        <v>75750</v>
      </c>
      <c r="G183" t="s">
        <v>1736</v>
      </c>
      <c r="H183">
        <v>2019213</v>
      </c>
      <c r="I183" t="s">
        <v>19</v>
      </c>
      <c r="J183" t="s">
        <v>20</v>
      </c>
      <c r="K183" t="s">
        <v>25</v>
      </c>
      <c r="L183">
        <v>0</v>
      </c>
      <c r="M183">
        <v>1.67</v>
      </c>
      <c r="N183">
        <v>0</v>
      </c>
      <c r="O183">
        <v>45</v>
      </c>
      <c r="P183">
        <v>46.666400000000003</v>
      </c>
      <c r="Q183">
        <f t="shared" si="4"/>
        <v>75796.666400000002</v>
      </c>
      <c r="R183">
        <f t="shared" si="5"/>
        <v>0</v>
      </c>
    </row>
    <row r="184" spans="1:18" hidden="1" x14ac:dyDescent="0.25">
      <c r="A184" s="20">
        <v>43783</v>
      </c>
      <c r="B184" t="s">
        <v>268</v>
      </c>
      <c r="C184" t="s">
        <v>23</v>
      </c>
      <c r="D184">
        <v>250</v>
      </c>
      <c r="E184">
        <v>304.5</v>
      </c>
      <c r="F184">
        <v>76125</v>
      </c>
      <c r="G184" t="s">
        <v>1737</v>
      </c>
      <c r="H184">
        <v>2019213</v>
      </c>
      <c r="I184" t="s">
        <v>19</v>
      </c>
      <c r="J184" t="s">
        <v>20</v>
      </c>
      <c r="K184" t="s">
        <v>25</v>
      </c>
      <c r="L184">
        <v>19</v>
      </c>
      <c r="M184">
        <v>1.67</v>
      </c>
      <c r="N184">
        <v>4.8</v>
      </c>
      <c r="O184">
        <v>45.22</v>
      </c>
      <c r="P184">
        <v>70.694699999999997</v>
      </c>
      <c r="Q184">
        <f t="shared" si="4"/>
        <v>0</v>
      </c>
      <c r="R184">
        <f t="shared" si="5"/>
        <v>76054.305300000007</v>
      </c>
    </row>
    <row r="185" spans="1:18" hidden="1" x14ac:dyDescent="0.25">
      <c r="A185" s="20">
        <v>43784</v>
      </c>
      <c r="B185" t="s">
        <v>268</v>
      </c>
      <c r="C185" t="s">
        <v>23</v>
      </c>
      <c r="D185">
        <v>250</v>
      </c>
      <c r="E185">
        <v>312</v>
      </c>
      <c r="F185">
        <v>78000</v>
      </c>
      <c r="G185" t="s">
        <v>1727</v>
      </c>
      <c r="H185">
        <v>2019214</v>
      </c>
      <c r="I185" t="s">
        <v>19</v>
      </c>
      <c r="J185" t="s">
        <v>20</v>
      </c>
      <c r="K185" t="s">
        <v>25</v>
      </c>
      <c r="L185">
        <v>19.809999999999999</v>
      </c>
      <c r="M185">
        <v>1.72</v>
      </c>
      <c r="N185">
        <v>0</v>
      </c>
      <c r="O185">
        <v>46.33</v>
      </c>
      <c r="P185">
        <v>67.855999999999995</v>
      </c>
      <c r="Q185">
        <f t="shared" si="4"/>
        <v>0</v>
      </c>
      <c r="R185">
        <f t="shared" si="5"/>
        <v>77932.144</v>
      </c>
    </row>
    <row r="186" spans="1:18" hidden="1" x14ac:dyDescent="0.25">
      <c r="A186" s="20">
        <v>43762</v>
      </c>
      <c r="B186" t="s">
        <v>74</v>
      </c>
      <c r="C186" t="s">
        <v>17</v>
      </c>
      <c r="D186">
        <v>5</v>
      </c>
      <c r="E186">
        <v>640</v>
      </c>
      <c r="F186">
        <v>3200</v>
      </c>
      <c r="G186" t="s">
        <v>1545</v>
      </c>
      <c r="H186">
        <v>2019199</v>
      </c>
      <c r="I186" t="s">
        <v>19</v>
      </c>
      <c r="J186" t="s">
        <v>20</v>
      </c>
      <c r="K186" t="s">
        <v>25</v>
      </c>
      <c r="L186">
        <v>3.2</v>
      </c>
      <c r="M186">
        <v>7.0000000000000007E-2</v>
      </c>
      <c r="N186">
        <v>0</v>
      </c>
      <c r="O186">
        <v>41.31</v>
      </c>
      <c r="P186">
        <v>44.580399999999997</v>
      </c>
      <c r="Q186">
        <f t="shared" si="4"/>
        <v>3244.5803999999998</v>
      </c>
      <c r="R186">
        <f t="shared" si="5"/>
        <v>0</v>
      </c>
    </row>
    <row r="187" spans="1:18" hidden="1" x14ac:dyDescent="0.25">
      <c r="A187" s="20">
        <v>43762</v>
      </c>
      <c r="B187" t="s">
        <v>282</v>
      </c>
      <c r="C187" t="s">
        <v>17</v>
      </c>
      <c r="D187">
        <v>250</v>
      </c>
      <c r="E187">
        <v>246</v>
      </c>
      <c r="F187">
        <v>61500</v>
      </c>
      <c r="G187" t="s">
        <v>1546</v>
      </c>
      <c r="H187">
        <v>2019199</v>
      </c>
      <c r="I187" t="s">
        <v>19</v>
      </c>
      <c r="J187" t="s">
        <v>20</v>
      </c>
      <c r="K187" t="s">
        <v>25</v>
      </c>
      <c r="L187">
        <v>0</v>
      </c>
      <c r="M187">
        <v>1.35</v>
      </c>
      <c r="N187">
        <v>0</v>
      </c>
      <c r="O187">
        <v>36.53</v>
      </c>
      <c r="P187">
        <v>37.883000000000003</v>
      </c>
      <c r="Q187">
        <f t="shared" si="4"/>
        <v>61537.883000000002</v>
      </c>
      <c r="R187">
        <f t="shared" si="5"/>
        <v>0</v>
      </c>
    </row>
    <row r="188" spans="1:18" hidden="1" x14ac:dyDescent="0.25">
      <c r="A188" s="20">
        <v>43762</v>
      </c>
      <c r="B188" t="s">
        <v>282</v>
      </c>
      <c r="C188" t="s">
        <v>17</v>
      </c>
      <c r="D188">
        <v>250</v>
      </c>
      <c r="E188">
        <v>243</v>
      </c>
      <c r="F188">
        <v>60750</v>
      </c>
      <c r="G188" t="s">
        <v>1547</v>
      </c>
      <c r="H188">
        <v>2019199</v>
      </c>
      <c r="I188" t="s">
        <v>19</v>
      </c>
      <c r="J188" t="s">
        <v>20</v>
      </c>
      <c r="K188" t="s">
        <v>25</v>
      </c>
      <c r="L188">
        <v>0</v>
      </c>
      <c r="M188">
        <v>1.34</v>
      </c>
      <c r="N188">
        <v>0</v>
      </c>
      <c r="O188">
        <v>36.08</v>
      </c>
      <c r="P188">
        <v>37.416600000000003</v>
      </c>
      <c r="Q188">
        <f t="shared" si="4"/>
        <v>60787.416599999997</v>
      </c>
      <c r="R188">
        <f t="shared" si="5"/>
        <v>0</v>
      </c>
    </row>
    <row r="189" spans="1:18" hidden="1" x14ac:dyDescent="0.25">
      <c r="A189" s="20">
        <v>43762</v>
      </c>
      <c r="B189" t="s">
        <v>1037</v>
      </c>
      <c r="C189" t="s">
        <v>17</v>
      </c>
      <c r="D189">
        <v>100</v>
      </c>
      <c r="E189">
        <v>469</v>
      </c>
      <c r="F189">
        <v>46900</v>
      </c>
      <c r="G189" t="s">
        <v>1548</v>
      </c>
      <c r="H189">
        <v>2019199</v>
      </c>
      <c r="I189" t="s">
        <v>19</v>
      </c>
      <c r="J189" t="s">
        <v>20</v>
      </c>
      <c r="K189" t="s">
        <v>25</v>
      </c>
      <c r="L189">
        <v>0</v>
      </c>
      <c r="M189">
        <v>1.03</v>
      </c>
      <c r="N189">
        <v>0</v>
      </c>
      <c r="O189">
        <v>29.69</v>
      </c>
      <c r="P189">
        <v>30.721800000000002</v>
      </c>
      <c r="Q189">
        <f t="shared" si="4"/>
        <v>46930.721799999999</v>
      </c>
      <c r="R189">
        <f t="shared" si="5"/>
        <v>0</v>
      </c>
    </row>
    <row r="190" spans="1:18" hidden="1" x14ac:dyDescent="0.25">
      <c r="A190" s="20">
        <v>43762</v>
      </c>
      <c r="B190" t="s">
        <v>1037</v>
      </c>
      <c r="C190" t="s">
        <v>23</v>
      </c>
      <c r="D190">
        <v>100</v>
      </c>
      <c r="E190">
        <v>472</v>
      </c>
      <c r="F190">
        <v>47200</v>
      </c>
      <c r="G190" t="s">
        <v>1549</v>
      </c>
      <c r="H190">
        <v>2019199</v>
      </c>
      <c r="I190" t="s">
        <v>19</v>
      </c>
      <c r="J190" t="s">
        <v>20</v>
      </c>
      <c r="K190" t="s">
        <v>25</v>
      </c>
      <c r="L190">
        <v>11.43</v>
      </c>
      <c r="M190">
        <v>1.04</v>
      </c>
      <c r="N190">
        <v>19.2</v>
      </c>
      <c r="O190">
        <v>29.69</v>
      </c>
      <c r="P190">
        <v>61.358400000000003</v>
      </c>
      <c r="Q190">
        <f t="shared" si="4"/>
        <v>0</v>
      </c>
      <c r="R190">
        <f t="shared" si="5"/>
        <v>47138.641600000003</v>
      </c>
    </row>
    <row r="191" spans="1:18" hidden="1" x14ac:dyDescent="0.25">
      <c r="A191" s="20">
        <v>43762</v>
      </c>
      <c r="B191" t="s">
        <v>282</v>
      </c>
      <c r="C191" t="s">
        <v>23</v>
      </c>
      <c r="D191">
        <v>500</v>
      </c>
      <c r="E191">
        <v>246.88</v>
      </c>
      <c r="F191">
        <v>123441.4</v>
      </c>
      <c r="G191" t="s">
        <v>1550</v>
      </c>
      <c r="H191">
        <v>2019199</v>
      </c>
      <c r="I191" t="s">
        <v>19</v>
      </c>
      <c r="J191" t="s">
        <v>20</v>
      </c>
      <c r="K191" t="s">
        <v>25</v>
      </c>
      <c r="L191">
        <v>30.71</v>
      </c>
      <c r="M191">
        <v>2.72</v>
      </c>
      <c r="N191">
        <v>0</v>
      </c>
      <c r="O191">
        <v>73.319999999999993</v>
      </c>
      <c r="P191">
        <v>106.74550000000001</v>
      </c>
      <c r="Q191">
        <f t="shared" si="4"/>
        <v>0</v>
      </c>
      <c r="R191">
        <f t="shared" si="5"/>
        <v>123334.65449999999</v>
      </c>
    </row>
    <row r="192" spans="1:18" hidden="1" x14ac:dyDescent="0.25">
      <c r="A192" s="20">
        <v>43762</v>
      </c>
      <c r="B192" t="s">
        <v>871</v>
      </c>
      <c r="C192" t="s">
        <v>23</v>
      </c>
      <c r="D192">
        <v>1000</v>
      </c>
      <c r="E192">
        <v>147.03</v>
      </c>
      <c r="F192">
        <v>147025</v>
      </c>
      <c r="G192" t="s">
        <v>1551</v>
      </c>
      <c r="H192">
        <v>2019199</v>
      </c>
      <c r="I192" t="s">
        <v>19</v>
      </c>
      <c r="J192" t="s">
        <v>20</v>
      </c>
      <c r="K192" t="s">
        <v>25</v>
      </c>
      <c r="L192">
        <v>36.659999999999997</v>
      </c>
      <c r="M192">
        <v>3.23</v>
      </c>
      <c r="N192">
        <v>0</v>
      </c>
      <c r="O192">
        <v>87.33</v>
      </c>
      <c r="P192">
        <v>127.2244</v>
      </c>
      <c r="Q192">
        <f t="shared" si="4"/>
        <v>0</v>
      </c>
      <c r="R192">
        <f t="shared" si="5"/>
        <v>146897.77559999999</v>
      </c>
    </row>
    <row r="193" spans="1:18" hidden="1" x14ac:dyDescent="0.25">
      <c r="A193" s="20">
        <v>43762</v>
      </c>
      <c r="B193" t="s">
        <v>871</v>
      </c>
      <c r="C193" t="s">
        <v>17</v>
      </c>
      <c r="D193">
        <v>1000</v>
      </c>
      <c r="E193">
        <v>146.25</v>
      </c>
      <c r="F193">
        <v>146250</v>
      </c>
      <c r="G193" t="s">
        <v>1552</v>
      </c>
      <c r="H193">
        <v>2019199</v>
      </c>
      <c r="I193" t="s">
        <v>19</v>
      </c>
      <c r="J193" t="s">
        <v>20</v>
      </c>
      <c r="K193" t="s">
        <v>25</v>
      </c>
      <c r="L193">
        <v>0</v>
      </c>
      <c r="M193">
        <v>3.22</v>
      </c>
      <c r="N193">
        <v>0</v>
      </c>
      <c r="O193">
        <v>86.86</v>
      </c>
      <c r="P193">
        <v>90.077500000000001</v>
      </c>
      <c r="Q193">
        <f t="shared" si="4"/>
        <v>146340.07750000001</v>
      </c>
      <c r="R193">
        <f t="shared" si="5"/>
        <v>0</v>
      </c>
    </row>
    <row r="194" spans="1:18" hidden="1" x14ac:dyDescent="0.25">
      <c r="A194" s="20">
        <v>43761</v>
      </c>
      <c r="B194" t="s">
        <v>16</v>
      </c>
      <c r="C194" t="s">
        <v>17</v>
      </c>
      <c r="D194">
        <v>50</v>
      </c>
      <c r="E194">
        <v>23.5</v>
      </c>
      <c r="F194">
        <v>1175</v>
      </c>
      <c r="G194" t="s">
        <v>1553</v>
      </c>
      <c r="H194">
        <v>2019198</v>
      </c>
      <c r="I194" t="s">
        <v>19</v>
      </c>
      <c r="J194" t="s">
        <v>20</v>
      </c>
      <c r="K194" t="s">
        <v>25</v>
      </c>
      <c r="L194">
        <v>1</v>
      </c>
      <c r="M194">
        <v>0.03</v>
      </c>
      <c r="N194">
        <v>0.3</v>
      </c>
      <c r="O194">
        <v>34.67</v>
      </c>
      <c r="P194">
        <v>35.995899999999999</v>
      </c>
      <c r="Q194">
        <f t="shared" si="4"/>
        <v>1210.9958999999999</v>
      </c>
      <c r="R194">
        <f t="shared" si="5"/>
        <v>0</v>
      </c>
    </row>
    <row r="195" spans="1:18" hidden="1" x14ac:dyDescent="0.25">
      <c r="A195" s="20">
        <v>43760</v>
      </c>
      <c r="B195" t="s">
        <v>1407</v>
      </c>
      <c r="C195" t="s">
        <v>17</v>
      </c>
      <c r="D195">
        <v>100</v>
      </c>
      <c r="E195">
        <v>290</v>
      </c>
      <c r="F195">
        <v>29000</v>
      </c>
      <c r="G195" t="s">
        <v>1554</v>
      </c>
      <c r="H195">
        <v>2019197</v>
      </c>
      <c r="I195" t="s">
        <v>19</v>
      </c>
      <c r="J195" t="s">
        <v>20</v>
      </c>
      <c r="K195" t="s">
        <v>25</v>
      </c>
      <c r="L195">
        <v>0</v>
      </c>
      <c r="M195">
        <v>0.64</v>
      </c>
      <c r="N195">
        <v>0</v>
      </c>
      <c r="O195">
        <v>29.61</v>
      </c>
      <c r="P195">
        <v>30.248000000000001</v>
      </c>
      <c r="Q195">
        <f t="shared" ref="Q195:Q258" si="6">IF(C195="Buy",F195+P195,0)</f>
        <v>29030.248</v>
      </c>
      <c r="R195">
        <f t="shared" ref="R195:R258" si="7">IF(C195="Sell",F195-P195,0)</f>
        <v>0</v>
      </c>
    </row>
    <row r="196" spans="1:18" hidden="1" x14ac:dyDescent="0.25">
      <c r="A196" s="20">
        <v>43760</v>
      </c>
      <c r="B196" t="s">
        <v>1407</v>
      </c>
      <c r="C196" t="s">
        <v>23</v>
      </c>
      <c r="D196">
        <v>100</v>
      </c>
      <c r="E196">
        <v>286.3</v>
      </c>
      <c r="F196">
        <v>28629.8</v>
      </c>
      <c r="G196" t="s">
        <v>1555</v>
      </c>
      <c r="H196">
        <v>2019197</v>
      </c>
      <c r="I196" t="s">
        <v>19</v>
      </c>
      <c r="J196" t="s">
        <v>20</v>
      </c>
      <c r="K196" t="s">
        <v>25</v>
      </c>
      <c r="L196">
        <v>7</v>
      </c>
      <c r="M196">
        <v>0.63</v>
      </c>
      <c r="N196">
        <v>1.8</v>
      </c>
      <c r="O196">
        <v>29.61</v>
      </c>
      <c r="P196">
        <v>39.0398</v>
      </c>
      <c r="Q196">
        <f t="shared" si="6"/>
        <v>0</v>
      </c>
      <c r="R196">
        <f t="shared" si="7"/>
        <v>28590.760200000001</v>
      </c>
    </row>
    <row r="197" spans="1:18" hidden="1" x14ac:dyDescent="0.25">
      <c r="A197" s="20">
        <v>43756</v>
      </c>
      <c r="B197" t="s">
        <v>247</v>
      </c>
      <c r="C197" t="s">
        <v>23</v>
      </c>
      <c r="D197">
        <v>50</v>
      </c>
      <c r="E197">
        <v>346.25</v>
      </c>
      <c r="F197">
        <v>17312.5</v>
      </c>
      <c r="G197" t="s">
        <v>1556</v>
      </c>
      <c r="H197">
        <v>2019196</v>
      </c>
      <c r="I197" t="s">
        <v>19</v>
      </c>
      <c r="J197" t="s">
        <v>20</v>
      </c>
      <c r="K197" t="s">
        <v>25</v>
      </c>
      <c r="L197">
        <v>4.43</v>
      </c>
      <c r="M197">
        <v>0.38</v>
      </c>
      <c r="N197">
        <v>12.6</v>
      </c>
      <c r="O197">
        <v>29.56</v>
      </c>
      <c r="P197">
        <v>46.970999999999997</v>
      </c>
      <c r="Q197">
        <f t="shared" si="6"/>
        <v>0</v>
      </c>
      <c r="R197">
        <f t="shared" si="7"/>
        <v>17265.528999999999</v>
      </c>
    </row>
    <row r="198" spans="1:18" hidden="1" x14ac:dyDescent="0.25">
      <c r="A198" s="20">
        <v>43756</v>
      </c>
      <c r="B198" t="s">
        <v>1522</v>
      </c>
      <c r="C198" t="s">
        <v>23</v>
      </c>
      <c r="D198">
        <v>50</v>
      </c>
      <c r="E198">
        <v>730</v>
      </c>
      <c r="F198">
        <v>36500</v>
      </c>
      <c r="G198" t="s">
        <v>1557</v>
      </c>
      <c r="H198">
        <v>2019196</v>
      </c>
      <c r="I198" t="s">
        <v>19</v>
      </c>
      <c r="J198" t="s">
        <v>20</v>
      </c>
      <c r="K198" t="s">
        <v>25</v>
      </c>
      <c r="L198">
        <v>9.51</v>
      </c>
      <c r="M198">
        <v>0.8</v>
      </c>
      <c r="N198">
        <v>0</v>
      </c>
      <c r="O198">
        <v>29.64</v>
      </c>
      <c r="P198">
        <v>39.953000000000003</v>
      </c>
      <c r="Q198">
        <f t="shared" si="6"/>
        <v>0</v>
      </c>
      <c r="R198">
        <f t="shared" si="7"/>
        <v>36460.046999999999</v>
      </c>
    </row>
    <row r="199" spans="1:18" hidden="1" x14ac:dyDescent="0.25">
      <c r="A199" s="20">
        <v>43756</v>
      </c>
      <c r="B199" t="s">
        <v>1522</v>
      </c>
      <c r="C199" t="s">
        <v>17</v>
      </c>
      <c r="D199">
        <v>50</v>
      </c>
      <c r="E199">
        <v>725</v>
      </c>
      <c r="F199">
        <v>36250</v>
      </c>
      <c r="G199" t="s">
        <v>1558</v>
      </c>
      <c r="H199">
        <v>2019196</v>
      </c>
      <c r="I199" t="s">
        <v>19</v>
      </c>
      <c r="J199" t="s">
        <v>20</v>
      </c>
      <c r="K199" t="s">
        <v>25</v>
      </c>
      <c r="L199">
        <v>0</v>
      </c>
      <c r="M199">
        <v>0.8</v>
      </c>
      <c r="N199">
        <v>0</v>
      </c>
      <c r="O199">
        <v>29.64</v>
      </c>
      <c r="P199">
        <v>30.4376</v>
      </c>
      <c r="Q199">
        <f t="shared" si="6"/>
        <v>36280.437599999997</v>
      </c>
      <c r="R199">
        <f t="shared" si="7"/>
        <v>0</v>
      </c>
    </row>
    <row r="200" spans="1:18" hidden="1" x14ac:dyDescent="0.25">
      <c r="A200" s="20">
        <v>43756</v>
      </c>
      <c r="B200" t="s">
        <v>1522</v>
      </c>
      <c r="C200" t="s">
        <v>23</v>
      </c>
      <c r="D200">
        <v>100</v>
      </c>
      <c r="E200">
        <v>742</v>
      </c>
      <c r="F200">
        <v>74200</v>
      </c>
      <c r="G200" t="s">
        <v>1559</v>
      </c>
      <c r="H200">
        <v>2019196</v>
      </c>
      <c r="I200" t="s">
        <v>19</v>
      </c>
      <c r="J200" t="s">
        <v>20</v>
      </c>
      <c r="K200" t="s">
        <v>25</v>
      </c>
      <c r="L200">
        <v>19.03</v>
      </c>
      <c r="M200">
        <v>1.63</v>
      </c>
      <c r="N200">
        <v>0</v>
      </c>
      <c r="O200">
        <v>44.07</v>
      </c>
      <c r="P200">
        <v>64.732399999999998</v>
      </c>
      <c r="Q200">
        <f t="shared" si="6"/>
        <v>0</v>
      </c>
      <c r="R200">
        <f t="shared" si="7"/>
        <v>74135.267600000006</v>
      </c>
    </row>
    <row r="201" spans="1:18" hidden="1" x14ac:dyDescent="0.25">
      <c r="A201" s="20">
        <v>43756</v>
      </c>
      <c r="B201" t="s">
        <v>1522</v>
      </c>
      <c r="C201" t="s">
        <v>23</v>
      </c>
      <c r="D201">
        <v>50</v>
      </c>
      <c r="E201">
        <v>772.85</v>
      </c>
      <c r="F201">
        <v>38642.5</v>
      </c>
      <c r="G201" t="s">
        <v>1560</v>
      </c>
      <c r="H201">
        <v>2019196</v>
      </c>
      <c r="I201" t="s">
        <v>19</v>
      </c>
      <c r="J201" t="s">
        <v>20</v>
      </c>
      <c r="K201" t="s">
        <v>25</v>
      </c>
      <c r="L201">
        <v>9.51</v>
      </c>
      <c r="M201">
        <v>0.85</v>
      </c>
      <c r="N201">
        <v>0</v>
      </c>
      <c r="O201">
        <v>29.65</v>
      </c>
      <c r="P201">
        <v>40.010100000000001</v>
      </c>
      <c r="Q201">
        <f t="shared" si="6"/>
        <v>0</v>
      </c>
      <c r="R201">
        <f t="shared" si="7"/>
        <v>38602.4899</v>
      </c>
    </row>
    <row r="202" spans="1:18" hidden="1" x14ac:dyDescent="0.25">
      <c r="A202" s="20">
        <v>43756</v>
      </c>
      <c r="B202" t="s">
        <v>1522</v>
      </c>
      <c r="C202" t="s">
        <v>23</v>
      </c>
      <c r="D202">
        <v>50</v>
      </c>
      <c r="E202">
        <v>779.1</v>
      </c>
      <c r="F202">
        <v>38955</v>
      </c>
      <c r="G202" t="s">
        <v>1561</v>
      </c>
      <c r="H202">
        <v>2019196</v>
      </c>
      <c r="I202" t="s">
        <v>19</v>
      </c>
      <c r="J202" t="s">
        <v>20</v>
      </c>
      <c r="K202" t="s">
        <v>25</v>
      </c>
      <c r="L202">
        <v>9.51</v>
      </c>
      <c r="M202">
        <v>0.86</v>
      </c>
      <c r="N202">
        <v>0</v>
      </c>
      <c r="O202">
        <v>29.65</v>
      </c>
      <c r="P202">
        <v>40.017099999999999</v>
      </c>
      <c r="Q202">
        <f t="shared" si="6"/>
        <v>0</v>
      </c>
      <c r="R202">
        <f t="shared" si="7"/>
        <v>38914.982900000003</v>
      </c>
    </row>
    <row r="203" spans="1:18" hidden="1" x14ac:dyDescent="0.25">
      <c r="A203" s="20">
        <v>43756</v>
      </c>
      <c r="B203" t="s">
        <v>247</v>
      </c>
      <c r="C203" t="s">
        <v>17</v>
      </c>
      <c r="D203">
        <v>50</v>
      </c>
      <c r="E203">
        <v>338.88</v>
      </c>
      <c r="F203">
        <v>16943.849999999999</v>
      </c>
      <c r="G203" t="s">
        <v>1562</v>
      </c>
      <c r="H203">
        <v>2019196</v>
      </c>
      <c r="I203" t="s">
        <v>19</v>
      </c>
      <c r="J203" t="s">
        <v>20</v>
      </c>
      <c r="K203" t="s">
        <v>25</v>
      </c>
      <c r="L203">
        <v>0</v>
      </c>
      <c r="M203">
        <v>0.37</v>
      </c>
      <c r="N203">
        <v>0</v>
      </c>
      <c r="O203">
        <v>29.57</v>
      </c>
      <c r="P203">
        <v>29.942900000000002</v>
      </c>
      <c r="Q203">
        <f t="shared" si="6"/>
        <v>16973.792899999997</v>
      </c>
      <c r="R203">
        <f t="shared" si="7"/>
        <v>0</v>
      </c>
    </row>
    <row r="204" spans="1:18" hidden="1" x14ac:dyDescent="0.25">
      <c r="A204" s="20">
        <v>43756</v>
      </c>
      <c r="B204" t="s">
        <v>1522</v>
      </c>
      <c r="C204" t="s">
        <v>17</v>
      </c>
      <c r="D204">
        <v>200</v>
      </c>
      <c r="E204">
        <v>779.9</v>
      </c>
      <c r="F204">
        <v>155980</v>
      </c>
      <c r="G204" t="s">
        <v>1563</v>
      </c>
      <c r="H204">
        <v>2019196</v>
      </c>
      <c r="I204" t="s">
        <v>19</v>
      </c>
      <c r="J204" t="s">
        <v>20</v>
      </c>
      <c r="K204" t="s">
        <v>25</v>
      </c>
      <c r="L204">
        <v>0</v>
      </c>
      <c r="M204">
        <v>3.43</v>
      </c>
      <c r="N204">
        <v>0</v>
      </c>
      <c r="O204">
        <v>92.65</v>
      </c>
      <c r="P204">
        <v>96.081599999999995</v>
      </c>
      <c r="Q204">
        <f t="shared" si="6"/>
        <v>156076.0816</v>
      </c>
      <c r="R204">
        <f t="shared" si="7"/>
        <v>0</v>
      </c>
    </row>
    <row r="205" spans="1:18" hidden="1" x14ac:dyDescent="0.25">
      <c r="A205" s="20">
        <v>43755</v>
      </c>
      <c r="B205" t="s">
        <v>247</v>
      </c>
      <c r="C205" t="s">
        <v>23</v>
      </c>
      <c r="D205">
        <v>100</v>
      </c>
      <c r="E205">
        <v>324</v>
      </c>
      <c r="F205">
        <v>32400</v>
      </c>
      <c r="G205" t="s">
        <v>1564</v>
      </c>
      <c r="H205">
        <v>2019195</v>
      </c>
      <c r="I205" t="s">
        <v>19</v>
      </c>
      <c r="J205" t="s">
        <v>20</v>
      </c>
      <c r="K205" t="s">
        <v>25</v>
      </c>
      <c r="L205">
        <v>7.68</v>
      </c>
      <c r="M205">
        <v>0.71</v>
      </c>
      <c r="N205">
        <v>0</v>
      </c>
      <c r="O205">
        <v>29.63</v>
      </c>
      <c r="P205">
        <v>38.022799999999997</v>
      </c>
      <c r="Q205">
        <f t="shared" si="6"/>
        <v>0</v>
      </c>
      <c r="R205">
        <f t="shared" si="7"/>
        <v>32361.977200000001</v>
      </c>
    </row>
    <row r="206" spans="1:18" hidden="1" x14ac:dyDescent="0.25">
      <c r="A206" s="20">
        <v>43755</v>
      </c>
      <c r="B206" t="s">
        <v>247</v>
      </c>
      <c r="C206" t="s">
        <v>23</v>
      </c>
      <c r="D206">
        <v>102</v>
      </c>
      <c r="E206">
        <v>326</v>
      </c>
      <c r="F206">
        <v>33252</v>
      </c>
      <c r="G206" t="s">
        <v>1565</v>
      </c>
      <c r="H206">
        <v>2019195</v>
      </c>
      <c r="I206" t="s">
        <v>19</v>
      </c>
      <c r="J206" t="s">
        <v>20</v>
      </c>
      <c r="K206" t="s">
        <v>25</v>
      </c>
      <c r="L206">
        <v>7.88</v>
      </c>
      <c r="M206">
        <v>0.73</v>
      </c>
      <c r="N206">
        <v>9.6</v>
      </c>
      <c r="O206">
        <v>29.63</v>
      </c>
      <c r="P206">
        <v>47.8414</v>
      </c>
      <c r="Q206">
        <f t="shared" si="6"/>
        <v>0</v>
      </c>
      <c r="R206">
        <f t="shared" si="7"/>
        <v>33204.158600000002</v>
      </c>
    </row>
    <row r="207" spans="1:18" hidden="1" x14ac:dyDescent="0.25">
      <c r="A207" s="20">
        <v>43755</v>
      </c>
      <c r="B207" t="s">
        <v>480</v>
      </c>
      <c r="C207" t="s">
        <v>23</v>
      </c>
      <c r="D207">
        <v>250</v>
      </c>
      <c r="E207">
        <v>83.55</v>
      </c>
      <c r="F207">
        <v>20887.5</v>
      </c>
      <c r="G207" t="s">
        <v>1566</v>
      </c>
      <c r="H207">
        <v>2019195</v>
      </c>
      <c r="I207" t="s">
        <v>19</v>
      </c>
      <c r="J207" t="s">
        <v>20</v>
      </c>
      <c r="K207" t="s">
        <v>25</v>
      </c>
      <c r="L207">
        <v>5.24</v>
      </c>
      <c r="M207">
        <v>0.46</v>
      </c>
      <c r="N207">
        <v>0</v>
      </c>
      <c r="O207">
        <v>29.58</v>
      </c>
      <c r="P207">
        <v>35.279499999999999</v>
      </c>
      <c r="Q207">
        <f t="shared" si="6"/>
        <v>0</v>
      </c>
      <c r="R207">
        <f t="shared" si="7"/>
        <v>20852.220499999999</v>
      </c>
    </row>
    <row r="208" spans="1:18" hidden="1" x14ac:dyDescent="0.25">
      <c r="A208" s="20">
        <v>43755</v>
      </c>
      <c r="B208" t="s">
        <v>480</v>
      </c>
      <c r="C208" t="s">
        <v>17</v>
      </c>
      <c r="D208">
        <v>250</v>
      </c>
      <c r="E208">
        <v>84.2</v>
      </c>
      <c r="F208">
        <v>21050</v>
      </c>
      <c r="G208" t="s">
        <v>1567</v>
      </c>
      <c r="H208">
        <v>2019195</v>
      </c>
      <c r="I208" t="s">
        <v>19</v>
      </c>
      <c r="J208" t="s">
        <v>20</v>
      </c>
      <c r="K208" t="s">
        <v>25</v>
      </c>
      <c r="L208">
        <v>0</v>
      </c>
      <c r="M208">
        <v>0.46</v>
      </c>
      <c r="N208">
        <v>0</v>
      </c>
      <c r="O208">
        <v>29.58</v>
      </c>
      <c r="P208">
        <v>30.043199999999999</v>
      </c>
      <c r="Q208">
        <f t="shared" si="6"/>
        <v>21080.0432</v>
      </c>
      <c r="R208">
        <f t="shared" si="7"/>
        <v>0</v>
      </c>
    </row>
    <row r="209" spans="1:18" hidden="1" x14ac:dyDescent="0.25">
      <c r="A209" s="20">
        <v>43755</v>
      </c>
      <c r="B209" t="s">
        <v>247</v>
      </c>
      <c r="C209" t="s">
        <v>17</v>
      </c>
      <c r="D209">
        <v>202</v>
      </c>
      <c r="E209">
        <v>301</v>
      </c>
      <c r="F209">
        <v>60802</v>
      </c>
      <c r="G209" t="s">
        <v>1568</v>
      </c>
      <c r="H209">
        <v>2019195</v>
      </c>
      <c r="I209" t="s">
        <v>19</v>
      </c>
      <c r="J209" t="s">
        <v>20</v>
      </c>
      <c r="K209" t="s">
        <v>25</v>
      </c>
      <c r="L209">
        <v>0</v>
      </c>
      <c r="M209">
        <v>1.34</v>
      </c>
      <c r="N209">
        <v>0</v>
      </c>
      <c r="O209">
        <v>36.11</v>
      </c>
      <c r="P209">
        <v>37.447600000000001</v>
      </c>
      <c r="Q209">
        <f t="shared" si="6"/>
        <v>60839.4476</v>
      </c>
      <c r="R209">
        <f t="shared" si="7"/>
        <v>0</v>
      </c>
    </row>
    <row r="210" spans="1:18" hidden="1" x14ac:dyDescent="0.25">
      <c r="A210" s="20">
        <v>43755</v>
      </c>
      <c r="B210" t="s">
        <v>247</v>
      </c>
      <c r="C210" t="s">
        <v>17</v>
      </c>
      <c r="D210">
        <v>250</v>
      </c>
      <c r="E210">
        <v>298.99</v>
      </c>
      <c r="F210">
        <v>74746.45</v>
      </c>
      <c r="G210" t="s">
        <v>1569</v>
      </c>
      <c r="H210">
        <v>2019195</v>
      </c>
      <c r="I210" t="s">
        <v>19</v>
      </c>
      <c r="J210" t="s">
        <v>20</v>
      </c>
      <c r="K210" t="s">
        <v>25</v>
      </c>
      <c r="L210">
        <v>0</v>
      </c>
      <c r="M210">
        <v>1.64</v>
      </c>
      <c r="N210">
        <v>0</v>
      </c>
      <c r="O210">
        <v>44.39</v>
      </c>
      <c r="P210">
        <v>46.034399999999998</v>
      </c>
      <c r="Q210">
        <f t="shared" si="6"/>
        <v>74792.484400000001</v>
      </c>
      <c r="R210">
        <f t="shared" si="7"/>
        <v>0</v>
      </c>
    </row>
    <row r="211" spans="1:18" hidden="1" x14ac:dyDescent="0.25">
      <c r="A211" s="20">
        <v>43755</v>
      </c>
      <c r="B211" t="s">
        <v>247</v>
      </c>
      <c r="C211" t="s">
        <v>23</v>
      </c>
      <c r="D211">
        <v>250</v>
      </c>
      <c r="E211">
        <v>306</v>
      </c>
      <c r="F211">
        <v>76500</v>
      </c>
      <c r="G211" t="s">
        <v>1570</v>
      </c>
      <c r="H211">
        <v>2019195</v>
      </c>
      <c r="I211" t="s">
        <v>19</v>
      </c>
      <c r="J211" t="s">
        <v>20</v>
      </c>
      <c r="K211" t="s">
        <v>25</v>
      </c>
      <c r="L211">
        <v>19.2</v>
      </c>
      <c r="M211">
        <v>1.68</v>
      </c>
      <c r="N211">
        <v>0</v>
      </c>
      <c r="O211">
        <v>45.44</v>
      </c>
      <c r="P211">
        <v>66.322999999999993</v>
      </c>
      <c r="Q211">
        <f t="shared" si="6"/>
        <v>0</v>
      </c>
      <c r="R211">
        <f t="shared" si="7"/>
        <v>76433.676999999996</v>
      </c>
    </row>
    <row r="212" spans="1:18" hidden="1" x14ac:dyDescent="0.25">
      <c r="A212" s="20">
        <v>43754</v>
      </c>
      <c r="B212" t="s">
        <v>1522</v>
      </c>
      <c r="C212" t="s">
        <v>23</v>
      </c>
      <c r="D212">
        <v>100</v>
      </c>
      <c r="E212">
        <v>710</v>
      </c>
      <c r="F212">
        <v>71000</v>
      </c>
      <c r="G212" t="s">
        <v>1571</v>
      </c>
      <c r="H212">
        <v>2019194</v>
      </c>
      <c r="I212" t="s">
        <v>19</v>
      </c>
      <c r="J212" t="s">
        <v>20</v>
      </c>
      <c r="K212" t="s">
        <v>25</v>
      </c>
      <c r="L212">
        <v>17.75</v>
      </c>
      <c r="M212">
        <v>1.56</v>
      </c>
      <c r="N212">
        <v>6.9</v>
      </c>
      <c r="O212">
        <v>42.17</v>
      </c>
      <c r="P212">
        <v>68.382199999999997</v>
      </c>
      <c r="Q212">
        <f t="shared" si="6"/>
        <v>0</v>
      </c>
      <c r="R212">
        <f t="shared" si="7"/>
        <v>70931.617800000007</v>
      </c>
    </row>
    <row r="213" spans="1:18" hidden="1" x14ac:dyDescent="0.25">
      <c r="A213" s="20">
        <v>43754</v>
      </c>
      <c r="B213" t="s">
        <v>1522</v>
      </c>
      <c r="C213" t="s">
        <v>17</v>
      </c>
      <c r="D213">
        <v>100</v>
      </c>
      <c r="E213">
        <v>704</v>
      </c>
      <c r="F213">
        <v>70400</v>
      </c>
      <c r="G213" t="s">
        <v>1572</v>
      </c>
      <c r="H213">
        <v>2019194</v>
      </c>
      <c r="I213" t="s">
        <v>19</v>
      </c>
      <c r="J213" t="s">
        <v>20</v>
      </c>
      <c r="K213" t="s">
        <v>25</v>
      </c>
      <c r="L213">
        <v>0</v>
      </c>
      <c r="M213">
        <v>1.55</v>
      </c>
      <c r="N213">
        <v>0</v>
      </c>
      <c r="O213">
        <v>41.81</v>
      </c>
      <c r="P213">
        <v>43.358800000000002</v>
      </c>
      <c r="Q213">
        <f t="shared" si="6"/>
        <v>70443.358800000002</v>
      </c>
      <c r="R213">
        <f t="shared" si="7"/>
        <v>0</v>
      </c>
    </row>
    <row r="214" spans="1:18" hidden="1" x14ac:dyDescent="0.25">
      <c r="A214" s="20">
        <v>43754</v>
      </c>
      <c r="B214" t="s">
        <v>480</v>
      </c>
      <c r="C214" t="s">
        <v>23</v>
      </c>
      <c r="D214">
        <v>500</v>
      </c>
      <c r="E214">
        <v>81.5</v>
      </c>
      <c r="F214">
        <v>40750</v>
      </c>
      <c r="G214" t="s">
        <v>1573</v>
      </c>
      <c r="H214">
        <v>2019194</v>
      </c>
      <c r="I214" t="s">
        <v>19</v>
      </c>
      <c r="J214" t="s">
        <v>20</v>
      </c>
      <c r="K214" t="s">
        <v>25</v>
      </c>
      <c r="L214">
        <v>10.25</v>
      </c>
      <c r="M214">
        <v>0.9</v>
      </c>
      <c r="N214">
        <v>0</v>
      </c>
      <c r="O214">
        <v>29.66</v>
      </c>
      <c r="P214">
        <v>40.806600000000003</v>
      </c>
      <c r="Q214">
        <f t="shared" si="6"/>
        <v>0</v>
      </c>
      <c r="R214">
        <f t="shared" si="7"/>
        <v>40709.193399999996</v>
      </c>
    </row>
    <row r="215" spans="1:18" hidden="1" x14ac:dyDescent="0.25">
      <c r="A215" s="20">
        <v>43754</v>
      </c>
      <c r="B215" t="s">
        <v>480</v>
      </c>
      <c r="C215" t="s">
        <v>17</v>
      </c>
      <c r="D215">
        <v>500</v>
      </c>
      <c r="E215">
        <v>82.5</v>
      </c>
      <c r="F215">
        <v>41250</v>
      </c>
      <c r="G215" t="s">
        <v>1574</v>
      </c>
      <c r="H215">
        <v>2019194</v>
      </c>
      <c r="I215" t="s">
        <v>19</v>
      </c>
      <c r="J215" t="s">
        <v>20</v>
      </c>
      <c r="K215" t="s">
        <v>25</v>
      </c>
      <c r="L215">
        <v>0</v>
      </c>
      <c r="M215">
        <v>0.91</v>
      </c>
      <c r="N215">
        <v>0</v>
      </c>
      <c r="O215">
        <v>29.66</v>
      </c>
      <c r="P215">
        <v>30.567599999999999</v>
      </c>
      <c r="Q215">
        <f t="shared" si="6"/>
        <v>41280.567600000002</v>
      </c>
      <c r="R215">
        <f t="shared" si="7"/>
        <v>0</v>
      </c>
    </row>
    <row r="216" spans="1:18" hidden="1" x14ac:dyDescent="0.25">
      <c r="A216" s="20">
        <v>43753</v>
      </c>
      <c r="B216" t="s">
        <v>247</v>
      </c>
      <c r="C216" t="s">
        <v>23</v>
      </c>
      <c r="D216">
        <v>250</v>
      </c>
      <c r="E216">
        <v>320.01</v>
      </c>
      <c r="F216">
        <v>80002.100000000006</v>
      </c>
      <c r="G216" t="s">
        <v>1575</v>
      </c>
      <c r="H216">
        <v>2019193</v>
      </c>
      <c r="I216" t="s">
        <v>19</v>
      </c>
      <c r="J216" t="s">
        <v>20</v>
      </c>
      <c r="K216" t="s">
        <v>25</v>
      </c>
      <c r="L216">
        <v>20</v>
      </c>
      <c r="M216">
        <v>1.76</v>
      </c>
      <c r="N216">
        <v>4.8</v>
      </c>
      <c r="O216">
        <v>47.51</v>
      </c>
      <c r="P216">
        <v>74.070099999999996</v>
      </c>
      <c r="Q216">
        <f t="shared" si="6"/>
        <v>0</v>
      </c>
      <c r="R216">
        <f t="shared" si="7"/>
        <v>79928.029900000009</v>
      </c>
    </row>
    <row r="217" spans="1:18" hidden="1" x14ac:dyDescent="0.25">
      <c r="A217" s="20">
        <v>43753</v>
      </c>
      <c r="B217" t="s">
        <v>247</v>
      </c>
      <c r="C217" t="s">
        <v>17</v>
      </c>
      <c r="D217">
        <v>250</v>
      </c>
      <c r="E217">
        <v>319.26</v>
      </c>
      <c r="F217">
        <v>79814.5</v>
      </c>
      <c r="G217" t="s">
        <v>1576</v>
      </c>
      <c r="H217">
        <v>2019193</v>
      </c>
      <c r="I217" t="s">
        <v>19</v>
      </c>
      <c r="J217" t="s">
        <v>20</v>
      </c>
      <c r="K217" t="s">
        <v>25</v>
      </c>
      <c r="L217">
        <v>0</v>
      </c>
      <c r="M217">
        <v>1.76</v>
      </c>
      <c r="N217">
        <v>0</v>
      </c>
      <c r="O217">
        <v>47.4</v>
      </c>
      <c r="P217">
        <v>49.155900000000003</v>
      </c>
      <c r="Q217">
        <f t="shared" si="6"/>
        <v>79863.655899999998</v>
      </c>
      <c r="R217">
        <f t="shared" si="7"/>
        <v>0</v>
      </c>
    </row>
    <row r="218" spans="1:18" hidden="1" x14ac:dyDescent="0.25">
      <c r="A218" s="20">
        <v>43752</v>
      </c>
      <c r="B218" t="s">
        <v>738</v>
      </c>
      <c r="C218" t="s">
        <v>23</v>
      </c>
      <c r="D218">
        <v>250</v>
      </c>
      <c r="E218">
        <v>430</v>
      </c>
      <c r="F218">
        <v>107500</v>
      </c>
      <c r="G218" t="s">
        <v>1577</v>
      </c>
      <c r="H218">
        <v>2019192</v>
      </c>
      <c r="I218" t="s">
        <v>19</v>
      </c>
      <c r="J218" t="s">
        <v>20</v>
      </c>
      <c r="K218" t="s">
        <v>25</v>
      </c>
      <c r="L218">
        <v>27.13</v>
      </c>
      <c r="M218">
        <v>2.37</v>
      </c>
      <c r="N218">
        <v>12.9</v>
      </c>
      <c r="O218">
        <v>63.85</v>
      </c>
      <c r="P218">
        <v>106.245</v>
      </c>
      <c r="Q218">
        <f t="shared" si="6"/>
        <v>0</v>
      </c>
      <c r="R218">
        <f t="shared" si="7"/>
        <v>107393.755</v>
      </c>
    </row>
    <row r="219" spans="1:18" hidden="1" x14ac:dyDescent="0.25">
      <c r="A219" s="20">
        <v>43752</v>
      </c>
      <c r="B219" t="s">
        <v>738</v>
      </c>
      <c r="C219" t="s">
        <v>17</v>
      </c>
      <c r="D219">
        <v>500</v>
      </c>
      <c r="E219">
        <v>429.5</v>
      </c>
      <c r="F219">
        <v>214750</v>
      </c>
      <c r="G219" t="s">
        <v>1578</v>
      </c>
      <c r="H219">
        <v>2019192</v>
      </c>
      <c r="I219" t="s">
        <v>19</v>
      </c>
      <c r="J219" t="s">
        <v>20</v>
      </c>
      <c r="K219" t="s">
        <v>25</v>
      </c>
      <c r="L219">
        <v>0</v>
      </c>
      <c r="M219">
        <v>4.72</v>
      </c>
      <c r="N219">
        <v>0</v>
      </c>
      <c r="O219">
        <v>127.55</v>
      </c>
      <c r="P219">
        <v>132.27459999999999</v>
      </c>
      <c r="Q219">
        <f t="shared" si="6"/>
        <v>214882.2746</v>
      </c>
      <c r="R219">
        <f t="shared" si="7"/>
        <v>0</v>
      </c>
    </row>
    <row r="220" spans="1:18" hidden="1" x14ac:dyDescent="0.25">
      <c r="A220" s="20">
        <v>43752</v>
      </c>
      <c r="B220" t="s">
        <v>738</v>
      </c>
      <c r="C220" t="s">
        <v>23</v>
      </c>
      <c r="D220">
        <v>250</v>
      </c>
      <c r="E220">
        <v>431</v>
      </c>
      <c r="F220">
        <v>107750</v>
      </c>
      <c r="G220" t="s">
        <v>1579</v>
      </c>
      <c r="H220">
        <v>2019192</v>
      </c>
      <c r="I220" t="s">
        <v>19</v>
      </c>
      <c r="J220" t="s">
        <v>20</v>
      </c>
      <c r="K220" t="s">
        <v>25</v>
      </c>
      <c r="L220">
        <v>26.88</v>
      </c>
      <c r="M220">
        <v>2.37</v>
      </c>
      <c r="N220">
        <v>0</v>
      </c>
      <c r="O220">
        <v>64</v>
      </c>
      <c r="P220">
        <v>93.250600000000006</v>
      </c>
      <c r="Q220">
        <f t="shared" si="6"/>
        <v>0</v>
      </c>
      <c r="R220">
        <f t="shared" si="7"/>
        <v>107656.7494</v>
      </c>
    </row>
    <row r="221" spans="1:18" hidden="1" x14ac:dyDescent="0.25">
      <c r="A221" s="20">
        <v>43749</v>
      </c>
      <c r="B221" t="s">
        <v>1476</v>
      </c>
      <c r="C221" t="s">
        <v>17</v>
      </c>
      <c r="D221">
        <v>250</v>
      </c>
      <c r="E221">
        <v>185</v>
      </c>
      <c r="F221">
        <v>46250</v>
      </c>
      <c r="G221" t="s">
        <v>1580</v>
      </c>
      <c r="H221">
        <v>2019191</v>
      </c>
      <c r="I221" t="s">
        <v>19</v>
      </c>
      <c r="J221" t="s">
        <v>20</v>
      </c>
      <c r="K221" t="s">
        <v>25</v>
      </c>
      <c r="L221">
        <v>0</v>
      </c>
      <c r="M221">
        <v>1.02</v>
      </c>
      <c r="N221">
        <v>0</v>
      </c>
      <c r="O221">
        <v>29.68</v>
      </c>
      <c r="P221">
        <v>30.697600000000001</v>
      </c>
      <c r="Q221">
        <f t="shared" si="6"/>
        <v>46280.6976</v>
      </c>
      <c r="R221">
        <f t="shared" si="7"/>
        <v>0</v>
      </c>
    </row>
    <row r="222" spans="1:18" hidden="1" x14ac:dyDescent="0.25">
      <c r="A222" s="20">
        <v>43784</v>
      </c>
      <c r="B222" t="s">
        <v>268</v>
      </c>
      <c r="C222" t="s">
        <v>23</v>
      </c>
      <c r="D222">
        <v>250</v>
      </c>
      <c r="E222">
        <v>315</v>
      </c>
      <c r="F222">
        <v>78750</v>
      </c>
      <c r="G222" t="s">
        <v>1728</v>
      </c>
      <c r="H222">
        <v>2019214</v>
      </c>
      <c r="I222" t="s">
        <v>19</v>
      </c>
      <c r="J222" t="s">
        <v>20</v>
      </c>
      <c r="K222" t="s">
        <v>25</v>
      </c>
      <c r="L222">
        <v>19.809999999999999</v>
      </c>
      <c r="M222">
        <v>1.73</v>
      </c>
      <c r="N222">
        <v>0</v>
      </c>
      <c r="O222">
        <v>46.77</v>
      </c>
      <c r="P222">
        <v>68.312600000000003</v>
      </c>
      <c r="Q222">
        <f t="shared" si="6"/>
        <v>0</v>
      </c>
      <c r="R222">
        <f t="shared" si="7"/>
        <v>78681.687399999995</v>
      </c>
    </row>
    <row r="223" spans="1:18" hidden="1" x14ac:dyDescent="0.25">
      <c r="A223" s="20">
        <v>43784</v>
      </c>
      <c r="B223" t="s">
        <v>268</v>
      </c>
      <c r="C223" t="s">
        <v>17</v>
      </c>
      <c r="D223">
        <v>500</v>
      </c>
      <c r="E223">
        <v>314.7</v>
      </c>
      <c r="F223">
        <v>157350</v>
      </c>
      <c r="G223" t="s">
        <v>1729</v>
      </c>
      <c r="H223">
        <v>2019214</v>
      </c>
      <c r="I223" t="s">
        <v>19</v>
      </c>
      <c r="J223" t="s">
        <v>20</v>
      </c>
      <c r="K223" t="s">
        <v>25</v>
      </c>
      <c r="L223">
        <v>0</v>
      </c>
      <c r="M223">
        <v>3.46</v>
      </c>
      <c r="N223">
        <v>0</v>
      </c>
      <c r="O223">
        <v>93.46</v>
      </c>
      <c r="P223">
        <v>96.921800000000005</v>
      </c>
      <c r="Q223">
        <f t="shared" si="6"/>
        <v>157446.92180000001</v>
      </c>
      <c r="R223">
        <f t="shared" si="7"/>
        <v>0</v>
      </c>
    </row>
    <row r="224" spans="1:18" hidden="1" x14ac:dyDescent="0.25">
      <c r="A224" s="20">
        <v>43749</v>
      </c>
      <c r="B224" t="s">
        <v>1476</v>
      </c>
      <c r="C224" t="s">
        <v>23</v>
      </c>
      <c r="D224">
        <v>250</v>
      </c>
      <c r="E224">
        <v>205</v>
      </c>
      <c r="F224">
        <v>51250</v>
      </c>
      <c r="G224" t="s">
        <v>1583</v>
      </c>
      <c r="H224">
        <v>2019191</v>
      </c>
      <c r="I224" t="s">
        <v>19</v>
      </c>
      <c r="J224" t="s">
        <v>20</v>
      </c>
      <c r="K224" t="s">
        <v>25</v>
      </c>
      <c r="L224">
        <v>11.96</v>
      </c>
      <c r="M224">
        <v>1.1299999999999999</v>
      </c>
      <c r="N224">
        <v>7.2</v>
      </c>
      <c r="O224">
        <v>30.44</v>
      </c>
      <c r="P224">
        <v>50.727600000000002</v>
      </c>
      <c r="Q224">
        <f t="shared" si="6"/>
        <v>0</v>
      </c>
      <c r="R224">
        <f t="shared" si="7"/>
        <v>51199.272400000002</v>
      </c>
    </row>
    <row r="225" spans="1:18" hidden="1" x14ac:dyDescent="0.25">
      <c r="A225" s="20">
        <v>43749</v>
      </c>
      <c r="B225" t="s">
        <v>288</v>
      </c>
      <c r="C225" t="s">
        <v>17</v>
      </c>
      <c r="D225">
        <v>250</v>
      </c>
      <c r="E225">
        <v>24.9</v>
      </c>
      <c r="F225">
        <v>6225</v>
      </c>
      <c r="G225" t="s">
        <v>1584</v>
      </c>
      <c r="H225">
        <v>2019191</v>
      </c>
      <c r="I225" t="s">
        <v>19</v>
      </c>
      <c r="J225" t="s">
        <v>20</v>
      </c>
      <c r="K225" t="s">
        <v>25</v>
      </c>
      <c r="L225">
        <v>6.23</v>
      </c>
      <c r="M225">
        <v>0.14000000000000001</v>
      </c>
      <c r="N225">
        <v>0</v>
      </c>
      <c r="O225">
        <v>41.32</v>
      </c>
      <c r="P225">
        <v>47.686900000000001</v>
      </c>
      <c r="Q225">
        <f t="shared" si="6"/>
        <v>6272.6868999999997</v>
      </c>
      <c r="R225">
        <f t="shared" si="7"/>
        <v>0</v>
      </c>
    </row>
    <row r="226" spans="1:18" hidden="1" x14ac:dyDescent="0.25">
      <c r="A226" s="20">
        <v>43748</v>
      </c>
      <c r="B226" t="s">
        <v>1476</v>
      </c>
      <c r="C226" t="s">
        <v>23</v>
      </c>
      <c r="D226">
        <v>250</v>
      </c>
      <c r="E226">
        <v>240</v>
      </c>
      <c r="F226">
        <v>60000</v>
      </c>
      <c r="G226" t="s">
        <v>1585</v>
      </c>
      <c r="H226">
        <v>2019190</v>
      </c>
      <c r="I226" t="s">
        <v>19</v>
      </c>
      <c r="J226" t="s">
        <v>20</v>
      </c>
      <c r="K226" t="s">
        <v>25</v>
      </c>
      <c r="L226">
        <v>12.97</v>
      </c>
      <c r="M226">
        <v>1.32</v>
      </c>
      <c r="N226">
        <v>19.8</v>
      </c>
      <c r="O226">
        <v>35.64</v>
      </c>
      <c r="P226">
        <v>69.73</v>
      </c>
      <c r="Q226">
        <f t="shared" si="6"/>
        <v>0</v>
      </c>
      <c r="R226">
        <f t="shared" si="7"/>
        <v>59930.27</v>
      </c>
    </row>
    <row r="227" spans="1:18" hidden="1" x14ac:dyDescent="0.25">
      <c r="A227" s="20">
        <v>43748</v>
      </c>
      <c r="B227" t="s">
        <v>226</v>
      </c>
      <c r="C227" t="s">
        <v>23</v>
      </c>
      <c r="D227">
        <v>100</v>
      </c>
      <c r="E227">
        <v>247</v>
      </c>
      <c r="F227">
        <v>24700</v>
      </c>
      <c r="G227" t="s">
        <v>1586</v>
      </c>
      <c r="H227">
        <v>2019190</v>
      </c>
      <c r="I227" t="s">
        <v>19</v>
      </c>
      <c r="J227" t="s">
        <v>20</v>
      </c>
      <c r="K227" t="s">
        <v>25</v>
      </c>
      <c r="L227">
        <v>6.14</v>
      </c>
      <c r="M227">
        <v>0.54</v>
      </c>
      <c r="N227">
        <v>0</v>
      </c>
      <c r="O227">
        <v>29.6</v>
      </c>
      <c r="P227">
        <v>36.2834</v>
      </c>
      <c r="Q227">
        <f t="shared" si="6"/>
        <v>0</v>
      </c>
      <c r="R227">
        <f t="shared" si="7"/>
        <v>24663.7166</v>
      </c>
    </row>
    <row r="228" spans="1:18" hidden="1" x14ac:dyDescent="0.25">
      <c r="A228" s="20">
        <v>43748</v>
      </c>
      <c r="B228" t="s">
        <v>1476</v>
      </c>
      <c r="C228" t="s">
        <v>17</v>
      </c>
      <c r="D228">
        <v>250</v>
      </c>
      <c r="E228">
        <v>212.47</v>
      </c>
      <c r="F228">
        <v>53116.95</v>
      </c>
      <c r="G228" t="s">
        <v>1587</v>
      </c>
      <c r="H228">
        <v>2019190</v>
      </c>
      <c r="I228" t="s">
        <v>19</v>
      </c>
      <c r="J228" t="s">
        <v>20</v>
      </c>
      <c r="K228" t="s">
        <v>25</v>
      </c>
      <c r="L228">
        <v>0</v>
      </c>
      <c r="M228">
        <v>1.17</v>
      </c>
      <c r="N228">
        <v>0</v>
      </c>
      <c r="O228">
        <v>31.54</v>
      </c>
      <c r="P228">
        <v>32.7087</v>
      </c>
      <c r="Q228">
        <f t="shared" si="6"/>
        <v>53149.6587</v>
      </c>
      <c r="R228">
        <f t="shared" si="7"/>
        <v>0</v>
      </c>
    </row>
    <row r="229" spans="1:18" hidden="1" x14ac:dyDescent="0.25">
      <c r="A229" s="20">
        <v>43748</v>
      </c>
      <c r="B229" t="s">
        <v>226</v>
      </c>
      <c r="C229" t="s">
        <v>17</v>
      </c>
      <c r="D229">
        <v>500</v>
      </c>
      <c r="E229">
        <v>245.3</v>
      </c>
      <c r="F229">
        <v>122650</v>
      </c>
      <c r="G229" t="s">
        <v>1588</v>
      </c>
      <c r="H229">
        <v>2019190</v>
      </c>
      <c r="I229" t="s">
        <v>19</v>
      </c>
      <c r="J229" t="s">
        <v>20</v>
      </c>
      <c r="K229" t="s">
        <v>25</v>
      </c>
      <c r="L229">
        <v>0</v>
      </c>
      <c r="M229">
        <v>2.7</v>
      </c>
      <c r="N229">
        <v>0</v>
      </c>
      <c r="O229">
        <v>87.88</v>
      </c>
      <c r="P229">
        <v>90.578299999999999</v>
      </c>
      <c r="Q229">
        <f t="shared" si="6"/>
        <v>122740.57829999999</v>
      </c>
      <c r="R229">
        <f t="shared" si="7"/>
        <v>0</v>
      </c>
    </row>
    <row r="230" spans="1:18" hidden="1" x14ac:dyDescent="0.25">
      <c r="A230" s="20">
        <v>43748</v>
      </c>
      <c r="B230" t="s">
        <v>226</v>
      </c>
      <c r="C230" t="s">
        <v>23</v>
      </c>
      <c r="D230">
        <v>400</v>
      </c>
      <c r="E230">
        <v>245.2</v>
      </c>
      <c r="F230">
        <v>98080</v>
      </c>
      <c r="G230" t="s">
        <v>1589</v>
      </c>
      <c r="H230">
        <v>2019190</v>
      </c>
      <c r="I230" t="s">
        <v>19</v>
      </c>
      <c r="J230" t="s">
        <v>20</v>
      </c>
      <c r="K230" t="s">
        <v>25</v>
      </c>
      <c r="L230">
        <v>24.54</v>
      </c>
      <c r="M230">
        <v>2.16</v>
      </c>
      <c r="N230">
        <v>0</v>
      </c>
      <c r="O230">
        <v>58.26</v>
      </c>
      <c r="P230">
        <v>84.957800000000006</v>
      </c>
      <c r="Q230">
        <f t="shared" si="6"/>
        <v>0</v>
      </c>
      <c r="R230">
        <f t="shared" si="7"/>
        <v>97995.042199999996</v>
      </c>
    </row>
    <row r="231" spans="1:18" hidden="1" x14ac:dyDescent="0.25">
      <c r="A231" s="20">
        <v>43748</v>
      </c>
      <c r="B231" t="s">
        <v>1476</v>
      </c>
      <c r="C231" t="s">
        <v>17</v>
      </c>
      <c r="D231">
        <v>500</v>
      </c>
      <c r="E231">
        <v>201.38</v>
      </c>
      <c r="F231">
        <v>100691.95</v>
      </c>
      <c r="G231" t="s">
        <v>1590</v>
      </c>
      <c r="H231">
        <v>2019190</v>
      </c>
      <c r="I231" t="s">
        <v>19</v>
      </c>
      <c r="J231" t="s">
        <v>20</v>
      </c>
      <c r="K231" t="s">
        <v>25</v>
      </c>
      <c r="L231">
        <v>0</v>
      </c>
      <c r="M231">
        <v>2.2200000000000002</v>
      </c>
      <c r="N231">
        <v>0</v>
      </c>
      <c r="O231">
        <v>59.8</v>
      </c>
      <c r="P231">
        <v>62.015300000000003</v>
      </c>
      <c r="Q231">
        <f t="shared" si="6"/>
        <v>100753.9653</v>
      </c>
      <c r="R231">
        <f t="shared" si="7"/>
        <v>0</v>
      </c>
    </row>
    <row r="232" spans="1:18" hidden="1" x14ac:dyDescent="0.25">
      <c r="A232" s="20">
        <v>43748</v>
      </c>
      <c r="B232" t="s">
        <v>1476</v>
      </c>
      <c r="C232" t="s">
        <v>17</v>
      </c>
      <c r="D232">
        <v>250</v>
      </c>
      <c r="E232">
        <v>195</v>
      </c>
      <c r="F232">
        <v>48750</v>
      </c>
      <c r="G232" t="s">
        <v>1591</v>
      </c>
      <c r="H232">
        <v>2019190</v>
      </c>
      <c r="I232" t="s">
        <v>19</v>
      </c>
      <c r="J232" t="s">
        <v>20</v>
      </c>
      <c r="K232" t="s">
        <v>25</v>
      </c>
      <c r="L232">
        <v>0</v>
      </c>
      <c r="M232">
        <v>1.07</v>
      </c>
      <c r="N232">
        <v>0</v>
      </c>
      <c r="O232">
        <v>29.69</v>
      </c>
      <c r="P232">
        <v>30.762599999999999</v>
      </c>
      <c r="Q232">
        <f t="shared" si="6"/>
        <v>48780.762600000002</v>
      </c>
      <c r="R232">
        <f t="shared" si="7"/>
        <v>0</v>
      </c>
    </row>
    <row r="233" spans="1:18" hidden="1" x14ac:dyDescent="0.25">
      <c r="A233" s="20">
        <v>43748</v>
      </c>
      <c r="B233" t="s">
        <v>1476</v>
      </c>
      <c r="C233" t="s">
        <v>23</v>
      </c>
      <c r="D233">
        <v>366</v>
      </c>
      <c r="E233">
        <v>193.13</v>
      </c>
      <c r="F233">
        <v>70685.850000000006</v>
      </c>
      <c r="G233" t="s">
        <v>1592</v>
      </c>
      <c r="H233">
        <v>2019190</v>
      </c>
      <c r="I233" t="s">
        <v>19</v>
      </c>
      <c r="J233" t="s">
        <v>20</v>
      </c>
      <c r="K233" t="s">
        <v>25</v>
      </c>
      <c r="L233">
        <v>18.72</v>
      </c>
      <c r="M233">
        <v>1.56</v>
      </c>
      <c r="N233">
        <v>0</v>
      </c>
      <c r="O233">
        <v>41.99</v>
      </c>
      <c r="P233">
        <v>62.265099999999997</v>
      </c>
      <c r="Q233">
        <f t="shared" si="6"/>
        <v>0</v>
      </c>
      <c r="R233">
        <f t="shared" si="7"/>
        <v>70623.584900000002</v>
      </c>
    </row>
    <row r="234" spans="1:18" hidden="1" x14ac:dyDescent="0.25">
      <c r="A234" s="20">
        <v>43748</v>
      </c>
      <c r="B234" t="s">
        <v>1476</v>
      </c>
      <c r="C234" t="s">
        <v>23</v>
      </c>
      <c r="D234">
        <v>384</v>
      </c>
      <c r="E234">
        <v>197.5</v>
      </c>
      <c r="F234">
        <v>75840</v>
      </c>
      <c r="G234" t="s">
        <v>1593</v>
      </c>
      <c r="H234">
        <v>2019190</v>
      </c>
      <c r="I234" t="s">
        <v>19</v>
      </c>
      <c r="J234" t="s">
        <v>20</v>
      </c>
      <c r="K234" t="s">
        <v>25</v>
      </c>
      <c r="L234">
        <v>19.64</v>
      </c>
      <c r="M234">
        <v>1.67</v>
      </c>
      <c r="N234">
        <v>0</v>
      </c>
      <c r="O234">
        <v>45.05</v>
      </c>
      <c r="P234">
        <v>66.358400000000003</v>
      </c>
      <c r="Q234">
        <f t="shared" si="6"/>
        <v>0</v>
      </c>
      <c r="R234">
        <f t="shared" si="7"/>
        <v>75773.641600000003</v>
      </c>
    </row>
    <row r="235" spans="1:18" hidden="1" x14ac:dyDescent="0.25">
      <c r="A235" s="20">
        <v>43784</v>
      </c>
      <c r="B235" t="s">
        <v>268</v>
      </c>
      <c r="C235" t="s">
        <v>17</v>
      </c>
      <c r="D235">
        <v>500</v>
      </c>
      <c r="E235">
        <v>314.5</v>
      </c>
      <c r="F235">
        <v>157250</v>
      </c>
      <c r="G235" t="s">
        <v>1730</v>
      </c>
      <c r="H235">
        <v>2019214</v>
      </c>
      <c r="I235" t="s">
        <v>19</v>
      </c>
      <c r="J235" t="s">
        <v>20</v>
      </c>
      <c r="K235" t="s">
        <v>25</v>
      </c>
      <c r="L235">
        <v>0</v>
      </c>
      <c r="M235">
        <v>3.46</v>
      </c>
      <c r="N235">
        <v>28.8</v>
      </c>
      <c r="O235">
        <v>93.4</v>
      </c>
      <c r="P235">
        <v>125.6596</v>
      </c>
      <c r="Q235">
        <f t="shared" si="6"/>
        <v>157375.65960000001</v>
      </c>
      <c r="R235">
        <f t="shared" si="7"/>
        <v>0</v>
      </c>
    </row>
    <row r="236" spans="1:18" hidden="1" x14ac:dyDescent="0.25">
      <c r="A236" s="20">
        <v>43784</v>
      </c>
      <c r="B236" t="s">
        <v>268</v>
      </c>
      <c r="C236" t="s">
        <v>23</v>
      </c>
      <c r="D236">
        <v>500</v>
      </c>
      <c r="E236">
        <v>317.5</v>
      </c>
      <c r="F236">
        <v>158750</v>
      </c>
      <c r="G236" t="s">
        <v>1731</v>
      </c>
      <c r="H236">
        <v>2019214</v>
      </c>
      <c r="I236" t="s">
        <v>19</v>
      </c>
      <c r="J236" t="s">
        <v>20</v>
      </c>
      <c r="K236" t="s">
        <v>25</v>
      </c>
      <c r="L236">
        <v>40.020000000000003</v>
      </c>
      <c r="M236">
        <v>3.49</v>
      </c>
      <c r="N236">
        <v>0</v>
      </c>
      <c r="O236">
        <v>94.29</v>
      </c>
      <c r="P236">
        <v>137.80250000000001</v>
      </c>
      <c r="Q236">
        <f t="shared" si="6"/>
        <v>0</v>
      </c>
      <c r="R236">
        <f t="shared" si="7"/>
        <v>158612.19750000001</v>
      </c>
    </row>
    <row r="237" spans="1:18" hidden="1" x14ac:dyDescent="0.25">
      <c r="A237" s="20">
        <v>43784</v>
      </c>
      <c r="B237" t="s">
        <v>268</v>
      </c>
      <c r="C237" t="s">
        <v>23</v>
      </c>
      <c r="D237">
        <v>250</v>
      </c>
      <c r="E237">
        <v>317.5</v>
      </c>
      <c r="F237">
        <v>79375</v>
      </c>
      <c r="G237" t="s">
        <v>1732</v>
      </c>
      <c r="H237">
        <v>2019214</v>
      </c>
      <c r="I237" t="s">
        <v>19</v>
      </c>
      <c r="J237" t="s">
        <v>20</v>
      </c>
      <c r="K237" t="s">
        <v>25</v>
      </c>
      <c r="L237">
        <v>19.809999999999999</v>
      </c>
      <c r="M237">
        <v>1.75</v>
      </c>
      <c r="N237">
        <v>0</v>
      </c>
      <c r="O237">
        <v>47.15</v>
      </c>
      <c r="P237">
        <v>68.706299999999999</v>
      </c>
      <c r="Q237">
        <f t="shared" si="6"/>
        <v>0</v>
      </c>
      <c r="R237">
        <f t="shared" si="7"/>
        <v>79306.293699999995</v>
      </c>
    </row>
    <row r="238" spans="1:18" hidden="1" x14ac:dyDescent="0.25">
      <c r="A238" s="20">
        <v>43747</v>
      </c>
      <c r="B238" t="s">
        <v>237</v>
      </c>
      <c r="C238" t="s">
        <v>17</v>
      </c>
      <c r="D238">
        <v>500</v>
      </c>
      <c r="E238">
        <v>212.45</v>
      </c>
      <c r="F238">
        <v>106225</v>
      </c>
      <c r="G238" t="s">
        <v>1597</v>
      </c>
      <c r="H238">
        <v>2019189</v>
      </c>
      <c r="I238" t="s">
        <v>19</v>
      </c>
      <c r="J238" t="s">
        <v>20</v>
      </c>
      <c r="K238" t="s">
        <v>25</v>
      </c>
      <c r="L238">
        <v>0</v>
      </c>
      <c r="M238">
        <v>2.34</v>
      </c>
      <c r="N238">
        <v>0</v>
      </c>
      <c r="O238">
        <v>63.09</v>
      </c>
      <c r="P238">
        <v>65.426900000000003</v>
      </c>
      <c r="Q238">
        <f t="shared" si="6"/>
        <v>106290.42690000001</v>
      </c>
      <c r="R238">
        <f t="shared" si="7"/>
        <v>0</v>
      </c>
    </row>
    <row r="239" spans="1:18" hidden="1" x14ac:dyDescent="0.25">
      <c r="A239" s="20">
        <v>43747</v>
      </c>
      <c r="B239" t="s">
        <v>237</v>
      </c>
      <c r="C239" t="s">
        <v>23</v>
      </c>
      <c r="D239">
        <v>500</v>
      </c>
      <c r="E239">
        <v>213.5</v>
      </c>
      <c r="F239">
        <v>106750</v>
      </c>
      <c r="G239" t="s">
        <v>1598</v>
      </c>
      <c r="H239">
        <v>2019189</v>
      </c>
      <c r="I239" t="s">
        <v>19</v>
      </c>
      <c r="J239" t="s">
        <v>20</v>
      </c>
      <c r="K239" t="s">
        <v>25</v>
      </c>
      <c r="L239">
        <v>26.62</v>
      </c>
      <c r="M239">
        <v>2.35</v>
      </c>
      <c r="N239">
        <v>0</v>
      </c>
      <c r="O239">
        <v>63.4</v>
      </c>
      <c r="P239">
        <v>92.368600000000001</v>
      </c>
      <c r="Q239">
        <f t="shared" si="6"/>
        <v>0</v>
      </c>
      <c r="R239">
        <f t="shared" si="7"/>
        <v>106657.6314</v>
      </c>
    </row>
    <row r="240" spans="1:18" hidden="1" x14ac:dyDescent="0.25">
      <c r="A240" s="20">
        <v>43747</v>
      </c>
      <c r="B240" t="s">
        <v>288</v>
      </c>
      <c r="C240" t="s">
        <v>17</v>
      </c>
      <c r="D240">
        <v>100</v>
      </c>
      <c r="E240">
        <v>26</v>
      </c>
      <c r="F240">
        <v>2600</v>
      </c>
      <c r="G240" t="s">
        <v>1599</v>
      </c>
      <c r="H240">
        <v>2019189</v>
      </c>
      <c r="I240" t="s">
        <v>19</v>
      </c>
      <c r="J240" t="s">
        <v>20</v>
      </c>
      <c r="K240" t="s">
        <v>25</v>
      </c>
      <c r="L240">
        <v>2.72</v>
      </c>
      <c r="M240">
        <v>0.06</v>
      </c>
      <c r="N240">
        <v>29.1</v>
      </c>
      <c r="O240">
        <v>41.31</v>
      </c>
      <c r="P240">
        <v>73.187200000000004</v>
      </c>
      <c r="Q240">
        <f t="shared" si="6"/>
        <v>2673.1871999999998</v>
      </c>
      <c r="R240">
        <f t="shared" si="7"/>
        <v>0</v>
      </c>
    </row>
    <row r="241" spans="1:18" hidden="1" x14ac:dyDescent="0.25">
      <c r="A241" s="20">
        <v>43784</v>
      </c>
      <c r="B241" t="s">
        <v>268</v>
      </c>
      <c r="C241" t="s">
        <v>23</v>
      </c>
      <c r="D241">
        <v>250</v>
      </c>
      <c r="E241">
        <v>320.5</v>
      </c>
      <c r="F241">
        <v>80125</v>
      </c>
      <c r="G241" t="s">
        <v>1733</v>
      </c>
      <c r="H241">
        <v>2019214</v>
      </c>
      <c r="I241" t="s">
        <v>19</v>
      </c>
      <c r="J241" t="s">
        <v>20</v>
      </c>
      <c r="K241" t="s">
        <v>25</v>
      </c>
      <c r="L241">
        <v>19.809999999999999</v>
      </c>
      <c r="M241">
        <v>1.76</v>
      </c>
      <c r="N241">
        <v>0</v>
      </c>
      <c r="O241">
        <v>47.59</v>
      </c>
      <c r="P241">
        <v>69.162700000000001</v>
      </c>
      <c r="Q241">
        <f t="shared" si="6"/>
        <v>0</v>
      </c>
      <c r="R241">
        <f t="shared" si="7"/>
        <v>80055.837299999999</v>
      </c>
    </row>
    <row r="242" spans="1:18" hidden="1" x14ac:dyDescent="0.25">
      <c r="A242" s="20">
        <v>43784</v>
      </c>
      <c r="B242" t="s">
        <v>268</v>
      </c>
      <c r="C242" t="s">
        <v>17</v>
      </c>
      <c r="D242">
        <v>500</v>
      </c>
      <c r="E242">
        <v>322.2</v>
      </c>
      <c r="F242">
        <v>161100</v>
      </c>
      <c r="G242" t="s">
        <v>1734</v>
      </c>
      <c r="H242">
        <v>2019214</v>
      </c>
      <c r="I242" t="s">
        <v>19</v>
      </c>
      <c r="J242" t="s">
        <v>20</v>
      </c>
      <c r="K242" t="s">
        <v>25</v>
      </c>
      <c r="L242">
        <v>0</v>
      </c>
      <c r="M242">
        <v>3.54</v>
      </c>
      <c r="N242">
        <v>0</v>
      </c>
      <c r="O242">
        <v>95.69</v>
      </c>
      <c r="P242">
        <v>99.234200000000001</v>
      </c>
      <c r="Q242">
        <f t="shared" si="6"/>
        <v>161199.23420000001</v>
      </c>
      <c r="R242">
        <f t="shared" si="7"/>
        <v>0</v>
      </c>
    </row>
    <row r="243" spans="1:18" hidden="1" x14ac:dyDescent="0.25">
      <c r="A243" s="20">
        <v>43788</v>
      </c>
      <c r="B243" t="s">
        <v>268</v>
      </c>
      <c r="C243" t="s">
        <v>23</v>
      </c>
      <c r="D243">
        <v>250</v>
      </c>
      <c r="E243">
        <v>323</v>
      </c>
      <c r="F243">
        <v>80750</v>
      </c>
      <c r="G243" t="s">
        <v>1724</v>
      </c>
      <c r="H243">
        <v>2019216</v>
      </c>
      <c r="I243" t="s">
        <v>19</v>
      </c>
      <c r="J243" t="s">
        <v>20</v>
      </c>
      <c r="K243" t="s">
        <v>25</v>
      </c>
      <c r="L243">
        <v>20.43</v>
      </c>
      <c r="M243">
        <v>1.78</v>
      </c>
      <c r="N243">
        <v>0</v>
      </c>
      <c r="O243">
        <v>47.96</v>
      </c>
      <c r="P243">
        <v>70.166600000000003</v>
      </c>
      <c r="Q243">
        <f t="shared" si="6"/>
        <v>0</v>
      </c>
      <c r="R243">
        <f t="shared" si="7"/>
        <v>80679.833400000003</v>
      </c>
    </row>
    <row r="244" spans="1:18" hidden="1" x14ac:dyDescent="0.25">
      <c r="A244" s="20">
        <v>43745</v>
      </c>
      <c r="B244" t="s">
        <v>288</v>
      </c>
      <c r="C244" t="s">
        <v>17</v>
      </c>
      <c r="D244">
        <v>50</v>
      </c>
      <c r="E244">
        <v>28</v>
      </c>
      <c r="F244">
        <v>1400</v>
      </c>
      <c r="G244" t="s">
        <v>1603</v>
      </c>
      <c r="H244">
        <v>2019188</v>
      </c>
      <c r="I244" t="s">
        <v>19</v>
      </c>
      <c r="J244" t="s">
        <v>20</v>
      </c>
      <c r="K244" t="s">
        <v>25</v>
      </c>
      <c r="L244">
        <v>1.4</v>
      </c>
      <c r="M244">
        <v>0.03</v>
      </c>
      <c r="N244">
        <v>0</v>
      </c>
      <c r="O244">
        <v>41.31</v>
      </c>
      <c r="P244">
        <v>42.7408</v>
      </c>
      <c r="Q244">
        <f t="shared" si="6"/>
        <v>1442.7408</v>
      </c>
      <c r="R244">
        <f t="shared" si="7"/>
        <v>0</v>
      </c>
    </row>
    <row r="245" spans="1:18" hidden="1" x14ac:dyDescent="0.25">
      <c r="A245" s="20">
        <v>43788</v>
      </c>
      <c r="B245" t="s">
        <v>268</v>
      </c>
      <c r="C245" t="s">
        <v>17</v>
      </c>
      <c r="D245">
        <v>250</v>
      </c>
      <c r="E245">
        <v>330.65</v>
      </c>
      <c r="F245">
        <v>82661.600000000006</v>
      </c>
      <c r="G245" t="s">
        <v>1726</v>
      </c>
      <c r="H245">
        <v>2019216</v>
      </c>
      <c r="I245" t="s">
        <v>19</v>
      </c>
      <c r="J245" t="s">
        <v>20</v>
      </c>
      <c r="K245" t="s">
        <v>25</v>
      </c>
      <c r="L245">
        <v>0</v>
      </c>
      <c r="M245">
        <v>1.82</v>
      </c>
      <c r="N245">
        <v>0</v>
      </c>
      <c r="O245">
        <v>49.09</v>
      </c>
      <c r="P245">
        <v>50.9086</v>
      </c>
      <c r="Q245">
        <f t="shared" si="6"/>
        <v>82712.508600000001</v>
      </c>
      <c r="R245">
        <f t="shared" si="7"/>
        <v>0</v>
      </c>
    </row>
    <row r="246" spans="1:18" hidden="1" x14ac:dyDescent="0.25">
      <c r="A246" s="20">
        <v>43801</v>
      </c>
      <c r="B246" t="s">
        <v>268</v>
      </c>
      <c r="C246" t="s">
        <v>23</v>
      </c>
      <c r="D246">
        <v>250</v>
      </c>
      <c r="E246">
        <v>339</v>
      </c>
      <c r="F246">
        <v>84750</v>
      </c>
      <c r="G246" t="s">
        <v>1685</v>
      </c>
      <c r="H246">
        <v>2019225</v>
      </c>
      <c r="I246" t="s">
        <v>19</v>
      </c>
      <c r="J246" t="s">
        <v>20</v>
      </c>
      <c r="K246" t="s">
        <v>25</v>
      </c>
      <c r="L246">
        <v>21.13</v>
      </c>
      <c r="M246">
        <v>1.86</v>
      </c>
      <c r="N246">
        <v>0</v>
      </c>
      <c r="O246">
        <v>50.34</v>
      </c>
      <c r="P246">
        <v>73.334599999999995</v>
      </c>
      <c r="Q246">
        <f t="shared" si="6"/>
        <v>0</v>
      </c>
      <c r="R246">
        <f t="shared" si="7"/>
        <v>84676.665399999998</v>
      </c>
    </row>
    <row r="247" spans="1:18" hidden="1" x14ac:dyDescent="0.25">
      <c r="A247" s="20">
        <v>43801</v>
      </c>
      <c r="B247" t="s">
        <v>268</v>
      </c>
      <c r="C247" t="s">
        <v>17</v>
      </c>
      <c r="D247">
        <v>250</v>
      </c>
      <c r="E247">
        <v>337</v>
      </c>
      <c r="F247">
        <v>84250</v>
      </c>
      <c r="G247" t="s">
        <v>1686</v>
      </c>
      <c r="H247">
        <v>2019225</v>
      </c>
      <c r="I247" t="s">
        <v>19</v>
      </c>
      <c r="J247" t="s">
        <v>20</v>
      </c>
      <c r="K247" t="s">
        <v>25</v>
      </c>
      <c r="L247">
        <v>0</v>
      </c>
      <c r="M247">
        <v>1.85</v>
      </c>
      <c r="N247">
        <v>0</v>
      </c>
      <c r="O247">
        <v>50.04</v>
      </c>
      <c r="P247">
        <v>51.893599999999999</v>
      </c>
      <c r="Q247">
        <f t="shared" si="6"/>
        <v>84301.893599999996</v>
      </c>
      <c r="R247">
        <f t="shared" si="7"/>
        <v>0</v>
      </c>
    </row>
    <row r="248" spans="1:18" hidden="1" x14ac:dyDescent="0.25">
      <c r="A248" s="20">
        <v>43802</v>
      </c>
      <c r="B248" t="s">
        <v>268</v>
      </c>
      <c r="C248" t="s">
        <v>23</v>
      </c>
      <c r="D248">
        <v>250</v>
      </c>
      <c r="E248">
        <v>342</v>
      </c>
      <c r="F248">
        <v>85500</v>
      </c>
      <c r="G248" t="s">
        <v>1679</v>
      </c>
      <c r="H248">
        <v>2019226</v>
      </c>
      <c r="I248" t="s">
        <v>19</v>
      </c>
      <c r="J248" t="s">
        <v>20</v>
      </c>
      <c r="K248" t="s">
        <v>25</v>
      </c>
      <c r="L248">
        <v>21.19</v>
      </c>
      <c r="M248">
        <v>1.88</v>
      </c>
      <c r="N248">
        <v>0</v>
      </c>
      <c r="O248">
        <v>50.78</v>
      </c>
      <c r="P248">
        <v>73.850999999999999</v>
      </c>
      <c r="Q248">
        <f t="shared" si="6"/>
        <v>0</v>
      </c>
      <c r="R248">
        <f t="shared" si="7"/>
        <v>85426.149000000005</v>
      </c>
    </row>
    <row r="249" spans="1:18" hidden="1" x14ac:dyDescent="0.25">
      <c r="A249" s="20">
        <v>43802</v>
      </c>
      <c r="B249" t="s">
        <v>268</v>
      </c>
      <c r="C249" t="s">
        <v>17</v>
      </c>
      <c r="D249">
        <v>250</v>
      </c>
      <c r="E249">
        <v>336</v>
      </c>
      <c r="F249">
        <v>84000</v>
      </c>
      <c r="G249" t="s">
        <v>1680</v>
      </c>
      <c r="H249">
        <v>2019226</v>
      </c>
      <c r="I249" t="s">
        <v>19</v>
      </c>
      <c r="J249" t="s">
        <v>20</v>
      </c>
      <c r="K249" t="s">
        <v>25</v>
      </c>
      <c r="L249">
        <v>0</v>
      </c>
      <c r="M249">
        <v>1.85</v>
      </c>
      <c r="N249">
        <v>0</v>
      </c>
      <c r="O249">
        <v>49.89</v>
      </c>
      <c r="P249">
        <v>51.738</v>
      </c>
      <c r="Q249">
        <f t="shared" si="6"/>
        <v>84051.737999999998</v>
      </c>
      <c r="R249">
        <f t="shared" si="7"/>
        <v>0</v>
      </c>
    </row>
    <row r="250" spans="1:18" hidden="1" x14ac:dyDescent="0.25">
      <c r="A250" s="20">
        <v>43803</v>
      </c>
      <c r="B250" t="s">
        <v>268</v>
      </c>
      <c r="C250" t="s">
        <v>17</v>
      </c>
      <c r="D250">
        <v>250</v>
      </c>
      <c r="E250">
        <v>337</v>
      </c>
      <c r="F250">
        <v>84250</v>
      </c>
      <c r="G250" t="s">
        <v>1675</v>
      </c>
      <c r="H250">
        <v>2019227</v>
      </c>
      <c r="I250" t="s">
        <v>19</v>
      </c>
      <c r="J250" t="s">
        <v>20</v>
      </c>
      <c r="K250" t="s">
        <v>25</v>
      </c>
      <c r="L250">
        <v>0</v>
      </c>
      <c r="M250">
        <v>1.85</v>
      </c>
      <c r="N250">
        <v>5.0999999999999996</v>
      </c>
      <c r="O250">
        <v>50.05</v>
      </c>
      <c r="P250">
        <v>57.003399999999999</v>
      </c>
      <c r="Q250">
        <f t="shared" si="6"/>
        <v>84307.003400000001</v>
      </c>
      <c r="R250">
        <f t="shared" si="7"/>
        <v>0</v>
      </c>
    </row>
    <row r="251" spans="1:18" hidden="1" x14ac:dyDescent="0.25">
      <c r="A251" s="20">
        <v>43803</v>
      </c>
      <c r="B251" t="s">
        <v>268</v>
      </c>
      <c r="C251" t="s">
        <v>23</v>
      </c>
      <c r="D251">
        <v>250</v>
      </c>
      <c r="E251">
        <v>339.5</v>
      </c>
      <c r="F251">
        <v>84875</v>
      </c>
      <c r="G251" t="s">
        <v>1676</v>
      </c>
      <c r="H251">
        <v>2019227</v>
      </c>
      <c r="I251" t="s">
        <v>19</v>
      </c>
      <c r="J251" t="s">
        <v>20</v>
      </c>
      <c r="K251" t="s">
        <v>25</v>
      </c>
      <c r="L251">
        <v>21</v>
      </c>
      <c r="M251">
        <v>1.87</v>
      </c>
      <c r="N251">
        <v>0</v>
      </c>
      <c r="O251">
        <v>50.41</v>
      </c>
      <c r="P251">
        <v>73.277299999999997</v>
      </c>
      <c r="Q251">
        <f t="shared" si="6"/>
        <v>0</v>
      </c>
      <c r="R251">
        <f t="shared" si="7"/>
        <v>84801.722699999998</v>
      </c>
    </row>
    <row r="252" spans="1:18" hidden="1" x14ac:dyDescent="0.25">
      <c r="A252" s="20">
        <v>43739</v>
      </c>
      <c r="B252" t="s">
        <v>1086</v>
      </c>
      <c r="C252" t="s">
        <v>23</v>
      </c>
      <c r="D252">
        <v>500</v>
      </c>
      <c r="E252">
        <v>56.15</v>
      </c>
      <c r="F252">
        <v>28075</v>
      </c>
      <c r="G252" t="s">
        <v>1611</v>
      </c>
      <c r="H252">
        <v>2019185</v>
      </c>
      <c r="I252" t="s">
        <v>19</v>
      </c>
      <c r="J252" t="s">
        <v>20</v>
      </c>
      <c r="K252" t="s">
        <v>25</v>
      </c>
      <c r="L252">
        <v>7.43</v>
      </c>
      <c r="M252">
        <v>0.62</v>
      </c>
      <c r="N252">
        <v>2.1</v>
      </c>
      <c r="O252">
        <v>29.62</v>
      </c>
      <c r="P252">
        <v>39.767699999999998</v>
      </c>
      <c r="Q252">
        <f t="shared" si="6"/>
        <v>0</v>
      </c>
      <c r="R252">
        <f t="shared" si="7"/>
        <v>28035.2323</v>
      </c>
    </row>
    <row r="253" spans="1:18" hidden="1" x14ac:dyDescent="0.25">
      <c r="A253" s="20">
        <v>43739</v>
      </c>
      <c r="B253" t="s">
        <v>1086</v>
      </c>
      <c r="C253" t="s">
        <v>17</v>
      </c>
      <c r="D253">
        <v>500</v>
      </c>
      <c r="E253">
        <v>54.8</v>
      </c>
      <c r="F253">
        <v>27400</v>
      </c>
      <c r="G253" t="s">
        <v>1612</v>
      </c>
      <c r="H253">
        <v>2019185</v>
      </c>
      <c r="I253" t="s">
        <v>19</v>
      </c>
      <c r="J253" t="s">
        <v>20</v>
      </c>
      <c r="K253" t="s">
        <v>25</v>
      </c>
      <c r="L253">
        <v>0</v>
      </c>
      <c r="M253">
        <v>0.6</v>
      </c>
      <c r="N253">
        <v>0</v>
      </c>
      <c r="O253">
        <v>29.61</v>
      </c>
      <c r="P253">
        <v>30.212800000000001</v>
      </c>
      <c r="Q253">
        <f t="shared" si="6"/>
        <v>27430.212800000001</v>
      </c>
      <c r="R253">
        <f t="shared" si="7"/>
        <v>0</v>
      </c>
    </row>
    <row r="254" spans="1:18" hidden="1" x14ac:dyDescent="0.25">
      <c r="A254" s="20">
        <v>43739</v>
      </c>
      <c r="B254" t="s">
        <v>288</v>
      </c>
      <c r="C254" t="s">
        <v>17</v>
      </c>
      <c r="D254">
        <v>50</v>
      </c>
      <c r="E254">
        <v>30</v>
      </c>
      <c r="F254">
        <v>1500</v>
      </c>
      <c r="G254" t="s">
        <v>1613</v>
      </c>
      <c r="H254">
        <v>2019185</v>
      </c>
      <c r="I254" t="s">
        <v>19</v>
      </c>
      <c r="J254" t="s">
        <v>20</v>
      </c>
      <c r="K254" t="s">
        <v>25</v>
      </c>
      <c r="L254">
        <v>1.5</v>
      </c>
      <c r="M254">
        <v>0.03</v>
      </c>
      <c r="N254">
        <v>0</v>
      </c>
      <c r="O254">
        <v>41.31</v>
      </c>
      <c r="P254">
        <v>42.843000000000004</v>
      </c>
      <c r="Q254">
        <f t="shared" si="6"/>
        <v>1542.8430000000001</v>
      </c>
      <c r="R254">
        <f t="shared" si="7"/>
        <v>0</v>
      </c>
    </row>
    <row r="255" spans="1:18" hidden="1" x14ac:dyDescent="0.25">
      <c r="A255" s="20">
        <v>43739</v>
      </c>
      <c r="B255" t="s">
        <v>659</v>
      </c>
      <c r="C255" t="s">
        <v>17</v>
      </c>
      <c r="D255">
        <v>100</v>
      </c>
      <c r="E255">
        <v>31</v>
      </c>
      <c r="F255">
        <v>3100</v>
      </c>
      <c r="G255" t="s">
        <v>1614</v>
      </c>
      <c r="H255">
        <v>2019185</v>
      </c>
      <c r="I255" t="s">
        <v>19</v>
      </c>
      <c r="J255" t="s">
        <v>20</v>
      </c>
      <c r="K255" t="s">
        <v>25</v>
      </c>
      <c r="L255">
        <v>3.26</v>
      </c>
      <c r="M255">
        <v>7.0000000000000007E-2</v>
      </c>
      <c r="N255">
        <v>0</v>
      </c>
      <c r="O255">
        <v>41.31</v>
      </c>
      <c r="P255">
        <v>44.638199999999998</v>
      </c>
      <c r="Q255">
        <f t="shared" si="6"/>
        <v>3144.6381999999999</v>
      </c>
      <c r="R255">
        <f t="shared" si="7"/>
        <v>0</v>
      </c>
    </row>
    <row r="256" spans="1:18" hidden="1" x14ac:dyDescent="0.25">
      <c r="A256" s="20">
        <v>43739</v>
      </c>
      <c r="B256" t="s">
        <v>659</v>
      </c>
      <c r="C256" t="s">
        <v>17</v>
      </c>
      <c r="D256">
        <v>25</v>
      </c>
      <c r="E256">
        <v>39</v>
      </c>
      <c r="F256">
        <v>975</v>
      </c>
      <c r="G256" t="s">
        <v>1615</v>
      </c>
      <c r="H256">
        <v>2019185</v>
      </c>
      <c r="I256" t="s">
        <v>19</v>
      </c>
      <c r="J256" t="s">
        <v>20</v>
      </c>
      <c r="K256" t="s">
        <v>25</v>
      </c>
      <c r="L256">
        <v>0.82</v>
      </c>
      <c r="M256">
        <v>0.02</v>
      </c>
      <c r="N256">
        <v>0</v>
      </c>
      <c r="O256">
        <v>28.77</v>
      </c>
      <c r="P256">
        <v>29.611499999999999</v>
      </c>
      <c r="Q256">
        <f t="shared" si="6"/>
        <v>1004.6115</v>
      </c>
      <c r="R256">
        <f t="shared" si="7"/>
        <v>0</v>
      </c>
    </row>
    <row r="257" spans="1:18" hidden="1" x14ac:dyDescent="0.25">
      <c r="A257" s="20">
        <v>43738</v>
      </c>
      <c r="B257" t="s">
        <v>659</v>
      </c>
      <c r="C257" t="s">
        <v>17</v>
      </c>
      <c r="D257">
        <v>30</v>
      </c>
      <c r="E257">
        <v>44.5</v>
      </c>
      <c r="F257">
        <v>1335</v>
      </c>
      <c r="G257" t="s">
        <v>1616</v>
      </c>
      <c r="H257">
        <v>2019184</v>
      </c>
      <c r="I257" t="s">
        <v>19</v>
      </c>
      <c r="J257" t="s">
        <v>20</v>
      </c>
      <c r="K257" t="s">
        <v>25</v>
      </c>
      <c r="L257">
        <v>1</v>
      </c>
      <c r="M257">
        <v>0.03</v>
      </c>
      <c r="N257">
        <v>0.3</v>
      </c>
      <c r="O257">
        <v>39.39</v>
      </c>
      <c r="P257">
        <v>40.719299999999997</v>
      </c>
      <c r="Q257">
        <f t="shared" si="6"/>
        <v>1375.7193</v>
      </c>
      <c r="R257">
        <f t="shared" si="7"/>
        <v>0</v>
      </c>
    </row>
    <row r="258" spans="1:18" hidden="1" x14ac:dyDescent="0.25">
      <c r="A258" s="20">
        <v>43735</v>
      </c>
      <c r="B258" t="s">
        <v>659</v>
      </c>
      <c r="C258" t="s">
        <v>17</v>
      </c>
      <c r="D258">
        <v>10</v>
      </c>
      <c r="E258">
        <v>49</v>
      </c>
      <c r="F258">
        <v>490</v>
      </c>
      <c r="G258" t="s">
        <v>1617</v>
      </c>
      <c r="H258">
        <v>2019183</v>
      </c>
      <c r="I258" t="s">
        <v>19</v>
      </c>
      <c r="J258" t="s">
        <v>20</v>
      </c>
      <c r="K258" t="s">
        <v>25</v>
      </c>
      <c r="L258">
        <v>0</v>
      </c>
      <c r="M258">
        <v>0.01</v>
      </c>
      <c r="N258">
        <v>0.3</v>
      </c>
      <c r="O258">
        <v>14.46</v>
      </c>
      <c r="P258">
        <v>14.770799999999999</v>
      </c>
      <c r="Q258">
        <f t="shared" si="6"/>
        <v>504.77080000000001</v>
      </c>
      <c r="R258">
        <f t="shared" si="7"/>
        <v>0</v>
      </c>
    </row>
    <row r="259" spans="1:18" hidden="1" x14ac:dyDescent="0.25">
      <c r="A259" s="20">
        <v>43733</v>
      </c>
      <c r="B259" t="s">
        <v>282</v>
      </c>
      <c r="C259" t="s">
        <v>17</v>
      </c>
      <c r="D259">
        <v>10</v>
      </c>
      <c r="E259">
        <v>218</v>
      </c>
      <c r="F259">
        <v>2180</v>
      </c>
      <c r="G259" t="s">
        <v>1618</v>
      </c>
      <c r="H259">
        <v>2019181</v>
      </c>
      <c r="I259" t="s">
        <v>19</v>
      </c>
      <c r="J259" t="s">
        <v>20</v>
      </c>
      <c r="K259" t="s">
        <v>25</v>
      </c>
      <c r="L259">
        <v>2</v>
      </c>
      <c r="M259">
        <v>0.05</v>
      </c>
      <c r="N259">
        <v>0.3</v>
      </c>
      <c r="O259">
        <v>41.31</v>
      </c>
      <c r="P259">
        <v>43.658000000000001</v>
      </c>
      <c r="Q259">
        <f t="shared" ref="Q259:Q322" si="8">IF(C259="Buy",F259+P259,0)</f>
        <v>2223.6579999999999</v>
      </c>
      <c r="R259">
        <f t="shared" ref="R259:R322" si="9">IF(C259="Sell",F259-P259,0)</f>
        <v>0</v>
      </c>
    </row>
    <row r="260" spans="1:18" hidden="1" x14ac:dyDescent="0.25">
      <c r="A260" s="20">
        <v>43732</v>
      </c>
      <c r="B260" t="s">
        <v>226</v>
      </c>
      <c r="C260" t="s">
        <v>23</v>
      </c>
      <c r="D260">
        <v>100</v>
      </c>
      <c r="E260">
        <v>276.26</v>
      </c>
      <c r="F260">
        <v>27625.9</v>
      </c>
      <c r="G260" t="s">
        <v>1619</v>
      </c>
      <c r="H260">
        <v>2019180</v>
      </c>
      <c r="I260" t="s">
        <v>19</v>
      </c>
      <c r="J260" t="s">
        <v>20</v>
      </c>
      <c r="K260" t="s">
        <v>25</v>
      </c>
      <c r="L260">
        <v>7</v>
      </c>
      <c r="M260">
        <v>0.61</v>
      </c>
      <c r="N260">
        <v>1.8</v>
      </c>
      <c r="O260">
        <v>29.62</v>
      </c>
      <c r="P260">
        <v>39.027799999999999</v>
      </c>
      <c r="Q260">
        <f t="shared" si="8"/>
        <v>0</v>
      </c>
      <c r="R260">
        <f t="shared" si="9"/>
        <v>27586.872200000002</v>
      </c>
    </row>
    <row r="261" spans="1:18" hidden="1" x14ac:dyDescent="0.25">
      <c r="A261" s="20">
        <v>43732</v>
      </c>
      <c r="B261" t="s">
        <v>226</v>
      </c>
      <c r="C261" t="s">
        <v>17</v>
      </c>
      <c r="D261">
        <v>100</v>
      </c>
      <c r="E261">
        <v>274</v>
      </c>
      <c r="F261">
        <v>27400</v>
      </c>
      <c r="G261" t="s">
        <v>1620</v>
      </c>
      <c r="H261">
        <v>2019180</v>
      </c>
      <c r="I261" t="s">
        <v>19</v>
      </c>
      <c r="J261" t="s">
        <v>20</v>
      </c>
      <c r="K261" t="s">
        <v>25</v>
      </c>
      <c r="L261">
        <v>0</v>
      </c>
      <c r="M261">
        <v>0.6</v>
      </c>
      <c r="N261">
        <v>0</v>
      </c>
      <c r="O261">
        <v>29.61</v>
      </c>
      <c r="P261">
        <v>30.212800000000001</v>
      </c>
      <c r="Q261">
        <f t="shared" si="8"/>
        <v>27430.212800000001</v>
      </c>
      <c r="R261">
        <f t="shared" si="9"/>
        <v>0</v>
      </c>
    </row>
    <row r="262" spans="1:18" hidden="1" x14ac:dyDescent="0.25">
      <c r="A262" s="20">
        <v>43732</v>
      </c>
      <c r="B262" t="s">
        <v>288</v>
      </c>
      <c r="C262" t="s">
        <v>17</v>
      </c>
      <c r="D262">
        <v>100</v>
      </c>
      <c r="E262">
        <v>30</v>
      </c>
      <c r="F262">
        <v>3000</v>
      </c>
      <c r="G262" t="s">
        <v>1621</v>
      </c>
      <c r="H262">
        <v>2019180</v>
      </c>
      <c r="I262" t="s">
        <v>19</v>
      </c>
      <c r="J262" t="s">
        <v>20</v>
      </c>
      <c r="K262" t="s">
        <v>25</v>
      </c>
      <c r="L262">
        <v>3</v>
      </c>
      <c r="M262">
        <v>7.0000000000000007E-2</v>
      </c>
      <c r="N262">
        <v>0</v>
      </c>
      <c r="O262">
        <v>41.31</v>
      </c>
      <c r="P262">
        <v>44.375999999999998</v>
      </c>
      <c r="Q262">
        <f t="shared" si="8"/>
        <v>3044.3760000000002</v>
      </c>
      <c r="R262">
        <f t="shared" si="9"/>
        <v>0</v>
      </c>
    </row>
    <row r="263" spans="1:18" hidden="1" x14ac:dyDescent="0.25">
      <c r="A263" s="20">
        <v>43727</v>
      </c>
      <c r="B263" t="s">
        <v>659</v>
      </c>
      <c r="C263" t="s">
        <v>17</v>
      </c>
      <c r="D263">
        <v>10</v>
      </c>
      <c r="E263">
        <v>54</v>
      </c>
      <c r="F263">
        <v>540</v>
      </c>
      <c r="G263" t="s">
        <v>1622</v>
      </c>
      <c r="H263">
        <v>2019177</v>
      </c>
      <c r="I263" t="s">
        <v>19</v>
      </c>
      <c r="J263" t="s">
        <v>20</v>
      </c>
      <c r="K263" t="s">
        <v>25</v>
      </c>
      <c r="L263">
        <v>1</v>
      </c>
      <c r="M263">
        <v>0.01</v>
      </c>
      <c r="N263">
        <v>0.3</v>
      </c>
      <c r="O263">
        <v>15.93</v>
      </c>
      <c r="P263">
        <v>17.241800000000001</v>
      </c>
      <c r="Q263">
        <f t="shared" si="8"/>
        <v>557.24180000000001</v>
      </c>
      <c r="R263">
        <f t="shared" si="9"/>
        <v>0</v>
      </c>
    </row>
    <row r="264" spans="1:18" hidden="1" x14ac:dyDescent="0.25">
      <c r="A264" s="20">
        <v>43711</v>
      </c>
      <c r="B264" t="s">
        <v>1086</v>
      </c>
      <c r="C264" t="s">
        <v>17</v>
      </c>
      <c r="D264">
        <v>1000</v>
      </c>
      <c r="E264">
        <v>55</v>
      </c>
      <c r="F264">
        <v>55000</v>
      </c>
      <c r="G264" t="s">
        <v>1623</v>
      </c>
      <c r="H264">
        <v>2019166</v>
      </c>
      <c r="I264" t="s">
        <v>19</v>
      </c>
      <c r="J264" t="s">
        <v>20</v>
      </c>
      <c r="K264" t="s">
        <v>25</v>
      </c>
      <c r="L264">
        <v>0</v>
      </c>
      <c r="M264">
        <v>1.21</v>
      </c>
      <c r="N264">
        <v>0</v>
      </c>
      <c r="O264">
        <v>32.67</v>
      </c>
      <c r="P264">
        <v>33.880000000000003</v>
      </c>
      <c r="Q264">
        <f t="shared" si="8"/>
        <v>55033.88</v>
      </c>
      <c r="R264">
        <f t="shared" si="9"/>
        <v>0</v>
      </c>
    </row>
    <row r="265" spans="1:18" hidden="1" x14ac:dyDescent="0.25">
      <c r="A265" s="20">
        <v>43711</v>
      </c>
      <c r="B265" t="s">
        <v>1086</v>
      </c>
      <c r="C265" t="s">
        <v>23</v>
      </c>
      <c r="D265">
        <v>1000</v>
      </c>
      <c r="E265">
        <v>55.1</v>
      </c>
      <c r="F265">
        <v>55100</v>
      </c>
      <c r="G265" t="s">
        <v>1624</v>
      </c>
      <c r="H265">
        <v>2019166</v>
      </c>
      <c r="I265" t="s">
        <v>19</v>
      </c>
      <c r="J265" t="s">
        <v>20</v>
      </c>
      <c r="K265" t="s">
        <v>25</v>
      </c>
      <c r="L265">
        <v>13.3</v>
      </c>
      <c r="M265">
        <v>1.21</v>
      </c>
      <c r="N265">
        <v>0</v>
      </c>
      <c r="O265">
        <v>32.729999999999997</v>
      </c>
      <c r="P265">
        <v>47.242199999999997</v>
      </c>
      <c r="Q265">
        <f t="shared" si="8"/>
        <v>0</v>
      </c>
      <c r="R265">
        <f t="shared" si="9"/>
        <v>55052.757799999999</v>
      </c>
    </row>
    <row r="266" spans="1:18" hidden="1" x14ac:dyDescent="0.25">
      <c r="A266" s="20">
        <v>43711</v>
      </c>
      <c r="B266" t="s">
        <v>1086</v>
      </c>
      <c r="C266" t="s">
        <v>17</v>
      </c>
      <c r="D266">
        <v>1000</v>
      </c>
      <c r="E266">
        <v>55</v>
      </c>
      <c r="F266">
        <v>55000</v>
      </c>
      <c r="G266" t="s">
        <v>1625</v>
      </c>
      <c r="H266">
        <v>2019166</v>
      </c>
      <c r="I266" t="s">
        <v>19</v>
      </c>
      <c r="J266" t="s">
        <v>20</v>
      </c>
      <c r="K266" t="s">
        <v>25</v>
      </c>
      <c r="L266">
        <v>0</v>
      </c>
      <c r="M266">
        <v>1.21</v>
      </c>
      <c r="N266">
        <v>6.6</v>
      </c>
      <c r="O266">
        <v>32.659999999999997</v>
      </c>
      <c r="P266">
        <v>40.47</v>
      </c>
      <c r="Q266">
        <f t="shared" si="8"/>
        <v>55040.47</v>
      </c>
      <c r="R266">
        <f t="shared" si="9"/>
        <v>0</v>
      </c>
    </row>
    <row r="267" spans="1:18" hidden="1" x14ac:dyDescent="0.25">
      <c r="A267" s="20">
        <v>43711</v>
      </c>
      <c r="B267" t="s">
        <v>1086</v>
      </c>
      <c r="C267" t="s">
        <v>23</v>
      </c>
      <c r="D267">
        <v>1000</v>
      </c>
      <c r="E267">
        <v>54.1</v>
      </c>
      <c r="F267">
        <v>54100</v>
      </c>
      <c r="G267" t="s">
        <v>1626</v>
      </c>
      <c r="H267">
        <v>2019166</v>
      </c>
      <c r="I267" t="s">
        <v>19</v>
      </c>
      <c r="J267" t="s">
        <v>20</v>
      </c>
      <c r="K267" t="s">
        <v>25</v>
      </c>
      <c r="L267">
        <v>13.7</v>
      </c>
      <c r="M267">
        <v>1.19</v>
      </c>
      <c r="N267">
        <v>0</v>
      </c>
      <c r="O267">
        <v>32.130000000000003</v>
      </c>
      <c r="P267">
        <v>47.020200000000003</v>
      </c>
      <c r="Q267">
        <f t="shared" si="8"/>
        <v>0</v>
      </c>
      <c r="R267">
        <f t="shared" si="9"/>
        <v>54052.979800000001</v>
      </c>
    </row>
    <row r="268" spans="1:18" hidden="1" x14ac:dyDescent="0.25">
      <c r="A268" s="20">
        <v>43707</v>
      </c>
      <c r="B268" t="s">
        <v>659</v>
      </c>
      <c r="C268" t="s">
        <v>17</v>
      </c>
      <c r="D268">
        <v>1000</v>
      </c>
      <c r="E268">
        <v>57.7</v>
      </c>
      <c r="F268">
        <v>57700</v>
      </c>
      <c r="G268" t="s">
        <v>1627</v>
      </c>
      <c r="H268">
        <v>2019165</v>
      </c>
      <c r="I268" t="s">
        <v>19</v>
      </c>
      <c r="J268" t="s">
        <v>20</v>
      </c>
      <c r="K268" t="s">
        <v>25</v>
      </c>
      <c r="L268">
        <v>0</v>
      </c>
      <c r="M268">
        <v>1.27</v>
      </c>
      <c r="N268">
        <v>3.6</v>
      </c>
      <c r="O268">
        <v>34.270000000000003</v>
      </c>
      <c r="P268">
        <v>39.139400000000002</v>
      </c>
      <c r="Q268">
        <f t="shared" si="8"/>
        <v>57739.1394</v>
      </c>
      <c r="R268">
        <f t="shared" si="9"/>
        <v>0</v>
      </c>
    </row>
    <row r="269" spans="1:18" hidden="1" x14ac:dyDescent="0.25">
      <c r="A269" s="20">
        <v>43707</v>
      </c>
      <c r="B269" t="s">
        <v>659</v>
      </c>
      <c r="C269" t="s">
        <v>23</v>
      </c>
      <c r="D269">
        <v>1000</v>
      </c>
      <c r="E269">
        <v>58</v>
      </c>
      <c r="F269">
        <v>58000</v>
      </c>
      <c r="G269" t="s">
        <v>1628</v>
      </c>
      <c r="H269">
        <v>2019165</v>
      </c>
      <c r="I269" t="s">
        <v>19</v>
      </c>
      <c r="J269" t="s">
        <v>20</v>
      </c>
      <c r="K269" t="s">
        <v>25</v>
      </c>
      <c r="L269">
        <v>14</v>
      </c>
      <c r="M269">
        <v>1.28</v>
      </c>
      <c r="N269">
        <v>0</v>
      </c>
      <c r="O269">
        <v>34.450000000000003</v>
      </c>
      <c r="P269">
        <v>49.725999999999999</v>
      </c>
      <c r="Q269">
        <f t="shared" si="8"/>
        <v>0</v>
      </c>
      <c r="R269">
        <f t="shared" si="9"/>
        <v>57950.273999999998</v>
      </c>
    </row>
    <row r="270" spans="1:18" hidden="1" x14ac:dyDescent="0.25">
      <c r="A270" s="20">
        <v>43704</v>
      </c>
      <c r="B270" t="s">
        <v>1086</v>
      </c>
      <c r="C270" t="s">
        <v>23</v>
      </c>
      <c r="D270">
        <v>5000</v>
      </c>
      <c r="E270">
        <v>55.6</v>
      </c>
      <c r="F270">
        <v>278000</v>
      </c>
      <c r="G270" t="s">
        <v>1629</v>
      </c>
      <c r="H270">
        <v>2019162</v>
      </c>
      <c r="I270" t="s">
        <v>19</v>
      </c>
      <c r="J270" t="s">
        <v>20</v>
      </c>
      <c r="K270" t="s">
        <v>25</v>
      </c>
      <c r="L270">
        <v>72.010000000000005</v>
      </c>
      <c r="M270">
        <v>6.12</v>
      </c>
      <c r="N270">
        <v>0</v>
      </c>
      <c r="O270">
        <v>165.12</v>
      </c>
      <c r="P270">
        <v>243.24600000000001</v>
      </c>
      <c r="Q270">
        <f t="shared" si="8"/>
        <v>0</v>
      </c>
      <c r="R270">
        <f t="shared" si="9"/>
        <v>277756.75400000002</v>
      </c>
    </row>
    <row r="271" spans="1:18" hidden="1" x14ac:dyDescent="0.25">
      <c r="A271" s="20">
        <v>43704</v>
      </c>
      <c r="B271" t="s">
        <v>1086</v>
      </c>
      <c r="C271" t="s">
        <v>17</v>
      </c>
      <c r="D271">
        <v>2621</v>
      </c>
      <c r="E271">
        <v>57.4</v>
      </c>
      <c r="F271">
        <v>150445.4</v>
      </c>
      <c r="G271" t="s">
        <v>1630</v>
      </c>
      <c r="H271">
        <v>2019162</v>
      </c>
      <c r="I271" t="s">
        <v>19</v>
      </c>
      <c r="J271" t="s">
        <v>20</v>
      </c>
      <c r="K271" t="s">
        <v>25</v>
      </c>
      <c r="L271">
        <v>0</v>
      </c>
      <c r="M271">
        <v>3.31</v>
      </c>
      <c r="N271">
        <v>34.799999999999997</v>
      </c>
      <c r="O271">
        <v>89.33</v>
      </c>
      <c r="P271">
        <v>127.44</v>
      </c>
      <c r="Q271">
        <f t="shared" si="8"/>
        <v>150572.84</v>
      </c>
      <c r="R271">
        <f t="shared" si="9"/>
        <v>0</v>
      </c>
    </row>
    <row r="272" spans="1:18" hidden="1" x14ac:dyDescent="0.25">
      <c r="A272" s="20">
        <v>43704</v>
      </c>
      <c r="B272" t="s">
        <v>1086</v>
      </c>
      <c r="C272" t="s">
        <v>17</v>
      </c>
      <c r="D272">
        <v>2379</v>
      </c>
      <c r="E272">
        <v>57.45</v>
      </c>
      <c r="F272">
        <v>136673.54999999999</v>
      </c>
      <c r="G272" t="s">
        <v>1631</v>
      </c>
      <c r="H272">
        <v>2019162</v>
      </c>
      <c r="I272" t="s">
        <v>19</v>
      </c>
      <c r="J272" t="s">
        <v>20</v>
      </c>
      <c r="K272" t="s">
        <v>25</v>
      </c>
      <c r="L272">
        <v>0</v>
      </c>
      <c r="M272">
        <v>3.01</v>
      </c>
      <c r="N272">
        <v>0</v>
      </c>
      <c r="O272">
        <v>81.180000000000007</v>
      </c>
      <c r="P272">
        <v>84.186800000000005</v>
      </c>
      <c r="Q272">
        <f t="shared" si="8"/>
        <v>136757.73679999998</v>
      </c>
      <c r="R272">
        <f t="shared" si="9"/>
        <v>0</v>
      </c>
    </row>
    <row r="273" spans="1:18" hidden="1" x14ac:dyDescent="0.25">
      <c r="A273" s="20">
        <v>43704</v>
      </c>
      <c r="B273" t="s">
        <v>1086</v>
      </c>
      <c r="C273" t="s">
        <v>23</v>
      </c>
      <c r="D273">
        <v>5000</v>
      </c>
      <c r="E273">
        <v>58.4</v>
      </c>
      <c r="F273">
        <v>292000</v>
      </c>
      <c r="G273" t="s">
        <v>1632</v>
      </c>
      <c r="H273">
        <v>2019162</v>
      </c>
      <c r="I273" t="s">
        <v>19</v>
      </c>
      <c r="J273" t="s">
        <v>20</v>
      </c>
      <c r="K273" t="s">
        <v>25</v>
      </c>
      <c r="L273">
        <v>71.989999999999995</v>
      </c>
      <c r="M273">
        <v>6.42</v>
      </c>
      <c r="N273">
        <v>0</v>
      </c>
      <c r="O273">
        <v>173.43</v>
      </c>
      <c r="P273">
        <v>251.84399999999999</v>
      </c>
      <c r="Q273">
        <f t="shared" si="8"/>
        <v>0</v>
      </c>
      <c r="R273">
        <f t="shared" si="9"/>
        <v>291748.15600000002</v>
      </c>
    </row>
    <row r="274" spans="1:18" hidden="1" x14ac:dyDescent="0.25">
      <c r="A274" s="20">
        <v>43704</v>
      </c>
      <c r="B274" t="s">
        <v>1086</v>
      </c>
      <c r="C274" t="s">
        <v>17</v>
      </c>
      <c r="D274">
        <v>5000</v>
      </c>
      <c r="E274">
        <v>59</v>
      </c>
      <c r="F274">
        <v>295000</v>
      </c>
      <c r="G274" t="s">
        <v>1633</v>
      </c>
      <c r="H274">
        <v>2019162</v>
      </c>
      <c r="I274" t="s">
        <v>19</v>
      </c>
      <c r="J274" t="s">
        <v>20</v>
      </c>
      <c r="K274" t="s">
        <v>25</v>
      </c>
      <c r="L274">
        <v>0</v>
      </c>
      <c r="M274">
        <v>6.49</v>
      </c>
      <c r="N274">
        <v>0</v>
      </c>
      <c r="O274">
        <v>175.22</v>
      </c>
      <c r="P274">
        <v>181.71</v>
      </c>
      <c r="Q274">
        <f t="shared" si="8"/>
        <v>295181.71000000002</v>
      </c>
      <c r="R274">
        <f t="shared" si="9"/>
        <v>0</v>
      </c>
    </row>
    <row r="275" spans="1:18" hidden="1" x14ac:dyDescent="0.25">
      <c r="A275" s="20">
        <v>43703</v>
      </c>
      <c r="B275" t="s">
        <v>1156</v>
      </c>
      <c r="C275" t="s">
        <v>23</v>
      </c>
      <c r="D275">
        <v>1000</v>
      </c>
      <c r="E275">
        <v>60.25</v>
      </c>
      <c r="F275">
        <v>60250</v>
      </c>
      <c r="G275" t="s">
        <v>1460</v>
      </c>
      <c r="H275">
        <v>2019161</v>
      </c>
      <c r="I275" t="s">
        <v>19</v>
      </c>
      <c r="J275" t="s">
        <v>20</v>
      </c>
      <c r="K275" t="s">
        <v>25</v>
      </c>
      <c r="L275">
        <v>15.2</v>
      </c>
      <c r="M275">
        <v>1.33</v>
      </c>
      <c r="N275">
        <v>0</v>
      </c>
      <c r="O275">
        <v>35.78</v>
      </c>
      <c r="P275">
        <v>52.305500000000002</v>
      </c>
      <c r="Q275">
        <f t="shared" si="8"/>
        <v>0</v>
      </c>
      <c r="R275">
        <f t="shared" si="9"/>
        <v>60197.694499999998</v>
      </c>
    </row>
    <row r="276" spans="1:18" hidden="1" x14ac:dyDescent="0.25">
      <c r="A276" s="20">
        <v>43703</v>
      </c>
      <c r="B276" t="s">
        <v>1156</v>
      </c>
      <c r="C276" t="s">
        <v>23</v>
      </c>
      <c r="D276">
        <v>680</v>
      </c>
      <c r="E276">
        <v>61</v>
      </c>
      <c r="F276">
        <v>41480</v>
      </c>
      <c r="G276" t="s">
        <v>1461</v>
      </c>
      <c r="H276">
        <v>2019161</v>
      </c>
      <c r="I276" t="s">
        <v>19</v>
      </c>
      <c r="J276" t="s">
        <v>20</v>
      </c>
      <c r="K276" t="s">
        <v>25</v>
      </c>
      <c r="L276">
        <v>10.33</v>
      </c>
      <c r="M276">
        <v>0.91</v>
      </c>
      <c r="N276">
        <v>0</v>
      </c>
      <c r="O276">
        <v>29.66</v>
      </c>
      <c r="P276">
        <v>40.9026</v>
      </c>
      <c r="Q276">
        <f t="shared" si="8"/>
        <v>0</v>
      </c>
      <c r="R276">
        <f t="shared" si="9"/>
        <v>41439.097399999999</v>
      </c>
    </row>
    <row r="277" spans="1:18" hidden="1" x14ac:dyDescent="0.25">
      <c r="A277" s="20">
        <v>43703</v>
      </c>
      <c r="B277" t="s">
        <v>1086</v>
      </c>
      <c r="C277" t="s">
        <v>23</v>
      </c>
      <c r="D277">
        <v>2500</v>
      </c>
      <c r="E277">
        <v>54.5</v>
      </c>
      <c r="F277">
        <v>136250</v>
      </c>
      <c r="G277" t="s">
        <v>1462</v>
      </c>
      <c r="H277">
        <v>2019161</v>
      </c>
      <c r="I277" t="s">
        <v>19</v>
      </c>
      <c r="J277" t="s">
        <v>20</v>
      </c>
      <c r="K277" t="s">
        <v>25</v>
      </c>
      <c r="L277">
        <v>34.340000000000003</v>
      </c>
      <c r="M277">
        <v>3</v>
      </c>
      <c r="N277">
        <v>0</v>
      </c>
      <c r="O277">
        <v>80.930000000000007</v>
      </c>
      <c r="P277">
        <v>118.26730000000001</v>
      </c>
      <c r="Q277">
        <f t="shared" si="8"/>
        <v>0</v>
      </c>
      <c r="R277">
        <f t="shared" si="9"/>
        <v>136131.73269999999</v>
      </c>
    </row>
    <row r="278" spans="1:18" hidden="1" x14ac:dyDescent="0.25">
      <c r="A278" s="20">
        <v>43703</v>
      </c>
      <c r="B278" t="s">
        <v>1086</v>
      </c>
      <c r="C278" t="s">
        <v>17</v>
      </c>
      <c r="D278">
        <v>2500</v>
      </c>
      <c r="E278">
        <v>53.7</v>
      </c>
      <c r="F278">
        <v>134250</v>
      </c>
      <c r="G278" t="s">
        <v>1463</v>
      </c>
      <c r="H278">
        <v>2019161</v>
      </c>
      <c r="I278" t="s">
        <v>19</v>
      </c>
      <c r="J278" t="s">
        <v>20</v>
      </c>
      <c r="K278" t="s">
        <v>25</v>
      </c>
      <c r="L278">
        <v>0</v>
      </c>
      <c r="M278">
        <v>2.95</v>
      </c>
      <c r="N278">
        <v>46.2</v>
      </c>
      <c r="O278">
        <v>79.73</v>
      </c>
      <c r="P278">
        <v>128.8836</v>
      </c>
      <c r="Q278">
        <f t="shared" si="8"/>
        <v>134378.8836</v>
      </c>
      <c r="R278">
        <f t="shared" si="9"/>
        <v>0</v>
      </c>
    </row>
    <row r="279" spans="1:18" hidden="1" x14ac:dyDescent="0.25">
      <c r="A279" s="20">
        <v>43703</v>
      </c>
      <c r="B279" t="s">
        <v>1156</v>
      </c>
      <c r="C279" t="s">
        <v>17</v>
      </c>
      <c r="D279">
        <v>1680</v>
      </c>
      <c r="E279">
        <v>60.7</v>
      </c>
      <c r="F279">
        <v>101976</v>
      </c>
      <c r="G279" t="s">
        <v>1464</v>
      </c>
      <c r="H279">
        <v>2019161</v>
      </c>
      <c r="I279" t="s">
        <v>19</v>
      </c>
      <c r="J279" t="s">
        <v>20</v>
      </c>
      <c r="K279" t="s">
        <v>25</v>
      </c>
      <c r="L279">
        <v>0</v>
      </c>
      <c r="M279">
        <v>2.2400000000000002</v>
      </c>
      <c r="N279">
        <v>0</v>
      </c>
      <c r="O279">
        <v>60.57</v>
      </c>
      <c r="P279">
        <v>62.813400000000001</v>
      </c>
      <c r="Q279">
        <f t="shared" si="8"/>
        <v>102038.8134</v>
      </c>
      <c r="R279">
        <f t="shared" si="9"/>
        <v>0</v>
      </c>
    </row>
    <row r="280" spans="1:18" hidden="1" x14ac:dyDescent="0.25">
      <c r="A280" s="20">
        <v>43703</v>
      </c>
      <c r="B280" t="s">
        <v>1156</v>
      </c>
      <c r="C280" t="s">
        <v>17</v>
      </c>
      <c r="D280">
        <v>2500</v>
      </c>
      <c r="E280">
        <v>60.6</v>
      </c>
      <c r="F280">
        <v>151500</v>
      </c>
      <c r="G280" t="s">
        <v>1465</v>
      </c>
      <c r="H280">
        <v>2019161</v>
      </c>
      <c r="I280" t="s">
        <v>19</v>
      </c>
      <c r="J280" t="s">
        <v>20</v>
      </c>
      <c r="K280" t="s">
        <v>25</v>
      </c>
      <c r="L280">
        <v>0</v>
      </c>
      <c r="M280">
        <v>3.33</v>
      </c>
      <c r="N280">
        <v>0</v>
      </c>
      <c r="O280">
        <v>89.99</v>
      </c>
      <c r="P280">
        <v>93.322999999999993</v>
      </c>
      <c r="Q280">
        <f t="shared" si="8"/>
        <v>151593.323</v>
      </c>
      <c r="R280">
        <f t="shared" si="9"/>
        <v>0</v>
      </c>
    </row>
    <row r="281" spans="1:18" hidden="1" x14ac:dyDescent="0.25">
      <c r="A281" s="20">
        <v>43703</v>
      </c>
      <c r="B281" t="s">
        <v>1156</v>
      </c>
      <c r="C281" t="s">
        <v>17</v>
      </c>
      <c r="D281">
        <v>1000</v>
      </c>
      <c r="E281">
        <v>60.1</v>
      </c>
      <c r="F281">
        <v>60100</v>
      </c>
      <c r="G281" t="s">
        <v>1466</v>
      </c>
      <c r="H281">
        <v>2019161</v>
      </c>
      <c r="I281" t="s">
        <v>19</v>
      </c>
      <c r="J281" t="s">
        <v>20</v>
      </c>
      <c r="K281" t="s">
        <v>25</v>
      </c>
      <c r="L281">
        <v>0</v>
      </c>
      <c r="M281">
        <v>1.32</v>
      </c>
      <c r="N281">
        <v>0</v>
      </c>
      <c r="O281">
        <v>35.700000000000003</v>
      </c>
      <c r="P281">
        <v>37.022199999999998</v>
      </c>
      <c r="Q281">
        <f t="shared" si="8"/>
        <v>60137.022199999999</v>
      </c>
      <c r="R281">
        <f t="shared" si="9"/>
        <v>0</v>
      </c>
    </row>
    <row r="282" spans="1:18" hidden="1" x14ac:dyDescent="0.25">
      <c r="A282" s="20">
        <v>43703</v>
      </c>
      <c r="B282" t="s">
        <v>1156</v>
      </c>
      <c r="C282" t="s">
        <v>23</v>
      </c>
      <c r="D282">
        <v>3500</v>
      </c>
      <c r="E282">
        <v>61.25</v>
      </c>
      <c r="F282">
        <v>214375</v>
      </c>
      <c r="G282" t="s">
        <v>1467</v>
      </c>
      <c r="H282">
        <v>2019161</v>
      </c>
      <c r="I282" t="s">
        <v>19</v>
      </c>
      <c r="J282" t="s">
        <v>20</v>
      </c>
      <c r="K282" t="s">
        <v>25</v>
      </c>
      <c r="L282">
        <v>52.83</v>
      </c>
      <c r="M282">
        <v>4.72</v>
      </c>
      <c r="N282">
        <v>0</v>
      </c>
      <c r="O282">
        <v>127.33</v>
      </c>
      <c r="P282">
        <v>184.87629999999999</v>
      </c>
      <c r="Q282">
        <f t="shared" si="8"/>
        <v>0</v>
      </c>
      <c r="R282">
        <f t="shared" si="9"/>
        <v>214190.1237</v>
      </c>
    </row>
    <row r="283" spans="1:18" hidden="1" x14ac:dyDescent="0.25">
      <c r="A283" s="20">
        <v>43703</v>
      </c>
      <c r="B283" t="s">
        <v>1086</v>
      </c>
      <c r="C283" t="s">
        <v>23</v>
      </c>
      <c r="D283">
        <v>1000</v>
      </c>
      <c r="E283">
        <v>53.5</v>
      </c>
      <c r="F283">
        <v>53500</v>
      </c>
      <c r="G283" t="s">
        <v>1468</v>
      </c>
      <c r="H283">
        <v>2019161</v>
      </c>
      <c r="I283" t="s">
        <v>19</v>
      </c>
      <c r="J283" t="s">
        <v>20</v>
      </c>
      <c r="K283" t="s">
        <v>25</v>
      </c>
      <c r="L283">
        <v>13.74</v>
      </c>
      <c r="M283">
        <v>1.18</v>
      </c>
      <c r="N283">
        <v>0</v>
      </c>
      <c r="O283">
        <v>31.78</v>
      </c>
      <c r="P283">
        <v>46.697000000000003</v>
      </c>
      <c r="Q283">
        <f t="shared" si="8"/>
        <v>0</v>
      </c>
      <c r="R283">
        <f t="shared" si="9"/>
        <v>53453.303</v>
      </c>
    </row>
    <row r="284" spans="1:18" hidden="1" x14ac:dyDescent="0.25">
      <c r="A284" s="20">
        <v>43703</v>
      </c>
      <c r="B284" t="s">
        <v>1086</v>
      </c>
      <c r="C284" t="s">
        <v>23</v>
      </c>
      <c r="D284">
        <v>1000</v>
      </c>
      <c r="E284">
        <v>54.5</v>
      </c>
      <c r="F284">
        <v>54500</v>
      </c>
      <c r="G284" t="s">
        <v>1469</v>
      </c>
      <c r="H284">
        <v>2019161</v>
      </c>
      <c r="I284" t="s">
        <v>19</v>
      </c>
      <c r="J284" t="s">
        <v>20</v>
      </c>
      <c r="K284" t="s">
        <v>25</v>
      </c>
      <c r="L284">
        <v>13.74</v>
      </c>
      <c r="M284">
        <v>1.2</v>
      </c>
      <c r="N284">
        <v>0</v>
      </c>
      <c r="O284">
        <v>32.369999999999997</v>
      </c>
      <c r="P284">
        <v>47.308999999999997</v>
      </c>
      <c r="Q284">
        <f t="shared" si="8"/>
        <v>0</v>
      </c>
      <c r="R284">
        <f t="shared" si="9"/>
        <v>54452.690999999999</v>
      </c>
    </row>
    <row r="285" spans="1:18" hidden="1" x14ac:dyDescent="0.25">
      <c r="A285" s="20">
        <v>43703</v>
      </c>
      <c r="B285" t="s">
        <v>1329</v>
      </c>
      <c r="C285" t="s">
        <v>17</v>
      </c>
      <c r="D285">
        <v>200</v>
      </c>
      <c r="E285">
        <v>193.5</v>
      </c>
      <c r="F285">
        <v>38700</v>
      </c>
      <c r="G285" t="s">
        <v>1470</v>
      </c>
      <c r="H285">
        <v>2019161</v>
      </c>
      <c r="I285" t="s">
        <v>19</v>
      </c>
      <c r="J285" t="s">
        <v>20</v>
      </c>
      <c r="K285" t="s">
        <v>25</v>
      </c>
      <c r="L285">
        <v>0</v>
      </c>
      <c r="M285">
        <v>0.85</v>
      </c>
      <c r="N285">
        <v>0</v>
      </c>
      <c r="O285">
        <v>29.65</v>
      </c>
      <c r="P285">
        <v>30.5014</v>
      </c>
      <c r="Q285">
        <f t="shared" si="8"/>
        <v>38730.501400000001</v>
      </c>
      <c r="R285">
        <f t="shared" si="9"/>
        <v>0</v>
      </c>
    </row>
    <row r="286" spans="1:18" hidden="1" x14ac:dyDescent="0.25">
      <c r="A286" s="20">
        <v>43703</v>
      </c>
      <c r="B286" t="s">
        <v>1086</v>
      </c>
      <c r="C286" t="s">
        <v>23</v>
      </c>
      <c r="D286">
        <v>1000</v>
      </c>
      <c r="E286">
        <v>55</v>
      </c>
      <c r="F286">
        <v>55000</v>
      </c>
      <c r="G286" t="s">
        <v>1471</v>
      </c>
      <c r="H286">
        <v>2019161</v>
      </c>
      <c r="I286" t="s">
        <v>19</v>
      </c>
      <c r="J286" t="s">
        <v>20</v>
      </c>
      <c r="K286" t="s">
        <v>25</v>
      </c>
      <c r="L286">
        <v>13.74</v>
      </c>
      <c r="M286">
        <v>1.21</v>
      </c>
      <c r="N286">
        <v>0</v>
      </c>
      <c r="O286">
        <v>32.67</v>
      </c>
      <c r="P286">
        <v>47.62</v>
      </c>
      <c r="Q286">
        <f t="shared" si="8"/>
        <v>0</v>
      </c>
      <c r="R286">
        <f t="shared" si="9"/>
        <v>54952.38</v>
      </c>
    </row>
    <row r="287" spans="1:18" hidden="1" x14ac:dyDescent="0.25">
      <c r="A287" s="20">
        <v>43703</v>
      </c>
      <c r="B287" t="s">
        <v>1086</v>
      </c>
      <c r="C287" t="s">
        <v>23</v>
      </c>
      <c r="D287">
        <v>1000</v>
      </c>
      <c r="E287">
        <v>55.5</v>
      </c>
      <c r="F287">
        <v>55500</v>
      </c>
      <c r="G287" t="s">
        <v>1472</v>
      </c>
      <c r="H287">
        <v>2019161</v>
      </c>
      <c r="I287" t="s">
        <v>19</v>
      </c>
      <c r="J287" t="s">
        <v>20</v>
      </c>
      <c r="K287" t="s">
        <v>25</v>
      </c>
      <c r="L287">
        <v>13.74</v>
      </c>
      <c r="M287">
        <v>1.22</v>
      </c>
      <c r="N287">
        <v>0</v>
      </c>
      <c r="O287">
        <v>32.96</v>
      </c>
      <c r="P287">
        <v>47.920999999999999</v>
      </c>
      <c r="Q287">
        <f t="shared" si="8"/>
        <v>0</v>
      </c>
      <c r="R287">
        <f t="shared" si="9"/>
        <v>55452.078999999998</v>
      </c>
    </row>
    <row r="288" spans="1:18" hidden="1" x14ac:dyDescent="0.25">
      <c r="A288" s="20">
        <v>43703</v>
      </c>
      <c r="B288" t="s">
        <v>1086</v>
      </c>
      <c r="C288" t="s">
        <v>23</v>
      </c>
      <c r="D288">
        <v>1000</v>
      </c>
      <c r="E288">
        <v>55.7</v>
      </c>
      <c r="F288">
        <v>55700</v>
      </c>
      <c r="G288" t="s">
        <v>1473</v>
      </c>
      <c r="H288">
        <v>2019161</v>
      </c>
      <c r="I288" t="s">
        <v>19</v>
      </c>
      <c r="J288" t="s">
        <v>20</v>
      </c>
      <c r="K288" t="s">
        <v>25</v>
      </c>
      <c r="L288">
        <v>13.74</v>
      </c>
      <c r="M288">
        <v>1.23</v>
      </c>
      <c r="N288">
        <v>0</v>
      </c>
      <c r="O288">
        <v>33.08</v>
      </c>
      <c r="P288">
        <v>48.045400000000001</v>
      </c>
      <c r="Q288">
        <f t="shared" si="8"/>
        <v>0</v>
      </c>
      <c r="R288">
        <f t="shared" si="9"/>
        <v>55651.954599999997</v>
      </c>
    </row>
    <row r="289" spans="1:18" hidden="1" x14ac:dyDescent="0.25">
      <c r="A289" s="20">
        <v>43703</v>
      </c>
      <c r="B289" t="s">
        <v>1086</v>
      </c>
      <c r="C289" t="s">
        <v>17</v>
      </c>
      <c r="D289">
        <v>5000</v>
      </c>
      <c r="E289">
        <v>55.9</v>
      </c>
      <c r="F289">
        <v>279500</v>
      </c>
      <c r="G289" t="s">
        <v>1474</v>
      </c>
      <c r="H289">
        <v>2019161</v>
      </c>
      <c r="I289" t="s">
        <v>19</v>
      </c>
      <c r="J289" t="s">
        <v>20</v>
      </c>
      <c r="K289" t="s">
        <v>25</v>
      </c>
      <c r="L289">
        <v>0</v>
      </c>
      <c r="M289">
        <v>6.15</v>
      </c>
      <c r="N289">
        <v>0</v>
      </c>
      <c r="O289">
        <v>166.01</v>
      </c>
      <c r="P289">
        <v>172.15899999999999</v>
      </c>
      <c r="Q289">
        <f t="shared" si="8"/>
        <v>279672.15899999999</v>
      </c>
      <c r="R289">
        <f t="shared" si="9"/>
        <v>0</v>
      </c>
    </row>
    <row r="290" spans="1:18" hidden="1" x14ac:dyDescent="0.25">
      <c r="A290" s="20">
        <v>43703</v>
      </c>
      <c r="B290" t="s">
        <v>1329</v>
      </c>
      <c r="C290" t="s">
        <v>23</v>
      </c>
      <c r="D290">
        <v>200</v>
      </c>
      <c r="E290">
        <v>191.14</v>
      </c>
      <c r="F290">
        <v>38228.6</v>
      </c>
      <c r="G290" t="s">
        <v>1475</v>
      </c>
      <c r="H290">
        <v>2019161</v>
      </c>
      <c r="I290" t="s">
        <v>19</v>
      </c>
      <c r="J290" t="s">
        <v>20</v>
      </c>
      <c r="K290" t="s">
        <v>25</v>
      </c>
      <c r="L290">
        <v>9.6199999999999992</v>
      </c>
      <c r="M290">
        <v>0.84</v>
      </c>
      <c r="N290">
        <v>0</v>
      </c>
      <c r="O290">
        <v>29.65</v>
      </c>
      <c r="P290">
        <v>40.110999999999997</v>
      </c>
      <c r="Q290">
        <f t="shared" si="8"/>
        <v>0</v>
      </c>
      <c r="R290">
        <f t="shared" si="9"/>
        <v>38188.489000000001</v>
      </c>
    </row>
    <row r="291" spans="1:18" hidden="1" x14ac:dyDescent="0.25">
      <c r="A291" s="20">
        <v>43700</v>
      </c>
      <c r="B291" t="s">
        <v>1156</v>
      </c>
      <c r="C291" t="s">
        <v>17</v>
      </c>
      <c r="D291">
        <v>5000</v>
      </c>
      <c r="E291">
        <v>59.1</v>
      </c>
      <c r="F291">
        <v>295500</v>
      </c>
      <c r="G291" t="s">
        <v>1316</v>
      </c>
      <c r="H291">
        <v>2019160</v>
      </c>
      <c r="I291" t="s">
        <v>19</v>
      </c>
      <c r="J291" t="s">
        <v>20</v>
      </c>
      <c r="K291" t="s">
        <v>25</v>
      </c>
      <c r="L291">
        <v>0</v>
      </c>
      <c r="M291">
        <v>6.5</v>
      </c>
      <c r="N291">
        <v>0</v>
      </c>
      <c r="O291">
        <v>175.51</v>
      </c>
      <c r="P291">
        <v>182.011</v>
      </c>
      <c r="Q291">
        <f t="shared" si="8"/>
        <v>295682.011</v>
      </c>
      <c r="R291">
        <f t="shared" si="9"/>
        <v>0</v>
      </c>
    </row>
    <row r="292" spans="1:18" hidden="1" x14ac:dyDescent="0.25">
      <c r="A292" s="20">
        <v>43700</v>
      </c>
      <c r="B292" t="s">
        <v>1086</v>
      </c>
      <c r="C292" t="s">
        <v>23</v>
      </c>
      <c r="D292">
        <v>1000</v>
      </c>
      <c r="E292">
        <v>52.6</v>
      </c>
      <c r="F292">
        <v>52600</v>
      </c>
      <c r="G292" t="s">
        <v>1317</v>
      </c>
      <c r="H292">
        <v>2019160</v>
      </c>
      <c r="I292" t="s">
        <v>19</v>
      </c>
      <c r="J292" t="s">
        <v>20</v>
      </c>
      <c r="K292" t="s">
        <v>25</v>
      </c>
      <c r="L292">
        <v>13.87</v>
      </c>
      <c r="M292">
        <v>1.1599999999999999</v>
      </c>
      <c r="N292">
        <v>0</v>
      </c>
      <c r="O292">
        <v>31.24</v>
      </c>
      <c r="P292">
        <v>46.267200000000003</v>
      </c>
      <c r="Q292">
        <f t="shared" si="8"/>
        <v>0</v>
      </c>
      <c r="R292">
        <f t="shared" si="9"/>
        <v>52553.732799999998</v>
      </c>
    </row>
    <row r="293" spans="1:18" hidden="1" x14ac:dyDescent="0.25">
      <c r="A293" s="20">
        <v>43700</v>
      </c>
      <c r="B293" t="s">
        <v>1086</v>
      </c>
      <c r="C293" t="s">
        <v>17</v>
      </c>
      <c r="D293">
        <v>522</v>
      </c>
      <c r="E293">
        <v>54.25</v>
      </c>
      <c r="F293">
        <v>28318.5</v>
      </c>
      <c r="G293" t="s">
        <v>1318</v>
      </c>
      <c r="H293">
        <v>2019160</v>
      </c>
      <c r="I293" t="s">
        <v>19</v>
      </c>
      <c r="J293" t="s">
        <v>20</v>
      </c>
      <c r="K293" t="s">
        <v>25</v>
      </c>
      <c r="L293">
        <v>0</v>
      </c>
      <c r="M293">
        <v>0.62</v>
      </c>
      <c r="N293">
        <v>21</v>
      </c>
      <c r="O293">
        <v>29.61</v>
      </c>
      <c r="P293">
        <v>51.232999999999997</v>
      </c>
      <c r="Q293">
        <f t="shared" si="8"/>
        <v>28369.733</v>
      </c>
      <c r="R293">
        <f t="shared" si="9"/>
        <v>0</v>
      </c>
    </row>
    <row r="294" spans="1:18" hidden="1" x14ac:dyDescent="0.25">
      <c r="A294" s="20">
        <v>43700</v>
      </c>
      <c r="B294" t="s">
        <v>1086</v>
      </c>
      <c r="C294" t="s">
        <v>17</v>
      </c>
      <c r="D294">
        <v>478</v>
      </c>
      <c r="E294">
        <v>54.45</v>
      </c>
      <c r="F294">
        <v>26027.1</v>
      </c>
      <c r="G294" t="s">
        <v>1319</v>
      </c>
      <c r="H294">
        <v>2019160</v>
      </c>
      <c r="I294" t="s">
        <v>19</v>
      </c>
      <c r="J294" t="s">
        <v>20</v>
      </c>
      <c r="K294" t="s">
        <v>25</v>
      </c>
      <c r="L294">
        <v>0</v>
      </c>
      <c r="M294">
        <v>0.56999999999999995</v>
      </c>
      <c r="N294">
        <v>0</v>
      </c>
      <c r="O294">
        <v>29.6</v>
      </c>
      <c r="P294">
        <v>30.172599999999999</v>
      </c>
      <c r="Q294">
        <f t="shared" si="8"/>
        <v>26057.2726</v>
      </c>
      <c r="R294">
        <f t="shared" si="9"/>
        <v>0</v>
      </c>
    </row>
    <row r="295" spans="1:18" hidden="1" x14ac:dyDescent="0.25">
      <c r="A295" s="20">
        <v>43700</v>
      </c>
      <c r="B295" t="s">
        <v>1156</v>
      </c>
      <c r="C295" t="s">
        <v>23</v>
      </c>
      <c r="D295">
        <v>1029</v>
      </c>
      <c r="E295">
        <v>59.7</v>
      </c>
      <c r="F295">
        <v>61431.3</v>
      </c>
      <c r="G295" t="s">
        <v>1320</v>
      </c>
      <c r="H295">
        <v>2019160</v>
      </c>
      <c r="I295" t="s">
        <v>19</v>
      </c>
      <c r="J295" t="s">
        <v>20</v>
      </c>
      <c r="K295" t="s">
        <v>25</v>
      </c>
      <c r="L295">
        <v>15.26</v>
      </c>
      <c r="M295">
        <v>1.35</v>
      </c>
      <c r="N295">
        <v>0</v>
      </c>
      <c r="O295">
        <v>36.49</v>
      </c>
      <c r="P295">
        <v>53.101599999999998</v>
      </c>
      <c r="Q295">
        <f t="shared" si="8"/>
        <v>0</v>
      </c>
      <c r="R295">
        <f t="shared" si="9"/>
        <v>61378.198400000001</v>
      </c>
    </row>
    <row r="296" spans="1:18" hidden="1" x14ac:dyDescent="0.25">
      <c r="A296" s="20">
        <v>43700</v>
      </c>
      <c r="B296" t="s">
        <v>1156</v>
      </c>
      <c r="C296" t="s">
        <v>23</v>
      </c>
      <c r="D296">
        <v>3971</v>
      </c>
      <c r="E296">
        <v>59.45</v>
      </c>
      <c r="F296">
        <v>236075.95</v>
      </c>
      <c r="G296" t="s">
        <v>1321</v>
      </c>
      <c r="H296">
        <v>2019160</v>
      </c>
      <c r="I296" t="s">
        <v>19</v>
      </c>
      <c r="J296" t="s">
        <v>20</v>
      </c>
      <c r="K296" t="s">
        <v>25</v>
      </c>
      <c r="L296">
        <v>58.87</v>
      </c>
      <c r="M296">
        <v>5.19</v>
      </c>
      <c r="N296">
        <v>0</v>
      </c>
      <c r="O296">
        <v>140.22</v>
      </c>
      <c r="P296">
        <v>204.28360000000001</v>
      </c>
      <c r="Q296">
        <f t="shared" si="8"/>
        <v>0</v>
      </c>
      <c r="R296">
        <f t="shared" si="9"/>
        <v>235871.66640000002</v>
      </c>
    </row>
    <row r="297" spans="1:18" hidden="1" x14ac:dyDescent="0.25">
      <c r="A297" s="20">
        <v>43699</v>
      </c>
      <c r="B297" t="s">
        <v>1147</v>
      </c>
      <c r="C297" t="s">
        <v>23</v>
      </c>
      <c r="D297">
        <v>1250</v>
      </c>
      <c r="E297">
        <v>184.5</v>
      </c>
      <c r="F297">
        <v>230625</v>
      </c>
      <c r="G297" t="s">
        <v>1322</v>
      </c>
      <c r="H297">
        <v>2019159</v>
      </c>
      <c r="I297" t="s">
        <v>19</v>
      </c>
      <c r="J297" t="s">
        <v>1634</v>
      </c>
      <c r="K297" t="s">
        <v>25</v>
      </c>
      <c r="L297">
        <v>231</v>
      </c>
      <c r="M297">
        <v>5.07</v>
      </c>
      <c r="N297">
        <v>7.2</v>
      </c>
      <c r="O297">
        <v>1497.67</v>
      </c>
      <c r="P297">
        <v>1740.9437</v>
      </c>
      <c r="Q297">
        <f t="shared" si="8"/>
        <v>0</v>
      </c>
      <c r="R297">
        <f t="shared" si="9"/>
        <v>228884.0563</v>
      </c>
    </row>
    <row r="298" spans="1:18" hidden="1" x14ac:dyDescent="0.25">
      <c r="A298" s="20">
        <v>43698</v>
      </c>
      <c r="B298" t="s">
        <v>1156</v>
      </c>
      <c r="C298" t="s">
        <v>17</v>
      </c>
      <c r="D298">
        <v>5000</v>
      </c>
      <c r="E298">
        <v>61.35</v>
      </c>
      <c r="F298">
        <v>306750</v>
      </c>
      <c r="G298" t="s">
        <v>1323</v>
      </c>
      <c r="H298">
        <v>2019158</v>
      </c>
      <c r="I298" t="s">
        <v>19</v>
      </c>
      <c r="J298" t="s">
        <v>20</v>
      </c>
      <c r="K298" t="s">
        <v>25</v>
      </c>
      <c r="L298">
        <v>0</v>
      </c>
      <c r="M298">
        <v>6.75</v>
      </c>
      <c r="N298">
        <v>0</v>
      </c>
      <c r="O298">
        <v>182.2</v>
      </c>
      <c r="P298">
        <v>188.9486</v>
      </c>
      <c r="Q298">
        <f t="shared" si="8"/>
        <v>306938.9486</v>
      </c>
      <c r="R298">
        <f t="shared" si="9"/>
        <v>0</v>
      </c>
    </row>
    <row r="299" spans="1:18" hidden="1" x14ac:dyDescent="0.25">
      <c r="A299" s="20">
        <v>43698</v>
      </c>
      <c r="B299" t="s">
        <v>1156</v>
      </c>
      <c r="C299" t="s">
        <v>23</v>
      </c>
      <c r="D299">
        <v>5000</v>
      </c>
      <c r="E299">
        <v>62</v>
      </c>
      <c r="F299">
        <v>310000</v>
      </c>
      <c r="G299" t="s">
        <v>1324</v>
      </c>
      <c r="H299">
        <v>2019158</v>
      </c>
      <c r="I299" t="s">
        <v>19</v>
      </c>
      <c r="J299" t="s">
        <v>20</v>
      </c>
      <c r="K299" t="s">
        <v>25</v>
      </c>
      <c r="L299">
        <v>77.09</v>
      </c>
      <c r="M299">
        <v>6.82</v>
      </c>
      <c r="N299">
        <v>0</v>
      </c>
      <c r="O299">
        <v>184.16</v>
      </c>
      <c r="P299">
        <v>268.07040000000001</v>
      </c>
      <c r="Q299">
        <f t="shared" si="8"/>
        <v>0</v>
      </c>
      <c r="R299">
        <f t="shared" si="9"/>
        <v>309731.92959999997</v>
      </c>
    </row>
    <row r="300" spans="1:18" hidden="1" x14ac:dyDescent="0.25">
      <c r="A300" s="20">
        <v>43698</v>
      </c>
      <c r="B300" t="s">
        <v>1147</v>
      </c>
      <c r="C300" t="s">
        <v>17</v>
      </c>
      <c r="D300">
        <v>500</v>
      </c>
      <c r="E300">
        <v>192.4</v>
      </c>
      <c r="F300">
        <v>96200</v>
      </c>
      <c r="G300" t="s">
        <v>1325</v>
      </c>
      <c r="H300">
        <v>2019158</v>
      </c>
      <c r="I300" t="s">
        <v>19</v>
      </c>
      <c r="J300" t="s">
        <v>1634</v>
      </c>
      <c r="K300" t="s">
        <v>25</v>
      </c>
      <c r="L300">
        <v>0</v>
      </c>
      <c r="M300">
        <v>2.12</v>
      </c>
      <c r="N300">
        <v>0</v>
      </c>
      <c r="O300">
        <v>57.14</v>
      </c>
      <c r="P300">
        <v>59.256399999999999</v>
      </c>
      <c r="Q300">
        <f t="shared" si="8"/>
        <v>96259.256399999998</v>
      </c>
      <c r="R300">
        <f t="shared" si="9"/>
        <v>0</v>
      </c>
    </row>
    <row r="301" spans="1:18" hidden="1" x14ac:dyDescent="0.25">
      <c r="A301" s="20">
        <v>43698</v>
      </c>
      <c r="B301" t="s">
        <v>1147</v>
      </c>
      <c r="C301" t="s">
        <v>23</v>
      </c>
      <c r="D301">
        <v>500</v>
      </c>
      <c r="E301">
        <v>195</v>
      </c>
      <c r="F301">
        <v>97500</v>
      </c>
      <c r="G301" t="s">
        <v>1326</v>
      </c>
      <c r="H301">
        <v>2019158</v>
      </c>
      <c r="I301" t="s">
        <v>19</v>
      </c>
      <c r="J301" t="s">
        <v>1634</v>
      </c>
      <c r="K301" t="s">
        <v>25</v>
      </c>
      <c r="L301">
        <v>23.93</v>
      </c>
      <c r="M301">
        <v>2.15</v>
      </c>
      <c r="N301">
        <v>0</v>
      </c>
      <c r="O301">
        <v>57.91</v>
      </c>
      <c r="P301">
        <v>83.984999999999999</v>
      </c>
      <c r="Q301">
        <f t="shared" si="8"/>
        <v>0</v>
      </c>
      <c r="R301">
        <f t="shared" si="9"/>
        <v>97416.014999999999</v>
      </c>
    </row>
    <row r="302" spans="1:18" hidden="1" x14ac:dyDescent="0.25">
      <c r="A302" s="20">
        <v>43698</v>
      </c>
      <c r="B302" t="s">
        <v>981</v>
      </c>
      <c r="C302" t="s">
        <v>17</v>
      </c>
      <c r="D302">
        <v>10</v>
      </c>
      <c r="E302">
        <v>122.5</v>
      </c>
      <c r="F302">
        <v>1225</v>
      </c>
      <c r="G302" t="s">
        <v>1327</v>
      </c>
      <c r="H302">
        <v>2019158</v>
      </c>
      <c r="I302" t="s">
        <v>19</v>
      </c>
      <c r="J302" t="s">
        <v>20</v>
      </c>
      <c r="K302" t="s">
        <v>25</v>
      </c>
      <c r="L302">
        <v>1.23</v>
      </c>
      <c r="M302">
        <v>0.03</v>
      </c>
      <c r="N302">
        <v>0</v>
      </c>
      <c r="O302">
        <v>36.14</v>
      </c>
      <c r="P302">
        <v>37.396999999999998</v>
      </c>
      <c r="Q302">
        <f t="shared" si="8"/>
        <v>1262.3969999999999</v>
      </c>
      <c r="R302">
        <f t="shared" si="9"/>
        <v>0</v>
      </c>
    </row>
    <row r="303" spans="1:18" hidden="1" x14ac:dyDescent="0.25">
      <c r="A303" s="20">
        <v>43698</v>
      </c>
      <c r="B303" t="s">
        <v>288</v>
      </c>
      <c r="C303" t="s">
        <v>17</v>
      </c>
      <c r="D303">
        <v>25</v>
      </c>
      <c r="E303">
        <v>32</v>
      </c>
      <c r="F303">
        <v>800</v>
      </c>
      <c r="G303" t="s">
        <v>1328</v>
      </c>
      <c r="H303">
        <v>2019158</v>
      </c>
      <c r="I303" t="s">
        <v>19</v>
      </c>
      <c r="J303" t="s">
        <v>20</v>
      </c>
      <c r="K303" t="s">
        <v>25</v>
      </c>
      <c r="L303">
        <v>0.41</v>
      </c>
      <c r="M303">
        <v>0.02</v>
      </c>
      <c r="N303">
        <v>35.1</v>
      </c>
      <c r="O303">
        <v>23.6</v>
      </c>
      <c r="P303">
        <v>59.127600000000001</v>
      </c>
      <c r="Q303">
        <f t="shared" si="8"/>
        <v>859.12760000000003</v>
      </c>
      <c r="R303">
        <f t="shared" si="9"/>
        <v>0</v>
      </c>
    </row>
    <row r="304" spans="1:18" hidden="1" x14ac:dyDescent="0.25">
      <c r="A304" s="20">
        <v>43698</v>
      </c>
      <c r="B304" t="s">
        <v>1329</v>
      </c>
      <c r="C304" t="s">
        <v>23</v>
      </c>
      <c r="D304">
        <v>100</v>
      </c>
      <c r="E304">
        <v>180</v>
      </c>
      <c r="F304">
        <v>18000</v>
      </c>
      <c r="G304" t="s">
        <v>1330</v>
      </c>
      <c r="H304">
        <v>2019158</v>
      </c>
      <c r="I304" t="s">
        <v>19</v>
      </c>
      <c r="J304" t="s">
        <v>20</v>
      </c>
      <c r="K304" t="s">
        <v>25</v>
      </c>
      <c r="L304">
        <v>4.6500000000000004</v>
      </c>
      <c r="M304">
        <v>0.4</v>
      </c>
      <c r="N304">
        <v>0</v>
      </c>
      <c r="O304">
        <v>29.57</v>
      </c>
      <c r="P304">
        <v>34.616</v>
      </c>
      <c r="Q304">
        <f t="shared" si="8"/>
        <v>0</v>
      </c>
      <c r="R304">
        <f t="shared" si="9"/>
        <v>17965.383999999998</v>
      </c>
    </row>
    <row r="305" spans="1:18" hidden="1" x14ac:dyDescent="0.25">
      <c r="A305" s="20">
        <v>43698</v>
      </c>
      <c r="B305" t="s">
        <v>1147</v>
      </c>
      <c r="C305" t="s">
        <v>17</v>
      </c>
      <c r="D305">
        <v>250</v>
      </c>
      <c r="E305">
        <v>192</v>
      </c>
      <c r="F305">
        <v>48000</v>
      </c>
      <c r="G305" t="s">
        <v>1331</v>
      </c>
      <c r="H305">
        <v>2019158</v>
      </c>
      <c r="I305" t="s">
        <v>19</v>
      </c>
      <c r="J305" t="s">
        <v>1634</v>
      </c>
      <c r="K305" t="s">
        <v>25</v>
      </c>
      <c r="L305">
        <v>47.86</v>
      </c>
      <c r="M305">
        <v>1.06</v>
      </c>
      <c r="N305">
        <v>0</v>
      </c>
      <c r="O305">
        <v>311.70999999999998</v>
      </c>
      <c r="P305">
        <v>360.62599999999998</v>
      </c>
      <c r="Q305">
        <f t="shared" si="8"/>
        <v>48360.625999999997</v>
      </c>
      <c r="R305">
        <f t="shared" si="9"/>
        <v>0</v>
      </c>
    </row>
    <row r="306" spans="1:18" hidden="1" x14ac:dyDescent="0.25">
      <c r="A306" s="20">
        <v>43698</v>
      </c>
      <c r="B306" t="s">
        <v>1329</v>
      </c>
      <c r="C306" t="s">
        <v>17</v>
      </c>
      <c r="D306">
        <v>300</v>
      </c>
      <c r="E306">
        <v>187</v>
      </c>
      <c r="F306">
        <v>56100</v>
      </c>
      <c r="G306" t="s">
        <v>1332</v>
      </c>
      <c r="H306">
        <v>2019158</v>
      </c>
      <c r="I306" t="s">
        <v>19</v>
      </c>
      <c r="J306" t="s">
        <v>20</v>
      </c>
      <c r="K306" t="s">
        <v>25</v>
      </c>
      <c r="L306">
        <v>0</v>
      </c>
      <c r="M306">
        <v>1.23</v>
      </c>
      <c r="N306">
        <v>0</v>
      </c>
      <c r="O306">
        <v>33.32</v>
      </c>
      <c r="P306">
        <v>34.554200000000002</v>
      </c>
      <c r="Q306">
        <f t="shared" si="8"/>
        <v>56134.554199999999</v>
      </c>
      <c r="R306">
        <f t="shared" si="9"/>
        <v>0</v>
      </c>
    </row>
    <row r="307" spans="1:18" hidden="1" x14ac:dyDescent="0.25">
      <c r="A307" s="20">
        <v>43698</v>
      </c>
      <c r="B307" t="s">
        <v>1147</v>
      </c>
      <c r="C307" t="s">
        <v>17</v>
      </c>
      <c r="D307">
        <v>1000</v>
      </c>
      <c r="E307">
        <v>189</v>
      </c>
      <c r="F307">
        <v>189000</v>
      </c>
      <c r="G307" t="s">
        <v>1333</v>
      </c>
      <c r="H307">
        <v>2019158</v>
      </c>
      <c r="I307" t="s">
        <v>19</v>
      </c>
      <c r="J307" t="s">
        <v>1634</v>
      </c>
      <c r="K307" t="s">
        <v>25</v>
      </c>
      <c r="L307">
        <v>191.42</v>
      </c>
      <c r="M307">
        <v>4.16</v>
      </c>
      <c r="N307">
        <v>0</v>
      </c>
      <c r="O307">
        <v>1227.3599999999999</v>
      </c>
      <c r="P307">
        <v>1422.9380000000001</v>
      </c>
      <c r="Q307">
        <f t="shared" si="8"/>
        <v>190422.93799999999</v>
      </c>
      <c r="R307">
        <f t="shared" si="9"/>
        <v>0</v>
      </c>
    </row>
    <row r="308" spans="1:18" hidden="1" x14ac:dyDescent="0.25">
      <c r="A308" s="20">
        <v>43698</v>
      </c>
      <c r="B308" t="s">
        <v>1329</v>
      </c>
      <c r="C308" t="s">
        <v>23</v>
      </c>
      <c r="D308">
        <v>200</v>
      </c>
      <c r="E308">
        <v>188</v>
      </c>
      <c r="F308">
        <v>37600</v>
      </c>
      <c r="G308" t="s">
        <v>1334</v>
      </c>
      <c r="H308">
        <v>2019158</v>
      </c>
      <c r="I308" t="s">
        <v>19</v>
      </c>
      <c r="J308" t="s">
        <v>20</v>
      </c>
      <c r="K308" t="s">
        <v>25</v>
      </c>
      <c r="L308">
        <v>9.31</v>
      </c>
      <c r="M308">
        <v>0.83</v>
      </c>
      <c r="N308">
        <v>0</v>
      </c>
      <c r="O308">
        <v>29.65</v>
      </c>
      <c r="P308">
        <v>39.787199999999999</v>
      </c>
      <c r="Q308">
        <f t="shared" si="8"/>
        <v>0</v>
      </c>
      <c r="R308">
        <f t="shared" si="9"/>
        <v>37560.212800000001</v>
      </c>
    </row>
    <row r="309" spans="1:18" hidden="1" x14ac:dyDescent="0.25">
      <c r="A309" s="20">
        <v>43698</v>
      </c>
      <c r="B309" t="s">
        <v>16</v>
      </c>
      <c r="C309" t="s">
        <v>17</v>
      </c>
      <c r="D309">
        <v>100</v>
      </c>
      <c r="E309">
        <v>21</v>
      </c>
      <c r="F309">
        <v>2100</v>
      </c>
      <c r="G309" t="s">
        <v>1335</v>
      </c>
      <c r="H309">
        <v>2019158</v>
      </c>
      <c r="I309" t="s">
        <v>19</v>
      </c>
      <c r="J309" t="s">
        <v>20</v>
      </c>
      <c r="K309" t="s">
        <v>25</v>
      </c>
      <c r="L309">
        <v>2.1</v>
      </c>
      <c r="M309">
        <v>0.05</v>
      </c>
      <c r="N309">
        <v>0</v>
      </c>
      <c r="O309">
        <v>41.31</v>
      </c>
      <c r="P309">
        <v>43.456200000000003</v>
      </c>
      <c r="Q309">
        <f t="shared" si="8"/>
        <v>2143.4562000000001</v>
      </c>
      <c r="R309">
        <f t="shared" si="9"/>
        <v>0</v>
      </c>
    </row>
    <row r="310" spans="1:18" hidden="1" x14ac:dyDescent="0.25">
      <c r="A310" s="20">
        <v>43697</v>
      </c>
      <c r="B310" t="s">
        <v>1156</v>
      </c>
      <c r="C310" t="s">
        <v>17</v>
      </c>
      <c r="D310">
        <v>1000</v>
      </c>
      <c r="E310">
        <v>62.25</v>
      </c>
      <c r="F310">
        <v>62250</v>
      </c>
      <c r="G310" t="s">
        <v>1336</v>
      </c>
      <c r="H310">
        <v>2019157</v>
      </c>
      <c r="I310" t="s">
        <v>19</v>
      </c>
      <c r="J310" t="s">
        <v>20</v>
      </c>
      <c r="K310" t="s">
        <v>25</v>
      </c>
      <c r="L310">
        <v>0</v>
      </c>
      <c r="M310">
        <v>1.37</v>
      </c>
      <c r="N310">
        <v>0</v>
      </c>
      <c r="O310">
        <v>36.97</v>
      </c>
      <c r="P310">
        <v>38.339599999999997</v>
      </c>
      <c r="Q310">
        <f t="shared" si="8"/>
        <v>62288.339599999999</v>
      </c>
      <c r="R310">
        <f t="shared" si="9"/>
        <v>0</v>
      </c>
    </row>
    <row r="311" spans="1:18" hidden="1" x14ac:dyDescent="0.25">
      <c r="A311" s="20">
        <v>43697</v>
      </c>
      <c r="B311" t="s">
        <v>1156</v>
      </c>
      <c r="C311" t="s">
        <v>17</v>
      </c>
      <c r="D311">
        <v>1500</v>
      </c>
      <c r="E311">
        <v>61.9</v>
      </c>
      <c r="F311">
        <v>92850</v>
      </c>
      <c r="G311" t="s">
        <v>1337</v>
      </c>
      <c r="H311">
        <v>2019157</v>
      </c>
      <c r="I311" t="s">
        <v>19</v>
      </c>
      <c r="J311" t="s">
        <v>20</v>
      </c>
      <c r="K311" t="s">
        <v>25</v>
      </c>
      <c r="L311">
        <v>0</v>
      </c>
      <c r="M311">
        <v>2.04</v>
      </c>
      <c r="N311">
        <v>9.6</v>
      </c>
      <c r="O311">
        <v>55.15</v>
      </c>
      <c r="P311">
        <v>66.7928</v>
      </c>
      <c r="Q311">
        <f t="shared" si="8"/>
        <v>92916.792799999996</v>
      </c>
      <c r="R311">
        <f t="shared" si="9"/>
        <v>0</v>
      </c>
    </row>
    <row r="312" spans="1:18" hidden="1" x14ac:dyDescent="0.25">
      <c r="A312" s="20">
        <v>43697</v>
      </c>
      <c r="B312" t="s">
        <v>1156</v>
      </c>
      <c r="C312" t="s">
        <v>23</v>
      </c>
      <c r="D312">
        <v>2500</v>
      </c>
      <c r="E312">
        <v>61.6</v>
      </c>
      <c r="F312">
        <v>154000</v>
      </c>
      <c r="G312" t="s">
        <v>1338</v>
      </c>
      <c r="H312">
        <v>2019157</v>
      </c>
      <c r="I312" t="s">
        <v>19</v>
      </c>
      <c r="J312" t="s">
        <v>20</v>
      </c>
      <c r="K312" t="s">
        <v>25</v>
      </c>
      <c r="L312">
        <v>39.04</v>
      </c>
      <c r="M312">
        <v>3.39</v>
      </c>
      <c r="N312">
        <v>0</v>
      </c>
      <c r="O312">
        <v>91.47</v>
      </c>
      <c r="P312">
        <v>133.898</v>
      </c>
      <c r="Q312">
        <f t="shared" si="8"/>
        <v>0</v>
      </c>
      <c r="R312">
        <f t="shared" si="9"/>
        <v>153866.10200000001</v>
      </c>
    </row>
    <row r="313" spans="1:18" hidden="1" x14ac:dyDescent="0.25">
      <c r="A313" s="20">
        <v>43697</v>
      </c>
      <c r="B313" t="s">
        <v>288</v>
      </c>
      <c r="C313" t="s">
        <v>17</v>
      </c>
      <c r="D313">
        <v>25</v>
      </c>
      <c r="E313">
        <v>34.5</v>
      </c>
      <c r="F313">
        <v>862.5</v>
      </c>
      <c r="G313" t="s">
        <v>1339</v>
      </c>
      <c r="H313">
        <v>2019157</v>
      </c>
      <c r="I313" t="s">
        <v>19</v>
      </c>
      <c r="J313" t="s">
        <v>20</v>
      </c>
      <c r="K313" t="s">
        <v>25</v>
      </c>
      <c r="L313">
        <v>0.86</v>
      </c>
      <c r="M313">
        <v>0.02</v>
      </c>
      <c r="N313">
        <v>0</v>
      </c>
      <c r="O313">
        <v>25.45</v>
      </c>
      <c r="P313">
        <v>26.329000000000001</v>
      </c>
      <c r="Q313">
        <f t="shared" si="8"/>
        <v>888.82899999999995</v>
      </c>
      <c r="R313">
        <f t="shared" si="9"/>
        <v>0</v>
      </c>
    </row>
    <row r="314" spans="1:18" hidden="1" x14ac:dyDescent="0.25">
      <c r="A314" s="20">
        <v>43697</v>
      </c>
      <c r="B314" t="s">
        <v>288</v>
      </c>
      <c r="C314" t="s">
        <v>17</v>
      </c>
      <c r="D314">
        <v>25</v>
      </c>
      <c r="E314">
        <v>34</v>
      </c>
      <c r="F314">
        <v>850</v>
      </c>
      <c r="G314" t="s">
        <v>1340</v>
      </c>
      <c r="H314">
        <v>2019157</v>
      </c>
      <c r="I314" t="s">
        <v>19</v>
      </c>
      <c r="J314" t="s">
        <v>20</v>
      </c>
      <c r="K314" t="s">
        <v>25</v>
      </c>
      <c r="L314">
        <v>0.86</v>
      </c>
      <c r="M314">
        <v>0.02</v>
      </c>
      <c r="N314">
        <v>0</v>
      </c>
      <c r="O314">
        <v>25.08</v>
      </c>
      <c r="P314">
        <v>25.9588</v>
      </c>
      <c r="Q314">
        <f t="shared" si="8"/>
        <v>875.9588</v>
      </c>
      <c r="R314">
        <f t="shared" si="9"/>
        <v>0</v>
      </c>
    </row>
    <row r="315" spans="1:18" hidden="1" x14ac:dyDescent="0.25">
      <c r="A315" s="20">
        <v>43697</v>
      </c>
      <c r="B315" t="s">
        <v>179</v>
      </c>
      <c r="C315" t="s">
        <v>17</v>
      </c>
      <c r="D315">
        <v>50</v>
      </c>
      <c r="E315">
        <v>25</v>
      </c>
      <c r="F315">
        <v>1250</v>
      </c>
      <c r="G315" t="s">
        <v>1341</v>
      </c>
      <c r="H315">
        <v>2019157</v>
      </c>
      <c r="I315" t="s">
        <v>19</v>
      </c>
      <c r="J315" t="s">
        <v>20</v>
      </c>
      <c r="K315" t="s">
        <v>25</v>
      </c>
      <c r="L315">
        <v>1.25</v>
      </c>
      <c r="M315">
        <v>0.03</v>
      </c>
      <c r="N315">
        <v>0</v>
      </c>
      <c r="O315">
        <v>36.880000000000003</v>
      </c>
      <c r="P315">
        <v>38.157600000000002</v>
      </c>
      <c r="Q315">
        <f t="shared" si="8"/>
        <v>1288.1576</v>
      </c>
      <c r="R315">
        <f t="shared" si="9"/>
        <v>0</v>
      </c>
    </row>
    <row r="316" spans="1:18" hidden="1" x14ac:dyDescent="0.25">
      <c r="A316" s="20">
        <v>43696</v>
      </c>
      <c r="B316" t="s">
        <v>1121</v>
      </c>
      <c r="C316" t="s">
        <v>17</v>
      </c>
      <c r="D316">
        <v>25</v>
      </c>
      <c r="E316">
        <v>1610.5</v>
      </c>
      <c r="F316">
        <v>40262.5</v>
      </c>
      <c r="G316" t="s">
        <v>1342</v>
      </c>
      <c r="H316">
        <v>2019156</v>
      </c>
      <c r="I316" t="s">
        <v>19</v>
      </c>
      <c r="J316" t="s">
        <v>20</v>
      </c>
      <c r="K316" t="s">
        <v>25</v>
      </c>
      <c r="L316">
        <v>0</v>
      </c>
      <c r="M316">
        <v>0.89</v>
      </c>
      <c r="N316">
        <v>0</v>
      </c>
      <c r="O316">
        <v>29.66</v>
      </c>
      <c r="P316">
        <v>30.5458</v>
      </c>
      <c r="Q316">
        <f t="shared" si="8"/>
        <v>40293.0458</v>
      </c>
      <c r="R316">
        <f t="shared" si="9"/>
        <v>0</v>
      </c>
    </row>
    <row r="317" spans="1:18" hidden="1" x14ac:dyDescent="0.25">
      <c r="A317" s="20">
        <v>43696</v>
      </c>
      <c r="B317" t="s">
        <v>1121</v>
      </c>
      <c r="C317" t="s">
        <v>23</v>
      </c>
      <c r="D317">
        <v>25</v>
      </c>
      <c r="E317">
        <v>1603.36</v>
      </c>
      <c r="F317">
        <v>40084</v>
      </c>
      <c r="G317" t="s">
        <v>1343</v>
      </c>
      <c r="H317">
        <v>2019156</v>
      </c>
      <c r="I317" t="s">
        <v>19</v>
      </c>
      <c r="J317" t="s">
        <v>20</v>
      </c>
      <c r="K317" t="s">
        <v>25</v>
      </c>
      <c r="L317">
        <v>9.65</v>
      </c>
      <c r="M317">
        <v>0.88</v>
      </c>
      <c r="N317">
        <v>10.199999999999999</v>
      </c>
      <c r="O317">
        <v>29.66</v>
      </c>
      <c r="P317">
        <v>50.391800000000003</v>
      </c>
      <c r="Q317">
        <f t="shared" si="8"/>
        <v>0</v>
      </c>
      <c r="R317">
        <f t="shared" si="9"/>
        <v>40033.608200000002</v>
      </c>
    </row>
    <row r="318" spans="1:18" hidden="1" x14ac:dyDescent="0.25">
      <c r="A318" s="20">
        <v>43696</v>
      </c>
      <c r="B318" t="s">
        <v>1156</v>
      </c>
      <c r="C318" t="s">
        <v>23</v>
      </c>
      <c r="D318">
        <v>1000</v>
      </c>
      <c r="E318">
        <v>64.599999999999994</v>
      </c>
      <c r="F318">
        <v>64600</v>
      </c>
      <c r="G318" t="s">
        <v>1344</v>
      </c>
      <c r="H318">
        <v>2019156</v>
      </c>
      <c r="I318" t="s">
        <v>19</v>
      </c>
      <c r="J318" t="s">
        <v>20</v>
      </c>
      <c r="K318" t="s">
        <v>25</v>
      </c>
      <c r="L318">
        <v>16.079999999999998</v>
      </c>
      <c r="M318">
        <v>1.42</v>
      </c>
      <c r="N318">
        <v>0</v>
      </c>
      <c r="O318">
        <v>38.369999999999997</v>
      </c>
      <c r="P318">
        <v>55.871200000000002</v>
      </c>
      <c r="Q318">
        <f t="shared" si="8"/>
        <v>0</v>
      </c>
      <c r="R318">
        <f t="shared" si="9"/>
        <v>64544.128799999999</v>
      </c>
    </row>
    <row r="319" spans="1:18" hidden="1" x14ac:dyDescent="0.25">
      <c r="A319" s="20">
        <v>43696</v>
      </c>
      <c r="B319" t="s">
        <v>1156</v>
      </c>
      <c r="C319" t="s">
        <v>17</v>
      </c>
      <c r="D319">
        <v>1000</v>
      </c>
      <c r="E319">
        <v>64.45</v>
      </c>
      <c r="F319">
        <v>64450</v>
      </c>
      <c r="G319" t="s">
        <v>1345</v>
      </c>
      <c r="H319">
        <v>2019156</v>
      </c>
      <c r="I319" t="s">
        <v>19</v>
      </c>
      <c r="J319" t="s">
        <v>20</v>
      </c>
      <c r="K319" t="s">
        <v>25</v>
      </c>
      <c r="L319">
        <v>0</v>
      </c>
      <c r="M319">
        <v>1.42</v>
      </c>
      <c r="N319">
        <v>0</v>
      </c>
      <c r="O319">
        <v>38.29</v>
      </c>
      <c r="P319">
        <v>39.707799999999999</v>
      </c>
      <c r="Q319">
        <f t="shared" si="8"/>
        <v>64489.707799999996</v>
      </c>
      <c r="R319">
        <f t="shared" si="9"/>
        <v>0</v>
      </c>
    </row>
    <row r="320" spans="1:18" hidden="1" x14ac:dyDescent="0.25">
      <c r="A320" s="20">
        <v>43696</v>
      </c>
      <c r="B320" t="s">
        <v>1156</v>
      </c>
      <c r="C320" t="s">
        <v>17</v>
      </c>
      <c r="D320">
        <v>1000</v>
      </c>
      <c r="E320">
        <v>64.099999999999994</v>
      </c>
      <c r="F320">
        <v>64100</v>
      </c>
      <c r="G320" t="s">
        <v>1346</v>
      </c>
      <c r="H320">
        <v>2019156</v>
      </c>
      <c r="I320" t="s">
        <v>19</v>
      </c>
      <c r="J320" t="s">
        <v>20</v>
      </c>
      <c r="K320" t="s">
        <v>25</v>
      </c>
      <c r="L320">
        <v>0</v>
      </c>
      <c r="M320">
        <v>1.41</v>
      </c>
      <c r="N320">
        <v>0</v>
      </c>
      <c r="O320">
        <v>38.07</v>
      </c>
      <c r="P320">
        <v>39.480200000000004</v>
      </c>
      <c r="Q320">
        <f t="shared" si="8"/>
        <v>64139.480199999998</v>
      </c>
      <c r="R320">
        <f t="shared" si="9"/>
        <v>0</v>
      </c>
    </row>
    <row r="321" spans="1:18" hidden="1" x14ac:dyDescent="0.25">
      <c r="A321" s="20">
        <v>43696</v>
      </c>
      <c r="B321" t="s">
        <v>1156</v>
      </c>
      <c r="C321" t="s">
        <v>23</v>
      </c>
      <c r="D321">
        <v>1000</v>
      </c>
      <c r="E321">
        <v>64.150000000000006</v>
      </c>
      <c r="F321">
        <v>64150</v>
      </c>
      <c r="G321" t="s">
        <v>1347</v>
      </c>
      <c r="H321">
        <v>2019156</v>
      </c>
      <c r="I321" t="s">
        <v>19</v>
      </c>
      <c r="J321" t="s">
        <v>20</v>
      </c>
      <c r="K321" t="s">
        <v>25</v>
      </c>
      <c r="L321">
        <v>16.079999999999998</v>
      </c>
      <c r="M321">
        <v>1.41</v>
      </c>
      <c r="N321">
        <v>0</v>
      </c>
      <c r="O321">
        <v>38.11</v>
      </c>
      <c r="P321">
        <v>55.601300000000002</v>
      </c>
      <c r="Q321">
        <f t="shared" si="8"/>
        <v>0</v>
      </c>
      <c r="R321">
        <f t="shared" si="9"/>
        <v>64094.398699999998</v>
      </c>
    </row>
    <row r="322" spans="1:18" hidden="1" x14ac:dyDescent="0.25">
      <c r="A322" s="20">
        <v>43696</v>
      </c>
      <c r="B322" t="s">
        <v>282</v>
      </c>
      <c r="C322" t="s">
        <v>17</v>
      </c>
      <c r="D322">
        <v>10</v>
      </c>
      <c r="E322">
        <v>219</v>
      </c>
      <c r="F322">
        <v>2190</v>
      </c>
      <c r="G322" t="s">
        <v>1348</v>
      </c>
      <c r="H322">
        <v>2019156</v>
      </c>
      <c r="I322" t="s">
        <v>19</v>
      </c>
      <c r="J322" t="s">
        <v>20</v>
      </c>
      <c r="K322" t="s">
        <v>25</v>
      </c>
      <c r="L322">
        <v>2.19</v>
      </c>
      <c r="M322">
        <v>0.05</v>
      </c>
      <c r="N322">
        <v>0</v>
      </c>
      <c r="O322">
        <v>41.31</v>
      </c>
      <c r="P322">
        <v>43.548200000000001</v>
      </c>
      <c r="Q322">
        <f t="shared" si="8"/>
        <v>2233.5482000000002</v>
      </c>
      <c r="R322">
        <f t="shared" si="9"/>
        <v>0</v>
      </c>
    </row>
    <row r="323" spans="1:18" hidden="1" x14ac:dyDescent="0.25">
      <c r="A323" s="20">
        <v>43693</v>
      </c>
      <c r="B323" t="s">
        <v>1156</v>
      </c>
      <c r="C323" t="s">
        <v>23</v>
      </c>
      <c r="D323">
        <v>1000</v>
      </c>
      <c r="E323">
        <v>62.5</v>
      </c>
      <c r="F323">
        <v>62500</v>
      </c>
      <c r="G323" t="s">
        <v>1349</v>
      </c>
      <c r="H323">
        <v>2019155</v>
      </c>
      <c r="I323" t="s">
        <v>19</v>
      </c>
      <c r="J323" t="s">
        <v>20</v>
      </c>
      <c r="K323" t="s">
        <v>25</v>
      </c>
      <c r="L323">
        <v>16.079999999999998</v>
      </c>
      <c r="M323">
        <v>1.38</v>
      </c>
      <c r="N323">
        <v>0</v>
      </c>
      <c r="O323">
        <v>37.119999999999997</v>
      </c>
      <c r="P323">
        <v>54.575000000000003</v>
      </c>
      <c r="Q323">
        <f t="shared" ref="Q323:Q386" si="10">IF(C323="Buy",F323+P323,0)</f>
        <v>0</v>
      </c>
      <c r="R323">
        <f t="shared" ref="R323:R386" si="11">IF(C323="Sell",F323-P323,0)</f>
        <v>62445.425000000003</v>
      </c>
    </row>
    <row r="324" spans="1:18" hidden="1" x14ac:dyDescent="0.25">
      <c r="A324" s="20">
        <v>43693</v>
      </c>
      <c r="B324" t="s">
        <v>1156</v>
      </c>
      <c r="C324" t="s">
        <v>23</v>
      </c>
      <c r="D324">
        <v>1000</v>
      </c>
      <c r="E324">
        <v>63.5</v>
      </c>
      <c r="F324">
        <v>63500</v>
      </c>
      <c r="G324" t="s">
        <v>1350</v>
      </c>
      <c r="H324">
        <v>2019155</v>
      </c>
      <c r="I324" t="s">
        <v>19</v>
      </c>
      <c r="J324" t="s">
        <v>20</v>
      </c>
      <c r="K324" t="s">
        <v>25</v>
      </c>
      <c r="L324">
        <v>16.53</v>
      </c>
      <c r="M324">
        <v>1.4</v>
      </c>
      <c r="N324">
        <v>0</v>
      </c>
      <c r="O324">
        <v>37.72</v>
      </c>
      <c r="P324">
        <v>55.646999999999998</v>
      </c>
      <c r="Q324">
        <f t="shared" si="10"/>
        <v>0</v>
      </c>
      <c r="R324">
        <f t="shared" si="11"/>
        <v>63444.353000000003</v>
      </c>
    </row>
    <row r="325" spans="1:18" hidden="1" x14ac:dyDescent="0.25">
      <c r="A325" s="20">
        <v>43693</v>
      </c>
      <c r="B325" t="s">
        <v>1156</v>
      </c>
      <c r="C325" t="s">
        <v>23</v>
      </c>
      <c r="D325">
        <v>1000</v>
      </c>
      <c r="E325">
        <v>64.2</v>
      </c>
      <c r="F325">
        <v>64200</v>
      </c>
      <c r="G325" t="s">
        <v>1351</v>
      </c>
      <c r="H325">
        <v>2019155</v>
      </c>
      <c r="I325" t="s">
        <v>19</v>
      </c>
      <c r="J325" t="s">
        <v>20</v>
      </c>
      <c r="K325" t="s">
        <v>25</v>
      </c>
      <c r="L325">
        <v>16.079999999999998</v>
      </c>
      <c r="M325">
        <v>1.41</v>
      </c>
      <c r="N325">
        <v>0</v>
      </c>
      <c r="O325">
        <v>38.130000000000003</v>
      </c>
      <c r="P325">
        <v>55.622399999999999</v>
      </c>
      <c r="Q325">
        <f t="shared" si="10"/>
        <v>0</v>
      </c>
      <c r="R325">
        <f t="shared" si="11"/>
        <v>64144.3776</v>
      </c>
    </row>
    <row r="326" spans="1:18" hidden="1" x14ac:dyDescent="0.25">
      <c r="A326" s="20">
        <v>43693</v>
      </c>
      <c r="B326" t="s">
        <v>1156</v>
      </c>
      <c r="C326" t="s">
        <v>23</v>
      </c>
      <c r="D326">
        <v>1000</v>
      </c>
      <c r="E326">
        <v>64.5</v>
      </c>
      <c r="F326">
        <v>64500</v>
      </c>
      <c r="G326" t="s">
        <v>1352</v>
      </c>
      <c r="H326">
        <v>2019155</v>
      </c>
      <c r="I326" t="s">
        <v>19</v>
      </c>
      <c r="J326" t="s">
        <v>20</v>
      </c>
      <c r="K326" t="s">
        <v>25</v>
      </c>
      <c r="L326">
        <v>16.079999999999998</v>
      </c>
      <c r="M326">
        <v>1.42</v>
      </c>
      <c r="N326">
        <v>0</v>
      </c>
      <c r="O326">
        <v>38.31</v>
      </c>
      <c r="P326">
        <v>55.808999999999997</v>
      </c>
      <c r="Q326">
        <f t="shared" si="10"/>
        <v>0</v>
      </c>
      <c r="R326">
        <f t="shared" si="11"/>
        <v>64444.190999999999</v>
      </c>
    </row>
    <row r="327" spans="1:18" hidden="1" x14ac:dyDescent="0.25">
      <c r="A327" s="20">
        <v>43693</v>
      </c>
      <c r="B327" t="s">
        <v>1156</v>
      </c>
      <c r="C327" t="s">
        <v>23</v>
      </c>
      <c r="D327">
        <v>3000</v>
      </c>
      <c r="E327">
        <v>65</v>
      </c>
      <c r="F327">
        <v>195000</v>
      </c>
      <c r="G327" t="s">
        <v>1353</v>
      </c>
      <c r="H327">
        <v>2019155</v>
      </c>
      <c r="I327" t="s">
        <v>19</v>
      </c>
      <c r="J327" t="s">
        <v>20</v>
      </c>
      <c r="K327" t="s">
        <v>25</v>
      </c>
      <c r="L327">
        <v>48.23</v>
      </c>
      <c r="M327">
        <v>4.29</v>
      </c>
      <c r="N327">
        <v>0</v>
      </c>
      <c r="O327">
        <v>115.82</v>
      </c>
      <c r="P327">
        <v>168.34</v>
      </c>
      <c r="Q327">
        <f t="shared" si="10"/>
        <v>0</v>
      </c>
      <c r="R327">
        <f t="shared" si="11"/>
        <v>194831.66</v>
      </c>
    </row>
    <row r="328" spans="1:18" hidden="1" x14ac:dyDescent="0.25">
      <c r="A328" s="20">
        <v>43693</v>
      </c>
      <c r="B328" t="s">
        <v>1156</v>
      </c>
      <c r="C328" t="s">
        <v>17</v>
      </c>
      <c r="D328">
        <v>7000</v>
      </c>
      <c r="E328">
        <v>64.38</v>
      </c>
      <c r="F328">
        <v>450680.25</v>
      </c>
      <c r="G328" t="s">
        <v>1354</v>
      </c>
      <c r="H328">
        <v>2019155</v>
      </c>
      <c r="I328" t="s">
        <v>19</v>
      </c>
      <c r="J328" t="s">
        <v>20</v>
      </c>
      <c r="K328" t="s">
        <v>25</v>
      </c>
      <c r="L328">
        <v>0</v>
      </c>
      <c r="M328">
        <v>9.92</v>
      </c>
      <c r="N328">
        <v>27.3</v>
      </c>
      <c r="O328">
        <v>267.7</v>
      </c>
      <c r="P328">
        <v>304.91520000000003</v>
      </c>
      <c r="Q328">
        <f t="shared" si="10"/>
        <v>450985.16519999999</v>
      </c>
      <c r="R328">
        <f t="shared" si="11"/>
        <v>0</v>
      </c>
    </row>
    <row r="329" spans="1:18" hidden="1" x14ac:dyDescent="0.25">
      <c r="A329" s="20">
        <v>43691</v>
      </c>
      <c r="B329" t="s">
        <v>291</v>
      </c>
      <c r="C329" t="s">
        <v>23</v>
      </c>
      <c r="D329">
        <v>500</v>
      </c>
      <c r="E329">
        <v>94.5</v>
      </c>
      <c r="F329">
        <v>47250</v>
      </c>
      <c r="G329" t="s">
        <v>1355</v>
      </c>
      <c r="H329">
        <v>2019154</v>
      </c>
      <c r="I329" t="s">
        <v>19</v>
      </c>
      <c r="J329" t="s">
        <v>20</v>
      </c>
      <c r="K329" t="s">
        <v>25</v>
      </c>
      <c r="L329">
        <v>11.79</v>
      </c>
      <c r="M329">
        <v>1.04</v>
      </c>
      <c r="N329">
        <v>20.399999999999999</v>
      </c>
      <c r="O329">
        <v>29.69</v>
      </c>
      <c r="P329">
        <v>62.919600000000003</v>
      </c>
      <c r="Q329">
        <f t="shared" si="10"/>
        <v>0</v>
      </c>
      <c r="R329">
        <f t="shared" si="11"/>
        <v>47187.080399999999</v>
      </c>
    </row>
    <row r="330" spans="1:18" hidden="1" x14ac:dyDescent="0.25">
      <c r="A330" s="20">
        <v>43691</v>
      </c>
      <c r="B330" t="s">
        <v>291</v>
      </c>
      <c r="C330" t="s">
        <v>17</v>
      </c>
      <c r="D330">
        <v>500</v>
      </c>
      <c r="E330">
        <v>94.15</v>
      </c>
      <c r="F330">
        <v>47075</v>
      </c>
      <c r="G330" t="s">
        <v>1356</v>
      </c>
      <c r="H330">
        <v>2019154</v>
      </c>
      <c r="I330" t="s">
        <v>19</v>
      </c>
      <c r="J330" t="s">
        <v>20</v>
      </c>
      <c r="K330" t="s">
        <v>25</v>
      </c>
      <c r="L330">
        <v>0</v>
      </c>
      <c r="M330">
        <v>1.04</v>
      </c>
      <c r="N330">
        <v>0</v>
      </c>
      <c r="O330">
        <v>29.69</v>
      </c>
      <c r="P330">
        <v>30.7256</v>
      </c>
      <c r="Q330">
        <f t="shared" si="10"/>
        <v>47105.725599999998</v>
      </c>
      <c r="R330">
        <f t="shared" si="11"/>
        <v>0</v>
      </c>
    </row>
    <row r="331" spans="1:18" hidden="1" x14ac:dyDescent="0.25">
      <c r="A331" s="20">
        <v>43691</v>
      </c>
      <c r="B331" t="s">
        <v>1156</v>
      </c>
      <c r="C331" t="s">
        <v>17</v>
      </c>
      <c r="D331">
        <v>2095</v>
      </c>
      <c r="E331">
        <v>63.45</v>
      </c>
      <c r="F331">
        <v>132927.75</v>
      </c>
      <c r="G331" t="s">
        <v>1357</v>
      </c>
      <c r="H331">
        <v>2019154</v>
      </c>
      <c r="I331" t="s">
        <v>19</v>
      </c>
      <c r="J331" t="s">
        <v>20</v>
      </c>
      <c r="K331" t="s">
        <v>25</v>
      </c>
      <c r="L331">
        <v>0</v>
      </c>
      <c r="M331">
        <v>2.92</v>
      </c>
      <c r="N331">
        <v>0</v>
      </c>
      <c r="O331">
        <v>78.959999999999994</v>
      </c>
      <c r="P331">
        <v>81.884299999999996</v>
      </c>
      <c r="Q331">
        <f t="shared" si="10"/>
        <v>133009.63430000001</v>
      </c>
      <c r="R331">
        <f t="shared" si="11"/>
        <v>0</v>
      </c>
    </row>
    <row r="332" spans="1:18" hidden="1" x14ac:dyDescent="0.25">
      <c r="A332" s="20">
        <v>43691</v>
      </c>
      <c r="B332" t="s">
        <v>1156</v>
      </c>
      <c r="C332" t="s">
        <v>23</v>
      </c>
      <c r="D332">
        <v>2095</v>
      </c>
      <c r="E332">
        <v>63.7</v>
      </c>
      <c r="F332">
        <v>133451.5</v>
      </c>
      <c r="G332" t="s">
        <v>1358</v>
      </c>
      <c r="H332">
        <v>2019154</v>
      </c>
      <c r="I332" t="s">
        <v>19</v>
      </c>
      <c r="J332" t="s">
        <v>20</v>
      </c>
      <c r="K332" t="s">
        <v>25</v>
      </c>
      <c r="L332">
        <v>33.29</v>
      </c>
      <c r="M332">
        <v>2.94</v>
      </c>
      <c r="N332">
        <v>0</v>
      </c>
      <c r="O332">
        <v>79.27</v>
      </c>
      <c r="P332">
        <v>115.496</v>
      </c>
      <c r="Q332">
        <f t="shared" si="10"/>
        <v>0</v>
      </c>
      <c r="R332">
        <f t="shared" si="11"/>
        <v>133336.00399999999</v>
      </c>
    </row>
    <row r="333" spans="1:18" hidden="1" x14ac:dyDescent="0.25">
      <c r="A333" s="20">
        <v>43691</v>
      </c>
      <c r="B333" t="s">
        <v>1156</v>
      </c>
      <c r="C333" t="s">
        <v>23</v>
      </c>
      <c r="D333">
        <v>1000</v>
      </c>
      <c r="E333">
        <v>63.5</v>
      </c>
      <c r="F333">
        <v>63500</v>
      </c>
      <c r="G333" t="s">
        <v>1359</v>
      </c>
      <c r="H333">
        <v>2019154</v>
      </c>
      <c r="I333" t="s">
        <v>19</v>
      </c>
      <c r="J333" t="s">
        <v>20</v>
      </c>
      <c r="K333" t="s">
        <v>25</v>
      </c>
      <c r="L333">
        <v>15.89</v>
      </c>
      <c r="M333">
        <v>1.4</v>
      </c>
      <c r="N333">
        <v>0</v>
      </c>
      <c r="O333">
        <v>37.72</v>
      </c>
      <c r="P333">
        <v>55.006999999999998</v>
      </c>
      <c r="Q333">
        <f t="shared" si="10"/>
        <v>0</v>
      </c>
      <c r="R333">
        <f t="shared" si="11"/>
        <v>63444.993000000002</v>
      </c>
    </row>
    <row r="334" spans="1:18" hidden="1" x14ac:dyDescent="0.25">
      <c r="A334" s="20">
        <v>43691</v>
      </c>
      <c r="B334" t="s">
        <v>665</v>
      </c>
      <c r="C334" t="s">
        <v>23</v>
      </c>
      <c r="D334">
        <v>2000</v>
      </c>
      <c r="E334">
        <v>47</v>
      </c>
      <c r="F334">
        <v>94000</v>
      </c>
      <c r="G334" t="s">
        <v>1360</v>
      </c>
      <c r="H334">
        <v>2019154</v>
      </c>
      <c r="I334" t="s">
        <v>19</v>
      </c>
      <c r="J334" t="s">
        <v>20</v>
      </c>
      <c r="K334" t="s">
        <v>25</v>
      </c>
      <c r="L334">
        <v>23.02</v>
      </c>
      <c r="M334">
        <v>2.0699999999999998</v>
      </c>
      <c r="N334">
        <v>0</v>
      </c>
      <c r="O334">
        <v>55.84</v>
      </c>
      <c r="P334">
        <v>80.928700000000006</v>
      </c>
      <c r="Q334">
        <f t="shared" si="10"/>
        <v>0</v>
      </c>
      <c r="R334">
        <f t="shared" si="11"/>
        <v>93919.071299999996</v>
      </c>
    </row>
    <row r="335" spans="1:18" hidden="1" x14ac:dyDescent="0.25">
      <c r="A335" s="20">
        <v>43691</v>
      </c>
      <c r="B335" t="s">
        <v>665</v>
      </c>
      <c r="C335" t="s">
        <v>17</v>
      </c>
      <c r="D335">
        <v>2000</v>
      </c>
      <c r="E335">
        <v>46.25</v>
      </c>
      <c r="F335">
        <v>92500</v>
      </c>
      <c r="G335" t="s">
        <v>1361</v>
      </c>
      <c r="H335">
        <v>2019154</v>
      </c>
      <c r="I335" t="s">
        <v>19</v>
      </c>
      <c r="J335" t="s">
        <v>20</v>
      </c>
      <c r="K335" t="s">
        <v>25</v>
      </c>
      <c r="L335">
        <v>0</v>
      </c>
      <c r="M335">
        <v>2.04</v>
      </c>
      <c r="N335">
        <v>0</v>
      </c>
      <c r="O335">
        <v>54.94</v>
      </c>
      <c r="P335">
        <v>56.975000000000001</v>
      </c>
      <c r="Q335">
        <f t="shared" si="10"/>
        <v>92556.975000000006</v>
      </c>
      <c r="R335">
        <f t="shared" si="11"/>
        <v>0</v>
      </c>
    </row>
    <row r="336" spans="1:18" hidden="1" x14ac:dyDescent="0.25">
      <c r="A336" s="20">
        <v>43691</v>
      </c>
      <c r="B336" t="s">
        <v>1156</v>
      </c>
      <c r="C336" t="s">
        <v>17</v>
      </c>
      <c r="D336">
        <v>1000</v>
      </c>
      <c r="E336">
        <v>63.6</v>
      </c>
      <c r="F336">
        <v>63600</v>
      </c>
      <c r="G336" t="s">
        <v>1362</v>
      </c>
      <c r="H336">
        <v>2019154</v>
      </c>
      <c r="I336" t="s">
        <v>19</v>
      </c>
      <c r="J336" t="s">
        <v>20</v>
      </c>
      <c r="K336" t="s">
        <v>25</v>
      </c>
      <c r="L336">
        <v>0</v>
      </c>
      <c r="M336">
        <v>1.4</v>
      </c>
      <c r="N336">
        <v>0</v>
      </c>
      <c r="O336">
        <v>37.78</v>
      </c>
      <c r="P336">
        <v>39.179200000000002</v>
      </c>
      <c r="Q336">
        <f t="shared" si="10"/>
        <v>63639.179199999999</v>
      </c>
      <c r="R336">
        <f t="shared" si="11"/>
        <v>0</v>
      </c>
    </row>
    <row r="337" spans="1:18" hidden="1" x14ac:dyDescent="0.25">
      <c r="A337" s="20">
        <v>43690</v>
      </c>
      <c r="B337" t="s">
        <v>1156</v>
      </c>
      <c r="C337" t="s">
        <v>23</v>
      </c>
      <c r="D337">
        <v>250</v>
      </c>
      <c r="E337">
        <v>64.55</v>
      </c>
      <c r="F337">
        <v>16137.5</v>
      </c>
      <c r="G337" t="s">
        <v>1363</v>
      </c>
      <c r="H337">
        <v>2019153</v>
      </c>
      <c r="I337" t="s">
        <v>19</v>
      </c>
      <c r="J337" t="s">
        <v>20</v>
      </c>
      <c r="K337" t="s">
        <v>25</v>
      </c>
      <c r="L337">
        <v>3.98</v>
      </c>
      <c r="M337">
        <v>0.36</v>
      </c>
      <c r="N337">
        <v>2.1</v>
      </c>
      <c r="O337">
        <v>29.56</v>
      </c>
      <c r="P337">
        <v>35.994999999999997</v>
      </c>
      <c r="Q337">
        <f t="shared" si="10"/>
        <v>0</v>
      </c>
      <c r="R337">
        <f t="shared" si="11"/>
        <v>16101.504999999999</v>
      </c>
    </row>
    <row r="338" spans="1:18" hidden="1" x14ac:dyDescent="0.25">
      <c r="A338" s="20">
        <v>43690</v>
      </c>
      <c r="B338" t="s">
        <v>1156</v>
      </c>
      <c r="C338" t="s">
        <v>23</v>
      </c>
      <c r="D338">
        <v>250</v>
      </c>
      <c r="E338">
        <v>65.05</v>
      </c>
      <c r="F338">
        <v>16262.5</v>
      </c>
      <c r="G338" t="s">
        <v>1364</v>
      </c>
      <c r="H338">
        <v>2019153</v>
      </c>
      <c r="I338" t="s">
        <v>19</v>
      </c>
      <c r="J338" t="s">
        <v>20</v>
      </c>
      <c r="K338" t="s">
        <v>25</v>
      </c>
      <c r="L338">
        <v>4.03</v>
      </c>
      <c r="M338">
        <v>0.36</v>
      </c>
      <c r="N338">
        <v>0</v>
      </c>
      <c r="O338">
        <v>29.56</v>
      </c>
      <c r="P338">
        <v>33.947800000000001</v>
      </c>
      <c r="Q338">
        <f t="shared" si="10"/>
        <v>0</v>
      </c>
      <c r="R338">
        <f t="shared" si="11"/>
        <v>16228.5522</v>
      </c>
    </row>
    <row r="339" spans="1:18" hidden="1" x14ac:dyDescent="0.25">
      <c r="A339" s="20">
        <v>43690</v>
      </c>
      <c r="B339" t="s">
        <v>1156</v>
      </c>
      <c r="C339" t="s">
        <v>17</v>
      </c>
      <c r="D339">
        <v>500</v>
      </c>
      <c r="E339">
        <v>64</v>
      </c>
      <c r="F339">
        <v>32000</v>
      </c>
      <c r="G339" t="s">
        <v>1365</v>
      </c>
      <c r="H339">
        <v>2019153</v>
      </c>
      <c r="I339" t="s">
        <v>19</v>
      </c>
      <c r="J339" t="s">
        <v>20</v>
      </c>
      <c r="K339" t="s">
        <v>25</v>
      </c>
      <c r="L339">
        <v>0</v>
      </c>
      <c r="M339">
        <v>0.7</v>
      </c>
      <c r="N339">
        <v>0</v>
      </c>
      <c r="O339">
        <v>29.63</v>
      </c>
      <c r="P339">
        <v>30.334</v>
      </c>
      <c r="Q339">
        <f t="shared" si="10"/>
        <v>32030.333999999999</v>
      </c>
      <c r="R339">
        <f t="shared" si="11"/>
        <v>0</v>
      </c>
    </row>
    <row r="340" spans="1:18" hidden="1" x14ac:dyDescent="0.25">
      <c r="A340" s="20">
        <v>43686</v>
      </c>
      <c r="B340" t="s">
        <v>1366</v>
      </c>
      <c r="C340" t="s">
        <v>17</v>
      </c>
      <c r="D340">
        <v>25</v>
      </c>
      <c r="E340">
        <v>778.8</v>
      </c>
      <c r="F340">
        <v>19470</v>
      </c>
      <c r="G340" t="s">
        <v>1367</v>
      </c>
      <c r="H340">
        <v>2019152</v>
      </c>
      <c r="I340" t="s">
        <v>19</v>
      </c>
      <c r="J340" t="s">
        <v>20</v>
      </c>
      <c r="K340" t="s">
        <v>25</v>
      </c>
      <c r="L340">
        <v>0</v>
      </c>
      <c r="M340">
        <v>0.7</v>
      </c>
      <c r="N340">
        <v>0</v>
      </c>
      <c r="O340">
        <v>29.63</v>
      </c>
      <c r="P340">
        <v>30.331</v>
      </c>
      <c r="Q340">
        <f t="shared" si="10"/>
        <v>19500.330999999998</v>
      </c>
      <c r="R340">
        <f t="shared" si="11"/>
        <v>0</v>
      </c>
    </row>
    <row r="341" spans="1:18" hidden="1" x14ac:dyDescent="0.25">
      <c r="A341" s="20">
        <v>43686</v>
      </c>
      <c r="B341" t="s">
        <v>1128</v>
      </c>
      <c r="C341" t="s">
        <v>23</v>
      </c>
      <c r="D341">
        <v>1000</v>
      </c>
      <c r="E341">
        <v>111.95</v>
      </c>
      <c r="F341">
        <v>111950</v>
      </c>
      <c r="G341" t="s">
        <v>1368</v>
      </c>
      <c r="H341">
        <v>2019152</v>
      </c>
      <c r="I341" t="s">
        <v>19</v>
      </c>
      <c r="J341" t="s">
        <v>20</v>
      </c>
      <c r="K341" t="s">
        <v>25</v>
      </c>
      <c r="L341">
        <v>27.73</v>
      </c>
      <c r="M341">
        <v>4.03</v>
      </c>
      <c r="N341">
        <v>0</v>
      </c>
      <c r="O341">
        <v>66.77</v>
      </c>
      <c r="P341">
        <v>98.530199999999994</v>
      </c>
      <c r="Q341">
        <f t="shared" si="10"/>
        <v>0</v>
      </c>
      <c r="R341">
        <f t="shared" si="11"/>
        <v>111851.46980000001</v>
      </c>
    </row>
    <row r="342" spans="1:18" hidden="1" x14ac:dyDescent="0.25">
      <c r="A342" s="20">
        <v>43686</v>
      </c>
      <c r="B342" t="s">
        <v>1128</v>
      </c>
      <c r="C342" t="s">
        <v>17</v>
      </c>
      <c r="D342">
        <v>1000</v>
      </c>
      <c r="E342">
        <v>111.15</v>
      </c>
      <c r="F342">
        <v>111150</v>
      </c>
      <c r="G342" t="s">
        <v>1369</v>
      </c>
      <c r="H342">
        <v>2019152</v>
      </c>
      <c r="I342" t="s">
        <v>19</v>
      </c>
      <c r="J342" t="s">
        <v>20</v>
      </c>
      <c r="K342" t="s">
        <v>25</v>
      </c>
      <c r="L342">
        <v>0</v>
      </c>
      <c r="M342">
        <v>4</v>
      </c>
      <c r="N342">
        <v>0</v>
      </c>
      <c r="O342">
        <v>66.290000000000006</v>
      </c>
      <c r="P342">
        <v>70.291399999999996</v>
      </c>
      <c r="Q342">
        <f t="shared" si="10"/>
        <v>111220.2914</v>
      </c>
      <c r="R342">
        <f t="shared" si="11"/>
        <v>0</v>
      </c>
    </row>
    <row r="343" spans="1:18" hidden="1" x14ac:dyDescent="0.25">
      <c r="A343" s="20">
        <v>43686</v>
      </c>
      <c r="B343" t="s">
        <v>1366</v>
      </c>
      <c r="C343" t="s">
        <v>23</v>
      </c>
      <c r="D343">
        <v>100</v>
      </c>
      <c r="E343">
        <v>772</v>
      </c>
      <c r="F343">
        <v>77200</v>
      </c>
      <c r="G343" t="s">
        <v>1370</v>
      </c>
      <c r="H343">
        <v>2019152</v>
      </c>
      <c r="I343" t="s">
        <v>19</v>
      </c>
      <c r="J343" t="s">
        <v>20</v>
      </c>
      <c r="K343" t="s">
        <v>25</v>
      </c>
      <c r="L343">
        <v>19.27</v>
      </c>
      <c r="M343">
        <v>2.78</v>
      </c>
      <c r="N343">
        <v>0</v>
      </c>
      <c r="O343">
        <v>46.05</v>
      </c>
      <c r="P343">
        <v>68.099199999999996</v>
      </c>
      <c r="Q343">
        <f t="shared" si="10"/>
        <v>0</v>
      </c>
      <c r="R343">
        <f t="shared" si="11"/>
        <v>77131.900800000003</v>
      </c>
    </row>
    <row r="344" spans="1:18" hidden="1" x14ac:dyDescent="0.25">
      <c r="A344" s="20">
        <v>43686</v>
      </c>
      <c r="B344" t="s">
        <v>1366</v>
      </c>
      <c r="C344" t="s">
        <v>17</v>
      </c>
      <c r="D344">
        <v>25</v>
      </c>
      <c r="E344">
        <v>777</v>
      </c>
      <c r="F344">
        <v>19425</v>
      </c>
      <c r="G344" t="s">
        <v>1371</v>
      </c>
      <c r="H344">
        <v>2019152</v>
      </c>
      <c r="I344" t="s">
        <v>19</v>
      </c>
      <c r="J344" t="s">
        <v>20</v>
      </c>
      <c r="K344" t="s">
        <v>25</v>
      </c>
      <c r="L344">
        <v>0</v>
      </c>
      <c r="M344">
        <v>0.7</v>
      </c>
      <c r="N344">
        <v>11.4</v>
      </c>
      <c r="O344">
        <v>29.63</v>
      </c>
      <c r="P344">
        <v>41.729300000000002</v>
      </c>
      <c r="Q344">
        <f t="shared" si="10"/>
        <v>19466.729299999999</v>
      </c>
      <c r="R344">
        <f t="shared" si="11"/>
        <v>0</v>
      </c>
    </row>
    <row r="345" spans="1:18" hidden="1" x14ac:dyDescent="0.25">
      <c r="A345" s="20">
        <v>43686</v>
      </c>
      <c r="B345" t="s">
        <v>1366</v>
      </c>
      <c r="C345" t="s">
        <v>17</v>
      </c>
      <c r="D345">
        <v>50</v>
      </c>
      <c r="E345">
        <v>762</v>
      </c>
      <c r="F345">
        <v>38100</v>
      </c>
      <c r="G345" t="s">
        <v>1372</v>
      </c>
      <c r="H345">
        <v>2019152</v>
      </c>
      <c r="I345" t="s">
        <v>19</v>
      </c>
      <c r="J345" t="s">
        <v>20</v>
      </c>
      <c r="K345" t="s">
        <v>25</v>
      </c>
      <c r="L345">
        <v>0</v>
      </c>
      <c r="M345">
        <v>1.37</v>
      </c>
      <c r="N345">
        <v>0</v>
      </c>
      <c r="O345">
        <v>29.75</v>
      </c>
      <c r="P345">
        <v>31.121600000000001</v>
      </c>
      <c r="Q345">
        <f t="shared" si="10"/>
        <v>38131.121599999999</v>
      </c>
      <c r="R345">
        <f t="shared" si="11"/>
        <v>0</v>
      </c>
    </row>
    <row r="346" spans="1:18" hidden="1" x14ac:dyDescent="0.25">
      <c r="A346" s="20">
        <v>43685</v>
      </c>
      <c r="B346" t="s">
        <v>1156</v>
      </c>
      <c r="C346" t="s">
        <v>23</v>
      </c>
      <c r="D346">
        <v>2500</v>
      </c>
      <c r="E346">
        <v>62</v>
      </c>
      <c r="F346">
        <v>155000</v>
      </c>
      <c r="G346" t="s">
        <v>1373</v>
      </c>
      <c r="H346">
        <v>2019151</v>
      </c>
      <c r="I346" t="s">
        <v>19</v>
      </c>
      <c r="J346" t="s">
        <v>20</v>
      </c>
      <c r="K346" t="s">
        <v>25</v>
      </c>
      <c r="L346">
        <v>39.64</v>
      </c>
      <c r="M346">
        <v>5.58</v>
      </c>
      <c r="N346">
        <v>0</v>
      </c>
      <c r="O346">
        <v>92.45</v>
      </c>
      <c r="P346">
        <v>137.66999999999999</v>
      </c>
      <c r="Q346">
        <f t="shared" si="10"/>
        <v>0</v>
      </c>
      <c r="R346">
        <f t="shared" si="11"/>
        <v>154862.32999999999</v>
      </c>
    </row>
    <row r="347" spans="1:18" hidden="1" x14ac:dyDescent="0.25">
      <c r="A347" s="20">
        <v>43685</v>
      </c>
      <c r="B347" t="s">
        <v>1156</v>
      </c>
      <c r="C347" t="s">
        <v>17</v>
      </c>
      <c r="D347">
        <v>10000</v>
      </c>
      <c r="E347">
        <v>63.5</v>
      </c>
      <c r="F347">
        <v>635000</v>
      </c>
      <c r="G347" t="s">
        <v>1374</v>
      </c>
      <c r="H347">
        <v>2019151</v>
      </c>
      <c r="I347" t="s">
        <v>19</v>
      </c>
      <c r="J347" t="s">
        <v>20</v>
      </c>
      <c r="K347" t="s">
        <v>25</v>
      </c>
      <c r="L347">
        <v>0</v>
      </c>
      <c r="M347">
        <v>22.86</v>
      </c>
      <c r="N347">
        <v>0</v>
      </c>
      <c r="O347">
        <v>378.76</v>
      </c>
      <c r="P347">
        <v>401.62</v>
      </c>
      <c r="Q347">
        <f t="shared" si="10"/>
        <v>635401.62</v>
      </c>
      <c r="R347">
        <f t="shared" si="11"/>
        <v>0</v>
      </c>
    </row>
    <row r="348" spans="1:18" hidden="1" x14ac:dyDescent="0.25">
      <c r="A348" s="20">
        <v>43685</v>
      </c>
      <c r="B348" t="s">
        <v>1156</v>
      </c>
      <c r="C348" t="s">
        <v>23</v>
      </c>
      <c r="D348">
        <v>2500</v>
      </c>
      <c r="E348">
        <v>63</v>
      </c>
      <c r="F348">
        <v>157500</v>
      </c>
      <c r="G348" t="s">
        <v>1375</v>
      </c>
      <c r="H348">
        <v>2019151</v>
      </c>
      <c r="I348" t="s">
        <v>19</v>
      </c>
      <c r="J348" t="s">
        <v>20</v>
      </c>
      <c r="K348" t="s">
        <v>25</v>
      </c>
      <c r="L348">
        <v>39.64</v>
      </c>
      <c r="M348">
        <v>5.67</v>
      </c>
      <c r="N348">
        <v>0</v>
      </c>
      <c r="O348">
        <v>93.95</v>
      </c>
      <c r="P348">
        <v>139.26</v>
      </c>
      <c r="Q348">
        <f t="shared" si="10"/>
        <v>0</v>
      </c>
      <c r="R348">
        <f t="shared" si="11"/>
        <v>157360.74</v>
      </c>
    </row>
    <row r="349" spans="1:18" hidden="1" x14ac:dyDescent="0.25">
      <c r="A349" s="20">
        <v>43685</v>
      </c>
      <c r="B349" t="s">
        <v>1156</v>
      </c>
      <c r="C349" t="s">
        <v>23</v>
      </c>
      <c r="D349">
        <v>5000</v>
      </c>
      <c r="E349">
        <v>64.2</v>
      </c>
      <c r="F349">
        <v>321000</v>
      </c>
      <c r="G349" t="s">
        <v>1376</v>
      </c>
      <c r="H349">
        <v>2019151</v>
      </c>
      <c r="I349" t="s">
        <v>19</v>
      </c>
      <c r="J349" t="s">
        <v>20</v>
      </c>
      <c r="K349" t="s">
        <v>25</v>
      </c>
      <c r="L349">
        <v>78.89</v>
      </c>
      <c r="M349">
        <v>11.56</v>
      </c>
      <c r="N349">
        <v>38.4</v>
      </c>
      <c r="O349">
        <v>191.48</v>
      </c>
      <c r="P349">
        <v>320.32600000000002</v>
      </c>
      <c r="Q349">
        <f t="shared" si="10"/>
        <v>0</v>
      </c>
      <c r="R349">
        <f t="shared" si="11"/>
        <v>320679.674</v>
      </c>
    </row>
    <row r="350" spans="1:18" hidden="1" x14ac:dyDescent="0.25">
      <c r="A350" s="20">
        <v>43685</v>
      </c>
      <c r="B350" t="s">
        <v>16</v>
      </c>
      <c r="C350" t="s">
        <v>17</v>
      </c>
      <c r="D350">
        <v>100</v>
      </c>
      <c r="E350">
        <v>18.25</v>
      </c>
      <c r="F350">
        <v>1825</v>
      </c>
      <c r="G350" t="s">
        <v>1377</v>
      </c>
      <c r="H350">
        <v>2019151</v>
      </c>
      <c r="I350" t="s">
        <v>19</v>
      </c>
      <c r="J350" t="s">
        <v>20</v>
      </c>
      <c r="K350" t="s">
        <v>25</v>
      </c>
      <c r="L350">
        <v>1.83</v>
      </c>
      <c r="M350">
        <v>7.0000000000000007E-2</v>
      </c>
      <c r="N350">
        <v>0</v>
      </c>
      <c r="O350">
        <v>41.31</v>
      </c>
      <c r="P350">
        <v>43.2057</v>
      </c>
      <c r="Q350">
        <f t="shared" si="10"/>
        <v>1868.2057</v>
      </c>
      <c r="R350">
        <f t="shared" si="11"/>
        <v>0</v>
      </c>
    </row>
    <row r="351" spans="1:18" hidden="1" x14ac:dyDescent="0.25">
      <c r="A351" s="20">
        <v>43684</v>
      </c>
      <c r="B351" t="s">
        <v>111</v>
      </c>
      <c r="C351" t="s">
        <v>17</v>
      </c>
      <c r="D351">
        <v>100</v>
      </c>
      <c r="E351">
        <v>427.25</v>
      </c>
      <c r="F351">
        <v>42725</v>
      </c>
      <c r="G351" t="s">
        <v>1378</v>
      </c>
      <c r="H351">
        <v>2019150</v>
      </c>
      <c r="I351" t="s">
        <v>19</v>
      </c>
      <c r="J351" t="s">
        <v>20</v>
      </c>
      <c r="K351" t="s">
        <v>25</v>
      </c>
      <c r="L351">
        <v>0</v>
      </c>
      <c r="M351">
        <v>1.54</v>
      </c>
      <c r="N351">
        <v>7.8</v>
      </c>
      <c r="O351">
        <v>29.78</v>
      </c>
      <c r="P351">
        <v>39.118099999999998</v>
      </c>
      <c r="Q351">
        <f t="shared" si="10"/>
        <v>42764.1181</v>
      </c>
      <c r="R351">
        <f t="shared" si="11"/>
        <v>0</v>
      </c>
    </row>
    <row r="352" spans="1:18" hidden="1" x14ac:dyDescent="0.25">
      <c r="A352" s="20">
        <v>43684</v>
      </c>
      <c r="B352" t="s">
        <v>111</v>
      </c>
      <c r="C352" t="s">
        <v>23</v>
      </c>
      <c r="D352">
        <v>300</v>
      </c>
      <c r="E352">
        <v>424.5</v>
      </c>
      <c r="F352">
        <v>127350</v>
      </c>
      <c r="G352" t="s">
        <v>1379</v>
      </c>
      <c r="H352">
        <v>2019150</v>
      </c>
      <c r="I352" t="s">
        <v>19</v>
      </c>
      <c r="J352" t="s">
        <v>20</v>
      </c>
      <c r="K352" t="s">
        <v>25</v>
      </c>
      <c r="L352">
        <v>31.42</v>
      </c>
      <c r="M352">
        <v>4.58</v>
      </c>
      <c r="N352">
        <v>0</v>
      </c>
      <c r="O352">
        <v>75.959999999999994</v>
      </c>
      <c r="P352">
        <v>111.96469999999999</v>
      </c>
      <c r="Q352">
        <f t="shared" si="10"/>
        <v>0</v>
      </c>
      <c r="R352">
        <f t="shared" si="11"/>
        <v>127238.0353</v>
      </c>
    </row>
    <row r="353" spans="1:18" hidden="1" x14ac:dyDescent="0.25">
      <c r="A353" s="20">
        <v>43684</v>
      </c>
      <c r="B353" t="s">
        <v>111</v>
      </c>
      <c r="C353" t="s">
        <v>17</v>
      </c>
      <c r="D353">
        <v>200</v>
      </c>
      <c r="E353">
        <v>420.25</v>
      </c>
      <c r="F353">
        <v>84050</v>
      </c>
      <c r="G353" t="s">
        <v>1380</v>
      </c>
      <c r="H353">
        <v>2019150</v>
      </c>
      <c r="I353" t="s">
        <v>19</v>
      </c>
      <c r="J353" t="s">
        <v>20</v>
      </c>
      <c r="K353" t="s">
        <v>25</v>
      </c>
      <c r="L353">
        <v>0</v>
      </c>
      <c r="M353">
        <v>3.03</v>
      </c>
      <c r="N353">
        <v>0</v>
      </c>
      <c r="O353">
        <v>50.13</v>
      </c>
      <c r="P353">
        <v>53.155900000000003</v>
      </c>
      <c r="Q353">
        <f t="shared" si="10"/>
        <v>84103.155899999998</v>
      </c>
      <c r="R353">
        <f t="shared" si="11"/>
        <v>0</v>
      </c>
    </row>
    <row r="354" spans="1:18" hidden="1" x14ac:dyDescent="0.25">
      <c r="A354" s="20">
        <v>43684</v>
      </c>
      <c r="B354" t="s">
        <v>981</v>
      </c>
      <c r="C354" t="s">
        <v>17</v>
      </c>
      <c r="D354">
        <v>20</v>
      </c>
      <c r="E354">
        <v>129</v>
      </c>
      <c r="F354">
        <v>2580</v>
      </c>
      <c r="G354" t="s">
        <v>1381</v>
      </c>
      <c r="H354">
        <v>2019150</v>
      </c>
      <c r="I354" t="s">
        <v>19</v>
      </c>
      <c r="J354" t="s">
        <v>20</v>
      </c>
      <c r="K354" t="s">
        <v>25</v>
      </c>
      <c r="L354">
        <v>2.58</v>
      </c>
      <c r="M354">
        <v>0.09</v>
      </c>
      <c r="N354">
        <v>0</v>
      </c>
      <c r="O354">
        <v>41.32</v>
      </c>
      <c r="P354">
        <v>43.992899999999999</v>
      </c>
      <c r="Q354">
        <f t="shared" si="10"/>
        <v>2623.9929000000002</v>
      </c>
      <c r="R354">
        <f t="shared" si="11"/>
        <v>0</v>
      </c>
    </row>
    <row r="355" spans="1:18" hidden="1" x14ac:dyDescent="0.25">
      <c r="A355" s="20">
        <v>43682</v>
      </c>
      <c r="B355" t="s">
        <v>1034</v>
      </c>
      <c r="C355" t="s">
        <v>23</v>
      </c>
      <c r="D355">
        <v>100</v>
      </c>
      <c r="E355">
        <v>224</v>
      </c>
      <c r="F355">
        <v>22400</v>
      </c>
      <c r="G355" t="s">
        <v>1382</v>
      </c>
      <c r="H355">
        <v>2019148</v>
      </c>
      <c r="I355" t="s">
        <v>19</v>
      </c>
      <c r="J355" t="s">
        <v>20</v>
      </c>
      <c r="K355" t="s">
        <v>25</v>
      </c>
      <c r="L355">
        <v>5.59</v>
      </c>
      <c r="M355">
        <v>0.81</v>
      </c>
      <c r="N355">
        <v>0</v>
      </c>
      <c r="O355">
        <v>29.65</v>
      </c>
      <c r="P355">
        <v>36.046399999999998</v>
      </c>
      <c r="Q355">
        <f t="shared" si="10"/>
        <v>0</v>
      </c>
      <c r="R355">
        <f t="shared" si="11"/>
        <v>22363.953600000001</v>
      </c>
    </row>
    <row r="356" spans="1:18" hidden="1" x14ac:dyDescent="0.25">
      <c r="A356" s="20">
        <v>43682</v>
      </c>
      <c r="B356" t="s">
        <v>1105</v>
      </c>
      <c r="C356" t="s">
        <v>23</v>
      </c>
      <c r="D356">
        <v>100</v>
      </c>
      <c r="E356">
        <v>782.26</v>
      </c>
      <c r="F356">
        <v>78226.05</v>
      </c>
      <c r="G356" t="s">
        <v>1383</v>
      </c>
      <c r="H356">
        <v>2019148</v>
      </c>
      <c r="I356" t="s">
        <v>19</v>
      </c>
      <c r="J356" t="s">
        <v>20</v>
      </c>
      <c r="K356" t="s">
        <v>25</v>
      </c>
      <c r="L356">
        <v>19.41</v>
      </c>
      <c r="M356">
        <v>2.82</v>
      </c>
      <c r="N356">
        <v>0</v>
      </c>
      <c r="O356">
        <v>46.65</v>
      </c>
      <c r="P356">
        <v>68.876199999999997</v>
      </c>
      <c r="Q356">
        <f t="shared" si="10"/>
        <v>0</v>
      </c>
      <c r="R356">
        <f t="shared" si="11"/>
        <v>78157.173800000004</v>
      </c>
    </row>
    <row r="357" spans="1:18" hidden="1" x14ac:dyDescent="0.25">
      <c r="A357" s="20">
        <v>43682</v>
      </c>
      <c r="B357" t="s">
        <v>1034</v>
      </c>
      <c r="C357" t="s">
        <v>17</v>
      </c>
      <c r="D357">
        <v>100</v>
      </c>
      <c r="E357">
        <v>223</v>
      </c>
      <c r="F357">
        <v>22300</v>
      </c>
      <c r="G357" t="s">
        <v>1384</v>
      </c>
      <c r="H357">
        <v>2019148</v>
      </c>
      <c r="I357" t="s">
        <v>19</v>
      </c>
      <c r="J357" t="s">
        <v>20</v>
      </c>
      <c r="K357" t="s">
        <v>25</v>
      </c>
      <c r="L357">
        <v>0</v>
      </c>
      <c r="M357">
        <v>0.8</v>
      </c>
      <c r="N357">
        <v>0</v>
      </c>
      <c r="O357">
        <v>29.64</v>
      </c>
      <c r="P357">
        <v>30.442799999999998</v>
      </c>
      <c r="Q357">
        <f t="shared" si="10"/>
        <v>22330.442800000001</v>
      </c>
      <c r="R357">
        <f t="shared" si="11"/>
        <v>0</v>
      </c>
    </row>
    <row r="358" spans="1:18" hidden="1" x14ac:dyDescent="0.25">
      <c r="A358" s="20">
        <v>43682</v>
      </c>
      <c r="B358" t="s">
        <v>1105</v>
      </c>
      <c r="C358" t="s">
        <v>17</v>
      </c>
      <c r="D358">
        <v>100</v>
      </c>
      <c r="E358">
        <v>778</v>
      </c>
      <c r="F358">
        <v>77800</v>
      </c>
      <c r="G358" t="s">
        <v>1385</v>
      </c>
      <c r="H358">
        <v>2019148</v>
      </c>
      <c r="I358" t="s">
        <v>19</v>
      </c>
      <c r="J358" t="s">
        <v>20</v>
      </c>
      <c r="K358" t="s">
        <v>25</v>
      </c>
      <c r="L358">
        <v>0</v>
      </c>
      <c r="M358">
        <v>2.8</v>
      </c>
      <c r="N358">
        <v>6.3</v>
      </c>
      <c r="O358">
        <v>46.4</v>
      </c>
      <c r="P358">
        <v>55.500799999999998</v>
      </c>
      <c r="Q358">
        <f t="shared" si="10"/>
        <v>77855.500799999994</v>
      </c>
      <c r="R358">
        <f t="shared" si="11"/>
        <v>0</v>
      </c>
    </row>
    <row r="359" spans="1:18" hidden="1" x14ac:dyDescent="0.25">
      <c r="A359" s="20">
        <v>43679</v>
      </c>
      <c r="B359" t="s">
        <v>179</v>
      </c>
      <c r="C359" t="s">
        <v>17</v>
      </c>
      <c r="D359">
        <v>100</v>
      </c>
      <c r="E359">
        <v>25</v>
      </c>
      <c r="F359">
        <v>2500</v>
      </c>
      <c r="G359" t="s">
        <v>1386</v>
      </c>
      <c r="H359">
        <v>2019147</v>
      </c>
      <c r="I359" t="s">
        <v>19</v>
      </c>
      <c r="J359" t="s">
        <v>20</v>
      </c>
      <c r="K359" t="s">
        <v>25</v>
      </c>
      <c r="L359">
        <v>3</v>
      </c>
      <c r="M359">
        <v>0.09</v>
      </c>
      <c r="N359">
        <v>0.3</v>
      </c>
      <c r="O359">
        <v>41.32</v>
      </c>
      <c r="P359">
        <v>44.71</v>
      </c>
      <c r="Q359">
        <f t="shared" si="10"/>
        <v>2544.71</v>
      </c>
      <c r="R359">
        <f t="shared" si="11"/>
        <v>0</v>
      </c>
    </row>
    <row r="360" spans="1:18" hidden="1" x14ac:dyDescent="0.25">
      <c r="A360" s="20">
        <v>43676</v>
      </c>
      <c r="B360" t="s">
        <v>659</v>
      </c>
      <c r="C360" t="s">
        <v>23</v>
      </c>
      <c r="D360">
        <v>100</v>
      </c>
      <c r="E360">
        <v>93.75</v>
      </c>
      <c r="F360">
        <v>9375</v>
      </c>
      <c r="G360" t="s">
        <v>1387</v>
      </c>
      <c r="H360">
        <v>2019144</v>
      </c>
      <c r="I360" t="s">
        <v>19</v>
      </c>
      <c r="J360" t="s">
        <v>20</v>
      </c>
      <c r="K360" t="s">
        <v>25</v>
      </c>
      <c r="L360">
        <v>2</v>
      </c>
      <c r="M360">
        <v>0.34</v>
      </c>
      <c r="N360">
        <v>0.6</v>
      </c>
      <c r="O360">
        <v>29.56</v>
      </c>
      <c r="P360">
        <v>32.497500000000002</v>
      </c>
      <c r="Q360">
        <f t="shared" si="10"/>
        <v>0</v>
      </c>
      <c r="R360">
        <f t="shared" si="11"/>
        <v>9342.5025000000005</v>
      </c>
    </row>
    <row r="361" spans="1:18" hidden="1" x14ac:dyDescent="0.25">
      <c r="A361" s="20">
        <v>43676</v>
      </c>
      <c r="B361" t="s">
        <v>659</v>
      </c>
      <c r="C361" t="s">
        <v>17</v>
      </c>
      <c r="D361">
        <v>100</v>
      </c>
      <c r="E361">
        <v>92.1</v>
      </c>
      <c r="F361">
        <v>9210</v>
      </c>
      <c r="G361" t="s">
        <v>1388</v>
      </c>
      <c r="H361">
        <v>2019144</v>
      </c>
      <c r="I361" t="s">
        <v>19</v>
      </c>
      <c r="J361" t="s">
        <v>20</v>
      </c>
      <c r="K361" t="s">
        <v>25</v>
      </c>
      <c r="L361">
        <v>0</v>
      </c>
      <c r="M361">
        <v>0.33</v>
      </c>
      <c r="N361">
        <v>0</v>
      </c>
      <c r="O361">
        <v>29.56</v>
      </c>
      <c r="P361">
        <v>29.8916</v>
      </c>
      <c r="Q361">
        <f t="shared" si="10"/>
        <v>9239.8916000000008</v>
      </c>
      <c r="R361">
        <f t="shared" si="11"/>
        <v>0</v>
      </c>
    </row>
    <row r="362" spans="1:18" hidden="1" x14ac:dyDescent="0.25">
      <c r="A362" s="20">
        <v>43675</v>
      </c>
      <c r="B362" t="s">
        <v>981</v>
      </c>
      <c r="C362" t="s">
        <v>17</v>
      </c>
      <c r="D362">
        <v>20</v>
      </c>
      <c r="E362">
        <v>140</v>
      </c>
      <c r="F362">
        <v>2800</v>
      </c>
      <c r="G362" t="s">
        <v>1389</v>
      </c>
      <c r="H362">
        <v>2019143</v>
      </c>
      <c r="I362" t="s">
        <v>19</v>
      </c>
      <c r="J362" t="s">
        <v>20</v>
      </c>
      <c r="K362" t="s">
        <v>25</v>
      </c>
      <c r="L362">
        <v>3</v>
      </c>
      <c r="M362">
        <v>0.1</v>
      </c>
      <c r="N362">
        <v>0.3</v>
      </c>
      <c r="O362">
        <v>41.32</v>
      </c>
      <c r="P362">
        <v>44.720799999999997</v>
      </c>
      <c r="Q362">
        <f t="shared" si="10"/>
        <v>2844.7208000000001</v>
      </c>
      <c r="R362">
        <f t="shared" si="11"/>
        <v>0</v>
      </c>
    </row>
    <row r="363" spans="1:18" hidden="1" x14ac:dyDescent="0.25">
      <c r="A363" s="20">
        <v>43672</v>
      </c>
      <c r="B363" t="s">
        <v>321</v>
      </c>
      <c r="C363" t="s">
        <v>17</v>
      </c>
      <c r="D363">
        <v>100</v>
      </c>
      <c r="E363">
        <v>275.95</v>
      </c>
      <c r="F363">
        <v>27595</v>
      </c>
      <c r="G363" t="s">
        <v>1390</v>
      </c>
      <c r="H363">
        <v>2019142</v>
      </c>
      <c r="I363" t="s">
        <v>19</v>
      </c>
      <c r="J363" t="s">
        <v>20</v>
      </c>
      <c r="K363" t="s">
        <v>25</v>
      </c>
      <c r="L363">
        <v>0</v>
      </c>
      <c r="M363">
        <v>0.99</v>
      </c>
      <c r="N363">
        <v>0</v>
      </c>
      <c r="O363">
        <v>29.68</v>
      </c>
      <c r="P363">
        <v>30.673400000000001</v>
      </c>
      <c r="Q363">
        <f t="shared" si="10"/>
        <v>27625.6734</v>
      </c>
      <c r="R363">
        <f t="shared" si="11"/>
        <v>0</v>
      </c>
    </row>
    <row r="364" spans="1:18" hidden="1" x14ac:dyDescent="0.25">
      <c r="A364" s="20">
        <v>43672</v>
      </c>
      <c r="B364" t="s">
        <v>321</v>
      </c>
      <c r="C364" t="s">
        <v>23</v>
      </c>
      <c r="D364">
        <v>100</v>
      </c>
      <c r="E364">
        <v>275.39999999999998</v>
      </c>
      <c r="F364">
        <v>27540</v>
      </c>
      <c r="G364" t="s">
        <v>1391</v>
      </c>
      <c r="H364">
        <v>2019142</v>
      </c>
      <c r="I364" t="s">
        <v>19</v>
      </c>
      <c r="J364" t="s">
        <v>20</v>
      </c>
      <c r="K364" t="s">
        <v>25</v>
      </c>
      <c r="L364">
        <v>7</v>
      </c>
      <c r="M364">
        <v>0.99</v>
      </c>
      <c r="N364">
        <v>1.8</v>
      </c>
      <c r="O364">
        <v>29.68</v>
      </c>
      <c r="P364">
        <v>39.471400000000003</v>
      </c>
      <c r="Q364">
        <f t="shared" si="10"/>
        <v>0</v>
      </c>
      <c r="R364">
        <f t="shared" si="11"/>
        <v>27500.528600000001</v>
      </c>
    </row>
    <row r="365" spans="1:18" hidden="1" x14ac:dyDescent="0.25">
      <c r="A365" s="20">
        <v>43671</v>
      </c>
      <c r="B365" t="s">
        <v>659</v>
      </c>
      <c r="C365" t="s">
        <v>23</v>
      </c>
      <c r="D365">
        <v>250</v>
      </c>
      <c r="E365">
        <v>89.15</v>
      </c>
      <c r="F365">
        <v>22287.5</v>
      </c>
      <c r="G365" t="s">
        <v>1392</v>
      </c>
      <c r="H365">
        <v>2019141</v>
      </c>
      <c r="I365" t="s">
        <v>19</v>
      </c>
      <c r="J365" t="s">
        <v>20</v>
      </c>
      <c r="K365" t="s">
        <v>25</v>
      </c>
      <c r="L365">
        <v>5</v>
      </c>
      <c r="M365">
        <v>0.8</v>
      </c>
      <c r="N365">
        <v>0</v>
      </c>
      <c r="O365">
        <v>29.64</v>
      </c>
      <c r="P365">
        <v>35.442399999999999</v>
      </c>
      <c r="Q365">
        <f t="shared" si="10"/>
        <v>0</v>
      </c>
      <c r="R365">
        <f t="shared" si="11"/>
        <v>22252.0576</v>
      </c>
    </row>
    <row r="366" spans="1:18" hidden="1" x14ac:dyDescent="0.25">
      <c r="A366" s="20">
        <v>43671</v>
      </c>
      <c r="B366" t="s">
        <v>659</v>
      </c>
      <c r="C366" t="s">
        <v>17</v>
      </c>
      <c r="D366">
        <v>250</v>
      </c>
      <c r="E366">
        <v>86.25</v>
      </c>
      <c r="F366">
        <v>21562.5</v>
      </c>
      <c r="G366" t="s">
        <v>1393</v>
      </c>
      <c r="H366">
        <v>2019141</v>
      </c>
      <c r="I366" t="s">
        <v>19</v>
      </c>
      <c r="J366" t="s">
        <v>20</v>
      </c>
      <c r="K366" t="s">
        <v>25</v>
      </c>
      <c r="L366">
        <v>0</v>
      </c>
      <c r="M366">
        <v>0.78</v>
      </c>
      <c r="N366">
        <v>1.5</v>
      </c>
      <c r="O366">
        <v>29.64</v>
      </c>
      <c r="P366">
        <v>31.9163</v>
      </c>
      <c r="Q366">
        <f t="shared" si="10"/>
        <v>21594.416300000001</v>
      </c>
      <c r="R366">
        <f t="shared" si="11"/>
        <v>0</v>
      </c>
    </row>
    <row r="367" spans="1:18" hidden="1" x14ac:dyDescent="0.25">
      <c r="A367" s="20">
        <v>43670</v>
      </c>
      <c r="B367" t="s">
        <v>1394</v>
      </c>
      <c r="C367" t="s">
        <v>17</v>
      </c>
      <c r="D367">
        <v>250</v>
      </c>
      <c r="E367">
        <v>125.5</v>
      </c>
      <c r="F367">
        <v>31375</v>
      </c>
      <c r="G367" t="s">
        <v>1395</v>
      </c>
      <c r="H367">
        <v>2019140</v>
      </c>
      <c r="I367" t="s">
        <v>19</v>
      </c>
      <c r="J367" t="s">
        <v>20</v>
      </c>
      <c r="K367" t="s">
        <v>25</v>
      </c>
      <c r="L367">
        <v>0</v>
      </c>
      <c r="M367">
        <v>1.1299999999999999</v>
      </c>
      <c r="N367">
        <v>0</v>
      </c>
      <c r="O367">
        <v>29.7</v>
      </c>
      <c r="P367">
        <v>30.829499999999999</v>
      </c>
      <c r="Q367">
        <f t="shared" si="10"/>
        <v>31405.8295</v>
      </c>
      <c r="R367">
        <f t="shared" si="11"/>
        <v>0</v>
      </c>
    </row>
    <row r="368" spans="1:18" hidden="1" x14ac:dyDescent="0.25">
      <c r="A368" s="20">
        <v>43670</v>
      </c>
      <c r="B368" t="s">
        <v>1394</v>
      </c>
      <c r="C368" t="s">
        <v>23</v>
      </c>
      <c r="D368">
        <v>250</v>
      </c>
      <c r="E368">
        <v>124</v>
      </c>
      <c r="F368">
        <v>31000</v>
      </c>
      <c r="G368" t="s">
        <v>1396</v>
      </c>
      <c r="H368">
        <v>2019140</v>
      </c>
      <c r="I368" t="s">
        <v>19</v>
      </c>
      <c r="J368" t="s">
        <v>20</v>
      </c>
      <c r="K368" t="s">
        <v>25</v>
      </c>
      <c r="L368">
        <v>8</v>
      </c>
      <c r="M368">
        <v>1.1200000000000001</v>
      </c>
      <c r="N368">
        <v>2.1</v>
      </c>
      <c r="O368">
        <v>29.7</v>
      </c>
      <c r="P368">
        <v>40.915999999999997</v>
      </c>
      <c r="Q368">
        <f t="shared" si="10"/>
        <v>0</v>
      </c>
      <c r="R368">
        <f t="shared" si="11"/>
        <v>30959.083999999999</v>
      </c>
    </row>
    <row r="369" spans="1:18" hidden="1" x14ac:dyDescent="0.25">
      <c r="A369" s="20">
        <v>43669</v>
      </c>
      <c r="B369" t="s">
        <v>179</v>
      </c>
      <c r="C369" t="s">
        <v>17</v>
      </c>
      <c r="D369">
        <v>100</v>
      </c>
      <c r="E369">
        <v>30</v>
      </c>
      <c r="F369">
        <v>3000</v>
      </c>
      <c r="G369" t="s">
        <v>1397</v>
      </c>
      <c r="H369">
        <v>2019139</v>
      </c>
      <c r="I369" t="s">
        <v>19</v>
      </c>
      <c r="J369" t="s">
        <v>20</v>
      </c>
      <c r="K369" t="s">
        <v>25</v>
      </c>
      <c r="L369">
        <v>3</v>
      </c>
      <c r="M369">
        <v>0.11</v>
      </c>
      <c r="N369">
        <v>0.3</v>
      </c>
      <c r="O369">
        <v>41.32</v>
      </c>
      <c r="P369">
        <v>44.728000000000002</v>
      </c>
      <c r="Q369">
        <f t="shared" si="10"/>
        <v>3044.7280000000001</v>
      </c>
      <c r="R369">
        <f t="shared" si="11"/>
        <v>0</v>
      </c>
    </row>
    <row r="370" spans="1:18" hidden="1" x14ac:dyDescent="0.25">
      <c r="A370" s="20">
        <v>43668</v>
      </c>
      <c r="B370" t="s">
        <v>205</v>
      </c>
      <c r="C370" t="s">
        <v>23</v>
      </c>
      <c r="D370">
        <v>550</v>
      </c>
      <c r="E370">
        <v>5.9</v>
      </c>
      <c r="F370">
        <v>3245</v>
      </c>
      <c r="G370" t="s">
        <v>1398</v>
      </c>
      <c r="H370">
        <v>2019138</v>
      </c>
      <c r="I370" t="s">
        <v>19</v>
      </c>
      <c r="J370" t="s">
        <v>20</v>
      </c>
      <c r="K370" t="s">
        <v>25</v>
      </c>
      <c r="L370">
        <v>3</v>
      </c>
      <c r="M370">
        <v>0.12</v>
      </c>
      <c r="N370">
        <v>0.3</v>
      </c>
      <c r="O370">
        <v>41.3</v>
      </c>
      <c r="P370">
        <v>44.716799999999999</v>
      </c>
      <c r="Q370">
        <f t="shared" si="10"/>
        <v>0</v>
      </c>
      <c r="R370">
        <f t="shared" si="11"/>
        <v>3200.2831999999999</v>
      </c>
    </row>
    <row r="371" spans="1:18" hidden="1" x14ac:dyDescent="0.25">
      <c r="A371" s="20">
        <v>43663</v>
      </c>
      <c r="B371" t="s">
        <v>279</v>
      </c>
      <c r="C371" t="s">
        <v>23</v>
      </c>
      <c r="D371">
        <v>100</v>
      </c>
      <c r="E371">
        <v>379</v>
      </c>
      <c r="F371">
        <v>37900</v>
      </c>
      <c r="G371" t="s">
        <v>1399</v>
      </c>
      <c r="H371">
        <v>2019135</v>
      </c>
      <c r="I371" t="s">
        <v>19</v>
      </c>
      <c r="J371" t="s">
        <v>20</v>
      </c>
      <c r="K371" t="s">
        <v>25</v>
      </c>
      <c r="L371">
        <v>9.57</v>
      </c>
      <c r="M371">
        <v>1.36</v>
      </c>
      <c r="N371">
        <v>0</v>
      </c>
      <c r="O371">
        <v>29.75</v>
      </c>
      <c r="P371">
        <v>40.684399999999997</v>
      </c>
      <c r="Q371">
        <f t="shared" si="10"/>
        <v>0</v>
      </c>
      <c r="R371">
        <f t="shared" si="11"/>
        <v>37859.315600000002</v>
      </c>
    </row>
    <row r="372" spans="1:18" hidden="1" x14ac:dyDescent="0.25">
      <c r="A372" s="20">
        <v>43663</v>
      </c>
      <c r="B372" t="s">
        <v>279</v>
      </c>
      <c r="C372" t="s">
        <v>17</v>
      </c>
      <c r="D372">
        <v>100</v>
      </c>
      <c r="E372">
        <v>384</v>
      </c>
      <c r="F372">
        <v>38400</v>
      </c>
      <c r="G372" t="s">
        <v>1400</v>
      </c>
      <c r="H372">
        <v>2019135</v>
      </c>
      <c r="I372" t="s">
        <v>19</v>
      </c>
      <c r="J372" t="s">
        <v>20</v>
      </c>
      <c r="K372" t="s">
        <v>25</v>
      </c>
      <c r="L372">
        <v>0</v>
      </c>
      <c r="M372">
        <v>1.38</v>
      </c>
      <c r="N372">
        <v>0</v>
      </c>
      <c r="O372">
        <v>29.75</v>
      </c>
      <c r="P372">
        <v>31.132400000000001</v>
      </c>
      <c r="Q372">
        <f t="shared" si="10"/>
        <v>38431.132400000002</v>
      </c>
      <c r="R372">
        <f t="shared" si="11"/>
        <v>0</v>
      </c>
    </row>
    <row r="373" spans="1:18" hidden="1" x14ac:dyDescent="0.25">
      <c r="A373" s="20">
        <v>43663</v>
      </c>
      <c r="B373" t="s">
        <v>279</v>
      </c>
      <c r="C373" t="s">
        <v>17</v>
      </c>
      <c r="D373">
        <v>200</v>
      </c>
      <c r="E373">
        <v>385</v>
      </c>
      <c r="F373">
        <v>77000</v>
      </c>
      <c r="G373" t="s">
        <v>1401</v>
      </c>
      <c r="H373">
        <v>2019135</v>
      </c>
      <c r="I373" t="s">
        <v>19</v>
      </c>
      <c r="J373" t="s">
        <v>20</v>
      </c>
      <c r="K373" t="s">
        <v>25</v>
      </c>
      <c r="L373">
        <v>0</v>
      </c>
      <c r="M373">
        <v>2.77</v>
      </c>
      <c r="N373">
        <v>6.9</v>
      </c>
      <c r="O373">
        <v>59.5</v>
      </c>
      <c r="P373">
        <v>69.172200000000004</v>
      </c>
      <c r="Q373">
        <f t="shared" si="10"/>
        <v>77069.172200000001</v>
      </c>
      <c r="R373">
        <f t="shared" si="11"/>
        <v>0</v>
      </c>
    </row>
    <row r="374" spans="1:18" hidden="1" x14ac:dyDescent="0.25">
      <c r="A374" s="20">
        <v>43663</v>
      </c>
      <c r="B374" t="s">
        <v>279</v>
      </c>
      <c r="C374" t="s">
        <v>23</v>
      </c>
      <c r="D374">
        <v>200</v>
      </c>
      <c r="E374">
        <v>382.36</v>
      </c>
      <c r="F374">
        <v>76472</v>
      </c>
      <c r="G374" t="s">
        <v>1402</v>
      </c>
      <c r="H374">
        <v>2019135</v>
      </c>
      <c r="I374" t="s">
        <v>19</v>
      </c>
      <c r="J374" t="s">
        <v>20</v>
      </c>
      <c r="K374" t="s">
        <v>25</v>
      </c>
      <c r="L374">
        <v>19.43</v>
      </c>
      <c r="M374">
        <v>2.75</v>
      </c>
      <c r="N374">
        <v>0</v>
      </c>
      <c r="O374">
        <v>45.61</v>
      </c>
      <c r="P374">
        <v>67.793099999999995</v>
      </c>
      <c r="Q374">
        <f t="shared" si="10"/>
        <v>0</v>
      </c>
      <c r="R374">
        <f t="shared" si="11"/>
        <v>76404.206900000005</v>
      </c>
    </row>
    <row r="375" spans="1:18" hidden="1" x14ac:dyDescent="0.25">
      <c r="A375" s="20">
        <v>43662</v>
      </c>
      <c r="B375" t="s">
        <v>74</v>
      </c>
      <c r="C375" t="s">
        <v>23</v>
      </c>
      <c r="D375">
        <v>100</v>
      </c>
      <c r="E375">
        <v>782</v>
      </c>
      <c r="F375">
        <v>78200</v>
      </c>
      <c r="G375" t="s">
        <v>1403</v>
      </c>
      <c r="H375">
        <v>2019134</v>
      </c>
      <c r="I375" t="s">
        <v>19</v>
      </c>
      <c r="J375" t="s">
        <v>20</v>
      </c>
      <c r="K375" t="s">
        <v>25</v>
      </c>
      <c r="L375">
        <v>20</v>
      </c>
      <c r="M375">
        <v>2.82</v>
      </c>
      <c r="N375">
        <v>0</v>
      </c>
      <c r="O375">
        <v>46.64</v>
      </c>
      <c r="P375">
        <v>69.455200000000005</v>
      </c>
      <c r="Q375">
        <f t="shared" si="10"/>
        <v>0</v>
      </c>
      <c r="R375">
        <f t="shared" si="11"/>
        <v>78130.544800000003</v>
      </c>
    </row>
    <row r="376" spans="1:18" hidden="1" x14ac:dyDescent="0.25">
      <c r="A376" s="20">
        <v>43662</v>
      </c>
      <c r="B376" t="s">
        <v>74</v>
      </c>
      <c r="C376" t="s">
        <v>17</v>
      </c>
      <c r="D376">
        <v>100</v>
      </c>
      <c r="E376">
        <v>780.7</v>
      </c>
      <c r="F376">
        <v>78070</v>
      </c>
      <c r="G376" t="s">
        <v>1404</v>
      </c>
      <c r="H376">
        <v>2019134</v>
      </c>
      <c r="I376" t="s">
        <v>19</v>
      </c>
      <c r="J376" t="s">
        <v>20</v>
      </c>
      <c r="K376" t="s">
        <v>25</v>
      </c>
      <c r="L376">
        <v>0</v>
      </c>
      <c r="M376">
        <v>2.81</v>
      </c>
      <c r="N376">
        <v>4.8</v>
      </c>
      <c r="O376">
        <v>46.57</v>
      </c>
      <c r="P376">
        <v>54.180599999999998</v>
      </c>
      <c r="Q376">
        <f t="shared" si="10"/>
        <v>78124.180600000007</v>
      </c>
      <c r="R376">
        <f t="shared" si="11"/>
        <v>0</v>
      </c>
    </row>
    <row r="377" spans="1:18" hidden="1" x14ac:dyDescent="0.25">
      <c r="A377" s="20">
        <v>43661</v>
      </c>
      <c r="B377" t="s">
        <v>74</v>
      </c>
      <c r="C377" t="s">
        <v>23</v>
      </c>
      <c r="D377">
        <v>100</v>
      </c>
      <c r="E377">
        <v>760</v>
      </c>
      <c r="F377">
        <v>76000</v>
      </c>
      <c r="G377" t="s">
        <v>1405</v>
      </c>
      <c r="H377">
        <v>2019133</v>
      </c>
      <c r="I377" t="s">
        <v>19</v>
      </c>
      <c r="J377" t="s">
        <v>20</v>
      </c>
      <c r="K377" t="s">
        <v>25</v>
      </c>
      <c r="L377">
        <v>19</v>
      </c>
      <c r="M377">
        <v>2.74</v>
      </c>
      <c r="N377">
        <v>4.8</v>
      </c>
      <c r="O377">
        <v>45.33</v>
      </c>
      <c r="P377">
        <v>71.866</v>
      </c>
      <c r="Q377">
        <f t="shared" si="10"/>
        <v>0</v>
      </c>
      <c r="R377">
        <f t="shared" si="11"/>
        <v>75928.134000000005</v>
      </c>
    </row>
    <row r="378" spans="1:18" hidden="1" x14ac:dyDescent="0.25">
      <c r="A378" s="20">
        <v>43661</v>
      </c>
      <c r="B378" t="s">
        <v>74</v>
      </c>
      <c r="C378" t="s">
        <v>17</v>
      </c>
      <c r="D378">
        <v>100</v>
      </c>
      <c r="E378">
        <v>775</v>
      </c>
      <c r="F378">
        <v>77500</v>
      </c>
      <c r="G378" t="s">
        <v>1406</v>
      </c>
      <c r="H378">
        <v>2019133</v>
      </c>
      <c r="I378" t="s">
        <v>19</v>
      </c>
      <c r="J378" t="s">
        <v>20</v>
      </c>
      <c r="K378" t="s">
        <v>25</v>
      </c>
      <c r="L378">
        <v>0</v>
      </c>
      <c r="M378">
        <v>2.79</v>
      </c>
      <c r="N378">
        <v>0</v>
      </c>
      <c r="O378">
        <v>46.23</v>
      </c>
      <c r="P378">
        <v>49.02</v>
      </c>
      <c r="Q378">
        <f t="shared" si="10"/>
        <v>77549.02</v>
      </c>
      <c r="R378">
        <f t="shared" si="11"/>
        <v>0</v>
      </c>
    </row>
    <row r="379" spans="1:18" hidden="1" x14ac:dyDescent="0.25">
      <c r="A379" s="20">
        <v>43655</v>
      </c>
      <c r="B379" t="s">
        <v>1407</v>
      </c>
      <c r="C379" t="s">
        <v>17</v>
      </c>
      <c r="D379">
        <v>100</v>
      </c>
      <c r="E379">
        <v>628</v>
      </c>
      <c r="F379">
        <v>62800</v>
      </c>
      <c r="G379" t="s">
        <v>1408</v>
      </c>
      <c r="H379">
        <v>2019129</v>
      </c>
      <c r="I379" t="s">
        <v>19</v>
      </c>
      <c r="J379" t="s">
        <v>20</v>
      </c>
      <c r="K379" t="s">
        <v>25</v>
      </c>
      <c r="L379">
        <v>0</v>
      </c>
      <c r="M379">
        <v>2.2599999999999998</v>
      </c>
      <c r="N379">
        <v>0</v>
      </c>
      <c r="O379">
        <v>37.46</v>
      </c>
      <c r="P379">
        <v>39.720799999999997</v>
      </c>
      <c r="Q379">
        <f t="shared" si="10"/>
        <v>62839.720800000003</v>
      </c>
      <c r="R379">
        <f t="shared" si="11"/>
        <v>0</v>
      </c>
    </row>
    <row r="380" spans="1:18" hidden="1" x14ac:dyDescent="0.25">
      <c r="A380" s="20">
        <v>43655</v>
      </c>
      <c r="B380" t="s">
        <v>1407</v>
      </c>
      <c r="C380" t="s">
        <v>23</v>
      </c>
      <c r="D380">
        <v>100</v>
      </c>
      <c r="E380">
        <v>627.35</v>
      </c>
      <c r="F380">
        <v>62735</v>
      </c>
      <c r="G380" t="s">
        <v>1409</v>
      </c>
      <c r="H380">
        <v>2019129</v>
      </c>
      <c r="I380" t="s">
        <v>19</v>
      </c>
      <c r="J380" t="s">
        <v>20</v>
      </c>
      <c r="K380" t="s">
        <v>25</v>
      </c>
      <c r="L380">
        <v>16</v>
      </c>
      <c r="M380">
        <v>2.2599999999999998</v>
      </c>
      <c r="N380">
        <v>3.9</v>
      </c>
      <c r="O380">
        <v>37.450000000000003</v>
      </c>
      <c r="P380">
        <v>59.6081</v>
      </c>
      <c r="Q380">
        <f t="shared" si="10"/>
        <v>0</v>
      </c>
      <c r="R380">
        <f t="shared" si="11"/>
        <v>62675.391900000002</v>
      </c>
    </row>
    <row r="381" spans="1:18" hidden="1" x14ac:dyDescent="0.25">
      <c r="A381" s="20">
        <v>43654</v>
      </c>
      <c r="B381" t="s">
        <v>282</v>
      </c>
      <c r="C381" t="s">
        <v>17</v>
      </c>
      <c r="D381">
        <v>30</v>
      </c>
      <c r="E381">
        <v>230</v>
      </c>
      <c r="F381">
        <v>6900</v>
      </c>
      <c r="G381" t="s">
        <v>1410</v>
      </c>
      <c r="H381">
        <v>2019128</v>
      </c>
      <c r="I381" t="s">
        <v>19</v>
      </c>
      <c r="J381" t="s">
        <v>20</v>
      </c>
      <c r="K381" t="s">
        <v>25</v>
      </c>
      <c r="L381">
        <v>7</v>
      </c>
      <c r="M381">
        <v>0.25</v>
      </c>
      <c r="N381">
        <v>0.3</v>
      </c>
      <c r="O381">
        <v>44.83</v>
      </c>
      <c r="P381">
        <v>52.378399999999999</v>
      </c>
      <c r="Q381">
        <f t="shared" si="10"/>
        <v>6952.3783999999996</v>
      </c>
      <c r="R381">
        <f t="shared" si="11"/>
        <v>0</v>
      </c>
    </row>
    <row r="382" spans="1:18" hidden="1" x14ac:dyDescent="0.25">
      <c r="A382" s="20">
        <v>43650</v>
      </c>
      <c r="B382" t="s">
        <v>1411</v>
      </c>
      <c r="C382" t="s">
        <v>23</v>
      </c>
      <c r="D382">
        <v>250</v>
      </c>
      <c r="E382">
        <v>147.15</v>
      </c>
      <c r="F382">
        <v>36787.5</v>
      </c>
      <c r="G382" t="s">
        <v>1412</v>
      </c>
      <c r="H382">
        <v>2019126</v>
      </c>
      <c r="I382" t="s">
        <v>19</v>
      </c>
      <c r="J382" t="s">
        <v>20</v>
      </c>
      <c r="K382" t="s">
        <v>25</v>
      </c>
      <c r="L382">
        <v>9.17</v>
      </c>
      <c r="M382">
        <v>1.32</v>
      </c>
      <c r="N382">
        <v>0</v>
      </c>
      <c r="O382">
        <v>29.74</v>
      </c>
      <c r="P382">
        <v>40.234400000000001</v>
      </c>
      <c r="Q382">
        <f t="shared" si="10"/>
        <v>0</v>
      </c>
      <c r="R382">
        <f t="shared" si="11"/>
        <v>36747.265599999999</v>
      </c>
    </row>
    <row r="383" spans="1:18" hidden="1" x14ac:dyDescent="0.25">
      <c r="A383" s="20">
        <v>43650</v>
      </c>
      <c r="B383" t="s">
        <v>1411</v>
      </c>
      <c r="C383" t="s">
        <v>17</v>
      </c>
      <c r="D383">
        <v>250</v>
      </c>
      <c r="E383">
        <v>146.15</v>
      </c>
      <c r="F383">
        <v>36537.5</v>
      </c>
      <c r="G383" t="s">
        <v>1413</v>
      </c>
      <c r="H383">
        <v>2019126</v>
      </c>
      <c r="I383" t="s">
        <v>19</v>
      </c>
      <c r="J383" t="s">
        <v>20</v>
      </c>
      <c r="K383" t="s">
        <v>25</v>
      </c>
      <c r="L383">
        <v>0</v>
      </c>
      <c r="M383">
        <v>1.32</v>
      </c>
      <c r="N383">
        <v>0</v>
      </c>
      <c r="O383">
        <v>29.74</v>
      </c>
      <c r="P383">
        <v>31.055399999999999</v>
      </c>
      <c r="Q383">
        <f t="shared" si="10"/>
        <v>36568.555399999997</v>
      </c>
      <c r="R383">
        <f t="shared" si="11"/>
        <v>0</v>
      </c>
    </row>
    <row r="384" spans="1:18" hidden="1" x14ac:dyDescent="0.25">
      <c r="A384" s="20">
        <v>43650</v>
      </c>
      <c r="B384" t="s">
        <v>270</v>
      </c>
      <c r="C384" t="s">
        <v>23</v>
      </c>
      <c r="D384">
        <v>500</v>
      </c>
      <c r="E384">
        <v>129</v>
      </c>
      <c r="F384">
        <v>64500</v>
      </c>
      <c r="G384" t="s">
        <v>1414</v>
      </c>
      <c r="H384">
        <v>2019126</v>
      </c>
      <c r="I384" t="s">
        <v>19</v>
      </c>
      <c r="J384" t="s">
        <v>20</v>
      </c>
      <c r="K384" t="s">
        <v>25</v>
      </c>
      <c r="L384">
        <v>16.190000000000001</v>
      </c>
      <c r="M384">
        <v>2.3199999999999998</v>
      </c>
      <c r="N384">
        <v>0</v>
      </c>
      <c r="O384">
        <v>38.47</v>
      </c>
      <c r="P384">
        <v>56.981999999999999</v>
      </c>
      <c r="Q384">
        <f t="shared" si="10"/>
        <v>0</v>
      </c>
      <c r="R384">
        <f t="shared" si="11"/>
        <v>64443.017999999996</v>
      </c>
    </row>
    <row r="385" spans="1:18" hidden="1" x14ac:dyDescent="0.25">
      <c r="A385" s="20">
        <v>43650</v>
      </c>
      <c r="B385" t="s">
        <v>270</v>
      </c>
      <c r="C385" t="s">
        <v>17</v>
      </c>
      <c r="D385">
        <v>500</v>
      </c>
      <c r="E385">
        <v>130</v>
      </c>
      <c r="F385">
        <v>65000</v>
      </c>
      <c r="G385" t="s">
        <v>1415</v>
      </c>
      <c r="H385">
        <v>2019126</v>
      </c>
      <c r="I385" t="s">
        <v>19</v>
      </c>
      <c r="J385" t="s">
        <v>20</v>
      </c>
      <c r="K385" t="s">
        <v>25</v>
      </c>
      <c r="L385">
        <v>0</v>
      </c>
      <c r="M385">
        <v>2.34</v>
      </c>
      <c r="N385">
        <v>0</v>
      </c>
      <c r="O385">
        <v>38.770000000000003</v>
      </c>
      <c r="P385">
        <v>41.11</v>
      </c>
      <c r="Q385">
        <f t="shared" si="10"/>
        <v>65041.11</v>
      </c>
      <c r="R385">
        <f t="shared" si="11"/>
        <v>0</v>
      </c>
    </row>
    <row r="386" spans="1:18" hidden="1" x14ac:dyDescent="0.25">
      <c r="A386" s="20">
        <v>43650</v>
      </c>
      <c r="B386" t="s">
        <v>1174</v>
      </c>
      <c r="C386" t="s">
        <v>23</v>
      </c>
      <c r="D386">
        <v>1000</v>
      </c>
      <c r="E386">
        <v>65.5</v>
      </c>
      <c r="F386">
        <v>65500</v>
      </c>
      <c r="G386" t="s">
        <v>1416</v>
      </c>
      <c r="H386">
        <v>2019126</v>
      </c>
      <c r="I386" t="s">
        <v>19</v>
      </c>
      <c r="J386" t="s">
        <v>20</v>
      </c>
      <c r="K386" t="s">
        <v>25</v>
      </c>
      <c r="L386">
        <v>16.309999999999999</v>
      </c>
      <c r="M386">
        <v>2.36</v>
      </c>
      <c r="N386">
        <v>0</v>
      </c>
      <c r="O386">
        <v>39.07</v>
      </c>
      <c r="P386">
        <v>57.738</v>
      </c>
      <c r="Q386">
        <f t="shared" si="10"/>
        <v>0</v>
      </c>
      <c r="R386">
        <f t="shared" si="11"/>
        <v>65442.262000000002</v>
      </c>
    </row>
    <row r="387" spans="1:18" hidden="1" x14ac:dyDescent="0.25">
      <c r="A387" s="20">
        <v>43650</v>
      </c>
      <c r="B387" t="s">
        <v>1174</v>
      </c>
      <c r="C387" t="s">
        <v>17</v>
      </c>
      <c r="D387">
        <v>1000</v>
      </c>
      <c r="E387">
        <v>65</v>
      </c>
      <c r="F387">
        <v>65000</v>
      </c>
      <c r="G387" t="s">
        <v>1417</v>
      </c>
      <c r="H387">
        <v>2019126</v>
      </c>
      <c r="I387" t="s">
        <v>19</v>
      </c>
      <c r="J387" t="s">
        <v>20</v>
      </c>
      <c r="K387" t="s">
        <v>25</v>
      </c>
      <c r="L387">
        <v>0</v>
      </c>
      <c r="M387">
        <v>2.34</v>
      </c>
      <c r="N387">
        <v>0</v>
      </c>
      <c r="O387">
        <v>38.770000000000003</v>
      </c>
      <c r="P387">
        <v>41.11</v>
      </c>
      <c r="Q387">
        <f t="shared" ref="Q387:Q450" si="12">IF(C387="Buy",F387+P387,0)</f>
        <v>65041.11</v>
      </c>
      <c r="R387">
        <f t="shared" ref="R387:R450" si="13">IF(C387="Sell",F387-P387,0)</f>
        <v>0</v>
      </c>
    </row>
    <row r="388" spans="1:18" hidden="1" x14ac:dyDescent="0.25">
      <c r="A388" s="20">
        <v>43650</v>
      </c>
      <c r="B388" t="s">
        <v>16</v>
      </c>
      <c r="C388" t="s">
        <v>17</v>
      </c>
      <c r="D388">
        <v>2500</v>
      </c>
      <c r="E388">
        <v>24.15</v>
      </c>
      <c r="F388">
        <v>60375</v>
      </c>
      <c r="G388" t="s">
        <v>1418</v>
      </c>
      <c r="H388">
        <v>2019126</v>
      </c>
      <c r="I388" t="s">
        <v>19</v>
      </c>
      <c r="J388" t="s">
        <v>20</v>
      </c>
      <c r="K388" t="s">
        <v>25</v>
      </c>
      <c r="L388">
        <v>0</v>
      </c>
      <c r="M388">
        <v>2.17</v>
      </c>
      <c r="N388">
        <v>13.8</v>
      </c>
      <c r="O388">
        <v>36.01</v>
      </c>
      <c r="P388">
        <v>51.983499999999999</v>
      </c>
      <c r="Q388">
        <f t="shared" si="12"/>
        <v>60426.983500000002</v>
      </c>
      <c r="R388">
        <f t="shared" si="13"/>
        <v>0</v>
      </c>
    </row>
    <row r="389" spans="1:18" hidden="1" x14ac:dyDescent="0.25">
      <c r="A389" s="20">
        <v>43650</v>
      </c>
      <c r="B389" t="s">
        <v>16</v>
      </c>
      <c r="C389" t="s">
        <v>23</v>
      </c>
      <c r="D389">
        <v>2500</v>
      </c>
      <c r="E389">
        <v>24.2</v>
      </c>
      <c r="F389">
        <v>60500</v>
      </c>
      <c r="G389" t="s">
        <v>1419</v>
      </c>
      <c r="H389">
        <v>2019126</v>
      </c>
      <c r="I389" t="s">
        <v>19</v>
      </c>
      <c r="J389" t="s">
        <v>20</v>
      </c>
      <c r="K389" t="s">
        <v>25</v>
      </c>
      <c r="L389">
        <v>15.33</v>
      </c>
      <c r="M389">
        <v>2.1800000000000002</v>
      </c>
      <c r="N389">
        <v>0</v>
      </c>
      <c r="O389">
        <v>36.090000000000003</v>
      </c>
      <c r="P389">
        <v>53.597999999999999</v>
      </c>
      <c r="Q389">
        <f t="shared" si="12"/>
        <v>0</v>
      </c>
      <c r="R389">
        <f t="shared" si="13"/>
        <v>60446.402000000002</v>
      </c>
    </row>
    <row r="390" spans="1:18" hidden="1" x14ac:dyDescent="0.25">
      <c r="A390" s="20">
        <v>43649</v>
      </c>
      <c r="B390" t="s">
        <v>1105</v>
      </c>
      <c r="C390" t="s">
        <v>23</v>
      </c>
      <c r="D390">
        <v>50</v>
      </c>
      <c r="E390">
        <v>930</v>
      </c>
      <c r="F390">
        <v>46500</v>
      </c>
      <c r="G390" t="s">
        <v>1420</v>
      </c>
      <c r="H390">
        <v>2019125</v>
      </c>
      <c r="I390" t="s">
        <v>19</v>
      </c>
      <c r="J390" t="s">
        <v>20</v>
      </c>
      <c r="K390" t="s">
        <v>25</v>
      </c>
      <c r="L390">
        <v>11.68</v>
      </c>
      <c r="M390">
        <v>1.67</v>
      </c>
      <c r="N390">
        <v>0</v>
      </c>
      <c r="O390">
        <v>29.81</v>
      </c>
      <c r="P390">
        <v>43.164099999999998</v>
      </c>
      <c r="Q390">
        <f t="shared" si="12"/>
        <v>0</v>
      </c>
      <c r="R390">
        <f t="shared" si="13"/>
        <v>46456.835899999998</v>
      </c>
    </row>
    <row r="391" spans="1:18" hidden="1" x14ac:dyDescent="0.25">
      <c r="A391" s="20">
        <v>43649</v>
      </c>
      <c r="B391" t="s">
        <v>1105</v>
      </c>
      <c r="C391" t="s">
        <v>17</v>
      </c>
      <c r="D391">
        <v>50</v>
      </c>
      <c r="E391">
        <v>927.3</v>
      </c>
      <c r="F391">
        <v>46365</v>
      </c>
      <c r="G391" t="s">
        <v>1421</v>
      </c>
      <c r="H391">
        <v>2019125</v>
      </c>
      <c r="I391" t="s">
        <v>19</v>
      </c>
      <c r="J391" t="s">
        <v>20</v>
      </c>
      <c r="K391" t="s">
        <v>25</v>
      </c>
      <c r="L391">
        <v>0</v>
      </c>
      <c r="M391">
        <v>1.67</v>
      </c>
      <c r="N391">
        <v>0</v>
      </c>
      <c r="O391">
        <v>29.8</v>
      </c>
      <c r="P391">
        <v>31.469200000000001</v>
      </c>
      <c r="Q391">
        <f t="shared" si="12"/>
        <v>46396.4692</v>
      </c>
      <c r="R391">
        <f t="shared" si="13"/>
        <v>0</v>
      </c>
    </row>
    <row r="392" spans="1:18" hidden="1" x14ac:dyDescent="0.25">
      <c r="A392" s="20">
        <v>43649</v>
      </c>
      <c r="B392" t="s">
        <v>1174</v>
      </c>
      <c r="C392" t="s">
        <v>23</v>
      </c>
      <c r="D392">
        <v>500</v>
      </c>
      <c r="E392">
        <v>66.25</v>
      </c>
      <c r="F392">
        <v>33125</v>
      </c>
      <c r="G392" t="s">
        <v>1422</v>
      </c>
      <c r="H392">
        <v>2019125</v>
      </c>
      <c r="I392" t="s">
        <v>19</v>
      </c>
      <c r="J392" t="s">
        <v>20</v>
      </c>
      <c r="K392" t="s">
        <v>25</v>
      </c>
      <c r="L392">
        <v>8.2200000000000006</v>
      </c>
      <c r="M392">
        <v>1.19</v>
      </c>
      <c r="N392">
        <v>0</v>
      </c>
      <c r="O392">
        <v>29.71</v>
      </c>
      <c r="P392">
        <v>39.122500000000002</v>
      </c>
      <c r="Q392">
        <f t="shared" si="12"/>
        <v>0</v>
      </c>
      <c r="R392">
        <f t="shared" si="13"/>
        <v>33085.877500000002</v>
      </c>
    </row>
    <row r="393" spans="1:18" hidden="1" x14ac:dyDescent="0.25">
      <c r="A393" s="20">
        <v>43649</v>
      </c>
      <c r="B393" t="s">
        <v>1174</v>
      </c>
      <c r="C393" t="s">
        <v>17</v>
      </c>
      <c r="D393">
        <v>500</v>
      </c>
      <c r="E393">
        <v>65.25</v>
      </c>
      <c r="F393">
        <v>32625</v>
      </c>
      <c r="G393" t="s">
        <v>1423</v>
      </c>
      <c r="H393">
        <v>2019125</v>
      </c>
      <c r="I393" t="s">
        <v>19</v>
      </c>
      <c r="J393" t="s">
        <v>20</v>
      </c>
      <c r="K393" t="s">
        <v>25</v>
      </c>
      <c r="L393">
        <v>0</v>
      </c>
      <c r="M393">
        <v>1.17</v>
      </c>
      <c r="N393">
        <v>0</v>
      </c>
      <c r="O393">
        <v>29.71</v>
      </c>
      <c r="P393">
        <v>30.884499999999999</v>
      </c>
      <c r="Q393">
        <f t="shared" si="12"/>
        <v>32655.8845</v>
      </c>
      <c r="R393">
        <f t="shared" si="13"/>
        <v>0</v>
      </c>
    </row>
    <row r="394" spans="1:18" hidden="1" x14ac:dyDescent="0.25">
      <c r="A394" s="20">
        <v>43649</v>
      </c>
      <c r="B394" t="s">
        <v>16</v>
      </c>
      <c r="C394" t="s">
        <v>17</v>
      </c>
      <c r="D394">
        <v>1000</v>
      </c>
      <c r="E394">
        <v>24.2</v>
      </c>
      <c r="F394">
        <v>24200</v>
      </c>
      <c r="G394" t="s">
        <v>1424</v>
      </c>
      <c r="H394">
        <v>2019125</v>
      </c>
      <c r="I394" t="s">
        <v>19</v>
      </c>
      <c r="J394" t="s">
        <v>20</v>
      </c>
      <c r="K394" t="s">
        <v>25</v>
      </c>
      <c r="L394">
        <v>0</v>
      </c>
      <c r="M394">
        <v>0.87</v>
      </c>
      <c r="N394">
        <v>0</v>
      </c>
      <c r="O394">
        <v>29.66</v>
      </c>
      <c r="P394">
        <v>30.531199999999998</v>
      </c>
      <c r="Q394">
        <f t="shared" si="12"/>
        <v>24230.531200000001</v>
      </c>
      <c r="R394">
        <f t="shared" si="13"/>
        <v>0</v>
      </c>
    </row>
    <row r="395" spans="1:18" hidden="1" x14ac:dyDescent="0.25">
      <c r="A395" s="20">
        <v>43649</v>
      </c>
      <c r="B395" t="s">
        <v>16</v>
      </c>
      <c r="C395" t="s">
        <v>17</v>
      </c>
      <c r="D395">
        <v>1500</v>
      </c>
      <c r="E395">
        <v>24.15</v>
      </c>
      <c r="F395">
        <v>36225</v>
      </c>
      <c r="G395" t="s">
        <v>1425</v>
      </c>
      <c r="H395">
        <v>2019125</v>
      </c>
      <c r="I395" t="s">
        <v>19</v>
      </c>
      <c r="J395" t="s">
        <v>20</v>
      </c>
      <c r="K395" t="s">
        <v>25</v>
      </c>
      <c r="L395">
        <v>0</v>
      </c>
      <c r="M395">
        <v>1.3</v>
      </c>
      <c r="N395">
        <v>8.4</v>
      </c>
      <c r="O395">
        <v>29.74</v>
      </c>
      <c r="P395">
        <v>39.444099999999999</v>
      </c>
      <c r="Q395">
        <f t="shared" si="12"/>
        <v>36264.444100000001</v>
      </c>
      <c r="R395">
        <f t="shared" si="13"/>
        <v>0</v>
      </c>
    </row>
    <row r="396" spans="1:18" hidden="1" x14ac:dyDescent="0.25">
      <c r="A396" s="20">
        <v>43649</v>
      </c>
      <c r="B396" t="s">
        <v>16</v>
      </c>
      <c r="C396" t="s">
        <v>23</v>
      </c>
      <c r="D396">
        <v>183</v>
      </c>
      <c r="E396">
        <v>24.25</v>
      </c>
      <c r="F396">
        <v>4437.75</v>
      </c>
      <c r="G396" t="s">
        <v>1426</v>
      </c>
      <c r="H396">
        <v>2019125</v>
      </c>
      <c r="I396" t="s">
        <v>19</v>
      </c>
      <c r="J396" t="s">
        <v>20</v>
      </c>
      <c r="K396" t="s">
        <v>25</v>
      </c>
      <c r="L396">
        <v>1.1100000000000001</v>
      </c>
      <c r="M396">
        <v>0.16</v>
      </c>
      <c r="N396">
        <v>0</v>
      </c>
      <c r="O396">
        <v>29.53</v>
      </c>
      <c r="P396">
        <v>30.799700000000001</v>
      </c>
      <c r="Q396">
        <f t="shared" si="12"/>
        <v>0</v>
      </c>
      <c r="R396">
        <f t="shared" si="13"/>
        <v>4406.9503000000004</v>
      </c>
    </row>
    <row r="397" spans="1:18" hidden="1" x14ac:dyDescent="0.25">
      <c r="A397" s="20">
        <v>43649</v>
      </c>
      <c r="B397" t="s">
        <v>16</v>
      </c>
      <c r="C397" t="s">
        <v>23</v>
      </c>
      <c r="D397">
        <v>2317</v>
      </c>
      <c r="E397">
        <v>24.15</v>
      </c>
      <c r="F397">
        <v>55955.55</v>
      </c>
      <c r="G397" t="s">
        <v>1427</v>
      </c>
      <c r="H397">
        <v>2019125</v>
      </c>
      <c r="I397" t="s">
        <v>19</v>
      </c>
      <c r="J397" t="s">
        <v>20</v>
      </c>
      <c r="K397" t="s">
        <v>25</v>
      </c>
      <c r="L397">
        <v>14</v>
      </c>
      <c r="M397">
        <v>2.0099999999999998</v>
      </c>
      <c r="N397">
        <v>0</v>
      </c>
      <c r="O397">
        <v>33.380000000000003</v>
      </c>
      <c r="P397">
        <v>49.394399999999997</v>
      </c>
      <c r="Q397">
        <f t="shared" si="12"/>
        <v>0</v>
      </c>
      <c r="R397">
        <f t="shared" si="13"/>
        <v>55906.155600000006</v>
      </c>
    </row>
    <row r="398" spans="1:18" hidden="1" x14ac:dyDescent="0.25">
      <c r="A398" s="20">
        <v>43648</v>
      </c>
      <c r="B398" t="s">
        <v>1105</v>
      </c>
      <c r="C398" t="s">
        <v>23</v>
      </c>
      <c r="D398">
        <v>100</v>
      </c>
      <c r="E398">
        <v>916</v>
      </c>
      <c r="F398">
        <v>91600</v>
      </c>
      <c r="G398" t="s">
        <v>1428</v>
      </c>
      <c r="H398">
        <v>2019124</v>
      </c>
      <c r="I398" t="s">
        <v>19</v>
      </c>
      <c r="J398" t="s">
        <v>20</v>
      </c>
      <c r="K398" t="s">
        <v>25</v>
      </c>
      <c r="L398">
        <v>23</v>
      </c>
      <c r="M398">
        <v>3.3</v>
      </c>
      <c r="N398">
        <v>5.7</v>
      </c>
      <c r="O398">
        <v>54.64</v>
      </c>
      <c r="P398">
        <v>86.637600000000006</v>
      </c>
      <c r="Q398">
        <f t="shared" si="12"/>
        <v>0</v>
      </c>
      <c r="R398">
        <f t="shared" si="13"/>
        <v>91513.362399999998</v>
      </c>
    </row>
    <row r="399" spans="1:18" hidden="1" x14ac:dyDescent="0.25">
      <c r="A399" s="20">
        <v>43648</v>
      </c>
      <c r="B399" t="s">
        <v>1105</v>
      </c>
      <c r="C399" t="s">
        <v>17</v>
      </c>
      <c r="D399">
        <v>100</v>
      </c>
      <c r="E399">
        <v>916.1</v>
      </c>
      <c r="F399">
        <v>91610</v>
      </c>
      <c r="G399" t="s">
        <v>1429</v>
      </c>
      <c r="H399">
        <v>2019124</v>
      </c>
      <c r="I399" t="s">
        <v>19</v>
      </c>
      <c r="J399" t="s">
        <v>20</v>
      </c>
      <c r="K399" t="s">
        <v>25</v>
      </c>
      <c r="L399">
        <v>0</v>
      </c>
      <c r="M399">
        <v>3.3</v>
      </c>
      <c r="N399">
        <v>0</v>
      </c>
      <c r="O399">
        <v>54.65</v>
      </c>
      <c r="P399">
        <v>57.947899999999997</v>
      </c>
      <c r="Q399">
        <f t="shared" si="12"/>
        <v>91667.947899999999</v>
      </c>
      <c r="R399">
        <f t="shared" si="13"/>
        <v>0</v>
      </c>
    </row>
    <row r="400" spans="1:18" hidden="1" x14ac:dyDescent="0.25">
      <c r="A400" s="20">
        <v>43644</v>
      </c>
      <c r="B400" t="s">
        <v>1037</v>
      </c>
      <c r="C400" t="s">
        <v>17</v>
      </c>
      <c r="D400">
        <v>100</v>
      </c>
      <c r="E400">
        <v>622</v>
      </c>
      <c r="F400">
        <v>62200</v>
      </c>
      <c r="G400" t="s">
        <v>1430</v>
      </c>
      <c r="H400">
        <v>2019122</v>
      </c>
      <c r="I400" t="s">
        <v>19</v>
      </c>
      <c r="J400" t="s">
        <v>20</v>
      </c>
      <c r="K400" t="s">
        <v>25</v>
      </c>
      <c r="L400">
        <v>0</v>
      </c>
      <c r="M400">
        <v>2.2400000000000002</v>
      </c>
      <c r="N400">
        <v>0</v>
      </c>
      <c r="O400">
        <v>37.1</v>
      </c>
      <c r="P400">
        <v>39.339199999999998</v>
      </c>
      <c r="Q400">
        <f t="shared" si="12"/>
        <v>62239.339200000002</v>
      </c>
      <c r="R400">
        <f t="shared" si="13"/>
        <v>0</v>
      </c>
    </row>
    <row r="401" spans="1:18" hidden="1" x14ac:dyDescent="0.25">
      <c r="A401" s="20">
        <v>43644</v>
      </c>
      <c r="B401" t="s">
        <v>270</v>
      </c>
      <c r="C401" t="s">
        <v>17</v>
      </c>
      <c r="D401">
        <v>1000</v>
      </c>
      <c r="E401">
        <v>123</v>
      </c>
      <c r="F401">
        <v>123000</v>
      </c>
      <c r="G401" t="s">
        <v>1431</v>
      </c>
      <c r="H401">
        <v>2019122</v>
      </c>
      <c r="I401" t="s">
        <v>19</v>
      </c>
      <c r="J401" t="s">
        <v>20</v>
      </c>
      <c r="K401" t="s">
        <v>25</v>
      </c>
      <c r="L401">
        <v>0</v>
      </c>
      <c r="M401">
        <v>4.43</v>
      </c>
      <c r="N401">
        <v>42.9</v>
      </c>
      <c r="O401">
        <v>73.37</v>
      </c>
      <c r="P401">
        <v>120.69799999999999</v>
      </c>
      <c r="Q401">
        <f t="shared" si="12"/>
        <v>123120.698</v>
      </c>
      <c r="R401">
        <f t="shared" si="13"/>
        <v>0</v>
      </c>
    </row>
    <row r="402" spans="1:18" hidden="1" x14ac:dyDescent="0.25">
      <c r="A402" s="20">
        <v>43644</v>
      </c>
      <c r="B402" t="s">
        <v>1037</v>
      </c>
      <c r="C402" t="s">
        <v>17</v>
      </c>
      <c r="D402">
        <v>100</v>
      </c>
      <c r="E402">
        <v>616.5</v>
      </c>
      <c r="F402">
        <v>61650</v>
      </c>
      <c r="G402" t="s">
        <v>1432</v>
      </c>
      <c r="H402">
        <v>2019122</v>
      </c>
      <c r="I402" t="s">
        <v>19</v>
      </c>
      <c r="J402" t="s">
        <v>20</v>
      </c>
      <c r="K402" t="s">
        <v>25</v>
      </c>
      <c r="L402">
        <v>0</v>
      </c>
      <c r="M402">
        <v>2.2200000000000002</v>
      </c>
      <c r="N402">
        <v>0</v>
      </c>
      <c r="O402">
        <v>36.770000000000003</v>
      </c>
      <c r="P402">
        <v>38.9895</v>
      </c>
      <c r="Q402">
        <f t="shared" si="12"/>
        <v>61688.989500000003</v>
      </c>
      <c r="R402">
        <f t="shared" si="13"/>
        <v>0</v>
      </c>
    </row>
    <row r="403" spans="1:18" hidden="1" x14ac:dyDescent="0.25">
      <c r="A403" s="20">
        <v>43644</v>
      </c>
      <c r="B403" t="s">
        <v>270</v>
      </c>
      <c r="C403" t="s">
        <v>23</v>
      </c>
      <c r="D403">
        <v>1000</v>
      </c>
      <c r="E403">
        <v>123.25</v>
      </c>
      <c r="F403">
        <v>123250</v>
      </c>
      <c r="G403" t="s">
        <v>1433</v>
      </c>
      <c r="H403">
        <v>2019122</v>
      </c>
      <c r="I403" t="s">
        <v>19</v>
      </c>
      <c r="J403" t="s">
        <v>20</v>
      </c>
      <c r="K403" t="s">
        <v>25</v>
      </c>
      <c r="L403">
        <v>30.82</v>
      </c>
      <c r="M403">
        <v>4.4400000000000004</v>
      </c>
      <c r="N403">
        <v>0</v>
      </c>
      <c r="O403">
        <v>73.52</v>
      </c>
      <c r="P403">
        <v>108.7771</v>
      </c>
      <c r="Q403">
        <f t="shared" si="12"/>
        <v>0</v>
      </c>
      <c r="R403">
        <f t="shared" si="13"/>
        <v>123141.22289999999</v>
      </c>
    </row>
    <row r="404" spans="1:18" hidden="1" x14ac:dyDescent="0.25">
      <c r="A404" s="20">
        <v>43644</v>
      </c>
      <c r="B404" t="s">
        <v>270</v>
      </c>
      <c r="C404" t="s">
        <v>17</v>
      </c>
      <c r="D404">
        <v>500</v>
      </c>
      <c r="E404">
        <v>123.4</v>
      </c>
      <c r="F404">
        <v>61700</v>
      </c>
      <c r="G404" t="s">
        <v>1434</v>
      </c>
      <c r="H404">
        <v>2019122</v>
      </c>
      <c r="I404" t="s">
        <v>19</v>
      </c>
      <c r="J404" t="s">
        <v>20</v>
      </c>
      <c r="K404" t="s">
        <v>25</v>
      </c>
      <c r="L404">
        <v>0</v>
      </c>
      <c r="M404">
        <v>2.2200000000000002</v>
      </c>
      <c r="N404">
        <v>0</v>
      </c>
      <c r="O404">
        <v>36.79</v>
      </c>
      <c r="P404">
        <v>39.011299999999999</v>
      </c>
      <c r="Q404">
        <f t="shared" si="12"/>
        <v>61739.011299999998</v>
      </c>
      <c r="R404">
        <f t="shared" si="13"/>
        <v>0</v>
      </c>
    </row>
    <row r="405" spans="1:18" hidden="1" x14ac:dyDescent="0.25">
      <c r="A405" s="20">
        <v>43644</v>
      </c>
      <c r="B405" t="s">
        <v>270</v>
      </c>
      <c r="C405" t="s">
        <v>23</v>
      </c>
      <c r="D405">
        <v>500</v>
      </c>
      <c r="E405">
        <v>123.7</v>
      </c>
      <c r="F405">
        <v>61850</v>
      </c>
      <c r="G405" t="s">
        <v>1435</v>
      </c>
      <c r="H405">
        <v>2019122</v>
      </c>
      <c r="I405" t="s">
        <v>19</v>
      </c>
      <c r="J405" t="s">
        <v>20</v>
      </c>
      <c r="K405" t="s">
        <v>25</v>
      </c>
      <c r="L405">
        <v>15.41</v>
      </c>
      <c r="M405">
        <v>2.23</v>
      </c>
      <c r="N405">
        <v>0</v>
      </c>
      <c r="O405">
        <v>36.89</v>
      </c>
      <c r="P405">
        <v>54.526699999999998</v>
      </c>
      <c r="Q405">
        <f t="shared" si="12"/>
        <v>0</v>
      </c>
      <c r="R405">
        <f t="shared" si="13"/>
        <v>61795.473299999998</v>
      </c>
    </row>
    <row r="406" spans="1:18" hidden="1" x14ac:dyDescent="0.25">
      <c r="A406" s="20">
        <v>43644</v>
      </c>
      <c r="B406" t="s">
        <v>1037</v>
      </c>
      <c r="C406" t="s">
        <v>17</v>
      </c>
      <c r="D406">
        <v>100</v>
      </c>
      <c r="E406">
        <v>613</v>
      </c>
      <c r="F406">
        <v>61300</v>
      </c>
      <c r="G406" t="s">
        <v>1436</v>
      </c>
      <c r="H406">
        <v>2019122</v>
      </c>
      <c r="I406" t="s">
        <v>19</v>
      </c>
      <c r="J406" t="s">
        <v>20</v>
      </c>
      <c r="K406" t="s">
        <v>25</v>
      </c>
      <c r="L406">
        <v>0</v>
      </c>
      <c r="M406">
        <v>2.21</v>
      </c>
      <c r="N406">
        <v>0</v>
      </c>
      <c r="O406">
        <v>36.56</v>
      </c>
      <c r="P406">
        <v>38.766800000000003</v>
      </c>
      <c r="Q406">
        <f t="shared" si="12"/>
        <v>61338.766799999998</v>
      </c>
      <c r="R406">
        <f t="shared" si="13"/>
        <v>0</v>
      </c>
    </row>
    <row r="407" spans="1:18" hidden="1" x14ac:dyDescent="0.25">
      <c r="A407" s="20">
        <v>43644</v>
      </c>
      <c r="B407" t="s">
        <v>1037</v>
      </c>
      <c r="C407" t="s">
        <v>23</v>
      </c>
      <c r="D407">
        <v>300</v>
      </c>
      <c r="E407">
        <v>611</v>
      </c>
      <c r="F407">
        <v>183300</v>
      </c>
      <c r="G407" t="s">
        <v>1437</v>
      </c>
      <c r="H407">
        <v>2019122</v>
      </c>
      <c r="I407" t="s">
        <v>19</v>
      </c>
      <c r="J407" t="s">
        <v>20</v>
      </c>
      <c r="K407" t="s">
        <v>25</v>
      </c>
      <c r="L407">
        <v>45.72</v>
      </c>
      <c r="M407">
        <v>6.6</v>
      </c>
      <c r="N407">
        <v>0</v>
      </c>
      <c r="O407">
        <v>109.34</v>
      </c>
      <c r="P407">
        <v>161.65899999999999</v>
      </c>
      <c r="Q407">
        <f t="shared" si="12"/>
        <v>0</v>
      </c>
      <c r="R407">
        <f t="shared" si="13"/>
        <v>183138.34099999999</v>
      </c>
    </row>
    <row r="408" spans="1:18" hidden="1" x14ac:dyDescent="0.25">
      <c r="A408" s="20">
        <v>43644</v>
      </c>
      <c r="B408" t="s">
        <v>65</v>
      </c>
      <c r="C408" t="s">
        <v>17</v>
      </c>
      <c r="D408">
        <v>1000</v>
      </c>
      <c r="E408">
        <v>81.25</v>
      </c>
      <c r="F408">
        <v>81250</v>
      </c>
      <c r="G408" t="s">
        <v>1438</v>
      </c>
      <c r="H408">
        <v>2019122</v>
      </c>
      <c r="I408" t="s">
        <v>19</v>
      </c>
      <c r="J408" t="s">
        <v>20</v>
      </c>
      <c r="K408" t="s">
        <v>25</v>
      </c>
      <c r="L408">
        <v>0</v>
      </c>
      <c r="M408">
        <v>2.93</v>
      </c>
      <c r="N408">
        <v>0</v>
      </c>
      <c r="O408">
        <v>48.46</v>
      </c>
      <c r="P408">
        <v>51.385100000000001</v>
      </c>
      <c r="Q408">
        <f t="shared" si="12"/>
        <v>81301.3851</v>
      </c>
      <c r="R408">
        <f t="shared" si="13"/>
        <v>0</v>
      </c>
    </row>
    <row r="409" spans="1:18" hidden="1" x14ac:dyDescent="0.25">
      <c r="A409" s="20">
        <v>43644</v>
      </c>
      <c r="B409" t="s">
        <v>1037</v>
      </c>
      <c r="C409" t="s">
        <v>17</v>
      </c>
      <c r="D409">
        <v>300</v>
      </c>
      <c r="E409">
        <v>613</v>
      </c>
      <c r="F409">
        <v>183900</v>
      </c>
      <c r="G409" t="s">
        <v>1439</v>
      </c>
      <c r="H409">
        <v>2019122</v>
      </c>
      <c r="I409" t="s">
        <v>19</v>
      </c>
      <c r="J409" t="s">
        <v>20</v>
      </c>
      <c r="K409" t="s">
        <v>25</v>
      </c>
      <c r="L409">
        <v>0</v>
      </c>
      <c r="M409">
        <v>6.62</v>
      </c>
      <c r="N409">
        <v>0</v>
      </c>
      <c r="O409">
        <v>109.69</v>
      </c>
      <c r="P409">
        <v>116.3104</v>
      </c>
      <c r="Q409">
        <f t="shared" si="12"/>
        <v>184016.31039999999</v>
      </c>
      <c r="R409">
        <f t="shared" si="13"/>
        <v>0</v>
      </c>
    </row>
    <row r="410" spans="1:18" hidden="1" x14ac:dyDescent="0.25">
      <c r="A410" s="20">
        <v>43644</v>
      </c>
      <c r="B410" t="s">
        <v>1037</v>
      </c>
      <c r="C410" t="s">
        <v>23</v>
      </c>
      <c r="D410">
        <v>300</v>
      </c>
      <c r="E410">
        <v>607.49</v>
      </c>
      <c r="F410">
        <v>182247.65</v>
      </c>
      <c r="G410" t="s">
        <v>1440</v>
      </c>
      <c r="H410">
        <v>2019122</v>
      </c>
      <c r="I410" t="s">
        <v>19</v>
      </c>
      <c r="J410" t="s">
        <v>20</v>
      </c>
      <c r="K410" t="s">
        <v>25</v>
      </c>
      <c r="L410">
        <v>45.91</v>
      </c>
      <c r="M410">
        <v>6.56</v>
      </c>
      <c r="N410">
        <v>0</v>
      </c>
      <c r="O410">
        <v>108.71</v>
      </c>
      <c r="P410">
        <v>161.18100000000001</v>
      </c>
      <c r="Q410">
        <f t="shared" si="12"/>
        <v>0</v>
      </c>
      <c r="R410">
        <f t="shared" si="13"/>
        <v>182086.46899999998</v>
      </c>
    </row>
    <row r="411" spans="1:18" hidden="1" x14ac:dyDescent="0.25">
      <c r="A411" s="20">
        <v>43644</v>
      </c>
      <c r="B411" t="s">
        <v>65</v>
      </c>
      <c r="C411" t="s">
        <v>23</v>
      </c>
      <c r="D411">
        <v>2000</v>
      </c>
      <c r="E411">
        <v>80.099999999999994</v>
      </c>
      <c r="F411">
        <v>160200</v>
      </c>
      <c r="G411" t="s">
        <v>1441</v>
      </c>
      <c r="H411">
        <v>2019122</v>
      </c>
      <c r="I411" t="s">
        <v>19</v>
      </c>
      <c r="J411" t="s">
        <v>20</v>
      </c>
      <c r="K411" t="s">
        <v>25</v>
      </c>
      <c r="L411">
        <v>40.14</v>
      </c>
      <c r="M411">
        <v>5.77</v>
      </c>
      <c r="N411">
        <v>0</v>
      </c>
      <c r="O411">
        <v>95.56</v>
      </c>
      <c r="P411">
        <v>141.46719999999999</v>
      </c>
      <c r="Q411">
        <f t="shared" si="12"/>
        <v>0</v>
      </c>
      <c r="R411">
        <f t="shared" si="13"/>
        <v>160058.53279999999</v>
      </c>
    </row>
    <row r="412" spans="1:18" hidden="1" x14ac:dyDescent="0.25">
      <c r="A412" s="20">
        <v>43644</v>
      </c>
      <c r="B412" t="s">
        <v>65</v>
      </c>
      <c r="C412" t="s">
        <v>17</v>
      </c>
      <c r="D412">
        <v>1000</v>
      </c>
      <c r="E412">
        <v>79.7</v>
      </c>
      <c r="F412">
        <v>79700</v>
      </c>
      <c r="G412" t="s">
        <v>1442</v>
      </c>
      <c r="H412">
        <v>2019122</v>
      </c>
      <c r="I412" t="s">
        <v>19</v>
      </c>
      <c r="J412" t="s">
        <v>20</v>
      </c>
      <c r="K412" t="s">
        <v>25</v>
      </c>
      <c r="L412">
        <v>0</v>
      </c>
      <c r="M412">
        <v>2.87</v>
      </c>
      <c r="N412">
        <v>0</v>
      </c>
      <c r="O412">
        <v>47.54</v>
      </c>
      <c r="P412">
        <v>50.409199999999998</v>
      </c>
      <c r="Q412">
        <f t="shared" si="12"/>
        <v>79750.409199999995</v>
      </c>
      <c r="R412">
        <f t="shared" si="13"/>
        <v>0</v>
      </c>
    </row>
    <row r="413" spans="1:18" hidden="1" x14ac:dyDescent="0.25">
      <c r="A413" s="20">
        <v>43643</v>
      </c>
      <c r="B413" t="s">
        <v>270</v>
      </c>
      <c r="C413" t="s">
        <v>17</v>
      </c>
      <c r="D413">
        <v>1000</v>
      </c>
      <c r="E413">
        <v>121.65</v>
      </c>
      <c r="F413">
        <v>121650</v>
      </c>
      <c r="G413" t="s">
        <v>1443</v>
      </c>
      <c r="H413">
        <v>2019121</v>
      </c>
      <c r="I413" t="s">
        <v>19</v>
      </c>
      <c r="J413" t="s">
        <v>20</v>
      </c>
      <c r="K413" t="s">
        <v>25</v>
      </c>
      <c r="L413">
        <v>0</v>
      </c>
      <c r="M413">
        <v>4.38</v>
      </c>
      <c r="N413">
        <v>0</v>
      </c>
      <c r="O413">
        <v>72.56</v>
      </c>
      <c r="P413">
        <v>76.939400000000006</v>
      </c>
      <c r="Q413">
        <f t="shared" si="12"/>
        <v>121726.9394</v>
      </c>
      <c r="R413">
        <f t="shared" si="13"/>
        <v>0</v>
      </c>
    </row>
    <row r="414" spans="1:18" hidden="1" x14ac:dyDescent="0.25">
      <c r="A414" s="20">
        <v>43643</v>
      </c>
      <c r="B414" t="s">
        <v>270</v>
      </c>
      <c r="C414" t="s">
        <v>17</v>
      </c>
      <c r="D414">
        <v>1000</v>
      </c>
      <c r="E414">
        <v>121.25</v>
      </c>
      <c r="F414">
        <v>121250</v>
      </c>
      <c r="G414" t="s">
        <v>1444</v>
      </c>
      <c r="H414">
        <v>2019121</v>
      </c>
      <c r="I414" t="s">
        <v>19</v>
      </c>
      <c r="J414" t="s">
        <v>20</v>
      </c>
      <c r="K414" t="s">
        <v>25</v>
      </c>
      <c r="L414">
        <v>0</v>
      </c>
      <c r="M414">
        <v>4.37</v>
      </c>
      <c r="N414">
        <v>0</v>
      </c>
      <c r="O414">
        <v>72.319999999999993</v>
      </c>
      <c r="P414">
        <v>76.685100000000006</v>
      </c>
      <c r="Q414">
        <f t="shared" si="12"/>
        <v>121326.6851</v>
      </c>
      <c r="R414">
        <f t="shared" si="13"/>
        <v>0</v>
      </c>
    </row>
    <row r="415" spans="1:18" hidden="1" x14ac:dyDescent="0.25">
      <c r="A415" s="20">
        <v>43643</v>
      </c>
      <c r="B415" t="s">
        <v>270</v>
      </c>
      <c r="C415" t="s">
        <v>23</v>
      </c>
      <c r="D415">
        <v>2000</v>
      </c>
      <c r="E415">
        <v>122.05</v>
      </c>
      <c r="F415">
        <v>244100</v>
      </c>
      <c r="G415" t="s">
        <v>1445</v>
      </c>
      <c r="H415">
        <v>2019121</v>
      </c>
      <c r="I415" t="s">
        <v>19</v>
      </c>
      <c r="J415" t="s">
        <v>20</v>
      </c>
      <c r="K415" t="s">
        <v>25</v>
      </c>
      <c r="L415">
        <v>61</v>
      </c>
      <c r="M415">
        <v>8.7899999999999991</v>
      </c>
      <c r="N415">
        <v>14.7</v>
      </c>
      <c r="O415">
        <v>145.56</v>
      </c>
      <c r="P415">
        <v>230.04769999999999</v>
      </c>
      <c r="Q415">
        <f t="shared" si="12"/>
        <v>0</v>
      </c>
      <c r="R415">
        <f t="shared" si="13"/>
        <v>243869.9523</v>
      </c>
    </row>
    <row r="416" spans="1:18" hidden="1" x14ac:dyDescent="0.25">
      <c r="A416" s="20">
        <v>43642</v>
      </c>
      <c r="B416" t="s">
        <v>1023</v>
      </c>
      <c r="C416" t="s">
        <v>23</v>
      </c>
      <c r="D416">
        <v>2500</v>
      </c>
      <c r="E416">
        <v>28.25</v>
      </c>
      <c r="F416">
        <v>70625</v>
      </c>
      <c r="G416" t="s">
        <v>1446</v>
      </c>
      <c r="H416">
        <v>2019120</v>
      </c>
      <c r="I416" t="s">
        <v>19</v>
      </c>
      <c r="J416" t="s">
        <v>20</v>
      </c>
      <c r="K416" t="s">
        <v>25</v>
      </c>
      <c r="L416">
        <v>18.11</v>
      </c>
      <c r="M416">
        <v>2.54</v>
      </c>
      <c r="N416">
        <v>0</v>
      </c>
      <c r="O416">
        <v>42.13</v>
      </c>
      <c r="P416">
        <v>62.782499999999999</v>
      </c>
      <c r="Q416">
        <f t="shared" si="12"/>
        <v>0</v>
      </c>
      <c r="R416">
        <f t="shared" si="13"/>
        <v>70562.217499999999</v>
      </c>
    </row>
    <row r="417" spans="1:18" hidden="1" x14ac:dyDescent="0.25">
      <c r="A417" s="20">
        <v>43642</v>
      </c>
      <c r="B417" t="s">
        <v>1023</v>
      </c>
      <c r="C417" t="s">
        <v>23</v>
      </c>
      <c r="D417">
        <v>5000</v>
      </c>
      <c r="E417">
        <v>28.5</v>
      </c>
      <c r="F417">
        <v>142500</v>
      </c>
      <c r="G417" t="s">
        <v>1447</v>
      </c>
      <c r="H417">
        <v>2019120</v>
      </c>
      <c r="I417" t="s">
        <v>19</v>
      </c>
      <c r="J417" t="s">
        <v>20</v>
      </c>
      <c r="K417" t="s">
        <v>25</v>
      </c>
      <c r="L417">
        <v>35.89</v>
      </c>
      <c r="M417">
        <v>5.13</v>
      </c>
      <c r="N417">
        <v>0</v>
      </c>
      <c r="O417">
        <v>85</v>
      </c>
      <c r="P417">
        <v>126.02</v>
      </c>
      <c r="Q417">
        <f t="shared" si="12"/>
        <v>0</v>
      </c>
      <c r="R417">
        <f t="shared" si="13"/>
        <v>142373.98000000001</v>
      </c>
    </row>
    <row r="418" spans="1:18" hidden="1" x14ac:dyDescent="0.25">
      <c r="A418" s="20">
        <v>43642</v>
      </c>
      <c r="B418" t="s">
        <v>1023</v>
      </c>
      <c r="C418" t="s">
        <v>17</v>
      </c>
      <c r="D418">
        <v>7500</v>
      </c>
      <c r="E418">
        <v>29</v>
      </c>
      <c r="F418">
        <v>217500</v>
      </c>
      <c r="G418" t="s">
        <v>1448</v>
      </c>
      <c r="H418">
        <v>2019120</v>
      </c>
      <c r="I418" t="s">
        <v>19</v>
      </c>
      <c r="J418" t="s">
        <v>20</v>
      </c>
      <c r="K418" t="s">
        <v>25</v>
      </c>
      <c r="L418">
        <v>0</v>
      </c>
      <c r="M418">
        <v>7.83</v>
      </c>
      <c r="N418">
        <v>13.2</v>
      </c>
      <c r="O418">
        <v>129.77000000000001</v>
      </c>
      <c r="P418">
        <v>150.80019999999999</v>
      </c>
      <c r="Q418">
        <f t="shared" si="12"/>
        <v>217650.8002</v>
      </c>
      <c r="R418">
        <f t="shared" si="13"/>
        <v>0</v>
      </c>
    </row>
    <row r="419" spans="1:18" hidden="1" x14ac:dyDescent="0.25">
      <c r="A419" s="20">
        <v>43641</v>
      </c>
      <c r="B419" t="s">
        <v>1023</v>
      </c>
      <c r="C419" t="s">
        <v>23</v>
      </c>
      <c r="D419">
        <v>1000</v>
      </c>
      <c r="E419">
        <v>28.5</v>
      </c>
      <c r="F419">
        <v>28500</v>
      </c>
      <c r="G419" t="s">
        <v>1449</v>
      </c>
      <c r="H419">
        <v>2019119</v>
      </c>
      <c r="I419" t="s">
        <v>19</v>
      </c>
      <c r="J419" t="s">
        <v>20</v>
      </c>
      <c r="K419" t="s">
        <v>25</v>
      </c>
      <c r="L419">
        <v>7.02</v>
      </c>
      <c r="M419">
        <v>1.03</v>
      </c>
      <c r="N419">
        <v>0</v>
      </c>
      <c r="O419">
        <v>29.69</v>
      </c>
      <c r="P419">
        <v>37.735999999999997</v>
      </c>
      <c r="Q419">
        <f t="shared" si="12"/>
        <v>0</v>
      </c>
      <c r="R419">
        <f t="shared" si="13"/>
        <v>28462.263999999999</v>
      </c>
    </row>
    <row r="420" spans="1:18" hidden="1" x14ac:dyDescent="0.25">
      <c r="A420" s="20">
        <v>43641</v>
      </c>
      <c r="B420" t="s">
        <v>1023</v>
      </c>
      <c r="C420" t="s">
        <v>17</v>
      </c>
      <c r="D420">
        <v>1000</v>
      </c>
      <c r="E420">
        <v>28.25</v>
      </c>
      <c r="F420">
        <v>28250</v>
      </c>
      <c r="G420" t="s">
        <v>1450</v>
      </c>
      <c r="H420">
        <v>2019119</v>
      </c>
      <c r="I420" t="s">
        <v>19</v>
      </c>
      <c r="J420" t="s">
        <v>20</v>
      </c>
      <c r="K420" t="s">
        <v>25</v>
      </c>
      <c r="L420">
        <v>0</v>
      </c>
      <c r="M420">
        <v>1.02</v>
      </c>
      <c r="N420">
        <v>0</v>
      </c>
      <c r="O420">
        <v>29.68</v>
      </c>
      <c r="P420">
        <v>30.697099999999999</v>
      </c>
      <c r="Q420">
        <f t="shared" si="12"/>
        <v>28280.697100000001</v>
      </c>
      <c r="R420">
        <f t="shared" si="13"/>
        <v>0</v>
      </c>
    </row>
    <row r="421" spans="1:18" hidden="1" x14ac:dyDescent="0.25">
      <c r="A421" s="20">
        <v>43641</v>
      </c>
      <c r="B421" t="s">
        <v>1023</v>
      </c>
      <c r="C421" t="s">
        <v>23</v>
      </c>
      <c r="D421">
        <v>1500</v>
      </c>
      <c r="E421">
        <v>28.3</v>
      </c>
      <c r="F421">
        <v>42450</v>
      </c>
      <c r="G421" t="s">
        <v>1451</v>
      </c>
      <c r="H421">
        <v>2019119</v>
      </c>
      <c r="I421" t="s">
        <v>19</v>
      </c>
      <c r="J421" t="s">
        <v>20</v>
      </c>
      <c r="K421" t="s">
        <v>25</v>
      </c>
      <c r="L421">
        <v>10.53</v>
      </c>
      <c r="M421">
        <v>1.53</v>
      </c>
      <c r="N421">
        <v>0</v>
      </c>
      <c r="O421">
        <v>29.78</v>
      </c>
      <c r="P421">
        <v>41.838299999999997</v>
      </c>
      <c r="Q421">
        <f t="shared" si="12"/>
        <v>0</v>
      </c>
      <c r="R421">
        <f t="shared" si="13"/>
        <v>42408.161699999997</v>
      </c>
    </row>
    <row r="422" spans="1:18" hidden="1" x14ac:dyDescent="0.25">
      <c r="A422" s="20">
        <v>43641</v>
      </c>
      <c r="B422" t="s">
        <v>1023</v>
      </c>
      <c r="C422" t="s">
        <v>23</v>
      </c>
      <c r="D422">
        <v>5000</v>
      </c>
      <c r="E422">
        <v>28.5</v>
      </c>
      <c r="F422">
        <v>142500</v>
      </c>
      <c r="G422" t="s">
        <v>1452</v>
      </c>
      <c r="H422">
        <v>2019119</v>
      </c>
      <c r="I422" t="s">
        <v>19</v>
      </c>
      <c r="J422" t="s">
        <v>20</v>
      </c>
      <c r="K422" t="s">
        <v>25</v>
      </c>
      <c r="L422">
        <v>35.1</v>
      </c>
      <c r="M422">
        <v>5.13</v>
      </c>
      <c r="N422">
        <v>0</v>
      </c>
      <c r="O422">
        <v>84.99</v>
      </c>
      <c r="P422">
        <v>125.22</v>
      </c>
      <c r="Q422">
        <f t="shared" si="12"/>
        <v>0</v>
      </c>
      <c r="R422">
        <f t="shared" si="13"/>
        <v>142374.78</v>
      </c>
    </row>
    <row r="423" spans="1:18" hidden="1" x14ac:dyDescent="0.25">
      <c r="A423" s="20">
        <v>43641</v>
      </c>
      <c r="B423" t="s">
        <v>1023</v>
      </c>
      <c r="C423" t="s">
        <v>17</v>
      </c>
      <c r="D423">
        <v>6500</v>
      </c>
      <c r="E423">
        <v>28.2</v>
      </c>
      <c r="F423">
        <v>183300</v>
      </c>
      <c r="G423" t="s">
        <v>1453</v>
      </c>
      <c r="H423">
        <v>2019119</v>
      </c>
      <c r="I423" t="s">
        <v>19</v>
      </c>
      <c r="J423" t="s">
        <v>20</v>
      </c>
      <c r="K423" t="s">
        <v>25</v>
      </c>
      <c r="L423">
        <v>0</v>
      </c>
      <c r="M423">
        <v>6.6</v>
      </c>
      <c r="N423">
        <v>0</v>
      </c>
      <c r="O423">
        <v>109.33</v>
      </c>
      <c r="P423">
        <v>115.9289</v>
      </c>
      <c r="Q423">
        <f t="shared" si="12"/>
        <v>183415.9289</v>
      </c>
      <c r="R423">
        <f t="shared" si="13"/>
        <v>0</v>
      </c>
    </row>
    <row r="424" spans="1:18" hidden="1" x14ac:dyDescent="0.25">
      <c r="A424" s="20">
        <v>43641</v>
      </c>
      <c r="B424" t="s">
        <v>1023</v>
      </c>
      <c r="C424" t="s">
        <v>17</v>
      </c>
      <c r="D424">
        <v>5000</v>
      </c>
      <c r="E424">
        <v>28.25</v>
      </c>
      <c r="F424">
        <v>141250</v>
      </c>
      <c r="G424" t="s">
        <v>1454</v>
      </c>
      <c r="H424">
        <v>2019119</v>
      </c>
      <c r="I424" t="s">
        <v>19</v>
      </c>
      <c r="J424" t="s">
        <v>20</v>
      </c>
      <c r="K424" t="s">
        <v>25</v>
      </c>
      <c r="L424">
        <v>0</v>
      </c>
      <c r="M424">
        <v>5.09</v>
      </c>
      <c r="N424">
        <v>0</v>
      </c>
      <c r="O424">
        <v>84.27</v>
      </c>
      <c r="P424">
        <v>89.355199999999996</v>
      </c>
      <c r="Q424">
        <f t="shared" si="12"/>
        <v>141339.35519999999</v>
      </c>
      <c r="R424">
        <f t="shared" si="13"/>
        <v>0</v>
      </c>
    </row>
    <row r="425" spans="1:18" hidden="1" x14ac:dyDescent="0.25">
      <c r="A425" s="20">
        <v>43641</v>
      </c>
      <c r="B425" t="s">
        <v>1023</v>
      </c>
      <c r="C425" t="s">
        <v>23</v>
      </c>
      <c r="D425">
        <v>10000</v>
      </c>
      <c r="E425">
        <v>27.8</v>
      </c>
      <c r="F425">
        <v>278000</v>
      </c>
      <c r="G425" t="s">
        <v>1455</v>
      </c>
      <c r="H425">
        <v>2019119</v>
      </c>
      <c r="I425" t="s">
        <v>19</v>
      </c>
      <c r="J425" t="s">
        <v>20</v>
      </c>
      <c r="K425" t="s">
        <v>25</v>
      </c>
      <c r="L425">
        <v>70.2</v>
      </c>
      <c r="M425">
        <v>10.01</v>
      </c>
      <c r="N425">
        <v>0</v>
      </c>
      <c r="O425">
        <v>165.83</v>
      </c>
      <c r="P425">
        <v>246.03800000000001</v>
      </c>
      <c r="Q425">
        <f t="shared" si="12"/>
        <v>0</v>
      </c>
      <c r="R425">
        <f t="shared" si="13"/>
        <v>277753.962</v>
      </c>
    </row>
    <row r="426" spans="1:18" hidden="1" x14ac:dyDescent="0.25">
      <c r="A426" s="20">
        <v>43641</v>
      </c>
      <c r="B426" t="s">
        <v>1023</v>
      </c>
      <c r="C426" t="s">
        <v>17</v>
      </c>
      <c r="D426">
        <v>5000</v>
      </c>
      <c r="E426">
        <v>27.7</v>
      </c>
      <c r="F426">
        <v>138500</v>
      </c>
      <c r="G426" t="s">
        <v>1456</v>
      </c>
      <c r="H426">
        <v>2019119</v>
      </c>
      <c r="I426" t="s">
        <v>19</v>
      </c>
      <c r="J426" t="s">
        <v>20</v>
      </c>
      <c r="K426" t="s">
        <v>25</v>
      </c>
      <c r="L426">
        <v>0</v>
      </c>
      <c r="M426">
        <v>4.99</v>
      </c>
      <c r="N426">
        <v>0</v>
      </c>
      <c r="O426">
        <v>82.61</v>
      </c>
      <c r="P426">
        <v>87.596199999999996</v>
      </c>
      <c r="Q426">
        <f t="shared" si="12"/>
        <v>138587.5962</v>
      </c>
      <c r="R426">
        <f t="shared" si="13"/>
        <v>0</v>
      </c>
    </row>
    <row r="427" spans="1:18" hidden="1" x14ac:dyDescent="0.25">
      <c r="A427" s="20">
        <v>43641</v>
      </c>
      <c r="B427" t="s">
        <v>1034</v>
      </c>
      <c r="C427" t="s">
        <v>17</v>
      </c>
      <c r="D427">
        <v>2000</v>
      </c>
      <c r="E427">
        <v>276</v>
      </c>
      <c r="F427">
        <v>552000</v>
      </c>
      <c r="G427" t="s">
        <v>1457</v>
      </c>
      <c r="H427">
        <v>2019119</v>
      </c>
      <c r="I427" t="s">
        <v>19</v>
      </c>
      <c r="J427" t="s">
        <v>20</v>
      </c>
      <c r="K427" t="s">
        <v>25</v>
      </c>
      <c r="L427">
        <v>0</v>
      </c>
      <c r="M427">
        <v>19.87</v>
      </c>
      <c r="N427">
        <v>0</v>
      </c>
      <c r="O427">
        <v>329.25</v>
      </c>
      <c r="P427">
        <v>349.12200000000001</v>
      </c>
      <c r="Q427">
        <f t="shared" si="12"/>
        <v>552349.12199999997</v>
      </c>
      <c r="R427">
        <f t="shared" si="13"/>
        <v>0</v>
      </c>
    </row>
    <row r="428" spans="1:18" hidden="1" x14ac:dyDescent="0.25">
      <c r="A428" s="20">
        <v>43641</v>
      </c>
      <c r="B428" t="s">
        <v>1034</v>
      </c>
      <c r="C428" t="s">
        <v>17</v>
      </c>
      <c r="D428">
        <v>2000</v>
      </c>
      <c r="E428">
        <v>275.8</v>
      </c>
      <c r="F428">
        <v>551600</v>
      </c>
      <c r="G428" t="s">
        <v>1458</v>
      </c>
      <c r="H428">
        <v>2019119</v>
      </c>
      <c r="I428" t="s">
        <v>19</v>
      </c>
      <c r="J428" t="s">
        <v>20</v>
      </c>
      <c r="K428" t="s">
        <v>25</v>
      </c>
      <c r="L428">
        <v>0</v>
      </c>
      <c r="M428">
        <v>19.86</v>
      </c>
      <c r="N428">
        <v>0</v>
      </c>
      <c r="O428">
        <v>329.02</v>
      </c>
      <c r="P428">
        <v>348.8777</v>
      </c>
      <c r="Q428">
        <f t="shared" si="12"/>
        <v>551948.87769999995</v>
      </c>
      <c r="R428">
        <f t="shared" si="13"/>
        <v>0</v>
      </c>
    </row>
    <row r="429" spans="1:18" hidden="1" x14ac:dyDescent="0.25">
      <c r="A429" s="20">
        <v>43641</v>
      </c>
      <c r="B429" t="s">
        <v>1034</v>
      </c>
      <c r="C429" t="s">
        <v>23</v>
      </c>
      <c r="D429">
        <v>4000</v>
      </c>
      <c r="E429">
        <v>274.5</v>
      </c>
      <c r="F429">
        <v>1098015.7</v>
      </c>
      <c r="G429" t="s">
        <v>1459</v>
      </c>
      <c r="H429">
        <v>2019119</v>
      </c>
      <c r="I429" t="s">
        <v>19</v>
      </c>
      <c r="J429" t="s">
        <v>20</v>
      </c>
      <c r="K429" t="s">
        <v>25</v>
      </c>
      <c r="L429">
        <v>275.16000000000003</v>
      </c>
      <c r="M429">
        <v>39.53</v>
      </c>
      <c r="N429">
        <v>95.7</v>
      </c>
      <c r="O429">
        <v>654.91999999999996</v>
      </c>
      <c r="P429">
        <v>1065.3088</v>
      </c>
      <c r="Q429">
        <f t="shared" si="12"/>
        <v>0</v>
      </c>
      <c r="R429">
        <f t="shared" si="13"/>
        <v>1096950.3912</v>
      </c>
    </row>
    <row r="430" spans="1:18" hidden="1" x14ac:dyDescent="0.25">
      <c r="A430" s="20">
        <v>43640</v>
      </c>
      <c r="B430" t="s">
        <v>659</v>
      </c>
      <c r="C430" t="s">
        <v>23</v>
      </c>
      <c r="D430">
        <v>500</v>
      </c>
      <c r="E430">
        <v>109.65</v>
      </c>
      <c r="F430">
        <v>54825</v>
      </c>
      <c r="G430" t="s">
        <v>1021</v>
      </c>
      <c r="H430">
        <v>2019118</v>
      </c>
      <c r="I430" t="s">
        <v>19</v>
      </c>
      <c r="J430" t="s">
        <v>20</v>
      </c>
      <c r="K430" t="s">
        <v>25</v>
      </c>
      <c r="L430">
        <v>14.02</v>
      </c>
      <c r="M430">
        <v>1.97</v>
      </c>
      <c r="N430">
        <v>0</v>
      </c>
      <c r="O430">
        <v>32.700000000000003</v>
      </c>
      <c r="P430">
        <v>48.693800000000003</v>
      </c>
      <c r="Q430">
        <f t="shared" si="12"/>
        <v>0</v>
      </c>
      <c r="R430">
        <f t="shared" si="13"/>
        <v>54776.306199999999</v>
      </c>
    </row>
    <row r="431" spans="1:18" hidden="1" x14ac:dyDescent="0.25">
      <c r="A431" s="20">
        <v>43640</v>
      </c>
      <c r="B431" t="s">
        <v>659</v>
      </c>
      <c r="C431" t="s">
        <v>17</v>
      </c>
      <c r="D431">
        <v>500</v>
      </c>
      <c r="E431">
        <v>112</v>
      </c>
      <c r="F431">
        <v>56000</v>
      </c>
      <c r="G431" t="s">
        <v>1022</v>
      </c>
      <c r="H431">
        <v>2019118</v>
      </c>
      <c r="I431" t="s">
        <v>19</v>
      </c>
      <c r="J431" t="s">
        <v>20</v>
      </c>
      <c r="K431" t="s">
        <v>25</v>
      </c>
      <c r="L431">
        <v>0</v>
      </c>
      <c r="M431">
        <v>2.02</v>
      </c>
      <c r="N431">
        <v>0</v>
      </c>
      <c r="O431">
        <v>33.4</v>
      </c>
      <c r="P431">
        <v>35.415999999999997</v>
      </c>
      <c r="Q431">
        <f t="shared" si="12"/>
        <v>56035.415999999997</v>
      </c>
      <c r="R431">
        <f t="shared" si="13"/>
        <v>0</v>
      </c>
    </row>
    <row r="432" spans="1:18" hidden="1" x14ac:dyDescent="0.25">
      <c r="A432" s="20">
        <v>43640</v>
      </c>
      <c r="B432" t="s">
        <v>1023</v>
      </c>
      <c r="C432" t="s">
        <v>23</v>
      </c>
      <c r="D432">
        <v>1500</v>
      </c>
      <c r="E432">
        <v>26.25</v>
      </c>
      <c r="F432">
        <v>39375</v>
      </c>
      <c r="G432" t="s">
        <v>1024</v>
      </c>
      <c r="H432">
        <v>2019118</v>
      </c>
      <c r="I432" t="s">
        <v>19</v>
      </c>
      <c r="J432" t="s">
        <v>20</v>
      </c>
      <c r="K432" t="s">
        <v>25</v>
      </c>
      <c r="L432">
        <v>10.35</v>
      </c>
      <c r="M432">
        <v>1.42</v>
      </c>
      <c r="N432">
        <v>0</v>
      </c>
      <c r="O432">
        <v>29.76</v>
      </c>
      <c r="P432">
        <v>41.527500000000003</v>
      </c>
      <c r="Q432">
        <f t="shared" si="12"/>
        <v>0</v>
      </c>
      <c r="R432">
        <f t="shared" si="13"/>
        <v>39333.472500000003</v>
      </c>
    </row>
    <row r="433" spans="1:18" hidden="1" x14ac:dyDescent="0.25">
      <c r="A433" s="20">
        <v>43640</v>
      </c>
      <c r="B433" t="s">
        <v>659</v>
      </c>
      <c r="C433" t="s">
        <v>17</v>
      </c>
      <c r="D433">
        <v>2000</v>
      </c>
      <c r="E433">
        <v>112.25</v>
      </c>
      <c r="F433">
        <v>224500</v>
      </c>
      <c r="G433" t="s">
        <v>1025</v>
      </c>
      <c r="H433">
        <v>2019118</v>
      </c>
      <c r="I433" t="s">
        <v>19</v>
      </c>
      <c r="J433" t="s">
        <v>20</v>
      </c>
      <c r="K433" t="s">
        <v>25</v>
      </c>
      <c r="L433">
        <v>0</v>
      </c>
      <c r="M433">
        <v>8.08</v>
      </c>
      <c r="N433">
        <v>0</v>
      </c>
      <c r="O433">
        <v>133.91</v>
      </c>
      <c r="P433">
        <v>141.99199999999999</v>
      </c>
      <c r="Q433">
        <f t="shared" si="12"/>
        <v>224641.992</v>
      </c>
      <c r="R433">
        <f t="shared" si="13"/>
        <v>0</v>
      </c>
    </row>
    <row r="434" spans="1:18" hidden="1" x14ac:dyDescent="0.25">
      <c r="A434" s="20">
        <v>43640</v>
      </c>
      <c r="B434" t="s">
        <v>1023</v>
      </c>
      <c r="C434" t="s">
        <v>23</v>
      </c>
      <c r="D434">
        <v>1000</v>
      </c>
      <c r="E434">
        <v>27.1</v>
      </c>
      <c r="F434">
        <v>27100</v>
      </c>
      <c r="G434" t="s">
        <v>1026</v>
      </c>
      <c r="H434">
        <v>2019118</v>
      </c>
      <c r="I434" t="s">
        <v>19</v>
      </c>
      <c r="J434" t="s">
        <v>20</v>
      </c>
      <c r="K434" t="s">
        <v>25</v>
      </c>
      <c r="L434">
        <v>6.9</v>
      </c>
      <c r="M434">
        <v>0.98</v>
      </c>
      <c r="N434">
        <v>0</v>
      </c>
      <c r="O434">
        <v>29.68</v>
      </c>
      <c r="P434">
        <v>37.555599999999998</v>
      </c>
      <c r="Q434">
        <f t="shared" si="12"/>
        <v>0</v>
      </c>
      <c r="R434">
        <f t="shared" si="13"/>
        <v>27062.4444</v>
      </c>
    </row>
    <row r="435" spans="1:18" hidden="1" x14ac:dyDescent="0.25">
      <c r="A435" s="20">
        <v>43640</v>
      </c>
      <c r="B435" t="s">
        <v>1023</v>
      </c>
      <c r="C435" t="s">
        <v>23</v>
      </c>
      <c r="D435">
        <v>2000</v>
      </c>
      <c r="E435">
        <v>28.5</v>
      </c>
      <c r="F435">
        <v>57000</v>
      </c>
      <c r="G435" t="s">
        <v>1027</v>
      </c>
      <c r="H435">
        <v>2019118</v>
      </c>
      <c r="I435" t="s">
        <v>19</v>
      </c>
      <c r="J435" t="s">
        <v>20</v>
      </c>
      <c r="K435" t="s">
        <v>25</v>
      </c>
      <c r="L435">
        <v>13.8</v>
      </c>
      <c r="M435">
        <v>2.0499999999999998</v>
      </c>
      <c r="N435">
        <v>0</v>
      </c>
      <c r="O435">
        <v>34</v>
      </c>
      <c r="P435">
        <v>49.852200000000003</v>
      </c>
      <c r="Q435">
        <f t="shared" si="12"/>
        <v>0</v>
      </c>
      <c r="R435">
        <f t="shared" si="13"/>
        <v>56950.147799999999</v>
      </c>
    </row>
    <row r="436" spans="1:18" hidden="1" x14ac:dyDescent="0.25">
      <c r="A436" s="20">
        <v>43640</v>
      </c>
      <c r="B436" t="s">
        <v>659</v>
      </c>
      <c r="C436" t="s">
        <v>23</v>
      </c>
      <c r="D436">
        <v>2000</v>
      </c>
      <c r="E436">
        <v>112.7</v>
      </c>
      <c r="F436">
        <v>225400</v>
      </c>
      <c r="G436" t="s">
        <v>1028</v>
      </c>
      <c r="H436">
        <v>2019118</v>
      </c>
      <c r="I436" t="s">
        <v>19</v>
      </c>
      <c r="J436" t="s">
        <v>20</v>
      </c>
      <c r="K436" t="s">
        <v>25</v>
      </c>
      <c r="L436">
        <v>56.07</v>
      </c>
      <c r="M436">
        <v>8.11</v>
      </c>
      <c r="N436">
        <v>0</v>
      </c>
      <c r="O436">
        <v>134.44999999999999</v>
      </c>
      <c r="P436">
        <v>198.6343</v>
      </c>
      <c r="Q436">
        <f t="shared" si="12"/>
        <v>0</v>
      </c>
      <c r="R436">
        <f t="shared" si="13"/>
        <v>225201.36569999999</v>
      </c>
    </row>
    <row r="437" spans="1:18" hidden="1" x14ac:dyDescent="0.25">
      <c r="A437" s="20">
        <v>43640</v>
      </c>
      <c r="B437" t="s">
        <v>1023</v>
      </c>
      <c r="C437" t="s">
        <v>17</v>
      </c>
      <c r="D437">
        <v>5500</v>
      </c>
      <c r="E437">
        <v>28.3</v>
      </c>
      <c r="F437">
        <v>155650</v>
      </c>
      <c r="G437" t="s">
        <v>1029</v>
      </c>
      <c r="H437">
        <v>2019118</v>
      </c>
      <c r="I437" t="s">
        <v>19</v>
      </c>
      <c r="J437" t="s">
        <v>20</v>
      </c>
      <c r="K437" t="s">
        <v>25</v>
      </c>
      <c r="L437">
        <v>0</v>
      </c>
      <c r="M437">
        <v>5.6</v>
      </c>
      <c r="N437">
        <v>0</v>
      </c>
      <c r="O437">
        <v>92.84</v>
      </c>
      <c r="P437">
        <v>98.4435</v>
      </c>
      <c r="Q437">
        <f t="shared" si="12"/>
        <v>155748.44349999999</v>
      </c>
      <c r="R437">
        <f t="shared" si="13"/>
        <v>0</v>
      </c>
    </row>
    <row r="438" spans="1:18" hidden="1" x14ac:dyDescent="0.25">
      <c r="A438" s="20">
        <v>43640</v>
      </c>
      <c r="B438" t="s">
        <v>1023</v>
      </c>
      <c r="C438" t="s">
        <v>23</v>
      </c>
      <c r="D438">
        <v>1000</v>
      </c>
      <c r="E438">
        <v>24.5</v>
      </c>
      <c r="F438">
        <v>24500</v>
      </c>
      <c r="G438" t="s">
        <v>1030</v>
      </c>
      <c r="H438">
        <v>2019118</v>
      </c>
      <c r="I438" t="s">
        <v>19</v>
      </c>
      <c r="J438" t="s">
        <v>20</v>
      </c>
      <c r="K438" t="s">
        <v>25</v>
      </c>
      <c r="L438">
        <v>6.86</v>
      </c>
      <c r="M438">
        <v>0.88</v>
      </c>
      <c r="N438">
        <v>26.1</v>
      </c>
      <c r="O438">
        <v>29.66</v>
      </c>
      <c r="P438">
        <v>63.502000000000002</v>
      </c>
      <c r="Q438">
        <f t="shared" si="12"/>
        <v>0</v>
      </c>
      <c r="R438">
        <f t="shared" si="13"/>
        <v>24436.498</v>
      </c>
    </row>
    <row r="439" spans="1:18" hidden="1" x14ac:dyDescent="0.25">
      <c r="A439" s="20">
        <v>43637</v>
      </c>
      <c r="B439" t="s">
        <v>51</v>
      </c>
      <c r="C439" t="s">
        <v>23</v>
      </c>
      <c r="D439">
        <v>50</v>
      </c>
      <c r="E439">
        <v>388</v>
      </c>
      <c r="F439">
        <v>19400</v>
      </c>
      <c r="G439" t="s">
        <v>1031</v>
      </c>
      <c r="H439">
        <v>2019117</v>
      </c>
      <c r="I439" t="s">
        <v>19</v>
      </c>
      <c r="J439" t="s">
        <v>20</v>
      </c>
      <c r="K439" t="s">
        <v>25</v>
      </c>
      <c r="L439">
        <v>4.83</v>
      </c>
      <c r="M439">
        <v>0.7</v>
      </c>
      <c r="N439">
        <v>0</v>
      </c>
      <c r="O439">
        <v>29.63</v>
      </c>
      <c r="P439">
        <v>35.1584</v>
      </c>
      <c r="Q439">
        <f t="shared" si="12"/>
        <v>0</v>
      </c>
      <c r="R439">
        <f t="shared" si="13"/>
        <v>19364.8416</v>
      </c>
    </row>
    <row r="440" spans="1:18" hidden="1" x14ac:dyDescent="0.25">
      <c r="A440" s="20">
        <v>43637</v>
      </c>
      <c r="B440" t="s">
        <v>51</v>
      </c>
      <c r="C440" t="s">
        <v>17</v>
      </c>
      <c r="D440">
        <v>50</v>
      </c>
      <c r="E440">
        <v>384</v>
      </c>
      <c r="F440">
        <v>19200</v>
      </c>
      <c r="G440" t="s">
        <v>1032</v>
      </c>
      <c r="H440">
        <v>2019117</v>
      </c>
      <c r="I440" t="s">
        <v>19</v>
      </c>
      <c r="J440" t="s">
        <v>20</v>
      </c>
      <c r="K440" t="s">
        <v>25</v>
      </c>
      <c r="L440">
        <v>0</v>
      </c>
      <c r="M440">
        <v>0.69</v>
      </c>
      <c r="N440">
        <v>0</v>
      </c>
      <c r="O440">
        <v>29.62</v>
      </c>
      <c r="P440">
        <v>30.311199999999999</v>
      </c>
      <c r="Q440">
        <f t="shared" si="12"/>
        <v>19230.3112</v>
      </c>
      <c r="R440">
        <f t="shared" si="13"/>
        <v>0</v>
      </c>
    </row>
    <row r="441" spans="1:18" hidden="1" x14ac:dyDescent="0.25">
      <c r="A441" s="20">
        <v>43637</v>
      </c>
      <c r="B441" t="s">
        <v>849</v>
      </c>
      <c r="C441" t="s">
        <v>17</v>
      </c>
      <c r="D441">
        <v>100</v>
      </c>
      <c r="E441">
        <v>56.6</v>
      </c>
      <c r="F441">
        <v>5660</v>
      </c>
      <c r="G441" t="s">
        <v>1033</v>
      </c>
      <c r="H441">
        <v>2019117</v>
      </c>
      <c r="I441" t="s">
        <v>19</v>
      </c>
      <c r="J441" t="s">
        <v>20</v>
      </c>
      <c r="K441" t="s">
        <v>25</v>
      </c>
      <c r="L441">
        <v>0</v>
      </c>
      <c r="M441">
        <v>0.2</v>
      </c>
      <c r="N441">
        <v>0</v>
      </c>
      <c r="O441">
        <v>29.54</v>
      </c>
      <c r="P441">
        <v>29.7438</v>
      </c>
      <c r="Q441">
        <f t="shared" si="12"/>
        <v>5689.7438000000002</v>
      </c>
      <c r="R441">
        <f t="shared" si="13"/>
        <v>0</v>
      </c>
    </row>
    <row r="442" spans="1:18" hidden="1" x14ac:dyDescent="0.25">
      <c r="A442" s="20">
        <v>43637</v>
      </c>
      <c r="B442" t="s">
        <v>1034</v>
      </c>
      <c r="C442" t="s">
        <v>17</v>
      </c>
      <c r="D442">
        <v>1000</v>
      </c>
      <c r="E442">
        <v>267.25</v>
      </c>
      <c r="F442">
        <v>267250</v>
      </c>
      <c r="G442" t="s">
        <v>1035</v>
      </c>
      <c r="H442">
        <v>2019117</v>
      </c>
      <c r="I442" t="s">
        <v>19</v>
      </c>
      <c r="J442" t="s">
        <v>20</v>
      </c>
      <c r="K442" t="s">
        <v>25</v>
      </c>
      <c r="L442">
        <v>0</v>
      </c>
      <c r="M442">
        <v>9.6199999999999992</v>
      </c>
      <c r="N442">
        <v>0</v>
      </c>
      <c r="O442">
        <v>159.41</v>
      </c>
      <c r="P442">
        <v>169.0309</v>
      </c>
      <c r="Q442">
        <f t="shared" si="12"/>
        <v>267419.03090000001</v>
      </c>
      <c r="R442">
        <f t="shared" si="13"/>
        <v>0</v>
      </c>
    </row>
    <row r="443" spans="1:18" hidden="1" x14ac:dyDescent="0.25">
      <c r="A443" s="20">
        <v>43637</v>
      </c>
      <c r="B443" t="s">
        <v>1034</v>
      </c>
      <c r="C443" t="s">
        <v>23</v>
      </c>
      <c r="D443">
        <v>1000</v>
      </c>
      <c r="E443">
        <v>267.89999999999998</v>
      </c>
      <c r="F443">
        <v>267900</v>
      </c>
      <c r="G443" t="s">
        <v>1036</v>
      </c>
      <c r="H443">
        <v>2019117</v>
      </c>
      <c r="I443" t="s">
        <v>19</v>
      </c>
      <c r="J443" t="s">
        <v>20</v>
      </c>
      <c r="K443" t="s">
        <v>25</v>
      </c>
      <c r="L443">
        <v>66.89</v>
      </c>
      <c r="M443">
        <v>9.64</v>
      </c>
      <c r="N443">
        <v>0</v>
      </c>
      <c r="O443">
        <v>159.80000000000001</v>
      </c>
      <c r="P443">
        <v>236.33439999999999</v>
      </c>
      <c r="Q443">
        <f t="shared" si="12"/>
        <v>0</v>
      </c>
      <c r="R443">
        <f t="shared" si="13"/>
        <v>267663.66560000001</v>
      </c>
    </row>
    <row r="444" spans="1:18" hidden="1" x14ac:dyDescent="0.25">
      <c r="A444" s="20">
        <v>43637</v>
      </c>
      <c r="B444" t="s">
        <v>1037</v>
      </c>
      <c r="C444" t="s">
        <v>17</v>
      </c>
      <c r="D444">
        <v>100</v>
      </c>
      <c r="E444">
        <v>593.70000000000005</v>
      </c>
      <c r="F444">
        <v>59370</v>
      </c>
      <c r="G444" t="s">
        <v>1038</v>
      </c>
      <c r="H444">
        <v>2019117</v>
      </c>
      <c r="I444" t="s">
        <v>19</v>
      </c>
      <c r="J444" t="s">
        <v>20</v>
      </c>
      <c r="K444" t="s">
        <v>25</v>
      </c>
      <c r="L444">
        <v>0</v>
      </c>
      <c r="M444">
        <v>2.14</v>
      </c>
      <c r="N444">
        <v>0</v>
      </c>
      <c r="O444">
        <v>35.409999999999997</v>
      </c>
      <c r="P444">
        <v>37.547400000000003</v>
      </c>
      <c r="Q444">
        <f t="shared" si="12"/>
        <v>59407.547400000003</v>
      </c>
      <c r="R444">
        <f t="shared" si="13"/>
        <v>0</v>
      </c>
    </row>
    <row r="445" spans="1:18" hidden="1" x14ac:dyDescent="0.25">
      <c r="A445" s="20">
        <v>43637</v>
      </c>
      <c r="B445" t="s">
        <v>1037</v>
      </c>
      <c r="C445" t="s">
        <v>23</v>
      </c>
      <c r="D445">
        <v>100</v>
      </c>
      <c r="E445">
        <v>597</v>
      </c>
      <c r="F445">
        <v>59700</v>
      </c>
      <c r="G445" t="s">
        <v>1039</v>
      </c>
      <c r="H445">
        <v>2019117</v>
      </c>
      <c r="I445" t="s">
        <v>19</v>
      </c>
      <c r="J445" t="s">
        <v>20</v>
      </c>
      <c r="K445" t="s">
        <v>25</v>
      </c>
      <c r="L445">
        <v>14.89</v>
      </c>
      <c r="M445">
        <v>2.15</v>
      </c>
      <c r="N445">
        <v>0</v>
      </c>
      <c r="O445">
        <v>35.61</v>
      </c>
      <c r="P445">
        <v>52.6492</v>
      </c>
      <c r="Q445">
        <f t="shared" si="12"/>
        <v>0</v>
      </c>
      <c r="R445">
        <f t="shared" si="13"/>
        <v>59647.3508</v>
      </c>
    </row>
    <row r="446" spans="1:18" hidden="1" x14ac:dyDescent="0.25">
      <c r="A446" s="20">
        <v>43637</v>
      </c>
      <c r="B446" t="s">
        <v>849</v>
      </c>
      <c r="C446" t="s">
        <v>23</v>
      </c>
      <c r="D446">
        <v>100</v>
      </c>
      <c r="E446">
        <v>75</v>
      </c>
      <c r="F446">
        <v>7500</v>
      </c>
      <c r="G446" t="s">
        <v>1040</v>
      </c>
      <c r="H446">
        <v>2019117</v>
      </c>
      <c r="I446" t="s">
        <v>19</v>
      </c>
      <c r="J446" t="s">
        <v>20</v>
      </c>
      <c r="K446" t="s">
        <v>25</v>
      </c>
      <c r="L446">
        <v>1.65</v>
      </c>
      <c r="M446">
        <v>0.27</v>
      </c>
      <c r="N446">
        <v>0</v>
      </c>
      <c r="O446">
        <v>29.55</v>
      </c>
      <c r="P446">
        <v>31.47</v>
      </c>
      <c r="Q446">
        <f t="shared" si="12"/>
        <v>0</v>
      </c>
      <c r="R446">
        <f t="shared" si="13"/>
        <v>7468.53</v>
      </c>
    </row>
    <row r="447" spans="1:18" hidden="1" x14ac:dyDescent="0.25">
      <c r="A447" s="20">
        <v>43637</v>
      </c>
      <c r="B447" t="s">
        <v>16</v>
      </c>
      <c r="C447" t="s">
        <v>17</v>
      </c>
      <c r="D447">
        <v>2500</v>
      </c>
      <c r="E447">
        <v>22.05</v>
      </c>
      <c r="F447">
        <v>55125</v>
      </c>
      <c r="G447" t="s">
        <v>1041</v>
      </c>
      <c r="H447">
        <v>2019117</v>
      </c>
      <c r="I447" t="s">
        <v>19</v>
      </c>
      <c r="J447" t="s">
        <v>20</v>
      </c>
      <c r="K447" t="s">
        <v>25</v>
      </c>
      <c r="L447">
        <v>0</v>
      </c>
      <c r="M447">
        <v>1.98</v>
      </c>
      <c r="N447">
        <v>24.6</v>
      </c>
      <c r="O447">
        <v>32.880000000000003</v>
      </c>
      <c r="P447">
        <v>59.464500000000001</v>
      </c>
      <c r="Q447">
        <f t="shared" si="12"/>
        <v>55184.464500000002</v>
      </c>
      <c r="R447">
        <f t="shared" si="13"/>
        <v>0</v>
      </c>
    </row>
    <row r="448" spans="1:18" hidden="1" x14ac:dyDescent="0.25">
      <c r="A448" s="20">
        <v>43637</v>
      </c>
      <c r="B448" t="s">
        <v>16</v>
      </c>
      <c r="C448" t="s">
        <v>23</v>
      </c>
      <c r="D448">
        <v>2500</v>
      </c>
      <c r="E448">
        <v>21.95</v>
      </c>
      <c r="F448">
        <v>54878.55</v>
      </c>
      <c r="G448" t="s">
        <v>1042</v>
      </c>
      <c r="H448">
        <v>2019117</v>
      </c>
      <c r="I448" t="s">
        <v>19</v>
      </c>
      <c r="J448" t="s">
        <v>20</v>
      </c>
      <c r="K448" t="s">
        <v>25</v>
      </c>
      <c r="L448">
        <v>13.75</v>
      </c>
      <c r="M448">
        <v>1.98</v>
      </c>
      <c r="N448">
        <v>0</v>
      </c>
      <c r="O448">
        <v>32.72</v>
      </c>
      <c r="P448">
        <v>48.445599999999999</v>
      </c>
      <c r="Q448">
        <f t="shared" si="12"/>
        <v>0</v>
      </c>
      <c r="R448">
        <f t="shared" si="13"/>
        <v>54830.104400000004</v>
      </c>
    </row>
    <row r="449" spans="1:18" hidden="1" x14ac:dyDescent="0.25">
      <c r="A449" s="20">
        <v>43636</v>
      </c>
      <c r="B449" t="s">
        <v>659</v>
      </c>
      <c r="C449" t="s">
        <v>17</v>
      </c>
      <c r="D449">
        <v>1000</v>
      </c>
      <c r="E449">
        <v>104.5</v>
      </c>
      <c r="F449">
        <v>104500</v>
      </c>
      <c r="G449" t="s">
        <v>1043</v>
      </c>
      <c r="H449">
        <v>2019116</v>
      </c>
      <c r="I449" t="s">
        <v>19</v>
      </c>
      <c r="J449" t="s">
        <v>20</v>
      </c>
      <c r="K449" t="s">
        <v>25</v>
      </c>
      <c r="L449">
        <v>0</v>
      </c>
      <c r="M449">
        <v>3.76</v>
      </c>
      <c r="N449">
        <v>0</v>
      </c>
      <c r="O449">
        <v>62.33</v>
      </c>
      <c r="P449">
        <v>66.091999999999999</v>
      </c>
      <c r="Q449">
        <f t="shared" si="12"/>
        <v>104566.092</v>
      </c>
      <c r="R449">
        <f t="shared" si="13"/>
        <v>0</v>
      </c>
    </row>
    <row r="450" spans="1:18" hidden="1" x14ac:dyDescent="0.25">
      <c r="A450" s="20">
        <v>43636</v>
      </c>
      <c r="B450" t="s">
        <v>659</v>
      </c>
      <c r="C450" t="s">
        <v>23</v>
      </c>
      <c r="D450">
        <v>1000</v>
      </c>
      <c r="E450">
        <v>107.5</v>
      </c>
      <c r="F450">
        <v>107500</v>
      </c>
      <c r="G450" t="s">
        <v>1044</v>
      </c>
      <c r="H450">
        <v>2019116</v>
      </c>
      <c r="I450" t="s">
        <v>19</v>
      </c>
      <c r="J450" t="s">
        <v>20</v>
      </c>
      <c r="K450" t="s">
        <v>25</v>
      </c>
      <c r="L450">
        <v>26.5</v>
      </c>
      <c r="M450">
        <v>3.87</v>
      </c>
      <c r="N450">
        <v>0</v>
      </c>
      <c r="O450">
        <v>64.12</v>
      </c>
      <c r="P450">
        <v>94.49</v>
      </c>
      <c r="Q450">
        <f t="shared" si="12"/>
        <v>0</v>
      </c>
      <c r="R450">
        <f t="shared" si="13"/>
        <v>107405.51</v>
      </c>
    </row>
    <row r="451" spans="1:18" hidden="1" x14ac:dyDescent="0.25">
      <c r="A451" s="20">
        <v>43636</v>
      </c>
      <c r="B451" t="s">
        <v>16</v>
      </c>
      <c r="C451" t="s">
        <v>17</v>
      </c>
      <c r="D451">
        <v>150</v>
      </c>
      <c r="E451">
        <v>22</v>
      </c>
      <c r="F451">
        <v>3300</v>
      </c>
      <c r="G451" t="s">
        <v>1045</v>
      </c>
      <c r="H451">
        <v>2019116</v>
      </c>
      <c r="I451" t="s">
        <v>19</v>
      </c>
      <c r="J451" t="s">
        <v>20</v>
      </c>
      <c r="K451" t="s">
        <v>25</v>
      </c>
      <c r="L451">
        <v>3.03</v>
      </c>
      <c r="M451">
        <v>0.12</v>
      </c>
      <c r="N451">
        <v>0</v>
      </c>
      <c r="O451">
        <v>41.32</v>
      </c>
      <c r="P451">
        <v>44.468800000000002</v>
      </c>
      <c r="Q451">
        <f t="shared" ref="Q451:Q514" si="14">IF(C451="Buy",F451+P451,0)</f>
        <v>3344.4688000000001</v>
      </c>
      <c r="R451">
        <f t="shared" ref="R451:R514" si="15">IF(C451="Sell",F451-P451,0)</f>
        <v>0</v>
      </c>
    </row>
    <row r="452" spans="1:18" hidden="1" x14ac:dyDescent="0.25">
      <c r="A452" s="20">
        <v>43636</v>
      </c>
      <c r="B452" t="s">
        <v>237</v>
      </c>
      <c r="C452" t="s">
        <v>17</v>
      </c>
      <c r="D452">
        <v>500</v>
      </c>
      <c r="E452">
        <v>267</v>
      </c>
      <c r="F452">
        <v>133500</v>
      </c>
      <c r="G452" t="s">
        <v>1046</v>
      </c>
      <c r="H452">
        <v>2019116</v>
      </c>
      <c r="I452" t="s">
        <v>19</v>
      </c>
      <c r="J452" t="s">
        <v>20</v>
      </c>
      <c r="K452" t="s">
        <v>25</v>
      </c>
      <c r="L452">
        <v>0</v>
      </c>
      <c r="M452">
        <v>4.8099999999999996</v>
      </c>
      <c r="N452">
        <v>14.7</v>
      </c>
      <c r="O452">
        <v>79.63</v>
      </c>
      <c r="P452">
        <v>99.135999999999996</v>
      </c>
      <c r="Q452">
        <f t="shared" si="14"/>
        <v>133599.136</v>
      </c>
      <c r="R452">
        <f t="shared" si="15"/>
        <v>0</v>
      </c>
    </row>
    <row r="453" spans="1:18" hidden="1" x14ac:dyDescent="0.25">
      <c r="A453" s="20">
        <v>43636</v>
      </c>
      <c r="B453" t="s">
        <v>237</v>
      </c>
      <c r="C453" t="s">
        <v>23</v>
      </c>
      <c r="D453">
        <v>500</v>
      </c>
      <c r="E453">
        <v>268.5</v>
      </c>
      <c r="F453">
        <v>134250</v>
      </c>
      <c r="G453" t="s">
        <v>1047</v>
      </c>
      <c r="H453">
        <v>2019116</v>
      </c>
      <c r="I453" t="s">
        <v>19</v>
      </c>
      <c r="J453" t="s">
        <v>20</v>
      </c>
      <c r="K453" t="s">
        <v>25</v>
      </c>
      <c r="L453">
        <v>33.47</v>
      </c>
      <c r="M453">
        <v>4.83</v>
      </c>
      <c r="N453">
        <v>0</v>
      </c>
      <c r="O453">
        <v>80.08</v>
      </c>
      <c r="P453">
        <v>118.3831</v>
      </c>
      <c r="Q453">
        <f t="shared" si="14"/>
        <v>0</v>
      </c>
      <c r="R453">
        <f t="shared" si="15"/>
        <v>134131.61689999999</v>
      </c>
    </row>
    <row r="454" spans="1:18" hidden="1" x14ac:dyDescent="0.25">
      <c r="A454" s="20">
        <v>43635</v>
      </c>
      <c r="B454" t="s">
        <v>659</v>
      </c>
      <c r="C454" t="s">
        <v>23</v>
      </c>
      <c r="D454">
        <v>500</v>
      </c>
      <c r="E454">
        <v>105.8</v>
      </c>
      <c r="F454">
        <v>52900</v>
      </c>
      <c r="G454" t="s">
        <v>1048</v>
      </c>
      <c r="H454">
        <v>2019115</v>
      </c>
      <c r="I454" t="s">
        <v>19</v>
      </c>
      <c r="J454" t="s">
        <v>20</v>
      </c>
      <c r="K454" t="s">
        <v>25</v>
      </c>
      <c r="L454">
        <v>13</v>
      </c>
      <c r="M454">
        <v>1.9</v>
      </c>
      <c r="N454">
        <v>3.3</v>
      </c>
      <c r="O454">
        <v>31.55</v>
      </c>
      <c r="P454">
        <v>49.754399999999997</v>
      </c>
      <c r="Q454">
        <f t="shared" si="14"/>
        <v>0</v>
      </c>
      <c r="R454">
        <f t="shared" si="15"/>
        <v>52850.245600000002</v>
      </c>
    </row>
    <row r="455" spans="1:18" hidden="1" x14ac:dyDescent="0.25">
      <c r="A455" s="20">
        <v>43635</v>
      </c>
      <c r="B455" t="s">
        <v>659</v>
      </c>
      <c r="C455" t="s">
        <v>17</v>
      </c>
      <c r="D455">
        <v>500</v>
      </c>
      <c r="E455">
        <v>103.25</v>
      </c>
      <c r="F455">
        <v>51625</v>
      </c>
      <c r="G455" t="s">
        <v>1049</v>
      </c>
      <c r="H455">
        <v>2019115</v>
      </c>
      <c r="I455" t="s">
        <v>19</v>
      </c>
      <c r="J455" t="s">
        <v>20</v>
      </c>
      <c r="K455" t="s">
        <v>25</v>
      </c>
      <c r="L455">
        <v>0</v>
      </c>
      <c r="M455">
        <v>1.86</v>
      </c>
      <c r="N455">
        <v>0</v>
      </c>
      <c r="O455">
        <v>30.79</v>
      </c>
      <c r="P455">
        <v>32.648499999999999</v>
      </c>
      <c r="Q455">
        <f t="shared" si="14"/>
        <v>51657.648500000003</v>
      </c>
      <c r="R455">
        <f t="shared" si="15"/>
        <v>0</v>
      </c>
    </row>
    <row r="456" spans="1:18" hidden="1" x14ac:dyDescent="0.25">
      <c r="A456" s="20">
        <v>43634</v>
      </c>
      <c r="B456" t="s">
        <v>1050</v>
      </c>
      <c r="C456" t="s">
        <v>23</v>
      </c>
      <c r="D456">
        <v>100</v>
      </c>
      <c r="E456">
        <v>178</v>
      </c>
      <c r="F456">
        <v>17800</v>
      </c>
      <c r="G456" t="s">
        <v>1051</v>
      </c>
      <c r="H456">
        <v>2019114</v>
      </c>
      <c r="I456" t="s">
        <v>19</v>
      </c>
      <c r="J456" t="s">
        <v>20</v>
      </c>
      <c r="K456" t="s">
        <v>25</v>
      </c>
      <c r="L456">
        <v>4.45</v>
      </c>
      <c r="M456">
        <v>0.64</v>
      </c>
      <c r="N456">
        <v>0</v>
      </c>
      <c r="O456">
        <v>29.62</v>
      </c>
      <c r="P456">
        <v>34.710799999999999</v>
      </c>
      <c r="Q456">
        <f t="shared" si="14"/>
        <v>0</v>
      </c>
      <c r="R456">
        <f t="shared" si="15"/>
        <v>17765.289199999999</v>
      </c>
    </row>
    <row r="457" spans="1:18" hidden="1" x14ac:dyDescent="0.25">
      <c r="A457" s="20">
        <v>43634</v>
      </c>
      <c r="B457" t="s">
        <v>1050</v>
      </c>
      <c r="C457" t="s">
        <v>23</v>
      </c>
      <c r="D457">
        <v>200</v>
      </c>
      <c r="E457">
        <v>179</v>
      </c>
      <c r="F457">
        <v>35800</v>
      </c>
      <c r="G457" t="s">
        <v>1052</v>
      </c>
      <c r="H457">
        <v>2019114</v>
      </c>
      <c r="I457" t="s">
        <v>19</v>
      </c>
      <c r="J457" t="s">
        <v>20</v>
      </c>
      <c r="K457" t="s">
        <v>25</v>
      </c>
      <c r="L457">
        <v>8.91</v>
      </c>
      <c r="M457">
        <v>1.29</v>
      </c>
      <c r="N457">
        <v>0</v>
      </c>
      <c r="O457">
        <v>29.73</v>
      </c>
      <c r="P457">
        <v>39.928800000000003</v>
      </c>
      <c r="Q457">
        <f t="shared" si="14"/>
        <v>0</v>
      </c>
      <c r="R457">
        <f t="shared" si="15"/>
        <v>35760.071199999998</v>
      </c>
    </row>
    <row r="458" spans="1:18" hidden="1" x14ac:dyDescent="0.25">
      <c r="A458" s="20">
        <v>43634</v>
      </c>
      <c r="B458" t="s">
        <v>1050</v>
      </c>
      <c r="C458" t="s">
        <v>17</v>
      </c>
      <c r="D458">
        <v>300</v>
      </c>
      <c r="E458">
        <v>177.65</v>
      </c>
      <c r="F458">
        <v>53295</v>
      </c>
      <c r="G458" t="s">
        <v>1053</v>
      </c>
      <c r="H458">
        <v>2019114</v>
      </c>
      <c r="I458" t="s">
        <v>19</v>
      </c>
      <c r="J458" t="s">
        <v>20</v>
      </c>
      <c r="K458" t="s">
        <v>25</v>
      </c>
      <c r="L458">
        <v>0</v>
      </c>
      <c r="M458">
        <v>1.92</v>
      </c>
      <c r="N458">
        <v>31.5</v>
      </c>
      <c r="O458">
        <v>31.79</v>
      </c>
      <c r="P458">
        <v>65.208600000000004</v>
      </c>
      <c r="Q458">
        <f t="shared" si="14"/>
        <v>53360.208599999998</v>
      </c>
      <c r="R458">
        <f t="shared" si="15"/>
        <v>0</v>
      </c>
    </row>
    <row r="459" spans="1:18" hidden="1" x14ac:dyDescent="0.25">
      <c r="A459" s="20">
        <v>43634</v>
      </c>
      <c r="B459" t="s">
        <v>1054</v>
      </c>
      <c r="C459" t="s">
        <v>17</v>
      </c>
      <c r="D459">
        <v>500</v>
      </c>
      <c r="E459">
        <v>471.5</v>
      </c>
      <c r="F459">
        <v>235750</v>
      </c>
      <c r="G459" t="s">
        <v>1055</v>
      </c>
      <c r="H459">
        <v>2019114</v>
      </c>
      <c r="I459" t="s">
        <v>19</v>
      </c>
      <c r="J459" t="s">
        <v>20</v>
      </c>
      <c r="K459" t="s">
        <v>25</v>
      </c>
      <c r="L459">
        <v>0</v>
      </c>
      <c r="M459">
        <v>8.49</v>
      </c>
      <c r="N459">
        <v>0</v>
      </c>
      <c r="O459">
        <v>140.62</v>
      </c>
      <c r="P459">
        <v>149.107</v>
      </c>
      <c r="Q459">
        <f t="shared" si="14"/>
        <v>235899.10699999999</v>
      </c>
      <c r="R459">
        <f t="shared" si="15"/>
        <v>0</v>
      </c>
    </row>
    <row r="460" spans="1:18" hidden="1" x14ac:dyDescent="0.25">
      <c r="A460" s="20">
        <v>43634</v>
      </c>
      <c r="B460" t="s">
        <v>1054</v>
      </c>
      <c r="C460" t="s">
        <v>23</v>
      </c>
      <c r="D460">
        <v>1000</v>
      </c>
      <c r="E460">
        <v>471.5</v>
      </c>
      <c r="F460">
        <v>471500</v>
      </c>
      <c r="G460" t="s">
        <v>1056</v>
      </c>
      <c r="H460">
        <v>2019114</v>
      </c>
      <c r="I460" t="s">
        <v>19</v>
      </c>
      <c r="J460" t="s">
        <v>20</v>
      </c>
      <c r="K460" t="s">
        <v>25</v>
      </c>
      <c r="L460">
        <v>117.64</v>
      </c>
      <c r="M460">
        <v>16.97</v>
      </c>
      <c r="N460">
        <v>0</v>
      </c>
      <c r="O460">
        <v>281.23</v>
      </c>
      <c r="P460">
        <v>415.84429999999998</v>
      </c>
      <c r="Q460">
        <f t="shared" si="14"/>
        <v>0</v>
      </c>
      <c r="R460">
        <f t="shared" si="15"/>
        <v>471084.1557</v>
      </c>
    </row>
    <row r="461" spans="1:18" hidden="1" x14ac:dyDescent="0.25">
      <c r="A461" s="20">
        <v>43634</v>
      </c>
      <c r="B461" t="s">
        <v>1054</v>
      </c>
      <c r="C461" t="s">
        <v>17</v>
      </c>
      <c r="D461">
        <v>500</v>
      </c>
      <c r="E461">
        <v>468</v>
      </c>
      <c r="F461">
        <v>234000</v>
      </c>
      <c r="G461" t="s">
        <v>1057</v>
      </c>
      <c r="H461">
        <v>2019114</v>
      </c>
      <c r="I461" t="s">
        <v>19</v>
      </c>
      <c r="J461" t="s">
        <v>20</v>
      </c>
      <c r="K461" t="s">
        <v>25</v>
      </c>
      <c r="L461">
        <v>0</v>
      </c>
      <c r="M461">
        <v>8.42</v>
      </c>
      <c r="N461">
        <v>0</v>
      </c>
      <c r="O461">
        <v>139.58000000000001</v>
      </c>
      <c r="P461">
        <v>148.00399999999999</v>
      </c>
      <c r="Q461">
        <f t="shared" si="14"/>
        <v>234148.00399999999</v>
      </c>
      <c r="R461">
        <f t="shared" si="15"/>
        <v>0</v>
      </c>
    </row>
    <row r="462" spans="1:18" hidden="1" x14ac:dyDescent="0.25">
      <c r="A462" s="20">
        <v>43633</v>
      </c>
      <c r="B462" t="s">
        <v>16</v>
      </c>
      <c r="C462" t="s">
        <v>17</v>
      </c>
      <c r="D462">
        <v>100</v>
      </c>
      <c r="E462">
        <v>24.25</v>
      </c>
      <c r="F462">
        <v>2425</v>
      </c>
      <c r="G462" t="s">
        <v>1058</v>
      </c>
      <c r="H462">
        <v>2019113</v>
      </c>
      <c r="I462" t="s">
        <v>19</v>
      </c>
      <c r="J462" t="s">
        <v>20</v>
      </c>
      <c r="K462" t="s">
        <v>25</v>
      </c>
      <c r="L462">
        <v>2.4300000000000002</v>
      </c>
      <c r="M462">
        <v>0.09</v>
      </c>
      <c r="N462">
        <v>0</v>
      </c>
      <c r="O462">
        <v>41.32</v>
      </c>
      <c r="P462">
        <v>43.837299999999999</v>
      </c>
      <c r="Q462">
        <f t="shared" si="14"/>
        <v>2468.8373000000001</v>
      </c>
      <c r="R462">
        <f t="shared" si="15"/>
        <v>0</v>
      </c>
    </row>
    <row r="463" spans="1:18" hidden="1" x14ac:dyDescent="0.25">
      <c r="A463" s="20">
        <v>43633</v>
      </c>
      <c r="B463" t="s">
        <v>1054</v>
      </c>
      <c r="C463" t="s">
        <v>17</v>
      </c>
      <c r="D463">
        <v>100</v>
      </c>
      <c r="E463">
        <v>493.15</v>
      </c>
      <c r="F463">
        <v>49315</v>
      </c>
      <c r="G463" t="s">
        <v>1059</v>
      </c>
      <c r="H463">
        <v>2019113</v>
      </c>
      <c r="I463" t="s">
        <v>19</v>
      </c>
      <c r="J463" t="s">
        <v>20</v>
      </c>
      <c r="K463" t="s">
        <v>25</v>
      </c>
      <c r="L463">
        <v>0</v>
      </c>
      <c r="M463">
        <v>1.78</v>
      </c>
      <c r="N463">
        <v>0</v>
      </c>
      <c r="O463">
        <v>29.82</v>
      </c>
      <c r="P463">
        <v>31.595300000000002</v>
      </c>
      <c r="Q463">
        <f t="shared" si="14"/>
        <v>49346.595300000001</v>
      </c>
      <c r="R463">
        <f t="shared" si="15"/>
        <v>0</v>
      </c>
    </row>
    <row r="464" spans="1:18" hidden="1" x14ac:dyDescent="0.25">
      <c r="A464" s="20">
        <v>43633</v>
      </c>
      <c r="B464" t="s">
        <v>1054</v>
      </c>
      <c r="C464" t="s">
        <v>17</v>
      </c>
      <c r="D464">
        <v>100</v>
      </c>
      <c r="E464">
        <v>490.85</v>
      </c>
      <c r="F464">
        <v>49084.95</v>
      </c>
      <c r="G464" t="s">
        <v>1060</v>
      </c>
      <c r="H464">
        <v>2019113</v>
      </c>
      <c r="I464" t="s">
        <v>19</v>
      </c>
      <c r="J464" t="s">
        <v>20</v>
      </c>
      <c r="K464" t="s">
        <v>25</v>
      </c>
      <c r="L464">
        <v>0</v>
      </c>
      <c r="M464">
        <v>1.77</v>
      </c>
      <c r="N464">
        <v>0</v>
      </c>
      <c r="O464">
        <v>29.82</v>
      </c>
      <c r="P464">
        <v>31.5871</v>
      </c>
      <c r="Q464">
        <f t="shared" si="14"/>
        <v>49116.537099999994</v>
      </c>
      <c r="R464">
        <f t="shared" si="15"/>
        <v>0</v>
      </c>
    </row>
    <row r="465" spans="1:18" hidden="1" x14ac:dyDescent="0.25">
      <c r="A465" s="20">
        <v>43633</v>
      </c>
      <c r="B465" t="s">
        <v>1054</v>
      </c>
      <c r="C465" t="s">
        <v>17</v>
      </c>
      <c r="D465">
        <v>100</v>
      </c>
      <c r="E465">
        <v>486</v>
      </c>
      <c r="F465">
        <v>48600</v>
      </c>
      <c r="G465" t="s">
        <v>1061</v>
      </c>
      <c r="H465">
        <v>2019113</v>
      </c>
      <c r="I465" t="s">
        <v>19</v>
      </c>
      <c r="J465" t="s">
        <v>20</v>
      </c>
      <c r="K465" t="s">
        <v>25</v>
      </c>
      <c r="L465">
        <v>0</v>
      </c>
      <c r="M465">
        <v>1.75</v>
      </c>
      <c r="N465">
        <v>0</v>
      </c>
      <c r="O465">
        <v>29.82</v>
      </c>
      <c r="P465">
        <v>31.569600000000001</v>
      </c>
      <c r="Q465">
        <f t="shared" si="14"/>
        <v>48631.569600000003</v>
      </c>
      <c r="R465">
        <f t="shared" si="15"/>
        <v>0</v>
      </c>
    </row>
    <row r="466" spans="1:18" hidden="1" x14ac:dyDescent="0.25">
      <c r="A466" s="20">
        <v>43633</v>
      </c>
      <c r="B466" t="s">
        <v>1054</v>
      </c>
      <c r="C466" t="s">
        <v>23</v>
      </c>
      <c r="D466">
        <v>2000</v>
      </c>
      <c r="E466">
        <v>484.25</v>
      </c>
      <c r="F466">
        <v>968500</v>
      </c>
      <c r="G466" t="s">
        <v>1062</v>
      </c>
      <c r="H466">
        <v>2019113</v>
      </c>
      <c r="I466" t="s">
        <v>19</v>
      </c>
      <c r="J466" t="s">
        <v>20</v>
      </c>
      <c r="K466" t="s">
        <v>25</v>
      </c>
      <c r="L466">
        <v>241.58</v>
      </c>
      <c r="M466">
        <v>34.869999999999997</v>
      </c>
      <c r="N466">
        <v>58.2</v>
      </c>
      <c r="O466">
        <v>577.69000000000005</v>
      </c>
      <c r="P466">
        <v>912.33609999999999</v>
      </c>
      <c r="Q466">
        <f t="shared" si="14"/>
        <v>0</v>
      </c>
      <c r="R466">
        <f t="shared" si="15"/>
        <v>967587.66390000004</v>
      </c>
    </row>
    <row r="467" spans="1:18" hidden="1" x14ac:dyDescent="0.25">
      <c r="A467" s="20">
        <v>43633</v>
      </c>
      <c r="B467" t="s">
        <v>1054</v>
      </c>
      <c r="C467" t="s">
        <v>17</v>
      </c>
      <c r="D467">
        <v>1700</v>
      </c>
      <c r="E467">
        <v>482.25</v>
      </c>
      <c r="F467">
        <v>819825</v>
      </c>
      <c r="G467" t="s">
        <v>1063</v>
      </c>
      <c r="H467">
        <v>2019113</v>
      </c>
      <c r="I467" t="s">
        <v>19</v>
      </c>
      <c r="J467" t="s">
        <v>20</v>
      </c>
      <c r="K467" t="s">
        <v>25</v>
      </c>
      <c r="L467">
        <v>0</v>
      </c>
      <c r="M467">
        <v>29.51</v>
      </c>
      <c r="N467">
        <v>0</v>
      </c>
      <c r="O467">
        <v>489.01</v>
      </c>
      <c r="P467">
        <v>518.52369999999996</v>
      </c>
      <c r="Q467">
        <f t="shared" si="14"/>
        <v>820343.52370000002</v>
      </c>
      <c r="R467">
        <f t="shared" si="15"/>
        <v>0</v>
      </c>
    </row>
    <row r="468" spans="1:18" hidden="1" x14ac:dyDescent="0.25">
      <c r="A468" s="20">
        <v>43630</v>
      </c>
      <c r="B468" t="s">
        <v>659</v>
      </c>
      <c r="C468" t="s">
        <v>23</v>
      </c>
      <c r="D468">
        <v>1000</v>
      </c>
      <c r="E468">
        <v>115</v>
      </c>
      <c r="F468">
        <v>115000</v>
      </c>
      <c r="G468" t="s">
        <v>1064</v>
      </c>
      <c r="H468">
        <v>2019112</v>
      </c>
      <c r="I468" t="s">
        <v>19</v>
      </c>
      <c r="J468" t="s">
        <v>20</v>
      </c>
      <c r="K468" t="s">
        <v>25</v>
      </c>
      <c r="L468">
        <v>29.01</v>
      </c>
      <c r="M468">
        <v>4.1399999999999997</v>
      </c>
      <c r="N468">
        <v>0</v>
      </c>
      <c r="O468">
        <v>68.599999999999994</v>
      </c>
      <c r="P468">
        <v>101.75</v>
      </c>
      <c r="Q468">
        <f t="shared" si="14"/>
        <v>0</v>
      </c>
      <c r="R468">
        <f t="shared" si="15"/>
        <v>114898.25</v>
      </c>
    </row>
    <row r="469" spans="1:18" hidden="1" x14ac:dyDescent="0.25">
      <c r="A469" s="20">
        <v>43630</v>
      </c>
      <c r="B469" t="s">
        <v>659</v>
      </c>
      <c r="C469" t="s">
        <v>17</v>
      </c>
      <c r="D469">
        <v>1000</v>
      </c>
      <c r="E469">
        <v>113</v>
      </c>
      <c r="F469">
        <v>113000</v>
      </c>
      <c r="G469" t="s">
        <v>1065</v>
      </c>
      <c r="H469">
        <v>2019112</v>
      </c>
      <c r="I469" t="s">
        <v>19</v>
      </c>
      <c r="J469" t="s">
        <v>20</v>
      </c>
      <c r="K469" t="s">
        <v>25</v>
      </c>
      <c r="L469">
        <v>0</v>
      </c>
      <c r="M469">
        <v>4.07</v>
      </c>
      <c r="N469">
        <v>0</v>
      </c>
      <c r="O469">
        <v>67.400000000000006</v>
      </c>
      <c r="P469">
        <v>71.468000000000004</v>
      </c>
      <c r="Q469">
        <f t="shared" si="14"/>
        <v>113071.46799999999</v>
      </c>
      <c r="R469">
        <f t="shared" si="15"/>
        <v>0</v>
      </c>
    </row>
    <row r="470" spans="1:18" hidden="1" x14ac:dyDescent="0.25">
      <c r="A470" s="20">
        <v>43630</v>
      </c>
      <c r="B470" t="s">
        <v>1066</v>
      </c>
      <c r="C470" t="s">
        <v>17</v>
      </c>
      <c r="D470">
        <v>500</v>
      </c>
      <c r="E470">
        <v>58.4</v>
      </c>
      <c r="F470">
        <v>29200</v>
      </c>
      <c r="G470" t="s">
        <v>1067</v>
      </c>
      <c r="H470">
        <v>2019112</v>
      </c>
      <c r="I470" t="s">
        <v>19</v>
      </c>
      <c r="J470" t="s">
        <v>20</v>
      </c>
      <c r="K470" t="s">
        <v>25</v>
      </c>
      <c r="L470">
        <v>0</v>
      </c>
      <c r="M470">
        <v>1.05</v>
      </c>
      <c r="N470">
        <v>0</v>
      </c>
      <c r="O470">
        <v>29.69</v>
      </c>
      <c r="P470">
        <v>30.741199999999999</v>
      </c>
      <c r="Q470">
        <f t="shared" si="14"/>
        <v>29230.7412</v>
      </c>
      <c r="R470">
        <f t="shared" si="15"/>
        <v>0</v>
      </c>
    </row>
    <row r="471" spans="1:18" hidden="1" x14ac:dyDescent="0.25">
      <c r="A471" s="20">
        <v>43630</v>
      </c>
      <c r="B471" t="s">
        <v>1066</v>
      </c>
      <c r="C471" t="s">
        <v>23</v>
      </c>
      <c r="D471">
        <v>500</v>
      </c>
      <c r="E471">
        <v>59.1</v>
      </c>
      <c r="F471">
        <v>29550</v>
      </c>
      <c r="G471" t="s">
        <v>1068</v>
      </c>
      <c r="H471">
        <v>2019112</v>
      </c>
      <c r="I471" t="s">
        <v>19</v>
      </c>
      <c r="J471" t="s">
        <v>20</v>
      </c>
      <c r="K471" t="s">
        <v>25</v>
      </c>
      <c r="L471">
        <v>7.34</v>
      </c>
      <c r="M471">
        <v>1.06</v>
      </c>
      <c r="N471">
        <v>0</v>
      </c>
      <c r="O471">
        <v>29.69</v>
      </c>
      <c r="P471">
        <v>38.093899999999998</v>
      </c>
      <c r="Q471">
        <f t="shared" si="14"/>
        <v>0</v>
      </c>
      <c r="R471">
        <f t="shared" si="15"/>
        <v>29511.9061</v>
      </c>
    </row>
    <row r="472" spans="1:18" hidden="1" x14ac:dyDescent="0.25">
      <c r="A472" s="20">
        <v>43630</v>
      </c>
      <c r="B472" t="s">
        <v>659</v>
      </c>
      <c r="C472" t="s">
        <v>17</v>
      </c>
      <c r="D472">
        <v>2000</v>
      </c>
      <c r="E472">
        <v>118</v>
      </c>
      <c r="F472">
        <v>236000</v>
      </c>
      <c r="G472" t="s">
        <v>1069</v>
      </c>
      <c r="H472">
        <v>2019112</v>
      </c>
      <c r="I472" t="s">
        <v>19</v>
      </c>
      <c r="J472" t="s">
        <v>20</v>
      </c>
      <c r="K472" t="s">
        <v>25</v>
      </c>
      <c r="L472">
        <v>0</v>
      </c>
      <c r="M472">
        <v>8.5</v>
      </c>
      <c r="N472">
        <v>23.1</v>
      </c>
      <c r="O472">
        <v>140.77000000000001</v>
      </c>
      <c r="P472">
        <v>172.36590000000001</v>
      </c>
      <c r="Q472">
        <f t="shared" si="14"/>
        <v>236172.3659</v>
      </c>
      <c r="R472">
        <f t="shared" si="15"/>
        <v>0</v>
      </c>
    </row>
    <row r="473" spans="1:18" hidden="1" x14ac:dyDescent="0.25">
      <c r="A473" s="20">
        <v>43630</v>
      </c>
      <c r="B473" t="s">
        <v>659</v>
      </c>
      <c r="C473" t="s">
        <v>23</v>
      </c>
      <c r="D473">
        <v>2000</v>
      </c>
      <c r="E473">
        <v>119.9</v>
      </c>
      <c r="F473">
        <v>239800</v>
      </c>
      <c r="G473" t="s">
        <v>1070</v>
      </c>
      <c r="H473">
        <v>2019112</v>
      </c>
      <c r="I473" t="s">
        <v>19</v>
      </c>
      <c r="J473" t="s">
        <v>20</v>
      </c>
      <c r="K473" t="s">
        <v>25</v>
      </c>
      <c r="L473">
        <v>58.65</v>
      </c>
      <c r="M473">
        <v>8.6300000000000008</v>
      </c>
      <c r="N473">
        <v>0</v>
      </c>
      <c r="O473">
        <v>143.04</v>
      </c>
      <c r="P473">
        <v>210.3228</v>
      </c>
      <c r="Q473">
        <f t="shared" si="14"/>
        <v>0</v>
      </c>
      <c r="R473">
        <f t="shared" si="15"/>
        <v>239589.67720000001</v>
      </c>
    </row>
    <row r="474" spans="1:18" hidden="1" x14ac:dyDescent="0.25">
      <c r="A474" s="20">
        <v>43629</v>
      </c>
      <c r="B474" t="s">
        <v>282</v>
      </c>
      <c r="C474" t="s">
        <v>23</v>
      </c>
      <c r="D474">
        <v>2000</v>
      </c>
      <c r="E474">
        <v>253.5</v>
      </c>
      <c r="F474">
        <v>507000</v>
      </c>
      <c r="G474" t="s">
        <v>1071</v>
      </c>
      <c r="H474">
        <v>2019111</v>
      </c>
      <c r="I474" t="s">
        <v>19</v>
      </c>
      <c r="J474" t="s">
        <v>20</v>
      </c>
      <c r="K474" t="s">
        <v>25</v>
      </c>
      <c r="L474">
        <v>126.49</v>
      </c>
      <c r="M474">
        <v>18.25</v>
      </c>
      <c r="N474">
        <v>49.5</v>
      </c>
      <c r="O474">
        <v>302.39999999999998</v>
      </c>
      <c r="P474">
        <v>496.64229999999998</v>
      </c>
      <c r="Q474">
        <f t="shared" si="14"/>
        <v>0</v>
      </c>
      <c r="R474">
        <f t="shared" si="15"/>
        <v>506503.35769999999</v>
      </c>
    </row>
    <row r="475" spans="1:18" hidden="1" x14ac:dyDescent="0.25">
      <c r="A475" s="20">
        <v>43629</v>
      </c>
      <c r="B475" t="s">
        <v>282</v>
      </c>
      <c r="C475" t="s">
        <v>17</v>
      </c>
      <c r="D475">
        <v>2000</v>
      </c>
      <c r="E475">
        <v>252.5</v>
      </c>
      <c r="F475">
        <v>505000</v>
      </c>
      <c r="G475" t="s">
        <v>1072</v>
      </c>
      <c r="H475">
        <v>2019111</v>
      </c>
      <c r="I475" t="s">
        <v>19</v>
      </c>
      <c r="J475" t="s">
        <v>20</v>
      </c>
      <c r="K475" t="s">
        <v>25</v>
      </c>
      <c r="L475">
        <v>0</v>
      </c>
      <c r="M475">
        <v>18.18</v>
      </c>
      <c r="N475">
        <v>0</v>
      </c>
      <c r="O475">
        <v>301.23</v>
      </c>
      <c r="P475">
        <v>319.41000000000003</v>
      </c>
      <c r="Q475">
        <f t="shared" si="14"/>
        <v>505319.41</v>
      </c>
      <c r="R475">
        <f t="shared" si="15"/>
        <v>0</v>
      </c>
    </row>
    <row r="476" spans="1:18" hidden="1" x14ac:dyDescent="0.25">
      <c r="A476" s="20">
        <v>43629</v>
      </c>
      <c r="B476" t="s">
        <v>233</v>
      </c>
      <c r="C476" t="s">
        <v>23</v>
      </c>
      <c r="D476">
        <v>10</v>
      </c>
      <c r="E476">
        <v>1323</v>
      </c>
      <c r="F476">
        <v>13230</v>
      </c>
      <c r="G476" t="s">
        <v>1073</v>
      </c>
      <c r="H476">
        <v>2019111</v>
      </c>
      <c r="I476" t="s">
        <v>19</v>
      </c>
      <c r="J476" t="s">
        <v>20</v>
      </c>
      <c r="K476" t="s">
        <v>25</v>
      </c>
      <c r="L476">
        <v>3.3</v>
      </c>
      <c r="M476">
        <v>0.48</v>
      </c>
      <c r="N476">
        <v>0</v>
      </c>
      <c r="O476">
        <v>29.59</v>
      </c>
      <c r="P476">
        <v>33.366300000000003</v>
      </c>
      <c r="Q476">
        <f t="shared" si="14"/>
        <v>0</v>
      </c>
      <c r="R476">
        <f t="shared" si="15"/>
        <v>13196.6337</v>
      </c>
    </row>
    <row r="477" spans="1:18" hidden="1" x14ac:dyDescent="0.25">
      <c r="A477" s="20">
        <v>43629</v>
      </c>
      <c r="B477" t="s">
        <v>282</v>
      </c>
      <c r="C477" t="s">
        <v>23</v>
      </c>
      <c r="D477">
        <v>1000</v>
      </c>
      <c r="E477">
        <v>252</v>
      </c>
      <c r="F477">
        <v>252000</v>
      </c>
      <c r="G477" t="s">
        <v>1074</v>
      </c>
      <c r="H477">
        <v>2019111</v>
      </c>
      <c r="I477" t="s">
        <v>19</v>
      </c>
      <c r="J477" t="s">
        <v>20</v>
      </c>
      <c r="K477" t="s">
        <v>25</v>
      </c>
      <c r="L477">
        <v>63.14</v>
      </c>
      <c r="M477">
        <v>9.07</v>
      </c>
      <c r="N477">
        <v>0</v>
      </c>
      <c r="O477">
        <v>150.31</v>
      </c>
      <c r="P477">
        <v>222.52199999999999</v>
      </c>
      <c r="Q477">
        <f t="shared" si="14"/>
        <v>0</v>
      </c>
      <c r="R477">
        <f t="shared" si="15"/>
        <v>251777.478</v>
      </c>
    </row>
    <row r="478" spans="1:18" hidden="1" x14ac:dyDescent="0.25">
      <c r="A478" s="20">
        <v>43629</v>
      </c>
      <c r="B478" t="s">
        <v>282</v>
      </c>
      <c r="C478" t="s">
        <v>17</v>
      </c>
      <c r="D478">
        <v>1000</v>
      </c>
      <c r="E478">
        <v>251.25</v>
      </c>
      <c r="F478">
        <v>251250</v>
      </c>
      <c r="G478" t="s">
        <v>1075</v>
      </c>
      <c r="H478">
        <v>2019111</v>
      </c>
      <c r="I478" t="s">
        <v>19</v>
      </c>
      <c r="J478" t="s">
        <v>20</v>
      </c>
      <c r="K478" t="s">
        <v>25</v>
      </c>
      <c r="L478">
        <v>0</v>
      </c>
      <c r="M478">
        <v>9.0500000000000007</v>
      </c>
      <c r="N478">
        <v>0</v>
      </c>
      <c r="O478">
        <v>149.87</v>
      </c>
      <c r="P478">
        <v>158.9151</v>
      </c>
      <c r="Q478">
        <f t="shared" si="14"/>
        <v>251408.91510000001</v>
      </c>
      <c r="R478">
        <f t="shared" si="15"/>
        <v>0</v>
      </c>
    </row>
    <row r="479" spans="1:18" hidden="1" x14ac:dyDescent="0.25">
      <c r="A479" s="20">
        <v>43629</v>
      </c>
      <c r="B479" t="s">
        <v>233</v>
      </c>
      <c r="C479" t="s">
        <v>17</v>
      </c>
      <c r="D479">
        <v>10</v>
      </c>
      <c r="E479">
        <v>1317</v>
      </c>
      <c r="F479">
        <v>13170</v>
      </c>
      <c r="G479" t="s">
        <v>1076</v>
      </c>
      <c r="H479">
        <v>2019111</v>
      </c>
      <c r="I479" t="s">
        <v>19</v>
      </c>
      <c r="J479" t="s">
        <v>20</v>
      </c>
      <c r="K479" t="s">
        <v>25</v>
      </c>
      <c r="L479">
        <v>0</v>
      </c>
      <c r="M479">
        <v>0.47</v>
      </c>
      <c r="N479">
        <v>0</v>
      </c>
      <c r="O479">
        <v>29.59</v>
      </c>
      <c r="P479">
        <v>30.0642</v>
      </c>
      <c r="Q479">
        <f t="shared" si="14"/>
        <v>13200.064200000001</v>
      </c>
      <c r="R479">
        <f t="shared" si="15"/>
        <v>0</v>
      </c>
    </row>
    <row r="480" spans="1:18" hidden="1" x14ac:dyDescent="0.25">
      <c r="A480" s="20">
        <v>43629</v>
      </c>
      <c r="B480" t="s">
        <v>1077</v>
      </c>
      <c r="C480" t="s">
        <v>23</v>
      </c>
      <c r="D480">
        <v>500</v>
      </c>
      <c r="E480">
        <v>104.5</v>
      </c>
      <c r="F480">
        <v>52250</v>
      </c>
      <c r="G480" t="s">
        <v>1078</v>
      </c>
      <c r="H480">
        <v>2019111</v>
      </c>
      <c r="I480" t="s">
        <v>19</v>
      </c>
      <c r="J480" t="s">
        <v>20</v>
      </c>
      <c r="K480" t="s">
        <v>25</v>
      </c>
      <c r="L480">
        <v>13.11</v>
      </c>
      <c r="M480">
        <v>1.88</v>
      </c>
      <c r="N480">
        <v>0</v>
      </c>
      <c r="O480">
        <v>31.17</v>
      </c>
      <c r="P480">
        <v>46.161099999999998</v>
      </c>
      <c r="Q480">
        <f t="shared" si="14"/>
        <v>0</v>
      </c>
      <c r="R480">
        <f t="shared" si="15"/>
        <v>52203.838900000002</v>
      </c>
    </row>
    <row r="481" spans="1:18" hidden="1" x14ac:dyDescent="0.25">
      <c r="A481" s="20">
        <v>43629</v>
      </c>
      <c r="B481" t="s">
        <v>1077</v>
      </c>
      <c r="C481" t="s">
        <v>17</v>
      </c>
      <c r="D481">
        <v>500</v>
      </c>
      <c r="E481">
        <v>105.3</v>
      </c>
      <c r="F481">
        <v>52650</v>
      </c>
      <c r="G481" t="s">
        <v>1079</v>
      </c>
      <c r="H481">
        <v>2019111</v>
      </c>
      <c r="I481" t="s">
        <v>19</v>
      </c>
      <c r="J481" t="s">
        <v>20</v>
      </c>
      <c r="K481" t="s">
        <v>25</v>
      </c>
      <c r="L481">
        <v>0</v>
      </c>
      <c r="M481">
        <v>1.9</v>
      </c>
      <c r="N481">
        <v>0</v>
      </c>
      <c r="O481">
        <v>31.4</v>
      </c>
      <c r="P481">
        <v>33.295499999999997</v>
      </c>
      <c r="Q481">
        <f t="shared" si="14"/>
        <v>52683.2955</v>
      </c>
      <c r="R481">
        <f t="shared" si="15"/>
        <v>0</v>
      </c>
    </row>
    <row r="482" spans="1:18" hidden="1" x14ac:dyDescent="0.25">
      <c r="A482" s="20">
        <v>43629</v>
      </c>
      <c r="B482" t="s">
        <v>849</v>
      </c>
      <c r="C482" t="s">
        <v>23</v>
      </c>
      <c r="D482">
        <v>20</v>
      </c>
      <c r="E482">
        <v>98</v>
      </c>
      <c r="F482">
        <v>1960</v>
      </c>
      <c r="G482" t="s">
        <v>1080</v>
      </c>
      <c r="H482">
        <v>2019111</v>
      </c>
      <c r="I482" t="s">
        <v>19</v>
      </c>
      <c r="J482" t="s">
        <v>20</v>
      </c>
      <c r="K482" t="s">
        <v>25</v>
      </c>
      <c r="L482">
        <v>1.96</v>
      </c>
      <c r="M482">
        <v>7.0000000000000007E-2</v>
      </c>
      <c r="N482">
        <v>0</v>
      </c>
      <c r="O482">
        <v>41.31</v>
      </c>
      <c r="P482">
        <v>43.340600000000002</v>
      </c>
      <c r="Q482">
        <f t="shared" si="14"/>
        <v>0</v>
      </c>
      <c r="R482">
        <f t="shared" si="15"/>
        <v>1916.6594</v>
      </c>
    </row>
    <row r="483" spans="1:18" hidden="1" x14ac:dyDescent="0.25">
      <c r="A483" s="20">
        <v>43628</v>
      </c>
      <c r="B483" t="s">
        <v>1081</v>
      </c>
      <c r="C483" t="s">
        <v>17</v>
      </c>
      <c r="D483">
        <v>1000</v>
      </c>
      <c r="E483">
        <v>89.2</v>
      </c>
      <c r="F483">
        <v>89200</v>
      </c>
      <c r="G483" t="s">
        <v>1082</v>
      </c>
      <c r="H483">
        <v>2019110</v>
      </c>
      <c r="I483" t="s">
        <v>19</v>
      </c>
      <c r="J483" t="s">
        <v>20</v>
      </c>
      <c r="K483" t="s">
        <v>25</v>
      </c>
      <c r="L483">
        <v>0</v>
      </c>
      <c r="M483">
        <v>3.21</v>
      </c>
      <c r="N483">
        <v>0</v>
      </c>
      <c r="O483">
        <v>53.21</v>
      </c>
      <c r="P483">
        <v>56.421199999999999</v>
      </c>
      <c r="Q483">
        <f t="shared" si="14"/>
        <v>89256.421199999997</v>
      </c>
      <c r="R483">
        <f t="shared" si="15"/>
        <v>0</v>
      </c>
    </row>
    <row r="484" spans="1:18" hidden="1" x14ac:dyDescent="0.25">
      <c r="A484" s="20">
        <v>43628</v>
      </c>
      <c r="B484" t="s">
        <v>1081</v>
      </c>
      <c r="C484" t="s">
        <v>23</v>
      </c>
      <c r="D484">
        <v>1000</v>
      </c>
      <c r="E484">
        <v>88</v>
      </c>
      <c r="F484">
        <v>88000</v>
      </c>
      <c r="G484" t="s">
        <v>1083</v>
      </c>
      <c r="H484">
        <v>2019110</v>
      </c>
      <c r="I484" t="s">
        <v>19</v>
      </c>
      <c r="J484" t="s">
        <v>20</v>
      </c>
      <c r="K484" t="s">
        <v>25</v>
      </c>
      <c r="L484">
        <v>22.14</v>
      </c>
      <c r="M484">
        <v>3.17</v>
      </c>
      <c r="N484">
        <v>31.8</v>
      </c>
      <c r="O484">
        <v>52.48</v>
      </c>
      <c r="P484">
        <v>109.58799999999999</v>
      </c>
      <c r="Q484">
        <f t="shared" si="14"/>
        <v>0</v>
      </c>
      <c r="R484">
        <f t="shared" si="15"/>
        <v>87890.411999999997</v>
      </c>
    </row>
    <row r="485" spans="1:18" hidden="1" x14ac:dyDescent="0.25">
      <c r="A485" s="20">
        <v>43628</v>
      </c>
      <c r="B485" t="s">
        <v>1081</v>
      </c>
      <c r="C485" t="s">
        <v>23</v>
      </c>
      <c r="D485">
        <v>5000</v>
      </c>
      <c r="E485">
        <v>88</v>
      </c>
      <c r="F485">
        <v>440000</v>
      </c>
      <c r="G485" t="s">
        <v>1084</v>
      </c>
      <c r="H485">
        <v>2019110</v>
      </c>
      <c r="I485" t="s">
        <v>19</v>
      </c>
      <c r="J485" t="s">
        <v>20</v>
      </c>
      <c r="K485" t="s">
        <v>25</v>
      </c>
      <c r="L485">
        <v>109.86</v>
      </c>
      <c r="M485">
        <v>15.84</v>
      </c>
      <c r="N485">
        <v>0</v>
      </c>
      <c r="O485">
        <v>262.45</v>
      </c>
      <c r="P485">
        <v>388.15</v>
      </c>
      <c r="Q485">
        <f t="shared" si="14"/>
        <v>0</v>
      </c>
      <c r="R485">
        <f t="shared" si="15"/>
        <v>439611.85</v>
      </c>
    </row>
    <row r="486" spans="1:18" hidden="1" x14ac:dyDescent="0.25">
      <c r="A486" s="20">
        <v>43628</v>
      </c>
      <c r="B486" t="s">
        <v>1081</v>
      </c>
      <c r="C486" t="s">
        <v>17</v>
      </c>
      <c r="D486">
        <v>5000</v>
      </c>
      <c r="E486">
        <v>87.5</v>
      </c>
      <c r="F486">
        <v>437500</v>
      </c>
      <c r="G486" t="s">
        <v>1085</v>
      </c>
      <c r="H486">
        <v>2019110</v>
      </c>
      <c r="I486" t="s">
        <v>19</v>
      </c>
      <c r="J486" t="s">
        <v>20</v>
      </c>
      <c r="K486" t="s">
        <v>25</v>
      </c>
      <c r="L486">
        <v>0</v>
      </c>
      <c r="M486">
        <v>15.75</v>
      </c>
      <c r="N486">
        <v>0</v>
      </c>
      <c r="O486">
        <v>260.95999999999998</v>
      </c>
      <c r="P486">
        <v>276.70999999999998</v>
      </c>
      <c r="Q486">
        <f t="shared" si="14"/>
        <v>437776.71</v>
      </c>
      <c r="R486">
        <f t="shared" si="15"/>
        <v>0</v>
      </c>
    </row>
    <row r="487" spans="1:18" hidden="1" x14ac:dyDescent="0.25">
      <c r="A487" s="20">
        <v>43627</v>
      </c>
      <c r="B487" t="s">
        <v>1086</v>
      </c>
      <c r="C487" t="s">
        <v>23</v>
      </c>
      <c r="D487">
        <v>1000</v>
      </c>
      <c r="E487">
        <v>94.5</v>
      </c>
      <c r="F487">
        <v>94500</v>
      </c>
      <c r="G487" t="s">
        <v>1087</v>
      </c>
      <c r="H487">
        <v>2019109</v>
      </c>
      <c r="I487" t="s">
        <v>19</v>
      </c>
      <c r="J487" t="s">
        <v>20</v>
      </c>
      <c r="K487" t="s">
        <v>25</v>
      </c>
      <c r="L487">
        <v>23.63</v>
      </c>
      <c r="M487">
        <v>3.4</v>
      </c>
      <c r="N487">
        <v>0</v>
      </c>
      <c r="O487">
        <v>56.36</v>
      </c>
      <c r="P487">
        <v>83.391999999999996</v>
      </c>
      <c r="Q487">
        <f t="shared" si="14"/>
        <v>0</v>
      </c>
      <c r="R487">
        <f t="shared" si="15"/>
        <v>94416.607999999993</v>
      </c>
    </row>
    <row r="488" spans="1:18" hidden="1" x14ac:dyDescent="0.25">
      <c r="A488" s="20">
        <v>43627</v>
      </c>
      <c r="B488" t="s">
        <v>1086</v>
      </c>
      <c r="C488" t="s">
        <v>17</v>
      </c>
      <c r="D488">
        <v>1000</v>
      </c>
      <c r="E488">
        <v>94.5</v>
      </c>
      <c r="F488">
        <v>94500</v>
      </c>
      <c r="G488" t="s">
        <v>1088</v>
      </c>
      <c r="H488">
        <v>2019109</v>
      </c>
      <c r="I488" t="s">
        <v>19</v>
      </c>
      <c r="J488" t="s">
        <v>20</v>
      </c>
      <c r="K488" t="s">
        <v>25</v>
      </c>
      <c r="L488">
        <v>0</v>
      </c>
      <c r="M488">
        <v>3.4</v>
      </c>
      <c r="N488">
        <v>0</v>
      </c>
      <c r="O488">
        <v>56.37</v>
      </c>
      <c r="P488">
        <v>59.771999999999998</v>
      </c>
      <c r="Q488">
        <f t="shared" si="14"/>
        <v>94559.771999999997</v>
      </c>
      <c r="R488">
        <f t="shared" si="15"/>
        <v>0</v>
      </c>
    </row>
    <row r="489" spans="1:18" hidden="1" x14ac:dyDescent="0.25">
      <c r="A489" s="20">
        <v>43627</v>
      </c>
      <c r="B489" t="s">
        <v>291</v>
      </c>
      <c r="C489" t="s">
        <v>17</v>
      </c>
      <c r="D489">
        <v>2000</v>
      </c>
      <c r="E489">
        <v>109.25</v>
      </c>
      <c r="F489">
        <v>218500</v>
      </c>
      <c r="G489" t="s">
        <v>1089</v>
      </c>
      <c r="H489">
        <v>2019109</v>
      </c>
      <c r="I489" t="s">
        <v>19</v>
      </c>
      <c r="J489" t="s">
        <v>20</v>
      </c>
      <c r="K489" t="s">
        <v>25</v>
      </c>
      <c r="L489">
        <v>0</v>
      </c>
      <c r="M489">
        <v>7.87</v>
      </c>
      <c r="N489">
        <v>0</v>
      </c>
      <c r="O489">
        <v>130.33000000000001</v>
      </c>
      <c r="P489">
        <v>138.19589999999999</v>
      </c>
      <c r="Q489">
        <f t="shared" si="14"/>
        <v>218638.19589999999</v>
      </c>
      <c r="R489">
        <f t="shared" si="15"/>
        <v>0</v>
      </c>
    </row>
    <row r="490" spans="1:18" hidden="1" x14ac:dyDescent="0.25">
      <c r="A490" s="20">
        <v>43627</v>
      </c>
      <c r="B490" t="s">
        <v>291</v>
      </c>
      <c r="C490" t="s">
        <v>23</v>
      </c>
      <c r="D490">
        <v>2000</v>
      </c>
      <c r="E490">
        <v>110</v>
      </c>
      <c r="F490">
        <v>220000</v>
      </c>
      <c r="G490" t="s">
        <v>1090</v>
      </c>
      <c r="H490">
        <v>2019109</v>
      </c>
      <c r="I490" t="s">
        <v>19</v>
      </c>
      <c r="J490" t="s">
        <v>20</v>
      </c>
      <c r="K490" t="s">
        <v>25</v>
      </c>
      <c r="L490">
        <v>54.81</v>
      </c>
      <c r="M490">
        <v>7.92</v>
      </c>
      <c r="N490">
        <v>0</v>
      </c>
      <c r="O490">
        <v>131.22</v>
      </c>
      <c r="P490">
        <v>193.95</v>
      </c>
      <c r="Q490">
        <f t="shared" si="14"/>
        <v>0</v>
      </c>
      <c r="R490">
        <f t="shared" si="15"/>
        <v>219806.05</v>
      </c>
    </row>
    <row r="491" spans="1:18" hidden="1" x14ac:dyDescent="0.25">
      <c r="A491" s="20">
        <v>43627</v>
      </c>
      <c r="B491" t="s">
        <v>1091</v>
      </c>
      <c r="C491" t="s">
        <v>17</v>
      </c>
      <c r="D491">
        <v>100</v>
      </c>
      <c r="E491">
        <v>329</v>
      </c>
      <c r="F491">
        <v>32900</v>
      </c>
      <c r="G491" t="s">
        <v>1092</v>
      </c>
      <c r="H491">
        <v>2019109</v>
      </c>
      <c r="I491" t="s">
        <v>19</v>
      </c>
      <c r="J491" t="s">
        <v>20</v>
      </c>
      <c r="K491" t="s">
        <v>25</v>
      </c>
      <c r="L491">
        <v>0</v>
      </c>
      <c r="M491">
        <v>1.18</v>
      </c>
      <c r="N491">
        <v>0</v>
      </c>
      <c r="O491">
        <v>29.71</v>
      </c>
      <c r="P491">
        <v>30.894400000000001</v>
      </c>
      <c r="Q491">
        <f t="shared" si="14"/>
        <v>32930.894399999997</v>
      </c>
      <c r="R491">
        <f t="shared" si="15"/>
        <v>0</v>
      </c>
    </row>
    <row r="492" spans="1:18" hidden="1" x14ac:dyDescent="0.25">
      <c r="A492" s="20">
        <v>43627</v>
      </c>
      <c r="B492" t="s">
        <v>1081</v>
      </c>
      <c r="C492" t="s">
        <v>17</v>
      </c>
      <c r="D492">
        <v>2000</v>
      </c>
      <c r="E492">
        <v>88.5</v>
      </c>
      <c r="F492">
        <v>177000</v>
      </c>
      <c r="G492" t="s">
        <v>1093</v>
      </c>
      <c r="H492">
        <v>2019109</v>
      </c>
      <c r="I492" t="s">
        <v>19</v>
      </c>
      <c r="J492" t="s">
        <v>20</v>
      </c>
      <c r="K492" t="s">
        <v>25</v>
      </c>
      <c r="L492">
        <v>0</v>
      </c>
      <c r="M492">
        <v>6.37</v>
      </c>
      <c r="N492">
        <v>31.5</v>
      </c>
      <c r="O492">
        <v>105.59</v>
      </c>
      <c r="P492">
        <v>143.4623</v>
      </c>
      <c r="Q492">
        <f t="shared" si="14"/>
        <v>177143.46230000001</v>
      </c>
      <c r="R492">
        <f t="shared" si="15"/>
        <v>0</v>
      </c>
    </row>
    <row r="493" spans="1:18" hidden="1" x14ac:dyDescent="0.25">
      <c r="A493" s="20">
        <v>43627</v>
      </c>
      <c r="B493" t="s">
        <v>1081</v>
      </c>
      <c r="C493" t="s">
        <v>23</v>
      </c>
      <c r="D493">
        <v>2000</v>
      </c>
      <c r="E493">
        <v>89.1</v>
      </c>
      <c r="F493">
        <v>178200</v>
      </c>
      <c r="G493" t="s">
        <v>1094</v>
      </c>
      <c r="H493">
        <v>2019109</v>
      </c>
      <c r="I493" t="s">
        <v>19</v>
      </c>
      <c r="J493" t="s">
        <v>20</v>
      </c>
      <c r="K493" t="s">
        <v>25</v>
      </c>
      <c r="L493">
        <v>44.4</v>
      </c>
      <c r="M493">
        <v>6.42</v>
      </c>
      <c r="N493">
        <v>0</v>
      </c>
      <c r="O493">
        <v>106.29</v>
      </c>
      <c r="P493">
        <v>157.1052</v>
      </c>
      <c r="Q493">
        <f t="shared" si="14"/>
        <v>0</v>
      </c>
      <c r="R493">
        <f t="shared" si="15"/>
        <v>178042.89480000001</v>
      </c>
    </row>
    <row r="494" spans="1:18" hidden="1" x14ac:dyDescent="0.25">
      <c r="A494" s="20">
        <v>43627</v>
      </c>
      <c r="B494" t="s">
        <v>1091</v>
      </c>
      <c r="C494" t="s">
        <v>23</v>
      </c>
      <c r="D494">
        <v>100</v>
      </c>
      <c r="E494">
        <v>327.23</v>
      </c>
      <c r="F494">
        <v>32723.25</v>
      </c>
      <c r="G494" t="s">
        <v>1095</v>
      </c>
      <c r="H494">
        <v>2019109</v>
      </c>
      <c r="I494" t="s">
        <v>19</v>
      </c>
      <c r="J494" t="s">
        <v>20</v>
      </c>
      <c r="K494" t="s">
        <v>25</v>
      </c>
      <c r="L494">
        <v>8.16</v>
      </c>
      <c r="M494">
        <v>1.18</v>
      </c>
      <c r="N494">
        <v>0</v>
      </c>
      <c r="O494">
        <v>29.71</v>
      </c>
      <c r="P494">
        <v>39.048000000000002</v>
      </c>
      <c r="Q494">
        <f t="shared" si="14"/>
        <v>0</v>
      </c>
      <c r="R494">
        <f t="shared" si="15"/>
        <v>32684.202000000001</v>
      </c>
    </row>
    <row r="495" spans="1:18" hidden="1" x14ac:dyDescent="0.25">
      <c r="A495" s="20">
        <v>43626</v>
      </c>
      <c r="B495" t="s">
        <v>1096</v>
      </c>
      <c r="C495" t="s">
        <v>17</v>
      </c>
      <c r="D495">
        <v>10</v>
      </c>
      <c r="E495">
        <v>3536</v>
      </c>
      <c r="F495">
        <v>35360</v>
      </c>
      <c r="G495" t="s">
        <v>1097</v>
      </c>
      <c r="H495">
        <v>2019108</v>
      </c>
      <c r="I495" t="s">
        <v>19</v>
      </c>
      <c r="J495" t="s">
        <v>20</v>
      </c>
      <c r="K495" t="s">
        <v>25</v>
      </c>
      <c r="L495">
        <v>0</v>
      </c>
      <c r="M495">
        <v>1.27</v>
      </c>
      <c r="N495">
        <v>0</v>
      </c>
      <c r="O495">
        <v>29.73</v>
      </c>
      <c r="P495">
        <v>31.003</v>
      </c>
      <c r="Q495">
        <f t="shared" si="14"/>
        <v>35391.002999999997</v>
      </c>
      <c r="R495">
        <f t="shared" si="15"/>
        <v>0</v>
      </c>
    </row>
    <row r="496" spans="1:18" hidden="1" x14ac:dyDescent="0.25">
      <c r="A496" s="20">
        <v>43626</v>
      </c>
      <c r="B496" t="s">
        <v>1098</v>
      </c>
      <c r="C496" t="s">
        <v>23</v>
      </c>
      <c r="D496">
        <v>50</v>
      </c>
      <c r="E496">
        <v>1346</v>
      </c>
      <c r="F496">
        <v>67300</v>
      </c>
      <c r="G496" t="s">
        <v>1099</v>
      </c>
      <c r="H496">
        <v>2019108</v>
      </c>
      <c r="I496" t="s">
        <v>19</v>
      </c>
      <c r="J496" t="s">
        <v>20</v>
      </c>
      <c r="K496" t="s">
        <v>25</v>
      </c>
      <c r="L496">
        <v>16.77</v>
      </c>
      <c r="M496">
        <v>2.42</v>
      </c>
      <c r="N496">
        <v>0</v>
      </c>
      <c r="O496">
        <v>40.14</v>
      </c>
      <c r="P496">
        <v>59.332799999999999</v>
      </c>
      <c r="Q496">
        <f t="shared" si="14"/>
        <v>0</v>
      </c>
      <c r="R496">
        <f t="shared" si="15"/>
        <v>67240.667199999996</v>
      </c>
    </row>
    <row r="497" spans="1:18" hidden="1" x14ac:dyDescent="0.25">
      <c r="A497" s="20">
        <v>43626</v>
      </c>
      <c r="B497" t="s">
        <v>1098</v>
      </c>
      <c r="C497" t="s">
        <v>23</v>
      </c>
      <c r="D497">
        <v>50</v>
      </c>
      <c r="E497">
        <v>1341</v>
      </c>
      <c r="F497">
        <v>67050</v>
      </c>
      <c r="G497" t="s">
        <v>1100</v>
      </c>
      <c r="H497">
        <v>2019108</v>
      </c>
      <c r="I497" t="s">
        <v>19</v>
      </c>
      <c r="J497" t="s">
        <v>20</v>
      </c>
      <c r="K497" t="s">
        <v>25</v>
      </c>
      <c r="L497">
        <v>16.77</v>
      </c>
      <c r="M497">
        <v>2.41</v>
      </c>
      <c r="N497">
        <v>0</v>
      </c>
      <c r="O497">
        <v>39.99</v>
      </c>
      <c r="P497">
        <v>59.173900000000003</v>
      </c>
      <c r="Q497">
        <f t="shared" si="14"/>
        <v>0</v>
      </c>
      <c r="R497">
        <f t="shared" si="15"/>
        <v>66990.826100000006</v>
      </c>
    </row>
    <row r="498" spans="1:18" hidden="1" x14ac:dyDescent="0.25">
      <c r="A498" s="20">
        <v>43626</v>
      </c>
      <c r="B498" t="s">
        <v>1101</v>
      </c>
      <c r="C498" t="s">
        <v>23</v>
      </c>
      <c r="D498">
        <v>100</v>
      </c>
      <c r="E498">
        <v>412</v>
      </c>
      <c r="F498">
        <v>41200</v>
      </c>
      <c r="G498" t="s">
        <v>1102</v>
      </c>
      <c r="H498">
        <v>2019108</v>
      </c>
      <c r="I498" t="s">
        <v>19</v>
      </c>
      <c r="J498" t="s">
        <v>20</v>
      </c>
      <c r="K498" t="s">
        <v>25</v>
      </c>
      <c r="L498">
        <v>10.28</v>
      </c>
      <c r="M498">
        <v>1.48</v>
      </c>
      <c r="N498">
        <v>0</v>
      </c>
      <c r="O498">
        <v>29.77</v>
      </c>
      <c r="P498">
        <v>41.533200000000001</v>
      </c>
      <c r="Q498">
        <f t="shared" si="14"/>
        <v>0</v>
      </c>
      <c r="R498">
        <f t="shared" si="15"/>
        <v>41158.466800000002</v>
      </c>
    </row>
    <row r="499" spans="1:18" hidden="1" x14ac:dyDescent="0.25">
      <c r="A499" s="20">
        <v>43626</v>
      </c>
      <c r="B499" t="s">
        <v>1101</v>
      </c>
      <c r="C499" t="s">
        <v>17</v>
      </c>
      <c r="D499">
        <v>100</v>
      </c>
      <c r="E499">
        <v>410</v>
      </c>
      <c r="F499">
        <v>41000</v>
      </c>
      <c r="G499" t="s">
        <v>1103</v>
      </c>
      <c r="H499">
        <v>2019108</v>
      </c>
      <c r="I499" t="s">
        <v>19</v>
      </c>
      <c r="J499" t="s">
        <v>20</v>
      </c>
      <c r="K499" t="s">
        <v>25</v>
      </c>
      <c r="L499">
        <v>0</v>
      </c>
      <c r="M499">
        <v>1.48</v>
      </c>
      <c r="N499">
        <v>0</v>
      </c>
      <c r="O499">
        <v>29.77</v>
      </c>
      <c r="P499">
        <v>31.245999999999999</v>
      </c>
      <c r="Q499">
        <f t="shared" si="14"/>
        <v>41031.245999999999</v>
      </c>
      <c r="R499">
        <f t="shared" si="15"/>
        <v>0</v>
      </c>
    </row>
    <row r="500" spans="1:18" hidden="1" x14ac:dyDescent="0.25">
      <c r="A500" s="20">
        <v>43626</v>
      </c>
      <c r="B500" t="s">
        <v>1098</v>
      </c>
      <c r="C500" t="s">
        <v>17</v>
      </c>
      <c r="D500">
        <v>100</v>
      </c>
      <c r="E500">
        <v>1340</v>
      </c>
      <c r="F500">
        <v>134000</v>
      </c>
      <c r="G500" t="s">
        <v>1104</v>
      </c>
      <c r="H500">
        <v>2019108</v>
      </c>
      <c r="I500" t="s">
        <v>19</v>
      </c>
      <c r="J500" t="s">
        <v>20</v>
      </c>
      <c r="K500" t="s">
        <v>25</v>
      </c>
      <c r="L500">
        <v>0</v>
      </c>
      <c r="M500">
        <v>4.82</v>
      </c>
      <c r="N500">
        <v>0</v>
      </c>
      <c r="O500">
        <v>79.930000000000007</v>
      </c>
      <c r="P500">
        <v>84.754000000000005</v>
      </c>
      <c r="Q500">
        <f t="shared" si="14"/>
        <v>134084.75399999999</v>
      </c>
      <c r="R500">
        <f t="shared" si="15"/>
        <v>0</v>
      </c>
    </row>
    <row r="501" spans="1:18" hidden="1" x14ac:dyDescent="0.25">
      <c r="A501" s="20">
        <v>43626</v>
      </c>
      <c r="B501" t="s">
        <v>1105</v>
      </c>
      <c r="C501" t="s">
        <v>23</v>
      </c>
      <c r="D501">
        <v>100</v>
      </c>
      <c r="E501">
        <v>961</v>
      </c>
      <c r="F501">
        <v>96100</v>
      </c>
      <c r="G501" t="s">
        <v>1106</v>
      </c>
      <c r="H501">
        <v>2019108</v>
      </c>
      <c r="I501" t="s">
        <v>19</v>
      </c>
      <c r="J501" t="s">
        <v>20</v>
      </c>
      <c r="K501" t="s">
        <v>25</v>
      </c>
      <c r="L501">
        <v>24.05</v>
      </c>
      <c r="M501">
        <v>3.46</v>
      </c>
      <c r="N501">
        <v>0</v>
      </c>
      <c r="O501">
        <v>57.33</v>
      </c>
      <c r="P501">
        <v>84.839600000000004</v>
      </c>
      <c r="Q501">
        <f t="shared" si="14"/>
        <v>0</v>
      </c>
      <c r="R501">
        <f t="shared" si="15"/>
        <v>96015.160399999993</v>
      </c>
    </row>
    <row r="502" spans="1:18" hidden="1" x14ac:dyDescent="0.25">
      <c r="A502" s="20">
        <v>43626</v>
      </c>
      <c r="B502" t="s">
        <v>1107</v>
      </c>
      <c r="C502" t="s">
        <v>23</v>
      </c>
      <c r="D502">
        <v>590</v>
      </c>
      <c r="E502">
        <v>186.5</v>
      </c>
      <c r="F502">
        <v>110035</v>
      </c>
      <c r="G502" t="s">
        <v>1108</v>
      </c>
      <c r="H502">
        <v>2019108</v>
      </c>
      <c r="I502" t="s">
        <v>19</v>
      </c>
      <c r="J502" t="s">
        <v>20</v>
      </c>
      <c r="K502" t="s">
        <v>25</v>
      </c>
      <c r="L502">
        <v>27.54</v>
      </c>
      <c r="M502">
        <v>3.96</v>
      </c>
      <c r="N502">
        <v>0</v>
      </c>
      <c r="O502">
        <v>65.63</v>
      </c>
      <c r="P502">
        <v>97.131299999999996</v>
      </c>
      <c r="Q502">
        <f t="shared" si="14"/>
        <v>0</v>
      </c>
      <c r="R502">
        <f t="shared" si="15"/>
        <v>109937.86870000001</v>
      </c>
    </row>
    <row r="503" spans="1:18" hidden="1" x14ac:dyDescent="0.25">
      <c r="A503" s="20">
        <v>43626</v>
      </c>
      <c r="B503" t="s">
        <v>1109</v>
      </c>
      <c r="C503" t="s">
        <v>23</v>
      </c>
      <c r="D503">
        <v>200</v>
      </c>
      <c r="E503">
        <v>155</v>
      </c>
      <c r="F503">
        <v>31000</v>
      </c>
      <c r="G503" t="s">
        <v>1110</v>
      </c>
      <c r="H503">
        <v>2019108</v>
      </c>
      <c r="I503" t="s">
        <v>19</v>
      </c>
      <c r="J503" t="s">
        <v>20</v>
      </c>
      <c r="K503" t="s">
        <v>25</v>
      </c>
      <c r="L503">
        <v>7.79</v>
      </c>
      <c r="M503">
        <v>1.1200000000000001</v>
      </c>
      <c r="N503">
        <v>0</v>
      </c>
      <c r="O503">
        <v>29.7</v>
      </c>
      <c r="P503">
        <v>38.606000000000002</v>
      </c>
      <c r="Q503">
        <f t="shared" si="14"/>
        <v>0</v>
      </c>
      <c r="R503">
        <f t="shared" si="15"/>
        <v>30961.394</v>
      </c>
    </row>
    <row r="504" spans="1:18" hidden="1" x14ac:dyDescent="0.25">
      <c r="A504" s="20">
        <v>43626</v>
      </c>
      <c r="B504" t="s">
        <v>1107</v>
      </c>
      <c r="C504" t="s">
        <v>17</v>
      </c>
      <c r="D504">
        <v>590</v>
      </c>
      <c r="E504">
        <v>189</v>
      </c>
      <c r="F504">
        <v>111510</v>
      </c>
      <c r="G504" t="s">
        <v>1111</v>
      </c>
      <c r="H504">
        <v>2019108</v>
      </c>
      <c r="I504" t="s">
        <v>19</v>
      </c>
      <c r="J504" t="s">
        <v>20</v>
      </c>
      <c r="K504" t="s">
        <v>25</v>
      </c>
      <c r="L504">
        <v>0</v>
      </c>
      <c r="M504">
        <v>4.01</v>
      </c>
      <c r="N504">
        <v>27</v>
      </c>
      <c r="O504">
        <v>66.510000000000005</v>
      </c>
      <c r="P504">
        <v>97.5244</v>
      </c>
      <c r="Q504">
        <f t="shared" si="14"/>
        <v>111607.52439999999</v>
      </c>
      <c r="R504">
        <f t="shared" si="15"/>
        <v>0</v>
      </c>
    </row>
    <row r="505" spans="1:18" hidden="1" x14ac:dyDescent="0.25">
      <c r="A505" s="20">
        <v>43626</v>
      </c>
      <c r="B505" t="s">
        <v>1105</v>
      </c>
      <c r="C505" t="s">
        <v>17</v>
      </c>
      <c r="D505">
        <v>100</v>
      </c>
      <c r="E505">
        <v>962.6</v>
      </c>
      <c r="F505">
        <v>96260</v>
      </c>
      <c r="G505" t="s">
        <v>1112</v>
      </c>
      <c r="H505">
        <v>2019108</v>
      </c>
      <c r="I505" t="s">
        <v>19</v>
      </c>
      <c r="J505" t="s">
        <v>20</v>
      </c>
      <c r="K505" t="s">
        <v>25</v>
      </c>
      <c r="L505">
        <v>0</v>
      </c>
      <c r="M505">
        <v>3.47</v>
      </c>
      <c r="N505">
        <v>0</v>
      </c>
      <c r="O505">
        <v>57.42</v>
      </c>
      <c r="P505">
        <v>60.885399999999997</v>
      </c>
      <c r="Q505">
        <f t="shared" si="14"/>
        <v>96320.885399999999</v>
      </c>
      <c r="R505">
        <f t="shared" si="15"/>
        <v>0</v>
      </c>
    </row>
    <row r="506" spans="1:18" hidden="1" x14ac:dyDescent="0.25">
      <c r="A506" s="20">
        <v>43626</v>
      </c>
      <c r="B506" t="s">
        <v>1096</v>
      </c>
      <c r="C506" t="s">
        <v>23</v>
      </c>
      <c r="D506">
        <v>10</v>
      </c>
      <c r="E506">
        <v>3511</v>
      </c>
      <c r="F506">
        <v>35110</v>
      </c>
      <c r="G506" t="s">
        <v>1113</v>
      </c>
      <c r="H506">
        <v>2019108</v>
      </c>
      <c r="I506" t="s">
        <v>19</v>
      </c>
      <c r="J506" t="s">
        <v>20</v>
      </c>
      <c r="K506" t="s">
        <v>25</v>
      </c>
      <c r="L506">
        <v>8.81</v>
      </c>
      <c r="M506">
        <v>1.26</v>
      </c>
      <c r="N506">
        <v>0</v>
      </c>
      <c r="O506">
        <v>29.73</v>
      </c>
      <c r="P506">
        <v>39.804000000000002</v>
      </c>
      <c r="Q506">
        <f t="shared" si="14"/>
        <v>0</v>
      </c>
      <c r="R506">
        <f t="shared" si="15"/>
        <v>35070.196000000004</v>
      </c>
    </row>
    <row r="507" spans="1:18" hidden="1" x14ac:dyDescent="0.25">
      <c r="A507" s="20">
        <v>43626</v>
      </c>
      <c r="B507" t="s">
        <v>1109</v>
      </c>
      <c r="C507" t="s">
        <v>17</v>
      </c>
      <c r="D507">
        <v>200</v>
      </c>
      <c r="E507">
        <v>156.68</v>
      </c>
      <c r="F507">
        <v>31335.599999999999</v>
      </c>
      <c r="G507" t="s">
        <v>1114</v>
      </c>
      <c r="H507">
        <v>2019108</v>
      </c>
      <c r="I507" t="s">
        <v>19</v>
      </c>
      <c r="J507" t="s">
        <v>20</v>
      </c>
      <c r="K507" t="s">
        <v>25</v>
      </c>
      <c r="L507">
        <v>0</v>
      </c>
      <c r="M507">
        <v>1.1299999999999999</v>
      </c>
      <c r="N507">
        <v>0</v>
      </c>
      <c r="O507">
        <v>29.71</v>
      </c>
      <c r="P507">
        <v>30.838200000000001</v>
      </c>
      <c r="Q507">
        <f t="shared" si="14"/>
        <v>31366.438199999997</v>
      </c>
      <c r="R507">
        <f t="shared" si="15"/>
        <v>0</v>
      </c>
    </row>
    <row r="508" spans="1:18" hidden="1" x14ac:dyDescent="0.25">
      <c r="A508" s="20">
        <v>43623</v>
      </c>
      <c r="B508" t="s">
        <v>1115</v>
      </c>
      <c r="C508" t="s">
        <v>17</v>
      </c>
      <c r="D508">
        <v>74</v>
      </c>
      <c r="E508">
        <v>150.25</v>
      </c>
      <c r="F508">
        <v>11118.5</v>
      </c>
      <c r="G508" t="s">
        <v>1116</v>
      </c>
      <c r="H508">
        <v>2019107</v>
      </c>
      <c r="I508" t="s">
        <v>19</v>
      </c>
      <c r="J508" t="s">
        <v>20</v>
      </c>
      <c r="K508" t="s">
        <v>25</v>
      </c>
      <c r="L508">
        <v>0</v>
      </c>
      <c r="M508">
        <v>0.4</v>
      </c>
      <c r="N508">
        <v>0</v>
      </c>
      <c r="O508">
        <v>29.57</v>
      </c>
      <c r="P508">
        <v>29.970199999999998</v>
      </c>
      <c r="Q508">
        <f t="shared" si="14"/>
        <v>11148.4702</v>
      </c>
      <c r="R508">
        <f t="shared" si="15"/>
        <v>0</v>
      </c>
    </row>
    <row r="509" spans="1:18" hidden="1" x14ac:dyDescent="0.25">
      <c r="A509" s="20">
        <v>43623</v>
      </c>
      <c r="B509" t="s">
        <v>1115</v>
      </c>
      <c r="C509" t="s">
        <v>23</v>
      </c>
      <c r="D509">
        <v>74</v>
      </c>
      <c r="E509">
        <v>151.05000000000001</v>
      </c>
      <c r="F509">
        <v>11177.7</v>
      </c>
      <c r="G509" t="s">
        <v>1117</v>
      </c>
      <c r="H509">
        <v>2019107</v>
      </c>
      <c r="I509" t="s">
        <v>19</v>
      </c>
      <c r="J509" t="s">
        <v>20</v>
      </c>
      <c r="K509" t="s">
        <v>25</v>
      </c>
      <c r="L509">
        <v>2.79</v>
      </c>
      <c r="M509">
        <v>0.4</v>
      </c>
      <c r="N509">
        <v>0</v>
      </c>
      <c r="O509">
        <v>29.57</v>
      </c>
      <c r="P509">
        <v>32.7624</v>
      </c>
      <c r="Q509">
        <f t="shared" si="14"/>
        <v>0</v>
      </c>
      <c r="R509">
        <f t="shared" si="15"/>
        <v>11144.937600000001</v>
      </c>
    </row>
    <row r="510" spans="1:18" hidden="1" x14ac:dyDescent="0.25">
      <c r="A510" s="20">
        <v>43623</v>
      </c>
      <c r="B510" t="s">
        <v>1054</v>
      </c>
      <c r="C510" t="s">
        <v>23</v>
      </c>
      <c r="D510">
        <v>100</v>
      </c>
      <c r="E510">
        <v>485.5</v>
      </c>
      <c r="F510">
        <v>48550</v>
      </c>
      <c r="G510" t="s">
        <v>1118</v>
      </c>
      <c r="H510">
        <v>2019107</v>
      </c>
      <c r="I510" t="s">
        <v>19</v>
      </c>
      <c r="J510" t="s">
        <v>20</v>
      </c>
      <c r="K510" t="s">
        <v>25</v>
      </c>
      <c r="L510">
        <v>12.1</v>
      </c>
      <c r="M510">
        <v>1.75</v>
      </c>
      <c r="N510">
        <v>6.6</v>
      </c>
      <c r="O510">
        <v>29.82</v>
      </c>
      <c r="P510">
        <v>50.267800000000001</v>
      </c>
      <c r="Q510">
        <f t="shared" si="14"/>
        <v>0</v>
      </c>
      <c r="R510">
        <f t="shared" si="15"/>
        <v>48499.732199999999</v>
      </c>
    </row>
    <row r="511" spans="1:18" hidden="1" x14ac:dyDescent="0.25">
      <c r="A511" s="20">
        <v>43623</v>
      </c>
      <c r="B511" t="s">
        <v>1054</v>
      </c>
      <c r="C511" t="s">
        <v>17</v>
      </c>
      <c r="D511">
        <v>200</v>
      </c>
      <c r="E511">
        <v>483</v>
      </c>
      <c r="F511">
        <v>96600</v>
      </c>
      <c r="G511" t="s">
        <v>1119</v>
      </c>
      <c r="H511">
        <v>2019107</v>
      </c>
      <c r="I511" t="s">
        <v>19</v>
      </c>
      <c r="J511" t="s">
        <v>20</v>
      </c>
      <c r="K511" t="s">
        <v>25</v>
      </c>
      <c r="L511">
        <v>0</v>
      </c>
      <c r="M511">
        <v>3.48</v>
      </c>
      <c r="N511">
        <v>0</v>
      </c>
      <c r="O511">
        <v>57.62</v>
      </c>
      <c r="P511">
        <v>61.0976</v>
      </c>
      <c r="Q511">
        <f t="shared" si="14"/>
        <v>96661.097599999994</v>
      </c>
      <c r="R511">
        <f t="shared" si="15"/>
        <v>0</v>
      </c>
    </row>
    <row r="512" spans="1:18" hidden="1" x14ac:dyDescent="0.25">
      <c r="A512" s="20">
        <v>43623</v>
      </c>
      <c r="B512" t="s">
        <v>1054</v>
      </c>
      <c r="C512" t="s">
        <v>23</v>
      </c>
      <c r="D512">
        <v>100</v>
      </c>
      <c r="E512">
        <v>487</v>
      </c>
      <c r="F512">
        <v>48700</v>
      </c>
      <c r="G512" t="s">
        <v>1120</v>
      </c>
      <c r="H512">
        <v>2019107</v>
      </c>
      <c r="I512" t="s">
        <v>19</v>
      </c>
      <c r="J512" t="s">
        <v>20</v>
      </c>
      <c r="K512" t="s">
        <v>25</v>
      </c>
      <c r="L512">
        <v>12.12</v>
      </c>
      <c r="M512">
        <v>1.75</v>
      </c>
      <c r="N512">
        <v>0</v>
      </c>
      <c r="O512">
        <v>29.81</v>
      </c>
      <c r="P512">
        <v>43.683300000000003</v>
      </c>
      <c r="Q512">
        <f t="shared" si="14"/>
        <v>0</v>
      </c>
      <c r="R512">
        <f t="shared" si="15"/>
        <v>48656.316700000003</v>
      </c>
    </row>
    <row r="513" spans="1:18" hidden="1" x14ac:dyDescent="0.25">
      <c r="A513" s="20">
        <v>43622</v>
      </c>
      <c r="B513" t="s">
        <v>1121</v>
      </c>
      <c r="C513" t="s">
        <v>23</v>
      </c>
      <c r="D513">
        <v>100</v>
      </c>
      <c r="E513">
        <v>1635.07</v>
      </c>
      <c r="F513">
        <v>163507.4</v>
      </c>
      <c r="G513" t="s">
        <v>1122</v>
      </c>
      <c r="H513">
        <v>2019106</v>
      </c>
      <c r="I513" t="s">
        <v>19</v>
      </c>
      <c r="J513" t="s">
        <v>20</v>
      </c>
      <c r="K513" t="s">
        <v>25</v>
      </c>
      <c r="L513">
        <v>40.69</v>
      </c>
      <c r="M513">
        <v>5.89</v>
      </c>
      <c r="N513">
        <v>0</v>
      </c>
      <c r="O513">
        <v>97.55</v>
      </c>
      <c r="P513">
        <v>144.126</v>
      </c>
      <c r="Q513">
        <f t="shared" si="14"/>
        <v>0</v>
      </c>
      <c r="R513">
        <f t="shared" si="15"/>
        <v>163363.274</v>
      </c>
    </row>
    <row r="514" spans="1:18" hidden="1" x14ac:dyDescent="0.25">
      <c r="A514" s="20">
        <v>43622</v>
      </c>
      <c r="B514" t="s">
        <v>1121</v>
      </c>
      <c r="C514" t="s">
        <v>17</v>
      </c>
      <c r="D514">
        <v>100</v>
      </c>
      <c r="E514">
        <v>1639</v>
      </c>
      <c r="F514">
        <v>163900</v>
      </c>
      <c r="G514" t="s">
        <v>1123</v>
      </c>
      <c r="H514">
        <v>2019106</v>
      </c>
      <c r="I514" t="s">
        <v>19</v>
      </c>
      <c r="J514" t="s">
        <v>20</v>
      </c>
      <c r="K514" t="s">
        <v>25</v>
      </c>
      <c r="L514">
        <v>0</v>
      </c>
      <c r="M514">
        <v>5.9</v>
      </c>
      <c r="N514">
        <v>0</v>
      </c>
      <c r="O514">
        <v>97.77</v>
      </c>
      <c r="P514">
        <v>103.6704</v>
      </c>
      <c r="Q514">
        <f t="shared" si="14"/>
        <v>164003.6704</v>
      </c>
      <c r="R514">
        <f t="shared" si="15"/>
        <v>0</v>
      </c>
    </row>
    <row r="515" spans="1:18" hidden="1" x14ac:dyDescent="0.25">
      <c r="A515" s="20">
        <v>43622</v>
      </c>
      <c r="B515" t="s">
        <v>1121</v>
      </c>
      <c r="C515" t="s">
        <v>23</v>
      </c>
      <c r="D515">
        <v>200</v>
      </c>
      <c r="E515">
        <v>1635.78</v>
      </c>
      <c r="F515">
        <v>327156.40000000002</v>
      </c>
      <c r="G515" t="s">
        <v>1124</v>
      </c>
      <c r="H515">
        <v>2019106</v>
      </c>
      <c r="I515" t="s">
        <v>19</v>
      </c>
      <c r="J515" t="s">
        <v>20</v>
      </c>
      <c r="K515" t="s">
        <v>25</v>
      </c>
      <c r="L515">
        <v>81.73</v>
      </c>
      <c r="M515">
        <v>11.78</v>
      </c>
      <c r="N515">
        <v>0</v>
      </c>
      <c r="O515">
        <v>195.14</v>
      </c>
      <c r="P515">
        <v>288.64749999999998</v>
      </c>
      <c r="Q515">
        <f t="shared" ref="Q515:Q578" si="16">IF(C515="Buy",F515+P515,0)</f>
        <v>0</v>
      </c>
      <c r="R515">
        <f t="shared" ref="R515:R578" si="17">IF(C515="Sell",F515-P515,0)</f>
        <v>326867.7525</v>
      </c>
    </row>
    <row r="516" spans="1:18" hidden="1" x14ac:dyDescent="0.25">
      <c r="A516" s="20">
        <v>43622</v>
      </c>
      <c r="B516" t="s">
        <v>1121</v>
      </c>
      <c r="C516" t="s">
        <v>17</v>
      </c>
      <c r="D516">
        <v>200</v>
      </c>
      <c r="E516">
        <v>1631</v>
      </c>
      <c r="F516">
        <v>326200</v>
      </c>
      <c r="G516" t="s">
        <v>1125</v>
      </c>
      <c r="H516">
        <v>2019106</v>
      </c>
      <c r="I516" t="s">
        <v>19</v>
      </c>
      <c r="J516" t="s">
        <v>20</v>
      </c>
      <c r="K516" t="s">
        <v>25</v>
      </c>
      <c r="L516">
        <v>0</v>
      </c>
      <c r="M516">
        <v>11.74</v>
      </c>
      <c r="N516">
        <v>0</v>
      </c>
      <c r="O516">
        <v>194.57</v>
      </c>
      <c r="P516">
        <v>206.31309999999999</v>
      </c>
      <c r="Q516">
        <f t="shared" si="16"/>
        <v>326406.31310000003</v>
      </c>
      <c r="R516">
        <f t="shared" si="17"/>
        <v>0</v>
      </c>
    </row>
    <row r="517" spans="1:18" hidden="1" x14ac:dyDescent="0.25">
      <c r="A517" s="20">
        <v>43622</v>
      </c>
      <c r="B517" t="s">
        <v>1037</v>
      </c>
      <c r="C517" t="s">
        <v>23</v>
      </c>
      <c r="D517">
        <v>100</v>
      </c>
      <c r="E517">
        <v>638</v>
      </c>
      <c r="F517">
        <v>63800</v>
      </c>
      <c r="G517" t="s">
        <v>1126</v>
      </c>
      <c r="H517">
        <v>2019106</v>
      </c>
      <c r="I517" t="s">
        <v>19</v>
      </c>
      <c r="J517" t="s">
        <v>20</v>
      </c>
      <c r="K517" t="s">
        <v>25</v>
      </c>
      <c r="L517">
        <v>15.93</v>
      </c>
      <c r="M517">
        <v>2.2999999999999998</v>
      </c>
      <c r="N517">
        <v>0</v>
      </c>
      <c r="O517">
        <v>38.06</v>
      </c>
      <c r="P517">
        <v>56.286799999999999</v>
      </c>
      <c r="Q517">
        <f t="shared" si="16"/>
        <v>0</v>
      </c>
      <c r="R517">
        <f t="shared" si="17"/>
        <v>63743.713199999998</v>
      </c>
    </row>
    <row r="518" spans="1:18" hidden="1" x14ac:dyDescent="0.25">
      <c r="A518" s="20">
        <v>43622</v>
      </c>
      <c r="B518" t="s">
        <v>1037</v>
      </c>
      <c r="C518" t="s">
        <v>17</v>
      </c>
      <c r="D518">
        <v>100</v>
      </c>
      <c r="E518">
        <v>636.5</v>
      </c>
      <c r="F518">
        <v>63650</v>
      </c>
      <c r="G518" t="s">
        <v>1127</v>
      </c>
      <c r="H518">
        <v>2019106</v>
      </c>
      <c r="I518" t="s">
        <v>19</v>
      </c>
      <c r="J518" t="s">
        <v>20</v>
      </c>
      <c r="K518" t="s">
        <v>25</v>
      </c>
      <c r="L518">
        <v>0</v>
      </c>
      <c r="M518">
        <v>2.29</v>
      </c>
      <c r="N518">
        <v>0</v>
      </c>
      <c r="O518">
        <v>37.96</v>
      </c>
      <c r="P518">
        <v>40.251300000000001</v>
      </c>
      <c r="Q518">
        <f t="shared" si="16"/>
        <v>63690.251300000004</v>
      </c>
      <c r="R518">
        <f t="shared" si="17"/>
        <v>0</v>
      </c>
    </row>
    <row r="519" spans="1:18" hidden="1" x14ac:dyDescent="0.25">
      <c r="A519" s="20">
        <v>43622</v>
      </c>
      <c r="B519" t="s">
        <v>1128</v>
      </c>
      <c r="C519" t="s">
        <v>23</v>
      </c>
      <c r="D519">
        <v>500</v>
      </c>
      <c r="E519">
        <v>136</v>
      </c>
      <c r="F519">
        <v>68000</v>
      </c>
      <c r="G519" t="s">
        <v>1129</v>
      </c>
      <c r="H519">
        <v>2019106</v>
      </c>
      <c r="I519" t="s">
        <v>19</v>
      </c>
      <c r="J519" t="s">
        <v>20</v>
      </c>
      <c r="K519" t="s">
        <v>25</v>
      </c>
      <c r="L519">
        <v>16.84</v>
      </c>
      <c r="M519">
        <v>2.4500000000000002</v>
      </c>
      <c r="N519">
        <v>0</v>
      </c>
      <c r="O519">
        <v>40.56</v>
      </c>
      <c r="P519">
        <v>59.847900000000003</v>
      </c>
      <c r="Q519">
        <f t="shared" si="16"/>
        <v>0</v>
      </c>
      <c r="R519">
        <f t="shared" si="17"/>
        <v>67940.152100000007</v>
      </c>
    </row>
    <row r="520" spans="1:18" hidden="1" x14ac:dyDescent="0.25">
      <c r="A520" s="20">
        <v>43622</v>
      </c>
      <c r="B520" t="s">
        <v>1128</v>
      </c>
      <c r="C520" t="s">
        <v>17</v>
      </c>
      <c r="D520">
        <v>500</v>
      </c>
      <c r="E520">
        <v>133.5</v>
      </c>
      <c r="F520">
        <v>66750</v>
      </c>
      <c r="G520" t="s">
        <v>1130</v>
      </c>
      <c r="H520">
        <v>2019106</v>
      </c>
      <c r="I520" t="s">
        <v>19</v>
      </c>
      <c r="J520" t="s">
        <v>20</v>
      </c>
      <c r="K520" t="s">
        <v>25</v>
      </c>
      <c r="L520">
        <v>0</v>
      </c>
      <c r="M520">
        <v>2.4</v>
      </c>
      <c r="N520">
        <v>0</v>
      </c>
      <c r="O520">
        <v>39.81</v>
      </c>
      <c r="P520">
        <v>42.213099999999997</v>
      </c>
      <c r="Q520">
        <f t="shared" si="16"/>
        <v>66792.213099999994</v>
      </c>
      <c r="R520">
        <f t="shared" si="17"/>
        <v>0</v>
      </c>
    </row>
    <row r="521" spans="1:18" hidden="1" x14ac:dyDescent="0.25">
      <c r="A521" s="20">
        <v>43622</v>
      </c>
      <c r="B521" t="s">
        <v>1131</v>
      </c>
      <c r="C521" t="s">
        <v>17</v>
      </c>
      <c r="D521">
        <v>100</v>
      </c>
      <c r="E521">
        <v>379.8</v>
      </c>
      <c r="F521">
        <v>37980</v>
      </c>
      <c r="G521" t="s">
        <v>1132</v>
      </c>
      <c r="H521">
        <v>2019106</v>
      </c>
      <c r="I521" t="s">
        <v>19</v>
      </c>
      <c r="J521" t="s">
        <v>20</v>
      </c>
      <c r="K521" t="s">
        <v>25</v>
      </c>
      <c r="L521">
        <v>0</v>
      </c>
      <c r="M521">
        <v>1.37</v>
      </c>
      <c r="N521">
        <v>0</v>
      </c>
      <c r="O521">
        <v>29.75</v>
      </c>
      <c r="P521">
        <v>31.1173</v>
      </c>
      <c r="Q521">
        <f t="shared" si="16"/>
        <v>38011.117299999998</v>
      </c>
      <c r="R521">
        <f t="shared" si="17"/>
        <v>0</v>
      </c>
    </row>
    <row r="522" spans="1:18" hidden="1" x14ac:dyDescent="0.25">
      <c r="A522" s="20">
        <v>43622</v>
      </c>
      <c r="B522" t="s">
        <v>1115</v>
      </c>
      <c r="C522" t="s">
        <v>23</v>
      </c>
      <c r="D522">
        <v>500</v>
      </c>
      <c r="E522">
        <v>152.25</v>
      </c>
      <c r="F522">
        <v>76125</v>
      </c>
      <c r="G522" t="s">
        <v>1133</v>
      </c>
      <c r="H522">
        <v>2019106</v>
      </c>
      <c r="I522" t="s">
        <v>19</v>
      </c>
      <c r="J522" t="s">
        <v>20</v>
      </c>
      <c r="K522" t="s">
        <v>25</v>
      </c>
      <c r="L522">
        <v>18.95</v>
      </c>
      <c r="M522">
        <v>2.74</v>
      </c>
      <c r="N522">
        <v>0</v>
      </c>
      <c r="O522">
        <v>45.41</v>
      </c>
      <c r="P522">
        <v>67.1006</v>
      </c>
      <c r="Q522">
        <f t="shared" si="16"/>
        <v>0</v>
      </c>
      <c r="R522">
        <f t="shared" si="17"/>
        <v>76057.899399999995</v>
      </c>
    </row>
    <row r="523" spans="1:18" hidden="1" x14ac:dyDescent="0.25">
      <c r="A523" s="20">
        <v>43622</v>
      </c>
      <c r="B523" t="s">
        <v>1115</v>
      </c>
      <c r="C523" t="s">
        <v>17</v>
      </c>
      <c r="D523">
        <v>500</v>
      </c>
      <c r="E523">
        <v>151</v>
      </c>
      <c r="F523">
        <v>75500</v>
      </c>
      <c r="G523" t="s">
        <v>1134</v>
      </c>
      <c r="H523">
        <v>2019106</v>
      </c>
      <c r="I523" t="s">
        <v>19</v>
      </c>
      <c r="J523" t="s">
        <v>20</v>
      </c>
      <c r="K523" t="s">
        <v>25</v>
      </c>
      <c r="L523">
        <v>0</v>
      </c>
      <c r="M523">
        <v>2.72</v>
      </c>
      <c r="N523">
        <v>0</v>
      </c>
      <c r="O523">
        <v>45.03</v>
      </c>
      <c r="P523">
        <v>47.747999999999998</v>
      </c>
      <c r="Q523">
        <f t="shared" si="16"/>
        <v>75547.748000000007</v>
      </c>
      <c r="R523">
        <f t="shared" si="17"/>
        <v>0</v>
      </c>
    </row>
    <row r="524" spans="1:18" hidden="1" x14ac:dyDescent="0.25">
      <c r="A524" s="20">
        <v>43622</v>
      </c>
      <c r="B524" t="s">
        <v>1131</v>
      </c>
      <c r="C524" t="s">
        <v>17</v>
      </c>
      <c r="D524">
        <v>100</v>
      </c>
      <c r="E524">
        <v>378.72</v>
      </c>
      <c r="F524">
        <v>37871.599999999999</v>
      </c>
      <c r="G524" t="s">
        <v>1135</v>
      </c>
      <c r="H524">
        <v>2019106</v>
      </c>
      <c r="I524" t="s">
        <v>19</v>
      </c>
      <c r="J524" t="s">
        <v>20</v>
      </c>
      <c r="K524" t="s">
        <v>25</v>
      </c>
      <c r="L524">
        <v>0</v>
      </c>
      <c r="M524">
        <v>1.36</v>
      </c>
      <c r="N524">
        <v>0</v>
      </c>
      <c r="O524">
        <v>29.75</v>
      </c>
      <c r="P524">
        <v>31.113399999999999</v>
      </c>
      <c r="Q524">
        <f t="shared" si="16"/>
        <v>37902.713400000001</v>
      </c>
      <c r="R524">
        <f t="shared" si="17"/>
        <v>0</v>
      </c>
    </row>
    <row r="525" spans="1:18" hidden="1" x14ac:dyDescent="0.25">
      <c r="A525" s="20">
        <v>43622</v>
      </c>
      <c r="B525" t="s">
        <v>1136</v>
      </c>
      <c r="C525" t="s">
        <v>23</v>
      </c>
      <c r="D525">
        <v>200</v>
      </c>
      <c r="E525">
        <v>238.8</v>
      </c>
      <c r="F525">
        <v>47760</v>
      </c>
      <c r="G525" t="s">
        <v>1137</v>
      </c>
      <c r="H525">
        <v>2019106</v>
      </c>
      <c r="I525" t="s">
        <v>19</v>
      </c>
      <c r="J525" t="s">
        <v>20</v>
      </c>
      <c r="K525" t="s">
        <v>25</v>
      </c>
      <c r="L525">
        <v>11.94</v>
      </c>
      <c r="M525">
        <v>1.72</v>
      </c>
      <c r="N525">
        <v>0</v>
      </c>
      <c r="O525">
        <v>29.81</v>
      </c>
      <c r="P525">
        <v>43.4694</v>
      </c>
      <c r="Q525">
        <f t="shared" si="16"/>
        <v>0</v>
      </c>
      <c r="R525">
        <f t="shared" si="17"/>
        <v>47716.530599999998</v>
      </c>
    </row>
    <row r="526" spans="1:18" hidden="1" x14ac:dyDescent="0.25">
      <c r="A526" s="20">
        <v>43622</v>
      </c>
      <c r="B526" t="s">
        <v>1136</v>
      </c>
      <c r="C526" t="s">
        <v>17</v>
      </c>
      <c r="D526">
        <v>300</v>
      </c>
      <c r="E526">
        <v>238.6</v>
      </c>
      <c r="F526">
        <v>71580</v>
      </c>
      <c r="G526" t="s">
        <v>1138</v>
      </c>
      <c r="H526">
        <v>2019106</v>
      </c>
      <c r="I526" t="s">
        <v>19</v>
      </c>
      <c r="J526" t="s">
        <v>20</v>
      </c>
      <c r="K526" t="s">
        <v>25</v>
      </c>
      <c r="L526">
        <v>0</v>
      </c>
      <c r="M526">
        <v>2.58</v>
      </c>
      <c r="N526">
        <v>81.900000000000006</v>
      </c>
      <c r="O526">
        <v>42.69</v>
      </c>
      <c r="P526">
        <v>127.167</v>
      </c>
      <c r="Q526">
        <f t="shared" si="16"/>
        <v>71707.167000000001</v>
      </c>
      <c r="R526">
        <f t="shared" si="17"/>
        <v>0</v>
      </c>
    </row>
    <row r="527" spans="1:18" hidden="1" x14ac:dyDescent="0.25">
      <c r="A527" s="20">
        <v>43622</v>
      </c>
      <c r="B527" t="s">
        <v>1136</v>
      </c>
      <c r="C527" t="s">
        <v>23</v>
      </c>
      <c r="D527">
        <v>100</v>
      </c>
      <c r="E527">
        <v>239.5</v>
      </c>
      <c r="F527">
        <v>23950</v>
      </c>
      <c r="G527" t="s">
        <v>1139</v>
      </c>
      <c r="H527">
        <v>2019106</v>
      </c>
      <c r="I527" t="s">
        <v>19</v>
      </c>
      <c r="J527" t="s">
        <v>20</v>
      </c>
      <c r="K527" t="s">
        <v>25</v>
      </c>
      <c r="L527">
        <v>5.97</v>
      </c>
      <c r="M527">
        <v>0.86</v>
      </c>
      <c r="N527">
        <v>0</v>
      </c>
      <c r="O527">
        <v>29.66</v>
      </c>
      <c r="P527">
        <v>36.4923</v>
      </c>
      <c r="Q527">
        <f t="shared" si="16"/>
        <v>0</v>
      </c>
      <c r="R527">
        <f t="shared" si="17"/>
        <v>23913.507699999998</v>
      </c>
    </row>
    <row r="528" spans="1:18" hidden="1" x14ac:dyDescent="0.25">
      <c r="A528" s="20">
        <v>43622</v>
      </c>
      <c r="B528" t="s">
        <v>1109</v>
      </c>
      <c r="C528" t="s">
        <v>23</v>
      </c>
      <c r="D528">
        <v>200</v>
      </c>
      <c r="E528">
        <v>159.5</v>
      </c>
      <c r="F528">
        <v>31900</v>
      </c>
      <c r="G528" t="s">
        <v>1140</v>
      </c>
      <c r="H528">
        <v>2019106</v>
      </c>
      <c r="I528" t="s">
        <v>19</v>
      </c>
      <c r="J528" t="s">
        <v>20</v>
      </c>
      <c r="K528" t="s">
        <v>25</v>
      </c>
      <c r="L528">
        <v>7.95</v>
      </c>
      <c r="M528">
        <v>1.1499999999999999</v>
      </c>
      <c r="N528">
        <v>0</v>
      </c>
      <c r="O528">
        <v>29.71</v>
      </c>
      <c r="P528">
        <v>38.808399999999999</v>
      </c>
      <c r="Q528">
        <f t="shared" si="16"/>
        <v>0</v>
      </c>
      <c r="R528">
        <f t="shared" si="17"/>
        <v>31861.191599999998</v>
      </c>
    </row>
    <row r="529" spans="1:18" hidden="1" x14ac:dyDescent="0.25">
      <c r="A529" s="20">
        <v>43622</v>
      </c>
      <c r="B529" t="s">
        <v>1109</v>
      </c>
      <c r="C529" t="s">
        <v>17</v>
      </c>
      <c r="D529">
        <v>200</v>
      </c>
      <c r="E529">
        <v>158.6</v>
      </c>
      <c r="F529">
        <v>31720</v>
      </c>
      <c r="G529" t="s">
        <v>1141</v>
      </c>
      <c r="H529">
        <v>2019106</v>
      </c>
      <c r="I529" t="s">
        <v>19</v>
      </c>
      <c r="J529" t="s">
        <v>20</v>
      </c>
      <c r="K529" t="s">
        <v>25</v>
      </c>
      <c r="L529">
        <v>0</v>
      </c>
      <c r="M529">
        <v>1.1399999999999999</v>
      </c>
      <c r="N529">
        <v>0</v>
      </c>
      <c r="O529">
        <v>29.71</v>
      </c>
      <c r="P529">
        <v>30.852</v>
      </c>
      <c r="Q529">
        <f t="shared" si="16"/>
        <v>31750.851999999999</v>
      </c>
      <c r="R529">
        <f t="shared" si="17"/>
        <v>0</v>
      </c>
    </row>
    <row r="530" spans="1:18" hidden="1" x14ac:dyDescent="0.25">
      <c r="A530" s="20">
        <v>43622</v>
      </c>
      <c r="B530" t="s">
        <v>1131</v>
      </c>
      <c r="C530" t="s">
        <v>17</v>
      </c>
      <c r="D530">
        <v>150</v>
      </c>
      <c r="E530">
        <v>376.5</v>
      </c>
      <c r="F530">
        <v>56475</v>
      </c>
      <c r="G530" t="s">
        <v>1142</v>
      </c>
      <c r="H530">
        <v>2019106</v>
      </c>
      <c r="I530" t="s">
        <v>19</v>
      </c>
      <c r="J530" t="s">
        <v>20</v>
      </c>
      <c r="K530" t="s">
        <v>25</v>
      </c>
      <c r="L530">
        <v>0</v>
      </c>
      <c r="M530">
        <v>2.0299999999999998</v>
      </c>
      <c r="N530">
        <v>0</v>
      </c>
      <c r="O530">
        <v>33.69</v>
      </c>
      <c r="P530">
        <v>35.723100000000002</v>
      </c>
      <c r="Q530">
        <f t="shared" si="16"/>
        <v>56510.723100000003</v>
      </c>
      <c r="R530">
        <f t="shared" si="17"/>
        <v>0</v>
      </c>
    </row>
    <row r="531" spans="1:18" hidden="1" x14ac:dyDescent="0.25">
      <c r="A531" s="20">
        <v>43622</v>
      </c>
      <c r="B531" t="s">
        <v>1131</v>
      </c>
      <c r="C531" t="s">
        <v>17</v>
      </c>
      <c r="D531">
        <v>150</v>
      </c>
      <c r="E531">
        <v>375.25</v>
      </c>
      <c r="F531">
        <v>56287.5</v>
      </c>
      <c r="G531" t="s">
        <v>1143</v>
      </c>
      <c r="H531">
        <v>2019106</v>
      </c>
      <c r="I531" t="s">
        <v>19</v>
      </c>
      <c r="J531" t="s">
        <v>20</v>
      </c>
      <c r="K531" t="s">
        <v>25</v>
      </c>
      <c r="L531">
        <v>0</v>
      </c>
      <c r="M531">
        <v>2.0299999999999998</v>
      </c>
      <c r="N531">
        <v>0</v>
      </c>
      <c r="O531">
        <v>33.57</v>
      </c>
      <c r="P531">
        <v>35.596400000000003</v>
      </c>
      <c r="Q531">
        <f t="shared" si="16"/>
        <v>56323.096400000002</v>
      </c>
      <c r="R531">
        <f t="shared" si="17"/>
        <v>0</v>
      </c>
    </row>
    <row r="532" spans="1:18" hidden="1" x14ac:dyDescent="0.25">
      <c r="A532" s="20">
        <v>43622</v>
      </c>
      <c r="B532" t="s">
        <v>1131</v>
      </c>
      <c r="C532" t="s">
        <v>17</v>
      </c>
      <c r="D532">
        <v>1000</v>
      </c>
      <c r="E532">
        <v>373</v>
      </c>
      <c r="F532">
        <v>373000</v>
      </c>
      <c r="G532" t="s">
        <v>1144</v>
      </c>
      <c r="H532">
        <v>2019106</v>
      </c>
      <c r="I532" t="s">
        <v>19</v>
      </c>
      <c r="J532" t="s">
        <v>20</v>
      </c>
      <c r="K532" t="s">
        <v>25</v>
      </c>
      <c r="L532">
        <v>0</v>
      </c>
      <c r="M532">
        <v>13.43</v>
      </c>
      <c r="N532">
        <v>0</v>
      </c>
      <c r="O532">
        <v>222.49</v>
      </c>
      <c r="P532">
        <v>235.91800000000001</v>
      </c>
      <c r="Q532">
        <f t="shared" si="16"/>
        <v>373235.91800000001</v>
      </c>
      <c r="R532">
        <f t="shared" si="17"/>
        <v>0</v>
      </c>
    </row>
    <row r="533" spans="1:18" hidden="1" x14ac:dyDescent="0.25">
      <c r="A533" s="20">
        <v>43622</v>
      </c>
      <c r="B533" t="s">
        <v>1131</v>
      </c>
      <c r="C533" t="s">
        <v>23</v>
      </c>
      <c r="D533">
        <v>1500</v>
      </c>
      <c r="E533">
        <v>375.75</v>
      </c>
      <c r="F533">
        <v>563625</v>
      </c>
      <c r="G533" t="s">
        <v>1145</v>
      </c>
      <c r="H533">
        <v>2019106</v>
      </c>
      <c r="I533" t="s">
        <v>19</v>
      </c>
      <c r="J533" t="s">
        <v>20</v>
      </c>
      <c r="K533" t="s">
        <v>25</v>
      </c>
      <c r="L533">
        <v>140.65</v>
      </c>
      <c r="M533">
        <v>20.29</v>
      </c>
      <c r="N533">
        <v>0</v>
      </c>
      <c r="O533">
        <v>336.18</v>
      </c>
      <c r="P533">
        <v>497.12079999999997</v>
      </c>
      <c r="Q533">
        <f t="shared" si="16"/>
        <v>0</v>
      </c>
      <c r="R533">
        <f t="shared" si="17"/>
        <v>563127.87919999997</v>
      </c>
    </row>
    <row r="534" spans="1:18" hidden="1" x14ac:dyDescent="0.25">
      <c r="A534" s="20">
        <v>43622</v>
      </c>
      <c r="B534" t="s">
        <v>849</v>
      </c>
      <c r="C534" t="s">
        <v>17</v>
      </c>
      <c r="D534">
        <v>10</v>
      </c>
      <c r="E534">
        <v>133.44999999999999</v>
      </c>
      <c r="F534">
        <v>1334.5</v>
      </c>
      <c r="G534" t="s">
        <v>1146</v>
      </c>
      <c r="H534">
        <v>2019106</v>
      </c>
      <c r="I534" t="s">
        <v>19</v>
      </c>
      <c r="J534" t="s">
        <v>20</v>
      </c>
      <c r="K534" t="s">
        <v>25</v>
      </c>
      <c r="L534">
        <v>1.33</v>
      </c>
      <c r="M534">
        <v>0.05</v>
      </c>
      <c r="N534">
        <v>0</v>
      </c>
      <c r="O534">
        <v>39.380000000000003</v>
      </c>
      <c r="P534">
        <v>40.758000000000003</v>
      </c>
      <c r="Q534">
        <f t="shared" si="16"/>
        <v>1375.258</v>
      </c>
      <c r="R534">
        <f t="shared" si="17"/>
        <v>0</v>
      </c>
    </row>
    <row r="535" spans="1:18" hidden="1" x14ac:dyDescent="0.25">
      <c r="A535" s="20">
        <v>43616</v>
      </c>
      <c r="B535" t="s">
        <v>1147</v>
      </c>
      <c r="C535" t="s">
        <v>23</v>
      </c>
      <c r="D535">
        <v>100</v>
      </c>
      <c r="E535">
        <v>259</v>
      </c>
      <c r="F535">
        <v>25900</v>
      </c>
      <c r="G535" t="s">
        <v>1148</v>
      </c>
      <c r="H535">
        <v>2019103</v>
      </c>
      <c r="I535" t="s">
        <v>19</v>
      </c>
      <c r="J535" t="s">
        <v>20</v>
      </c>
      <c r="K535" t="s">
        <v>25</v>
      </c>
      <c r="L535">
        <v>6.26</v>
      </c>
      <c r="M535">
        <v>0.93</v>
      </c>
      <c r="N535">
        <v>0</v>
      </c>
      <c r="O535">
        <v>29.67</v>
      </c>
      <c r="P535">
        <v>36.862400000000001</v>
      </c>
      <c r="Q535">
        <f t="shared" si="16"/>
        <v>0</v>
      </c>
      <c r="R535">
        <f t="shared" si="17"/>
        <v>25863.137599999998</v>
      </c>
    </row>
    <row r="536" spans="1:18" hidden="1" x14ac:dyDescent="0.25">
      <c r="A536" s="20">
        <v>43616</v>
      </c>
      <c r="B536" t="s">
        <v>1147</v>
      </c>
      <c r="C536" t="s">
        <v>17</v>
      </c>
      <c r="D536">
        <v>100</v>
      </c>
      <c r="E536">
        <v>257.5</v>
      </c>
      <c r="F536">
        <v>25750</v>
      </c>
      <c r="G536" t="s">
        <v>1149</v>
      </c>
      <c r="H536">
        <v>2019103</v>
      </c>
      <c r="I536" t="s">
        <v>19</v>
      </c>
      <c r="J536" t="s">
        <v>20</v>
      </c>
      <c r="K536" t="s">
        <v>25</v>
      </c>
      <c r="L536">
        <v>0</v>
      </c>
      <c r="M536">
        <v>0.93</v>
      </c>
      <c r="N536">
        <v>0</v>
      </c>
      <c r="O536">
        <v>29.67</v>
      </c>
      <c r="P536">
        <v>30.597100000000001</v>
      </c>
      <c r="Q536">
        <f t="shared" si="16"/>
        <v>25780.597099999999</v>
      </c>
      <c r="R536">
        <f t="shared" si="17"/>
        <v>0</v>
      </c>
    </row>
    <row r="537" spans="1:18" hidden="1" x14ac:dyDescent="0.25">
      <c r="A537" s="20">
        <v>43616</v>
      </c>
      <c r="B537" t="s">
        <v>1086</v>
      </c>
      <c r="C537" t="s">
        <v>17</v>
      </c>
      <c r="D537">
        <v>1000</v>
      </c>
      <c r="E537">
        <v>104</v>
      </c>
      <c r="F537">
        <v>104000</v>
      </c>
      <c r="G537" t="s">
        <v>1150</v>
      </c>
      <c r="H537">
        <v>2019103</v>
      </c>
      <c r="I537" t="s">
        <v>19</v>
      </c>
      <c r="J537" t="s">
        <v>20</v>
      </c>
      <c r="K537" t="s">
        <v>25</v>
      </c>
      <c r="L537">
        <v>0</v>
      </c>
      <c r="M537">
        <v>3.74</v>
      </c>
      <c r="N537">
        <v>0</v>
      </c>
      <c r="O537">
        <v>62.03</v>
      </c>
      <c r="P537">
        <v>65.774000000000001</v>
      </c>
      <c r="Q537">
        <f t="shared" si="16"/>
        <v>104065.774</v>
      </c>
      <c r="R537">
        <f t="shared" si="17"/>
        <v>0</v>
      </c>
    </row>
    <row r="538" spans="1:18" hidden="1" x14ac:dyDescent="0.25">
      <c r="A538" s="20">
        <v>43616</v>
      </c>
      <c r="B538" t="s">
        <v>1086</v>
      </c>
      <c r="C538" t="s">
        <v>17</v>
      </c>
      <c r="D538">
        <v>1500</v>
      </c>
      <c r="E538">
        <v>96.95</v>
      </c>
      <c r="F538">
        <v>145425</v>
      </c>
      <c r="G538" t="s">
        <v>1151</v>
      </c>
      <c r="H538">
        <v>2019103</v>
      </c>
      <c r="I538" t="s">
        <v>19</v>
      </c>
      <c r="J538" t="s">
        <v>20</v>
      </c>
      <c r="K538" t="s">
        <v>25</v>
      </c>
      <c r="L538">
        <v>0</v>
      </c>
      <c r="M538">
        <v>5.24</v>
      </c>
      <c r="N538">
        <v>16.5</v>
      </c>
      <c r="O538">
        <v>86.74</v>
      </c>
      <c r="P538">
        <v>108.4753</v>
      </c>
      <c r="Q538">
        <f t="shared" si="16"/>
        <v>145533.47529999999</v>
      </c>
      <c r="R538">
        <f t="shared" si="17"/>
        <v>0</v>
      </c>
    </row>
    <row r="539" spans="1:18" hidden="1" x14ac:dyDescent="0.25">
      <c r="A539" s="20">
        <v>43616</v>
      </c>
      <c r="B539" t="s">
        <v>1086</v>
      </c>
      <c r="C539" t="s">
        <v>23</v>
      </c>
      <c r="D539">
        <v>2500</v>
      </c>
      <c r="E539">
        <v>97.8</v>
      </c>
      <c r="F539">
        <v>244505.4</v>
      </c>
      <c r="G539" t="s">
        <v>1152</v>
      </c>
      <c r="H539">
        <v>2019103</v>
      </c>
      <c r="I539" t="s">
        <v>19</v>
      </c>
      <c r="J539" t="s">
        <v>20</v>
      </c>
      <c r="K539" t="s">
        <v>25</v>
      </c>
      <c r="L539">
        <v>61.74</v>
      </c>
      <c r="M539">
        <v>8.8000000000000007</v>
      </c>
      <c r="N539">
        <v>0</v>
      </c>
      <c r="O539">
        <v>145.84</v>
      </c>
      <c r="P539">
        <v>216.38220000000001</v>
      </c>
      <c r="Q539">
        <f t="shared" si="16"/>
        <v>0</v>
      </c>
      <c r="R539">
        <f t="shared" si="17"/>
        <v>244289.0178</v>
      </c>
    </row>
    <row r="540" spans="1:18" hidden="1" x14ac:dyDescent="0.25">
      <c r="A540" s="20">
        <v>43615</v>
      </c>
      <c r="B540" t="s">
        <v>1153</v>
      </c>
      <c r="C540" t="s">
        <v>17</v>
      </c>
      <c r="D540">
        <v>100</v>
      </c>
      <c r="E540">
        <v>1095.9000000000001</v>
      </c>
      <c r="F540">
        <v>109590.35</v>
      </c>
      <c r="G540" t="s">
        <v>1154</v>
      </c>
      <c r="H540">
        <v>2019102</v>
      </c>
      <c r="I540" t="s">
        <v>19</v>
      </c>
      <c r="J540" t="s">
        <v>20</v>
      </c>
      <c r="K540" t="s">
        <v>25</v>
      </c>
      <c r="L540">
        <v>0</v>
      </c>
      <c r="M540">
        <v>3.95</v>
      </c>
      <c r="N540">
        <v>0</v>
      </c>
      <c r="O540">
        <v>65.349999999999994</v>
      </c>
      <c r="P540">
        <v>69.295299999999997</v>
      </c>
      <c r="Q540">
        <f t="shared" si="16"/>
        <v>109659.6453</v>
      </c>
      <c r="R540">
        <f t="shared" si="17"/>
        <v>0</v>
      </c>
    </row>
    <row r="541" spans="1:18" hidden="1" x14ac:dyDescent="0.25">
      <c r="A541" s="20">
        <v>43615</v>
      </c>
      <c r="B541" t="s">
        <v>1153</v>
      </c>
      <c r="C541" t="s">
        <v>23</v>
      </c>
      <c r="D541">
        <v>100</v>
      </c>
      <c r="E541">
        <v>1090.02</v>
      </c>
      <c r="F541">
        <v>109002.2</v>
      </c>
      <c r="G541" t="s">
        <v>1155</v>
      </c>
      <c r="H541">
        <v>2019102</v>
      </c>
      <c r="I541" t="s">
        <v>19</v>
      </c>
      <c r="J541" t="s">
        <v>20</v>
      </c>
      <c r="K541" t="s">
        <v>25</v>
      </c>
      <c r="L541">
        <v>27.81</v>
      </c>
      <c r="M541">
        <v>3.92</v>
      </c>
      <c r="N541">
        <v>30.3</v>
      </c>
      <c r="O541">
        <v>65.02</v>
      </c>
      <c r="P541">
        <v>127.0545</v>
      </c>
      <c r="Q541">
        <f t="shared" si="16"/>
        <v>0</v>
      </c>
      <c r="R541">
        <f t="shared" si="17"/>
        <v>108875.1455</v>
      </c>
    </row>
    <row r="542" spans="1:18" hidden="1" x14ac:dyDescent="0.25">
      <c r="A542" s="20">
        <v>43615</v>
      </c>
      <c r="B542" t="s">
        <v>1156</v>
      </c>
      <c r="C542" t="s">
        <v>17</v>
      </c>
      <c r="D542">
        <v>1000</v>
      </c>
      <c r="E542">
        <v>79.75</v>
      </c>
      <c r="F542">
        <v>79750</v>
      </c>
      <c r="G542" t="s">
        <v>1157</v>
      </c>
      <c r="H542">
        <v>2019102</v>
      </c>
      <c r="I542" t="s">
        <v>19</v>
      </c>
      <c r="J542" t="s">
        <v>20</v>
      </c>
      <c r="K542" t="s">
        <v>25</v>
      </c>
      <c r="L542">
        <v>0</v>
      </c>
      <c r="M542">
        <v>2.87</v>
      </c>
      <c r="N542">
        <v>0</v>
      </c>
      <c r="O542">
        <v>47.56</v>
      </c>
      <c r="P542">
        <v>50.431100000000001</v>
      </c>
      <c r="Q542">
        <f t="shared" si="16"/>
        <v>79800.431100000002</v>
      </c>
      <c r="R542">
        <f t="shared" si="17"/>
        <v>0</v>
      </c>
    </row>
    <row r="543" spans="1:18" hidden="1" x14ac:dyDescent="0.25">
      <c r="A543" s="20">
        <v>43615</v>
      </c>
      <c r="B543" t="s">
        <v>1156</v>
      </c>
      <c r="C543" t="s">
        <v>23</v>
      </c>
      <c r="D543">
        <v>1000</v>
      </c>
      <c r="E543">
        <v>79.05</v>
      </c>
      <c r="F543">
        <v>79050</v>
      </c>
      <c r="G543" t="s">
        <v>1158</v>
      </c>
      <c r="H543">
        <v>2019102</v>
      </c>
      <c r="I543" t="s">
        <v>19</v>
      </c>
      <c r="J543" t="s">
        <v>20</v>
      </c>
      <c r="K543" t="s">
        <v>25</v>
      </c>
      <c r="L543">
        <v>19.77</v>
      </c>
      <c r="M543">
        <v>2.85</v>
      </c>
      <c r="N543">
        <v>0</v>
      </c>
      <c r="O543">
        <v>47.15</v>
      </c>
      <c r="P543">
        <v>69.765900000000002</v>
      </c>
      <c r="Q543">
        <f t="shared" si="16"/>
        <v>0</v>
      </c>
      <c r="R543">
        <f t="shared" si="17"/>
        <v>78980.234100000001</v>
      </c>
    </row>
    <row r="544" spans="1:18" hidden="1" x14ac:dyDescent="0.25">
      <c r="A544" s="20">
        <v>43615</v>
      </c>
      <c r="B544" t="s">
        <v>1156</v>
      </c>
      <c r="C544" t="s">
        <v>23</v>
      </c>
      <c r="D544">
        <v>2500</v>
      </c>
      <c r="E544">
        <v>79</v>
      </c>
      <c r="F544">
        <v>197500</v>
      </c>
      <c r="G544" t="s">
        <v>1159</v>
      </c>
      <c r="H544">
        <v>2019102</v>
      </c>
      <c r="I544" t="s">
        <v>19</v>
      </c>
      <c r="J544" t="s">
        <v>20</v>
      </c>
      <c r="K544" t="s">
        <v>25</v>
      </c>
      <c r="L544">
        <v>49.42</v>
      </c>
      <c r="M544">
        <v>7.11</v>
      </c>
      <c r="N544">
        <v>0</v>
      </c>
      <c r="O544">
        <v>117.8</v>
      </c>
      <c r="P544">
        <v>174.33</v>
      </c>
      <c r="Q544">
        <f t="shared" si="16"/>
        <v>0</v>
      </c>
      <c r="R544">
        <f t="shared" si="17"/>
        <v>197325.67</v>
      </c>
    </row>
    <row r="545" spans="1:18" hidden="1" x14ac:dyDescent="0.25">
      <c r="A545" s="20">
        <v>43615</v>
      </c>
      <c r="B545" t="s">
        <v>1156</v>
      </c>
      <c r="C545" t="s">
        <v>17</v>
      </c>
      <c r="D545">
        <v>2500</v>
      </c>
      <c r="E545">
        <v>78.900000000000006</v>
      </c>
      <c r="F545">
        <v>197250</v>
      </c>
      <c r="G545" t="s">
        <v>1160</v>
      </c>
      <c r="H545">
        <v>2019102</v>
      </c>
      <c r="I545" t="s">
        <v>19</v>
      </c>
      <c r="J545" t="s">
        <v>20</v>
      </c>
      <c r="K545" t="s">
        <v>25</v>
      </c>
      <c r="L545">
        <v>0</v>
      </c>
      <c r="M545">
        <v>7.1</v>
      </c>
      <c r="N545">
        <v>0</v>
      </c>
      <c r="O545">
        <v>117.66</v>
      </c>
      <c r="P545">
        <v>124.761</v>
      </c>
      <c r="Q545">
        <f t="shared" si="16"/>
        <v>197374.761</v>
      </c>
      <c r="R545">
        <f t="shared" si="17"/>
        <v>0</v>
      </c>
    </row>
    <row r="546" spans="1:18" hidden="1" x14ac:dyDescent="0.25">
      <c r="A546" s="20">
        <v>43615</v>
      </c>
      <c r="B546" t="s">
        <v>1086</v>
      </c>
      <c r="C546" t="s">
        <v>17</v>
      </c>
      <c r="D546">
        <v>1000</v>
      </c>
      <c r="E546">
        <v>115</v>
      </c>
      <c r="F546">
        <v>115000</v>
      </c>
      <c r="G546" t="s">
        <v>1161</v>
      </c>
      <c r="H546">
        <v>2019102</v>
      </c>
      <c r="I546" t="s">
        <v>19</v>
      </c>
      <c r="J546" t="s">
        <v>20</v>
      </c>
      <c r="K546" t="s">
        <v>25</v>
      </c>
      <c r="L546">
        <v>0</v>
      </c>
      <c r="M546">
        <v>4.1399999999999997</v>
      </c>
      <c r="N546">
        <v>0</v>
      </c>
      <c r="O546">
        <v>68.599999999999994</v>
      </c>
      <c r="P546">
        <v>72.739999999999995</v>
      </c>
      <c r="Q546">
        <f t="shared" si="16"/>
        <v>115072.74</v>
      </c>
      <c r="R546">
        <f t="shared" si="17"/>
        <v>0</v>
      </c>
    </row>
    <row r="547" spans="1:18" hidden="1" x14ac:dyDescent="0.25">
      <c r="A547" s="20">
        <v>43615</v>
      </c>
      <c r="B547" t="s">
        <v>1086</v>
      </c>
      <c r="C547" t="s">
        <v>23</v>
      </c>
      <c r="D547">
        <v>1000</v>
      </c>
      <c r="E547">
        <v>117</v>
      </c>
      <c r="F547">
        <v>117000</v>
      </c>
      <c r="G547" t="s">
        <v>1162</v>
      </c>
      <c r="H547">
        <v>2019102</v>
      </c>
      <c r="I547" t="s">
        <v>19</v>
      </c>
      <c r="J547" t="s">
        <v>20</v>
      </c>
      <c r="K547" t="s">
        <v>25</v>
      </c>
      <c r="L547">
        <v>29</v>
      </c>
      <c r="M547">
        <v>4.21</v>
      </c>
      <c r="N547">
        <v>0</v>
      </c>
      <c r="O547">
        <v>69.790000000000006</v>
      </c>
      <c r="P547">
        <v>103.002</v>
      </c>
      <c r="Q547">
        <f t="shared" si="16"/>
        <v>0</v>
      </c>
      <c r="R547">
        <f t="shared" si="17"/>
        <v>116896.99800000001</v>
      </c>
    </row>
    <row r="548" spans="1:18" hidden="1" x14ac:dyDescent="0.25">
      <c r="A548" s="20">
        <v>43614</v>
      </c>
      <c r="B548" t="s">
        <v>111</v>
      </c>
      <c r="C548" t="s">
        <v>23</v>
      </c>
      <c r="D548">
        <v>500</v>
      </c>
      <c r="E548">
        <v>410.15</v>
      </c>
      <c r="F548">
        <v>205075</v>
      </c>
      <c r="G548" t="s">
        <v>1163</v>
      </c>
      <c r="H548">
        <v>2019101</v>
      </c>
      <c r="I548" t="s">
        <v>19</v>
      </c>
      <c r="J548" t="s">
        <v>20</v>
      </c>
      <c r="K548" t="s">
        <v>25</v>
      </c>
      <c r="L548">
        <v>50.57</v>
      </c>
      <c r="M548">
        <v>7.38</v>
      </c>
      <c r="N548">
        <v>22.2</v>
      </c>
      <c r="O548">
        <v>122.32</v>
      </c>
      <c r="P548">
        <v>202.4726</v>
      </c>
      <c r="Q548">
        <f t="shared" si="16"/>
        <v>0</v>
      </c>
      <c r="R548">
        <f t="shared" si="17"/>
        <v>204872.52739999999</v>
      </c>
    </row>
    <row r="549" spans="1:18" hidden="1" x14ac:dyDescent="0.25">
      <c r="A549" s="20">
        <v>43614</v>
      </c>
      <c r="B549" t="s">
        <v>111</v>
      </c>
      <c r="C549" t="s">
        <v>17</v>
      </c>
      <c r="D549">
        <v>500</v>
      </c>
      <c r="E549">
        <v>405</v>
      </c>
      <c r="F549">
        <v>202500</v>
      </c>
      <c r="G549" t="s">
        <v>1164</v>
      </c>
      <c r="H549">
        <v>2019101</v>
      </c>
      <c r="I549" t="s">
        <v>19</v>
      </c>
      <c r="J549" t="s">
        <v>20</v>
      </c>
      <c r="K549" t="s">
        <v>25</v>
      </c>
      <c r="L549">
        <v>0</v>
      </c>
      <c r="M549">
        <v>7.29</v>
      </c>
      <c r="N549">
        <v>0</v>
      </c>
      <c r="O549">
        <v>120.79</v>
      </c>
      <c r="P549">
        <v>128.08000000000001</v>
      </c>
      <c r="Q549">
        <f t="shared" si="16"/>
        <v>202628.08</v>
      </c>
      <c r="R549">
        <f t="shared" si="17"/>
        <v>0</v>
      </c>
    </row>
    <row r="550" spans="1:18" hidden="1" x14ac:dyDescent="0.25">
      <c r="A550" s="20">
        <v>43614</v>
      </c>
      <c r="B550" t="s">
        <v>1165</v>
      </c>
      <c r="C550" t="s">
        <v>23</v>
      </c>
      <c r="D550">
        <v>100</v>
      </c>
      <c r="E550">
        <v>532</v>
      </c>
      <c r="F550">
        <v>53200</v>
      </c>
      <c r="G550" t="s">
        <v>1166</v>
      </c>
      <c r="H550">
        <v>2019101</v>
      </c>
      <c r="I550" t="s">
        <v>19</v>
      </c>
      <c r="J550" t="s">
        <v>20</v>
      </c>
      <c r="K550" t="s">
        <v>25</v>
      </c>
      <c r="L550">
        <v>13.48</v>
      </c>
      <c r="M550">
        <v>1.92</v>
      </c>
      <c r="N550">
        <v>0</v>
      </c>
      <c r="O550">
        <v>31.73</v>
      </c>
      <c r="P550">
        <v>47.1252</v>
      </c>
      <c r="Q550">
        <f t="shared" si="16"/>
        <v>0</v>
      </c>
      <c r="R550">
        <f t="shared" si="17"/>
        <v>53152.874799999998</v>
      </c>
    </row>
    <row r="551" spans="1:18" hidden="1" x14ac:dyDescent="0.25">
      <c r="A551" s="20">
        <v>43614</v>
      </c>
      <c r="B551" t="s">
        <v>1165</v>
      </c>
      <c r="C551" t="s">
        <v>23</v>
      </c>
      <c r="D551">
        <v>200</v>
      </c>
      <c r="E551">
        <v>539.5</v>
      </c>
      <c r="F551">
        <v>107900</v>
      </c>
      <c r="G551" t="s">
        <v>1167</v>
      </c>
      <c r="H551">
        <v>2019101</v>
      </c>
      <c r="I551" t="s">
        <v>19</v>
      </c>
      <c r="J551" t="s">
        <v>20</v>
      </c>
      <c r="K551" t="s">
        <v>25</v>
      </c>
      <c r="L551">
        <v>26.96</v>
      </c>
      <c r="M551">
        <v>3.88</v>
      </c>
      <c r="N551">
        <v>0</v>
      </c>
      <c r="O551">
        <v>64.36</v>
      </c>
      <c r="P551">
        <v>95.204400000000007</v>
      </c>
      <c r="Q551">
        <f t="shared" si="16"/>
        <v>0</v>
      </c>
      <c r="R551">
        <f t="shared" si="17"/>
        <v>107804.7956</v>
      </c>
    </row>
    <row r="552" spans="1:18" hidden="1" x14ac:dyDescent="0.25">
      <c r="A552" s="20">
        <v>43614</v>
      </c>
      <c r="B552" t="s">
        <v>1165</v>
      </c>
      <c r="C552" t="s">
        <v>17</v>
      </c>
      <c r="D552">
        <v>300</v>
      </c>
      <c r="E552">
        <v>541.20000000000005</v>
      </c>
      <c r="F552">
        <v>162360</v>
      </c>
      <c r="G552" t="s">
        <v>1168</v>
      </c>
      <c r="H552">
        <v>2019101</v>
      </c>
      <c r="I552" t="s">
        <v>19</v>
      </c>
      <c r="J552" t="s">
        <v>20</v>
      </c>
      <c r="K552" t="s">
        <v>25</v>
      </c>
      <c r="L552">
        <v>0</v>
      </c>
      <c r="M552">
        <v>5.85</v>
      </c>
      <c r="N552">
        <v>0</v>
      </c>
      <c r="O552">
        <v>96.84</v>
      </c>
      <c r="P552">
        <v>102.685</v>
      </c>
      <c r="Q552">
        <f t="shared" si="16"/>
        <v>162462.685</v>
      </c>
      <c r="R552">
        <f t="shared" si="17"/>
        <v>0</v>
      </c>
    </row>
    <row r="553" spans="1:18" hidden="1" x14ac:dyDescent="0.25">
      <c r="A553" s="20">
        <v>43613</v>
      </c>
      <c r="B553" t="s">
        <v>981</v>
      </c>
      <c r="C553" t="s">
        <v>23</v>
      </c>
      <c r="D553">
        <v>250</v>
      </c>
      <c r="E553">
        <v>160.5</v>
      </c>
      <c r="F553">
        <v>40125</v>
      </c>
      <c r="G553" t="s">
        <v>1169</v>
      </c>
      <c r="H553">
        <v>2019100</v>
      </c>
      <c r="I553" t="s">
        <v>19</v>
      </c>
      <c r="J553" t="s">
        <v>20</v>
      </c>
      <c r="K553" t="s">
        <v>25</v>
      </c>
      <c r="L553">
        <v>10.119999999999999</v>
      </c>
      <c r="M553">
        <v>1.44</v>
      </c>
      <c r="N553">
        <v>0</v>
      </c>
      <c r="O553">
        <v>29.76</v>
      </c>
      <c r="P553">
        <v>41.3245</v>
      </c>
      <c r="Q553">
        <f t="shared" si="16"/>
        <v>0</v>
      </c>
      <c r="R553">
        <f t="shared" si="17"/>
        <v>40083.675499999998</v>
      </c>
    </row>
    <row r="554" spans="1:18" hidden="1" x14ac:dyDescent="0.25">
      <c r="A554" s="20">
        <v>43613</v>
      </c>
      <c r="B554" t="s">
        <v>981</v>
      </c>
      <c r="C554" t="s">
        <v>23</v>
      </c>
      <c r="D554">
        <v>250</v>
      </c>
      <c r="E554">
        <v>162.5</v>
      </c>
      <c r="F554">
        <v>40625</v>
      </c>
      <c r="G554" t="s">
        <v>1170</v>
      </c>
      <c r="H554">
        <v>2019100</v>
      </c>
      <c r="I554" t="s">
        <v>19</v>
      </c>
      <c r="J554" t="s">
        <v>20</v>
      </c>
      <c r="K554" t="s">
        <v>25</v>
      </c>
      <c r="L554">
        <v>10.119999999999999</v>
      </c>
      <c r="M554">
        <v>1.46</v>
      </c>
      <c r="N554">
        <v>0</v>
      </c>
      <c r="O554">
        <v>29.76</v>
      </c>
      <c r="P554">
        <v>41.342700000000001</v>
      </c>
      <c r="Q554">
        <f t="shared" si="16"/>
        <v>0</v>
      </c>
      <c r="R554">
        <f t="shared" si="17"/>
        <v>40583.657299999999</v>
      </c>
    </row>
    <row r="555" spans="1:18" hidden="1" x14ac:dyDescent="0.25">
      <c r="A555" s="20">
        <v>43613</v>
      </c>
      <c r="B555" t="s">
        <v>981</v>
      </c>
      <c r="C555" t="s">
        <v>17</v>
      </c>
      <c r="D555">
        <v>500</v>
      </c>
      <c r="E555">
        <v>161.75</v>
      </c>
      <c r="F555">
        <v>80875</v>
      </c>
      <c r="G555" t="s">
        <v>1171</v>
      </c>
      <c r="H555">
        <v>2019100</v>
      </c>
      <c r="I555" t="s">
        <v>19</v>
      </c>
      <c r="J555" t="s">
        <v>20</v>
      </c>
      <c r="K555" t="s">
        <v>25</v>
      </c>
      <c r="L555">
        <v>0</v>
      </c>
      <c r="M555">
        <v>2.91</v>
      </c>
      <c r="N555">
        <v>0</v>
      </c>
      <c r="O555">
        <v>48.24</v>
      </c>
      <c r="P555">
        <v>51.151499999999999</v>
      </c>
      <c r="Q555">
        <f t="shared" si="16"/>
        <v>80926.151500000007</v>
      </c>
      <c r="R555">
        <f t="shared" si="17"/>
        <v>0</v>
      </c>
    </row>
    <row r="556" spans="1:18" hidden="1" x14ac:dyDescent="0.25">
      <c r="A556" s="20">
        <v>43613</v>
      </c>
      <c r="B556" t="s">
        <v>981</v>
      </c>
      <c r="C556" t="s">
        <v>17</v>
      </c>
      <c r="D556">
        <v>1500</v>
      </c>
      <c r="E556">
        <v>162</v>
      </c>
      <c r="F556">
        <v>243000</v>
      </c>
      <c r="G556" t="s">
        <v>1172</v>
      </c>
      <c r="H556">
        <v>2019100</v>
      </c>
      <c r="I556" t="s">
        <v>19</v>
      </c>
      <c r="J556" t="s">
        <v>20</v>
      </c>
      <c r="K556" t="s">
        <v>25</v>
      </c>
      <c r="L556">
        <v>0</v>
      </c>
      <c r="M556">
        <v>8.75</v>
      </c>
      <c r="N556">
        <v>0</v>
      </c>
      <c r="O556">
        <v>144.94</v>
      </c>
      <c r="P556">
        <v>153.68799999999999</v>
      </c>
      <c r="Q556">
        <f t="shared" si="16"/>
        <v>243153.68799999999</v>
      </c>
      <c r="R556">
        <f t="shared" si="17"/>
        <v>0</v>
      </c>
    </row>
    <row r="557" spans="1:18" hidden="1" x14ac:dyDescent="0.25">
      <c r="A557" s="20">
        <v>43613</v>
      </c>
      <c r="B557" t="s">
        <v>981</v>
      </c>
      <c r="C557" t="s">
        <v>23</v>
      </c>
      <c r="D557">
        <v>1500</v>
      </c>
      <c r="E557">
        <v>162.19999999999999</v>
      </c>
      <c r="F557">
        <v>243300</v>
      </c>
      <c r="G557" t="s">
        <v>1173</v>
      </c>
      <c r="H557">
        <v>2019100</v>
      </c>
      <c r="I557" t="s">
        <v>19</v>
      </c>
      <c r="J557" t="s">
        <v>20</v>
      </c>
      <c r="K557" t="s">
        <v>25</v>
      </c>
      <c r="L557">
        <v>60.39</v>
      </c>
      <c r="M557">
        <v>8.76</v>
      </c>
      <c r="N557">
        <v>32.700000000000003</v>
      </c>
      <c r="O557">
        <v>145.13</v>
      </c>
      <c r="P557">
        <v>246.97890000000001</v>
      </c>
      <c r="Q557">
        <f t="shared" si="16"/>
        <v>0</v>
      </c>
      <c r="R557">
        <f t="shared" si="17"/>
        <v>243053.02110000001</v>
      </c>
    </row>
    <row r="558" spans="1:18" hidden="1" x14ac:dyDescent="0.25">
      <c r="A558" s="20">
        <v>43613</v>
      </c>
      <c r="B558" t="s">
        <v>1174</v>
      </c>
      <c r="C558" t="s">
        <v>17</v>
      </c>
      <c r="D558">
        <v>500</v>
      </c>
      <c r="E558">
        <v>141</v>
      </c>
      <c r="F558">
        <v>70501.600000000006</v>
      </c>
      <c r="G558" t="s">
        <v>1175</v>
      </c>
      <c r="H558">
        <v>2019100</v>
      </c>
      <c r="I558" t="s">
        <v>19</v>
      </c>
      <c r="J558" t="s">
        <v>20</v>
      </c>
      <c r="K558" t="s">
        <v>25</v>
      </c>
      <c r="L558">
        <v>0</v>
      </c>
      <c r="M558">
        <v>2.54</v>
      </c>
      <c r="N558">
        <v>0</v>
      </c>
      <c r="O558">
        <v>42.05</v>
      </c>
      <c r="P558">
        <v>44.588099999999997</v>
      </c>
      <c r="Q558">
        <f t="shared" si="16"/>
        <v>70546.188099999999</v>
      </c>
      <c r="R558">
        <f t="shared" si="17"/>
        <v>0</v>
      </c>
    </row>
    <row r="559" spans="1:18" hidden="1" x14ac:dyDescent="0.25">
      <c r="A559" s="20">
        <v>43613</v>
      </c>
      <c r="B559" t="s">
        <v>1174</v>
      </c>
      <c r="C559" t="s">
        <v>23</v>
      </c>
      <c r="D559">
        <v>500</v>
      </c>
      <c r="E559">
        <v>143</v>
      </c>
      <c r="F559">
        <v>71500</v>
      </c>
      <c r="G559" t="s">
        <v>1176</v>
      </c>
      <c r="H559">
        <v>2019100</v>
      </c>
      <c r="I559" t="s">
        <v>19</v>
      </c>
      <c r="J559" t="s">
        <v>20</v>
      </c>
      <c r="K559" t="s">
        <v>25</v>
      </c>
      <c r="L559">
        <v>17.75</v>
      </c>
      <c r="M559">
        <v>2.57</v>
      </c>
      <c r="N559">
        <v>0</v>
      </c>
      <c r="O559">
        <v>42.65</v>
      </c>
      <c r="P559">
        <v>62.973999999999997</v>
      </c>
      <c r="Q559">
        <f t="shared" si="16"/>
        <v>0</v>
      </c>
      <c r="R559">
        <f t="shared" si="17"/>
        <v>71437.025999999998</v>
      </c>
    </row>
    <row r="560" spans="1:18" hidden="1" x14ac:dyDescent="0.25">
      <c r="A560" s="20">
        <v>43613</v>
      </c>
      <c r="B560" t="s">
        <v>237</v>
      </c>
      <c r="C560" t="s">
        <v>23</v>
      </c>
      <c r="D560">
        <v>500</v>
      </c>
      <c r="E560">
        <v>292.64999999999998</v>
      </c>
      <c r="F560">
        <v>146325</v>
      </c>
      <c r="G560" t="s">
        <v>1177</v>
      </c>
      <c r="H560">
        <v>2019100</v>
      </c>
      <c r="I560" t="s">
        <v>19</v>
      </c>
      <c r="J560" t="s">
        <v>20</v>
      </c>
      <c r="K560" t="s">
        <v>25</v>
      </c>
      <c r="L560">
        <v>36.619999999999997</v>
      </c>
      <c r="M560">
        <v>5.27</v>
      </c>
      <c r="N560">
        <v>0</v>
      </c>
      <c r="O560">
        <v>87.28</v>
      </c>
      <c r="P560">
        <v>129.1677</v>
      </c>
      <c r="Q560">
        <f t="shared" si="16"/>
        <v>0</v>
      </c>
      <c r="R560">
        <f t="shared" si="17"/>
        <v>146195.83230000001</v>
      </c>
    </row>
    <row r="561" spans="1:18" hidden="1" x14ac:dyDescent="0.25">
      <c r="A561" s="20">
        <v>43613</v>
      </c>
      <c r="B561" t="s">
        <v>237</v>
      </c>
      <c r="C561" t="s">
        <v>17</v>
      </c>
      <c r="D561">
        <v>500</v>
      </c>
      <c r="E561">
        <v>293.2</v>
      </c>
      <c r="F561">
        <v>146600</v>
      </c>
      <c r="G561" t="s">
        <v>1178</v>
      </c>
      <c r="H561">
        <v>2019100</v>
      </c>
      <c r="I561" t="s">
        <v>19</v>
      </c>
      <c r="J561" t="s">
        <v>20</v>
      </c>
      <c r="K561" t="s">
        <v>25</v>
      </c>
      <c r="L561">
        <v>0</v>
      </c>
      <c r="M561">
        <v>5.28</v>
      </c>
      <c r="N561">
        <v>0</v>
      </c>
      <c r="O561">
        <v>87.44</v>
      </c>
      <c r="P561">
        <v>92.717600000000004</v>
      </c>
      <c r="Q561">
        <f t="shared" si="16"/>
        <v>146692.7176</v>
      </c>
      <c r="R561">
        <f t="shared" si="17"/>
        <v>0</v>
      </c>
    </row>
    <row r="562" spans="1:18" hidden="1" x14ac:dyDescent="0.25">
      <c r="A562" s="20">
        <v>43612</v>
      </c>
      <c r="B562" t="s">
        <v>981</v>
      </c>
      <c r="C562" t="s">
        <v>17</v>
      </c>
      <c r="D562">
        <v>500</v>
      </c>
      <c r="E562">
        <v>156</v>
      </c>
      <c r="F562">
        <v>78000</v>
      </c>
      <c r="G562" t="s">
        <v>1179</v>
      </c>
      <c r="H562">
        <v>2019099</v>
      </c>
      <c r="I562" t="s">
        <v>19</v>
      </c>
      <c r="J562" t="s">
        <v>20</v>
      </c>
      <c r="K562" t="s">
        <v>25</v>
      </c>
      <c r="L562">
        <v>0</v>
      </c>
      <c r="M562">
        <v>2.81</v>
      </c>
      <c r="N562">
        <v>0</v>
      </c>
      <c r="O562">
        <v>46.53</v>
      </c>
      <c r="P562">
        <v>49.338000000000001</v>
      </c>
      <c r="Q562">
        <f t="shared" si="16"/>
        <v>78049.338000000003</v>
      </c>
      <c r="R562">
        <f t="shared" si="17"/>
        <v>0</v>
      </c>
    </row>
    <row r="563" spans="1:18" hidden="1" x14ac:dyDescent="0.25">
      <c r="A563" s="20">
        <v>43612</v>
      </c>
      <c r="B563" t="s">
        <v>981</v>
      </c>
      <c r="C563" t="s">
        <v>23</v>
      </c>
      <c r="D563">
        <v>700</v>
      </c>
      <c r="E563">
        <v>158.9</v>
      </c>
      <c r="F563">
        <v>111230</v>
      </c>
      <c r="G563" t="s">
        <v>1180</v>
      </c>
      <c r="H563">
        <v>2019099</v>
      </c>
      <c r="I563" t="s">
        <v>19</v>
      </c>
      <c r="J563" t="s">
        <v>20</v>
      </c>
      <c r="K563" t="s">
        <v>25</v>
      </c>
      <c r="L563">
        <v>27.48</v>
      </c>
      <c r="M563">
        <v>4</v>
      </c>
      <c r="N563">
        <v>0</v>
      </c>
      <c r="O563">
        <v>66.349999999999994</v>
      </c>
      <c r="P563">
        <v>97.834299999999999</v>
      </c>
      <c r="Q563">
        <f t="shared" si="16"/>
        <v>0</v>
      </c>
      <c r="R563">
        <f t="shared" si="17"/>
        <v>111132.1657</v>
      </c>
    </row>
    <row r="564" spans="1:18" hidden="1" x14ac:dyDescent="0.25">
      <c r="A564" s="20">
        <v>43612</v>
      </c>
      <c r="B564" t="s">
        <v>237</v>
      </c>
      <c r="C564" t="s">
        <v>17</v>
      </c>
      <c r="D564">
        <v>500</v>
      </c>
      <c r="E564">
        <v>281.60000000000002</v>
      </c>
      <c r="F564">
        <v>140800</v>
      </c>
      <c r="G564" t="s">
        <v>1181</v>
      </c>
      <c r="H564">
        <v>2019099</v>
      </c>
      <c r="I564" t="s">
        <v>19</v>
      </c>
      <c r="J564" t="s">
        <v>20</v>
      </c>
      <c r="K564" t="s">
        <v>25</v>
      </c>
      <c r="L564">
        <v>0</v>
      </c>
      <c r="M564">
        <v>5.07</v>
      </c>
      <c r="N564">
        <v>0</v>
      </c>
      <c r="O564">
        <v>83.98</v>
      </c>
      <c r="P564">
        <v>89.0488</v>
      </c>
      <c r="Q564">
        <f t="shared" si="16"/>
        <v>140889.04879999999</v>
      </c>
      <c r="R564">
        <f t="shared" si="17"/>
        <v>0</v>
      </c>
    </row>
    <row r="565" spans="1:18" hidden="1" x14ac:dyDescent="0.25">
      <c r="A565" s="20">
        <v>43612</v>
      </c>
      <c r="B565" t="s">
        <v>237</v>
      </c>
      <c r="C565" t="s">
        <v>23</v>
      </c>
      <c r="D565">
        <v>500</v>
      </c>
      <c r="E565">
        <v>286</v>
      </c>
      <c r="F565">
        <v>143000</v>
      </c>
      <c r="G565" t="s">
        <v>1182</v>
      </c>
      <c r="H565">
        <v>2019099</v>
      </c>
      <c r="I565" t="s">
        <v>19</v>
      </c>
      <c r="J565" t="s">
        <v>20</v>
      </c>
      <c r="K565" t="s">
        <v>25</v>
      </c>
      <c r="L565">
        <v>35.479999999999997</v>
      </c>
      <c r="M565">
        <v>5.15</v>
      </c>
      <c r="N565">
        <v>0</v>
      </c>
      <c r="O565">
        <v>85.3</v>
      </c>
      <c r="P565">
        <v>125.928</v>
      </c>
      <c r="Q565">
        <f t="shared" si="16"/>
        <v>0</v>
      </c>
      <c r="R565">
        <f t="shared" si="17"/>
        <v>142874.07199999999</v>
      </c>
    </row>
    <row r="566" spans="1:18" hidden="1" x14ac:dyDescent="0.25">
      <c r="A566" s="20">
        <v>43612</v>
      </c>
      <c r="B566" t="s">
        <v>981</v>
      </c>
      <c r="C566" t="s">
        <v>17</v>
      </c>
      <c r="D566">
        <v>100</v>
      </c>
      <c r="E566">
        <v>157.44999999999999</v>
      </c>
      <c r="F566">
        <v>15745</v>
      </c>
      <c r="G566" t="s">
        <v>1183</v>
      </c>
      <c r="H566">
        <v>2019099</v>
      </c>
      <c r="I566" t="s">
        <v>19</v>
      </c>
      <c r="J566" t="s">
        <v>20</v>
      </c>
      <c r="K566" t="s">
        <v>25</v>
      </c>
      <c r="L566">
        <v>0</v>
      </c>
      <c r="M566">
        <v>0.56999999999999995</v>
      </c>
      <c r="N566">
        <v>0</v>
      </c>
      <c r="O566">
        <v>29.6</v>
      </c>
      <c r="P566">
        <v>30.166799999999999</v>
      </c>
      <c r="Q566">
        <f t="shared" si="16"/>
        <v>15775.166800000001</v>
      </c>
      <c r="R566">
        <f t="shared" si="17"/>
        <v>0</v>
      </c>
    </row>
    <row r="567" spans="1:18" hidden="1" x14ac:dyDescent="0.25">
      <c r="A567" s="20">
        <v>43612</v>
      </c>
      <c r="B567" t="s">
        <v>981</v>
      </c>
      <c r="C567" t="s">
        <v>17</v>
      </c>
      <c r="D567">
        <v>100</v>
      </c>
      <c r="E567">
        <v>157.25</v>
      </c>
      <c r="F567">
        <v>15725</v>
      </c>
      <c r="G567" t="s">
        <v>1184</v>
      </c>
      <c r="H567">
        <v>2019099</v>
      </c>
      <c r="I567" t="s">
        <v>19</v>
      </c>
      <c r="J567" t="s">
        <v>20</v>
      </c>
      <c r="K567" t="s">
        <v>25</v>
      </c>
      <c r="L567">
        <v>0</v>
      </c>
      <c r="M567">
        <v>0.56999999999999995</v>
      </c>
      <c r="N567">
        <v>25.5</v>
      </c>
      <c r="O567">
        <v>29.6</v>
      </c>
      <c r="P567">
        <v>55.6661</v>
      </c>
      <c r="Q567">
        <f t="shared" si="16"/>
        <v>15780.6661</v>
      </c>
      <c r="R567">
        <f t="shared" si="17"/>
        <v>0</v>
      </c>
    </row>
    <row r="568" spans="1:18" hidden="1" x14ac:dyDescent="0.25">
      <c r="A568" s="20">
        <v>43612</v>
      </c>
      <c r="B568" t="s">
        <v>849</v>
      </c>
      <c r="C568" t="s">
        <v>17</v>
      </c>
      <c r="D568">
        <v>1000</v>
      </c>
      <c r="E568">
        <v>152</v>
      </c>
      <c r="F568">
        <v>151997.5</v>
      </c>
      <c r="G568" t="s">
        <v>1185</v>
      </c>
      <c r="H568">
        <v>2019099</v>
      </c>
      <c r="I568" t="s">
        <v>19</v>
      </c>
      <c r="J568" t="s">
        <v>20</v>
      </c>
      <c r="K568" t="s">
        <v>25</v>
      </c>
      <c r="L568">
        <v>0</v>
      </c>
      <c r="M568">
        <v>5.47</v>
      </c>
      <c r="N568">
        <v>0</v>
      </c>
      <c r="O568">
        <v>90.66</v>
      </c>
      <c r="P568">
        <v>96.131900000000002</v>
      </c>
      <c r="Q568">
        <f t="shared" si="16"/>
        <v>152093.63190000001</v>
      </c>
      <c r="R568">
        <f t="shared" si="17"/>
        <v>0</v>
      </c>
    </row>
    <row r="569" spans="1:18" hidden="1" x14ac:dyDescent="0.25">
      <c r="A569" s="20">
        <v>43612</v>
      </c>
      <c r="B569" t="s">
        <v>849</v>
      </c>
      <c r="C569" t="s">
        <v>23</v>
      </c>
      <c r="D569">
        <v>1000</v>
      </c>
      <c r="E569">
        <v>152.5</v>
      </c>
      <c r="F569">
        <v>152500</v>
      </c>
      <c r="G569" t="s">
        <v>1186</v>
      </c>
      <c r="H569">
        <v>2019099</v>
      </c>
      <c r="I569" t="s">
        <v>19</v>
      </c>
      <c r="J569" t="s">
        <v>20</v>
      </c>
      <c r="K569" t="s">
        <v>25</v>
      </c>
      <c r="L569">
        <v>38.06</v>
      </c>
      <c r="M569">
        <v>5.49</v>
      </c>
      <c r="N569">
        <v>0</v>
      </c>
      <c r="O569">
        <v>90.96</v>
      </c>
      <c r="P569">
        <v>134.51</v>
      </c>
      <c r="Q569">
        <f t="shared" si="16"/>
        <v>0</v>
      </c>
      <c r="R569">
        <f t="shared" si="17"/>
        <v>152365.49</v>
      </c>
    </row>
    <row r="570" spans="1:18" hidden="1" x14ac:dyDescent="0.25">
      <c r="A570" s="20">
        <v>43612</v>
      </c>
      <c r="B570" t="s">
        <v>16</v>
      </c>
      <c r="C570" t="s">
        <v>17</v>
      </c>
      <c r="D570">
        <v>500</v>
      </c>
      <c r="E570">
        <v>30.5</v>
      </c>
      <c r="F570">
        <v>15250</v>
      </c>
      <c r="G570" t="s">
        <v>1187</v>
      </c>
      <c r="H570">
        <v>2019099</v>
      </c>
      <c r="I570" t="s">
        <v>19</v>
      </c>
      <c r="J570" t="s">
        <v>20</v>
      </c>
      <c r="K570" t="s">
        <v>25</v>
      </c>
      <c r="L570">
        <v>0</v>
      </c>
      <c r="M570">
        <v>0.55000000000000004</v>
      </c>
      <c r="N570">
        <v>0</v>
      </c>
      <c r="O570">
        <v>70.900000000000006</v>
      </c>
      <c r="P570">
        <v>71.449100000000001</v>
      </c>
      <c r="Q570">
        <f t="shared" si="16"/>
        <v>15321.4491</v>
      </c>
      <c r="R570">
        <f t="shared" si="17"/>
        <v>0</v>
      </c>
    </row>
    <row r="571" spans="1:18" hidden="1" x14ac:dyDescent="0.25">
      <c r="A571" s="20">
        <v>43612</v>
      </c>
      <c r="B571" t="s">
        <v>16</v>
      </c>
      <c r="C571" t="s">
        <v>23</v>
      </c>
      <c r="D571">
        <v>500</v>
      </c>
      <c r="E571">
        <v>31.5</v>
      </c>
      <c r="F571">
        <v>15750</v>
      </c>
      <c r="G571" t="s">
        <v>1188</v>
      </c>
      <c r="H571">
        <v>2019099</v>
      </c>
      <c r="I571" t="s">
        <v>19</v>
      </c>
      <c r="J571" t="s">
        <v>20</v>
      </c>
      <c r="K571" t="s">
        <v>25</v>
      </c>
      <c r="L571">
        <v>3.88</v>
      </c>
      <c r="M571">
        <v>0.56999999999999995</v>
      </c>
      <c r="N571">
        <v>0</v>
      </c>
      <c r="O571">
        <v>29.6</v>
      </c>
      <c r="P571">
        <v>34.046999999999997</v>
      </c>
      <c r="Q571">
        <f t="shared" si="16"/>
        <v>0</v>
      </c>
      <c r="R571">
        <f t="shared" si="17"/>
        <v>15715.953</v>
      </c>
    </row>
    <row r="572" spans="1:18" hidden="1" x14ac:dyDescent="0.25">
      <c r="A572" s="20">
        <v>43612</v>
      </c>
      <c r="B572" t="s">
        <v>16</v>
      </c>
      <c r="C572" t="s">
        <v>17</v>
      </c>
      <c r="D572">
        <v>100</v>
      </c>
      <c r="E572">
        <v>31.5</v>
      </c>
      <c r="F572">
        <v>3150</v>
      </c>
      <c r="G572" t="s">
        <v>1189</v>
      </c>
      <c r="H572">
        <v>2019099</v>
      </c>
      <c r="I572" t="s">
        <v>19</v>
      </c>
      <c r="J572" t="s">
        <v>20</v>
      </c>
      <c r="K572" t="s">
        <v>25</v>
      </c>
      <c r="L572">
        <v>3.1</v>
      </c>
      <c r="M572">
        <v>0.11</v>
      </c>
      <c r="N572">
        <v>0</v>
      </c>
      <c r="O572">
        <v>29.52</v>
      </c>
      <c r="P572">
        <v>32.733400000000003</v>
      </c>
      <c r="Q572">
        <f t="shared" si="16"/>
        <v>3182.7334000000001</v>
      </c>
      <c r="R572">
        <f t="shared" si="17"/>
        <v>0</v>
      </c>
    </row>
    <row r="573" spans="1:18" x14ac:dyDescent="0.25">
      <c r="A573" s="20">
        <v>43609</v>
      </c>
      <c r="B573" t="s">
        <v>100</v>
      </c>
      <c r="C573" t="s">
        <v>23</v>
      </c>
      <c r="D573">
        <v>250</v>
      </c>
      <c r="E573">
        <v>90</v>
      </c>
      <c r="F573">
        <v>22500</v>
      </c>
      <c r="G573" t="s">
        <v>1190</v>
      </c>
      <c r="H573">
        <v>2019098</v>
      </c>
      <c r="I573" t="s">
        <v>19</v>
      </c>
      <c r="J573" t="s">
        <v>20</v>
      </c>
      <c r="K573" t="s">
        <v>25</v>
      </c>
      <c r="L573">
        <v>5.84</v>
      </c>
      <c r="M573">
        <v>0.81</v>
      </c>
      <c r="N573">
        <v>0</v>
      </c>
      <c r="O573">
        <v>29.65</v>
      </c>
      <c r="P573">
        <v>36.299999999999997</v>
      </c>
      <c r="Q573">
        <f t="shared" si="16"/>
        <v>0</v>
      </c>
      <c r="R573">
        <f t="shared" si="17"/>
        <v>22463.7</v>
      </c>
    </row>
    <row r="574" spans="1:18" x14ac:dyDescent="0.25">
      <c r="A574" s="20">
        <v>43609</v>
      </c>
      <c r="B574" t="s">
        <v>100</v>
      </c>
      <c r="C574" t="s">
        <v>23</v>
      </c>
      <c r="D574">
        <v>100</v>
      </c>
      <c r="E574">
        <v>91</v>
      </c>
      <c r="F574">
        <v>9100</v>
      </c>
      <c r="G574" t="s">
        <v>1191</v>
      </c>
      <c r="H574">
        <v>2019098</v>
      </c>
      <c r="I574" t="s">
        <v>19</v>
      </c>
      <c r="J574" t="s">
        <v>20</v>
      </c>
      <c r="K574" t="s">
        <v>25</v>
      </c>
      <c r="L574">
        <v>2.34</v>
      </c>
      <c r="M574">
        <v>0.33</v>
      </c>
      <c r="N574">
        <v>0</v>
      </c>
      <c r="O574">
        <v>29.56</v>
      </c>
      <c r="P574">
        <v>32.227600000000002</v>
      </c>
      <c r="Q574">
        <f t="shared" si="16"/>
        <v>0</v>
      </c>
      <c r="R574">
        <f t="shared" si="17"/>
        <v>9067.7723999999998</v>
      </c>
    </row>
    <row r="575" spans="1:18" x14ac:dyDescent="0.25">
      <c r="A575" s="20">
        <v>43609</v>
      </c>
      <c r="B575" t="s">
        <v>100</v>
      </c>
      <c r="C575" t="s">
        <v>23</v>
      </c>
      <c r="D575">
        <v>100</v>
      </c>
      <c r="E575">
        <v>92</v>
      </c>
      <c r="F575">
        <v>9200</v>
      </c>
      <c r="G575" t="s">
        <v>1192</v>
      </c>
      <c r="H575">
        <v>2019098</v>
      </c>
      <c r="I575" t="s">
        <v>19</v>
      </c>
      <c r="J575" t="s">
        <v>20</v>
      </c>
      <c r="K575" t="s">
        <v>25</v>
      </c>
      <c r="L575">
        <v>2.34</v>
      </c>
      <c r="M575">
        <v>0.33</v>
      </c>
      <c r="N575">
        <v>0</v>
      </c>
      <c r="O575">
        <v>29.56</v>
      </c>
      <c r="P575">
        <v>32.231200000000001</v>
      </c>
      <c r="Q575">
        <f t="shared" si="16"/>
        <v>0</v>
      </c>
      <c r="R575">
        <f t="shared" si="17"/>
        <v>9167.7687999999998</v>
      </c>
    </row>
    <row r="576" spans="1:18" x14ac:dyDescent="0.25">
      <c r="A576" s="20">
        <v>43609</v>
      </c>
      <c r="B576" t="s">
        <v>100</v>
      </c>
      <c r="C576" t="s">
        <v>23</v>
      </c>
      <c r="D576">
        <v>100</v>
      </c>
      <c r="E576">
        <v>93</v>
      </c>
      <c r="F576">
        <v>9300</v>
      </c>
      <c r="G576" t="s">
        <v>1193</v>
      </c>
      <c r="H576">
        <v>2019098</v>
      </c>
      <c r="I576" t="s">
        <v>19</v>
      </c>
      <c r="J576" t="s">
        <v>20</v>
      </c>
      <c r="K576" t="s">
        <v>25</v>
      </c>
      <c r="L576">
        <v>2.34</v>
      </c>
      <c r="M576">
        <v>0.33</v>
      </c>
      <c r="N576">
        <v>0</v>
      </c>
      <c r="O576">
        <v>29.56</v>
      </c>
      <c r="P576">
        <v>32.2348</v>
      </c>
      <c r="Q576">
        <f t="shared" si="16"/>
        <v>0</v>
      </c>
      <c r="R576">
        <f t="shared" si="17"/>
        <v>9267.7651999999998</v>
      </c>
    </row>
    <row r="577" spans="1:18" x14ac:dyDescent="0.25">
      <c r="A577" s="20">
        <v>43609</v>
      </c>
      <c r="B577" t="s">
        <v>100</v>
      </c>
      <c r="C577" t="s">
        <v>23</v>
      </c>
      <c r="D577">
        <v>200</v>
      </c>
      <c r="E577">
        <v>94.5</v>
      </c>
      <c r="F577">
        <v>18900</v>
      </c>
      <c r="G577" t="s">
        <v>1194</v>
      </c>
      <c r="H577">
        <v>2019098</v>
      </c>
      <c r="I577" t="s">
        <v>19</v>
      </c>
      <c r="J577" t="s">
        <v>20</v>
      </c>
      <c r="K577" t="s">
        <v>25</v>
      </c>
      <c r="L577">
        <v>4.78</v>
      </c>
      <c r="M577">
        <v>0.68</v>
      </c>
      <c r="N577">
        <v>18.3</v>
      </c>
      <c r="O577">
        <v>29.62</v>
      </c>
      <c r="P577">
        <v>53.380400000000002</v>
      </c>
      <c r="Q577">
        <f t="shared" si="16"/>
        <v>0</v>
      </c>
      <c r="R577">
        <f t="shared" si="17"/>
        <v>18846.619600000002</v>
      </c>
    </row>
    <row r="578" spans="1:18" x14ac:dyDescent="0.25">
      <c r="A578" s="20">
        <v>43609</v>
      </c>
      <c r="B578" t="s">
        <v>100</v>
      </c>
      <c r="C578" t="s">
        <v>17</v>
      </c>
      <c r="D578">
        <v>750</v>
      </c>
      <c r="E578">
        <v>93.75</v>
      </c>
      <c r="F578">
        <v>70312.5</v>
      </c>
      <c r="G578" t="s">
        <v>1195</v>
      </c>
      <c r="H578">
        <v>2019098</v>
      </c>
      <c r="I578" t="s">
        <v>19</v>
      </c>
      <c r="J578" t="s">
        <v>20</v>
      </c>
      <c r="K578" t="s">
        <v>25</v>
      </c>
      <c r="L578">
        <v>0</v>
      </c>
      <c r="M578">
        <v>2.5299999999999998</v>
      </c>
      <c r="N578">
        <v>0</v>
      </c>
      <c r="O578">
        <v>41.94</v>
      </c>
      <c r="P578">
        <v>44.471200000000003</v>
      </c>
      <c r="Q578">
        <f t="shared" si="16"/>
        <v>70356.9712</v>
      </c>
      <c r="R578">
        <f t="shared" si="17"/>
        <v>0</v>
      </c>
    </row>
    <row r="579" spans="1:18" x14ac:dyDescent="0.25">
      <c r="A579" s="20">
        <v>43609</v>
      </c>
      <c r="B579" t="s">
        <v>100</v>
      </c>
      <c r="C579" t="s">
        <v>23</v>
      </c>
      <c r="D579">
        <v>2500</v>
      </c>
      <c r="E579">
        <v>93.54</v>
      </c>
      <c r="F579">
        <v>233839.8</v>
      </c>
      <c r="G579" t="s">
        <v>1196</v>
      </c>
      <c r="H579">
        <v>2019098</v>
      </c>
      <c r="I579" t="s">
        <v>19</v>
      </c>
      <c r="J579" t="s">
        <v>20</v>
      </c>
      <c r="K579" t="s">
        <v>25</v>
      </c>
      <c r="L579">
        <v>58.38</v>
      </c>
      <c r="M579">
        <v>8.42</v>
      </c>
      <c r="N579">
        <v>0</v>
      </c>
      <c r="O579">
        <v>139.47</v>
      </c>
      <c r="P579">
        <v>206.26830000000001</v>
      </c>
      <c r="Q579">
        <f t="shared" ref="Q579:Q642" si="18">IF(C579="Buy",F579+P579,0)</f>
        <v>0</v>
      </c>
      <c r="R579">
        <f t="shared" ref="R579:R642" si="19">IF(C579="Sell",F579-P579,0)</f>
        <v>233633.53169999999</v>
      </c>
    </row>
    <row r="580" spans="1:18" x14ac:dyDescent="0.25">
      <c r="A580" s="20">
        <v>43609</v>
      </c>
      <c r="B580" t="s">
        <v>100</v>
      </c>
      <c r="C580" t="s">
        <v>17</v>
      </c>
      <c r="D580">
        <v>2500</v>
      </c>
      <c r="E580">
        <v>93.6</v>
      </c>
      <c r="F580">
        <v>234000</v>
      </c>
      <c r="G580" t="s">
        <v>1197</v>
      </c>
      <c r="H580">
        <v>2019098</v>
      </c>
      <c r="I580" t="s">
        <v>19</v>
      </c>
      <c r="J580" t="s">
        <v>20</v>
      </c>
      <c r="K580" t="s">
        <v>25</v>
      </c>
      <c r="L580">
        <v>0</v>
      </c>
      <c r="M580">
        <v>8.42</v>
      </c>
      <c r="N580">
        <v>0</v>
      </c>
      <c r="O580">
        <v>139.58000000000001</v>
      </c>
      <c r="P580">
        <v>148.00399999999999</v>
      </c>
      <c r="Q580">
        <f t="shared" si="18"/>
        <v>234148.00399999999</v>
      </c>
      <c r="R580">
        <f t="shared" si="19"/>
        <v>0</v>
      </c>
    </row>
    <row r="581" spans="1:18" hidden="1" x14ac:dyDescent="0.25">
      <c r="A581" s="20">
        <v>43608</v>
      </c>
      <c r="B581" t="s">
        <v>480</v>
      </c>
      <c r="C581" t="s">
        <v>23</v>
      </c>
      <c r="D581">
        <v>500</v>
      </c>
      <c r="E581">
        <v>103.5</v>
      </c>
      <c r="F581">
        <v>51750</v>
      </c>
      <c r="G581" t="s">
        <v>1198</v>
      </c>
      <c r="H581">
        <v>2019097</v>
      </c>
      <c r="I581" t="s">
        <v>19</v>
      </c>
      <c r="J581" t="s">
        <v>20</v>
      </c>
      <c r="K581" t="s">
        <v>25</v>
      </c>
      <c r="L581">
        <v>13.04</v>
      </c>
      <c r="M581">
        <v>1.86</v>
      </c>
      <c r="N581">
        <v>0</v>
      </c>
      <c r="O581">
        <v>30.87</v>
      </c>
      <c r="P581">
        <v>45.773000000000003</v>
      </c>
      <c r="Q581">
        <f t="shared" si="18"/>
        <v>0</v>
      </c>
      <c r="R581">
        <f t="shared" si="19"/>
        <v>51704.226999999999</v>
      </c>
    </row>
    <row r="582" spans="1:18" hidden="1" x14ac:dyDescent="0.25">
      <c r="A582" s="20">
        <v>43608</v>
      </c>
      <c r="B582" t="s">
        <v>480</v>
      </c>
      <c r="C582" t="s">
        <v>23</v>
      </c>
      <c r="D582">
        <v>250</v>
      </c>
      <c r="E582">
        <v>104</v>
      </c>
      <c r="F582">
        <v>26000</v>
      </c>
      <c r="G582" t="s">
        <v>1199</v>
      </c>
      <c r="H582">
        <v>2019097</v>
      </c>
      <c r="I582" t="s">
        <v>19</v>
      </c>
      <c r="J582" t="s">
        <v>20</v>
      </c>
      <c r="K582" t="s">
        <v>25</v>
      </c>
      <c r="L582">
        <v>6.52</v>
      </c>
      <c r="M582">
        <v>0.94</v>
      </c>
      <c r="N582">
        <v>0</v>
      </c>
      <c r="O582">
        <v>29.66</v>
      </c>
      <c r="P582">
        <v>37.116</v>
      </c>
      <c r="Q582">
        <f t="shared" si="18"/>
        <v>0</v>
      </c>
      <c r="R582">
        <f t="shared" si="19"/>
        <v>25962.883999999998</v>
      </c>
    </row>
    <row r="583" spans="1:18" hidden="1" x14ac:dyDescent="0.25">
      <c r="A583" s="20">
        <v>43608</v>
      </c>
      <c r="B583" t="s">
        <v>270</v>
      </c>
      <c r="C583" t="s">
        <v>23</v>
      </c>
      <c r="D583">
        <v>100</v>
      </c>
      <c r="E583">
        <v>134</v>
      </c>
      <c r="F583">
        <v>13400</v>
      </c>
      <c r="G583" t="s">
        <v>1200</v>
      </c>
      <c r="H583">
        <v>2019097</v>
      </c>
      <c r="I583" t="s">
        <v>19</v>
      </c>
      <c r="J583" t="s">
        <v>20</v>
      </c>
      <c r="K583" t="s">
        <v>25</v>
      </c>
      <c r="L583">
        <v>3.45</v>
      </c>
      <c r="M583">
        <v>0.48</v>
      </c>
      <c r="N583">
        <v>0</v>
      </c>
      <c r="O583">
        <v>29.59</v>
      </c>
      <c r="P583">
        <v>33.522399999999998</v>
      </c>
      <c r="Q583">
        <f t="shared" si="18"/>
        <v>0</v>
      </c>
      <c r="R583">
        <f t="shared" si="19"/>
        <v>13366.4776</v>
      </c>
    </row>
    <row r="584" spans="1:18" hidden="1" x14ac:dyDescent="0.25">
      <c r="A584" s="20">
        <v>43608</v>
      </c>
      <c r="B584" t="s">
        <v>270</v>
      </c>
      <c r="C584" t="s">
        <v>23</v>
      </c>
      <c r="D584">
        <v>200</v>
      </c>
      <c r="E584">
        <v>136.5</v>
      </c>
      <c r="F584">
        <v>27300</v>
      </c>
      <c r="G584" t="s">
        <v>1201</v>
      </c>
      <c r="H584">
        <v>2019097</v>
      </c>
      <c r="I584" t="s">
        <v>19</v>
      </c>
      <c r="J584" t="s">
        <v>20</v>
      </c>
      <c r="K584" t="s">
        <v>25</v>
      </c>
      <c r="L584">
        <v>6.91</v>
      </c>
      <c r="M584">
        <v>0.98</v>
      </c>
      <c r="N584">
        <v>0</v>
      </c>
      <c r="O584">
        <v>29.67</v>
      </c>
      <c r="P584">
        <v>37.562800000000003</v>
      </c>
      <c r="Q584">
        <f t="shared" si="18"/>
        <v>0</v>
      </c>
      <c r="R584">
        <f t="shared" si="19"/>
        <v>27262.4372</v>
      </c>
    </row>
    <row r="585" spans="1:18" hidden="1" x14ac:dyDescent="0.25">
      <c r="A585" s="20">
        <v>43608</v>
      </c>
      <c r="B585" t="s">
        <v>270</v>
      </c>
      <c r="C585" t="s">
        <v>23</v>
      </c>
      <c r="D585">
        <v>200</v>
      </c>
      <c r="E585">
        <v>138.5</v>
      </c>
      <c r="F585">
        <v>27700</v>
      </c>
      <c r="G585" t="s">
        <v>1202</v>
      </c>
      <c r="H585">
        <v>2019097</v>
      </c>
      <c r="I585" t="s">
        <v>19</v>
      </c>
      <c r="J585" t="s">
        <v>20</v>
      </c>
      <c r="K585" t="s">
        <v>25</v>
      </c>
      <c r="L585">
        <v>6.91</v>
      </c>
      <c r="M585">
        <v>1</v>
      </c>
      <c r="N585">
        <v>0</v>
      </c>
      <c r="O585">
        <v>29.68</v>
      </c>
      <c r="P585">
        <v>37.587200000000003</v>
      </c>
      <c r="Q585">
        <f t="shared" si="18"/>
        <v>0</v>
      </c>
      <c r="R585">
        <f t="shared" si="19"/>
        <v>27662.412799999998</v>
      </c>
    </row>
    <row r="586" spans="1:18" hidden="1" x14ac:dyDescent="0.25">
      <c r="A586" s="20">
        <v>43608</v>
      </c>
      <c r="B586" t="s">
        <v>480</v>
      </c>
      <c r="C586" t="s">
        <v>23</v>
      </c>
      <c r="D586">
        <v>250</v>
      </c>
      <c r="E586">
        <v>106</v>
      </c>
      <c r="F586">
        <v>26500</v>
      </c>
      <c r="G586" t="s">
        <v>1203</v>
      </c>
      <c r="H586">
        <v>2019097</v>
      </c>
      <c r="I586" t="s">
        <v>19</v>
      </c>
      <c r="J586" t="s">
        <v>20</v>
      </c>
      <c r="K586" t="s">
        <v>25</v>
      </c>
      <c r="L586">
        <v>6.5</v>
      </c>
      <c r="M586">
        <v>0.95</v>
      </c>
      <c r="N586">
        <v>15.9</v>
      </c>
      <c r="O586">
        <v>29.67</v>
      </c>
      <c r="P586">
        <v>53.024000000000001</v>
      </c>
      <c r="Q586">
        <f t="shared" si="18"/>
        <v>0</v>
      </c>
      <c r="R586">
        <f t="shared" si="19"/>
        <v>26446.975999999999</v>
      </c>
    </row>
    <row r="587" spans="1:18" hidden="1" x14ac:dyDescent="0.25">
      <c r="A587" s="20">
        <v>43608</v>
      </c>
      <c r="B587" t="s">
        <v>270</v>
      </c>
      <c r="C587" t="s">
        <v>23</v>
      </c>
      <c r="D587">
        <v>250</v>
      </c>
      <c r="E587">
        <v>143</v>
      </c>
      <c r="F587">
        <v>35750</v>
      </c>
      <c r="G587" t="s">
        <v>1204</v>
      </c>
      <c r="H587">
        <v>2019097</v>
      </c>
      <c r="I587" t="s">
        <v>19</v>
      </c>
      <c r="J587" t="s">
        <v>20</v>
      </c>
      <c r="K587" t="s">
        <v>25</v>
      </c>
      <c r="L587">
        <v>8.64</v>
      </c>
      <c r="M587">
        <v>1.29</v>
      </c>
      <c r="N587">
        <v>0</v>
      </c>
      <c r="O587">
        <v>29.72</v>
      </c>
      <c r="P587">
        <v>39.646999999999998</v>
      </c>
      <c r="Q587">
        <f t="shared" si="18"/>
        <v>0</v>
      </c>
      <c r="R587">
        <f t="shared" si="19"/>
        <v>35710.353000000003</v>
      </c>
    </row>
    <row r="588" spans="1:18" hidden="1" x14ac:dyDescent="0.25">
      <c r="A588" s="20">
        <v>43608</v>
      </c>
      <c r="B588" t="s">
        <v>270</v>
      </c>
      <c r="C588" t="s">
        <v>17</v>
      </c>
      <c r="D588">
        <v>750</v>
      </c>
      <c r="E588">
        <v>137.5</v>
      </c>
      <c r="F588">
        <v>103125</v>
      </c>
      <c r="G588" t="s">
        <v>1205</v>
      </c>
      <c r="H588">
        <v>2019097</v>
      </c>
      <c r="I588" t="s">
        <v>19</v>
      </c>
      <c r="J588" t="s">
        <v>20</v>
      </c>
      <c r="K588" t="s">
        <v>25</v>
      </c>
      <c r="L588">
        <v>0</v>
      </c>
      <c r="M588">
        <v>3.71</v>
      </c>
      <c r="N588">
        <v>0</v>
      </c>
      <c r="O588">
        <v>61.51</v>
      </c>
      <c r="P588">
        <v>65.222499999999997</v>
      </c>
      <c r="Q588">
        <f t="shared" si="18"/>
        <v>103190.2225</v>
      </c>
      <c r="R588">
        <f t="shared" si="19"/>
        <v>0</v>
      </c>
    </row>
    <row r="589" spans="1:18" hidden="1" x14ac:dyDescent="0.25">
      <c r="A589" s="20">
        <v>43608</v>
      </c>
      <c r="B589" t="s">
        <v>480</v>
      </c>
      <c r="C589" t="s">
        <v>17</v>
      </c>
      <c r="D589">
        <v>1500</v>
      </c>
      <c r="E589">
        <v>103.5</v>
      </c>
      <c r="F589">
        <v>155250</v>
      </c>
      <c r="G589" t="s">
        <v>1206</v>
      </c>
      <c r="H589">
        <v>2019097</v>
      </c>
      <c r="I589" t="s">
        <v>19</v>
      </c>
      <c r="J589" t="s">
        <v>20</v>
      </c>
      <c r="K589" t="s">
        <v>25</v>
      </c>
      <c r="L589">
        <v>0</v>
      </c>
      <c r="M589">
        <v>5.59</v>
      </c>
      <c r="N589">
        <v>0</v>
      </c>
      <c r="O589">
        <v>92.6</v>
      </c>
      <c r="P589">
        <v>98.189099999999996</v>
      </c>
      <c r="Q589">
        <f t="shared" si="18"/>
        <v>155348.18909999999</v>
      </c>
      <c r="R589">
        <f t="shared" si="19"/>
        <v>0</v>
      </c>
    </row>
    <row r="590" spans="1:18" hidden="1" x14ac:dyDescent="0.25">
      <c r="A590" s="20">
        <v>43608</v>
      </c>
      <c r="B590" t="s">
        <v>480</v>
      </c>
      <c r="C590" t="s">
        <v>23</v>
      </c>
      <c r="D590">
        <v>500</v>
      </c>
      <c r="E590">
        <v>106.7</v>
      </c>
      <c r="F590">
        <v>53350</v>
      </c>
      <c r="G590" t="s">
        <v>1207</v>
      </c>
      <c r="H590">
        <v>2019097</v>
      </c>
      <c r="I590" t="s">
        <v>19</v>
      </c>
      <c r="J590" t="s">
        <v>20</v>
      </c>
      <c r="K590" t="s">
        <v>25</v>
      </c>
      <c r="L590">
        <v>13.04</v>
      </c>
      <c r="M590">
        <v>1.92</v>
      </c>
      <c r="N590">
        <v>0</v>
      </c>
      <c r="O590">
        <v>31.82</v>
      </c>
      <c r="P590">
        <v>46.780700000000003</v>
      </c>
      <c r="Q590">
        <f t="shared" si="18"/>
        <v>0</v>
      </c>
      <c r="R590">
        <f t="shared" si="19"/>
        <v>53303.219299999997</v>
      </c>
    </row>
    <row r="591" spans="1:18" hidden="1" x14ac:dyDescent="0.25">
      <c r="A591" s="20">
        <v>43607</v>
      </c>
      <c r="B591" t="s">
        <v>16</v>
      </c>
      <c r="C591" t="s">
        <v>17</v>
      </c>
      <c r="D591">
        <v>1000</v>
      </c>
      <c r="E591">
        <v>28.5</v>
      </c>
      <c r="F591">
        <v>28500</v>
      </c>
      <c r="G591" t="s">
        <v>1208</v>
      </c>
      <c r="H591">
        <v>2019096</v>
      </c>
      <c r="I591" t="s">
        <v>19</v>
      </c>
      <c r="J591" t="s">
        <v>20</v>
      </c>
      <c r="K591" t="s">
        <v>25</v>
      </c>
      <c r="L591">
        <v>0</v>
      </c>
      <c r="M591">
        <v>1.03</v>
      </c>
      <c r="N591">
        <v>0</v>
      </c>
      <c r="O591">
        <v>29.68</v>
      </c>
      <c r="P591">
        <v>30.706</v>
      </c>
      <c r="Q591">
        <f t="shared" si="18"/>
        <v>28530.705999999998</v>
      </c>
      <c r="R591">
        <f t="shared" si="19"/>
        <v>0</v>
      </c>
    </row>
    <row r="592" spans="1:18" hidden="1" x14ac:dyDescent="0.25">
      <c r="A592" s="20">
        <v>43607</v>
      </c>
      <c r="B592" t="s">
        <v>981</v>
      </c>
      <c r="C592" t="s">
        <v>17</v>
      </c>
      <c r="D592">
        <v>500</v>
      </c>
      <c r="E592">
        <v>154</v>
      </c>
      <c r="F592">
        <v>77000</v>
      </c>
      <c r="G592" t="s">
        <v>1209</v>
      </c>
      <c r="H592">
        <v>2019096</v>
      </c>
      <c r="I592" t="s">
        <v>19</v>
      </c>
      <c r="J592" t="s">
        <v>20</v>
      </c>
      <c r="K592" t="s">
        <v>25</v>
      </c>
      <c r="L592">
        <v>0</v>
      </c>
      <c r="M592">
        <v>2.77</v>
      </c>
      <c r="N592">
        <v>0</v>
      </c>
      <c r="O592">
        <v>45.93</v>
      </c>
      <c r="P592">
        <v>48.701999999999998</v>
      </c>
      <c r="Q592">
        <f t="shared" si="18"/>
        <v>77048.702000000005</v>
      </c>
      <c r="R592">
        <f t="shared" si="19"/>
        <v>0</v>
      </c>
    </row>
    <row r="593" spans="1:18" hidden="1" x14ac:dyDescent="0.25">
      <c r="A593" s="20">
        <v>43607</v>
      </c>
      <c r="B593" t="s">
        <v>849</v>
      </c>
      <c r="C593" t="s">
        <v>23</v>
      </c>
      <c r="D593">
        <v>250</v>
      </c>
      <c r="E593">
        <v>147</v>
      </c>
      <c r="F593">
        <v>36750</v>
      </c>
      <c r="G593" t="s">
        <v>1210</v>
      </c>
      <c r="H593">
        <v>2019096</v>
      </c>
      <c r="I593" t="s">
        <v>19</v>
      </c>
      <c r="J593" t="s">
        <v>20</v>
      </c>
      <c r="K593" t="s">
        <v>25</v>
      </c>
      <c r="L593">
        <v>9.75</v>
      </c>
      <c r="M593">
        <v>1.32</v>
      </c>
      <c r="N593">
        <v>0</v>
      </c>
      <c r="O593">
        <v>29.74</v>
      </c>
      <c r="P593">
        <v>40.813099999999999</v>
      </c>
      <c r="Q593">
        <f t="shared" si="18"/>
        <v>0</v>
      </c>
      <c r="R593">
        <f t="shared" si="19"/>
        <v>36709.186900000001</v>
      </c>
    </row>
    <row r="594" spans="1:18" hidden="1" x14ac:dyDescent="0.25">
      <c r="A594" s="20">
        <v>43607</v>
      </c>
      <c r="B594" t="s">
        <v>849</v>
      </c>
      <c r="C594" t="s">
        <v>23</v>
      </c>
      <c r="D594">
        <v>500</v>
      </c>
      <c r="E594">
        <v>162</v>
      </c>
      <c r="F594">
        <v>81000</v>
      </c>
      <c r="G594" t="s">
        <v>1211</v>
      </c>
      <c r="H594">
        <v>2019096</v>
      </c>
      <c r="I594" t="s">
        <v>19</v>
      </c>
      <c r="J594" t="s">
        <v>20</v>
      </c>
      <c r="K594" t="s">
        <v>25</v>
      </c>
      <c r="L594">
        <v>19.5</v>
      </c>
      <c r="M594">
        <v>2.92</v>
      </c>
      <c r="N594">
        <v>0</v>
      </c>
      <c r="O594">
        <v>48.31</v>
      </c>
      <c r="P594">
        <v>70.726200000000006</v>
      </c>
      <c r="Q594">
        <f t="shared" si="18"/>
        <v>0</v>
      </c>
      <c r="R594">
        <f t="shared" si="19"/>
        <v>80929.273799999995</v>
      </c>
    </row>
    <row r="595" spans="1:18" hidden="1" x14ac:dyDescent="0.25">
      <c r="A595" s="20">
        <v>43607</v>
      </c>
      <c r="B595" t="s">
        <v>981</v>
      </c>
      <c r="C595" t="s">
        <v>23</v>
      </c>
      <c r="D595">
        <v>500</v>
      </c>
      <c r="E595">
        <v>155</v>
      </c>
      <c r="F595">
        <v>77500</v>
      </c>
      <c r="G595" t="s">
        <v>1212</v>
      </c>
      <c r="H595">
        <v>2019096</v>
      </c>
      <c r="I595" t="s">
        <v>19</v>
      </c>
      <c r="J595" t="s">
        <v>20</v>
      </c>
      <c r="K595" t="s">
        <v>25</v>
      </c>
      <c r="L595">
        <v>19.010000000000002</v>
      </c>
      <c r="M595">
        <v>2.79</v>
      </c>
      <c r="N595">
        <v>13.5</v>
      </c>
      <c r="O595">
        <v>46.21</v>
      </c>
      <c r="P595">
        <v>81.510800000000003</v>
      </c>
      <c r="Q595">
        <f t="shared" si="18"/>
        <v>0</v>
      </c>
      <c r="R595">
        <f t="shared" si="19"/>
        <v>77418.489199999996</v>
      </c>
    </row>
    <row r="596" spans="1:18" hidden="1" x14ac:dyDescent="0.25">
      <c r="A596" s="20">
        <v>43607</v>
      </c>
      <c r="B596" t="s">
        <v>16</v>
      </c>
      <c r="C596" t="s">
        <v>23</v>
      </c>
      <c r="D596">
        <v>1000</v>
      </c>
      <c r="E596">
        <v>29</v>
      </c>
      <c r="F596">
        <v>29000</v>
      </c>
      <c r="G596" t="s">
        <v>1213</v>
      </c>
      <c r="H596">
        <v>2019096</v>
      </c>
      <c r="I596" t="s">
        <v>19</v>
      </c>
      <c r="J596" t="s">
        <v>20</v>
      </c>
      <c r="K596" t="s">
        <v>25</v>
      </c>
      <c r="L596">
        <v>7.19</v>
      </c>
      <c r="M596">
        <v>1.04</v>
      </c>
      <c r="N596">
        <v>0</v>
      </c>
      <c r="O596">
        <v>29.69</v>
      </c>
      <c r="P596">
        <v>37.923999999999999</v>
      </c>
      <c r="Q596">
        <f t="shared" si="18"/>
        <v>0</v>
      </c>
      <c r="R596">
        <f t="shared" si="19"/>
        <v>28962.076000000001</v>
      </c>
    </row>
    <row r="597" spans="1:18" hidden="1" x14ac:dyDescent="0.25">
      <c r="A597" s="20">
        <v>43607</v>
      </c>
      <c r="B597" t="s">
        <v>849</v>
      </c>
      <c r="C597" t="s">
        <v>17</v>
      </c>
      <c r="D597">
        <v>10</v>
      </c>
      <c r="E597">
        <v>154</v>
      </c>
      <c r="F597">
        <v>1540</v>
      </c>
      <c r="G597" t="s">
        <v>1214</v>
      </c>
      <c r="H597">
        <v>2019096</v>
      </c>
      <c r="I597" t="s">
        <v>19</v>
      </c>
      <c r="J597" t="s">
        <v>20</v>
      </c>
      <c r="K597" t="s">
        <v>25</v>
      </c>
      <c r="L597">
        <v>1.56</v>
      </c>
      <c r="M597">
        <v>0.06</v>
      </c>
      <c r="N597">
        <v>0</v>
      </c>
      <c r="O597">
        <v>41.32</v>
      </c>
      <c r="P597">
        <v>42.935600000000001</v>
      </c>
      <c r="Q597">
        <f t="shared" si="18"/>
        <v>1582.9356</v>
      </c>
      <c r="R597">
        <f t="shared" si="19"/>
        <v>0</v>
      </c>
    </row>
    <row r="598" spans="1:18" hidden="1" x14ac:dyDescent="0.25">
      <c r="A598" s="20">
        <v>43607</v>
      </c>
      <c r="B598" t="s">
        <v>849</v>
      </c>
      <c r="C598" t="s">
        <v>17</v>
      </c>
      <c r="D598">
        <v>750</v>
      </c>
      <c r="E598">
        <v>155</v>
      </c>
      <c r="F598">
        <v>116250</v>
      </c>
      <c r="G598" t="s">
        <v>1215</v>
      </c>
      <c r="H598">
        <v>2019096</v>
      </c>
      <c r="I598" t="s">
        <v>19</v>
      </c>
      <c r="J598" t="s">
        <v>20</v>
      </c>
      <c r="K598" t="s">
        <v>25</v>
      </c>
      <c r="L598">
        <v>0</v>
      </c>
      <c r="M598">
        <v>4.1900000000000004</v>
      </c>
      <c r="N598">
        <v>0</v>
      </c>
      <c r="O598">
        <v>69.34</v>
      </c>
      <c r="P598">
        <v>73.525099999999995</v>
      </c>
      <c r="Q598">
        <f t="shared" si="18"/>
        <v>116323.5251</v>
      </c>
      <c r="R598">
        <f t="shared" si="19"/>
        <v>0</v>
      </c>
    </row>
    <row r="599" spans="1:18" hidden="1" x14ac:dyDescent="0.25">
      <c r="A599" s="20">
        <v>43606</v>
      </c>
      <c r="B599" t="s">
        <v>981</v>
      </c>
      <c r="C599" t="s">
        <v>23</v>
      </c>
      <c r="D599">
        <v>250</v>
      </c>
      <c r="E599">
        <v>155.25</v>
      </c>
      <c r="F599">
        <v>38812.5</v>
      </c>
      <c r="G599" t="s">
        <v>1216</v>
      </c>
      <c r="H599">
        <v>2019095</v>
      </c>
      <c r="I599" t="s">
        <v>19</v>
      </c>
      <c r="J599" t="s">
        <v>20</v>
      </c>
      <c r="K599" t="s">
        <v>25</v>
      </c>
      <c r="L599">
        <v>9.6300000000000008</v>
      </c>
      <c r="M599">
        <v>1.4</v>
      </c>
      <c r="N599">
        <v>0</v>
      </c>
      <c r="O599">
        <v>29.75</v>
      </c>
      <c r="P599">
        <v>40.777200000000001</v>
      </c>
      <c r="Q599">
        <f t="shared" si="18"/>
        <v>0</v>
      </c>
      <c r="R599">
        <f t="shared" si="19"/>
        <v>38771.722800000003</v>
      </c>
    </row>
    <row r="600" spans="1:18" hidden="1" x14ac:dyDescent="0.25">
      <c r="A600" s="20">
        <v>43606</v>
      </c>
      <c r="B600" t="s">
        <v>981</v>
      </c>
      <c r="C600" t="s">
        <v>23</v>
      </c>
      <c r="D600">
        <v>1064</v>
      </c>
      <c r="E600">
        <v>155</v>
      </c>
      <c r="F600">
        <v>164920</v>
      </c>
      <c r="G600" t="s">
        <v>1217</v>
      </c>
      <c r="H600">
        <v>2019095</v>
      </c>
      <c r="I600" t="s">
        <v>19</v>
      </c>
      <c r="J600" t="s">
        <v>20</v>
      </c>
      <c r="K600" t="s">
        <v>25</v>
      </c>
      <c r="L600">
        <v>41.37</v>
      </c>
      <c r="M600">
        <v>5.94</v>
      </c>
      <c r="N600">
        <v>12.3</v>
      </c>
      <c r="O600">
        <v>98.33</v>
      </c>
      <c r="P600">
        <v>157.93780000000001</v>
      </c>
      <c r="Q600">
        <f t="shared" si="18"/>
        <v>0</v>
      </c>
      <c r="R600">
        <f t="shared" si="19"/>
        <v>164762.06219999999</v>
      </c>
    </row>
    <row r="601" spans="1:18" hidden="1" x14ac:dyDescent="0.25">
      <c r="A601" s="20">
        <v>43606</v>
      </c>
      <c r="B601" t="s">
        <v>981</v>
      </c>
      <c r="C601" t="s">
        <v>17</v>
      </c>
      <c r="D601">
        <v>1314</v>
      </c>
      <c r="E601">
        <v>153.25</v>
      </c>
      <c r="F601">
        <v>201370.5</v>
      </c>
      <c r="G601" t="s">
        <v>1218</v>
      </c>
      <c r="H601">
        <v>2019095</v>
      </c>
      <c r="I601" t="s">
        <v>19</v>
      </c>
      <c r="J601" t="s">
        <v>20</v>
      </c>
      <c r="K601" t="s">
        <v>25</v>
      </c>
      <c r="L601">
        <v>0</v>
      </c>
      <c r="M601">
        <v>7.25</v>
      </c>
      <c r="N601">
        <v>0</v>
      </c>
      <c r="O601">
        <v>120.11</v>
      </c>
      <c r="P601">
        <v>127.35939999999999</v>
      </c>
      <c r="Q601">
        <f t="shared" si="18"/>
        <v>201497.85939999999</v>
      </c>
      <c r="R601">
        <f t="shared" si="19"/>
        <v>0</v>
      </c>
    </row>
    <row r="602" spans="1:18" hidden="1" x14ac:dyDescent="0.25">
      <c r="A602" s="20">
        <v>43605</v>
      </c>
      <c r="B602" t="s">
        <v>981</v>
      </c>
      <c r="C602" t="s">
        <v>23</v>
      </c>
      <c r="D602">
        <v>100</v>
      </c>
      <c r="E602">
        <v>155.5</v>
      </c>
      <c r="F602">
        <v>15550</v>
      </c>
      <c r="G602" t="s">
        <v>1219</v>
      </c>
      <c r="H602">
        <v>2019094</v>
      </c>
      <c r="I602" t="s">
        <v>19</v>
      </c>
      <c r="J602" t="s">
        <v>20</v>
      </c>
      <c r="K602" t="s">
        <v>25</v>
      </c>
      <c r="L602">
        <v>3.95</v>
      </c>
      <c r="M602">
        <v>0.56000000000000005</v>
      </c>
      <c r="N602">
        <v>0</v>
      </c>
      <c r="O602">
        <v>29.6</v>
      </c>
      <c r="P602">
        <v>34.109900000000003</v>
      </c>
      <c r="Q602">
        <f t="shared" si="18"/>
        <v>0</v>
      </c>
      <c r="R602">
        <f t="shared" si="19"/>
        <v>15515.890100000001</v>
      </c>
    </row>
    <row r="603" spans="1:18" hidden="1" x14ac:dyDescent="0.25">
      <c r="A603" s="20">
        <v>43605</v>
      </c>
      <c r="B603" t="s">
        <v>16</v>
      </c>
      <c r="C603" t="s">
        <v>17</v>
      </c>
      <c r="D603">
        <v>1000</v>
      </c>
      <c r="E603">
        <v>28.5</v>
      </c>
      <c r="F603">
        <v>28500</v>
      </c>
      <c r="G603" t="s">
        <v>1220</v>
      </c>
      <c r="H603">
        <v>2019094</v>
      </c>
      <c r="I603" t="s">
        <v>19</v>
      </c>
      <c r="J603" t="s">
        <v>20</v>
      </c>
      <c r="K603" t="s">
        <v>25</v>
      </c>
      <c r="L603">
        <v>0</v>
      </c>
      <c r="M603">
        <v>1.03</v>
      </c>
      <c r="N603">
        <v>0</v>
      </c>
      <c r="O603">
        <v>29.69</v>
      </c>
      <c r="P603">
        <v>30.716200000000001</v>
      </c>
      <c r="Q603">
        <f t="shared" si="18"/>
        <v>28530.716199999999</v>
      </c>
      <c r="R603">
        <f t="shared" si="19"/>
        <v>0</v>
      </c>
    </row>
    <row r="604" spans="1:18" hidden="1" x14ac:dyDescent="0.25">
      <c r="A604" s="20">
        <v>43605</v>
      </c>
      <c r="B604" t="s">
        <v>981</v>
      </c>
      <c r="C604" t="s">
        <v>23</v>
      </c>
      <c r="D604">
        <v>100</v>
      </c>
      <c r="E604">
        <v>155</v>
      </c>
      <c r="F604">
        <v>15500</v>
      </c>
      <c r="G604" t="s">
        <v>1221</v>
      </c>
      <c r="H604">
        <v>2019094</v>
      </c>
      <c r="I604" t="s">
        <v>19</v>
      </c>
      <c r="J604" t="s">
        <v>20</v>
      </c>
      <c r="K604" t="s">
        <v>25</v>
      </c>
      <c r="L604">
        <v>3.95</v>
      </c>
      <c r="M604">
        <v>0.56000000000000005</v>
      </c>
      <c r="N604">
        <v>0</v>
      </c>
      <c r="O604">
        <v>29.6</v>
      </c>
      <c r="P604">
        <v>34.107999999999997</v>
      </c>
      <c r="Q604">
        <f t="shared" si="18"/>
        <v>0</v>
      </c>
      <c r="R604">
        <f t="shared" si="19"/>
        <v>15465.892</v>
      </c>
    </row>
    <row r="605" spans="1:18" hidden="1" x14ac:dyDescent="0.25">
      <c r="A605" s="20">
        <v>43605</v>
      </c>
      <c r="B605" t="s">
        <v>16</v>
      </c>
      <c r="C605" t="s">
        <v>23</v>
      </c>
      <c r="D605">
        <v>1000</v>
      </c>
      <c r="E605">
        <v>28.65</v>
      </c>
      <c r="F605">
        <v>28650</v>
      </c>
      <c r="G605" t="s">
        <v>1222</v>
      </c>
      <c r="H605">
        <v>2019094</v>
      </c>
      <c r="I605" t="s">
        <v>19</v>
      </c>
      <c r="J605" t="s">
        <v>20</v>
      </c>
      <c r="K605" t="s">
        <v>25</v>
      </c>
      <c r="L605">
        <v>7.43</v>
      </c>
      <c r="M605">
        <v>1.03</v>
      </c>
      <c r="N605">
        <v>0</v>
      </c>
      <c r="O605">
        <v>29.69</v>
      </c>
      <c r="P605">
        <v>38.151400000000002</v>
      </c>
      <c r="Q605">
        <f t="shared" si="18"/>
        <v>0</v>
      </c>
      <c r="R605">
        <f t="shared" si="19"/>
        <v>28611.848600000001</v>
      </c>
    </row>
    <row r="606" spans="1:18" hidden="1" x14ac:dyDescent="0.25">
      <c r="A606" s="20">
        <v>43605</v>
      </c>
      <c r="B606" t="s">
        <v>981</v>
      </c>
      <c r="C606" t="s">
        <v>17</v>
      </c>
      <c r="D606">
        <v>200</v>
      </c>
      <c r="E606">
        <v>158.5</v>
      </c>
      <c r="F606">
        <v>31700</v>
      </c>
      <c r="G606" t="s">
        <v>1223</v>
      </c>
      <c r="H606">
        <v>2019094</v>
      </c>
      <c r="I606" t="s">
        <v>19</v>
      </c>
      <c r="J606" t="s">
        <v>20</v>
      </c>
      <c r="K606" t="s">
        <v>25</v>
      </c>
      <c r="L606">
        <v>0</v>
      </c>
      <c r="M606">
        <v>1.1399999999999999</v>
      </c>
      <c r="N606">
        <v>0</v>
      </c>
      <c r="O606">
        <v>29.71</v>
      </c>
      <c r="P606">
        <v>30.851199999999999</v>
      </c>
      <c r="Q606">
        <f t="shared" si="18"/>
        <v>31730.851200000001</v>
      </c>
      <c r="R606">
        <f t="shared" si="19"/>
        <v>0</v>
      </c>
    </row>
    <row r="607" spans="1:18" hidden="1" x14ac:dyDescent="0.25">
      <c r="A607" s="20">
        <v>43605</v>
      </c>
      <c r="B607" t="s">
        <v>981</v>
      </c>
      <c r="C607" t="s">
        <v>17</v>
      </c>
      <c r="D607">
        <v>1000</v>
      </c>
      <c r="E607">
        <v>158.5</v>
      </c>
      <c r="F607">
        <v>158500</v>
      </c>
      <c r="G607" t="s">
        <v>1224</v>
      </c>
      <c r="H607">
        <v>2019094</v>
      </c>
      <c r="I607" t="s">
        <v>19</v>
      </c>
      <c r="J607" t="s">
        <v>20</v>
      </c>
      <c r="K607" t="s">
        <v>25</v>
      </c>
      <c r="L607">
        <v>0</v>
      </c>
      <c r="M607">
        <v>5.71</v>
      </c>
      <c r="N607">
        <v>27.3</v>
      </c>
      <c r="O607">
        <v>94.54</v>
      </c>
      <c r="P607">
        <v>127.5459</v>
      </c>
      <c r="Q607">
        <f t="shared" si="18"/>
        <v>158627.5459</v>
      </c>
      <c r="R607">
        <f t="shared" si="19"/>
        <v>0</v>
      </c>
    </row>
    <row r="608" spans="1:18" hidden="1" x14ac:dyDescent="0.25">
      <c r="A608" s="20">
        <v>43605</v>
      </c>
      <c r="B608" t="s">
        <v>981</v>
      </c>
      <c r="C608" t="s">
        <v>17</v>
      </c>
      <c r="D608">
        <v>1000</v>
      </c>
      <c r="E608">
        <v>157.94999999999999</v>
      </c>
      <c r="F608">
        <v>157950</v>
      </c>
      <c r="G608" t="s">
        <v>1225</v>
      </c>
      <c r="H608">
        <v>2019094</v>
      </c>
      <c r="I608" t="s">
        <v>19</v>
      </c>
      <c r="J608" t="s">
        <v>20</v>
      </c>
      <c r="K608" t="s">
        <v>25</v>
      </c>
      <c r="L608">
        <v>0</v>
      </c>
      <c r="M608">
        <v>5.69</v>
      </c>
      <c r="N608">
        <v>0</v>
      </c>
      <c r="O608">
        <v>94.21</v>
      </c>
      <c r="P608">
        <v>99.896199999999993</v>
      </c>
      <c r="Q608">
        <f t="shared" si="18"/>
        <v>158049.89619999999</v>
      </c>
      <c r="R608">
        <f t="shared" si="19"/>
        <v>0</v>
      </c>
    </row>
    <row r="609" spans="1:18" hidden="1" x14ac:dyDescent="0.25">
      <c r="A609" s="20">
        <v>43605</v>
      </c>
      <c r="B609" t="s">
        <v>981</v>
      </c>
      <c r="C609" t="s">
        <v>17</v>
      </c>
      <c r="D609">
        <v>500</v>
      </c>
      <c r="E609">
        <v>157.4</v>
      </c>
      <c r="F609">
        <v>78700</v>
      </c>
      <c r="G609" t="s">
        <v>1226</v>
      </c>
      <c r="H609">
        <v>2019094</v>
      </c>
      <c r="I609" t="s">
        <v>19</v>
      </c>
      <c r="J609" t="s">
        <v>20</v>
      </c>
      <c r="K609" t="s">
        <v>25</v>
      </c>
      <c r="L609">
        <v>0</v>
      </c>
      <c r="M609">
        <v>2.83</v>
      </c>
      <c r="N609">
        <v>0</v>
      </c>
      <c r="O609">
        <v>46.94</v>
      </c>
      <c r="P609">
        <v>49.773200000000003</v>
      </c>
      <c r="Q609">
        <f t="shared" si="18"/>
        <v>78749.773199999996</v>
      </c>
      <c r="R609">
        <f t="shared" si="19"/>
        <v>0</v>
      </c>
    </row>
    <row r="610" spans="1:18" hidden="1" x14ac:dyDescent="0.25">
      <c r="A610" s="20">
        <v>43605</v>
      </c>
      <c r="B610" t="s">
        <v>981</v>
      </c>
      <c r="C610" t="s">
        <v>23</v>
      </c>
      <c r="D610">
        <v>2500</v>
      </c>
      <c r="E610">
        <v>157.87</v>
      </c>
      <c r="F610">
        <v>394681.85</v>
      </c>
      <c r="G610" t="s">
        <v>1227</v>
      </c>
      <c r="H610">
        <v>2019094</v>
      </c>
      <c r="I610" t="s">
        <v>19</v>
      </c>
      <c r="J610" t="s">
        <v>20</v>
      </c>
      <c r="K610" t="s">
        <v>25</v>
      </c>
      <c r="L610">
        <v>98.68</v>
      </c>
      <c r="M610">
        <v>14.21</v>
      </c>
      <c r="N610">
        <v>0</v>
      </c>
      <c r="O610">
        <v>235.41</v>
      </c>
      <c r="P610">
        <v>348.29840000000002</v>
      </c>
      <c r="Q610">
        <f t="shared" si="18"/>
        <v>0</v>
      </c>
      <c r="R610">
        <f t="shared" si="19"/>
        <v>394333.55159999995</v>
      </c>
    </row>
    <row r="611" spans="1:18" hidden="1" x14ac:dyDescent="0.25">
      <c r="A611" s="20">
        <v>43602</v>
      </c>
      <c r="B611" t="s">
        <v>981</v>
      </c>
      <c r="C611" t="s">
        <v>23</v>
      </c>
      <c r="D611">
        <v>500</v>
      </c>
      <c r="E611">
        <v>150</v>
      </c>
      <c r="F611">
        <v>75000</v>
      </c>
      <c r="G611" t="s">
        <v>1228</v>
      </c>
      <c r="H611">
        <v>2019093</v>
      </c>
      <c r="I611" t="s">
        <v>19</v>
      </c>
      <c r="J611" t="s">
        <v>20</v>
      </c>
      <c r="K611" t="s">
        <v>25</v>
      </c>
      <c r="L611">
        <v>18.34</v>
      </c>
      <c r="M611">
        <v>2.7</v>
      </c>
      <c r="N611">
        <v>0</v>
      </c>
      <c r="O611">
        <v>44.74</v>
      </c>
      <c r="P611">
        <v>65.78</v>
      </c>
      <c r="Q611">
        <f t="shared" si="18"/>
        <v>0</v>
      </c>
      <c r="R611">
        <f t="shared" si="19"/>
        <v>74934.22</v>
      </c>
    </row>
    <row r="612" spans="1:18" hidden="1" x14ac:dyDescent="0.25">
      <c r="A612" s="20">
        <v>43602</v>
      </c>
      <c r="B612" t="s">
        <v>981</v>
      </c>
      <c r="C612" t="s">
        <v>23</v>
      </c>
      <c r="D612">
        <v>250</v>
      </c>
      <c r="E612">
        <v>149.44999999999999</v>
      </c>
      <c r="F612">
        <v>37362.5</v>
      </c>
      <c r="G612" t="s">
        <v>1229</v>
      </c>
      <c r="H612">
        <v>2019093</v>
      </c>
      <c r="I612" t="s">
        <v>19</v>
      </c>
      <c r="J612" t="s">
        <v>20</v>
      </c>
      <c r="K612" t="s">
        <v>25</v>
      </c>
      <c r="L612">
        <v>9.3000000000000007</v>
      </c>
      <c r="M612">
        <v>1.35</v>
      </c>
      <c r="N612">
        <v>0</v>
      </c>
      <c r="O612">
        <v>29.74</v>
      </c>
      <c r="P612">
        <v>40.384999999999998</v>
      </c>
      <c r="Q612">
        <f t="shared" si="18"/>
        <v>0</v>
      </c>
      <c r="R612">
        <f t="shared" si="19"/>
        <v>37322.114999999998</v>
      </c>
    </row>
    <row r="613" spans="1:18" hidden="1" x14ac:dyDescent="0.25">
      <c r="A613" s="20">
        <v>43602</v>
      </c>
      <c r="B613" t="s">
        <v>981</v>
      </c>
      <c r="C613" t="s">
        <v>17</v>
      </c>
      <c r="D613">
        <v>750</v>
      </c>
      <c r="E613">
        <v>148.9</v>
      </c>
      <c r="F613">
        <v>111675</v>
      </c>
      <c r="G613" t="s">
        <v>1230</v>
      </c>
      <c r="H613">
        <v>2019093</v>
      </c>
      <c r="I613" t="s">
        <v>19</v>
      </c>
      <c r="J613" t="s">
        <v>20</v>
      </c>
      <c r="K613" t="s">
        <v>25</v>
      </c>
      <c r="L613">
        <v>0</v>
      </c>
      <c r="M613">
        <v>4.0199999999999996</v>
      </c>
      <c r="N613">
        <v>11.4</v>
      </c>
      <c r="O613">
        <v>66.61</v>
      </c>
      <c r="P613">
        <v>82.030299999999997</v>
      </c>
      <c r="Q613">
        <f t="shared" si="18"/>
        <v>111757.0303</v>
      </c>
      <c r="R613">
        <f t="shared" si="19"/>
        <v>0</v>
      </c>
    </row>
    <row r="614" spans="1:18" hidden="1" x14ac:dyDescent="0.25">
      <c r="A614" s="20">
        <v>43602</v>
      </c>
      <c r="B614" t="s">
        <v>16</v>
      </c>
      <c r="C614" t="s">
        <v>17</v>
      </c>
      <c r="D614">
        <v>50</v>
      </c>
      <c r="E614">
        <v>28</v>
      </c>
      <c r="F614">
        <v>1400</v>
      </c>
      <c r="G614" t="s">
        <v>1231</v>
      </c>
      <c r="H614">
        <v>2019093</v>
      </c>
      <c r="I614" t="s">
        <v>19</v>
      </c>
      <c r="J614" t="s">
        <v>1634</v>
      </c>
      <c r="K614" t="s">
        <v>25</v>
      </c>
      <c r="L614">
        <v>1.38</v>
      </c>
      <c r="M614">
        <v>0.05</v>
      </c>
      <c r="N614">
        <v>0</v>
      </c>
      <c r="O614">
        <v>41.31</v>
      </c>
      <c r="P614">
        <v>42.740400000000001</v>
      </c>
      <c r="Q614">
        <f t="shared" si="18"/>
        <v>1442.7403999999999</v>
      </c>
      <c r="R614">
        <f t="shared" si="19"/>
        <v>0</v>
      </c>
    </row>
    <row r="615" spans="1:18" hidden="1" x14ac:dyDescent="0.25">
      <c r="A615" s="20">
        <v>43602</v>
      </c>
      <c r="B615" t="s">
        <v>16</v>
      </c>
      <c r="C615" t="s">
        <v>17</v>
      </c>
      <c r="D615">
        <v>50</v>
      </c>
      <c r="E615">
        <v>27</v>
      </c>
      <c r="F615">
        <v>1350</v>
      </c>
      <c r="G615" t="s">
        <v>1232</v>
      </c>
      <c r="H615">
        <v>2019093</v>
      </c>
      <c r="I615" t="s">
        <v>19</v>
      </c>
      <c r="J615" t="s">
        <v>1634</v>
      </c>
      <c r="K615" t="s">
        <v>25</v>
      </c>
      <c r="L615">
        <v>1.38</v>
      </c>
      <c r="M615">
        <v>0.05</v>
      </c>
      <c r="N615">
        <v>0</v>
      </c>
      <c r="O615">
        <v>39.83</v>
      </c>
      <c r="P615">
        <v>41.258699999999997</v>
      </c>
      <c r="Q615">
        <f t="shared" si="18"/>
        <v>1391.2587000000001</v>
      </c>
      <c r="R615">
        <f t="shared" si="19"/>
        <v>0</v>
      </c>
    </row>
    <row r="616" spans="1:18" hidden="1" x14ac:dyDescent="0.25">
      <c r="A616" s="20">
        <v>43602</v>
      </c>
      <c r="B616" t="s">
        <v>981</v>
      </c>
      <c r="C616" t="s">
        <v>17</v>
      </c>
      <c r="D616">
        <v>500</v>
      </c>
      <c r="E616">
        <v>147.5</v>
      </c>
      <c r="F616">
        <v>73750</v>
      </c>
      <c r="G616" t="s">
        <v>1233</v>
      </c>
      <c r="H616">
        <v>2019093</v>
      </c>
      <c r="I616" t="s">
        <v>19</v>
      </c>
      <c r="J616" t="s">
        <v>20</v>
      </c>
      <c r="K616" t="s">
        <v>25</v>
      </c>
      <c r="L616">
        <v>0</v>
      </c>
      <c r="M616">
        <v>2.66</v>
      </c>
      <c r="N616">
        <v>0</v>
      </c>
      <c r="O616">
        <v>43.99</v>
      </c>
      <c r="P616">
        <v>46.645099999999999</v>
      </c>
      <c r="Q616">
        <f t="shared" si="18"/>
        <v>73796.645099999994</v>
      </c>
      <c r="R616">
        <f t="shared" si="19"/>
        <v>0</v>
      </c>
    </row>
    <row r="617" spans="1:18" hidden="1" x14ac:dyDescent="0.25">
      <c r="A617" s="20">
        <v>43602</v>
      </c>
      <c r="B617" t="s">
        <v>981</v>
      </c>
      <c r="C617" t="s">
        <v>23</v>
      </c>
      <c r="D617">
        <v>500</v>
      </c>
      <c r="E617">
        <v>148.75</v>
      </c>
      <c r="F617">
        <v>74375</v>
      </c>
      <c r="G617" t="s">
        <v>1234</v>
      </c>
      <c r="H617">
        <v>2019093</v>
      </c>
      <c r="I617" t="s">
        <v>19</v>
      </c>
      <c r="J617" t="s">
        <v>20</v>
      </c>
      <c r="K617" t="s">
        <v>25</v>
      </c>
      <c r="L617">
        <v>18.61</v>
      </c>
      <c r="M617">
        <v>2.68</v>
      </c>
      <c r="N617">
        <v>0</v>
      </c>
      <c r="O617">
        <v>44.36</v>
      </c>
      <c r="P617">
        <v>65.647400000000005</v>
      </c>
      <c r="Q617">
        <f t="shared" si="18"/>
        <v>0</v>
      </c>
      <c r="R617">
        <f t="shared" si="19"/>
        <v>74309.352599999998</v>
      </c>
    </row>
    <row r="618" spans="1:18" hidden="1" x14ac:dyDescent="0.25">
      <c r="A618" s="20">
        <v>43601</v>
      </c>
      <c r="B618" t="s">
        <v>321</v>
      </c>
      <c r="C618" t="s">
        <v>23</v>
      </c>
      <c r="D618">
        <v>100</v>
      </c>
      <c r="E618">
        <v>266.5</v>
      </c>
      <c r="F618">
        <v>26650</v>
      </c>
      <c r="G618" t="s">
        <v>1235</v>
      </c>
      <c r="H618">
        <v>2019092</v>
      </c>
      <c r="I618" t="s">
        <v>19</v>
      </c>
      <c r="J618" t="s">
        <v>20</v>
      </c>
      <c r="K618" t="s">
        <v>25</v>
      </c>
      <c r="L618">
        <v>7.17</v>
      </c>
      <c r="M618">
        <v>0.96</v>
      </c>
      <c r="N618">
        <v>0</v>
      </c>
      <c r="O618">
        <v>29.67</v>
      </c>
      <c r="P618">
        <v>37.799300000000002</v>
      </c>
      <c r="Q618">
        <f t="shared" si="18"/>
        <v>0</v>
      </c>
      <c r="R618">
        <f t="shared" si="19"/>
        <v>26612.200700000001</v>
      </c>
    </row>
    <row r="619" spans="1:18" hidden="1" x14ac:dyDescent="0.25">
      <c r="A619" s="20">
        <v>43601</v>
      </c>
      <c r="B619" t="s">
        <v>321</v>
      </c>
      <c r="C619" t="s">
        <v>23</v>
      </c>
      <c r="D619">
        <v>100</v>
      </c>
      <c r="E619">
        <v>268</v>
      </c>
      <c r="F619">
        <v>26800</v>
      </c>
      <c r="G619" t="s">
        <v>1236</v>
      </c>
      <c r="H619">
        <v>2019092</v>
      </c>
      <c r="I619" t="s">
        <v>19</v>
      </c>
      <c r="J619" t="s">
        <v>20</v>
      </c>
      <c r="K619" t="s">
        <v>25</v>
      </c>
      <c r="L619">
        <v>6.81</v>
      </c>
      <c r="M619">
        <v>0.96</v>
      </c>
      <c r="N619">
        <v>0</v>
      </c>
      <c r="O619">
        <v>29.67</v>
      </c>
      <c r="P619">
        <v>37.444800000000001</v>
      </c>
      <c r="Q619">
        <f t="shared" si="18"/>
        <v>0</v>
      </c>
      <c r="R619">
        <f t="shared" si="19"/>
        <v>26762.555199999999</v>
      </c>
    </row>
    <row r="620" spans="1:18" hidden="1" x14ac:dyDescent="0.25">
      <c r="A620" s="20">
        <v>43601</v>
      </c>
      <c r="B620" t="s">
        <v>321</v>
      </c>
      <c r="C620" t="s">
        <v>23</v>
      </c>
      <c r="D620">
        <v>100</v>
      </c>
      <c r="E620">
        <v>271</v>
      </c>
      <c r="F620">
        <v>27100</v>
      </c>
      <c r="G620" t="s">
        <v>1237</v>
      </c>
      <c r="H620">
        <v>2019092</v>
      </c>
      <c r="I620" t="s">
        <v>19</v>
      </c>
      <c r="J620" t="s">
        <v>20</v>
      </c>
      <c r="K620" t="s">
        <v>25</v>
      </c>
      <c r="L620">
        <v>6.81</v>
      </c>
      <c r="M620">
        <v>0.98</v>
      </c>
      <c r="N620">
        <v>0</v>
      </c>
      <c r="O620">
        <v>29.68</v>
      </c>
      <c r="P620">
        <v>37.465600000000002</v>
      </c>
      <c r="Q620">
        <f t="shared" si="18"/>
        <v>0</v>
      </c>
      <c r="R620">
        <f t="shared" si="19"/>
        <v>27062.5344</v>
      </c>
    </row>
    <row r="621" spans="1:18" hidden="1" x14ac:dyDescent="0.25">
      <c r="A621" s="20">
        <v>43601</v>
      </c>
      <c r="B621" t="s">
        <v>321</v>
      </c>
      <c r="C621" t="s">
        <v>23</v>
      </c>
      <c r="D621">
        <v>150</v>
      </c>
      <c r="E621">
        <v>270</v>
      </c>
      <c r="F621">
        <v>40500</v>
      </c>
      <c r="G621" t="s">
        <v>1238</v>
      </c>
      <c r="H621">
        <v>2019092</v>
      </c>
      <c r="I621" t="s">
        <v>19</v>
      </c>
      <c r="J621" t="s">
        <v>20</v>
      </c>
      <c r="K621" t="s">
        <v>25</v>
      </c>
      <c r="L621">
        <v>10.220000000000001</v>
      </c>
      <c r="M621">
        <v>1.46</v>
      </c>
      <c r="N621">
        <v>0</v>
      </c>
      <c r="O621">
        <v>29.76</v>
      </c>
      <c r="P621">
        <v>41.438000000000002</v>
      </c>
      <c r="Q621">
        <f t="shared" si="18"/>
        <v>0</v>
      </c>
      <c r="R621">
        <f t="shared" si="19"/>
        <v>40458.561999999998</v>
      </c>
    </row>
    <row r="622" spans="1:18" hidden="1" x14ac:dyDescent="0.25">
      <c r="A622" s="20">
        <v>43601</v>
      </c>
      <c r="B622" t="s">
        <v>321</v>
      </c>
      <c r="C622" t="s">
        <v>17</v>
      </c>
      <c r="D622">
        <v>650</v>
      </c>
      <c r="E622">
        <v>274.5</v>
      </c>
      <c r="F622">
        <v>178425</v>
      </c>
      <c r="G622" t="s">
        <v>1239</v>
      </c>
      <c r="H622">
        <v>2019092</v>
      </c>
      <c r="I622" t="s">
        <v>19</v>
      </c>
      <c r="J622" t="s">
        <v>20</v>
      </c>
      <c r="K622" t="s">
        <v>25</v>
      </c>
      <c r="L622">
        <v>0</v>
      </c>
      <c r="M622">
        <v>6.42</v>
      </c>
      <c r="N622">
        <v>19.8</v>
      </c>
      <c r="O622">
        <v>106.43</v>
      </c>
      <c r="P622">
        <v>132.6533</v>
      </c>
      <c r="Q622">
        <f t="shared" si="18"/>
        <v>178557.65330000001</v>
      </c>
      <c r="R622">
        <f t="shared" si="19"/>
        <v>0</v>
      </c>
    </row>
    <row r="623" spans="1:18" hidden="1" x14ac:dyDescent="0.25">
      <c r="A623" s="20">
        <v>43601</v>
      </c>
      <c r="B623" t="s">
        <v>321</v>
      </c>
      <c r="C623" t="s">
        <v>23</v>
      </c>
      <c r="D623">
        <v>200</v>
      </c>
      <c r="E623">
        <v>274</v>
      </c>
      <c r="F623">
        <v>54800</v>
      </c>
      <c r="G623" t="s">
        <v>1240</v>
      </c>
      <c r="H623">
        <v>2019092</v>
      </c>
      <c r="I623" t="s">
        <v>19</v>
      </c>
      <c r="J623" t="s">
        <v>20</v>
      </c>
      <c r="K623" t="s">
        <v>25</v>
      </c>
      <c r="L623">
        <v>13.63</v>
      </c>
      <c r="M623">
        <v>1.97</v>
      </c>
      <c r="N623">
        <v>0</v>
      </c>
      <c r="O623">
        <v>32.69</v>
      </c>
      <c r="P623">
        <v>48.2928</v>
      </c>
      <c r="Q623">
        <f t="shared" si="18"/>
        <v>0</v>
      </c>
      <c r="R623">
        <f t="shared" si="19"/>
        <v>54751.707199999997</v>
      </c>
    </row>
    <row r="624" spans="1:18" hidden="1" x14ac:dyDescent="0.25">
      <c r="A624" s="20">
        <v>43601</v>
      </c>
      <c r="B624" t="s">
        <v>981</v>
      </c>
      <c r="C624" t="s">
        <v>17</v>
      </c>
      <c r="D624">
        <v>1000</v>
      </c>
      <c r="E624">
        <v>148.9</v>
      </c>
      <c r="F624">
        <v>148900</v>
      </c>
      <c r="G624" t="s">
        <v>1241</v>
      </c>
      <c r="H624">
        <v>2019092</v>
      </c>
      <c r="I624" t="s">
        <v>19</v>
      </c>
      <c r="J624" t="s">
        <v>20</v>
      </c>
      <c r="K624" t="s">
        <v>25</v>
      </c>
      <c r="L624">
        <v>0</v>
      </c>
      <c r="M624">
        <v>5.36</v>
      </c>
      <c r="N624">
        <v>0</v>
      </c>
      <c r="O624">
        <v>88.82</v>
      </c>
      <c r="P624">
        <v>94.180400000000006</v>
      </c>
      <c r="Q624">
        <f t="shared" si="18"/>
        <v>148994.18040000001</v>
      </c>
      <c r="R624">
        <f t="shared" si="19"/>
        <v>0</v>
      </c>
    </row>
    <row r="625" spans="1:18" hidden="1" x14ac:dyDescent="0.25">
      <c r="A625" s="20">
        <v>43601</v>
      </c>
      <c r="B625" t="s">
        <v>981</v>
      </c>
      <c r="C625" t="s">
        <v>23</v>
      </c>
      <c r="D625">
        <v>1000</v>
      </c>
      <c r="E625">
        <v>150</v>
      </c>
      <c r="F625">
        <v>150000</v>
      </c>
      <c r="G625" t="s">
        <v>1242</v>
      </c>
      <c r="H625">
        <v>2019092</v>
      </c>
      <c r="I625" t="s">
        <v>19</v>
      </c>
      <c r="J625" t="s">
        <v>20</v>
      </c>
      <c r="K625" t="s">
        <v>25</v>
      </c>
      <c r="L625">
        <v>37.36</v>
      </c>
      <c r="M625">
        <v>5.4</v>
      </c>
      <c r="N625">
        <v>0</v>
      </c>
      <c r="O625">
        <v>89.48</v>
      </c>
      <c r="P625">
        <v>132.24019999999999</v>
      </c>
      <c r="Q625">
        <f t="shared" si="18"/>
        <v>0</v>
      </c>
      <c r="R625">
        <f t="shared" si="19"/>
        <v>149867.7598</v>
      </c>
    </row>
    <row r="626" spans="1:18" hidden="1" x14ac:dyDescent="0.25">
      <c r="A626" s="20">
        <v>43600</v>
      </c>
      <c r="B626" t="s">
        <v>288</v>
      </c>
      <c r="C626" t="s">
        <v>17</v>
      </c>
      <c r="D626">
        <v>50</v>
      </c>
      <c r="E626">
        <v>50</v>
      </c>
      <c r="F626">
        <v>2500</v>
      </c>
      <c r="G626" t="s">
        <v>1243</v>
      </c>
      <c r="H626">
        <v>2019091</v>
      </c>
      <c r="I626" t="s">
        <v>19</v>
      </c>
      <c r="J626" t="s">
        <v>20</v>
      </c>
      <c r="K626" t="s">
        <v>25</v>
      </c>
      <c r="L626">
        <v>2.5</v>
      </c>
      <c r="M626">
        <v>0.09</v>
      </c>
      <c r="N626">
        <v>0</v>
      </c>
      <c r="O626">
        <v>41.32</v>
      </c>
      <c r="P626">
        <v>43.91</v>
      </c>
      <c r="Q626">
        <f t="shared" si="18"/>
        <v>2543.91</v>
      </c>
      <c r="R626">
        <f t="shared" si="19"/>
        <v>0</v>
      </c>
    </row>
    <row r="627" spans="1:18" hidden="1" x14ac:dyDescent="0.25">
      <c r="A627" s="20">
        <v>43600</v>
      </c>
      <c r="B627" t="s">
        <v>981</v>
      </c>
      <c r="C627" t="s">
        <v>23</v>
      </c>
      <c r="D627">
        <v>500</v>
      </c>
      <c r="E627">
        <v>144.80000000000001</v>
      </c>
      <c r="F627">
        <v>72400</v>
      </c>
      <c r="G627" t="s">
        <v>1244</v>
      </c>
      <c r="H627">
        <v>2019091</v>
      </c>
      <c r="I627" t="s">
        <v>19</v>
      </c>
      <c r="J627" t="s">
        <v>20</v>
      </c>
      <c r="K627" t="s">
        <v>25</v>
      </c>
      <c r="L627">
        <v>18.5</v>
      </c>
      <c r="M627">
        <v>2.61</v>
      </c>
      <c r="N627">
        <v>0</v>
      </c>
      <c r="O627">
        <v>43.19</v>
      </c>
      <c r="P627">
        <v>64.296400000000006</v>
      </c>
      <c r="Q627">
        <f t="shared" si="18"/>
        <v>0</v>
      </c>
      <c r="R627">
        <f t="shared" si="19"/>
        <v>72335.703599999993</v>
      </c>
    </row>
    <row r="628" spans="1:18" hidden="1" x14ac:dyDescent="0.25">
      <c r="A628" s="20">
        <v>43600</v>
      </c>
      <c r="B628" t="s">
        <v>981</v>
      </c>
      <c r="C628" t="s">
        <v>17</v>
      </c>
      <c r="D628">
        <v>500</v>
      </c>
      <c r="E628">
        <v>144.44999999999999</v>
      </c>
      <c r="F628">
        <v>72225</v>
      </c>
      <c r="G628" t="s">
        <v>1245</v>
      </c>
      <c r="H628">
        <v>2019091</v>
      </c>
      <c r="I628" t="s">
        <v>19</v>
      </c>
      <c r="J628" t="s">
        <v>20</v>
      </c>
      <c r="K628" t="s">
        <v>25</v>
      </c>
      <c r="L628">
        <v>0</v>
      </c>
      <c r="M628">
        <v>2.6</v>
      </c>
      <c r="N628">
        <v>4.5</v>
      </c>
      <c r="O628">
        <v>43.08</v>
      </c>
      <c r="P628">
        <v>50.18</v>
      </c>
      <c r="Q628">
        <f t="shared" si="18"/>
        <v>72275.179999999993</v>
      </c>
      <c r="R628">
        <f t="shared" si="19"/>
        <v>0</v>
      </c>
    </row>
    <row r="629" spans="1:18" hidden="1" x14ac:dyDescent="0.25">
      <c r="A629" s="20">
        <v>43599</v>
      </c>
      <c r="B629" t="s">
        <v>321</v>
      </c>
      <c r="C629" t="s">
        <v>23</v>
      </c>
      <c r="D629">
        <v>250</v>
      </c>
      <c r="E629">
        <v>262.25</v>
      </c>
      <c r="F629">
        <v>65562.5</v>
      </c>
      <c r="G629" t="s">
        <v>1246</v>
      </c>
      <c r="H629">
        <v>2019090</v>
      </c>
      <c r="I629" t="s">
        <v>19</v>
      </c>
      <c r="J629" t="s">
        <v>20</v>
      </c>
      <c r="K629" t="s">
        <v>25</v>
      </c>
      <c r="L629">
        <v>16.420000000000002</v>
      </c>
      <c r="M629">
        <v>2.36</v>
      </c>
      <c r="N629">
        <v>0</v>
      </c>
      <c r="O629">
        <v>39.1</v>
      </c>
      <c r="P629">
        <v>57.880200000000002</v>
      </c>
      <c r="Q629">
        <f t="shared" si="18"/>
        <v>0</v>
      </c>
      <c r="R629">
        <f t="shared" si="19"/>
        <v>65504.6198</v>
      </c>
    </row>
    <row r="630" spans="1:18" hidden="1" x14ac:dyDescent="0.25">
      <c r="A630" s="20">
        <v>43599</v>
      </c>
      <c r="B630" t="s">
        <v>321</v>
      </c>
      <c r="C630" t="s">
        <v>17</v>
      </c>
      <c r="D630">
        <v>350</v>
      </c>
      <c r="E630">
        <v>262.25</v>
      </c>
      <c r="F630">
        <v>91787.5</v>
      </c>
      <c r="G630" t="s">
        <v>1247</v>
      </c>
      <c r="H630">
        <v>2019090</v>
      </c>
      <c r="I630" t="s">
        <v>19</v>
      </c>
      <c r="J630" t="s">
        <v>20</v>
      </c>
      <c r="K630" t="s">
        <v>25</v>
      </c>
      <c r="L630">
        <v>0</v>
      </c>
      <c r="M630">
        <v>3.3</v>
      </c>
      <c r="N630">
        <v>0</v>
      </c>
      <c r="O630">
        <v>54.74</v>
      </c>
      <c r="P630">
        <v>58.044400000000003</v>
      </c>
      <c r="Q630">
        <f t="shared" si="18"/>
        <v>91845.544399999999</v>
      </c>
      <c r="R630">
        <f t="shared" si="19"/>
        <v>0</v>
      </c>
    </row>
    <row r="631" spans="1:18" hidden="1" x14ac:dyDescent="0.25">
      <c r="A631" s="20">
        <v>43599</v>
      </c>
      <c r="B631" t="s">
        <v>321</v>
      </c>
      <c r="C631" t="s">
        <v>23</v>
      </c>
      <c r="D631">
        <v>100</v>
      </c>
      <c r="E631">
        <v>265</v>
      </c>
      <c r="F631">
        <v>26500</v>
      </c>
      <c r="G631" t="s">
        <v>1248</v>
      </c>
      <c r="H631">
        <v>2019090</v>
      </c>
      <c r="I631" t="s">
        <v>19</v>
      </c>
      <c r="J631" t="s">
        <v>20</v>
      </c>
      <c r="K631" t="s">
        <v>25</v>
      </c>
      <c r="L631">
        <v>6.58</v>
      </c>
      <c r="M631">
        <v>0.95</v>
      </c>
      <c r="N631">
        <v>5.7</v>
      </c>
      <c r="O631">
        <v>29.67</v>
      </c>
      <c r="P631">
        <v>42.904000000000003</v>
      </c>
      <c r="Q631">
        <f t="shared" si="18"/>
        <v>0</v>
      </c>
      <c r="R631">
        <f t="shared" si="19"/>
        <v>26457.096000000001</v>
      </c>
    </row>
    <row r="632" spans="1:18" hidden="1" x14ac:dyDescent="0.25">
      <c r="A632" s="20">
        <v>43598</v>
      </c>
      <c r="B632" t="s">
        <v>321</v>
      </c>
      <c r="C632" t="s">
        <v>23</v>
      </c>
      <c r="D632">
        <v>1000</v>
      </c>
      <c r="E632">
        <v>274</v>
      </c>
      <c r="F632">
        <v>274000</v>
      </c>
      <c r="G632" t="s">
        <v>1249</v>
      </c>
      <c r="H632">
        <v>2019089</v>
      </c>
      <c r="I632" t="s">
        <v>19</v>
      </c>
      <c r="J632" t="s">
        <v>20</v>
      </c>
      <c r="K632" t="s">
        <v>25</v>
      </c>
      <c r="L632">
        <v>68.55</v>
      </c>
      <c r="M632">
        <v>9.86</v>
      </c>
      <c r="N632">
        <v>16.5</v>
      </c>
      <c r="O632">
        <v>163.43</v>
      </c>
      <c r="P632">
        <v>258.34410000000003</v>
      </c>
      <c r="Q632">
        <f t="shared" si="18"/>
        <v>0</v>
      </c>
      <c r="R632">
        <f t="shared" si="19"/>
        <v>273741.65590000001</v>
      </c>
    </row>
    <row r="633" spans="1:18" hidden="1" x14ac:dyDescent="0.25">
      <c r="A633" s="20">
        <v>43598</v>
      </c>
      <c r="B633" t="s">
        <v>321</v>
      </c>
      <c r="C633" t="s">
        <v>17</v>
      </c>
      <c r="D633">
        <v>1000</v>
      </c>
      <c r="E633">
        <v>273</v>
      </c>
      <c r="F633">
        <v>273000</v>
      </c>
      <c r="G633" t="s">
        <v>1250</v>
      </c>
      <c r="H633">
        <v>2019089</v>
      </c>
      <c r="I633" t="s">
        <v>19</v>
      </c>
      <c r="J633" t="s">
        <v>20</v>
      </c>
      <c r="K633" t="s">
        <v>25</v>
      </c>
      <c r="L633">
        <v>0</v>
      </c>
      <c r="M633">
        <v>9.83</v>
      </c>
      <c r="N633">
        <v>0</v>
      </c>
      <c r="O633">
        <v>162.84</v>
      </c>
      <c r="P633">
        <v>172.66800000000001</v>
      </c>
      <c r="Q633">
        <f t="shared" si="18"/>
        <v>273172.66800000001</v>
      </c>
      <c r="R633">
        <f t="shared" si="19"/>
        <v>0</v>
      </c>
    </row>
    <row r="634" spans="1:18" hidden="1" x14ac:dyDescent="0.25">
      <c r="A634" s="20">
        <v>43598</v>
      </c>
      <c r="B634" t="s">
        <v>981</v>
      </c>
      <c r="C634" t="s">
        <v>17</v>
      </c>
      <c r="D634">
        <v>10</v>
      </c>
      <c r="E634">
        <v>145</v>
      </c>
      <c r="F634">
        <v>1450</v>
      </c>
      <c r="G634" t="s">
        <v>1251</v>
      </c>
      <c r="H634">
        <v>2019089</v>
      </c>
      <c r="I634" t="s">
        <v>19</v>
      </c>
      <c r="J634" t="s">
        <v>1634</v>
      </c>
      <c r="K634" t="s">
        <v>25</v>
      </c>
      <c r="L634">
        <v>1.45</v>
      </c>
      <c r="M634">
        <v>0.05</v>
      </c>
      <c r="N634">
        <v>0</v>
      </c>
      <c r="O634">
        <v>41.31</v>
      </c>
      <c r="P634">
        <v>42.8123</v>
      </c>
      <c r="Q634">
        <f t="shared" si="18"/>
        <v>1492.8123000000001</v>
      </c>
      <c r="R634">
        <f t="shared" si="19"/>
        <v>0</v>
      </c>
    </row>
    <row r="635" spans="1:18" hidden="1" x14ac:dyDescent="0.25">
      <c r="A635" s="20">
        <v>43595</v>
      </c>
      <c r="B635" t="s">
        <v>981</v>
      </c>
      <c r="C635" t="s">
        <v>17</v>
      </c>
      <c r="D635">
        <v>250</v>
      </c>
      <c r="E635">
        <v>149</v>
      </c>
      <c r="F635">
        <v>37250</v>
      </c>
      <c r="G635" t="s">
        <v>1252</v>
      </c>
      <c r="H635">
        <v>2019088</v>
      </c>
      <c r="I635" t="s">
        <v>19</v>
      </c>
      <c r="J635" t="s">
        <v>20</v>
      </c>
      <c r="K635" t="s">
        <v>25</v>
      </c>
      <c r="L635">
        <v>0</v>
      </c>
      <c r="M635">
        <v>1.34</v>
      </c>
      <c r="N635">
        <v>0</v>
      </c>
      <c r="O635">
        <v>29.74</v>
      </c>
      <c r="P635">
        <v>31.081099999999999</v>
      </c>
      <c r="Q635">
        <f t="shared" si="18"/>
        <v>37281.081100000003</v>
      </c>
      <c r="R635">
        <f t="shared" si="19"/>
        <v>0</v>
      </c>
    </row>
    <row r="636" spans="1:18" hidden="1" x14ac:dyDescent="0.25">
      <c r="A636" s="20">
        <v>43595</v>
      </c>
      <c r="B636" t="s">
        <v>981</v>
      </c>
      <c r="C636" t="s">
        <v>17</v>
      </c>
      <c r="D636">
        <v>50</v>
      </c>
      <c r="E636">
        <v>148.5</v>
      </c>
      <c r="F636">
        <v>7425</v>
      </c>
      <c r="G636" t="s">
        <v>1253</v>
      </c>
      <c r="H636">
        <v>2019088</v>
      </c>
      <c r="I636" t="s">
        <v>19</v>
      </c>
      <c r="J636" t="s">
        <v>20</v>
      </c>
      <c r="K636" t="s">
        <v>25</v>
      </c>
      <c r="L636">
        <v>0</v>
      </c>
      <c r="M636">
        <v>0.27</v>
      </c>
      <c r="N636">
        <v>0</v>
      </c>
      <c r="O636">
        <v>29.55</v>
      </c>
      <c r="P636">
        <v>29.817299999999999</v>
      </c>
      <c r="Q636">
        <f t="shared" si="18"/>
        <v>7454.8172999999997</v>
      </c>
      <c r="R636">
        <f t="shared" si="19"/>
        <v>0</v>
      </c>
    </row>
    <row r="637" spans="1:18" hidden="1" x14ac:dyDescent="0.25">
      <c r="A637" s="20">
        <v>43595</v>
      </c>
      <c r="B637" t="s">
        <v>981</v>
      </c>
      <c r="C637" t="s">
        <v>17</v>
      </c>
      <c r="D637">
        <v>50</v>
      </c>
      <c r="E637">
        <v>148</v>
      </c>
      <c r="F637">
        <v>7400</v>
      </c>
      <c r="G637" t="s">
        <v>1254</v>
      </c>
      <c r="H637">
        <v>2019088</v>
      </c>
      <c r="I637" t="s">
        <v>19</v>
      </c>
      <c r="J637" t="s">
        <v>20</v>
      </c>
      <c r="K637" t="s">
        <v>25</v>
      </c>
      <c r="L637">
        <v>0</v>
      </c>
      <c r="M637">
        <v>0.27</v>
      </c>
      <c r="N637">
        <v>0</v>
      </c>
      <c r="O637">
        <v>29.55</v>
      </c>
      <c r="P637">
        <v>29.816400000000002</v>
      </c>
      <c r="Q637">
        <f t="shared" si="18"/>
        <v>7429.8163999999997</v>
      </c>
      <c r="R637">
        <f t="shared" si="19"/>
        <v>0</v>
      </c>
    </row>
    <row r="638" spans="1:18" hidden="1" x14ac:dyDescent="0.25">
      <c r="A638" s="20">
        <v>43595</v>
      </c>
      <c r="B638" t="s">
        <v>981</v>
      </c>
      <c r="C638" t="s">
        <v>23</v>
      </c>
      <c r="D638">
        <v>350</v>
      </c>
      <c r="E638">
        <v>149</v>
      </c>
      <c r="F638">
        <v>52150</v>
      </c>
      <c r="G638" t="s">
        <v>1255</v>
      </c>
      <c r="H638">
        <v>2019088</v>
      </c>
      <c r="I638" t="s">
        <v>19</v>
      </c>
      <c r="J638" t="s">
        <v>20</v>
      </c>
      <c r="K638" t="s">
        <v>25</v>
      </c>
      <c r="L638">
        <v>13.01</v>
      </c>
      <c r="M638">
        <v>1.88</v>
      </c>
      <c r="N638">
        <v>0</v>
      </c>
      <c r="O638">
        <v>31.1</v>
      </c>
      <c r="P638">
        <v>45.987499999999997</v>
      </c>
      <c r="Q638">
        <f t="shared" si="18"/>
        <v>0</v>
      </c>
      <c r="R638">
        <f t="shared" si="19"/>
        <v>52104.012499999997</v>
      </c>
    </row>
    <row r="639" spans="1:18" hidden="1" x14ac:dyDescent="0.25">
      <c r="A639" s="20">
        <v>43595</v>
      </c>
      <c r="B639" t="s">
        <v>981</v>
      </c>
      <c r="C639" t="s">
        <v>23</v>
      </c>
      <c r="D639">
        <v>250</v>
      </c>
      <c r="E639">
        <v>149.05000000000001</v>
      </c>
      <c r="F639">
        <v>37262.5</v>
      </c>
      <c r="G639" t="s">
        <v>1256</v>
      </c>
      <c r="H639">
        <v>2019088</v>
      </c>
      <c r="I639" t="s">
        <v>19</v>
      </c>
      <c r="J639" t="s">
        <v>20</v>
      </c>
      <c r="K639" t="s">
        <v>25</v>
      </c>
      <c r="L639">
        <v>8.99</v>
      </c>
      <c r="M639">
        <v>1.34</v>
      </c>
      <c r="N639">
        <v>5.4</v>
      </c>
      <c r="O639">
        <v>29.74</v>
      </c>
      <c r="P639">
        <v>45.471499999999999</v>
      </c>
      <c r="Q639">
        <f t="shared" si="18"/>
        <v>0</v>
      </c>
      <c r="R639">
        <f t="shared" si="19"/>
        <v>37217.0285</v>
      </c>
    </row>
    <row r="640" spans="1:18" hidden="1" x14ac:dyDescent="0.25">
      <c r="A640" s="20">
        <v>43595</v>
      </c>
      <c r="B640" t="s">
        <v>981</v>
      </c>
      <c r="C640" t="s">
        <v>17</v>
      </c>
      <c r="D640">
        <v>250</v>
      </c>
      <c r="E640">
        <v>147.9</v>
      </c>
      <c r="F640">
        <v>36975</v>
      </c>
      <c r="G640" t="s">
        <v>1257</v>
      </c>
      <c r="H640">
        <v>2019088</v>
      </c>
      <c r="I640" t="s">
        <v>19</v>
      </c>
      <c r="J640" t="s">
        <v>20</v>
      </c>
      <c r="K640" t="s">
        <v>25</v>
      </c>
      <c r="L640">
        <v>0</v>
      </c>
      <c r="M640">
        <v>1.33</v>
      </c>
      <c r="N640">
        <v>0</v>
      </c>
      <c r="O640">
        <v>29.74</v>
      </c>
      <c r="P640">
        <v>31.071100000000001</v>
      </c>
      <c r="Q640">
        <f t="shared" si="18"/>
        <v>37006.071100000001</v>
      </c>
      <c r="R640">
        <f t="shared" si="19"/>
        <v>0</v>
      </c>
    </row>
    <row r="641" spans="1:18" hidden="1" x14ac:dyDescent="0.25">
      <c r="A641" s="20">
        <v>43591</v>
      </c>
      <c r="B641" t="s">
        <v>981</v>
      </c>
      <c r="C641" t="s">
        <v>17</v>
      </c>
      <c r="D641">
        <v>1000</v>
      </c>
      <c r="E641">
        <v>157.19999999999999</v>
      </c>
      <c r="F641">
        <v>157204.45000000001</v>
      </c>
      <c r="G641" t="s">
        <v>1258</v>
      </c>
      <c r="H641">
        <v>2019084</v>
      </c>
      <c r="I641" t="s">
        <v>19</v>
      </c>
      <c r="J641" t="s">
        <v>20</v>
      </c>
      <c r="K641" t="s">
        <v>25</v>
      </c>
      <c r="L641">
        <v>0</v>
      </c>
      <c r="M641">
        <v>5.66</v>
      </c>
      <c r="N641">
        <v>0</v>
      </c>
      <c r="O641">
        <v>93.79</v>
      </c>
      <c r="P641">
        <v>99.449200000000005</v>
      </c>
      <c r="Q641">
        <f t="shared" si="18"/>
        <v>157303.89920000001</v>
      </c>
      <c r="R641">
        <f t="shared" si="19"/>
        <v>0</v>
      </c>
    </row>
    <row r="642" spans="1:18" hidden="1" x14ac:dyDescent="0.25">
      <c r="A642" s="20">
        <v>43591</v>
      </c>
      <c r="B642" t="s">
        <v>981</v>
      </c>
      <c r="C642" t="s">
        <v>23</v>
      </c>
      <c r="D642">
        <v>1000</v>
      </c>
      <c r="E642">
        <v>157.5</v>
      </c>
      <c r="F642">
        <v>157500</v>
      </c>
      <c r="G642" t="s">
        <v>1259</v>
      </c>
      <c r="H642">
        <v>2019084</v>
      </c>
      <c r="I642" t="s">
        <v>19</v>
      </c>
      <c r="J642" t="s">
        <v>20</v>
      </c>
      <c r="K642" t="s">
        <v>25</v>
      </c>
      <c r="L642">
        <v>39.340000000000003</v>
      </c>
      <c r="M642">
        <v>5.67</v>
      </c>
      <c r="N642">
        <v>0</v>
      </c>
      <c r="O642">
        <v>93.95</v>
      </c>
      <c r="P642">
        <v>138.96</v>
      </c>
      <c r="Q642">
        <f t="shared" si="18"/>
        <v>0</v>
      </c>
      <c r="R642">
        <f t="shared" si="19"/>
        <v>157361.04</v>
      </c>
    </row>
    <row r="643" spans="1:18" hidden="1" x14ac:dyDescent="0.25">
      <c r="A643" s="20">
        <v>43591</v>
      </c>
      <c r="B643" t="s">
        <v>16</v>
      </c>
      <c r="C643" t="s">
        <v>17</v>
      </c>
      <c r="D643">
        <v>250</v>
      </c>
      <c r="E643">
        <v>33.9</v>
      </c>
      <c r="F643">
        <v>8475</v>
      </c>
      <c r="G643" t="s">
        <v>1260</v>
      </c>
      <c r="H643">
        <v>2019084</v>
      </c>
      <c r="I643" t="s">
        <v>19</v>
      </c>
      <c r="J643" t="s">
        <v>20</v>
      </c>
      <c r="K643" t="s">
        <v>25</v>
      </c>
      <c r="L643">
        <v>0</v>
      </c>
      <c r="M643">
        <v>0.31</v>
      </c>
      <c r="N643">
        <v>0</v>
      </c>
      <c r="O643">
        <v>29.56</v>
      </c>
      <c r="P643">
        <v>29.865100000000002</v>
      </c>
      <c r="Q643">
        <f t="shared" ref="Q643:Q706" si="20">IF(C643="Buy",F643+P643,0)</f>
        <v>8504.8651000000009</v>
      </c>
      <c r="R643">
        <f t="shared" ref="R643:R706" si="21">IF(C643="Sell",F643-P643,0)</f>
        <v>0</v>
      </c>
    </row>
    <row r="644" spans="1:18" hidden="1" x14ac:dyDescent="0.25">
      <c r="A644" s="20">
        <v>43591</v>
      </c>
      <c r="B644" t="s">
        <v>16</v>
      </c>
      <c r="C644" t="s">
        <v>23</v>
      </c>
      <c r="D644">
        <v>250</v>
      </c>
      <c r="E644">
        <v>33.700000000000003</v>
      </c>
      <c r="F644">
        <v>8425</v>
      </c>
      <c r="G644" t="s">
        <v>1261</v>
      </c>
      <c r="H644">
        <v>2019084</v>
      </c>
      <c r="I644" t="s">
        <v>19</v>
      </c>
      <c r="J644" t="s">
        <v>20</v>
      </c>
      <c r="K644" t="s">
        <v>25</v>
      </c>
      <c r="L644">
        <v>1.87</v>
      </c>
      <c r="M644">
        <v>0.3</v>
      </c>
      <c r="N644">
        <v>10.199999999999999</v>
      </c>
      <c r="O644">
        <v>29.55</v>
      </c>
      <c r="P644">
        <v>41.923299999999998</v>
      </c>
      <c r="Q644">
        <f t="shared" si="20"/>
        <v>0</v>
      </c>
      <c r="R644">
        <f t="shared" si="21"/>
        <v>8383.0766999999996</v>
      </c>
    </row>
    <row r="645" spans="1:18" hidden="1" x14ac:dyDescent="0.25">
      <c r="A645" s="20">
        <v>43591</v>
      </c>
      <c r="B645" t="s">
        <v>179</v>
      </c>
      <c r="C645" t="s">
        <v>17</v>
      </c>
      <c r="D645">
        <v>50</v>
      </c>
      <c r="E645">
        <v>35.75</v>
      </c>
      <c r="F645">
        <v>1787.5</v>
      </c>
      <c r="G645" t="s">
        <v>1262</v>
      </c>
      <c r="H645">
        <v>2019084</v>
      </c>
      <c r="I645" t="s">
        <v>19</v>
      </c>
      <c r="J645" t="s">
        <v>20</v>
      </c>
      <c r="K645" t="s">
        <v>25</v>
      </c>
      <c r="L645">
        <v>1.79</v>
      </c>
      <c r="M645">
        <v>0.06</v>
      </c>
      <c r="N645">
        <v>0</v>
      </c>
      <c r="O645">
        <v>41.31</v>
      </c>
      <c r="P645">
        <v>43.164400000000001</v>
      </c>
      <c r="Q645">
        <f t="shared" si="20"/>
        <v>1830.6644000000001</v>
      </c>
      <c r="R645">
        <f t="shared" si="21"/>
        <v>0</v>
      </c>
    </row>
    <row r="646" spans="1:18" hidden="1" x14ac:dyDescent="0.25">
      <c r="A646" s="20">
        <v>43587</v>
      </c>
      <c r="B646" t="s">
        <v>282</v>
      </c>
      <c r="C646" t="s">
        <v>17</v>
      </c>
      <c r="D646">
        <v>10</v>
      </c>
      <c r="E646">
        <v>560</v>
      </c>
      <c r="F646">
        <v>5600</v>
      </c>
      <c r="G646" t="s">
        <v>1263</v>
      </c>
      <c r="H646">
        <v>2019082</v>
      </c>
      <c r="I646" t="s">
        <v>19</v>
      </c>
      <c r="J646" t="s">
        <v>20</v>
      </c>
      <c r="K646" t="s">
        <v>25</v>
      </c>
      <c r="L646">
        <v>6</v>
      </c>
      <c r="M646">
        <v>0.2</v>
      </c>
      <c r="N646">
        <v>0.3</v>
      </c>
      <c r="O646">
        <v>41.34</v>
      </c>
      <c r="P646">
        <v>47.8416</v>
      </c>
      <c r="Q646">
        <f t="shared" si="20"/>
        <v>5647.8415999999997</v>
      </c>
      <c r="R646">
        <f t="shared" si="21"/>
        <v>0</v>
      </c>
    </row>
    <row r="647" spans="1:18" hidden="1" x14ac:dyDescent="0.25">
      <c r="A647" s="20">
        <v>43580</v>
      </c>
      <c r="B647" t="s">
        <v>205</v>
      </c>
      <c r="C647" t="s">
        <v>17</v>
      </c>
      <c r="D647">
        <v>100</v>
      </c>
      <c r="E647">
        <v>18.25</v>
      </c>
      <c r="F647">
        <v>1825</v>
      </c>
      <c r="G647" t="s">
        <v>1264</v>
      </c>
      <c r="H647">
        <v>2019079</v>
      </c>
      <c r="I647" t="s">
        <v>19</v>
      </c>
      <c r="J647" t="s">
        <v>20</v>
      </c>
      <c r="K647" t="s">
        <v>25</v>
      </c>
      <c r="L647">
        <v>2</v>
      </c>
      <c r="M647">
        <v>7.0000000000000007E-2</v>
      </c>
      <c r="N647">
        <v>0.3</v>
      </c>
      <c r="O647">
        <v>41.31</v>
      </c>
      <c r="P647">
        <v>43.675699999999999</v>
      </c>
      <c r="Q647">
        <f t="shared" si="20"/>
        <v>1868.6757</v>
      </c>
      <c r="R647">
        <f t="shared" si="21"/>
        <v>0</v>
      </c>
    </row>
    <row r="648" spans="1:18" hidden="1" x14ac:dyDescent="0.25">
      <c r="A648" s="20">
        <v>43579</v>
      </c>
      <c r="B648" t="s">
        <v>288</v>
      </c>
      <c r="C648" t="s">
        <v>17</v>
      </c>
      <c r="D648">
        <v>25</v>
      </c>
      <c r="E648">
        <v>60</v>
      </c>
      <c r="F648">
        <v>1500</v>
      </c>
      <c r="G648" t="s">
        <v>1265</v>
      </c>
      <c r="H648">
        <v>2019078</v>
      </c>
      <c r="I648" t="s">
        <v>19</v>
      </c>
      <c r="J648" t="s">
        <v>20</v>
      </c>
      <c r="K648" t="s">
        <v>25</v>
      </c>
      <c r="L648">
        <v>2</v>
      </c>
      <c r="M648">
        <v>0.05</v>
      </c>
      <c r="N648">
        <v>0.3</v>
      </c>
      <c r="O648">
        <v>41.31</v>
      </c>
      <c r="P648">
        <v>43.664000000000001</v>
      </c>
      <c r="Q648">
        <f t="shared" si="20"/>
        <v>1543.664</v>
      </c>
      <c r="R648">
        <f t="shared" si="21"/>
        <v>0</v>
      </c>
    </row>
    <row r="649" spans="1:18" hidden="1" x14ac:dyDescent="0.25">
      <c r="A649" s="20">
        <v>43578</v>
      </c>
      <c r="B649" t="s">
        <v>862</v>
      </c>
      <c r="C649" t="s">
        <v>23</v>
      </c>
      <c r="D649">
        <v>100</v>
      </c>
      <c r="E649">
        <v>287</v>
      </c>
      <c r="F649">
        <v>28700</v>
      </c>
      <c r="G649" t="s">
        <v>1266</v>
      </c>
      <c r="H649">
        <v>2019077</v>
      </c>
      <c r="I649" t="s">
        <v>19</v>
      </c>
      <c r="J649" t="s">
        <v>20</v>
      </c>
      <c r="K649" t="s">
        <v>25</v>
      </c>
      <c r="L649">
        <v>6.87</v>
      </c>
      <c r="M649">
        <v>1.03</v>
      </c>
      <c r="N649">
        <v>0</v>
      </c>
      <c r="O649">
        <v>29.69</v>
      </c>
      <c r="P649">
        <v>37.593200000000003</v>
      </c>
      <c r="Q649">
        <f t="shared" si="20"/>
        <v>0</v>
      </c>
      <c r="R649">
        <f t="shared" si="21"/>
        <v>28662.406800000001</v>
      </c>
    </row>
    <row r="650" spans="1:18" hidden="1" x14ac:dyDescent="0.25">
      <c r="A650" s="20">
        <v>43578</v>
      </c>
      <c r="B650" t="s">
        <v>862</v>
      </c>
      <c r="C650" t="s">
        <v>23</v>
      </c>
      <c r="D650">
        <v>100</v>
      </c>
      <c r="E650">
        <v>289</v>
      </c>
      <c r="F650">
        <v>28900</v>
      </c>
      <c r="G650" t="s">
        <v>1267</v>
      </c>
      <c r="H650">
        <v>2019077</v>
      </c>
      <c r="I650" t="s">
        <v>19</v>
      </c>
      <c r="J650" t="s">
        <v>20</v>
      </c>
      <c r="K650" t="s">
        <v>25</v>
      </c>
      <c r="L650">
        <v>7.35</v>
      </c>
      <c r="M650">
        <v>1.04</v>
      </c>
      <c r="N650">
        <v>0</v>
      </c>
      <c r="O650">
        <v>29.69</v>
      </c>
      <c r="P650">
        <v>38.080399999999997</v>
      </c>
      <c r="Q650">
        <f t="shared" si="20"/>
        <v>0</v>
      </c>
      <c r="R650">
        <f t="shared" si="21"/>
        <v>28861.919600000001</v>
      </c>
    </row>
    <row r="651" spans="1:18" hidden="1" x14ac:dyDescent="0.25">
      <c r="A651" s="20">
        <v>43578</v>
      </c>
      <c r="B651" t="s">
        <v>862</v>
      </c>
      <c r="C651" t="s">
        <v>17</v>
      </c>
      <c r="D651">
        <v>100</v>
      </c>
      <c r="E651">
        <v>284</v>
      </c>
      <c r="F651">
        <v>28400</v>
      </c>
      <c r="G651" t="s">
        <v>1268</v>
      </c>
      <c r="H651">
        <v>2019077</v>
      </c>
      <c r="I651" t="s">
        <v>19</v>
      </c>
      <c r="J651" t="s">
        <v>20</v>
      </c>
      <c r="K651" t="s">
        <v>25</v>
      </c>
      <c r="L651">
        <v>0</v>
      </c>
      <c r="M651">
        <v>1.02</v>
      </c>
      <c r="N651">
        <v>15</v>
      </c>
      <c r="O651">
        <v>29.68</v>
      </c>
      <c r="P651">
        <v>45.702399999999997</v>
      </c>
      <c r="Q651">
        <f t="shared" si="20"/>
        <v>28445.702399999998</v>
      </c>
      <c r="R651">
        <f t="shared" si="21"/>
        <v>0</v>
      </c>
    </row>
    <row r="652" spans="1:18" hidden="1" x14ac:dyDescent="0.25">
      <c r="A652" s="20">
        <v>43578</v>
      </c>
      <c r="B652" t="s">
        <v>862</v>
      </c>
      <c r="C652" t="s">
        <v>23</v>
      </c>
      <c r="D652">
        <v>100</v>
      </c>
      <c r="E652">
        <v>290</v>
      </c>
      <c r="F652">
        <v>29000</v>
      </c>
      <c r="G652" t="s">
        <v>1269</v>
      </c>
      <c r="H652">
        <v>2019077</v>
      </c>
      <c r="I652" t="s">
        <v>19</v>
      </c>
      <c r="J652" t="s">
        <v>20</v>
      </c>
      <c r="K652" t="s">
        <v>25</v>
      </c>
      <c r="L652">
        <v>7.35</v>
      </c>
      <c r="M652">
        <v>1.04</v>
      </c>
      <c r="N652">
        <v>0</v>
      </c>
      <c r="O652">
        <v>29.69</v>
      </c>
      <c r="P652">
        <v>38.084000000000003</v>
      </c>
      <c r="Q652">
        <f t="shared" si="20"/>
        <v>0</v>
      </c>
      <c r="R652">
        <f t="shared" si="21"/>
        <v>28961.916000000001</v>
      </c>
    </row>
    <row r="653" spans="1:18" hidden="1" x14ac:dyDescent="0.25">
      <c r="A653" s="20">
        <v>43578</v>
      </c>
      <c r="B653" t="s">
        <v>981</v>
      </c>
      <c r="C653" t="s">
        <v>17</v>
      </c>
      <c r="D653">
        <v>100</v>
      </c>
      <c r="E653">
        <v>148</v>
      </c>
      <c r="F653">
        <v>14800</v>
      </c>
      <c r="G653" t="s">
        <v>1270</v>
      </c>
      <c r="H653">
        <v>2019077</v>
      </c>
      <c r="I653" t="s">
        <v>19</v>
      </c>
      <c r="J653" t="s">
        <v>20</v>
      </c>
      <c r="K653" t="s">
        <v>25</v>
      </c>
      <c r="L653">
        <v>0</v>
      </c>
      <c r="M653">
        <v>0.53</v>
      </c>
      <c r="N653">
        <v>0</v>
      </c>
      <c r="O653">
        <v>29.6</v>
      </c>
      <c r="P653">
        <v>30.1328</v>
      </c>
      <c r="Q653">
        <f t="shared" si="20"/>
        <v>14830.132799999999</v>
      </c>
      <c r="R653">
        <f t="shared" si="21"/>
        <v>0</v>
      </c>
    </row>
    <row r="654" spans="1:18" hidden="1" x14ac:dyDescent="0.25">
      <c r="A654" s="20">
        <v>43578</v>
      </c>
      <c r="B654" t="s">
        <v>981</v>
      </c>
      <c r="C654" t="s">
        <v>23</v>
      </c>
      <c r="D654">
        <v>100</v>
      </c>
      <c r="E654">
        <v>148.5</v>
      </c>
      <c r="F654">
        <v>14850</v>
      </c>
      <c r="G654" t="s">
        <v>1271</v>
      </c>
      <c r="H654">
        <v>2019077</v>
      </c>
      <c r="I654" t="s">
        <v>19</v>
      </c>
      <c r="J654" t="s">
        <v>20</v>
      </c>
      <c r="K654" t="s">
        <v>25</v>
      </c>
      <c r="L654">
        <v>3.71</v>
      </c>
      <c r="M654">
        <v>0.53</v>
      </c>
      <c r="N654">
        <v>0</v>
      </c>
      <c r="O654">
        <v>29.6</v>
      </c>
      <c r="P654">
        <v>33.844700000000003</v>
      </c>
      <c r="Q654">
        <f t="shared" si="20"/>
        <v>0</v>
      </c>
      <c r="R654">
        <f t="shared" si="21"/>
        <v>14816.1553</v>
      </c>
    </row>
    <row r="655" spans="1:18" hidden="1" x14ac:dyDescent="0.25">
      <c r="A655" s="20">
        <v>43578</v>
      </c>
      <c r="B655" t="s">
        <v>862</v>
      </c>
      <c r="C655" t="s">
        <v>23</v>
      </c>
      <c r="D655">
        <v>100</v>
      </c>
      <c r="E655">
        <v>291</v>
      </c>
      <c r="F655">
        <v>29100</v>
      </c>
      <c r="G655" t="s">
        <v>1272</v>
      </c>
      <c r="H655">
        <v>2019077</v>
      </c>
      <c r="I655" t="s">
        <v>19</v>
      </c>
      <c r="J655" t="s">
        <v>20</v>
      </c>
      <c r="K655" t="s">
        <v>25</v>
      </c>
      <c r="L655">
        <v>7.35</v>
      </c>
      <c r="M655">
        <v>1.05</v>
      </c>
      <c r="N655">
        <v>0</v>
      </c>
      <c r="O655">
        <v>29.69</v>
      </c>
      <c r="P655">
        <v>38.087600000000002</v>
      </c>
      <c r="Q655">
        <f t="shared" si="20"/>
        <v>0</v>
      </c>
      <c r="R655">
        <f t="shared" si="21"/>
        <v>29061.912400000001</v>
      </c>
    </row>
    <row r="656" spans="1:18" hidden="1" x14ac:dyDescent="0.25">
      <c r="A656" s="20">
        <v>43578</v>
      </c>
      <c r="B656" t="s">
        <v>862</v>
      </c>
      <c r="C656" t="s">
        <v>23</v>
      </c>
      <c r="D656">
        <v>100</v>
      </c>
      <c r="E656">
        <v>292.3</v>
      </c>
      <c r="F656">
        <v>29230</v>
      </c>
      <c r="G656" t="s">
        <v>1273</v>
      </c>
      <c r="H656">
        <v>2019077</v>
      </c>
      <c r="I656" t="s">
        <v>19</v>
      </c>
      <c r="J656" t="s">
        <v>20</v>
      </c>
      <c r="K656" t="s">
        <v>25</v>
      </c>
      <c r="L656">
        <v>7.35</v>
      </c>
      <c r="M656">
        <v>1.05</v>
      </c>
      <c r="N656">
        <v>0</v>
      </c>
      <c r="O656">
        <v>29.69</v>
      </c>
      <c r="P656">
        <v>38.092300000000002</v>
      </c>
      <c r="Q656">
        <f t="shared" si="20"/>
        <v>0</v>
      </c>
      <c r="R656">
        <f t="shared" si="21"/>
        <v>29191.9077</v>
      </c>
    </row>
    <row r="657" spans="1:18" hidden="1" x14ac:dyDescent="0.25">
      <c r="A657" s="20">
        <v>43578</v>
      </c>
      <c r="B657" t="s">
        <v>862</v>
      </c>
      <c r="C657" t="s">
        <v>23</v>
      </c>
      <c r="D657">
        <v>100</v>
      </c>
      <c r="E657">
        <v>295</v>
      </c>
      <c r="F657">
        <v>29500</v>
      </c>
      <c r="G657" t="s">
        <v>1274</v>
      </c>
      <c r="H657">
        <v>2019077</v>
      </c>
      <c r="I657" t="s">
        <v>19</v>
      </c>
      <c r="J657" t="s">
        <v>20</v>
      </c>
      <c r="K657" t="s">
        <v>25</v>
      </c>
      <c r="L657">
        <v>7.35</v>
      </c>
      <c r="M657">
        <v>1.06</v>
      </c>
      <c r="N657">
        <v>0</v>
      </c>
      <c r="O657">
        <v>29.69</v>
      </c>
      <c r="P657">
        <v>38.101999999999997</v>
      </c>
      <c r="Q657">
        <f t="shared" si="20"/>
        <v>0</v>
      </c>
      <c r="R657">
        <f t="shared" si="21"/>
        <v>29461.898000000001</v>
      </c>
    </row>
    <row r="658" spans="1:18" hidden="1" x14ac:dyDescent="0.25">
      <c r="A658" s="20">
        <v>43578</v>
      </c>
      <c r="B658" t="s">
        <v>862</v>
      </c>
      <c r="C658" t="s">
        <v>23</v>
      </c>
      <c r="D658">
        <v>200</v>
      </c>
      <c r="E658">
        <v>293.5</v>
      </c>
      <c r="F658">
        <v>58700</v>
      </c>
      <c r="G658" t="s">
        <v>1275</v>
      </c>
      <c r="H658">
        <v>2019077</v>
      </c>
      <c r="I658" t="s">
        <v>19</v>
      </c>
      <c r="J658" t="s">
        <v>20</v>
      </c>
      <c r="K658" t="s">
        <v>25</v>
      </c>
      <c r="L658">
        <v>14.69</v>
      </c>
      <c r="M658">
        <v>2.11</v>
      </c>
      <c r="N658">
        <v>0</v>
      </c>
      <c r="O658">
        <v>35.01</v>
      </c>
      <c r="P658">
        <v>51.813200000000002</v>
      </c>
      <c r="Q658">
        <f t="shared" si="20"/>
        <v>0</v>
      </c>
      <c r="R658">
        <f t="shared" si="21"/>
        <v>58648.186800000003</v>
      </c>
    </row>
    <row r="659" spans="1:18" hidden="1" x14ac:dyDescent="0.25">
      <c r="A659" s="20">
        <v>43578</v>
      </c>
      <c r="B659" t="s">
        <v>862</v>
      </c>
      <c r="C659" t="s">
        <v>17</v>
      </c>
      <c r="D659">
        <v>700</v>
      </c>
      <c r="E659">
        <v>298</v>
      </c>
      <c r="F659">
        <v>208600</v>
      </c>
      <c r="G659" t="s">
        <v>1276</v>
      </c>
      <c r="H659">
        <v>2019077</v>
      </c>
      <c r="I659" t="s">
        <v>19</v>
      </c>
      <c r="J659" t="s">
        <v>20</v>
      </c>
      <c r="K659" t="s">
        <v>25</v>
      </c>
      <c r="L659">
        <v>0</v>
      </c>
      <c r="M659">
        <v>7.51</v>
      </c>
      <c r="N659">
        <v>0</v>
      </c>
      <c r="O659">
        <v>124.43</v>
      </c>
      <c r="P659">
        <v>131.93960000000001</v>
      </c>
      <c r="Q659">
        <f t="shared" si="20"/>
        <v>208731.93960000001</v>
      </c>
      <c r="R659">
        <f t="shared" si="21"/>
        <v>0</v>
      </c>
    </row>
    <row r="660" spans="1:18" hidden="1" x14ac:dyDescent="0.25">
      <c r="A660" s="20">
        <v>43577</v>
      </c>
      <c r="B660" t="s">
        <v>981</v>
      </c>
      <c r="C660" t="s">
        <v>17</v>
      </c>
      <c r="D660">
        <v>100</v>
      </c>
      <c r="E660">
        <v>151</v>
      </c>
      <c r="F660">
        <v>15100</v>
      </c>
      <c r="G660" t="s">
        <v>1277</v>
      </c>
      <c r="H660">
        <v>2019076</v>
      </c>
      <c r="I660" t="s">
        <v>19</v>
      </c>
      <c r="J660" t="s">
        <v>20</v>
      </c>
      <c r="K660" t="s">
        <v>25</v>
      </c>
      <c r="L660">
        <v>0</v>
      </c>
      <c r="M660">
        <v>0.54</v>
      </c>
      <c r="N660">
        <v>0</v>
      </c>
      <c r="O660">
        <v>29.6</v>
      </c>
      <c r="P660">
        <v>30.143599999999999</v>
      </c>
      <c r="Q660">
        <f t="shared" si="20"/>
        <v>15130.143599999999</v>
      </c>
      <c r="R660">
        <f t="shared" si="21"/>
        <v>0</v>
      </c>
    </row>
    <row r="661" spans="1:18" hidden="1" x14ac:dyDescent="0.25">
      <c r="A661" s="20">
        <v>43577</v>
      </c>
      <c r="B661" t="s">
        <v>981</v>
      </c>
      <c r="C661" t="s">
        <v>17</v>
      </c>
      <c r="D661">
        <v>100</v>
      </c>
      <c r="E661">
        <v>150</v>
      </c>
      <c r="F661">
        <v>15000</v>
      </c>
      <c r="G661" t="s">
        <v>1278</v>
      </c>
      <c r="H661">
        <v>2019076</v>
      </c>
      <c r="I661" t="s">
        <v>19</v>
      </c>
      <c r="J661" t="s">
        <v>20</v>
      </c>
      <c r="K661" t="s">
        <v>25</v>
      </c>
      <c r="L661">
        <v>0</v>
      </c>
      <c r="M661">
        <v>0.54</v>
      </c>
      <c r="N661">
        <v>0</v>
      </c>
      <c r="O661">
        <v>29.6</v>
      </c>
      <c r="P661">
        <v>30.14</v>
      </c>
      <c r="Q661">
        <f t="shared" si="20"/>
        <v>15030.14</v>
      </c>
      <c r="R661">
        <f t="shared" si="21"/>
        <v>0</v>
      </c>
    </row>
    <row r="662" spans="1:18" hidden="1" x14ac:dyDescent="0.25">
      <c r="A662" s="20">
        <v>43577</v>
      </c>
      <c r="B662" t="s">
        <v>981</v>
      </c>
      <c r="C662" t="s">
        <v>23</v>
      </c>
      <c r="D662">
        <v>200</v>
      </c>
      <c r="E662">
        <v>150</v>
      </c>
      <c r="F662">
        <v>30000</v>
      </c>
      <c r="G662" t="s">
        <v>1279</v>
      </c>
      <c r="H662">
        <v>2019076</v>
      </c>
      <c r="I662" t="s">
        <v>19</v>
      </c>
      <c r="J662" t="s">
        <v>20</v>
      </c>
      <c r="K662" t="s">
        <v>25</v>
      </c>
      <c r="L662">
        <v>7.51</v>
      </c>
      <c r="M662">
        <v>1.08</v>
      </c>
      <c r="N662">
        <v>0</v>
      </c>
      <c r="O662">
        <v>29.7</v>
      </c>
      <c r="P662">
        <v>38.290199999999999</v>
      </c>
      <c r="Q662">
        <f t="shared" si="20"/>
        <v>0</v>
      </c>
      <c r="R662">
        <f t="shared" si="21"/>
        <v>29961.709800000001</v>
      </c>
    </row>
    <row r="663" spans="1:18" hidden="1" x14ac:dyDescent="0.25">
      <c r="A663" s="20">
        <v>43577</v>
      </c>
      <c r="B663" t="s">
        <v>379</v>
      </c>
      <c r="C663" t="s">
        <v>17</v>
      </c>
      <c r="D663">
        <v>250</v>
      </c>
      <c r="E663">
        <v>151</v>
      </c>
      <c r="F663">
        <v>37750</v>
      </c>
      <c r="G663" t="s">
        <v>1280</v>
      </c>
      <c r="H663">
        <v>2019076</v>
      </c>
      <c r="I663" t="s">
        <v>19</v>
      </c>
      <c r="J663" t="s">
        <v>20</v>
      </c>
      <c r="K663" t="s">
        <v>25</v>
      </c>
      <c r="L663">
        <v>0</v>
      </c>
      <c r="M663">
        <v>1.36</v>
      </c>
      <c r="N663">
        <v>0</v>
      </c>
      <c r="O663">
        <v>29.74</v>
      </c>
      <c r="P663">
        <v>31.0991</v>
      </c>
      <c r="Q663">
        <f t="shared" si="20"/>
        <v>37781.099099999999</v>
      </c>
      <c r="R663">
        <f t="shared" si="21"/>
        <v>0</v>
      </c>
    </row>
    <row r="664" spans="1:18" hidden="1" x14ac:dyDescent="0.25">
      <c r="A664" s="20">
        <v>43577</v>
      </c>
      <c r="B664" t="s">
        <v>379</v>
      </c>
      <c r="C664" t="s">
        <v>23</v>
      </c>
      <c r="D664">
        <v>1000</v>
      </c>
      <c r="E664">
        <v>148.9</v>
      </c>
      <c r="F664">
        <v>148900</v>
      </c>
      <c r="G664" t="s">
        <v>1281</v>
      </c>
      <c r="H664">
        <v>2019076</v>
      </c>
      <c r="I664" t="s">
        <v>19</v>
      </c>
      <c r="J664" t="s">
        <v>20</v>
      </c>
      <c r="K664" t="s">
        <v>25</v>
      </c>
      <c r="L664">
        <v>37.29</v>
      </c>
      <c r="M664">
        <v>5.36</v>
      </c>
      <c r="N664">
        <v>0</v>
      </c>
      <c r="O664">
        <v>88.81</v>
      </c>
      <c r="P664">
        <v>131.46029999999999</v>
      </c>
      <c r="Q664">
        <f t="shared" si="20"/>
        <v>0</v>
      </c>
      <c r="R664">
        <f t="shared" si="21"/>
        <v>148768.53969999999</v>
      </c>
    </row>
    <row r="665" spans="1:18" hidden="1" x14ac:dyDescent="0.25">
      <c r="A665" s="20">
        <v>43577</v>
      </c>
      <c r="B665" t="s">
        <v>247</v>
      </c>
      <c r="C665" t="s">
        <v>23</v>
      </c>
      <c r="D665">
        <v>100</v>
      </c>
      <c r="E665">
        <v>480</v>
      </c>
      <c r="F665">
        <v>48000</v>
      </c>
      <c r="G665" t="s">
        <v>1282</v>
      </c>
      <c r="H665">
        <v>2019076</v>
      </c>
      <c r="I665" t="s">
        <v>19</v>
      </c>
      <c r="J665" t="s">
        <v>20</v>
      </c>
      <c r="K665" t="s">
        <v>25</v>
      </c>
      <c r="L665">
        <v>12.2</v>
      </c>
      <c r="M665">
        <v>1.73</v>
      </c>
      <c r="N665">
        <v>13.8</v>
      </c>
      <c r="O665">
        <v>29.81</v>
      </c>
      <c r="P665">
        <v>57.537999999999997</v>
      </c>
      <c r="Q665">
        <f t="shared" si="20"/>
        <v>0</v>
      </c>
      <c r="R665">
        <f t="shared" si="21"/>
        <v>47942.462</v>
      </c>
    </row>
    <row r="666" spans="1:18" hidden="1" x14ac:dyDescent="0.25">
      <c r="A666" s="20">
        <v>43577</v>
      </c>
      <c r="B666" t="s">
        <v>247</v>
      </c>
      <c r="C666" t="s">
        <v>17</v>
      </c>
      <c r="D666">
        <v>100</v>
      </c>
      <c r="E666">
        <v>474</v>
      </c>
      <c r="F666">
        <v>47400</v>
      </c>
      <c r="G666" t="s">
        <v>1283</v>
      </c>
      <c r="H666">
        <v>2019076</v>
      </c>
      <c r="I666" t="s">
        <v>19</v>
      </c>
      <c r="J666" t="s">
        <v>20</v>
      </c>
      <c r="K666" t="s">
        <v>25</v>
      </c>
      <c r="L666">
        <v>0</v>
      </c>
      <c r="M666">
        <v>1.71</v>
      </c>
      <c r="N666">
        <v>0</v>
      </c>
      <c r="O666">
        <v>29.81</v>
      </c>
      <c r="P666">
        <v>31.516400000000001</v>
      </c>
      <c r="Q666">
        <f t="shared" si="20"/>
        <v>47431.5164</v>
      </c>
      <c r="R666">
        <f t="shared" si="21"/>
        <v>0</v>
      </c>
    </row>
    <row r="667" spans="1:18" hidden="1" x14ac:dyDescent="0.25">
      <c r="A667" s="20">
        <v>43577</v>
      </c>
      <c r="B667" t="s">
        <v>379</v>
      </c>
      <c r="C667" t="s">
        <v>17</v>
      </c>
      <c r="D667">
        <v>100</v>
      </c>
      <c r="E667">
        <v>149</v>
      </c>
      <c r="F667">
        <v>14900</v>
      </c>
      <c r="G667" t="s">
        <v>1284</v>
      </c>
      <c r="H667">
        <v>2019076</v>
      </c>
      <c r="I667" t="s">
        <v>19</v>
      </c>
      <c r="J667" t="s">
        <v>20</v>
      </c>
      <c r="K667" t="s">
        <v>25</v>
      </c>
      <c r="L667">
        <v>0</v>
      </c>
      <c r="M667">
        <v>0.54</v>
      </c>
      <c r="N667">
        <v>0</v>
      </c>
      <c r="O667">
        <v>29.6</v>
      </c>
      <c r="P667">
        <v>30.136399999999998</v>
      </c>
      <c r="Q667">
        <f t="shared" si="20"/>
        <v>14930.136399999999</v>
      </c>
      <c r="R667">
        <f t="shared" si="21"/>
        <v>0</v>
      </c>
    </row>
    <row r="668" spans="1:18" hidden="1" x14ac:dyDescent="0.25">
      <c r="A668" s="20">
        <v>43577</v>
      </c>
      <c r="B668" t="s">
        <v>379</v>
      </c>
      <c r="C668" t="s">
        <v>17</v>
      </c>
      <c r="D668">
        <v>250</v>
      </c>
      <c r="E668">
        <v>149</v>
      </c>
      <c r="F668">
        <v>37250</v>
      </c>
      <c r="G668" t="s">
        <v>1285</v>
      </c>
      <c r="H668">
        <v>2019076</v>
      </c>
      <c r="I668" t="s">
        <v>19</v>
      </c>
      <c r="J668" t="s">
        <v>20</v>
      </c>
      <c r="K668" t="s">
        <v>25</v>
      </c>
      <c r="L668">
        <v>0</v>
      </c>
      <c r="M668">
        <v>1.34</v>
      </c>
      <c r="N668">
        <v>0</v>
      </c>
      <c r="O668">
        <v>29.74</v>
      </c>
      <c r="P668">
        <v>31.081099999999999</v>
      </c>
      <c r="Q668">
        <f t="shared" si="20"/>
        <v>37281.081100000003</v>
      </c>
      <c r="R668">
        <f t="shared" si="21"/>
        <v>0</v>
      </c>
    </row>
    <row r="669" spans="1:18" hidden="1" x14ac:dyDescent="0.25">
      <c r="A669" s="20">
        <v>43577</v>
      </c>
      <c r="B669" t="s">
        <v>379</v>
      </c>
      <c r="C669" t="s">
        <v>17</v>
      </c>
      <c r="D669">
        <v>400</v>
      </c>
      <c r="E669">
        <v>148.79</v>
      </c>
      <c r="F669">
        <v>59516.85</v>
      </c>
      <c r="G669" t="s">
        <v>1286</v>
      </c>
      <c r="H669">
        <v>2019076</v>
      </c>
      <c r="I669" t="s">
        <v>19</v>
      </c>
      <c r="J669" t="s">
        <v>20</v>
      </c>
      <c r="K669" t="s">
        <v>25</v>
      </c>
      <c r="L669">
        <v>0</v>
      </c>
      <c r="M669">
        <v>2.14</v>
      </c>
      <c r="N669">
        <v>0</v>
      </c>
      <c r="O669">
        <v>35.5</v>
      </c>
      <c r="P669">
        <v>37.642499999999998</v>
      </c>
      <c r="Q669">
        <f t="shared" si="20"/>
        <v>59554.4925</v>
      </c>
      <c r="R669">
        <f t="shared" si="21"/>
        <v>0</v>
      </c>
    </row>
    <row r="670" spans="1:18" hidden="1" x14ac:dyDescent="0.25">
      <c r="A670" s="20">
        <v>43573</v>
      </c>
      <c r="B670" t="s">
        <v>56</v>
      </c>
      <c r="C670" t="s">
        <v>17</v>
      </c>
      <c r="D670">
        <v>100</v>
      </c>
      <c r="E670">
        <v>966.44</v>
      </c>
      <c r="F670">
        <v>96644.3</v>
      </c>
      <c r="G670" t="s">
        <v>1287</v>
      </c>
      <c r="H670">
        <v>2019075</v>
      </c>
      <c r="I670" t="s">
        <v>19</v>
      </c>
      <c r="J670" t="s">
        <v>20</v>
      </c>
      <c r="K670" t="s">
        <v>25</v>
      </c>
      <c r="L670">
        <v>0</v>
      </c>
      <c r="M670">
        <v>3.48</v>
      </c>
      <c r="N670">
        <v>0</v>
      </c>
      <c r="O670">
        <v>57.65</v>
      </c>
      <c r="P670">
        <v>61.129199999999997</v>
      </c>
      <c r="Q670">
        <f t="shared" si="20"/>
        <v>96705.429199999999</v>
      </c>
      <c r="R670">
        <f t="shared" si="21"/>
        <v>0</v>
      </c>
    </row>
    <row r="671" spans="1:18" hidden="1" x14ac:dyDescent="0.25">
      <c r="A671" s="20">
        <v>43573</v>
      </c>
      <c r="B671" t="s">
        <v>56</v>
      </c>
      <c r="C671" t="s">
        <v>23</v>
      </c>
      <c r="D671">
        <v>200</v>
      </c>
      <c r="E671">
        <v>976</v>
      </c>
      <c r="F671">
        <v>195200</v>
      </c>
      <c r="G671" t="s">
        <v>1288</v>
      </c>
      <c r="H671">
        <v>2019075</v>
      </c>
      <c r="I671" t="s">
        <v>19</v>
      </c>
      <c r="J671" t="s">
        <v>20</v>
      </c>
      <c r="K671" t="s">
        <v>25</v>
      </c>
      <c r="L671">
        <v>48.47</v>
      </c>
      <c r="M671">
        <v>7.03</v>
      </c>
      <c r="N671">
        <v>0</v>
      </c>
      <c r="O671">
        <v>116.43</v>
      </c>
      <c r="P671">
        <v>171.9272</v>
      </c>
      <c r="Q671">
        <f t="shared" si="20"/>
        <v>0</v>
      </c>
      <c r="R671">
        <f t="shared" si="21"/>
        <v>195028.07279999999</v>
      </c>
    </row>
    <row r="672" spans="1:18" hidden="1" x14ac:dyDescent="0.25">
      <c r="A672" s="20">
        <v>43573</v>
      </c>
      <c r="B672" t="s">
        <v>56</v>
      </c>
      <c r="C672" t="s">
        <v>17</v>
      </c>
      <c r="D672">
        <v>50</v>
      </c>
      <c r="E672">
        <v>981</v>
      </c>
      <c r="F672">
        <v>49050</v>
      </c>
      <c r="G672" t="s">
        <v>1289</v>
      </c>
      <c r="H672">
        <v>2019075</v>
      </c>
      <c r="I672" t="s">
        <v>19</v>
      </c>
      <c r="J672" t="s">
        <v>20</v>
      </c>
      <c r="K672" t="s">
        <v>25</v>
      </c>
      <c r="L672">
        <v>0</v>
      </c>
      <c r="M672">
        <v>1.77</v>
      </c>
      <c r="N672">
        <v>0</v>
      </c>
      <c r="O672">
        <v>29.82</v>
      </c>
      <c r="P672">
        <v>31.585899999999999</v>
      </c>
      <c r="Q672">
        <f t="shared" si="20"/>
        <v>49081.585899999998</v>
      </c>
      <c r="R672">
        <f t="shared" si="21"/>
        <v>0</v>
      </c>
    </row>
    <row r="673" spans="1:18" hidden="1" x14ac:dyDescent="0.25">
      <c r="A673" s="20">
        <v>43573</v>
      </c>
      <c r="B673" t="s">
        <v>56</v>
      </c>
      <c r="C673" t="s">
        <v>17</v>
      </c>
      <c r="D673">
        <v>50</v>
      </c>
      <c r="E673">
        <v>978.5</v>
      </c>
      <c r="F673">
        <v>48925</v>
      </c>
      <c r="G673" t="s">
        <v>1290</v>
      </c>
      <c r="H673">
        <v>2019075</v>
      </c>
      <c r="I673" t="s">
        <v>19</v>
      </c>
      <c r="J673" t="s">
        <v>20</v>
      </c>
      <c r="K673" t="s">
        <v>25</v>
      </c>
      <c r="L673">
        <v>0</v>
      </c>
      <c r="M673">
        <v>1.76</v>
      </c>
      <c r="N673">
        <v>0</v>
      </c>
      <c r="O673">
        <v>29.82</v>
      </c>
      <c r="P673">
        <v>31.581299999999999</v>
      </c>
      <c r="Q673">
        <f t="shared" si="20"/>
        <v>48956.581299999998</v>
      </c>
      <c r="R673">
        <f t="shared" si="21"/>
        <v>0</v>
      </c>
    </row>
    <row r="674" spans="1:18" hidden="1" x14ac:dyDescent="0.25">
      <c r="A674" s="20">
        <v>43573</v>
      </c>
      <c r="B674" t="s">
        <v>56</v>
      </c>
      <c r="C674" t="s">
        <v>17</v>
      </c>
      <c r="D674">
        <v>50</v>
      </c>
      <c r="E674">
        <v>976.4</v>
      </c>
      <c r="F674">
        <v>48820</v>
      </c>
      <c r="G674" t="s">
        <v>1291</v>
      </c>
      <c r="H674">
        <v>2019075</v>
      </c>
      <c r="I674" t="s">
        <v>19</v>
      </c>
      <c r="J674" t="s">
        <v>20</v>
      </c>
      <c r="K674" t="s">
        <v>25</v>
      </c>
      <c r="L674">
        <v>0</v>
      </c>
      <c r="M674">
        <v>1.76</v>
      </c>
      <c r="N674">
        <v>0</v>
      </c>
      <c r="O674">
        <v>29.82</v>
      </c>
      <c r="P674">
        <v>31.577500000000001</v>
      </c>
      <c r="Q674">
        <f t="shared" si="20"/>
        <v>48851.577499999999</v>
      </c>
      <c r="R674">
        <f t="shared" si="21"/>
        <v>0</v>
      </c>
    </row>
    <row r="675" spans="1:18" hidden="1" x14ac:dyDescent="0.25">
      <c r="A675" s="20">
        <v>43573</v>
      </c>
      <c r="B675" t="s">
        <v>56</v>
      </c>
      <c r="C675" t="s">
        <v>17</v>
      </c>
      <c r="D675">
        <v>200</v>
      </c>
      <c r="E675">
        <v>979</v>
      </c>
      <c r="F675">
        <v>195800</v>
      </c>
      <c r="G675" t="s">
        <v>1292</v>
      </c>
      <c r="H675">
        <v>2019075</v>
      </c>
      <c r="I675" t="s">
        <v>19</v>
      </c>
      <c r="J675" t="s">
        <v>20</v>
      </c>
      <c r="K675" t="s">
        <v>25</v>
      </c>
      <c r="L675">
        <v>0</v>
      </c>
      <c r="M675">
        <v>7.05</v>
      </c>
      <c r="N675">
        <v>0</v>
      </c>
      <c r="O675">
        <v>116.79</v>
      </c>
      <c r="P675">
        <v>123.83880000000001</v>
      </c>
      <c r="Q675">
        <f t="shared" si="20"/>
        <v>195923.8388</v>
      </c>
      <c r="R675">
        <f t="shared" si="21"/>
        <v>0</v>
      </c>
    </row>
    <row r="676" spans="1:18" hidden="1" x14ac:dyDescent="0.25">
      <c r="A676" s="20">
        <v>43573</v>
      </c>
      <c r="B676" t="s">
        <v>56</v>
      </c>
      <c r="C676" t="s">
        <v>17</v>
      </c>
      <c r="D676">
        <v>1000</v>
      </c>
      <c r="E676">
        <v>974</v>
      </c>
      <c r="F676">
        <v>974000</v>
      </c>
      <c r="G676" t="s">
        <v>1293</v>
      </c>
      <c r="H676">
        <v>2019075</v>
      </c>
      <c r="I676" t="s">
        <v>19</v>
      </c>
      <c r="J676" t="s">
        <v>20</v>
      </c>
      <c r="K676" t="s">
        <v>25</v>
      </c>
      <c r="L676">
        <v>0</v>
      </c>
      <c r="M676">
        <v>35.06</v>
      </c>
      <c r="N676">
        <v>0</v>
      </c>
      <c r="O676">
        <v>580.97</v>
      </c>
      <c r="P676">
        <v>616.03420000000006</v>
      </c>
      <c r="Q676">
        <f t="shared" si="20"/>
        <v>974616.03419999999</v>
      </c>
      <c r="R676">
        <f t="shared" si="21"/>
        <v>0</v>
      </c>
    </row>
    <row r="677" spans="1:18" hidden="1" x14ac:dyDescent="0.25">
      <c r="A677" s="20">
        <v>43573</v>
      </c>
      <c r="B677" t="s">
        <v>56</v>
      </c>
      <c r="C677" t="s">
        <v>23</v>
      </c>
      <c r="D677">
        <v>1250</v>
      </c>
      <c r="E677">
        <v>962.11</v>
      </c>
      <c r="F677">
        <v>1202633.6499999999</v>
      </c>
      <c r="G677" t="s">
        <v>1294</v>
      </c>
      <c r="H677">
        <v>2019075</v>
      </c>
      <c r="I677" t="s">
        <v>19</v>
      </c>
      <c r="J677" t="s">
        <v>20</v>
      </c>
      <c r="K677" t="s">
        <v>25</v>
      </c>
      <c r="L677">
        <v>302.52999999999997</v>
      </c>
      <c r="M677">
        <v>43.29</v>
      </c>
      <c r="N677">
        <v>84.6</v>
      </c>
      <c r="O677">
        <v>717.35</v>
      </c>
      <c r="P677">
        <v>1147.7748999999999</v>
      </c>
      <c r="Q677">
        <f t="shared" si="20"/>
        <v>0</v>
      </c>
      <c r="R677">
        <f t="shared" si="21"/>
        <v>1201485.8750999998</v>
      </c>
    </row>
    <row r="678" spans="1:18" hidden="1" x14ac:dyDescent="0.25">
      <c r="A678" s="20">
        <v>43571</v>
      </c>
      <c r="B678" t="s">
        <v>379</v>
      </c>
      <c r="C678" t="s">
        <v>23</v>
      </c>
      <c r="D678">
        <v>1872</v>
      </c>
      <c r="E678">
        <v>158.75</v>
      </c>
      <c r="F678">
        <v>297180</v>
      </c>
      <c r="G678" t="s">
        <v>1295</v>
      </c>
      <c r="H678">
        <v>201920014</v>
      </c>
      <c r="I678" t="s">
        <v>19</v>
      </c>
      <c r="J678" t="s">
        <v>20</v>
      </c>
      <c r="K678" t="s">
        <v>21</v>
      </c>
      <c r="L678">
        <v>74</v>
      </c>
      <c r="M678">
        <v>8.82</v>
      </c>
      <c r="N678">
        <v>0</v>
      </c>
      <c r="O678">
        <v>176.97</v>
      </c>
      <c r="P678">
        <v>259.791</v>
      </c>
      <c r="Q678">
        <f t="shared" si="20"/>
        <v>0</v>
      </c>
      <c r="R678">
        <f t="shared" si="21"/>
        <v>296920.20899999997</v>
      </c>
    </row>
    <row r="679" spans="1:18" hidden="1" x14ac:dyDescent="0.25">
      <c r="A679" s="20">
        <v>43571</v>
      </c>
      <c r="B679" t="s">
        <v>379</v>
      </c>
      <c r="C679" t="s">
        <v>17</v>
      </c>
      <c r="D679">
        <v>1238</v>
      </c>
      <c r="E679">
        <v>158.04</v>
      </c>
      <c r="F679">
        <v>195651</v>
      </c>
      <c r="G679" t="s">
        <v>1296</v>
      </c>
      <c r="H679">
        <v>201920014</v>
      </c>
      <c r="I679" t="s">
        <v>19</v>
      </c>
      <c r="J679" t="s">
        <v>20</v>
      </c>
      <c r="K679" t="s">
        <v>21</v>
      </c>
      <c r="L679">
        <v>0</v>
      </c>
      <c r="M679">
        <v>5.56</v>
      </c>
      <c r="N679">
        <v>18</v>
      </c>
      <c r="O679">
        <v>116.44</v>
      </c>
      <c r="P679">
        <v>139.9983</v>
      </c>
      <c r="Q679">
        <f t="shared" si="20"/>
        <v>195790.99830000001</v>
      </c>
      <c r="R679">
        <f t="shared" si="21"/>
        <v>0</v>
      </c>
    </row>
    <row r="680" spans="1:18" hidden="1" x14ac:dyDescent="0.25">
      <c r="A680" s="20">
        <v>43571</v>
      </c>
      <c r="B680" t="s">
        <v>379</v>
      </c>
      <c r="C680" t="s">
        <v>17</v>
      </c>
      <c r="D680">
        <v>634</v>
      </c>
      <c r="E680">
        <v>158.80000000000001</v>
      </c>
      <c r="F680">
        <v>100681.4</v>
      </c>
      <c r="G680" t="s">
        <v>1297</v>
      </c>
      <c r="H680">
        <v>201920014</v>
      </c>
      <c r="I680" t="s">
        <v>19</v>
      </c>
      <c r="J680" t="s">
        <v>20</v>
      </c>
      <c r="K680" t="s">
        <v>21</v>
      </c>
      <c r="L680">
        <v>0</v>
      </c>
      <c r="M680">
        <v>2.88</v>
      </c>
      <c r="N680">
        <v>0</v>
      </c>
      <c r="O680">
        <v>59.92</v>
      </c>
      <c r="P680">
        <v>62.799100000000003</v>
      </c>
      <c r="Q680">
        <f t="shared" si="20"/>
        <v>100744.1991</v>
      </c>
      <c r="R680">
        <f t="shared" si="21"/>
        <v>0</v>
      </c>
    </row>
    <row r="681" spans="1:18" hidden="1" x14ac:dyDescent="0.25">
      <c r="A681" s="20">
        <v>43571</v>
      </c>
      <c r="B681" t="s">
        <v>379</v>
      </c>
      <c r="C681" t="s">
        <v>17</v>
      </c>
      <c r="D681">
        <v>100</v>
      </c>
      <c r="E681">
        <v>162</v>
      </c>
      <c r="F681">
        <v>16200</v>
      </c>
      <c r="G681" t="s">
        <v>1298</v>
      </c>
      <c r="H681">
        <v>2019074</v>
      </c>
      <c r="I681" t="s">
        <v>19</v>
      </c>
      <c r="J681" t="s">
        <v>20</v>
      </c>
      <c r="K681" t="s">
        <v>25</v>
      </c>
      <c r="L681">
        <v>0</v>
      </c>
      <c r="M681">
        <v>0.57999999999999996</v>
      </c>
      <c r="N681">
        <v>3.9</v>
      </c>
      <c r="O681">
        <v>29.61</v>
      </c>
      <c r="P681">
        <v>34.093200000000003</v>
      </c>
      <c r="Q681">
        <f t="shared" si="20"/>
        <v>16234.093199999999</v>
      </c>
      <c r="R681">
        <f t="shared" si="21"/>
        <v>0</v>
      </c>
    </row>
    <row r="682" spans="1:18" hidden="1" x14ac:dyDescent="0.25">
      <c r="A682" s="20">
        <v>43571</v>
      </c>
      <c r="B682" t="s">
        <v>379</v>
      </c>
      <c r="C682" t="s">
        <v>17</v>
      </c>
      <c r="D682">
        <v>200</v>
      </c>
      <c r="E682">
        <v>159</v>
      </c>
      <c r="F682">
        <v>31800</v>
      </c>
      <c r="G682" t="s">
        <v>1299</v>
      </c>
      <c r="H682">
        <v>2019074</v>
      </c>
      <c r="I682" t="s">
        <v>19</v>
      </c>
      <c r="J682" t="s">
        <v>20</v>
      </c>
      <c r="K682" t="s">
        <v>25</v>
      </c>
      <c r="L682">
        <v>0</v>
      </c>
      <c r="M682">
        <v>1.1399999999999999</v>
      </c>
      <c r="N682">
        <v>0</v>
      </c>
      <c r="O682">
        <v>29.71</v>
      </c>
      <c r="P682">
        <v>30.854800000000001</v>
      </c>
      <c r="Q682">
        <f t="shared" si="20"/>
        <v>31830.854800000001</v>
      </c>
      <c r="R682">
        <f t="shared" si="21"/>
        <v>0</v>
      </c>
    </row>
    <row r="683" spans="1:18" hidden="1" x14ac:dyDescent="0.25">
      <c r="A683" s="20">
        <v>43571</v>
      </c>
      <c r="B683" t="s">
        <v>379</v>
      </c>
      <c r="C683" t="s">
        <v>17</v>
      </c>
      <c r="D683">
        <v>100</v>
      </c>
      <c r="E683">
        <v>158</v>
      </c>
      <c r="F683">
        <v>15800</v>
      </c>
      <c r="G683" t="s">
        <v>1300</v>
      </c>
      <c r="H683">
        <v>2019074</v>
      </c>
      <c r="I683" t="s">
        <v>19</v>
      </c>
      <c r="J683" t="s">
        <v>20</v>
      </c>
      <c r="K683" t="s">
        <v>25</v>
      </c>
      <c r="L683">
        <v>0</v>
      </c>
      <c r="M683">
        <v>0.56999999999999995</v>
      </c>
      <c r="N683">
        <v>0</v>
      </c>
      <c r="O683">
        <v>29.6</v>
      </c>
      <c r="P683">
        <v>30.168800000000001</v>
      </c>
      <c r="Q683">
        <f t="shared" si="20"/>
        <v>15830.168799999999</v>
      </c>
      <c r="R683">
        <f t="shared" si="21"/>
        <v>0</v>
      </c>
    </row>
    <row r="684" spans="1:18" hidden="1" x14ac:dyDescent="0.25">
      <c r="A684" s="20">
        <v>43571</v>
      </c>
      <c r="B684" t="s">
        <v>379</v>
      </c>
      <c r="C684" t="s">
        <v>23</v>
      </c>
      <c r="D684">
        <v>400</v>
      </c>
      <c r="E684">
        <v>158.69999999999999</v>
      </c>
      <c r="F684">
        <v>63480</v>
      </c>
      <c r="G684" t="s">
        <v>1301</v>
      </c>
      <c r="H684">
        <v>2019074</v>
      </c>
      <c r="I684" t="s">
        <v>19</v>
      </c>
      <c r="J684" t="s">
        <v>20</v>
      </c>
      <c r="K684" t="s">
        <v>25</v>
      </c>
      <c r="L684">
        <v>16</v>
      </c>
      <c r="M684">
        <v>2.29</v>
      </c>
      <c r="N684">
        <v>0</v>
      </c>
      <c r="O684">
        <v>37.86</v>
      </c>
      <c r="P684">
        <v>56.145299999999999</v>
      </c>
      <c r="Q684">
        <f t="shared" si="20"/>
        <v>0</v>
      </c>
      <c r="R684">
        <f t="shared" si="21"/>
        <v>63423.854700000004</v>
      </c>
    </row>
    <row r="685" spans="1:18" hidden="1" x14ac:dyDescent="0.25">
      <c r="A685" s="20">
        <v>43570</v>
      </c>
      <c r="B685" t="s">
        <v>379</v>
      </c>
      <c r="C685" t="s">
        <v>23</v>
      </c>
      <c r="D685">
        <v>100</v>
      </c>
      <c r="E685">
        <v>164.95</v>
      </c>
      <c r="F685">
        <v>16495</v>
      </c>
      <c r="G685" t="s">
        <v>1302</v>
      </c>
      <c r="H685">
        <v>2019073</v>
      </c>
      <c r="I685" t="s">
        <v>19</v>
      </c>
      <c r="J685" t="s">
        <v>20</v>
      </c>
      <c r="K685" t="s">
        <v>25</v>
      </c>
      <c r="L685">
        <v>4.13</v>
      </c>
      <c r="M685">
        <v>0.59</v>
      </c>
      <c r="N685">
        <v>0</v>
      </c>
      <c r="O685">
        <v>29.61</v>
      </c>
      <c r="P685">
        <v>34.333799999999997</v>
      </c>
      <c r="Q685">
        <f t="shared" si="20"/>
        <v>0</v>
      </c>
      <c r="R685">
        <f t="shared" si="21"/>
        <v>16460.6662</v>
      </c>
    </row>
    <row r="686" spans="1:18" hidden="1" x14ac:dyDescent="0.25">
      <c r="A686" s="20">
        <v>43570</v>
      </c>
      <c r="B686" t="s">
        <v>379</v>
      </c>
      <c r="C686" t="s">
        <v>23</v>
      </c>
      <c r="D686">
        <v>500</v>
      </c>
      <c r="E686">
        <v>165.5</v>
      </c>
      <c r="F686">
        <v>82750</v>
      </c>
      <c r="G686" t="s">
        <v>1303</v>
      </c>
      <c r="H686">
        <v>2019073</v>
      </c>
      <c r="I686" t="s">
        <v>19</v>
      </c>
      <c r="J686" t="s">
        <v>20</v>
      </c>
      <c r="K686" t="s">
        <v>25</v>
      </c>
      <c r="L686">
        <v>20.63</v>
      </c>
      <c r="M686">
        <v>2.98</v>
      </c>
      <c r="N686">
        <v>0</v>
      </c>
      <c r="O686">
        <v>49.36</v>
      </c>
      <c r="P686">
        <v>72.969099999999997</v>
      </c>
      <c r="Q686">
        <f t="shared" si="20"/>
        <v>0</v>
      </c>
      <c r="R686">
        <f t="shared" si="21"/>
        <v>82677.030899999998</v>
      </c>
    </row>
    <row r="687" spans="1:18" hidden="1" x14ac:dyDescent="0.25">
      <c r="A687" s="20">
        <v>43570</v>
      </c>
      <c r="B687" t="s">
        <v>379</v>
      </c>
      <c r="C687" t="s">
        <v>17</v>
      </c>
      <c r="D687">
        <v>850</v>
      </c>
      <c r="E687">
        <v>164.5</v>
      </c>
      <c r="F687">
        <v>139825</v>
      </c>
      <c r="G687" t="s">
        <v>1304</v>
      </c>
      <c r="H687">
        <v>2019073</v>
      </c>
      <c r="I687" t="s">
        <v>19</v>
      </c>
      <c r="J687" t="s">
        <v>20</v>
      </c>
      <c r="K687" t="s">
        <v>25</v>
      </c>
      <c r="L687">
        <v>0</v>
      </c>
      <c r="M687">
        <v>5.03</v>
      </c>
      <c r="N687">
        <v>8.6999999999999993</v>
      </c>
      <c r="O687">
        <v>83.4</v>
      </c>
      <c r="P687">
        <v>97.133799999999994</v>
      </c>
      <c r="Q687">
        <f t="shared" si="20"/>
        <v>139922.13380000001</v>
      </c>
      <c r="R687">
        <f t="shared" si="21"/>
        <v>0</v>
      </c>
    </row>
    <row r="688" spans="1:18" hidden="1" x14ac:dyDescent="0.25">
      <c r="A688" s="20">
        <v>43570</v>
      </c>
      <c r="B688" t="s">
        <v>379</v>
      </c>
      <c r="C688" t="s">
        <v>23</v>
      </c>
      <c r="D688">
        <v>250</v>
      </c>
      <c r="E688">
        <v>166</v>
      </c>
      <c r="F688">
        <v>41500</v>
      </c>
      <c r="G688" t="s">
        <v>1305</v>
      </c>
      <c r="H688">
        <v>2019073</v>
      </c>
      <c r="I688" t="s">
        <v>19</v>
      </c>
      <c r="J688" t="s">
        <v>20</v>
      </c>
      <c r="K688" t="s">
        <v>25</v>
      </c>
      <c r="L688">
        <v>10.24</v>
      </c>
      <c r="M688">
        <v>1.49</v>
      </c>
      <c r="N688">
        <v>0</v>
      </c>
      <c r="O688">
        <v>29.77</v>
      </c>
      <c r="P688">
        <v>41.503999999999998</v>
      </c>
      <c r="Q688">
        <f t="shared" si="20"/>
        <v>0</v>
      </c>
      <c r="R688">
        <f t="shared" si="21"/>
        <v>41458.495999999999</v>
      </c>
    </row>
    <row r="689" spans="1:18" hidden="1" x14ac:dyDescent="0.25">
      <c r="A689" s="20">
        <v>43567</v>
      </c>
      <c r="B689" t="s">
        <v>379</v>
      </c>
      <c r="C689" t="s">
        <v>23</v>
      </c>
      <c r="D689">
        <v>1000</v>
      </c>
      <c r="E689">
        <v>162</v>
      </c>
      <c r="F689">
        <v>162000</v>
      </c>
      <c r="G689" t="s">
        <v>1306</v>
      </c>
      <c r="H689">
        <v>2019072</v>
      </c>
      <c r="I689" t="s">
        <v>19</v>
      </c>
      <c r="J689" t="s">
        <v>20</v>
      </c>
      <c r="K689" t="s">
        <v>25</v>
      </c>
      <c r="L689">
        <v>40.68</v>
      </c>
      <c r="M689">
        <v>5.83</v>
      </c>
      <c r="N689">
        <v>0</v>
      </c>
      <c r="O689">
        <v>96.63</v>
      </c>
      <c r="P689">
        <v>143.142</v>
      </c>
      <c r="Q689">
        <f t="shared" si="20"/>
        <v>0</v>
      </c>
      <c r="R689">
        <f t="shared" si="21"/>
        <v>161856.85800000001</v>
      </c>
    </row>
    <row r="690" spans="1:18" hidden="1" x14ac:dyDescent="0.25">
      <c r="A690" s="20">
        <v>43567</v>
      </c>
      <c r="B690" t="s">
        <v>379</v>
      </c>
      <c r="C690" t="s">
        <v>23</v>
      </c>
      <c r="D690">
        <v>100</v>
      </c>
      <c r="E690">
        <v>159.65</v>
      </c>
      <c r="F690">
        <v>15964.75</v>
      </c>
      <c r="G690" t="s">
        <v>1307</v>
      </c>
      <c r="H690">
        <v>2019072</v>
      </c>
      <c r="I690" t="s">
        <v>19</v>
      </c>
      <c r="J690" t="s">
        <v>20</v>
      </c>
      <c r="K690" t="s">
        <v>25</v>
      </c>
      <c r="L690">
        <v>4.07</v>
      </c>
      <c r="M690">
        <v>0.56999999999999995</v>
      </c>
      <c r="N690">
        <v>0</v>
      </c>
      <c r="O690">
        <v>29.6</v>
      </c>
      <c r="P690">
        <v>34.244700000000002</v>
      </c>
      <c r="Q690">
        <f t="shared" si="20"/>
        <v>0</v>
      </c>
      <c r="R690">
        <f t="shared" si="21"/>
        <v>15930.505300000001</v>
      </c>
    </row>
    <row r="691" spans="1:18" hidden="1" x14ac:dyDescent="0.25">
      <c r="A691" s="20">
        <v>43567</v>
      </c>
      <c r="B691" t="s">
        <v>379</v>
      </c>
      <c r="C691" t="s">
        <v>17</v>
      </c>
      <c r="D691">
        <v>3250</v>
      </c>
      <c r="E691">
        <v>162.5</v>
      </c>
      <c r="F691">
        <v>528125</v>
      </c>
      <c r="G691" t="s">
        <v>1308</v>
      </c>
      <c r="H691">
        <v>2019072</v>
      </c>
      <c r="I691" t="s">
        <v>19</v>
      </c>
      <c r="J691" t="s">
        <v>20</v>
      </c>
      <c r="K691" t="s">
        <v>25</v>
      </c>
      <c r="L691">
        <v>0</v>
      </c>
      <c r="M691">
        <v>19.010000000000002</v>
      </c>
      <c r="N691">
        <v>0</v>
      </c>
      <c r="O691">
        <v>315.02999999999997</v>
      </c>
      <c r="P691">
        <v>334.04309999999998</v>
      </c>
      <c r="Q691">
        <f t="shared" si="20"/>
        <v>528459.04310000001</v>
      </c>
      <c r="R691">
        <f t="shared" si="21"/>
        <v>0</v>
      </c>
    </row>
    <row r="692" spans="1:18" hidden="1" x14ac:dyDescent="0.25">
      <c r="A692" s="20">
        <v>43567</v>
      </c>
      <c r="B692" t="s">
        <v>379</v>
      </c>
      <c r="C692" t="s">
        <v>23</v>
      </c>
      <c r="D692">
        <v>150</v>
      </c>
      <c r="E692">
        <v>160.5</v>
      </c>
      <c r="F692">
        <v>24075</v>
      </c>
      <c r="G692" t="s">
        <v>1309</v>
      </c>
      <c r="H692">
        <v>2019072</v>
      </c>
      <c r="I692" t="s">
        <v>19</v>
      </c>
      <c r="J692" t="s">
        <v>20</v>
      </c>
      <c r="K692" t="s">
        <v>25</v>
      </c>
      <c r="L692">
        <v>6.1</v>
      </c>
      <c r="M692">
        <v>0.87</v>
      </c>
      <c r="N692">
        <v>0</v>
      </c>
      <c r="O692">
        <v>29.66</v>
      </c>
      <c r="P692">
        <v>36.6267</v>
      </c>
      <c r="Q692">
        <f t="shared" si="20"/>
        <v>0</v>
      </c>
      <c r="R692">
        <f t="shared" si="21"/>
        <v>24038.373299999999</v>
      </c>
    </row>
    <row r="693" spans="1:18" hidden="1" x14ac:dyDescent="0.25">
      <c r="A693" s="20">
        <v>43567</v>
      </c>
      <c r="B693" t="s">
        <v>379</v>
      </c>
      <c r="C693" t="s">
        <v>23</v>
      </c>
      <c r="D693">
        <v>2000</v>
      </c>
      <c r="E693">
        <v>163.72999999999999</v>
      </c>
      <c r="F693">
        <v>327465</v>
      </c>
      <c r="G693" t="s">
        <v>1310</v>
      </c>
      <c r="H693">
        <v>2019072</v>
      </c>
      <c r="I693" t="s">
        <v>19</v>
      </c>
      <c r="J693" t="s">
        <v>20</v>
      </c>
      <c r="K693" t="s">
        <v>25</v>
      </c>
      <c r="L693">
        <v>81.36</v>
      </c>
      <c r="M693">
        <v>11.79</v>
      </c>
      <c r="N693">
        <v>0</v>
      </c>
      <c r="O693">
        <v>195.32</v>
      </c>
      <c r="P693">
        <v>288.46899999999999</v>
      </c>
      <c r="Q693">
        <f t="shared" si="20"/>
        <v>0</v>
      </c>
      <c r="R693">
        <f t="shared" si="21"/>
        <v>327176.53100000002</v>
      </c>
    </row>
    <row r="694" spans="1:18" hidden="1" x14ac:dyDescent="0.25">
      <c r="A694" s="20">
        <v>43567</v>
      </c>
      <c r="B694" t="s">
        <v>981</v>
      </c>
      <c r="C694" t="s">
        <v>17</v>
      </c>
      <c r="D694">
        <v>10</v>
      </c>
      <c r="E694">
        <v>155.55000000000001</v>
      </c>
      <c r="F694">
        <v>1555.5</v>
      </c>
      <c r="G694" t="s">
        <v>1311</v>
      </c>
      <c r="H694">
        <v>2019072</v>
      </c>
      <c r="I694" t="s">
        <v>19</v>
      </c>
      <c r="J694" t="s">
        <v>1634</v>
      </c>
      <c r="K694" t="s">
        <v>25</v>
      </c>
      <c r="L694">
        <v>1.8</v>
      </c>
      <c r="M694">
        <v>0.06</v>
      </c>
      <c r="N694">
        <v>31.8</v>
      </c>
      <c r="O694">
        <v>41.31</v>
      </c>
      <c r="P694">
        <v>74.965999999999994</v>
      </c>
      <c r="Q694">
        <f t="shared" si="20"/>
        <v>1630.4659999999999</v>
      </c>
      <c r="R694">
        <f t="shared" si="21"/>
        <v>0</v>
      </c>
    </row>
    <row r="695" spans="1:18" hidden="1" x14ac:dyDescent="0.25">
      <c r="A695" s="20">
        <v>43566</v>
      </c>
      <c r="B695" t="s">
        <v>862</v>
      </c>
      <c r="C695" t="s">
        <v>23</v>
      </c>
      <c r="D695">
        <v>100</v>
      </c>
      <c r="E695">
        <v>283</v>
      </c>
      <c r="F695">
        <v>28300</v>
      </c>
      <c r="G695" t="s">
        <v>1312</v>
      </c>
      <c r="H695">
        <v>2019071</v>
      </c>
      <c r="I695" t="s">
        <v>19</v>
      </c>
      <c r="J695" t="s">
        <v>20</v>
      </c>
      <c r="K695" t="s">
        <v>25</v>
      </c>
      <c r="L695">
        <v>6.98</v>
      </c>
      <c r="M695">
        <v>1.02</v>
      </c>
      <c r="N695">
        <v>0</v>
      </c>
      <c r="O695">
        <v>29.69</v>
      </c>
      <c r="P695">
        <v>37.688800000000001</v>
      </c>
      <c r="Q695">
        <f t="shared" si="20"/>
        <v>0</v>
      </c>
      <c r="R695">
        <f t="shared" si="21"/>
        <v>28262.3112</v>
      </c>
    </row>
    <row r="696" spans="1:18" hidden="1" x14ac:dyDescent="0.25">
      <c r="A696" s="20">
        <v>43566</v>
      </c>
      <c r="B696" t="s">
        <v>862</v>
      </c>
      <c r="C696" t="s">
        <v>17</v>
      </c>
      <c r="D696">
        <v>100</v>
      </c>
      <c r="E696">
        <v>278.5</v>
      </c>
      <c r="F696">
        <v>27850</v>
      </c>
      <c r="G696" t="s">
        <v>1313</v>
      </c>
      <c r="H696">
        <v>2019071</v>
      </c>
      <c r="I696" t="s">
        <v>19</v>
      </c>
      <c r="J696" t="s">
        <v>20</v>
      </c>
      <c r="K696" t="s">
        <v>25</v>
      </c>
      <c r="L696">
        <v>0</v>
      </c>
      <c r="M696">
        <v>1</v>
      </c>
      <c r="N696">
        <v>11.1</v>
      </c>
      <c r="O696">
        <v>29.68</v>
      </c>
      <c r="P696">
        <v>41.782600000000002</v>
      </c>
      <c r="Q696">
        <f t="shared" si="20"/>
        <v>27891.782599999999</v>
      </c>
      <c r="R696">
        <f t="shared" si="21"/>
        <v>0</v>
      </c>
    </row>
    <row r="697" spans="1:18" hidden="1" x14ac:dyDescent="0.25">
      <c r="A697" s="20">
        <v>43566</v>
      </c>
      <c r="B697" t="s">
        <v>862</v>
      </c>
      <c r="C697" t="s">
        <v>17</v>
      </c>
      <c r="D697">
        <v>552</v>
      </c>
      <c r="E697">
        <v>278</v>
      </c>
      <c r="F697">
        <v>153454.75</v>
      </c>
      <c r="G697" t="s">
        <v>1314</v>
      </c>
      <c r="H697">
        <v>2019071</v>
      </c>
      <c r="I697" t="s">
        <v>19</v>
      </c>
      <c r="J697" t="s">
        <v>20</v>
      </c>
      <c r="K697" t="s">
        <v>25</v>
      </c>
      <c r="L697">
        <v>0</v>
      </c>
      <c r="M697">
        <v>5.52</v>
      </c>
      <c r="N697">
        <v>0</v>
      </c>
      <c r="O697">
        <v>91.53</v>
      </c>
      <c r="P697">
        <v>97.054299999999998</v>
      </c>
      <c r="Q697">
        <f t="shared" si="20"/>
        <v>153551.80429999999</v>
      </c>
      <c r="R697">
        <f t="shared" si="21"/>
        <v>0</v>
      </c>
    </row>
    <row r="698" spans="1:18" hidden="1" x14ac:dyDescent="0.25">
      <c r="A698" s="20">
        <v>43566</v>
      </c>
      <c r="B698" t="s">
        <v>862</v>
      </c>
      <c r="C698" t="s">
        <v>23</v>
      </c>
      <c r="D698">
        <v>552</v>
      </c>
      <c r="E698">
        <v>280</v>
      </c>
      <c r="F698">
        <v>154560</v>
      </c>
      <c r="G698" t="s">
        <v>1315</v>
      </c>
      <c r="H698">
        <v>2019071</v>
      </c>
      <c r="I698" t="s">
        <v>19</v>
      </c>
      <c r="J698" t="s">
        <v>20</v>
      </c>
      <c r="K698" t="s">
        <v>25</v>
      </c>
      <c r="L698">
        <v>39.020000000000003</v>
      </c>
      <c r="M698">
        <v>5.56</v>
      </c>
      <c r="N698">
        <v>0</v>
      </c>
      <c r="O698">
        <v>92.19</v>
      </c>
      <c r="P698">
        <v>136.77420000000001</v>
      </c>
      <c r="Q698">
        <f t="shared" si="20"/>
        <v>0</v>
      </c>
      <c r="R698">
        <f t="shared" si="21"/>
        <v>154423.22579999999</v>
      </c>
    </row>
    <row r="699" spans="1:18" hidden="1" x14ac:dyDescent="0.25">
      <c r="A699" s="20">
        <v>43560</v>
      </c>
      <c r="B699" t="s">
        <v>205</v>
      </c>
      <c r="C699" t="s">
        <v>17</v>
      </c>
      <c r="D699">
        <v>100</v>
      </c>
      <c r="E699">
        <v>19</v>
      </c>
      <c r="F699">
        <v>1900</v>
      </c>
      <c r="G699" t="s">
        <v>1014</v>
      </c>
      <c r="H699">
        <v>2019067</v>
      </c>
      <c r="I699" t="s">
        <v>19</v>
      </c>
      <c r="J699" t="s">
        <v>20</v>
      </c>
      <c r="K699" t="s">
        <v>25</v>
      </c>
      <c r="L699">
        <v>2</v>
      </c>
      <c r="M699">
        <v>7.0000000000000007E-2</v>
      </c>
      <c r="N699">
        <v>0.3</v>
      </c>
      <c r="O699">
        <v>41.31</v>
      </c>
      <c r="P699">
        <v>43.678400000000003</v>
      </c>
      <c r="Q699">
        <f t="shared" si="20"/>
        <v>1943.6784</v>
      </c>
      <c r="R699">
        <f t="shared" si="21"/>
        <v>0</v>
      </c>
    </row>
    <row r="700" spans="1:18" hidden="1" x14ac:dyDescent="0.25">
      <c r="A700" s="20">
        <v>43559</v>
      </c>
      <c r="B700" t="s">
        <v>397</v>
      </c>
      <c r="C700" t="s">
        <v>17</v>
      </c>
      <c r="D700">
        <v>500</v>
      </c>
      <c r="E700">
        <v>252.59</v>
      </c>
      <c r="F700">
        <v>126296.65</v>
      </c>
      <c r="G700" t="s">
        <v>1015</v>
      </c>
      <c r="H700">
        <v>2019066</v>
      </c>
      <c r="I700" t="s">
        <v>19</v>
      </c>
      <c r="J700" t="s">
        <v>20</v>
      </c>
      <c r="K700" t="s">
        <v>25</v>
      </c>
      <c r="L700">
        <v>0</v>
      </c>
      <c r="M700">
        <v>4.55</v>
      </c>
      <c r="N700">
        <v>27.9</v>
      </c>
      <c r="O700">
        <v>75.34</v>
      </c>
      <c r="P700">
        <v>107.78660000000001</v>
      </c>
      <c r="Q700">
        <f t="shared" si="20"/>
        <v>126404.4366</v>
      </c>
      <c r="R700">
        <f t="shared" si="21"/>
        <v>0</v>
      </c>
    </row>
    <row r="701" spans="1:18" hidden="1" x14ac:dyDescent="0.25">
      <c r="A701" s="20">
        <v>43559</v>
      </c>
      <c r="B701" t="s">
        <v>862</v>
      </c>
      <c r="C701" t="s">
        <v>23</v>
      </c>
      <c r="D701">
        <v>1000</v>
      </c>
      <c r="E701">
        <v>286</v>
      </c>
      <c r="F701">
        <v>286000</v>
      </c>
      <c r="G701" t="s">
        <v>1016</v>
      </c>
      <c r="H701">
        <v>2019066</v>
      </c>
      <c r="I701" t="s">
        <v>19</v>
      </c>
      <c r="J701" t="s">
        <v>20</v>
      </c>
      <c r="K701" t="s">
        <v>25</v>
      </c>
      <c r="L701">
        <v>71.33</v>
      </c>
      <c r="M701">
        <v>10.3</v>
      </c>
      <c r="N701">
        <v>0</v>
      </c>
      <c r="O701">
        <v>170.59</v>
      </c>
      <c r="P701">
        <v>252.21600000000001</v>
      </c>
      <c r="Q701">
        <f t="shared" si="20"/>
        <v>0</v>
      </c>
      <c r="R701">
        <f t="shared" si="21"/>
        <v>285747.78399999999</v>
      </c>
    </row>
    <row r="702" spans="1:18" hidden="1" x14ac:dyDescent="0.25">
      <c r="A702" s="20">
        <v>43559</v>
      </c>
      <c r="B702" t="s">
        <v>862</v>
      </c>
      <c r="C702" t="s">
        <v>17</v>
      </c>
      <c r="D702">
        <v>1000</v>
      </c>
      <c r="E702">
        <v>285</v>
      </c>
      <c r="F702">
        <v>285000</v>
      </c>
      <c r="G702" t="s">
        <v>1017</v>
      </c>
      <c r="H702">
        <v>2019066</v>
      </c>
      <c r="I702" t="s">
        <v>19</v>
      </c>
      <c r="J702" t="s">
        <v>20</v>
      </c>
      <c r="K702" t="s">
        <v>25</v>
      </c>
      <c r="L702">
        <v>0</v>
      </c>
      <c r="M702">
        <v>10.26</v>
      </c>
      <c r="N702">
        <v>0</v>
      </c>
      <c r="O702">
        <v>170</v>
      </c>
      <c r="P702">
        <v>180.26070000000001</v>
      </c>
      <c r="Q702">
        <f t="shared" si="20"/>
        <v>285180.26069999998</v>
      </c>
      <c r="R702">
        <f t="shared" si="21"/>
        <v>0</v>
      </c>
    </row>
    <row r="703" spans="1:18" hidden="1" x14ac:dyDescent="0.25">
      <c r="A703" s="20">
        <v>43559</v>
      </c>
      <c r="B703" t="s">
        <v>397</v>
      </c>
      <c r="C703" t="s">
        <v>17</v>
      </c>
      <c r="D703">
        <v>100</v>
      </c>
      <c r="E703">
        <v>248.59</v>
      </c>
      <c r="F703">
        <v>24858.85</v>
      </c>
      <c r="G703" t="s">
        <v>1018</v>
      </c>
      <c r="H703">
        <v>2019066</v>
      </c>
      <c r="I703" t="s">
        <v>19</v>
      </c>
      <c r="J703" t="s">
        <v>20</v>
      </c>
      <c r="K703" t="s">
        <v>25</v>
      </c>
      <c r="L703">
        <v>0</v>
      </c>
      <c r="M703">
        <v>0.9</v>
      </c>
      <c r="N703">
        <v>0</v>
      </c>
      <c r="O703">
        <v>29.67</v>
      </c>
      <c r="P703">
        <v>30.565000000000001</v>
      </c>
      <c r="Q703">
        <f t="shared" si="20"/>
        <v>24889.414999999997</v>
      </c>
      <c r="R703">
        <f t="shared" si="21"/>
        <v>0</v>
      </c>
    </row>
    <row r="704" spans="1:18" hidden="1" x14ac:dyDescent="0.25">
      <c r="A704" s="20">
        <v>43559</v>
      </c>
      <c r="B704" t="s">
        <v>397</v>
      </c>
      <c r="C704" t="s">
        <v>17</v>
      </c>
      <c r="D704">
        <v>100</v>
      </c>
      <c r="E704">
        <v>248.39</v>
      </c>
      <c r="F704">
        <v>24839.05</v>
      </c>
      <c r="G704" t="s">
        <v>1019</v>
      </c>
      <c r="H704">
        <v>2019066</v>
      </c>
      <c r="I704" t="s">
        <v>19</v>
      </c>
      <c r="J704" t="s">
        <v>20</v>
      </c>
      <c r="K704" t="s">
        <v>25</v>
      </c>
      <c r="L704">
        <v>0</v>
      </c>
      <c r="M704">
        <v>0.89</v>
      </c>
      <c r="N704">
        <v>0</v>
      </c>
      <c r="O704">
        <v>29.67</v>
      </c>
      <c r="P704">
        <v>30.5642</v>
      </c>
      <c r="Q704">
        <f t="shared" si="20"/>
        <v>24869.6142</v>
      </c>
      <c r="R704">
        <f t="shared" si="21"/>
        <v>0</v>
      </c>
    </row>
    <row r="705" spans="1:18" hidden="1" x14ac:dyDescent="0.25">
      <c r="A705" s="20">
        <v>43559</v>
      </c>
      <c r="B705" t="s">
        <v>397</v>
      </c>
      <c r="C705" t="s">
        <v>23</v>
      </c>
      <c r="D705">
        <v>700</v>
      </c>
      <c r="E705">
        <v>247.65</v>
      </c>
      <c r="F705">
        <v>173354.75</v>
      </c>
      <c r="G705" t="s">
        <v>1020</v>
      </c>
      <c r="H705">
        <v>2019066</v>
      </c>
      <c r="I705" t="s">
        <v>19</v>
      </c>
      <c r="J705" t="s">
        <v>20</v>
      </c>
      <c r="K705" t="s">
        <v>25</v>
      </c>
      <c r="L705">
        <v>43.67</v>
      </c>
      <c r="M705">
        <v>6.24</v>
      </c>
      <c r="N705">
        <v>0</v>
      </c>
      <c r="O705">
        <v>103.41</v>
      </c>
      <c r="P705">
        <v>153.32079999999999</v>
      </c>
      <c r="Q705">
        <f t="shared" si="20"/>
        <v>0</v>
      </c>
      <c r="R705">
        <f t="shared" si="21"/>
        <v>173201.42920000001</v>
      </c>
    </row>
    <row r="706" spans="1:18" hidden="1" x14ac:dyDescent="0.25">
      <c r="A706" s="20">
        <v>43558</v>
      </c>
      <c r="B706" t="s">
        <v>849</v>
      </c>
      <c r="C706" t="s">
        <v>17</v>
      </c>
      <c r="D706">
        <v>100</v>
      </c>
      <c r="E706">
        <v>256.5</v>
      </c>
      <c r="F706">
        <v>25649.95</v>
      </c>
      <c r="G706" t="s">
        <v>964</v>
      </c>
      <c r="H706">
        <v>2019065</v>
      </c>
      <c r="I706" t="s">
        <v>19</v>
      </c>
      <c r="J706" t="s">
        <v>20</v>
      </c>
      <c r="K706" t="s">
        <v>25</v>
      </c>
      <c r="L706">
        <v>0</v>
      </c>
      <c r="M706">
        <v>0.94</v>
      </c>
      <c r="N706">
        <v>0</v>
      </c>
      <c r="O706">
        <v>29.67</v>
      </c>
      <c r="P706">
        <v>30.606300000000001</v>
      </c>
      <c r="Q706">
        <f t="shared" si="20"/>
        <v>25680.5563</v>
      </c>
      <c r="R706">
        <f t="shared" si="21"/>
        <v>0</v>
      </c>
    </row>
    <row r="707" spans="1:18" hidden="1" x14ac:dyDescent="0.25">
      <c r="A707" s="20">
        <v>43558</v>
      </c>
      <c r="B707" t="s">
        <v>849</v>
      </c>
      <c r="C707" t="s">
        <v>23</v>
      </c>
      <c r="D707">
        <v>100</v>
      </c>
      <c r="E707">
        <v>261</v>
      </c>
      <c r="F707">
        <v>26100</v>
      </c>
      <c r="G707" t="s">
        <v>965</v>
      </c>
      <c r="H707">
        <v>2019065</v>
      </c>
      <c r="I707" t="s">
        <v>19</v>
      </c>
      <c r="J707" t="s">
        <v>20</v>
      </c>
      <c r="K707" t="s">
        <v>25</v>
      </c>
      <c r="L707">
        <v>5.95</v>
      </c>
      <c r="M707">
        <v>0.95</v>
      </c>
      <c r="N707">
        <v>29.1</v>
      </c>
      <c r="O707">
        <v>29.67</v>
      </c>
      <c r="P707">
        <v>65.672700000000006</v>
      </c>
      <c r="Q707">
        <f t="shared" ref="Q707:Q770" si="22">IF(C707="Buy",F707+P707,0)</f>
        <v>0</v>
      </c>
      <c r="R707">
        <f t="shared" ref="R707:R770" si="23">IF(C707="Sell",F707-P707,0)</f>
        <v>26034.327300000001</v>
      </c>
    </row>
    <row r="708" spans="1:18" hidden="1" x14ac:dyDescent="0.25">
      <c r="A708" s="20">
        <v>43558</v>
      </c>
      <c r="B708" t="s">
        <v>738</v>
      </c>
      <c r="C708" t="s">
        <v>17</v>
      </c>
      <c r="D708">
        <v>500</v>
      </c>
      <c r="E708">
        <v>397</v>
      </c>
      <c r="F708">
        <v>198500</v>
      </c>
      <c r="G708" t="s">
        <v>966</v>
      </c>
      <c r="H708">
        <v>2019065</v>
      </c>
      <c r="I708" t="s">
        <v>19</v>
      </c>
      <c r="J708" t="s">
        <v>20</v>
      </c>
      <c r="K708" t="s">
        <v>25</v>
      </c>
      <c r="L708">
        <v>0</v>
      </c>
      <c r="M708">
        <v>7.25</v>
      </c>
      <c r="N708">
        <v>0</v>
      </c>
      <c r="O708">
        <v>118.42</v>
      </c>
      <c r="P708">
        <v>125.6652</v>
      </c>
      <c r="Q708">
        <f t="shared" si="22"/>
        <v>198625.66519999999</v>
      </c>
      <c r="R708">
        <f t="shared" si="23"/>
        <v>0</v>
      </c>
    </row>
    <row r="709" spans="1:18" hidden="1" x14ac:dyDescent="0.25">
      <c r="A709" s="20">
        <v>43558</v>
      </c>
      <c r="B709" t="s">
        <v>849</v>
      </c>
      <c r="C709" t="s">
        <v>17</v>
      </c>
      <c r="D709">
        <v>250</v>
      </c>
      <c r="E709">
        <v>249</v>
      </c>
      <c r="F709">
        <v>62250</v>
      </c>
      <c r="G709" t="s">
        <v>967</v>
      </c>
      <c r="H709">
        <v>2019065</v>
      </c>
      <c r="I709" t="s">
        <v>19</v>
      </c>
      <c r="J709" t="s">
        <v>20</v>
      </c>
      <c r="K709" t="s">
        <v>25</v>
      </c>
      <c r="L709">
        <v>0</v>
      </c>
      <c r="M709">
        <v>2.27</v>
      </c>
      <c r="N709">
        <v>0</v>
      </c>
      <c r="O709">
        <v>37.14</v>
      </c>
      <c r="P709">
        <v>39.412199999999999</v>
      </c>
      <c r="Q709">
        <f t="shared" si="22"/>
        <v>62289.412199999999</v>
      </c>
      <c r="R709">
        <f t="shared" si="23"/>
        <v>0</v>
      </c>
    </row>
    <row r="710" spans="1:18" hidden="1" x14ac:dyDescent="0.25">
      <c r="A710" s="20">
        <v>43558</v>
      </c>
      <c r="B710" t="s">
        <v>849</v>
      </c>
      <c r="C710" t="s">
        <v>23</v>
      </c>
      <c r="D710">
        <v>250</v>
      </c>
      <c r="E710">
        <v>253</v>
      </c>
      <c r="F710">
        <v>63250</v>
      </c>
      <c r="G710" t="s">
        <v>968</v>
      </c>
      <c r="H710">
        <v>2019065</v>
      </c>
      <c r="I710" t="s">
        <v>19</v>
      </c>
      <c r="J710" t="s">
        <v>20</v>
      </c>
      <c r="K710" t="s">
        <v>25</v>
      </c>
      <c r="L710">
        <v>15.83</v>
      </c>
      <c r="M710">
        <v>2.31</v>
      </c>
      <c r="N710">
        <v>0</v>
      </c>
      <c r="O710">
        <v>37.729999999999997</v>
      </c>
      <c r="P710">
        <v>55.868699999999997</v>
      </c>
      <c r="Q710">
        <f t="shared" si="22"/>
        <v>0</v>
      </c>
      <c r="R710">
        <f t="shared" si="23"/>
        <v>63194.131300000001</v>
      </c>
    </row>
    <row r="711" spans="1:18" hidden="1" x14ac:dyDescent="0.25">
      <c r="A711" s="20">
        <v>43558</v>
      </c>
      <c r="B711" t="s">
        <v>738</v>
      </c>
      <c r="C711" t="s">
        <v>17</v>
      </c>
      <c r="D711">
        <v>500</v>
      </c>
      <c r="E711">
        <v>392</v>
      </c>
      <c r="F711">
        <v>196000</v>
      </c>
      <c r="G711" t="s">
        <v>969</v>
      </c>
      <c r="H711">
        <v>2019065</v>
      </c>
      <c r="I711" t="s">
        <v>19</v>
      </c>
      <c r="J711" t="s">
        <v>20</v>
      </c>
      <c r="K711" t="s">
        <v>25</v>
      </c>
      <c r="L711">
        <v>0</v>
      </c>
      <c r="M711">
        <v>7.15</v>
      </c>
      <c r="N711">
        <v>0</v>
      </c>
      <c r="O711">
        <v>116.93</v>
      </c>
      <c r="P711">
        <v>124.084</v>
      </c>
      <c r="Q711">
        <f t="shared" si="22"/>
        <v>196124.084</v>
      </c>
      <c r="R711">
        <f t="shared" si="23"/>
        <v>0</v>
      </c>
    </row>
    <row r="712" spans="1:18" hidden="1" x14ac:dyDescent="0.25">
      <c r="A712" s="20">
        <v>43558</v>
      </c>
      <c r="B712" t="s">
        <v>738</v>
      </c>
      <c r="C712" t="s">
        <v>23</v>
      </c>
      <c r="D712">
        <v>1000</v>
      </c>
      <c r="E712">
        <v>391.3</v>
      </c>
      <c r="F712">
        <v>391300</v>
      </c>
      <c r="G712" t="s">
        <v>970</v>
      </c>
      <c r="H712">
        <v>2019065</v>
      </c>
      <c r="I712" t="s">
        <v>19</v>
      </c>
      <c r="J712" t="s">
        <v>20</v>
      </c>
      <c r="K712" t="s">
        <v>25</v>
      </c>
      <c r="L712">
        <v>98.23</v>
      </c>
      <c r="M712">
        <v>14.28</v>
      </c>
      <c r="N712">
        <v>0</v>
      </c>
      <c r="O712">
        <v>233.44</v>
      </c>
      <c r="P712">
        <v>345.95249999999999</v>
      </c>
      <c r="Q712">
        <f t="shared" si="22"/>
        <v>0</v>
      </c>
      <c r="R712">
        <f t="shared" si="23"/>
        <v>390954.04749999999</v>
      </c>
    </row>
    <row r="713" spans="1:18" hidden="1" x14ac:dyDescent="0.25">
      <c r="A713" s="20">
        <v>43557</v>
      </c>
      <c r="B713" t="s">
        <v>849</v>
      </c>
      <c r="C713" t="s">
        <v>23</v>
      </c>
      <c r="D713">
        <v>50</v>
      </c>
      <c r="E713">
        <v>268.3</v>
      </c>
      <c r="F713">
        <v>13415</v>
      </c>
      <c r="G713" t="s">
        <v>971</v>
      </c>
      <c r="H713">
        <v>2019064</v>
      </c>
      <c r="I713" t="s">
        <v>19</v>
      </c>
      <c r="J713" t="s">
        <v>20</v>
      </c>
      <c r="K713" t="s">
        <v>25</v>
      </c>
      <c r="L713">
        <v>3.33</v>
      </c>
      <c r="M713">
        <v>0.49</v>
      </c>
      <c r="N713">
        <v>0</v>
      </c>
      <c r="O713">
        <v>29.59</v>
      </c>
      <c r="P713">
        <v>33.409599999999998</v>
      </c>
      <c r="Q713">
        <f t="shared" si="22"/>
        <v>0</v>
      </c>
      <c r="R713">
        <f t="shared" si="23"/>
        <v>13381.590399999999</v>
      </c>
    </row>
    <row r="714" spans="1:18" hidden="1" x14ac:dyDescent="0.25">
      <c r="A714" s="20">
        <v>43557</v>
      </c>
      <c r="B714" t="s">
        <v>849</v>
      </c>
      <c r="C714" t="s">
        <v>17</v>
      </c>
      <c r="D714">
        <v>50</v>
      </c>
      <c r="E714">
        <v>264.5</v>
      </c>
      <c r="F714">
        <v>13225</v>
      </c>
      <c r="G714" t="s">
        <v>972</v>
      </c>
      <c r="H714">
        <v>2019064</v>
      </c>
      <c r="I714" t="s">
        <v>19</v>
      </c>
      <c r="J714" t="s">
        <v>20</v>
      </c>
      <c r="K714" t="s">
        <v>25</v>
      </c>
      <c r="L714">
        <v>0</v>
      </c>
      <c r="M714">
        <v>0.48</v>
      </c>
      <c r="N714">
        <v>0</v>
      </c>
      <c r="O714">
        <v>29.59</v>
      </c>
      <c r="P714">
        <v>30.072700000000001</v>
      </c>
      <c r="Q714">
        <f t="shared" si="22"/>
        <v>13255.072700000001</v>
      </c>
      <c r="R714">
        <f t="shared" si="23"/>
        <v>0</v>
      </c>
    </row>
    <row r="715" spans="1:18" hidden="1" x14ac:dyDescent="0.25">
      <c r="A715" s="20">
        <v>43557</v>
      </c>
      <c r="B715" t="s">
        <v>738</v>
      </c>
      <c r="C715" t="s">
        <v>17</v>
      </c>
      <c r="D715">
        <v>100</v>
      </c>
      <c r="E715">
        <v>394</v>
      </c>
      <c r="F715">
        <v>39400</v>
      </c>
      <c r="G715" t="s">
        <v>973</v>
      </c>
      <c r="H715">
        <v>2019064</v>
      </c>
      <c r="I715" t="s">
        <v>19</v>
      </c>
      <c r="J715" t="s">
        <v>20</v>
      </c>
      <c r="K715" t="s">
        <v>25</v>
      </c>
      <c r="L715">
        <v>0</v>
      </c>
      <c r="M715">
        <v>1.44</v>
      </c>
      <c r="N715">
        <v>0</v>
      </c>
      <c r="O715">
        <v>29.76</v>
      </c>
      <c r="P715">
        <v>31.1981</v>
      </c>
      <c r="Q715">
        <f t="shared" si="22"/>
        <v>39431.198100000001</v>
      </c>
      <c r="R715">
        <f t="shared" si="23"/>
        <v>0</v>
      </c>
    </row>
    <row r="716" spans="1:18" hidden="1" x14ac:dyDescent="0.25">
      <c r="A716" s="20">
        <v>43557</v>
      </c>
      <c r="B716" t="s">
        <v>16</v>
      </c>
      <c r="C716" t="s">
        <v>17</v>
      </c>
      <c r="D716">
        <v>250</v>
      </c>
      <c r="E716">
        <v>38</v>
      </c>
      <c r="F716">
        <v>9500</v>
      </c>
      <c r="G716" t="s">
        <v>974</v>
      </c>
      <c r="H716">
        <v>2019064</v>
      </c>
      <c r="I716" t="s">
        <v>19</v>
      </c>
      <c r="J716" t="s">
        <v>1634</v>
      </c>
      <c r="K716" t="s">
        <v>25</v>
      </c>
      <c r="L716">
        <v>9.5</v>
      </c>
      <c r="M716">
        <v>0.35</v>
      </c>
      <c r="N716">
        <v>0</v>
      </c>
      <c r="O716">
        <v>61.72</v>
      </c>
      <c r="P716">
        <v>71.566800000000001</v>
      </c>
      <c r="Q716">
        <f t="shared" si="22"/>
        <v>9571.5668000000005</v>
      </c>
      <c r="R716">
        <f t="shared" si="23"/>
        <v>0</v>
      </c>
    </row>
    <row r="717" spans="1:18" hidden="1" x14ac:dyDescent="0.25">
      <c r="A717" s="20">
        <v>43557</v>
      </c>
      <c r="B717" t="s">
        <v>738</v>
      </c>
      <c r="C717" t="s">
        <v>23</v>
      </c>
      <c r="D717">
        <v>100</v>
      </c>
      <c r="E717">
        <v>397</v>
      </c>
      <c r="F717">
        <v>39700</v>
      </c>
      <c r="G717" t="s">
        <v>975</v>
      </c>
      <c r="H717">
        <v>2019064</v>
      </c>
      <c r="I717" t="s">
        <v>19</v>
      </c>
      <c r="J717" t="s">
        <v>20</v>
      </c>
      <c r="K717" t="s">
        <v>25</v>
      </c>
      <c r="L717">
        <v>10.17</v>
      </c>
      <c r="M717">
        <v>1.45</v>
      </c>
      <c r="N717">
        <v>3.6</v>
      </c>
      <c r="O717">
        <v>29.76</v>
      </c>
      <c r="P717">
        <v>44.979100000000003</v>
      </c>
      <c r="Q717">
        <f t="shared" si="22"/>
        <v>0</v>
      </c>
      <c r="R717">
        <f t="shared" si="23"/>
        <v>39655.020900000003</v>
      </c>
    </row>
    <row r="718" spans="1:18" hidden="1" x14ac:dyDescent="0.25">
      <c r="A718" s="20">
        <v>43556</v>
      </c>
      <c r="B718" t="s">
        <v>397</v>
      </c>
      <c r="C718" t="s">
        <v>23</v>
      </c>
      <c r="D718">
        <v>100</v>
      </c>
      <c r="E718">
        <v>260</v>
      </c>
      <c r="F718">
        <v>26000</v>
      </c>
      <c r="G718" t="s">
        <v>976</v>
      </c>
      <c r="H718">
        <v>2019063</v>
      </c>
      <c r="I718" t="s">
        <v>19</v>
      </c>
      <c r="J718" t="s">
        <v>20</v>
      </c>
      <c r="K718" t="s">
        <v>25</v>
      </c>
      <c r="L718">
        <v>26</v>
      </c>
      <c r="M718">
        <v>0.95</v>
      </c>
      <c r="N718">
        <v>0</v>
      </c>
      <c r="O718">
        <v>168.91</v>
      </c>
      <c r="P718">
        <v>195.85900000000001</v>
      </c>
      <c r="Q718">
        <f t="shared" si="22"/>
        <v>0</v>
      </c>
      <c r="R718">
        <f t="shared" si="23"/>
        <v>25804.141</v>
      </c>
    </row>
    <row r="719" spans="1:18" hidden="1" x14ac:dyDescent="0.25">
      <c r="A719" s="20">
        <v>43556</v>
      </c>
      <c r="B719" t="s">
        <v>849</v>
      </c>
      <c r="C719" t="s">
        <v>23</v>
      </c>
      <c r="D719">
        <v>100</v>
      </c>
      <c r="E719">
        <v>266.8</v>
      </c>
      <c r="F719">
        <v>26680</v>
      </c>
      <c r="G719" t="s">
        <v>977</v>
      </c>
      <c r="H719">
        <v>2019063</v>
      </c>
      <c r="I719" t="s">
        <v>19</v>
      </c>
      <c r="J719" t="s">
        <v>20</v>
      </c>
      <c r="K719" t="s">
        <v>25</v>
      </c>
      <c r="L719">
        <v>6.65</v>
      </c>
      <c r="M719">
        <v>0.97</v>
      </c>
      <c r="N719">
        <v>0</v>
      </c>
      <c r="O719">
        <v>29.68</v>
      </c>
      <c r="P719">
        <v>37.303800000000003</v>
      </c>
      <c r="Q719">
        <f t="shared" si="22"/>
        <v>0</v>
      </c>
      <c r="R719">
        <f t="shared" si="23"/>
        <v>26642.696199999998</v>
      </c>
    </row>
    <row r="720" spans="1:18" hidden="1" x14ac:dyDescent="0.25">
      <c r="A720" s="20">
        <v>43556</v>
      </c>
      <c r="B720" t="s">
        <v>849</v>
      </c>
      <c r="C720" t="s">
        <v>17</v>
      </c>
      <c r="D720">
        <v>100</v>
      </c>
      <c r="E720">
        <v>265.5</v>
      </c>
      <c r="F720">
        <v>26550</v>
      </c>
      <c r="G720" t="s">
        <v>978</v>
      </c>
      <c r="H720">
        <v>2019063</v>
      </c>
      <c r="I720" t="s">
        <v>19</v>
      </c>
      <c r="J720" t="s">
        <v>20</v>
      </c>
      <c r="K720" t="s">
        <v>25</v>
      </c>
      <c r="L720">
        <v>0</v>
      </c>
      <c r="M720">
        <v>0.97</v>
      </c>
      <c r="N720">
        <v>0</v>
      </c>
      <c r="O720">
        <v>29.67</v>
      </c>
      <c r="P720">
        <v>30.639099999999999</v>
      </c>
      <c r="Q720">
        <f t="shared" si="22"/>
        <v>26580.6391</v>
      </c>
      <c r="R720">
        <f t="shared" si="23"/>
        <v>0</v>
      </c>
    </row>
    <row r="721" spans="1:18" hidden="1" x14ac:dyDescent="0.25">
      <c r="A721" s="20">
        <v>43556</v>
      </c>
      <c r="B721" t="s">
        <v>738</v>
      </c>
      <c r="C721" t="s">
        <v>17</v>
      </c>
      <c r="D721">
        <v>1000</v>
      </c>
      <c r="E721">
        <v>405.5</v>
      </c>
      <c r="F721">
        <v>405500</v>
      </c>
      <c r="G721" t="s">
        <v>979</v>
      </c>
      <c r="H721">
        <v>2019063</v>
      </c>
      <c r="I721" t="s">
        <v>19</v>
      </c>
      <c r="J721" t="s">
        <v>20</v>
      </c>
      <c r="K721" t="s">
        <v>25</v>
      </c>
      <c r="L721">
        <v>0</v>
      </c>
      <c r="M721">
        <v>14.8</v>
      </c>
      <c r="N721">
        <v>0</v>
      </c>
      <c r="O721">
        <v>241.91</v>
      </c>
      <c r="P721">
        <v>256.71080000000001</v>
      </c>
      <c r="Q721">
        <f t="shared" si="22"/>
        <v>405756.7108</v>
      </c>
      <c r="R721">
        <f t="shared" si="23"/>
        <v>0</v>
      </c>
    </row>
    <row r="722" spans="1:18" hidden="1" x14ac:dyDescent="0.25">
      <c r="A722" s="20">
        <v>43556</v>
      </c>
      <c r="B722" t="s">
        <v>738</v>
      </c>
      <c r="C722" t="s">
        <v>23</v>
      </c>
      <c r="D722">
        <v>1000</v>
      </c>
      <c r="E722">
        <v>407</v>
      </c>
      <c r="F722">
        <v>407000</v>
      </c>
      <c r="G722" t="s">
        <v>980</v>
      </c>
      <c r="H722">
        <v>2019063</v>
      </c>
      <c r="I722" t="s">
        <v>19</v>
      </c>
      <c r="J722" t="s">
        <v>20</v>
      </c>
      <c r="K722" t="s">
        <v>25</v>
      </c>
      <c r="L722">
        <v>101.35</v>
      </c>
      <c r="M722">
        <v>14.86</v>
      </c>
      <c r="N722">
        <v>27</v>
      </c>
      <c r="O722">
        <v>242.8</v>
      </c>
      <c r="P722">
        <v>386.00549999999998</v>
      </c>
      <c r="Q722">
        <f t="shared" si="22"/>
        <v>0</v>
      </c>
      <c r="R722">
        <f t="shared" si="23"/>
        <v>406613.99449999997</v>
      </c>
    </row>
    <row r="723" spans="1:18" hidden="1" x14ac:dyDescent="0.25">
      <c r="A723" s="20">
        <v>43553</v>
      </c>
      <c r="B723" t="s">
        <v>981</v>
      </c>
      <c r="C723" t="s">
        <v>23</v>
      </c>
      <c r="D723">
        <v>200</v>
      </c>
      <c r="E723">
        <v>163.35</v>
      </c>
      <c r="F723">
        <v>32670</v>
      </c>
      <c r="G723" t="s">
        <v>982</v>
      </c>
      <c r="H723">
        <v>2019062</v>
      </c>
      <c r="I723" t="s">
        <v>19</v>
      </c>
      <c r="J723" t="s">
        <v>20</v>
      </c>
      <c r="K723" t="s">
        <v>25</v>
      </c>
      <c r="L723">
        <v>8</v>
      </c>
      <c r="M723">
        <v>1.19</v>
      </c>
      <c r="N723">
        <v>2.1</v>
      </c>
      <c r="O723">
        <v>29.71</v>
      </c>
      <c r="P723">
        <v>41.002499999999998</v>
      </c>
      <c r="Q723">
        <f t="shared" si="22"/>
        <v>0</v>
      </c>
      <c r="R723">
        <f t="shared" si="23"/>
        <v>32628.997500000001</v>
      </c>
    </row>
    <row r="724" spans="1:18" hidden="1" x14ac:dyDescent="0.25">
      <c r="A724" s="20">
        <v>43553</v>
      </c>
      <c r="B724" t="s">
        <v>981</v>
      </c>
      <c r="C724" t="s">
        <v>17</v>
      </c>
      <c r="D724">
        <v>200</v>
      </c>
      <c r="E724">
        <v>162.75</v>
      </c>
      <c r="F724">
        <v>32550</v>
      </c>
      <c r="G724" t="s">
        <v>983</v>
      </c>
      <c r="H724">
        <v>2019062</v>
      </c>
      <c r="I724" t="s">
        <v>19</v>
      </c>
      <c r="J724" t="s">
        <v>20</v>
      </c>
      <c r="K724" t="s">
        <v>25</v>
      </c>
      <c r="L724">
        <v>0</v>
      </c>
      <c r="M724">
        <v>1.19</v>
      </c>
      <c r="N724">
        <v>0</v>
      </c>
      <c r="O724">
        <v>29.71</v>
      </c>
      <c r="P724">
        <v>30.898099999999999</v>
      </c>
      <c r="Q724">
        <f t="shared" si="22"/>
        <v>32580.898099999999</v>
      </c>
      <c r="R724">
        <f t="shared" si="23"/>
        <v>0</v>
      </c>
    </row>
    <row r="725" spans="1:18" hidden="1" x14ac:dyDescent="0.25">
      <c r="A725" s="20">
        <v>43552</v>
      </c>
      <c r="B725" t="s">
        <v>282</v>
      </c>
      <c r="C725" t="s">
        <v>23</v>
      </c>
      <c r="D725">
        <v>50</v>
      </c>
      <c r="E725">
        <v>605</v>
      </c>
      <c r="F725">
        <v>30250</v>
      </c>
      <c r="G725" t="s">
        <v>984</v>
      </c>
      <c r="H725">
        <v>2019061</v>
      </c>
      <c r="I725" t="s">
        <v>19</v>
      </c>
      <c r="J725" t="s">
        <v>20</v>
      </c>
      <c r="K725" t="s">
        <v>25</v>
      </c>
      <c r="L725">
        <v>7.53</v>
      </c>
      <c r="M725">
        <v>1.1000000000000001</v>
      </c>
      <c r="N725">
        <v>0</v>
      </c>
      <c r="O725">
        <v>29.7</v>
      </c>
      <c r="P725">
        <v>38.334200000000003</v>
      </c>
      <c r="Q725">
        <f t="shared" si="22"/>
        <v>0</v>
      </c>
      <c r="R725">
        <f t="shared" si="23"/>
        <v>30211.665799999999</v>
      </c>
    </row>
    <row r="726" spans="1:18" hidden="1" x14ac:dyDescent="0.25">
      <c r="A726" s="20">
        <v>43552</v>
      </c>
      <c r="B726" t="s">
        <v>981</v>
      </c>
      <c r="C726" t="s">
        <v>23</v>
      </c>
      <c r="D726">
        <v>200</v>
      </c>
      <c r="E726">
        <v>162.25</v>
      </c>
      <c r="F726">
        <v>32450</v>
      </c>
      <c r="G726" t="s">
        <v>985</v>
      </c>
      <c r="H726">
        <v>2019061</v>
      </c>
      <c r="I726" t="s">
        <v>19</v>
      </c>
      <c r="J726" t="s">
        <v>20</v>
      </c>
      <c r="K726" t="s">
        <v>25</v>
      </c>
      <c r="L726">
        <v>8.36</v>
      </c>
      <c r="M726">
        <v>1.18</v>
      </c>
      <c r="N726">
        <v>0</v>
      </c>
      <c r="O726">
        <v>29.71</v>
      </c>
      <c r="P726">
        <v>39.254399999999997</v>
      </c>
      <c r="Q726">
        <f t="shared" si="22"/>
        <v>0</v>
      </c>
      <c r="R726">
        <f t="shared" si="23"/>
        <v>32410.745599999998</v>
      </c>
    </row>
    <row r="727" spans="1:18" hidden="1" x14ac:dyDescent="0.25">
      <c r="A727" s="20">
        <v>43552</v>
      </c>
      <c r="B727" t="s">
        <v>981</v>
      </c>
      <c r="C727" t="s">
        <v>17</v>
      </c>
      <c r="D727">
        <v>400</v>
      </c>
      <c r="E727">
        <v>162.75</v>
      </c>
      <c r="F727">
        <v>65100</v>
      </c>
      <c r="G727" t="s">
        <v>986</v>
      </c>
      <c r="H727">
        <v>2019061</v>
      </c>
      <c r="I727" t="s">
        <v>19</v>
      </c>
      <c r="J727" t="s">
        <v>20</v>
      </c>
      <c r="K727" t="s">
        <v>25</v>
      </c>
      <c r="L727">
        <v>0</v>
      </c>
      <c r="M727">
        <v>2.38</v>
      </c>
      <c r="N727">
        <v>6</v>
      </c>
      <c r="O727">
        <v>59.42</v>
      </c>
      <c r="P727">
        <v>67.796199999999999</v>
      </c>
      <c r="Q727">
        <f t="shared" si="22"/>
        <v>65167.796199999997</v>
      </c>
      <c r="R727">
        <f t="shared" si="23"/>
        <v>0</v>
      </c>
    </row>
    <row r="728" spans="1:18" hidden="1" x14ac:dyDescent="0.25">
      <c r="A728" s="20">
        <v>43552</v>
      </c>
      <c r="B728" t="s">
        <v>981</v>
      </c>
      <c r="C728" t="s">
        <v>23</v>
      </c>
      <c r="D728">
        <v>200</v>
      </c>
      <c r="E728">
        <v>161.25</v>
      </c>
      <c r="F728">
        <v>32250</v>
      </c>
      <c r="G728" t="s">
        <v>987</v>
      </c>
      <c r="H728">
        <v>2019061</v>
      </c>
      <c r="I728" t="s">
        <v>19</v>
      </c>
      <c r="J728" t="s">
        <v>20</v>
      </c>
      <c r="K728" t="s">
        <v>25</v>
      </c>
      <c r="L728">
        <v>8.11</v>
      </c>
      <c r="M728">
        <v>1.18</v>
      </c>
      <c r="N728">
        <v>0</v>
      </c>
      <c r="O728">
        <v>29.71</v>
      </c>
      <c r="P728">
        <v>38.997199999999999</v>
      </c>
      <c r="Q728">
        <f t="shared" si="22"/>
        <v>0</v>
      </c>
      <c r="R728">
        <f t="shared" si="23"/>
        <v>32211.002799999998</v>
      </c>
    </row>
    <row r="729" spans="1:18" hidden="1" x14ac:dyDescent="0.25">
      <c r="A729" s="20">
        <v>43552</v>
      </c>
      <c r="B729" t="s">
        <v>282</v>
      </c>
      <c r="C729" t="s">
        <v>17</v>
      </c>
      <c r="D729">
        <v>50</v>
      </c>
      <c r="E729">
        <v>600</v>
      </c>
      <c r="F729">
        <v>30000</v>
      </c>
      <c r="G729" t="s">
        <v>988</v>
      </c>
      <c r="H729">
        <v>2019061</v>
      </c>
      <c r="I729" t="s">
        <v>19</v>
      </c>
      <c r="J729" t="s">
        <v>20</v>
      </c>
      <c r="K729" t="s">
        <v>25</v>
      </c>
      <c r="L729">
        <v>0</v>
      </c>
      <c r="M729">
        <v>1.1000000000000001</v>
      </c>
      <c r="N729">
        <v>0</v>
      </c>
      <c r="O729">
        <v>29.7</v>
      </c>
      <c r="P729">
        <v>30.795000000000002</v>
      </c>
      <c r="Q729">
        <f t="shared" si="22"/>
        <v>30030.794999999998</v>
      </c>
      <c r="R729">
        <f t="shared" si="23"/>
        <v>0</v>
      </c>
    </row>
    <row r="730" spans="1:18" hidden="1" x14ac:dyDescent="0.25">
      <c r="A730" s="20">
        <v>43551</v>
      </c>
      <c r="B730" t="s">
        <v>738</v>
      </c>
      <c r="C730" t="s">
        <v>17</v>
      </c>
      <c r="D730">
        <v>100</v>
      </c>
      <c r="E730">
        <v>393</v>
      </c>
      <c r="F730">
        <v>39300</v>
      </c>
      <c r="G730" t="s">
        <v>989</v>
      </c>
      <c r="H730">
        <v>2019060</v>
      </c>
      <c r="I730" t="s">
        <v>19</v>
      </c>
      <c r="J730" t="s">
        <v>20</v>
      </c>
      <c r="K730" t="s">
        <v>25</v>
      </c>
      <c r="L730">
        <v>0</v>
      </c>
      <c r="M730">
        <v>1.43</v>
      </c>
      <c r="N730">
        <v>0</v>
      </c>
      <c r="O730">
        <v>29.76</v>
      </c>
      <c r="P730">
        <v>31.194500000000001</v>
      </c>
      <c r="Q730">
        <f t="shared" si="22"/>
        <v>39331.194499999998</v>
      </c>
      <c r="R730">
        <f t="shared" si="23"/>
        <v>0</v>
      </c>
    </row>
    <row r="731" spans="1:18" hidden="1" x14ac:dyDescent="0.25">
      <c r="A731" s="20">
        <v>43551</v>
      </c>
      <c r="B731" t="s">
        <v>738</v>
      </c>
      <c r="C731" t="s">
        <v>17</v>
      </c>
      <c r="D731">
        <v>100</v>
      </c>
      <c r="E731">
        <v>392</v>
      </c>
      <c r="F731">
        <v>39200</v>
      </c>
      <c r="G731" t="s">
        <v>990</v>
      </c>
      <c r="H731">
        <v>2019060</v>
      </c>
      <c r="I731" t="s">
        <v>19</v>
      </c>
      <c r="J731" t="s">
        <v>20</v>
      </c>
      <c r="K731" t="s">
        <v>25</v>
      </c>
      <c r="L731">
        <v>0</v>
      </c>
      <c r="M731">
        <v>1.43</v>
      </c>
      <c r="N731">
        <v>0</v>
      </c>
      <c r="O731">
        <v>29.76</v>
      </c>
      <c r="P731">
        <v>31.190799999999999</v>
      </c>
      <c r="Q731">
        <f t="shared" si="22"/>
        <v>39231.190799999997</v>
      </c>
      <c r="R731">
        <f t="shared" si="23"/>
        <v>0</v>
      </c>
    </row>
    <row r="732" spans="1:18" hidden="1" x14ac:dyDescent="0.25">
      <c r="A732" s="20">
        <v>43551</v>
      </c>
      <c r="B732" t="s">
        <v>738</v>
      </c>
      <c r="C732" t="s">
        <v>23</v>
      </c>
      <c r="D732">
        <v>100</v>
      </c>
      <c r="E732">
        <v>395</v>
      </c>
      <c r="F732">
        <v>39500</v>
      </c>
      <c r="G732" t="s">
        <v>991</v>
      </c>
      <c r="H732">
        <v>2019060</v>
      </c>
      <c r="I732" t="s">
        <v>19</v>
      </c>
      <c r="J732" t="s">
        <v>20</v>
      </c>
      <c r="K732" t="s">
        <v>25</v>
      </c>
      <c r="L732">
        <v>9.84</v>
      </c>
      <c r="M732">
        <v>1.44</v>
      </c>
      <c r="N732">
        <v>0</v>
      </c>
      <c r="O732">
        <v>29.76</v>
      </c>
      <c r="P732">
        <v>41.041800000000002</v>
      </c>
      <c r="Q732">
        <f t="shared" si="22"/>
        <v>0</v>
      </c>
      <c r="R732">
        <f t="shared" si="23"/>
        <v>39458.958200000001</v>
      </c>
    </row>
    <row r="733" spans="1:18" hidden="1" x14ac:dyDescent="0.25">
      <c r="A733" s="20">
        <v>43551</v>
      </c>
      <c r="B733" t="s">
        <v>16</v>
      </c>
      <c r="C733" t="s">
        <v>17</v>
      </c>
      <c r="D733">
        <v>500</v>
      </c>
      <c r="E733">
        <v>38.43</v>
      </c>
      <c r="F733">
        <v>19215.45</v>
      </c>
      <c r="G733" t="s">
        <v>992</v>
      </c>
      <c r="H733">
        <v>2019060</v>
      </c>
      <c r="I733" t="s">
        <v>19</v>
      </c>
      <c r="J733" t="s">
        <v>20</v>
      </c>
      <c r="K733" t="s">
        <v>25</v>
      </c>
      <c r="L733">
        <v>0</v>
      </c>
      <c r="M733">
        <v>0.7</v>
      </c>
      <c r="N733">
        <v>0</v>
      </c>
      <c r="O733">
        <v>29.63</v>
      </c>
      <c r="P733">
        <v>30.331199999999999</v>
      </c>
      <c r="Q733">
        <f t="shared" si="22"/>
        <v>19245.781200000001</v>
      </c>
      <c r="R733">
        <f t="shared" si="23"/>
        <v>0</v>
      </c>
    </row>
    <row r="734" spans="1:18" hidden="1" x14ac:dyDescent="0.25">
      <c r="A734" s="20">
        <v>43551</v>
      </c>
      <c r="B734" t="s">
        <v>981</v>
      </c>
      <c r="C734" t="s">
        <v>23</v>
      </c>
      <c r="D734">
        <v>500</v>
      </c>
      <c r="E734">
        <v>161.25</v>
      </c>
      <c r="F734">
        <v>80625</v>
      </c>
      <c r="G734" t="s">
        <v>993</v>
      </c>
      <c r="H734">
        <v>2019060</v>
      </c>
      <c r="I734" t="s">
        <v>19</v>
      </c>
      <c r="J734" t="s">
        <v>20</v>
      </c>
      <c r="K734" t="s">
        <v>25</v>
      </c>
      <c r="L734">
        <v>20.170000000000002</v>
      </c>
      <c r="M734">
        <v>2.94</v>
      </c>
      <c r="N734">
        <v>0</v>
      </c>
      <c r="O734">
        <v>48.09</v>
      </c>
      <c r="P734">
        <v>71.2029</v>
      </c>
      <c r="Q734">
        <f t="shared" si="22"/>
        <v>0</v>
      </c>
      <c r="R734">
        <f t="shared" si="23"/>
        <v>80553.797099999996</v>
      </c>
    </row>
    <row r="735" spans="1:18" hidden="1" x14ac:dyDescent="0.25">
      <c r="A735" s="20">
        <v>43551</v>
      </c>
      <c r="B735" t="s">
        <v>738</v>
      </c>
      <c r="C735" t="s">
        <v>23</v>
      </c>
      <c r="D735">
        <v>100</v>
      </c>
      <c r="E735">
        <v>395</v>
      </c>
      <c r="F735">
        <v>39500</v>
      </c>
      <c r="G735" t="s">
        <v>994</v>
      </c>
      <c r="H735">
        <v>2019060</v>
      </c>
      <c r="I735" t="s">
        <v>19</v>
      </c>
      <c r="J735" t="s">
        <v>20</v>
      </c>
      <c r="K735" t="s">
        <v>25</v>
      </c>
      <c r="L735">
        <v>10.1</v>
      </c>
      <c r="M735">
        <v>1.44</v>
      </c>
      <c r="N735">
        <v>0</v>
      </c>
      <c r="O735">
        <v>29.76</v>
      </c>
      <c r="P735">
        <v>41.3018</v>
      </c>
      <c r="Q735">
        <f t="shared" si="22"/>
        <v>0</v>
      </c>
      <c r="R735">
        <f t="shared" si="23"/>
        <v>39458.698199999999</v>
      </c>
    </row>
    <row r="736" spans="1:18" hidden="1" x14ac:dyDescent="0.25">
      <c r="A736" s="20">
        <v>43551</v>
      </c>
      <c r="B736" t="s">
        <v>16</v>
      </c>
      <c r="C736" t="s">
        <v>23</v>
      </c>
      <c r="D736">
        <v>500</v>
      </c>
      <c r="E736">
        <v>39.75</v>
      </c>
      <c r="F736">
        <v>19875</v>
      </c>
      <c r="G736" t="s">
        <v>995</v>
      </c>
      <c r="H736">
        <v>2019060</v>
      </c>
      <c r="I736" t="s">
        <v>19</v>
      </c>
      <c r="J736" t="s">
        <v>20</v>
      </c>
      <c r="K736" t="s">
        <v>25</v>
      </c>
      <c r="L736">
        <v>4.8899999999999997</v>
      </c>
      <c r="M736">
        <v>0.73</v>
      </c>
      <c r="N736">
        <v>0</v>
      </c>
      <c r="O736">
        <v>29.63</v>
      </c>
      <c r="P736">
        <v>35.245399999999997</v>
      </c>
      <c r="Q736">
        <f t="shared" si="22"/>
        <v>0</v>
      </c>
      <c r="R736">
        <f t="shared" si="23"/>
        <v>19839.7546</v>
      </c>
    </row>
    <row r="737" spans="1:18" hidden="1" x14ac:dyDescent="0.25">
      <c r="A737" s="20">
        <v>43551</v>
      </c>
      <c r="B737" t="s">
        <v>981</v>
      </c>
      <c r="C737" t="s">
        <v>17</v>
      </c>
      <c r="D737">
        <v>500</v>
      </c>
      <c r="E737">
        <v>161.5</v>
      </c>
      <c r="F737">
        <v>80750</v>
      </c>
      <c r="G737" t="s">
        <v>996</v>
      </c>
      <c r="H737">
        <v>2019060</v>
      </c>
      <c r="I737" t="s">
        <v>19</v>
      </c>
      <c r="J737" t="s">
        <v>20</v>
      </c>
      <c r="K737" t="s">
        <v>25</v>
      </c>
      <c r="L737">
        <v>0</v>
      </c>
      <c r="M737">
        <v>2.95</v>
      </c>
      <c r="N737">
        <v>10.8</v>
      </c>
      <c r="O737">
        <v>48.18</v>
      </c>
      <c r="P737">
        <v>61.927300000000002</v>
      </c>
      <c r="Q737">
        <f t="shared" si="22"/>
        <v>80811.927299999996</v>
      </c>
      <c r="R737">
        <f t="shared" si="23"/>
        <v>0</v>
      </c>
    </row>
    <row r="738" spans="1:18" hidden="1" x14ac:dyDescent="0.25">
      <c r="A738" s="20">
        <v>43546</v>
      </c>
      <c r="B738" t="s">
        <v>849</v>
      </c>
      <c r="C738" t="s">
        <v>23</v>
      </c>
      <c r="D738">
        <v>50</v>
      </c>
      <c r="E738">
        <v>222.5</v>
      </c>
      <c r="F738">
        <v>11125</v>
      </c>
      <c r="G738" t="s">
        <v>997</v>
      </c>
      <c r="H738">
        <v>2019057</v>
      </c>
      <c r="I738" t="s">
        <v>19</v>
      </c>
      <c r="J738" t="s">
        <v>20</v>
      </c>
      <c r="K738" t="s">
        <v>25</v>
      </c>
      <c r="L738">
        <v>3.29</v>
      </c>
      <c r="M738">
        <v>0.41</v>
      </c>
      <c r="N738">
        <v>5.7</v>
      </c>
      <c r="O738">
        <v>29.58</v>
      </c>
      <c r="P738">
        <v>38.976100000000002</v>
      </c>
      <c r="Q738">
        <f t="shared" si="22"/>
        <v>0</v>
      </c>
      <c r="R738">
        <f t="shared" si="23"/>
        <v>11086.0239</v>
      </c>
    </row>
    <row r="739" spans="1:18" hidden="1" x14ac:dyDescent="0.25">
      <c r="A739" s="20">
        <v>43546</v>
      </c>
      <c r="B739" t="s">
        <v>849</v>
      </c>
      <c r="C739" t="s">
        <v>23</v>
      </c>
      <c r="D739">
        <v>50</v>
      </c>
      <c r="E739">
        <v>224.5</v>
      </c>
      <c r="F739">
        <v>11225</v>
      </c>
      <c r="G739" t="s">
        <v>998</v>
      </c>
      <c r="H739">
        <v>2019057</v>
      </c>
      <c r="I739" t="s">
        <v>19</v>
      </c>
      <c r="J739" t="s">
        <v>20</v>
      </c>
      <c r="K739" t="s">
        <v>25</v>
      </c>
      <c r="L739">
        <v>2.82</v>
      </c>
      <c r="M739">
        <v>0.41</v>
      </c>
      <c r="N739">
        <v>0</v>
      </c>
      <c r="O739">
        <v>29.57</v>
      </c>
      <c r="P739">
        <v>32.799700000000001</v>
      </c>
      <c r="Q739">
        <f t="shared" si="22"/>
        <v>0</v>
      </c>
      <c r="R739">
        <f t="shared" si="23"/>
        <v>11192.2003</v>
      </c>
    </row>
    <row r="740" spans="1:18" hidden="1" x14ac:dyDescent="0.25">
      <c r="A740" s="20">
        <v>43546</v>
      </c>
      <c r="B740" t="s">
        <v>849</v>
      </c>
      <c r="C740" t="s">
        <v>23</v>
      </c>
      <c r="D740">
        <v>200</v>
      </c>
      <c r="E740">
        <v>223.5</v>
      </c>
      <c r="F740">
        <v>44700</v>
      </c>
      <c r="G740" t="s">
        <v>999</v>
      </c>
      <c r="H740">
        <v>2019057</v>
      </c>
      <c r="I740" t="s">
        <v>19</v>
      </c>
      <c r="J740" t="s">
        <v>20</v>
      </c>
      <c r="K740" t="s">
        <v>25</v>
      </c>
      <c r="L740">
        <v>11.26</v>
      </c>
      <c r="M740">
        <v>1.63</v>
      </c>
      <c r="N740">
        <v>0</v>
      </c>
      <c r="O740">
        <v>29.79</v>
      </c>
      <c r="P740">
        <v>42.681600000000003</v>
      </c>
      <c r="Q740">
        <f t="shared" si="22"/>
        <v>0</v>
      </c>
      <c r="R740">
        <f t="shared" si="23"/>
        <v>44657.318399999996</v>
      </c>
    </row>
    <row r="741" spans="1:18" hidden="1" x14ac:dyDescent="0.25">
      <c r="A741" s="20">
        <v>43546</v>
      </c>
      <c r="B741" t="s">
        <v>849</v>
      </c>
      <c r="C741" t="s">
        <v>23</v>
      </c>
      <c r="D741">
        <v>50</v>
      </c>
      <c r="E741">
        <v>226</v>
      </c>
      <c r="F741">
        <v>11300</v>
      </c>
      <c r="G741" t="s">
        <v>1000</v>
      </c>
      <c r="H741">
        <v>2019057</v>
      </c>
      <c r="I741" t="s">
        <v>19</v>
      </c>
      <c r="J741" t="s">
        <v>20</v>
      </c>
      <c r="K741" t="s">
        <v>25</v>
      </c>
      <c r="L741">
        <v>2.82</v>
      </c>
      <c r="M741">
        <v>0.41</v>
      </c>
      <c r="N741">
        <v>0</v>
      </c>
      <c r="O741">
        <v>29.57</v>
      </c>
      <c r="P741">
        <v>32.802500000000002</v>
      </c>
      <c r="Q741">
        <f t="shared" si="22"/>
        <v>0</v>
      </c>
      <c r="R741">
        <f t="shared" si="23"/>
        <v>11267.1975</v>
      </c>
    </row>
    <row r="742" spans="1:18" hidden="1" x14ac:dyDescent="0.25">
      <c r="A742" s="20">
        <v>43546</v>
      </c>
      <c r="B742" t="s">
        <v>849</v>
      </c>
      <c r="C742" t="s">
        <v>23</v>
      </c>
      <c r="D742">
        <v>50</v>
      </c>
      <c r="E742">
        <v>228.3</v>
      </c>
      <c r="F742">
        <v>11415</v>
      </c>
      <c r="G742" t="s">
        <v>1001</v>
      </c>
      <c r="H742">
        <v>2019057</v>
      </c>
      <c r="I742" t="s">
        <v>19</v>
      </c>
      <c r="J742" t="s">
        <v>20</v>
      </c>
      <c r="K742" t="s">
        <v>25</v>
      </c>
      <c r="L742">
        <v>2.82</v>
      </c>
      <c r="M742">
        <v>0.42</v>
      </c>
      <c r="N742">
        <v>0</v>
      </c>
      <c r="O742">
        <v>29.58</v>
      </c>
      <c r="P742">
        <v>32.816600000000001</v>
      </c>
      <c r="Q742">
        <f t="shared" si="22"/>
        <v>0</v>
      </c>
      <c r="R742">
        <f t="shared" si="23"/>
        <v>11382.1834</v>
      </c>
    </row>
    <row r="743" spans="1:18" hidden="1" x14ac:dyDescent="0.25">
      <c r="A743" s="20">
        <v>43546</v>
      </c>
      <c r="B743" t="s">
        <v>849</v>
      </c>
      <c r="C743" t="s">
        <v>17</v>
      </c>
      <c r="D743">
        <v>400</v>
      </c>
      <c r="E743">
        <v>226</v>
      </c>
      <c r="F743">
        <v>90400</v>
      </c>
      <c r="G743" t="s">
        <v>1002</v>
      </c>
      <c r="H743">
        <v>2019057</v>
      </c>
      <c r="I743" t="s">
        <v>19</v>
      </c>
      <c r="J743" t="s">
        <v>20</v>
      </c>
      <c r="K743" t="s">
        <v>25</v>
      </c>
      <c r="L743">
        <v>0</v>
      </c>
      <c r="M743">
        <v>3.3</v>
      </c>
      <c r="N743">
        <v>0</v>
      </c>
      <c r="O743">
        <v>53.93</v>
      </c>
      <c r="P743">
        <v>57.229599999999998</v>
      </c>
      <c r="Q743">
        <f t="shared" si="22"/>
        <v>90457.229600000006</v>
      </c>
      <c r="R743">
        <f t="shared" si="23"/>
        <v>0</v>
      </c>
    </row>
    <row r="744" spans="1:18" hidden="1" x14ac:dyDescent="0.25">
      <c r="A744" s="20">
        <v>43542</v>
      </c>
      <c r="B744" t="s">
        <v>179</v>
      </c>
      <c r="C744" t="s">
        <v>17</v>
      </c>
      <c r="D744">
        <v>100</v>
      </c>
      <c r="E744">
        <v>40</v>
      </c>
      <c r="F744">
        <v>4000</v>
      </c>
      <c r="G744" t="s">
        <v>1003</v>
      </c>
      <c r="H744">
        <v>2019054</v>
      </c>
      <c r="I744" t="s">
        <v>19</v>
      </c>
      <c r="J744" t="s">
        <v>20</v>
      </c>
      <c r="K744" t="s">
        <v>25</v>
      </c>
      <c r="L744">
        <v>4</v>
      </c>
      <c r="M744">
        <v>0.15</v>
      </c>
      <c r="N744">
        <v>0.3</v>
      </c>
      <c r="O744">
        <v>41.33</v>
      </c>
      <c r="P744">
        <v>45.776000000000003</v>
      </c>
      <c r="Q744">
        <f t="shared" si="22"/>
        <v>4045.7759999999998</v>
      </c>
      <c r="R744">
        <f t="shared" si="23"/>
        <v>0</v>
      </c>
    </row>
    <row r="745" spans="1:18" hidden="1" x14ac:dyDescent="0.25">
      <c r="A745" s="20">
        <v>43538</v>
      </c>
      <c r="B745" t="s">
        <v>871</v>
      </c>
      <c r="C745" t="s">
        <v>23</v>
      </c>
      <c r="D745">
        <v>500</v>
      </c>
      <c r="E745">
        <v>172.5</v>
      </c>
      <c r="F745">
        <v>86250</v>
      </c>
      <c r="G745" t="s">
        <v>1004</v>
      </c>
      <c r="H745">
        <v>2019052</v>
      </c>
      <c r="I745" t="s">
        <v>19</v>
      </c>
      <c r="J745" t="s">
        <v>20</v>
      </c>
      <c r="K745" t="s">
        <v>25</v>
      </c>
      <c r="L745">
        <v>21.7</v>
      </c>
      <c r="M745">
        <v>3.15</v>
      </c>
      <c r="N745">
        <v>0</v>
      </c>
      <c r="O745">
        <v>51.45</v>
      </c>
      <c r="P745">
        <v>76.298199999999994</v>
      </c>
      <c r="Q745">
        <f t="shared" si="22"/>
        <v>0</v>
      </c>
      <c r="R745">
        <f t="shared" si="23"/>
        <v>86173.701799999995</v>
      </c>
    </row>
    <row r="746" spans="1:18" hidden="1" x14ac:dyDescent="0.25">
      <c r="A746" s="20">
        <v>43538</v>
      </c>
      <c r="B746" t="s">
        <v>871</v>
      </c>
      <c r="C746" t="s">
        <v>17</v>
      </c>
      <c r="D746">
        <v>2500</v>
      </c>
      <c r="E746">
        <v>174</v>
      </c>
      <c r="F746">
        <v>435000</v>
      </c>
      <c r="G746" t="s">
        <v>1005</v>
      </c>
      <c r="H746">
        <v>2019052</v>
      </c>
      <c r="I746" t="s">
        <v>19</v>
      </c>
      <c r="J746" t="s">
        <v>20</v>
      </c>
      <c r="K746" t="s">
        <v>25</v>
      </c>
      <c r="L746">
        <v>0</v>
      </c>
      <c r="M746">
        <v>15.88</v>
      </c>
      <c r="N746">
        <v>0</v>
      </c>
      <c r="O746">
        <v>259.49</v>
      </c>
      <c r="P746">
        <v>275.36770000000001</v>
      </c>
      <c r="Q746">
        <f t="shared" si="22"/>
        <v>435275.3677</v>
      </c>
      <c r="R746">
        <f t="shared" si="23"/>
        <v>0</v>
      </c>
    </row>
    <row r="747" spans="1:18" hidden="1" x14ac:dyDescent="0.25">
      <c r="A747" s="20">
        <v>43538</v>
      </c>
      <c r="B747" t="s">
        <v>871</v>
      </c>
      <c r="C747" t="s">
        <v>23</v>
      </c>
      <c r="D747">
        <v>500</v>
      </c>
      <c r="E747">
        <v>173.5</v>
      </c>
      <c r="F747">
        <v>86750</v>
      </c>
      <c r="G747" t="s">
        <v>1006</v>
      </c>
      <c r="H747">
        <v>2019052</v>
      </c>
      <c r="I747" t="s">
        <v>19</v>
      </c>
      <c r="J747" t="s">
        <v>20</v>
      </c>
      <c r="K747" t="s">
        <v>25</v>
      </c>
      <c r="L747">
        <v>21.7</v>
      </c>
      <c r="M747">
        <v>3.17</v>
      </c>
      <c r="N747">
        <v>0</v>
      </c>
      <c r="O747">
        <v>51.75</v>
      </c>
      <c r="P747">
        <v>76.616399999999999</v>
      </c>
      <c r="Q747">
        <f t="shared" si="22"/>
        <v>0</v>
      </c>
      <c r="R747">
        <f t="shared" si="23"/>
        <v>86673.383600000001</v>
      </c>
    </row>
    <row r="748" spans="1:18" hidden="1" x14ac:dyDescent="0.25">
      <c r="A748" s="20">
        <v>43538</v>
      </c>
      <c r="B748" t="s">
        <v>871</v>
      </c>
      <c r="C748" t="s">
        <v>23</v>
      </c>
      <c r="D748">
        <v>5000</v>
      </c>
      <c r="E748">
        <v>173.33</v>
      </c>
      <c r="F748">
        <v>866639.65</v>
      </c>
      <c r="G748" t="s">
        <v>1007</v>
      </c>
      <c r="H748">
        <v>2019052</v>
      </c>
      <c r="I748" t="s">
        <v>19</v>
      </c>
      <c r="J748" t="s">
        <v>20</v>
      </c>
      <c r="K748" t="s">
        <v>25</v>
      </c>
      <c r="L748">
        <v>216.61</v>
      </c>
      <c r="M748">
        <v>31.63</v>
      </c>
      <c r="N748">
        <v>62.7</v>
      </c>
      <c r="O748">
        <v>516.99</v>
      </c>
      <c r="P748">
        <v>827.93259999999998</v>
      </c>
      <c r="Q748">
        <f t="shared" si="22"/>
        <v>0</v>
      </c>
      <c r="R748">
        <f t="shared" si="23"/>
        <v>865811.71740000008</v>
      </c>
    </row>
    <row r="749" spans="1:18" hidden="1" x14ac:dyDescent="0.25">
      <c r="A749" s="20">
        <v>43538</v>
      </c>
      <c r="B749" t="s">
        <v>871</v>
      </c>
      <c r="C749" t="s">
        <v>17</v>
      </c>
      <c r="D749">
        <v>3500</v>
      </c>
      <c r="E749">
        <v>173.76</v>
      </c>
      <c r="F749">
        <v>608158.55000000005</v>
      </c>
      <c r="G749" t="s">
        <v>1008</v>
      </c>
      <c r="H749">
        <v>2019052</v>
      </c>
      <c r="I749" t="s">
        <v>19</v>
      </c>
      <c r="J749" t="s">
        <v>20</v>
      </c>
      <c r="K749" t="s">
        <v>25</v>
      </c>
      <c r="L749">
        <v>0</v>
      </c>
      <c r="M749">
        <v>22.2</v>
      </c>
      <c r="N749">
        <v>0</v>
      </c>
      <c r="O749">
        <v>362.82</v>
      </c>
      <c r="P749">
        <v>385.01769999999999</v>
      </c>
      <c r="Q749">
        <f t="shared" si="22"/>
        <v>608543.56770000001</v>
      </c>
      <c r="R749">
        <f t="shared" si="23"/>
        <v>0</v>
      </c>
    </row>
    <row r="750" spans="1:18" hidden="1" x14ac:dyDescent="0.25">
      <c r="A750" s="20">
        <v>43537</v>
      </c>
      <c r="B750" t="s">
        <v>397</v>
      </c>
      <c r="C750" t="s">
        <v>17</v>
      </c>
      <c r="D750">
        <v>100</v>
      </c>
      <c r="E750">
        <v>250</v>
      </c>
      <c r="F750">
        <v>25000</v>
      </c>
      <c r="G750" t="s">
        <v>1009</v>
      </c>
      <c r="H750">
        <v>201819239</v>
      </c>
      <c r="I750" t="s">
        <v>19</v>
      </c>
      <c r="J750" t="s">
        <v>20</v>
      </c>
      <c r="K750" t="s">
        <v>21</v>
      </c>
      <c r="L750">
        <v>25</v>
      </c>
      <c r="M750">
        <v>0.73</v>
      </c>
      <c r="N750">
        <v>0.9</v>
      </c>
      <c r="O750">
        <v>162.38</v>
      </c>
      <c r="P750">
        <v>189.01249999999999</v>
      </c>
      <c r="Q750">
        <f t="shared" si="22"/>
        <v>25189.012500000001</v>
      </c>
      <c r="R750">
        <f t="shared" si="23"/>
        <v>0</v>
      </c>
    </row>
    <row r="751" spans="1:18" hidden="1" x14ac:dyDescent="0.25">
      <c r="A751" s="20">
        <v>43537</v>
      </c>
      <c r="B751" t="s">
        <v>871</v>
      </c>
      <c r="C751" t="s">
        <v>23</v>
      </c>
      <c r="D751">
        <v>100</v>
      </c>
      <c r="E751">
        <v>175.1</v>
      </c>
      <c r="F751">
        <v>17510</v>
      </c>
      <c r="G751" t="s">
        <v>1010</v>
      </c>
      <c r="H751">
        <v>2019051</v>
      </c>
      <c r="I751" t="s">
        <v>19</v>
      </c>
      <c r="J751" t="s">
        <v>20</v>
      </c>
      <c r="K751" t="s">
        <v>25</v>
      </c>
      <c r="L751">
        <v>4.16</v>
      </c>
      <c r="M751">
        <v>0.64</v>
      </c>
      <c r="N751">
        <v>5.0999999999999996</v>
      </c>
      <c r="O751">
        <v>29.61</v>
      </c>
      <c r="P751">
        <v>39.509</v>
      </c>
      <c r="Q751">
        <f t="shared" si="22"/>
        <v>0</v>
      </c>
      <c r="R751">
        <f t="shared" si="23"/>
        <v>17470.491000000002</v>
      </c>
    </row>
    <row r="752" spans="1:18" hidden="1" x14ac:dyDescent="0.25">
      <c r="A752" s="20">
        <v>43537</v>
      </c>
      <c r="B752" t="s">
        <v>871</v>
      </c>
      <c r="C752" t="s">
        <v>17</v>
      </c>
      <c r="D752">
        <v>100</v>
      </c>
      <c r="E752">
        <v>172.5</v>
      </c>
      <c r="F752">
        <v>17250</v>
      </c>
      <c r="G752" t="s">
        <v>1011</v>
      </c>
      <c r="H752">
        <v>2019051</v>
      </c>
      <c r="I752" t="s">
        <v>19</v>
      </c>
      <c r="J752" t="s">
        <v>20</v>
      </c>
      <c r="K752" t="s">
        <v>25</v>
      </c>
      <c r="L752">
        <v>0</v>
      </c>
      <c r="M752">
        <v>0.63</v>
      </c>
      <c r="N752">
        <v>0</v>
      </c>
      <c r="O752">
        <v>29.61</v>
      </c>
      <c r="P752">
        <v>30.239699999999999</v>
      </c>
      <c r="Q752">
        <f t="shared" si="22"/>
        <v>17280.239699999998</v>
      </c>
      <c r="R752">
        <f t="shared" si="23"/>
        <v>0</v>
      </c>
    </row>
    <row r="753" spans="1:18" hidden="1" x14ac:dyDescent="0.25">
      <c r="A753" s="20">
        <v>43537</v>
      </c>
      <c r="B753" t="s">
        <v>677</v>
      </c>
      <c r="C753" t="s">
        <v>23</v>
      </c>
      <c r="D753">
        <v>250</v>
      </c>
      <c r="E753">
        <v>251.52</v>
      </c>
      <c r="F753">
        <v>62879.75</v>
      </c>
      <c r="G753" t="s">
        <v>1012</v>
      </c>
      <c r="H753">
        <v>2019051</v>
      </c>
      <c r="I753" t="s">
        <v>19</v>
      </c>
      <c r="J753" t="s">
        <v>20</v>
      </c>
      <c r="K753" t="s">
        <v>25</v>
      </c>
      <c r="L753">
        <v>15.84</v>
      </c>
      <c r="M753">
        <v>2.2999999999999998</v>
      </c>
      <c r="N753">
        <v>0</v>
      </c>
      <c r="O753">
        <v>37.51</v>
      </c>
      <c r="P753">
        <v>55.645099999999999</v>
      </c>
      <c r="Q753">
        <f t="shared" si="22"/>
        <v>0</v>
      </c>
      <c r="R753">
        <f t="shared" si="23"/>
        <v>62824.104899999998</v>
      </c>
    </row>
    <row r="754" spans="1:18" hidden="1" x14ac:dyDescent="0.25">
      <c r="A754" s="20">
        <v>43537</v>
      </c>
      <c r="B754" t="s">
        <v>677</v>
      </c>
      <c r="C754" t="s">
        <v>17</v>
      </c>
      <c r="D754">
        <v>250</v>
      </c>
      <c r="E754">
        <v>255.25</v>
      </c>
      <c r="F754">
        <v>63812.5</v>
      </c>
      <c r="G754" t="s">
        <v>1013</v>
      </c>
      <c r="H754">
        <v>2019051</v>
      </c>
      <c r="I754" t="s">
        <v>19</v>
      </c>
      <c r="J754" t="s">
        <v>20</v>
      </c>
      <c r="K754" t="s">
        <v>25</v>
      </c>
      <c r="L754">
        <v>0</v>
      </c>
      <c r="M754">
        <v>2.33</v>
      </c>
      <c r="N754">
        <v>0</v>
      </c>
      <c r="O754">
        <v>38.07</v>
      </c>
      <c r="P754">
        <v>40.399099999999997</v>
      </c>
      <c r="Q754">
        <f t="shared" si="22"/>
        <v>63852.899100000002</v>
      </c>
      <c r="R754">
        <f t="shared" si="23"/>
        <v>0</v>
      </c>
    </row>
    <row r="755" spans="1:18" hidden="1" x14ac:dyDescent="0.25">
      <c r="A755" s="20">
        <v>43536</v>
      </c>
      <c r="B755" t="s">
        <v>397</v>
      </c>
      <c r="C755" t="s">
        <v>17</v>
      </c>
      <c r="D755">
        <v>500</v>
      </c>
      <c r="E755">
        <v>259.76</v>
      </c>
      <c r="F755">
        <v>129878.8</v>
      </c>
      <c r="G755" t="s">
        <v>943</v>
      </c>
      <c r="H755">
        <v>2019050</v>
      </c>
      <c r="I755" t="s">
        <v>19</v>
      </c>
      <c r="J755" t="s">
        <v>20</v>
      </c>
      <c r="K755" t="s">
        <v>25</v>
      </c>
      <c r="L755">
        <v>0</v>
      </c>
      <c r="M755">
        <v>4.74</v>
      </c>
      <c r="N755">
        <v>0</v>
      </c>
      <c r="O755">
        <v>77.48</v>
      </c>
      <c r="P755">
        <v>82.220600000000005</v>
      </c>
      <c r="Q755">
        <f t="shared" si="22"/>
        <v>129961.0206</v>
      </c>
      <c r="R755">
        <f t="shared" si="23"/>
        <v>0</v>
      </c>
    </row>
    <row r="756" spans="1:18" hidden="1" x14ac:dyDescent="0.25">
      <c r="A756" s="20">
        <v>43536</v>
      </c>
      <c r="B756" t="s">
        <v>944</v>
      </c>
      <c r="C756" t="s">
        <v>23</v>
      </c>
      <c r="D756">
        <v>1000</v>
      </c>
      <c r="E756">
        <v>55.15</v>
      </c>
      <c r="F756">
        <v>55150</v>
      </c>
      <c r="G756" t="s">
        <v>945</v>
      </c>
      <c r="H756">
        <v>2019050</v>
      </c>
      <c r="I756" t="s">
        <v>19</v>
      </c>
      <c r="J756" t="s">
        <v>20</v>
      </c>
      <c r="K756" t="s">
        <v>25</v>
      </c>
      <c r="L756">
        <v>13.64</v>
      </c>
      <c r="M756">
        <v>2.0099999999999998</v>
      </c>
      <c r="N756">
        <v>0</v>
      </c>
      <c r="O756">
        <v>32.9</v>
      </c>
      <c r="P756">
        <v>48.552999999999997</v>
      </c>
      <c r="Q756">
        <f t="shared" si="22"/>
        <v>0</v>
      </c>
      <c r="R756">
        <f t="shared" si="23"/>
        <v>55101.447</v>
      </c>
    </row>
    <row r="757" spans="1:18" hidden="1" x14ac:dyDescent="0.25">
      <c r="A757" s="20">
        <v>43536</v>
      </c>
      <c r="B757" t="s">
        <v>944</v>
      </c>
      <c r="C757" t="s">
        <v>17</v>
      </c>
      <c r="D757">
        <v>1000</v>
      </c>
      <c r="E757">
        <v>54</v>
      </c>
      <c r="F757">
        <v>54000</v>
      </c>
      <c r="G757" t="s">
        <v>946</v>
      </c>
      <c r="H757">
        <v>2019050</v>
      </c>
      <c r="I757" t="s">
        <v>19</v>
      </c>
      <c r="J757" t="s">
        <v>20</v>
      </c>
      <c r="K757" t="s">
        <v>25</v>
      </c>
      <c r="L757">
        <v>0</v>
      </c>
      <c r="M757">
        <v>1.97</v>
      </c>
      <c r="N757">
        <v>0</v>
      </c>
      <c r="O757">
        <v>32.21</v>
      </c>
      <c r="P757">
        <v>34.180999999999997</v>
      </c>
      <c r="Q757">
        <f t="shared" si="22"/>
        <v>54034.180999999997</v>
      </c>
      <c r="R757">
        <f t="shared" si="23"/>
        <v>0</v>
      </c>
    </row>
    <row r="758" spans="1:18" hidden="1" x14ac:dyDescent="0.25">
      <c r="A758" s="20">
        <v>43536</v>
      </c>
      <c r="B758" t="s">
        <v>397</v>
      </c>
      <c r="C758" t="s">
        <v>17</v>
      </c>
      <c r="D758">
        <v>500</v>
      </c>
      <c r="E758">
        <v>257.48</v>
      </c>
      <c r="F758">
        <v>128742.05</v>
      </c>
      <c r="G758" t="s">
        <v>947</v>
      </c>
      <c r="H758">
        <v>2019050</v>
      </c>
      <c r="I758" t="s">
        <v>19</v>
      </c>
      <c r="J758" t="s">
        <v>20</v>
      </c>
      <c r="K758" t="s">
        <v>25</v>
      </c>
      <c r="L758">
        <v>0</v>
      </c>
      <c r="M758">
        <v>4.7</v>
      </c>
      <c r="N758">
        <v>40.200000000000003</v>
      </c>
      <c r="O758">
        <v>76.8</v>
      </c>
      <c r="P758">
        <v>121.69929999999999</v>
      </c>
      <c r="Q758">
        <f t="shared" si="22"/>
        <v>128863.7493</v>
      </c>
      <c r="R758">
        <f t="shared" si="23"/>
        <v>0</v>
      </c>
    </row>
    <row r="759" spans="1:18" hidden="1" x14ac:dyDescent="0.25">
      <c r="A759" s="20">
        <v>43536</v>
      </c>
      <c r="B759" t="s">
        <v>397</v>
      </c>
      <c r="C759" t="s">
        <v>17</v>
      </c>
      <c r="D759">
        <v>250</v>
      </c>
      <c r="E759">
        <v>255.35</v>
      </c>
      <c r="F759">
        <v>63837.5</v>
      </c>
      <c r="G759" t="s">
        <v>948</v>
      </c>
      <c r="H759">
        <v>2019050</v>
      </c>
      <c r="I759" t="s">
        <v>19</v>
      </c>
      <c r="J759" t="s">
        <v>20</v>
      </c>
      <c r="K759" t="s">
        <v>25</v>
      </c>
      <c r="L759">
        <v>0</v>
      </c>
      <c r="M759">
        <v>2.33</v>
      </c>
      <c r="N759">
        <v>0</v>
      </c>
      <c r="O759">
        <v>38.08</v>
      </c>
      <c r="P759">
        <v>40.4101</v>
      </c>
      <c r="Q759">
        <f t="shared" si="22"/>
        <v>63877.910100000001</v>
      </c>
      <c r="R759">
        <f t="shared" si="23"/>
        <v>0</v>
      </c>
    </row>
    <row r="760" spans="1:18" hidden="1" x14ac:dyDescent="0.25">
      <c r="A760" s="20">
        <v>43536</v>
      </c>
      <c r="B760" t="s">
        <v>237</v>
      </c>
      <c r="C760" t="s">
        <v>23</v>
      </c>
      <c r="D760">
        <v>500</v>
      </c>
      <c r="E760">
        <v>292.5</v>
      </c>
      <c r="F760">
        <v>146250</v>
      </c>
      <c r="G760" t="s">
        <v>949</v>
      </c>
      <c r="H760">
        <v>2019050</v>
      </c>
      <c r="I760" t="s">
        <v>19</v>
      </c>
      <c r="J760" t="s">
        <v>20</v>
      </c>
      <c r="K760" t="s">
        <v>25</v>
      </c>
      <c r="L760">
        <v>36.58</v>
      </c>
      <c r="M760">
        <v>5.34</v>
      </c>
      <c r="N760">
        <v>0</v>
      </c>
      <c r="O760">
        <v>87.25</v>
      </c>
      <c r="P760">
        <v>129.16820000000001</v>
      </c>
      <c r="Q760">
        <f t="shared" si="22"/>
        <v>0</v>
      </c>
      <c r="R760">
        <f t="shared" si="23"/>
        <v>146120.83180000001</v>
      </c>
    </row>
    <row r="761" spans="1:18" hidden="1" x14ac:dyDescent="0.25">
      <c r="A761" s="20">
        <v>43536</v>
      </c>
      <c r="B761" t="s">
        <v>237</v>
      </c>
      <c r="C761" t="s">
        <v>17</v>
      </c>
      <c r="D761">
        <v>500</v>
      </c>
      <c r="E761">
        <v>291</v>
      </c>
      <c r="F761">
        <v>145500</v>
      </c>
      <c r="G761" t="s">
        <v>950</v>
      </c>
      <c r="H761">
        <v>2019050</v>
      </c>
      <c r="I761" t="s">
        <v>19</v>
      </c>
      <c r="J761" t="s">
        <v>20</v>
      </c>
      <c r="K761" t="s">
        <v>25</v>
      </c>
      <c r="L761">
        <v>0</v>
      </c>
      <c r="M761">
        <v>5.31</v>
      </c>
      <c r="N761">
        <v>0</v>
      </c>
      <c r="O761">
        <v>86.8</v>
      </c>
      <c r="P761">
        <v>92.110799999999998</v>
      </c>
      <c r="Q761">
        <f t="shared" si="22"/>
        <v>145592.11079999999</v>
      </c>
      <c r="R761">
        <f t="shared" si="23"/>
        <v>0</v>
      </c>
    </row>
    <row r="762" spans="1:18" hidden="1" x14ac:dyDescent="0.25">
      <c r="A762" s="20">
        <v>43536</v>
      </c>
      <c r="B762" t="s">
        <v>237</v>
      </c>
      <c r="C762" t="s">
        <v>17</v>
      </c>
      <c r="D762">
        <v>500</v>
      </c>
      <c r="E762">
        <v>296.64999999999998</v>
      </c>
      <c r="F762">
        <v>148325</v>
      </c>
      <c r="G762" t="s">
        <v>951</v>
      </c>
      <c r="H762">
        <v>2019050</v>
      </c>
      <c r="I762" t="s">
        <v>19</v>
      </c>
      <c r="J762" t="s">
        <v>20</v>
      </c>
      <c r="K762" t="s">
        <v>25</v>
      </c>
      <c r="L762">
        <v>0</v>
      </c>
      <c r="M762">
        <v>5.41</v>
      </c>
      <c r="N762">
        <v>0</v>
      </c>
      <c r="O762">
        <v>88.49</v>
      </c>
      <c r="P762">
        <v>93.903899999999993</v>
      </c>
      <c r="Q762">
        <f t="shared" si="22"/>
        <v>148418.9039</v>
      </c>
      <c r="R762">
        <f t="shared" si="23"/>
        <v>0</v>
      </c>
    </row>
    <row r="763" spans="1:18" hidden="1" x14ac:dyDescent="0.25">
      <c r="A763" s="20">
        <v>43536</v>
      </c>
      <c r="B763" t="s">
        <v>397</v>
      </c>
      <c r="C763" t="s">
        <v>23</v>
      </c>
      <c r="D763">
        <v>1250</v>
      </c>
      <c r="E763">
        <v>254.23</v>
      </c>
      <c r="F763">
        <v>317781.5</v>
      </c>
      <c r="G763" t="s">
        <v>952</v>
      </c>
      <c r="H763">
        <v>2019050</v>
      </c>
      <c r="I763" t="s">
        <v>19</v>
      </c>
      <c r="J763" t="s">
        <v>20</v>
      </c>
      <c r="K763" t="s">
        <v>25</v>
      </c>
      <c r="L763">
        <v>80.03</v>
      </c>
      <c r="M763">
        <v>11.6</v>
      </c>
      <c r="N763">
        <v>0</v>
      </c>
      <c r="O763">
        <v>189.58</v>
      </c>
      <c r="P763">
        <v>281.20949999999999</v>
      </c>
      <c r="Q763">
        <f t="shared" si="22"/>
        <v>0</v>
      </c>
      <c r="R763">
        <f t="shared" si="23"/>
        <v>317500.2905</v>
      </c>
    </row>
    <row r="764" spans="1:18" hidden="1" x14ac:dyDescent="0.25">
      <c r="A764" s="20">
        <v>43536</v>
      </c>
      <c r="B764" t="s">
        <v>237</v>
      </c>
      <c r="C764" t="s">
        <v>23</v>
      </c>
      <c r="D764">
        <v>500</v>
      </c>
      <c r="E764">
        <v>290.51</v>
      </c>
      <c r="F764">
        <v>145255.04999999999</v>
      </c>
      <c r="G764" t="s">
        <v>953</v>
      </c>
      <c r="H764">
        <v>2019050</v>
      </c>
      <c r="I764" t="s">
        <v>19</v>
      </c>
      <c r="J764" t="s">
        <v>20</v>
      </c>
      <c r="K764" t="s">
        <v>25</v>
      </c>
      <c r="L764">
        <v>36.74</v>
      </c>
      <c r="M764">
        <v>5.3</v>
      </c>
      <c r="N764">
        <v>0</v>
      </c>
      <c r="O764">
        <v>86.65</v>
      </c>
      <c r="P764">
        <v>128.6919</v>
      </c>
      <c r="Q764">
        <f t="shared" si="22"/>
        <v>0</v>
      </c>
      <c r="R764">
        <f t="shared" si="23"/>
        <v>145126.35809999998</v>
      </c>
    </row>
    <row r="765" spans="1:18" hidden="1" x14ac:dyDescent="0.25">
      <c r="A765" s="20">
        <v>43535</v>
      </c>
      <c r="B765" t="s">
        <v>397</v>
      </c>
      <c r="C765" t="s">
        <v>17</v>
      </c>
      <c r="D765">
        <v>332</v>
      </c>
      <c r="E765">
        <v>256.99</v>
      </c>
      <c r="F765">
        <v>85321.1</v>
      </c>
      <c r="G765" t="s">
        <v>954</v>
      </c>
      <c r="H765">
        <v>2019049</v>
      </c>
      <c r="I765" t="s">
        <v>19</v>
      </c>
      <c r="J765" t="s">
        <v>20</v>
      </c>
      <c r="K765" t="s">
        <v>25</v>
      </c>
      <c r="L765">
        <v>0</v>
      </c>
      <c r="M765">
        <v>3.11</v>
      </c>
      <c r="N765">
        <v>24.3</v>
      </c>
      <c r="O765">
        <v>50.9</v>
      </c>
      <c r="P765">
        <v>78.314300000000003</v>
      </c>
      <c r="Q765">
        <f t="shared" si="22"/>
        <v>85399.414300000004</v>
      </c>
      <c r="R765">
        <f t="shared" si="23"/>
        <v>0</v>
      </c>
    </row>
    <row r="766" spans="1:18" hidden="1" x14ac:dyDescent="0.25">
      <c r="A766" s="20">
        <v>43535</v>
      </c>
      <c r="B766" t="s">
        <v>738</v>
      </c>
      <c r="C766" t="s">
        <v>17</v>
      </c>
      <c r="D766">
        <v>250</v>
      </c>
      <c r="E766">
        <v>376</v>
      </c>
      <c r="F766">
        <v>94000</v>
      </c>
      <c r="G766" t="s">
        <v>955</v>
      </c>
      <c r="H766">
        <v>2019049</v>
      </c>
      <c r="I766" t="s">
        <v>19</v>
      </c>
      <c r="J766" t="s">
        <v>20</v>
      </c>
      <c r="K766" t="s">
        <v>25</v>
      </c>
      <c r="L766">
        <v>0</v>
      </c>
      <c r="M766">
        <v>3.43</v>
      </c>
      <c r="N766">
        <v>0</v>
      </c>
      <c r="O766">
        <v>56.08</v>
      </c>
      <c r="P766">
        <v>59.511000000000003</v>
      </c>
      <c r="Q766">
        <f t="shared" si="22"/>
        <v>94059.510999999999</v>
      </c>
      <c r="R766">
        <f t="shared" si="23"/>
        <v>0</v>
      </c>
    </row>
    <row r="767" spans="1:18" hidden="1" x14ac:dyDescent="0.25">
      <c r="A767" s="20">
        <v>43535</v>
      </c>
      <c r="B767" t="s">
        <v>738</v>
      </c>
      <c r="C767" t="s">
        <v>23</v>
      </c>
      <c r="D767">
        <v>250</v>
      </c>
      <c r="E767">
        <v>377</v>
      </c>
      <c r="F767">
        <v>94250</v>
      </c>
      <c r="G767" t="s">
        <v>956</v>
      </c>
      <c r="H767">
        <v>2019049</v>
      </c>
      <c r="I767" t="s">
        <v>19</v>
      </c>
      <c r="J767" t="s">
        <v>20</v>
      </c>
      <c r="K767" t="s">
        <v>25</v>
      </c>
      <c r="L767">
        <v>23.73</v>
      </c>
      <c r="M767">
        <v>3.44</v>
      </c>
      <c r="N767">
        <v>0</v>
      </c>
      <c r="O767">
        <v>56.22</v>
      </c>
      <c r="P767">
        <v>83.390100000000004</v>
      </c>
      <c r="Q767">
        <f t="shared" si="22"/>
        <v>0</v>
      </c>
      <c r="R767">
        <f t="shared" si="23"/>
        <v>94166.609899999996</v>
      </c>
    </row>
    <row r="768" spans="1:18" hidden="1" x14ac:dyDescent="0.25">
      <c r="A768" s="20">
        <v>43535</v>
      </c>
      <c r="B768" t="s">
        <v>237</v>
      </c>
      <c r="C768" t="s">
        <v>23</v>
      </c>
      <c r="D768">
        <v>500</v>
      </c>
      <c r="E768">
        <v>293</v>
      </c>
      <c r="F768">
        <v>146500</v>
      </c>
      <c r="G768" t="s">
        <v>957</v>
      </c>
      <c r="H768">
        <v>2019049</v>
      </c>
      <c r="I768" t="s">
        <v>19</v>
      </c>
      <c r="J768" t="s">
        <v>20</v>
      </c>
      <c r="K768" t="s">
        <v>25</v>
      </c>
      <c r="L768">
        <v>36.56</v>
      </c>
      <c r="M768">
        <v>5.35</v>
      </c>
      <c r="N768">
        <v>0</v>
      </c>
      <c r="O768">
        <v>87.4</v>
      </c>
      <c r="P768">
        <v>129.3073</v>
      </c>
      <c r="Q768">
        <f t="shared" si="22"/>
        <v>0</v>
      </c>
      <c r="R768">
        <f t="shared" si="23"/>
        <v>146370.69270000001</v>
      </c>
    </row>
    <row r="769" spans="1:18" hidden="1" x14ac:dyDescent="0.25">
      <c r="A769" s="20">
        <v>43535</v>
      </c>
      <c r="B769" t="s">
        <v>237</v>
      </c>
      <c r="C769" t="s">
        <v>17</v>
      </c>
      <c r="D769">
        <v>500</v>
      </c>
      <c r="E769">
        <v>292</v>
      </c>
      <c r="F769">
        <v>146000</v>
      </c>
      <c r="G769" t="s">
        <v>958</v>
      </c>
      <c r="H769">
        <v>2019049</v>
      </c>
      <c r="I769" t="s">
        <v>19</v>
      </c>
      <c r="J769" t="s">
        <v>20</v>
      </c>
      <c r="K769" t="s">
        <v>25</v>
      </c>
      <c r="L769">
        <v>0</v>
      </c>
      <c r="M769">
        <v>5.33</v>
      </c>
      <c r="N769">
        <v>0</v>
      </c>
      <c r="O769">
        <v>87.1</v>
      </c>
      <c r="P769">
        <v>92.429000000000002</v>
      </c>
      <c r="Q769">
        <f t="shared" si="22"/>
        <v>146092.429</v>
      </c>
      <c r="R769">
        <f t="shared" si="23"/>
        <v>0</v>
      </c>
    </row>
    <row r="770" spans="1:18" hidden="1" x14ac:dyDescent="0.25">
      <c r="A770" s="20">
        <v>43535</v>
      </c>
      <c r="B770" t="s">
        <v>397</v>
      </c>
      <c r="C770" t="s">
        <v>17</v>
      </c>
      <c r="D770">
        <v>300</v>
      </c>
      <c r="E770">
        <v>258.05</v>
      </c>
      <c r="F770">
        <v>77415.149999999994</v>
      </c>
      <c r="G770" t="s">
        <v>959</v>
      </c>
      <c r="H770">
        <v>2019049</v>
      </c>
      <c r="I770" t="s">
        <v>19</v>
      </c>
      <c r="J770" t="s">
        <v>20</v>
      </c>
      <c r="K770" t="s">
        <v>25</v>
      </c>
      <c r="L770">
        <v>0</v>
      </c>
      <c r="M770">
        <v>2.83</v>
      </c>
      <c r="N770">
        <v>0</v>
      </c>
      <c r="O770">
        <v>46.18</v>
      </c>
      <c r="P770">
        <v>49.005699999999997</v>
      </c>
      <c r="Q770">
        <f t="shared" si="22"/>
        <v>77464.155699999988</v>
      </c>
      <c r="R770">
        <f t="shared" si="23"/>
        <v>0</v>
      </c>
    </row>
    <row r="771" spans="1:18" hidden="1" x14ac:dyDescent="0.25">
      <c r="A771" s="20">
        <v>43535</v>
      </c>
      <c r="B771" t="s">
        <v>397</v>
      </c>
      <c r="C771" t="s">
        <v>23</v>
      </c>
      <c r="D771">
        <v>632</v>
      </c>
      <c r="E771">
        <v>257.85000000000002</v>
      </c>
      <c r="F771">
        <v>162961.20000000001</v>
      </c>
      <c r="G771" t="s">
        <v>960</v>
      </c>
      <c r="H771">
        <v>2019049</v>
      </c>
      <c r="I771" t="s">
        <v>19</v>
      </c>
      <c r="J771" t="s">
        <v>20</v>
      </c>
      <c r="K771" t="s">
        <v>25</v>
      </c>
      <c r="L771">
        <v>40.71</v>
      </c>
      <c r="M771">
        <v>5.95</v>
      </c>
      <c r="N771">
        <v>0</v>
      </c>
      <c r="O771">
        <v>97.22</v>
      </c>
      <c r="P771">
        <v>143.87799999999999</v>
      </c>
      <c r="Q771">
        <f t="shared" ref="Q771:Q834" si="24">IF(C771="Buy",F771+P771,0)</f>
        <v>0</v>
      </c>
      <c r="R771">
        <f t="shared" ref="R771:R834" si="25">IF(C771="Sell",F771-P771,0)</f>
        <v>162817.32200000001</v>
      </c>
    </row>
    <row r="772" spans="1:18" hidden="1" x14ac:dyDescent="0.25">
      <c r="A772" s="20">
        <v>43532</v>
      </c>
      <c r="B772" t="s">
        <v>677</v>
      </c>
      <c r="C772" t="s">
        <v>23</v>
      </c>
      <c r="D772">
        <v>1000</v>
      </c>
      <c r="E772">
        <v>243.49</v>
      </c>
      <c r="F772">
        <v>243485.9</v>
      </c>
      <c r="G772" t="s">
        <v>961</v>
      </c>
      <c r="H772">
        <v>2019048</v>
      </c>
      <c r="I772" t="s">
        <v>19</v>
      </c>
      <c r="J772" t="s">
        <v>20</v>
      </c>
      <c r="K772" t="s">
        <v>25</v>
      </c>
      <c r="L772">
        <v>60.75</v>
      </c>
      <c r="M772">
        <v>8.89</v>
      </c>
      <c r="N772">
        <v>0</v>
      </c>
      <c r="O772">
        <v>145.28</v>
      </c>
      <c r="P772">
        <v>214.91730000000001</v>
      </c>
      <c r="Q772">
        <f t="shared" si="24"/>
        <v>0</v>
      </c>
      <c r="R772">
        <f t="shared" si="25"/>
        <v>243270.98269999999</v>
      </c>
    </row>
    <row r="773" spans="1:18" hidden="1" x14ac:dyDescent="0.25">
      <c r="A773" s="20">
        <v>43532</v>
      </c>
      <c r="B773" t="s">
        <v>677</v>
      </c>
      <c r="C773" t="s">
        <v>17</v>
      </c>
      <c r="D773">
        <v>1000</v>
      </c>
      <c r="E773">
        <v>242.5</v>
      </c>
      <c r="F773">
        <v>242500</v>
      </c>
      <c r="G773" t="s">
        <v>962</v>
      </c>
      <c r="H773">
        <v>2019048</v>
      </c>
      <c r="I773" t="s">
        <v>19</v>
      </c>
      <c r="J773" t="s">
        <v>20</v>
      </c>
      <c r="K773" t="s">
        <v>25</v>
      </c>
      <c r="L773">
        <v>0</v>
      </c>
      <c r="M773">
        <v>8.85</v>
      </c>
      <c r="N773">
        <v>0</v>
      </c>
      <c r="O773">
        <v>144.66999999999999</v>
      </c>
      <c r="P773">
        <v>153.52119999999999</v>
      </c>
      <c r="Q773">
        <f t="shared" si="24"/>
        <v>242653.52119999999</v>
      </c>
      <c r="R773">
        <f t="shared" si="25"/>
        <v>0</v>
      </c>
    </row>
    <row r="774" spans="1:18" hidden="1" x14ac:dyDescent="0.25">
      <c r="A774" s="20">
        <v>43532</v>
      </c>
      <c r="B774" t="s">
        <v>16</v>
      </c>
      <c r="C774" t="s">
        <v>23</v>
      </c>
      <c r="D774">
        <v>1000</v>
      </c>
      <c r="E774">
        <v>36.6</v>
      </c>
      <c r="F774">
        <v>36595.25</v>
      </c>
      <c r="G774" t="s">
        <v>963</v>
      </c>
      <c r="H774">
        <v>2019048</v>
      </c>
      <c r="I774" t="s">
        <v>19</v>
      </c>
      <c r="J774" t="s">
        <v>1634</v>
      </c>
      <c r="K774" t="s">
        <v>25</v>
      </c>
      <c r="L774">
        <v>36.25</v>
      </c>
      <c r="M774">
        <v>1.34</v>
      </c>
      <c r="N774">
        <v>15.9</v>
      </c>
      <c r="O774">
        <v>237.74</v>
      </c>
      <c r="P774">
        <v>291.22579999999999</v>
      </c>
      <c r="Q774">
        <f t="shared" si="24"/>
        <v>0</v>
      </c>
      <c r="R774">
        <f t="shared" si="25"/>
        <v>36304.0242</v>
      </c>
    </row>
    <row r="775" spans="1:18" hidden="1" x14ac:dyDescent="0.25">
      <c r="A775" s="20">
        <v>43531</v>
      </c>
      <c r="B775" t="s">
        <v>282</v>
      </c>
      <c r="C775" t="s">
        <v>23</v>
      </c>
      <c r="D775">
        <v>1000</v>
      </c>
      <c r="E775">
        <v>613.5</v>
      </c>
      <c r="F775">
        <v>613500</v>
      </c>
      <c r="G775" t="s">
        <v>900</v>
      </c>
      <c r="H775">
        <v>201819235</v>
      </c>
      <c r="I775" t="s">
        <v>19</v>
      </c>
      <c r="J775" t="s">
        <v>20</v>
      </c>
      <c r="K775" t="s">
        <v>21</v>
      </c>
      <c r="L775">
        <v>154</v>
      </c>
      <c r="M775">
        <v>17.5</v>
      </c>
      <c r="N775">
        <v>0</v>
      </c>
      <c r="O775">
        <v>365.12</v>
      </c>
      <c r="P775">
        <v>536.62480000000005</v>
      </c>
      <c r="Q775">
        <f t="shared" si="24"/>
        <v>0</v>
      </c>
      <c r="R775">
        <f t="shared" si="25"/>
        <v>612963.37520000001</v>
      </c>
    </row>
    <row r="776" spans="1:18" hidden="1" x14ac:dyDescent="0.25">
      <c r="A776" s="20">
        <v>43531</v>
      </c>
      <c r="B776" t="s">
        <v>282</v>
      </c>
      <c r="C776" t="s">
        <v>17</v>
      </c>
      <c r="D776">
        <v>1000</v>
      </c>
      <c r="E776">
        <v>614.79999999999995</v>
      </c>
      <c r="F776">
        <v>614800</v>
      </c>
      <c r="G776" t="s">
        <v>901</v>
      </c>
      <c r="H776">
        <v>201819235</v>
      </c>
      <c r="I776" t="s">
        <v>19</v>
      </c>
      <c r="J776" t="s">
        <v>20</v>
      </c>
      <c r="K776" t="s">
        <v>21</v>
      </c>
      <c r="L776">
        <v>0</v>
      </c>
      <c r="M776">
        <v>17.62</v>
      </c>
      <c r="N776">
        <v>36.9</v>
      </c>
      <c r="O776">
        <v>365.89</v>
      </c>
      <c r="P776">
        <v>420.4119</v>
      </c>
      <c r="Q776">
        <f t="shared" si="24"/>
        <v>615220.41189999995</v>
      </c>
      <c r="R776">
        <f t="shared" si="25"/>
        <v>0</v>
      </c>
    </row>
    <row r="777" spans="1:18" hidden="1" x14ac:dyDescent="0.25">
      <c r="A777" s="20">
        <v>43531</v>
      </c>
      <c r="B777" t="s">
        <v>282</v>
      </c>
      <c r="C777" t="s">
        <v>23</v>
      </c>
      <c r="D777">
        <v>100</v>
      </c>
      <c r="E777">
        <v>613.35</v>
      </c>
      <c r="F777">
        <v>61335</v>
      </c>
      <c r="G777" t="s">
        <v>902</v>
      </c>
      <c r="H777">
        <v>2019047</v>
      </c>
      <c r="I777" t="s">
        <v>19</v>
      </c>
      <c r="J777" t="s">
        <v>20</v>
      </c>
      <c r="K777" t="s">
        <v>25</v>
      </c>
      <c r="L777">
        <v>15.38</v>
      </c>
      <c r="M777">
        <v>2.2400000000000002</v>
      </c>
      <c r="N777">
        <v>0</v>
      </c>
      <c r="O777">
        <v>36.590000000000003</v>
      </c>
      <c r="P777">
        <v>54.2087</v>
      </c>
      <c r="Q777">
        <f t="shared" si="24"/>
        <v>0</v>
      </c>
      <c r="R777">
        <f t="shared" si="25"/>
        <v>61280.791299999997</v>
      </c>
    </row>
    <row r="778" spans="1:18" hidden="1" x14ac:dyDescent="0.25">
      <c r="A778" s="20">
        <v>43531</v>
      </c>
      <c r="B778" t="s">
        <v>738</v>
      </c>
      <c r="C778" t="s">
        <v>17</v>
      </c>
      <c r="D778">
        <v>100</v>
      </c>
      <c r="E778">
        <v>369.1</v>
      </c>
      <c r="F778">
        <v>36910</v>
      </c>
      <c r="G778" t="s">
        <v>903</v>
      </c>
      <c r="H778">
        <v>2019047</v>
      </c>
      <c r="I778" t="s">
        <v>19</v>
      </c>
      <c r="J778" t="s">
        <v>20</v>
      </c>
      <c r="K778" t="s">
        <v>25</v>
      </c>
      <c r="L778">
        <v>0</v>
      </c>
      <c r="M778">
        <v>1.35</v>
      </c>
      <c r="N778">
        <v>0</v>
      </c>
      <c r="O778">
        <v>29.74</v>
      </c>
      <c r="P778">
        <v>31.087299999999999</v>
      </c>
      <c r="Q778">
        <f t="shared" si="24"/>
        <v>36941.087299999999</v>
      </c>
      <c r="R778">
        <f t="shared" si="25"/>
        <v>0</v>
      </c>
    </row>
    <row r="779" spans="1:18" hidden="1" x14ac:dyDescent="0.25">
      <c r="A779" s="20">
        <v>43531</v>
      </c>
      <c r="B779" t="s">
        <v>738</v>
      </c>
      <c r="C779" t="s">
        <v>23</v>
      </c>
      <c r="D779">
        <v>100</v>
      </c>
      <c r="E779">
        <v>372</v>
      </c>
      <c r="F779">
        <v>37200</v>
      </c>
      <c r="G779" t="s">
        <v>904</v>
      </c>
      <c r="H779">
        <v>2019047</v>
      </c>
      <c r="I779" t="s">
        <v>19</v>
      </c>
      <c r="J779" t="s">
        <v>20</v>
      </c>
      <c r="K779" t="s">
        <v>25</v>
      </c>
      <c r="L779">
        <v>9.27</v>
      </c>
      <c r="M779">
        <v>1.36</v>
      </c>
      <c r="N779">
        <v>0</v>
      </c>
      <c r="O779">
        <v>29.74</v>
      </c>
      <c r="P779">
        <v>40.367800000000003</v>
      </c>
      <c r="Q779">
        <f t="shared" si="24"/>
        <v>0</v>
      </c>
      <c r="R779">
        <f t="shared" si="25"/>
        <v>37159.6322</v>
      </c>
    </row>
    <row r="780" spans="1:18" hidden="1" x14ac:dyDescent="0.25">
      <c r="A780" s="20">
        <v>43531</v>
      </c>
      <c r="B780" t="s">
        <v>282</v>
      </c>
      <c r="C780" t="s">
        <v>23</v>
      </c>
      <c r="D780">
        <v>200</v>
      </c>
      <c r="E780">
        <v>619</v>
      </c>
      <c r="F780">
        <v>123800</v>
      </c>
      <c r="G780" t="s">
        <v>905</v>
      </c>
      <c r="H780">
        <v>2019047</v>
      </c>
      <c r="I780" t="s">
        <v>19</v>
      </c>
      <c r="J780" t="s">
        <v>20</v>
      </c>
      <c r="K780" t="s">
        <v>25</v>
      </c>
      <c r="L780">
        <v>30.76</v>
      </c>
      <c r="M780">
        <v>4.5199999999999996</v>
      </c>
      <c r="N780">
        <v>0</v>
      </c>
      <c r="O780">
        <v>73.86</v>
      </c>
      <c r="P780">
        <v>109.1387</v>
      </c>
      <c r="Q780">
        <f t="shared" si="24"/>
        <v>0</v>
      </c>
      <c r="R780">
        <f t="shared" si="25"/>
        <v>123690.8613</v>
      </c>
    </row>
    <row r="781" spans="1:18" hidden="1" x14ac:dyDescent="0.25">
      <c r="A781" s="20">
        <v>43531</v>
      </c>
      <c r="B781" t="s">
        <v>282</v>
      </c>
      <c r="C781" t="s">
        <v>17</v>
      </c>
      <c r="D781">
        <v>300</v>
      </c>
      <c r="E781">
        <v>613</v>
      </c>
      <c r="F781">
        <v>183900</v>
      </c>
      <c r="G781" t="s">
        <v>906</v>
      </c>
      <c r="H781">
        <v>2019047</v>
      </c>
      <c r="I781" t="s">
        <v>19</v>
      </c>
      <c r="J781" t="s">
        <v>20</v>
      </c>
      <c r="K781" t="s">
        <v>25</v>
      </c>
      <c r="L781">
        <v>0</v>
      </c>
      <c r="M781">
        <v>6.71</v>
      </c>
      <c r="N781">
        <v>0</v>
      </c>
      <c r="O781">
        <v>109.71</v>
      </c>
      <c r="P781">
        <v>116.4224</v>
      </c>
      <c r="Q781">
        <f t="shared" si="24"/>
        <v>184016.42240000001</v>
      </c>
      <c r="R781">
        <f t="shared" si="25"/>
        <v>0</v>
      </c>
    </row>
    <row r="782" spans="1:18" hidden="1" x14ac:dyDescent="0.25">
      <c r="A782" s="20">
        <v>43531</v>
      </c>
      <c r="B782" t="s">
        <v>738</v>
      </c>
      <c r="C782" t="s">
        <v>23</v>
      </c>
      <c r="D782">
        <v>250</v>
      </c>
      <c r="E782">
        <v>374</v>
      </c>
      <c r="F782">
        <v>93500</v>
      </c>
      <c r="G782" t="s">
        <v>907</v>
      </c>
      <c r="H782">
        <v>2019047</v>
      </c>
      <c r="I782" t="s">
        <v>19</v>
      </c>
      <c r="J782" t="s">
        <v>20</v>
      </c>
      <c r="K782" t="s">
        <v>25</v>
      </c>
      <c r="L782">
        <v>23.18</v>
      </c>
      <c r="M782">
        <v>3.41</v>
      </c>
      <c r="N782">
        <v>0</v>
      </c>
      <c r="O782">
        <v>55.78</v>
      </c>
      <c r="P782">
        <v>82.372799999999998</v>
      </c>
      <c r="Q782">
        <f t="shared" si="24"/>
        <v>0</v>
      </c>
      <c r="R782">
        <f t="shared" si="25"/>
        <v>93417.627200000003</v>
      </c>
    </row>
    <row r="783" spans="1:18" hidden="1" x14ac:dyDescent="0.25">
      <c r="A783" s="20">
        <v>43531</v>
      </c>
      <c r="B783" t="s">
        <v>282</v>
      </c>
      <c r="C783" t="s">
        <v>17</v>
      </c>
      <c r="D783">
        <v>250</v>
      </c>
      <c r="E783">
        <v>615</v>
      </c>
      <c r="F783">
        <v>153750</v>
      </c>
      <c r="G783" t="s">
        <v>908</v>
      </c>
      <c r="H783">
        <v>2019047</v>
      </c>
      <c r="I783" t="s">
        <v>19</v>
      </c>
      <c r="J783" t="s">
        <v>20</v>
      </c>
      <c r="K783" t="s">
        <v>25</v>
      </c>
      <c r="L783">
        <v>0</v>
      </c>
      <c r="M783">
        <v>5.61</v>
      </c>
      <c r="N783">
        <v>0</v>
      </c>
      <c r="O783">
        <v>91.72</v>
      </c>
      <c r="P783">
        <v>97.331900000000005</v>
      </c>
      <c r="Q783">
        <f t="shared" si="24"/>
        <v>153847.33189999999</v>
      </c>
      <c r="R783">
        <f t="shared" si="25"/>
        <v>0</v>
      </c>
    </row>
    <row r="784" spans="1:18" hidden="1" x14ac:dyDescent="0.25">
      <c r="A784" s="20">
        <v>43531</v>
      </c>
      <c r="B784" t="s">
        <v>282</v>
      </c>
      <c r="C784" t="s">
        <v>23</v>
      </c>
      <c r="D784">
        <v>250</v>
      </c>
      <c r="E784">
        <v>616</v>
      </c>
      <c r="F784">
        <v>154000</v>
      </c>
      <c r="G784" t="s">
        <v>909</v>
      </c>
      <c r="H784">
        <v>2019047</v>
      </c>
      <c r="I784" t="s">
        <v>19</v>
      </c>
      <c r="J784" t="s">
        <v>20</v>
      </c>
      <c r="K784" t="s">
        <v>25</v>
      </c>
      <c r="L784">
        <v>38.450000000000003</v>
      </c>
      <c r="M784">
        <v>5.62</v>
      </c>
      <c r="N784">
        <v>0</v>
      </c>
      <c r="O784">
        <v>91.87</v>
      </c>
      <c r="P784">
        <v>135.941</v>
      </c>
      <c r="Q784">
        <f t="shared" si="24"/>
        <v>0</v>
      </c>
      <c r="R784">
        <f t="shared" si="25"/>
        <v>153864.05900000001</v>
      </c>
    </row>
    <row r="785" spans="1:18" hidden="1" x14ac:dyDescent="0.25">
      <c r="A785" s="20">
        <v>43531</v>
      </c>
      <c r="B785" t="s">
        <v>738</v>
      </c>
      <c r="C785" t="s">
        <v>17</v>
      </c>
      <c r="D785">
        <v>250</v>
      </c>
      <c r="E785">
        <v>371.75</v>
      </c>
      <c r="F785">
        <v>92937.5</v>
      </c>
      <c r="G785" t="s">
        <v>910</v>
      </c>
      <c r="H785">
        <v>2019047</v>
      </c>
      <c r="I785" t="s">
        <v>19</v>
      </c>
      <c r="J785" t="s">
        <v>20</v>
      </c>
      <c r="K785" t="s">
        <v>25</v>
      </c>
      <c r="L785">
        <v>0</v>
      </c>
      <c r="M785">
        <v>3.39</v>
      </c>
      <c r="N785">
        <v>0</v>
      </c>
      <c r="O785">
        <v>55.44</v>
      </c>
      <c r="P785">
        <v>58.8322</v>
      </c>
      <c r="Q785">
        <f t="shared" si="24"/>
        <v>92996.332200000004</v>
      </c>
      <c r="R785">
        <f t="shared" si="25"/>
        <v>0</v>
      </c>
    </row>
    <row r="786" spans="1:18" hidden="1" x14ac:dyDescent="0.25">
      <c r="A786" s="20">
        <v>43531</v>
      </c>
      <c r="B786" t="s">
        <v>738</v>
      </c>
      <c r="C786" t="s">
        <v>17</v>
      </c>
      <c r="D786">
        <v>5000</v>
      </c>
      <c r="E786">
        <v>371</v>
      </c>
      <c r="F786">
        <v>1855000</v>
      </c>
      <c r="G786" t="s">
        <v>911</v>
      </c>
      <c r="H786">
        <v>2019047</v>
      </c>
      <c r="I786" t="s">
        <v>19</v>
      </c>
      <c r="J786" t="s">
        <v>20</v>
      </c>
      <c r="K786" t="s">
        <v>25</v>
      </c>
      <c r="L786">
        <v>0</v>
      </c>
      <c r="M786">
        <v>67.709999999999994</v>
      </c>
      <c r="N786">
        <v>0</v>
      </c>
      <c r="O786">
        <v>1106.6400000000001</v>
      </c>
      <c r="P786">
        <v>1174.3475000000001</v>
      </c>
      <c r="Q786">
        <f t="shared" si="24"/>
        <v>1856174.3474999999</v>
      </c>
      <c r="R786">
        <f t="shared" si="25"/>
        <v>0</v>
      </c>
    </row>
    <row r="787" spans="1:18" hidden="1" x14ac:dyDescent="0.25">
      <c r="A787" s="20">
        <v>43531</v>
      </c>
      <c r="B787" t="s">
        <v>738</v>
      </c>
      <c r="C787" t="s">
        <v>23</v>
      </c>
      <c r="D787">
        <v>5000</v>
      </c>
      <c r="E787">
        <v>370.64</v>
      </c>
      <c r="F787">
        <v>1853197.5</v>
      </c>
      <c r="G787" t="s">
        <v>912</v>
      </c>
      <c r="H787">
        <v>2019047</v>
      </c>
      <c r="I787" t="s">
        <v>19</v>
      </c>
      <c r="J787" t="s">
        <v>20</v>
      </c>
      <c r="K787" t="s">
        <v>25</v>
      </c>
      <c r="L787">
        <v>463.95</v>
      </c>
      <c r="M787">
        <v>67.64</v>
      </c>
      <c r="N787">
        <v>139.5</v>
      </c>
      <c r="O787">
        <v>1105.57</v>
      </c>
      <c r="P787">
        <v>1776.6614999999999</v>
      </c>
      <c r="Q787">
        <f t="shared" si="24"/>
        <v>0</v>
      </c>
      <c r="R787">
        <f t="shared" si="25"/>
        <v>1851420.8385000001</v>
      </c>
    </row>
    <row r="788" spans="1:18" hidden="1" x14ac:dyDescent="0.25">
      <c r="A788" s="20">
        <v>43530</v>
      </c>
      <c r="B788" t="s">
        <v>738</v>
      </c>
      <c r="C788" t="s">
        <v>23</v>
      </c>
      <c r="D788">
        <v>2500</v>
      </c>
      <c r="E788">
        <v>369.29</v>
      </c>
      <c r="F788">
        <v>923233.65</v>
      </c>
      <c r="G788" t="s">
        <v>913</v>
      </c>
      <c r="H788">
        <v>2019046</v>
      </c>
      <c r="I788" t="s">
        <v>19</v>
      </c>
      <c r="J788" t="s">
        <v>20</v>
      </c>
      <c r="K788" t="s">
        <v>25</v>
      </c>
      <c r="L788">
        <v>230.65</v>
      </c>
      <c r="M788">
        <v>33.700000000000003</v>
      </c>
      <c r="N788">
        <v>77.7</v>
      </c>
      <c r="O788">
        <v>550.75</v>
      </c>
      <c r="P788">
        <v>892.79809999999998</v>
      </c>
      <c r="Q788">
        <f t="shared" si="24"/>
        <v>0</v>
      </c>
      <c r="R788">
        <f t="shared" si="25"/>
        <v>922340.85190000001</v>
      </c>
    </row>
    <row r="789" spans="1:18" hidden="1" x14ac:dyDescent="0.25">
      <c r="A789" s="20">
        <v>43530</v>
      </c>
      <c r="B789" t="s">
        <v>738</v>
      </c>
      <c r="C789" t="s">
        <v>23</v>
      </c>
      <c r="D789">
        <v>1000</v>
      </c>
      <c r="E789">
        <v>371</v>
      </c>
      <c r="F789">
        <v>371000</v>
      </c>
      <c r="G789" t="s">
        <v>914</v>
      </c>
      <c r="H789">
        <v>2019046</v>
      </c>
      <c r="I789" t="s">
        <v>19</v>
      </c>
      <c r="J789" t="s">
        <v>20</v>
      </c>
      <c r="K789" t="s">
        <v>25</v>
      </c>
      <c r="L789">
        <v>92.35</v>
      </c>
      <c r="M789">
        <v>13.54</v>
      </c>
      <c r="N789">
        <v>0</v>
      </c>
      <c r="O789">
        <v>221.32</v>
      </c>
      <c r="P789">
        <v>327.2115</v>
      </c>
      <c r="Q789">
        <f t="shared" si="24"/>
        <v>0</v>
      </c>
      <c r="R789">
        <f t="shared" si="25"/>
        <v>370672.78850000002</v>
      </c>
    </row>
    <row r="790" spans="1:18" hidden="1" x14ac:dyDescent="0.25">
      <c r="A790" s="20">
        <v>43530</v>
      </c>
      <c r="B790" t="s">
        <v>738</v>
      </c>
      <c r="C790" t="s">
        <v>17</v>
      </c>
      <c r="D790">
        <v>3500</v>
      </c>
      <c r="E790">
        <v>369</v>
      </c>
      <c r="F790">
        <v>1291500</v>
      </c>
      <c r="G790" t="s">
        <v>915</v>
      </c>
      <c r="H790">
        <v>2019046</v>
      </c>
      <c r="I790" t="s">
        <v>19</v>
      </c>
      <c r="J790" t="s">
        <v>20</v>
      </c>
      <c r="K790" t="s">
        <v>25</v>
      </c>
      <c r="L790">
        <v>0</v>
      </c>
      <c r="M790">
        <v>47.14</v>
      </c>
      <c r="N790">
        <v>0</v>
      </c>
      <c r="O790">
        <v>770.47</v>
      </c>
      <c r="P790">
        <v>817.60979999999995</v>
      </c>
      <c r="Q790">
        <f t="shared" si="24"/>
        <v>1292317.6098</v>
      </c>
      <c r="R790">
        <f t="shared" si="25"/>
        <v>0</v>
      </c>
    </row>
    <row r="791" spans="1:18" hidden="1" x14ac:dyDescent="0.25">
      <c r="A791" s="20">
        <v>43529</v>
      </c>
      <c r="B791" t="s">
        <v>738</v>
      </c>
      <c r="C791" t="s">
        <v>17</v>
      </c>
      <c r="D791">
        <v>500</v>
      </c>
      <c r="E791">
        <v>355.05</v>
      </c>
      <c r="F791">
        <v>177525</v>
      </c>
      <c r="G791" t="s">
        <v>916</v>
      </c>
      <c r="H791">
        <v>2019045</v>
      </c>
      <c r="I791" t="s">
        <v>19</v>
      </c>
      <c r="J791" t="s">
        <v>20</v>
      </c>
      <c r="K791" t="s">
        <v>25</v>
      </c>
      <c r="L791">
        <v>0</v>
      </c>
      <c r="M791">
        <v>6.48</v>
      </c>
      <c r="N791">
        <v>0</v>
      </c>
      <c r="O791">
        <v>105.91</v>
      </c>
      <c r="P791">
        <v>112.3897</v>
      </c>
      <c r="Q791">
        <f t="shared" si="24"/>
        <v>177637.3897</v>
      </c>
      <c r="R791">
        <f t="shared" si="25"/>
        <v>0</v>
      </c>
    </row>
    <row r="792" spans="1:18" hidden="1" x14ac:dyDescent="0.25">
      <c r="A792" s="20">
        <v>43529</v>
      </c>
      <c r="B792" t="s">
        <v>738</v>
      </c>
      <c r="C792" t="s">
        <v>23</v>
      </c>
      <c r="D792">
        <v>500</v>
      </c>
      <c r="E792">
        <v>357.25</v>
      </c>
      <c r="F792">
        <v>178625</v>
      </c>
      <c r="G792" t="s">
        <v>917</v>
      </c>
      <c r="H792">
        <v>2019045</v>
      </c>
      <c r="I792" t="s">
        <v>19</v>
      </c>
      <c r="J792" t="s">
        <v>20</v>
      </c>
      <c r="K792" t="s">
        <v>25</v>
      </c>
      <c r="L792">
        <v>45.26</v>
      </c>
      <c r="M792">
        <v>6.52</v>
      </c>
      <c r="N792">
        <v>0</v>
      </c>
      <c r="O792">
        <v>106.56</v>
      </c>
      <c r="P792">
        <v>158.3398</v>
      </c>
      <c r="Q792">
        <f t="shared" si="24"/>
        <v>0</v>
      </c>
      <c r="R792">
        <f t="shared" si="25"/>
        <v>178466.66020000001</v>
      </c>
    </row>
    <row r="793" spans="1:18" hidden="1" x14ac:dyDescent="0.25">
      <c r="A793" s="20">
        <v>43529</v>
      </c>
      <c r="B793" t="s">
        <v>16</v>
      </c>
      <c r="C793" t="s">
        <v>17</v>
      </c>
      <c r="D793">
        <v>1000</v>
      </c>
      <c r="E793">
        <v>34.6</v>
      </c>
      <c r="F793">
        <v>34600</v>
      </c>
      <c r="G793" t="s">
        <v>918</v>
      </c>
      <c r="H793">
        <v>2019045</v>
      </c>
      <c r="I793" t="s">
        <v>19</v>
      </c>
      <c r="J793" t="s">
        <v>1634</v>
      </c>
      <c r="K793" t="s">
        <v>25</v>
      </c>
      <c r="L793">
        <v>34.6</v>
      </c>
      <c r="M793">
        <v>1.26</v>
      </c>
      <c r="N793">
        <v>0</v>
      </c>
      <c r="O793">
        <v>224.78</v>
      </c>
      <c r="P793">
        <v>260.6429</v>
      </c>
      <c r="Q793">
        <f t="shared" si="24"/>
        <v>34860.642899999999</v>
      </c>
      <c r="R793">
        <f t="shared" si="25"/>
        <v>0</v>
      </c>
    </row>
    <row r="794" spans="1:18" hidden="1" x14ac:dyDescent="0.25">
      <c r="A794" s="20">
        <v>43529</v>
      </c>
      <c r="B794" t="s">
        <v>738</v>
      </c>
      <c r="C794" t="s">
        <v>23</v>
      </c>
      <c r="D794">
        <v>5000</v>
      </c>
      <c r="E794">
        <v>359.76</v>
      </c>
      <c r="F794">
        <v>1798806.4</v>
      </c>
      <c r="G794" t="s">
        <v>919</v>
      </c>
      <c r="H794">
        <v>2019045</v>
      </c>
      <c r="I794" t="s">
        <v>19</v>
      </c>
      <c r="J794" t="s">
        <v>20</v>
      </c>
      <c r="K794" t="s">
        <v>25</v>
      </c>
      <c r="L794">
        <v>452.59</v>
      </c>
      <c r="M794">
        <v>65.66</v>
      </c>
      <c r="N794">
        <v>0</v>
      </c>
      <c r="O794">
        <v>1072.95</v>
      </c>
      <c r="P794">
        <v>1591.1962000000001</v>
      </c>
      <c r="Q794">
        <f t="shared" si="24"/>
        <v>0</v>
      </c>
      <c r="R794">
        <f t="shared" si="25"/>
        <v>1797215.2038</v>
      </c>
    </row>
    <row r="795" spans="1:18" hidden="1" x14ac:dyDescent="0.25">
      <c r="A795" s="20">
        <v>43529</v>
      </c>
      <c r="B795" t="s">
        <v>738</v>
      </c>
      <c r="C795" t="s">
        <v>17</v>
      </c>
      <c r="D795">
        <v>5000</v>
      </c>
      <c r="E795">
        <v>362.47</v>
      </c>
      <c r="F795">
        <v>1812335</v>
      </c>
      <c r="G795" t="s">
        <v>920</v>
      </c>
      <c r="H795">
        <v>2019045</v>
      </c>
      <c r="I795" t="s">
        <v>19</v>
      </c>
      <c r="J795" t="s">
        <v>20</v>
      </c>
      <c r="K795" t="s">
        <v>25</v>
      </c>
      <c r="L795">
        <v>0</v>
      </c>
      <c r="M795">
        <v>66.150000000000006</v>
      </c>
      <c r="N795">
        <v>0</v>
      </c>
      <c r="O795">
        <v>1081.26</v>
      </c>
      <c r="P795">
        <v>1147.4100000000001</v>
      </c>
      <c r="Q795">
        <f t="shared" si="24"/>
        <v>1813482.41</v>
      </c>
      <c r="R795">
        <f t="shared" si="25"/>
        <v>0</v>
      </c>
    </row>
    <row r="796" spans="1:18" hidden="1" x14ac:dyDescent="0.25">
      <c r="A796" s="20">
        <v>43529</v>
      </c>
      <c r="B796" t="s">
        <v>738</v>
      </c>
      <c r="C796" t="s">
        <v>17</v>
      </c>
      <c r="D796">
        <v>5000</v>
      </c>
      <c r="E796">
        <v>362.52</v>
      </c>
      <c r="F796">
        <v>1812597.9</v>
      </c>
      <c r="G796" t="s">
        <v>921</v>
      </c>
      <c r="H796">
        <v>2019045</v>
      </c>
      <c r="I796" t="s">
        <v>19</v>
      </c>
      <c r="J796" t="s">
        <v>20</v>
      </c>
      <c r="K796" t="s">
        <v>25</v>
      </c>
      <c r="L796">
        <v>0</v>
      </c>
      <c r="M796">
        <v>66.16</v>
      </c>
      <c r="N796">
        <v>0</v>
      </c>
      <c r="O796">
        <v>1081.3399999999999</v>
      </c>
      <c r="P796">
        <v>1147.5</v>
      </c>
      <c r="Q796">
        <f t="shared" si="24"/>
        <v>1813745.4</v>
      </c>
      <c r="R796">
        <f t="shared" si="25"/>
        <v>0</v>
      </c>
    </row>
    <row r="797" spans="1:18" hidden="1" x14ac:dyDescent="0.25">
      <c r="A797" s="20">
        <v>43529</v>
      </c>
      <c r="B797" t="s">
        <v>738</v>
      </c>
      <c r="C797" t="s">
        <v>17</v>
      </c>
      <c r="D797">
        <v>5000</v>
      </c>
      <c r="E797">
        <v>362.42</v>
      </c>
      <c r="F797">
        <v>1812080.55</v>
      </c>
      <c r="G797" t="s">
        <v>922</v>
      </c>
      <c r="H797">
        <v>2019045</v>
      </c>
      <c r="I797" t="s">
        <v>19</v>
      </c>
      <c r="J797" t="s">
        <v>20</v>
      </c>
      <c r="K797" t="s">
        <v>25</v>
      </c>
      <c r="L797">
        <v>0</v>
      </c>
      <c r="M797">
        <v>66.14</v>
      </c>
      <c r="N797">
        <v>0</v>
      </c>
      <c r="O797">
        <v>1081.03</v>
      </c>
      <c r="P797">
        <v>1147.1711</v>
      </c>
      <c r="Q797">
        <f t="shared" si="24"/>
        <v>1813227.7211</v>
      </c>
      <c r="R797">
        <f t="shared" si="25"/>
        <v>0</v>
      </c>
    </row>
    <row r="798" spans="1:18" hidden="1" x14ac:dyDescent="0.25">
      <c r="A798" s="20">
        <v>43529</v>
      </c>
      <c r="B798" t="s">
        <v>738</v>
      </c>
      <c r="C798" t="s">
        <v>23</v>
      </c>
      <c r="D798">
        <v>10000</v>
      </c>
      <c r="E798">
        <v>363.24</v>
      </c>
      <c r="F798">
        <v>3632393.9</v>
      </c>
      <c r="G798" t="s">
        <v>923</v>
      </c>
      <c r="H798">
        <v>2019045</v>
      </c>
      <c r="I798" t="s">
        <v>19</v>
      </c>
      <c r="J798" t="s">
        <v>20</v>
      </c>
      <c r="K798" t="s">
        <v>25</v>
      </c>
      <c r="L798">
        <v>905.55</v>
      </c>
      <c r="M798">
        <v>132.58000000000001</v>
      </c>
      <c r="N798">
        <v>337.8</v>
      </c>
      <c r="O798">
        <v>2166.94</v>
      </c>
      <c r="P798">
        <v>3542.8717999999999</v>
      </c>
      <c r="Q798">
        <f t="shared" si="24"/>
        <v>0</v>
      </c>
      <c r="R798">
        <f t="shared" si="25"/>
        <v>3628851.0282000001</v>
      </c>
    </row>
    <row r="799" spans="1:18" hidden="1" x14ac:dyDescent="0.25">
      <c r="A799" s="20">
        <v>43525</v>
      </c>
      <c r="B799" t="s">
        <v>480</v>
      </c>
      <c r="C799" t="s">
        <v>23</v>
      </c>
      <c r="D799">
        <v>1000</v>
      </c>
      <c r="E799">
        <v>83.95</v>
      </c>
      <c r="F799">
        <v>83950</v>
      </c>
      <c r="G799" t="s">
        <v>924</v>
      </c>
      <c r="H799">
        <v>2019044</v>
      </c>
      <c r="I799" t="s">
        <v>19</v>
      </c>
      <c r="J799" t="s">
        <v>20</v>
      </c>
      <c r="K799" t="s">
        <v>25</v>
      </c>
      <c r="L799">
        <v>21.32</v>
      </c>
      <c r="M799">
        <v>3.06</v>
      </c>
      <c r="N799">
        <v>0</v>
      </c>
      <c r="O799">
        <v>50.08</v>
      </c>
      <c r="P799">
        <v>74.464200000000005</v>
      </c>
      <c r="Q799">
        <f t="shared" si="24"/>
        <v>0</v>
      </c>
      <c r="R799">
        <f t="shared" si="25"/>
        <v>83875.535799999998</v>
      </c>
    </row>
    <row r="800" spans="1:18" hidden="1" x14ac:dyDescent="0.25">
      <c r="A800" s="20">
        <v>43525</v>
      </c>
      <c r="B800" t="s">
        <v>480</v>
      </c>
      <c r="C800" t="s">
        <v>17</v>
      </c>
      <c r="D800">
        <v>3500</v>
      </c>
      <c r="E800">
        <v>85.8</v>
      </c>
      <c r="F800">
        <v>300300</v>
      </c>
      <c r="G800" t="s">
        <v>925</v>
      </c>
      <c r="H800">
        <v>2019044</v>
      </c>
      <c r="I800" t="s">
        <v>19</v>
      </c>
      <c r="J800" t="s">
        <v>20</v>
      </c>
      <c r="K800" t="s">
        <v>25</v>
      </c>
      <c r="L800">
        <v>0</v>
      </c>
      <c r="M800">
        <v>10.96</v>
      </c>
      <c r="N800">
        <v>0</v>
      </c>
      <c r="O800">
        <v>179.15</v>
      </c>
      <c r="P800">
        <v>190.11109999999999</v>
      </c>
      <c r="Q800">
        <f t="shared" si="24"/>
        <v>300490.11109999998</v>
      </c>
      <c r="R800">
        <f t="shared" si="25"/>
        <v>0</v>
      </c>
    </row>
    <row r="801" spans="1:18" hidden="1" x14ac:dyDescent="0.25">
      <c r="A801" s="20">
        <v>43525</v>
      </c>
      <c r="B801" t="s">
        <v>480</v>
      </c>
      <c r="C801" t="s">
        <v>23</v>
      </c>
      <c r="D801">
        <v>500</v>
      </c>
      <c r="E801">
        <v>84.76</v>
      </c>
      <c r="F801">
        <v>42381.7</v>
      </c>
      <c r="G801" t="s">
        <v>926</v>
      </c>
      <c r="H801">
        <v>2019044</v>
      </c>
      <c r="I801" t="s">
        <v>19</v>
      </c>
      <c r="J801" t="s">
        <v>20</v>
      </c>
      <c r="K801" t="s">
        <v>25</v>
      </c>
      <c r="L801">
        <v>11.03</v>
      </c>
      <c r="M801">
        <v>1.55</v>
      </c>
      <c r="N801">
        <v>18</v>
      </c>
      <c r="O801">
        <v>29.78</v>
      </c>
      <c r="P801">
        <v>60.356999999999999</v>
      </c>
      <c r="Q801">
        <f t="shared" si="24"/>
        <v>0</v>
      </c>
      <c r="R801">
        <f t="shared" si="25"/>
        <v>42321.342999999993</v>
      </c>
    </row>
    <row r="802" spans="1:18" hidden="1" x14ac:dyDescent="0.25">
      <c r="A802" s="20">
        <v>43525</v>
      </c>
      <c r="B802" t="s">
        <v>480</v>
      </c>
      <c r="C802" t="s">
        <v>23</v>
      </c>
      <c r="D802">
        <v>2000</v>
      </c>
      <c r="E802">
        <v>85.2</v>
      </c>
      <c r="F802">
        <v>170400</v>
      </c>
      <c r="G802" t="s">
        <v>927</v>
      </c>
      <c r="H802">
        <v>2019044</v>
      </c>
      <c r="I802" t="s">
        <v>19</v>
      </c>
      <c r="J802" t="s">
        <v>20</v>
      </c>
      <c r="K802" t="s">
        <v>25</v>
      </c>
      <c r="L802">
        <v>42.65</v>
      </c>
      <c r="M802">
        <v>6.22</v>
      </c>
      <c r="N802">
        <v>0</v>
      </c>
      <c r="O802">
        <v>101.66</v>
      </c>
      <c r="P802">
        <v>150.52959999999999</v>
      </c>
      <c r="Q802">
        <f t="shared" si="24"/>
        <v>0</v>
      </c>
      <c r="R802">
        <f t="shared" si="25"/>
        <v>170249.47039999999</v>
      </c>
    </row>
    <row r="803" spans="1:18" hidden="1" x14ac:dyDescent="0.25">
      <c r="A803" s="20">
        <v>43514</v>
      </c>
      <c r="B803" t="s">
        <v>205</v>
      </c>
      <c r="C803" t="s">
        <v>17</v>
      </c>
      <c r="D803">
        <v>100</v>
      </c>
      <c r="E803">
        <v>17.25</v>
      </c>
      <c r="F803">
        <v>1725</v>
      </c>
      <c r="G803" t="s">
        <v>928</v>
      </c>
      <c r="H803">
        <v>2019035</v>
      </c>
      <c r="I803" t="s">
        <v>19</v>
      </c>
      <c r="J803" t="s">
        <v>20</v>
      </c>
      <c r="K803" t="s">
        <v>25</v>
      </c>
      <c r="L803">
        <v>2</v>
      </c>
      <c r="M803">
        <v>0.06</v>
      </c>
      <c r="N803">
        <v>0.3</v>
      </c>
      <c r="O803">
        <v>41.31</v>
      </c>
      <c r="P803">
        <v>43.673000000000002</v>
      </c>
      <c r="Q803">
        <f t="shared" si="24"/>
        <v>1768.673</v>
      </c>
      <c r="R803">
        <f t="shared" si="25"/>
        <v>0</v>
      </c>
    </row>
    <row r="804" spans="1:18" hidden="1" x14ac:dyDescent="0.25">
      <c r="A804" s="20">
        <v>43501</v>
      </c>
      <c r="B804" t="s">
        <v>433</v>
      </c>
      <c r="C804" t="s">
        <v>17</v>
      </c>
      <c r="D804">
        <v>1000</v>
      </c>
      <c r="E804">
        <v>7.4</v>
      </c>
      <c r="F804">
        <v>7400</v>
      </c>
      <c r="G804" t="s">
        <v>929</v>
      </c>
      <c r="H804">
        <v>2019026</v>
      </c>
      <c r="I804" t="s">
        <v>19</v>
      </c>
      <c r="J804" t="s">
        <v>20</v>
      </c>
      <c r="K804" t="s">
        <v>25</v>
      </c>
      <c r="L804">
        <v>0</v>
      </c>
      <c r="M804">
        <v>0.27</v>
      </c>
      <c r="N804">
        <v>0</v>
      </c>
      <c r="O804">
        <v>29.55</v>
      </c>
      <c r="P804">
        <v>29.8201</v>
      </c>
      <c r="Q804">
        <f t="shared" si="24"/>
        <v>7429.8200999999999</v>
      </c>
      <c r="R804">
        <f t="shared" si="25"/>
        <v>0</v>
      </c>
    </row>
    <row r="805" spans="1:18" hidden="1" x14ac:dyDescent="0.25">
      <c r="A805" s="20">
        <v>43501</v>
      </c>
      <c r="B805" t="s">
        <v>433</v>
      </c>
      <c r="C805" t="s">
        <v>17</v>
      </c>
      <c r="D805">
        <v>1000</v>
      </c>
      <c r="E805">
        <v>6.75</v>
      </c>
      <c r="F805">
        <v>6750</v>
      </c>
      <c r="G805" t="s">
        <v>930</v>
      </c>
      <c r="H805">
        <v>2019026</v>
      </c>
      <c r="I805" t="s">
        <v>19</v>
      </c>
      <c r="J805" t="s">
        <v>20</v>
      </c>
      <c r="K805" t="s">
        <v>25</v>
      </c>
      <c r="L805">
        <v>0</v>
      </c>
      <c r="M805">
        <v>0.25</v>
      </c>
      <c r="N805">
        <v>0.9</v>
      </c>
      <c r="O805">
        <v>29.54</v>
      </c>
      <c r="P805">
        <v>30.686399999999999</v>
      </c>
      <c r="Q805">
        <f t="shared" si="24"/>
        <v>6780.6863999999996</v>
      </c>
      <c r="R805">
        <f t="shared" si="25"/>
        <v>0</v>
      </c>
    </row>
    <row r="806" spans="1:18" hidden="1" x14ac:dyDescent="0.25">
      <c r="A806" s="20">
        <v>43501</v>
      </c>
      <c r="B806" t="s">
        <v>433</v>
      </c>
      <c r="C806" t="s">
        <v>23</v>
      </c>
      <c r="D806">
        <v>179</v>
      </c>
      <c r="E806">
        <v>6.3</v>
      </c>
      <c r="F806">
        <v>1127.7</v>
      </c>
      <c r="G806" t="s">
        <v>931</v>
      </c>
      <c r="H806">
        <v>2019026</v>
      </c>
      <c r="I806" t="s">
        <v>19</v>
      </c>
      <c r="J806" t="s">
        <v>20</v>
      </c>
      <c r="K806" t="s">
        <v>25</v>
      </c>
      <c r="L806">
        <v>0.28000000000000003</v>
      </c>
      <c r="M806">
        <v>0.04</v>
      </c>
      <c r="N806">
        <v>0</v>
      </c>
      <c r="O806">
        <v>29.51</v>
      </c>
      <c r="P806">
        <v>29.831199999999999</v>
      </c>
      <c r="Q806">
        <f t="shared" si="24"/>
        <v>0</v>
      </c>
      <c r="R806">
        <f t="shared" si="25"/>
        <v>1097.8688</v>
      </c>
    </row>
    <row r="807" spans="1:18" hidden="1" x14ac:dyDescent="0.25">
      <c r="A807" s="20">
        <v>43501</v>
      </c>
      <c r="B807" t="s">
        <v>433</v>
      </c>
      <c r="C807" t="s">
        <v>23</v>
      </c>
      <c r="D807">
        <v>164</v>
      </c>
      <c r="E807">
        <v>5.6</v>
      </c>
      <c r="F807">
        <v>918.4</v>
      </c>
      <c r="G807" t="s">
        <v>932</v>
      </c>
      <c r="H807">
        <v>2019026</v>
      </c>
      <c r="I807" t="s">
        <v>19</v>
      </c>
      <c r="J807" t="s">
        <v>20</v>
      </c>
      <c r="K807" t="s">
        <v>25</v>
      </c>
      <c r="L807">
        <v>0.26</v>
      </c>
      <c r="M807">
        <v>0.03</v>
      </c>
      <c r="N807">
        <v>0</v>
      </c>
      <c r="O807">
        <v>27.1</v>
      </c>
      <c r="P807">
        <v>27.3935</v>
      </c>
      <c r="Q807">
        <f t="shared" si="24"/>
        <v>0</v>
      </c>
      <c r="R807">
        <f t="shared" si="25"/>
        <v>891.00649999999996</v>
      </c>
    </row>
    <row r="808" spans="1:18" hidden="1" x14ac:dyDescent="0.25">
      <c r="A808" s="20">
        <v>43501</v>
      </c>
      <c r="B808" t="s">
        <v>433</v>
      </c>
      <c r="C808" t="s">
        <v>23</v>
      </c>
      <c r="D808">
        <v>1657</v>
      </c>
      <c r="E808">
        <v>5.5</v>
      </c>
      <c r="F808">
        <v>9113.5</v>
      </c>
      <c r="G808" t="s">
        <v>933</v>
      </c>
      <c r="H808">
        <v>2019026</v>
      </c>
      <c r="I808" t="s">
        <v>19</v>
      </c>
      <c r="J808" t="s">
        <v>20</v>
      </c>
      <c r="K808" t="s">
        <v>25</v>
      </c>
      <c r="L808">
        <v>2.46</v>
      </c>
      <c r="M808">
        <v>0.33</v>
      </c>
      <c r="N808">
        <v>0</v>
      </c>
      <c r="O808">
        <v>29.56</v>
      </c>
      <c r="P808">
        <v>32.352699999999999</v>
      </c>
      <c r="Q808">
        <f t="shared" si="24"/>
        <v>0</v>
      </c>
      <c r="R808">
        <f t="shared" si="25"/>
        <v>9081.1473000000005</v>
      </c>
    </row>
    <row r="809" spans="1:18" hidden="1" x14ac:dyDescent="0.25">
      <c r="A809" s="20">
        <v>43500</v>
      </c>
      <c r="B809" t="s">
        <v>665</v>
      </c>
      <c r="C809" t="s">
        <v>23</v>
      </c>
      <c r="D809">
        <v>100</v>
      </c>
      <c r="E809">
        <v>102.05</v>
      </c>
      <c r="F809">
        <v>10205</v>
      </c>
      <c r="G809" t="s">
        <v>934</v>
      </c>
      <c r="H809">
        <v>2019025</v>
      </c>
      <c r="I809" t="s">
        <v>19</v>
      </c>
      <c r="J809" t="s">
        <v>20</v>
      </c>
      <c r="K809" t="s">
        <v>25</v>
      </c>
      <c r="L809">
        <v>3.09</v>
      </c>
      <c r="M809">
        <v>0.31</v>
      </c>
      <c r="N809">
        <v>4.8</v>
      </c>
      <c r="O809">
        <v>29.56</v>
      </c>
      <c r="P809">
        <v>37.756100000000004</v>
      </c>
      <c r="Q809">
        <f t="shared" si="24"/>
        <v>0</v>
      </c>
      <c r="R809">
        <f t="shared" si="25"/>
        <v>10167.243899999999</v>
      </c>
    </row>
    <row r="810" spans="1:18" hidden="1" x14ac:dyDescent="0.25">
      <c r="A810" s="20">
        <v>43500</v>
      </c>
      <c r="B810" t="s">
        <v>665</v>
      </c>
      <c r="C810" t="s">
        <v>23</v>
      </c>
      <c r="D810">
        <v>250</v>
      </c>
      <c r="E810">
        <v>105.85</v>
      </c>
      <c r="F810">
        <v>26462.5</v>
      </c>
      <c r="G810" t="s">
        <v>935</v>
      </c>
      <c r="H810">
        <v>2019025</v>
      </c>
      <c r="I810" t="s">
        <v>19</v>
      </c>
      <c r="J810" t="s">
        <v>20</v>
      </c>
      <c r="K810" t="s">
        <v>25</v>
      </c>
      <c r="L810">
        <v>7.04</v>
      </c>
      <c r="M810">
        <v>0.79</v>
      </c>
      <c r="N810">
        <v>0</v>
      </c>
      <c r="O810">
        <v>29.64</v>
      </c>
      <c r="P810">
        <v>37.4739</v>
      </c>
      <c r="Q810">
        <f t="shared" si="24"/>
        <v>0</v>
      </c>
      <c r="R810">
        <f t="shared" si="25"/>
        <v>26425.026099999999</v>
      </c>
    </row>
    <row r="811" spans="1:18" hidden="1" x14ac:dyDescent="0.25">
      <c r="A811" s="20">
        <v>43500</v>
      </c>
      <c r="B811" t="s">
        <v>665</v>
      </c>
      <c r="C811" t="s">
        <v>17</v>
      </c>
      <c r="D811">
        <v>116</v>
      </c>
      <c r="E811">
        <v>115.71</v>
      </c>
      <c r="F811">
        <v>13422.5</v>
      </c>
      <c r="G811" t="s">
        <v>936</v>
      </c>
      <c r="H811">
        <v>2019025</v>
      </c>
      <c r="I811" t="s">
        <v>19</v>
      </c>
      <c r="J811" t="s">
        <v>20</v>
      </c>
      <c r="K811" t="s">
        <v>25</v>
      </c>
      <c r="L811">
        <v>0</v>
      </c>
      <c r="M811">
        <v>0.4</v>
      </c>
      <c r="N811">
        <v>0</v>
      </c>
      <c r="O811">
        <v>29.57</v>
      </c>
      <c r="P811">
        <v>29.972799999999999</v>
      </c>
      <c r="Q811">
        <f t="shared" si="24"/>
        <v>13452.4728</v>
      </c>
      <c r="R811">
        <f t="shared" si="25"/>
        <v>0</v>
      </c>
    </row>
    <row r="812" spans="1:18" hidden="1" x14ac:dyDescent="0.25">
      <c r="A812" s="20">
        <v>43500</v>
      </c>
      <c r="B812" t="s">
        <v>665</v>
      </c>
      <c r="C812" t="s">
        <v>17</v>
      </c>
      <c r="D812">
        <v>234</v>
      </c>
      <c r="E812">
        <v>115.9</v>
      </c>
      <c r="F812">
        <v>27121.7</v>
      </c>
      <c r="G812" t="s">
        <v>937</v>
      </c>
      <c r="H812">
        <v>2019025</v>
      </c>
      <c r="I812" t="s">
        <v>19</v>
      </c>
      <c r="J812" t="s">
        <v>20</v>
      </c>
      <c r="K812" t="s">
        <v>25</v>
      </c>
      <c r="L812">
        <v>0</v>
      </c>
      <c r="M812">
        <v>0.81</v>
      </c>
      <c r="N812">
        <v>0</v>
      </c>
      <c r="O812">
        <v>29.65</v>
      </c>
      <c r="P812">
        <v>30.4636</v>
      </c>
      <c r="Q812">
        <f t="shared" si="24"/>
        <v>27152.1636</v>
      </c>
      <c r="R812">
        <f t="shared" si="25"/>
        <v>0</v>
      </c>
    </row>
    <row r="813" spans="1:18" hidden="1" x14ac:dyDescent="0.25">
      <c r="A813" s="20">
        <v>43500</v>
      </c>
      <c r="B813" t="s">
        <v>665</v>
      </c>
      <c r="C813" t="s">
        <v>23</v>
      </c>
      <c r="D813">
        <v>350</v>
      </c>
      <c r="E813">
        <v>114.61</v>
      </c>
      <c r="F813">
        <v>40114.699999999997</v>
      </c>
      <c r="G813" t="s">
        <v>938</v>
      </c>
      <c r="H813">
        <v>2019025</v>
      </c>
      <c r="I813" t="s">
        <v>19</v>
      </c>
      <c r="J813" t="s">
        <v>20</v>
      </c>
      <c r="K813" t="s">
        <v>25</v>
      </c>
      <c r="L813">
        <v>9.86</v>
      </c>
      <c r="M813">
        <v>1.2</v>
      </c>
      <c r="N813">
        <v>0</v>
      </c>
      <c r="O813">
        <v>29.72</v>
      </c>
      <c r="P813">
        <v>40.783499999999997</v>
      </c>
      <c r="Q813">
        <f t="shared" si="24"/>
        <v>0</v>
      </c>
      <c r="R813">
        <f t="shared" si="25"/>
        <v>40073.916499999999</v>
      </c>
    </row>
    <row r="814" spans="1:18" hidden="1" x14ac:dyDescent="0.25">
      <c r="A814" s="20">
        <v>43500</v>
      </c>
      <c r="B814" t="s">
        <v>665</v>
      </c>
      <c r="C814" t="s">
        <v>17</v>
      </c>
      <c r="D814">
        <v>350</v>
      </c>
      <c r="E814">
        <v>115.65</v>
      </c>
      <c r="F814">
        <v>40477.5</v>
      </c>
      <c r="G814" t="s">
        <v>939</v>
      </c>
      <c r="H814">
        <v>2019025</v>
      </c>
      <c r="I814" t="s">
        <v>19</v>
      </c>
      <c r="J814" t="s">
        <v>20</v>
      </c>
      <c r="K814" t="s">
        <v>25</v>
      </c>
      <c r="L814">
        <v>0</v>
      </c>
      <c r="M814">
        <v>1.21</v>
      </c>
      <c r="N814">
        <v>0</v>
      </c>
      <c r="O814">
        <v>29.72</v>
      </c>
      <c r="P814">
        <v>30.9343</v>
      </c>
      <c r="Q814">
        <f t="shared" si="24"/>
        <v>40508.434300000001</v>
      </c>
      <c r="R814">
        <f t="shared" si="25"/>
        <v>0</v>
      </c>
    </row>
    <row r="815" spans="1:18" hidden="1" x14ac:dyDescent="0.25">
      <c r="A815" s="20">
        <v>43497</v>
      </c>
      <c r="B815" t="s">
        <v>871</v>
      </c>
      <c r="C815" t="s">
        <v>17</v>
      </c>
      <c r="D815">
        <v>100</v>
      </c>
      <c r="E815">
        <v>163.5</v>
      </c>
      <c r="F815">
        <v>16350</v>
      </c>
      <c r="G815" t="s">
        <v>940</v>
      </c>
      <c r="H815">
        <v>2019024</v>
      </c>
      <c r="I815" t="s">
        <v>19</v>
      </c>
      <c r="J815" t="s">
        <v>20</v>
      </c>
      <c r="K815" t="s">
        <v>25</v>
      </c>
      <c r="L815">
        <v>0</v>
      </c>
      <c r="M815">
        <v>0.49</v>
      </c>
      <c r="N815">
        <v>0</v>
      </c>
      <c r="O815">
        <v>29.59</v>
      </c>
      <c r="P815">
        <v>30.080500000000001</v>
      </c>
      <c r="Q815">
        <f t="shared" si="24"/>
        <v>16380.0805</v>
      </c>
      <c r="R815">
        <f t="shared" si="25"/>
        <v>0</v>
      </c>
    </row>
    <row r="816" spans="1:18" hidden="1" x14ac:dyDescent="0.25">
      <c r="A816" s="20">
        <v>43497</v>
      </c>
      <c r="B816" t="s">
        <v>871</v>
      </c>
      <c r="C816" t="s">
        <v>17</v>
      </c>
      <c r="D816">
        <v>150</v>
      </c>
      <c r="E816">
        <v>160.5</v>
      </c>
      <c r="F816">
        <v>24075</v>
      </c>
      <c r="G816" t="s">
        <v>941</v>
      </c>
      <c r="H816">
        <v>2019024</v>
      </c>
      <c r="I816" t="s">
        <v>19</v>
      </c>
      <c r="J816" t="s">
        <v>20</v>
      </c>
      <c r="K816" t="s">
        <v>25</v>
      </c>
      <c r="L816">
        <v>0</v>
      </c>
      <c r="M816">
        <v>0.72</v>
      </c>
      <c r="N816">
        <v>2.7</v>
      </c>
      <c r="O816">
        <v>29.63</v>
      </c>
      <c r="P816">
        <v>33.052199999999999</v>
      </c>
      <c r="Q816">
        <f t="shared" si="24"/>
        <v>24108.052199999998</v>
      </c>
      <c r="R816">
        <f t="shared" si="25"/>
        <v>0</v>
      </c>
    </row>
    <row r="817" spans="1:18" hidden="1" x14ac:dyDescent="0.25">
      <c r="A817" s="20">
        <v>43497</v>
      </c>
      <c r="B817" t="s">
        <v>871</v>
      </c>
      <c r="C817" t="s">
        <v>23</v>
      </c>
      <c r="D817">
        <v>250</v>
      </c>
      <c r="E817">
        <v>165</v>
      </c>
      <c r="F817">
        <v>41250</v>
      </c>
      <c r="G817" t="s">
        <v>942</v>
      </c>
      <c r="H817">
        <v>2019024</v>
      </c>
      <c r="I817" t="s">
        <v>19</v>
      </c>
      <c r="J817" t="s">
        <v>20</v>
      </c>
      <c r="K817" t="s">
        <v>25</v>
      </c>
      <c r="L817">
        <v>10</v>
      </c>
      <c r="M817">
        <v>1.24</v>
      </c>
      <c r="N817">
        <v>0</v>
      </c>
      <c r="O817">
        <v>29.72</v>
      </c>
      <c r="P817">
        <v>40.957500000000003</v>
      </c>
      <c r="Q817">
        <f t="shared" si="24"/>
        <v>0</v>
      </c>
      <c r="R817">
        <f t="shared" si="25"/>
        <v>41209.042500000003</v>
      </c>
    </row>
    <row r="818" spans="1:18" hidden="1" x14ac:dyDescent="0.25">
      <c r="A818" s="20">
        <v>43488</v>
      </c>
      <c r="B818" t="s">
        <v>111</v>
      </c>
      <c r="C818" t="s">
        <v>23</v>
      </c>
      <c r="D818">
        <v>50</v>
      </c>
      <c r="E818">
        <v>417.85</v>
      </c>
      <c r="F818">
        <v>20892.5</v>
      </c>
      <c r="G818" t="s">
        <v>834</v>
      </c>
      <c r="H818">
        <v>2019017</v>
      </c>
      <c r="I818" t="s">
        <v>19</v>
      </c>
      <c r="J818" t="s">
        <v>20</v>
      </c>
      <c r="K818" t="s">
        <v>25</v>
      </c>
      <c r="L818">
        <v>5.26</v>
      </c>
      <c r="M818">
        <v>0.63</v>
      </c>
      <c r="N818">
        <v>0</v>
      </c>
      <c r="O818">
        <v>29.61</v>
      </c>
      <c r="P818">
        <v>35.496699999999997</v>
      </c>
      <c r="Q818">
        <f t="shared" si="24"/>
        <v>0</v>
      </c>
      <c r="R818">
        <f t="shared" si="25"/>
        <v>20857.0033</v>
      </c>
    </row>
    <row r="819" spans="1:18" hidden="1" x14ac:dyDescent="0.25">
      <c r="A819" s="20">
        <v>43488</v>
      </c>
      <c r="B819" t="s">
        <v>111</v>
      </c>
      <c r="C819" t="s">
        <v>23</v>
      </c>
      <c r="D819">
        <v>50</v>
      </c>
      <c r="E819">
        <v>416.05</v>
      </c>
      <c r="F819">
        <v>20802.5</v>
      </c>
      <c r="G819" t="s">
        <v>835</v>
      </c>
      <c r="H819">
        <v>2019017</v>
      </c>
      <c r="I819" t="s">
        <v>19</v>
      </c>
      <c r="J819" t="s">
        <v>20</v>
      </c>
      <c r="K819" t="s">
        <v>25</v>
      </c>
      <c r="L819">
        <v>5.26</v>
      </c>
      <c r="M819">
        <v>0.62</v>
      </c>
      <c r="N819">
        <v>0</v>
      </c>
      <c r="O819">
        <v>29.61</v>
      </c>
      <c r="P819">
        <v>35.494100000000003</v>
      </c>
      <c r="Q819">
        <f t="shared" si="24"/>
        <v>0</v>
      </c>
      <c r="R819">
        <f t="shared" si="25"/>
        <v>20767.0059</v>
      </c>
    </row>
    <row r="820" spans="1:18" hidden="1" x14ac:dyDescent="0.25">
      <c r="A820" s="20">
        <v>43488</v>
      </c>
      <c r="B820" t="s">
        <v>111</v>
      </c>
      <c r="C820" t="s">
        <v>17</v>
      </c>
      <c r="D820">
        <v>700</v>
      </c>
      <c r="E820">
        <v>425.5</v>
      </c>
      <c r="F820">
        <v>297849</v>
      </c>
      <c r="G820" t="s">
        <v>836</v>
      </c>
      <c r="H820">
        <v>2019017</v>
      </c>
      <c r="I820" t="s">
        <v>19</v>
      </c>
      <c r="J820" t="s">
        <v>20</v>
      </c>
      <c r="K820" t="s">
        <v>25</v>
      </c>
      <c r="L820">
        <v>0</v>
      </c>
      <c r="M820">
        <v>8.94</v>
      </c>
      <c r="N820">
        <v>0</v>
      </c>
      <c r="O820">
        <v>177.34</v>
      </c>
      <c r="P820">
        <v>186.27549999999999</v>
      </c>
      <c r="Q820">
        <f t="shared" si="24"/>
        <v>298035.27549999999</v>
      </c>
      <c r="R820">
        <f t="shared" si="25"/>
        <v>0</v>
      </c>
    </row>
    <row r="821" spans="1:18" hidden="1" x14ac:dyDescent="0.25">
      <c r="A821" s="20">
        <v>43488</v>
      </c>
      <c r="B821" t="s">
        <v>111</v>
      </c>
      <c r="C821" t="s">
        <v>23</v>
      </c>
      <c r="D821">
        <v>400</v>
      </c>
      <c r="E821">
        <v>413.3</v>
      </c>
      <c r="F821">
        <v>165318.9</v>
      </c>
      <c r="G821" t="s">
        <v>837</v>
      </c>
      <c r="H821">
        <v>2019017</v>
      </c>
      <c r="I821" t="s">
        <v>19</v>
      </c>
      <c r="J821" t="s">
        <v>20</v>
      </c>
      <c r="K821" t="s">
        <v>25</v>
      </c>
      <c r="L821">
        <v>42.46</v>
      </c>
      <c r="M821">
        <v>4.96</v>
      </c>
      <c r="N821">
        <v>17.7</v>
      </c>
      <c r="O821">
        <v>98.43</v>
      </c>
      <c r="P821">
        <v>163.54949999999999</v>
      </c>
      <c r="Q821">
        <f t="shared" si="24"/>
        <v>0</v>
      </c>
      <c r="R821">
        <f t="shared" si="25"/>
        <v>165155.3505</v>
      </c>
    </row>
    <row r="822" spans="1:18" hidden="1" x14ac:dyDescent="0.25">
      <c r="A822" s="20">
        <v>43488</v>
      </c>
      <c r="B822" t="s">
        <v>111</v>
      </c>
      <c r="C822" t="s">
        <v>23</v>
      </c>
      <c r="D822">
        <v>200</v>
      </c>
      <c r="E822">
        <v>419.6</v>
      </c>
      <c r="F822">
        <v>83920.05</v>
      </c>
      <c r="G822" t="s">
        <v>838</v>
      </c>
      <c r="H822">
        <v>2019017</v>
      </c>
      <c r="I822" t="s">
        <v>19</v>
      </c>
      <c r="J822" t="s">
        <v>20</v>
      </c>
      <c r="K822" t="s">
        <v>25</v>
      </c>
      <c r="L822">
        <v>21.03</v>
      </c>
      <c r="M822">
        <v>2.52</v>
      </c>
      <c r="N822">
        <v>0</v>
      </c>
      <c r="O822">
        <v>49.97</v>
      </c>
      <c r="P822">
        <v>73.517700000000005</v>
      </c>
      <c r="Q822">
        <f t="shared" si="24"/>
        <v>0</v>
      </c>
      <c r="R822">
        <f t="shared" si="25"/>
        <v>83846.532300000006</v>
      </c>
    </row>
    <row r="823" spans="1:18" hidden="1" x14ac:dyDescent="0.25">
      <c r="A823" s="20">
        <v>43487</v>
      </c>
      <c r="B823" t="s">
        <v>80</v>
      </c>
      <c r="C823" t="s">
        <v>23</v>
      </c>
      <c r="D823">
        <v>100</v>
      </c>
      <c r="E823">
        <v>181.75</v>
      </c>
      <c r="F823">
        <v>18175</v>
      </c>
      <c r="G823" t="s">
        <v>839</v>
      </c>
      <c r="H823">
        <v>2019016</v>
      </c>
      <c r="I823" t="s">
        <v>19</v>
      </c>
      <c r="J823" t="s">
        <v>20</v>
      </c>
      <c r="K823" t="s">
        <v>25</v>
      </c>
      <c r="L823">
        <v>4.8600000000000003</v>
      </c>
      <c r="M823">
        <v>0.55000000000000004</v>
      </c>
      <c r="N823">
        <v>2.4</v>
      </c>
      <c r="O823">
        <v>29.6</v>
      </c>
      <c r="P823">
        <v>37.405299999999997</v>
      </c>
      <c r="Q823">
        <f t="shared" si="24"/>
        <v>0</v>
      </c>
      <c r="R823">
        <f t="shared" si="25"/>
        <v>18137.594700000001</v>
      </c>
    </row>
    <row r="824" spans="1:18" hidden="1" x14ac:dyDescent="0.25">
      <c r="A824" s="20">
        <v>43487</v>
      </c>
      <c r="B824" t="s">
        <v>80</v>
      </c>
      <c r="C824" t="s">
        <v>17</v>
      </c>
      <c r="D824">
        <v>200</v>
      </c>
      <c r="E824">
        <v>181</v>
      </c>
      <c r="F824">
        <v>36200</v>
      </c>
      <c r="G824" t="s">
        <v>840</v>
      </c>
      <c r="H824">
        <v>2019016</v>
      </c>
      <c r="I824" t="s">
        <v>19</v>
      </c>
      <c r="J824" t="s">
        <v>20</v>
      </c>
      <c r="K824" t="s">
        <v>25</v>
      </c>
      <c r="L824">
        <v>0</v>
      </c>
      <c r="M824">
        <v>1.0900000000000001</v>
      </c>
      <c r="N824">
        <v>0</v>
      </c>
      <c r="O824">
        <v>29.7</v>
      </c>
      <c r="P824">
        <v>30.786000000000001</v>
      </c>
      <c r="Q824">
        <f t="shared" si="24"/>
        <v>36230.786</v>
      </c>
      <c r="R824">
        <f t="shared" si="25"/>
        <v>0</v>
      </c>
    </row>
    <row r="825" spans="1:18" hidden="1" x14ac:dyDescent="0.25">
      <c r="A825" s="20">
        <v>43487</v>
      </c>
      <c r="B825" t="s">
        <v>80</v>
      </c>
      <c r="C825" t="s">
        <v>23</v>
      </c>
      <c r="D825">
        <v>100</v>
      </c>
      <c r="E825">
        <v>186</v>
      </c>
      <c r="F825">
        <v>18600</v>
      </c>
      <c r="G825" t="s">
        <v>841</v>
      </c>
      <c r="H825">
        <v>2019016</v>
      </c>
      <c r="I825" t="s">
        <v>19</v>
      </c>
      <c r="J825" t="s">
        <v>20</v>
      </c>
      <c r="K825" t="s">
        <v>25</v>
      </c>
      <c r="L825">
        <v>4.5599999999999996</v>
      </c>
      <c r="M825">
        <v>0.56000000000000005</v>
      </c>
      <c r="N825">
        <v>0</v>
      </c>
      <c r="O825">
        <v>29.6</v>
      </c>
      <c r="P825">
        <v>34.718000000000004</v>
      </c>
      <c r="Q825">
        <f t="shared" si="24"/>
        <v>0</v>
      </c>
      <c r="R825">
        <f t="shared" si="25"/>
        <v>18565.281999999999</v>
      </c>
    </row>
    <row r="826" spans="1:18" hidden="1" x14ac:dyDescent="0.25">
      <c r="A826" s="20">
        <v>43487</v>
      </c>
      <c r="B826" t="s">
        <v>205</v>
      </c>
      <c r="C826" t="s">
        <v>17</v>
      </c>
      <c r="D826">
        <v>25</v>
      </c>
      <c r="E826">
        <v>23.15</v>
      </c>
      <c r="F826">
        <v>578.75</v>
      </c>
      <c r="G826" t="s">
        <v>842</v>
      </c>
      <c r="H826">
        <v>2019016</v>
      </c>
      <c r="I826" t="s">
        <v>19</v>
      </c>
      <c r="J826" t="s">
        <v>20</v>
      </c>
      <c r="K826" t="s">
        <v>25</v>
      </c>
      <c r="L826">
        <v>0.57999999999999996</v>
      </c>
      <c r="M826">
        <v>0.02</v>
      </c>
      <c r="N826">
        <v>0</v>
      </c>
      <c r="O826">
        <v>17.079999999999998</v>
      </c>
      <c r="P826">
        <v>17.677399999999999</v>
      </c>
      <c r="Q826">
        <f t="shared" si="24"/>
        <v>596.42740000000003</v>
      </c>
      <c r="R826">
        <f t="shared" si="25"/>
        <v>0</v>
      </c>
    </row>
    <row r="827" spans="1:18" hidden="1" x14ac:dyDescent="0.25">
      <c r="A827" s="20">
        <v>43486</v>
      </c>
      <c r="B827" t="s">
        <v>800</v>
      </c>
      <c r="C827" t="s">
        <v>17</v>
      </c>
      <c r="D827">
        <v>100</v>
      </c>
      <c r="E827">
        <v>338.5</v>
      </c>
      <c r="F827">
        <v>33850</v>
      </c>
      <c r="G827" t="s">
        <v>843</v>
      </c>
      <c r="H827">
        <v>2019015</v>
      </c>
      <c r="I827" t="s">
        <v>19</v>
      </c>
      <c r="J827" t="s">
        <v>20</v>
      </c>
      <c r="K827" t="s">
        <v>25</v>
      </c>
      <c r="L827">
        <v>0</v>
      </c>
      <c r="M827">
        <v>1.02</v>
      </c>
      <c r="N827">
        <v>0</v>
      </c>
      <c r="O827">
        <v>29.68</v>
      </c>
      <c r="P827">
        <v>30.695499999999999</v>
      </c>
      <c r="Q827">
        <f t="shared" si="24"/>
        <v>33880.695500000002</v>
      </c>
      <c r="R827">
        <f t="shared" si="25"/>
        <v>0</v>
      </c>
    </row>
    <row r="828" spans="1:18" hidden="1" x14ac:dyDescent="0.25">
      <c r="A828" s="20">
        <v>43486</v>
      </c>
      <c r="B828" t="s">
        <v>800</v>
      </c>
      <c r="C828" t="s">
        <v>23</v>
      </c>
      <c r="D828">
        <v>100</v>
      </c>
      <c r="E828">
        <v>343</v>
      </c>
      <c r="F828">
        <v>34300</v>
      </c>
      <c r="G828" t="s">
        <v>844</v>
      </c>
      <c r="H828">
        <v>2019015</v>
      </c>
      <c r="I828" t="s">
        <v>19</v>
      </c>
      <c r="J828" t="s">
        <v>20</v>
      </c>
      <c r="K828" t="s">
        <v>25</v>
      </c>
      <c r="L828">
        <v>8.99</v>
      </c>
      <c r="M828">
        <v>1.03</v>
      </c>
      <c r="N828">
        <v>4.5</v>
      </c>
      <c r="O828">
        <v>29.69</v>
      </c>
      <c r="P828">
        <v>44.209099999999999</v>
      </c>
      <c r="Q828">
        <f t="shared" si="24"/>
        <v>0</v>
      </c>
      <c r="R828">
        <f t="shared" si="25"/>
        <v>34255.7909</v>
      </c>
    </row>
    <row r="829" spans="1:18" hidden="1" x14ac:dyDescent="0.25">
      <c r="A829" s="20">
        <v>43486</v>
      </c>
      <c r="B829" t="s">
        <v>111</v>
      </c>
      <c r="C829" t="s">
        <v>23</v>
      </c>
      <c r="D829">
        <v>100</v>
      </c>
      <c r="E829">
        <v>401</v>
      </c>
      <c r="F829">
        <v>40100</v>
      </c>
      <c r="G829" t="s">
        <v>845</v>
      </c>
      <c r="H829">
        <v>2019015</v>
      </c>
      <c r="I829" t="s">
        <v>19</v>
      </c>
      <c r="J829" t="s">
        <v>20</v>
      </c>
      <c r="K829" t="s">
        <v>25</v>
      </c>
      <c r="L829">
        <v>10.02</v>
      </c>
      <c r="M829">
        <v>1.2</v>
      </c>
      <c r="N829">
        <v>0</v>
      </c>
      <c r="O829">
        <v>29.72</v>
      </c>
      <c r="P829">
        <v>40.943100000000001</v>
      </c>
      <c r="Q829">
        <f t="shared" si="24"/>
        <v>0</v>
      </c>
      <c r="R829">
        <f t="shared" si="25"/>
        <v>40059.056900000003</v>
      </c>
    </row>
    <row r="830" spans="1:18" hidden="1" x14ac:dyDescent="0.25">
      <c r="A830" s="20">
        <v>43486</v>
      </c>
      <c r="B830" t="s">
        <v>111</v>
      </c>
      <c r="C830" t="s">
        <v>17</v>
      </c>
      <c r="D830">
        <v>100</v>
      </c>
      <c r="E830">
        <v>400.2</v>
      </c>
      <c r="F830">
        <v>40020</v>
      </c>
      <c r="G830" t="s">
        <v>846</v>
      </c>
      <c r="H830">
        <v>2019015</v>
      </c>
      <c r="I830" t="s">
        <v>19</v>
      </c>
      <c r="J830" t="s">
        <v>20</v>
      </c>
      <c r="K830" t="s">
        <v>25</v>
      </c>
      <c r="L830">
        <v>0</v>
      </c>
      <c r="M830">
        <v>1.2</v>
      </c>
      <c r="N830">
        <v>0</v>
      </c>
      <c r="O830">
        <v>29.72</v>
      </c>
      <c r="P830">
        <v>30.9206</v>
      </c>
      <c r="Q830">
        <f t="shared" si="24"/>
        <v>40050.920599999998</v>
      </c>
      <c r="R830">
        <f t="shared" si="25"/>
        <v>0</v>
      </c>
    </row>
    <row r="831" spans="1:18" hidden="1" x14ac:dyDescent="0.25">
      <c r="A831" s="20">
        <v>43483</v>
      </c>
      <c r="B831" t="s">
        <v>480</v>
      </c>
      <c r="C831" t="s">
        <v>23</v>
      </c>
      <c r="D831">
        <v>1000</v>
      </c>
      <c r="E831">
        <v>90.65</v>
      </c>
      <c r="F831">
        <v>90650</v>
      </c>
      <c r="G831" t="s">
        <v>847</v>
      </c>
      <c r="H831">
        <v>2019014</v>
      </c>
      <c r="I831" t="s">
        <v>19</v>
      </c>
      <c r="J831" t="s">
        <v>20</v>
      </c>
      <c r="K831" t="s">
        <v>25</v>
      </c>
      <c r="L831">
        <v>22.71</v>
      </c>
      <c r="M831">
        <v>2.72</v>
      </c>
      <c r="N831">
        <v>7.2</v>
      </c>
      <c r="O831">
        <v>53.98</v>
      </c>
      <c r="P831">
        <v>86.609499999999997</v>
      </c>
      <c r="Q831">
        <f t="shared" si="24"/>
        <v>0</v>
      </c>
      <c r="R831">
        <f t="shared" si="25"/>
        <v>90563.390499999994</v>
      </c>
    </row>
    <row r="832" spans="1:18" hidden="1" x14ac:dyDescent="0.25">
      <c r="A832" s="20">
        <v>43483</v>
      </c>
      <c r="B832" t="s">
        <v>205</v>
      </c>
      <c r="C832" t="s">
        <v>17</v>
      </c>
      <c r="D832">
        <v>100</v>
      </c>
      <c r="E832">
        <v>22.9</v>
      </c>
      <c r="F832">
        <v>2290</v>
      </c>
      <c r="G832" t="s">
        <v>848</v>
      </c>
      <c r="H832">
        <v>2019014</v>
      </c>
      <c r="I832" t="s">
        <v>19</v>
      </c>
      <c r="J832" t="s">
        <v>20</v>
      </c>
      <c r="K832" t="s">
        <v>25</v>
      </c>
      <c r="L832">
        <v>2.29</v>
      </c>
      <c r="M832">
        <v>7.0000000000000007E-2</v>
      </c>
      <c r="N832">
        <v>0</v>
      </c>
      <c r="O832">
        <v>41.31</v>
      </c>
      <c r="P832">
        <v>43.668700000000001</v>
      </c>
      <c r="Q832">
        <f t="shared" si="24"/>
        <v>2333.6687000000002</v>
      </c>
      <c r="R832">
        <f t="shared" si="25"/>
        <v>0</v>
      </c>
    </row>
    <row r="833" spans="1:18" hidden="1" x14ac:dyDescent="0.25">
      <c r="A833" s="20">
        <v>43483</v>
      </c>
      <c r="B833" t="s">
        <v>849</v>
      </c>
      <c r="C833" t="s">
        <v>23</v>
      </c>
      <c r="D833">
        <v>100</v>
      </c>
      <c r="E833">
        <v>283.2</v>
      </c>
      <c r="F833">
        <v>28320</v>
      </c>
      <c r="G833" t="s">
        <v>850</v>
      </c>
      <c r="H833">
        <v>2019014</v>
      </c>
      <c r="I833" t="s">
        <v>19</v>
      </c>
      <c r="J833" t="s">
        <v>20</v>
      </c>
      <c r="K833" t="s">
        <v>25</v>
      </c>
      <c r="L833">
        <v>7</v>
      </c>
      <c r="M833">
        <v>0.85</v>
      </c>
      <c r="N833">
        <v>0</v>
      </c>
      <c r="O833">
        <v>29.65</v>
      </c>
      <c r="P833">
        <v>37.499600000000001</v>
      </c>
      <c r="Q833">
        <f t="shared" si="24"/>
        <v>0</v>
      </c>
      <c r="R833">
        <f t="shared" si="25"/>
        <v>28282.500400000001</v>
      </c>
    </row>
    <row r="834" spans="1:18" hidden="1" x14ac:dyDescent="0.25">
      <c r="A834" s="20">
        <v>43483</v>
      </c>
      <c r="B834" t="s">
        <v>849</v>
      </c>
      <c r="C834" t="s">
        <v>17</v>
      </c>
      <c r="D834">
        <v>100</v>
      </c>
      <c r="E834">
        <v>277</v>
      </c>
      <c r="F834">
        <v>27700</v>
      </c>
      <c r="G834" t="s">
        <v>851</v>
      </c>
      <c r="H834">
        <v>2019014</v>
      </c>
      <c r="I834" t="s">
        <v>19</v>
      </c>
      <c r="J834" t="s">
        <v>20</v>
      </c>
      <c r="K834" t="s">
        <v>25</v>
      </c>
      <c r="L834">
        <v>0</v>
      </c>
      <c r="M834">
        <v>0.83</v>
      </c>
      <c r="N834">
        <v>0</v>
      </c>
      <c r="O834">
        <v>29.65</v>
      </c>
      <c r="P834">
        <v>30.481000000000002</v>
      </c>
      <c r="Q834">
        <f t="shared" si="24"/>
        <v>27730.481</v>
      </c>
      <c r="R834">
        <f t="shared" si="25"/>
        <v>0</v>
      </c>
    </row>
    <row r="835" spans="1:18" hidden="1" x14ac:dyDescent="0.25">
      <c r="A835" s="20">
        <v>43483</v>
      </c>
      <c r="B835" t="s">
        <v>480</v>
      </c>
      <c r="C835" t="s">
        <v>17</v>
      </c>
      <c r="D835">
        <v>1000</v>
      </c>
      <c r="E835">
        <v>89</v>
      </c>
      <c r="F835">
        <v>89000</v>
      </c>
      <c r="G835" t="s">
        <v>852</v>
      </c>
      <c r="H835">
        <v>2019014</v>
      </c>
      <c r="I835" t="s">
        <v>19</v>
      </c>
      <c r="J835" t="s">
        <v>20</v>
      </c>
      <c r="K835" t="s">
        <v>25</v>
      </c>
      <c r="L835">
        <v>0</v>
      </c>
      <c r="M835">
        <v>2.67</v>
      </c>
      <c r="N835">
        <v>0</v>
      </c>
      <c r="O835">
        <v>52.99</v>
      </c>
      <c r="P835">
        <v>55.66</v>
      </c>
      <c r="Q835">
        <f t="shared" ref="Q835:Q898" si="26">IF(C835="Buy",F835+P835,0)</f>
        <v>89055.66</v>
      </c>
      <c r="R835">
        <f t="shared" ref="R835:R898" si="27">IF(C835="Sell",F835-P835,0)</f>
        <v>0</v>
      </c>
    </row>
    <row r="836" spans="1:18" hidden="1" x14ac:dyDescent="0.25">
      <c r="A836" s="20">
        <v>43482</v>
      </c>
      <c r="B836" t="s">
        <v>56</v>
      </c>
      <c r="C836" t="s">
        <v>23</v>
      </c>
      <c r="D836">
        <v>100</v>
      </c>
      <c r="E836">
        <v>859</v>
      </c>
      <c r="F836">
        <v>85900</v>
      </c>
      <c r="G836" t="s">
        <v>853</v>
      </c>
      <c r="H836">
        <v>201819201</v>
      </c>
      <c r="I836" t="s">
        <v>19</v>
      </c>
      <c r="J836" t="s">
        <v>20</v>
      </c>
      <c r="K836" t="s">
        <v>21</v>
      </c>
      <c r="L836">
        <v>21.62</v>
      </c>
      <c r="M836">
        <v>2.4700000000000002</v>
      </c>
      <c r="N836">
        <v>0</v>
      </c>
      <c r="O836">
        <v>51.13</v>
      </c>
      <c r="P836">
        <v>75.218199999999996</v>
      </c>
      <c r="Q836">
        <f t="shared" si="26"/>
        <v>0</v>
      </c>
      <c r="R836">
        <f t="shared" si="27"/>
        <v>85824.781799999997</v>
      </c>
    </row>
    <row r="837" spans="1:18" hidden="1" x14ac:dyDescent="0.25">
      <c r="A837" s="20">
        <v>43482</v>
      </c>
      <c r="B837" t="s">
        <v>480</v>
      </c>
      <c r="C837" t="s">
        <v>23</v>
      </c>
      <c r="D837">
        <v>1000</v>
      </c>
      <c r="E837">
        <v>92.3</v>
      </c>
      <c r="F837">
        <v>92300</v>
      </c>
      <c r="G837" t="s">
        <v>854</v>
      </c>
      <c r="H837">
        <v>201819201</v>
      </c>
      <c r="I837" t="s">
        <v>19</v>
      </c>
      <c r="J837" t="s">
        <v>20</v>
      </c>
      <c r="K837" t="s">
        <v>21</v>
      </c>
      <c r="L837">
        <v>23.38</v>
      </c>
      <c r="M837">
        <v>2.65</v>
      </c>
      <c r="N837">
        <v>0</v>
      </c>
      <c r="O837">
        <v>54.93</v>
      </c>
      <c r="P837">
        <v>80.960599999999999</v>
      </c>
      <c r="Q837">
        <f t="shared" si="26"/>
        <v>0</v>
      </c>
      <c r="R837">
        <f t="shared" si="27"/>
        <v>92219.039399999994</v>
      </c>
    </row>
    <row r="838" spans="1:18" hidden="1" x14ac:dyDescent="0.25">
      <c r="A838" s="20">
        <v>43482</v>
      </c>
      <c r="B838" t="s">
        <v>480</v>
      </c>
      <c r="C838" t="s">
        <v>17</v>
      </c>
      <c r="D838">
        <v>1000</v>
      </c>
      <c r="E838">
        <v>91.25</v>
      </c>
      <c r="F838">
        <v>91250</v>
      </c>
      <c r="G838" t="s">
        <v>855</v>
      </c>
      <c r="H838">
        <v>201819201</v>
      </c>
      <c r="I838" t="s">
        <v>19</v>
      </c>
      <c r="J838" t="s">
        <v>20</v>
      </c>
      <c r="K838" t="s">
        <v>21</v>
      </c>
      <c r="L838">
        <v>0</v>
      </c>
      <c r="M838">
        <v>2.64</v>
      </c>
      <c r="N838">
        <v>10.8</v>
      </c>
      <c r="O838">
        <v>54.32</v>
      </c>
      <c r="P838">
        <v>67.7607</v>
      </c>
      <c r="Q838">
        <f t="shared" si="26"/>
        <v>91317.760699999999</v>
      </c>
      <c r="R838">
        <f t="shared" si="27"/>
        <v>0</v>
      </c>
    </row>
    <row r="839" spans="1:18" hidden="1" x14ac:dyDescent="0.25">
      <c r="A839" s="20">
        <v>43482</v>
      </c>
      <c r="B839" t="s">
        <v>56</v>
      </c>
      <c r="C839" t="s">
        <v>17</v>
      </c>
      <c r="D839">
        <v>100</v>
      </c>
      <c r="E839">
        <v>870.26</v>
      </c>
      <c r="F839">
        <v>87026</v>
      </c>
      <c r="G839" t="s">
        <v>856</v>
      </c>
      <c r="H839">
        <v>201819201</v>
      </c>
      <c r="I839" t="s">
        <v>19</v>
      </c>
      <c r="J839" t="s">
        <v>20</v>
      </c>
      <c r="K839" t="s">
        <v>21</v>
      </c>
      <c r="L839">
        <v>0</v>
      </c>
      <c r="M839">
        <v>2.58</v>
      </c>
      <c r="N839">
        <v>0</v>
      </c>
      <c r="O839">
        <v>51.8</v>
      </c>
      <c r="P839">
        <v>54.380299999999998</v>
      </c>
      <c r="Q839">
        <f t="shared" si="26"/>
        <v>87080.380300000004</v>
      </c>
      <c r="R839">
        <f t="shared" si="27"/>
        <v>0</v>
      </c>
    </row>
    <row r="840" spans="1:18" hidden="1" x14ac:dyDescent="0.25">
      <c r="A840" s="20">
        <v>43482</v>
      </c>
      <c r="B840" t="s">
        <v>56</v>
      </c>
      <c r="C840" t="s">
        <v>23</v>
      </c>
      <c r="D840">
        <v>50</v>
      </c>
      <c r="E840">
        <v>843</v>
      </c>
      <c r="F840">
        <v>42150</v>
      </c>
      <c r="G840" t="s">
        <v>857</v>
      </c>
      <c r="H840">
        <v>2019013</v>
      </c>
      <c r="I840" t="s">
        <v>19</v>
      </c>
      <c r="J840" t="s">
        <v>20</v>
      </c>
      <c r="K840" t="s">
        <v>25</v>
      </c>
      <c r="L840">
        <v>10.45</v>
      </c>
      <c r="M840">
        <v>1.26</v>
      </c>
      <c r="N840">
        <v>0</v>
      </c>
      <c r="O840">
        <v>29.73</v>
      </c>
      <c r="P840">
        <v>41.444499999999998</v>
      </c>
      <c r="Q840">
        <f t="shared" si="26"/>
        <v>0</v>
      </c>
      <c r="R840">
        <f t="shared" si="27"/>
        <v>42108.555500000002</v>
      </c>
    </row>
    <row r="841" spans="1:18" hidden="1" x14ac:dyDescent="0.25">
      <c r="A841" s="20">
        <v>43482</v>
      </c>
      <c r="B841" t="s">
        <v>56</v>
      </c>
      <c r="C841" t="s">
        <v>17</v>
      </c>
      <c r="D841">
        <v>50</v>
      </c>
      <c r="E841">
        <v>829</v>
      </c>
      <c r="F841">
        <v>41450</v>
      </c>
      <c r="G841" t="s">
        <v>858</v>
      </c>
      <c r="H841">
        <v>2019013</v>
      </c>
      <c r="I841" t="s">
        <v>19</v>
      </c>
      <c r="J841" t="s">
        <v>20</v>
      </c>
      <c r="K841" t="s">
        <v>25</v>
      </c>
      <c r="L841">
        <v>0</v>
      </c>
      <c r="M841">
        <v>1.24</v>
      </c>
      <c r="N841">
        <v>0</v>
      </c>
      <c r="O841">
        <v>29.72</v>
      </c>
      <c r="P841">
        <v>30.9635</v>
      </c>
      <c r="Q841">
        <f t="shared" si="26"/>
        <v>41480.963499999998</v>
      </c>
      <c r="R841">
        <f t="shared" si="27"/>
        <v>0</v>
      </c>
    </row>
    <row r="842" spans="1:18" hidden="1" x14ac:dyDescent="0.25">
      <c r="A842" s="20">
        <v>43482</v>
      </c>
      <c r="B842" t="s">
        <v>480</v>
      </c>
      <c r="C842" t="s">
        <v>17</v>
      </c>
      <c r="D842">
        <v>500</v>
      </c>
      <c r="E842">
        <v>87</v>
      </c>
      <c r="F842">
        <v>43500</v>
      </c>
      <c r="G842" t="s">
        <v>859</v>
      </c>
      <c r="H842">
        <v>2019013</v>
      </c>
      <c r="I842" t="s">
        <v>19</v>
      </c>
      <c r="J842" t="s">
        <v>20</v>
      </c>
      <c r="K842" t="s">
        <v>25</v>
      </c>
      <c r="L842">
        <v>0</v>
      </c>
      <c r="M842">
        <v>1.3</v>
      </c>
      <c r="N842">
        <v>0</v>
      </c>
      <c r="O842">
        <v>29.74</v>
      </c>
      <c r="P842">
        <v>31.044899999999998</v>
      </c>
      <c r="Q842">
        <f t="shared" si="26"/>
        <v>43531.044900000001</v>
      </c>
      <c r="R842">
        <f t="shared" si="27"/>
        <v>0</v>
      </c>
    </row>
    <row r="843" spans="1:18" hidden="1" x14ac:dyDescent="0.25">
      <c r="A843" s="20">
        <v>43482</v>
      </c>
      <c r="B843" t="s">
        <v>480</v>
      </c>
      <c r="C843" t="s">
        <v>23</v>
      </c>
      <c r="D843">
        <v>500</v>
      </c>
      <c r="E843">
        <v>88.25</v>
      </c>
      <c r="F843">
        <v>44125</v>
      </c>
      <c r="G843" t="s">
        <v>860</v>
      </c>
      <c r="H843">
        <v>2019013</v>
      </c>
      <c r="I843" t="s">
        <v>19</v>
      </c>
      <c r="J843" t="s">
        <v>20</v>
      </c>
      <c r="K843" t="s">
        <v>25</v>
      </c>
      <c r="L843">
        <v>10.95</v>
      </c>
      <c r="M843">
        <v>1.32</v>
      </c>
      <c r="N843">
        <v>0</v>
      </c>
      <c r="O843">
        <v>29.74</v>
      </c>
      <c r="P843">
        <v>42.013800000000003</v>
      </c>
      <c r="Q843">
        <f t="shared" si="26"/>
        <v>0</v>
      </c>
      <c r="R843">
        <f t="shared" si="27"/>
        <v>44082.986199999999</v>
      </c>
    </row>
    <row r="844" spans="1:18" hidden="1" x14ac:dyDescent="0.25">
      <c r="A844" s="20">
        <v>43482</v>
      </c>
      <c r="B844" t="s">
        <v>205</v>
      </c>
      <c r="C844" t="s">
        <v>17</v>
      </c>
      <c r="D844">
        <v>25</v>
      </c>
      <c r="E844">
        <v>23.05</v>
      </c>
      <c r="F844">
        <v>576.25</v>
      </c>
      <c r="G844" t="s">
        <v>861</v>
      </c>
      <c r="H844">
        <v>2019013</v>
      </c>
      <c r="I844" t="s">
        <v>19</v>
      </c>
      <c r="J844" t="s">
        <v>20</v>
      </c>
      <c r="K844" t="s">
        <v>25</v>
      </c>
      <c r="L844">
        <v>0.6</v>
      </c>
      <c r="M844">
        <v>0.02</v>
      </c>
      <c r="N844">
        <v>5.4</v>
      </c>
      <c r="O844">
        <v>17</v>
      </c>
      <c r="P844">
        <v>23.017299999999999</v>
      </c>
      <c r="Q844">
        <f t="shared" si="26"/>
        <v>599.26729999999998</v>
      </c>
      <c r="R844">
        <f t="shared" si="27"/>
        <v>0</v>
      </c>
    </row>
    <row r="845" spans="1:18" hidden="1" x14ac:dyDescent="0.25">
      <c r="A845" s="20">
        <v>43474</v>
      </c>
      <c r="B845" t="s">
        <v>862</v>
      </c>
      <c r="C845" t="s">
        <v>23</v>
      </c>
      <c r="D845">
        <v>200</v>
      </c>
      <c r="E845">
        <v>233.35</v>
      </c>
      <c r="F845">
        <v>46670</v>
      </c>
      <c r="G845" t="s">
        <v>863</v>
      </c>
      <c r="H845">
        <v>201819195</v>
      </c>
      <c r="I845" t="s">
        <v>19</v>
      </c>
      <c r="J845" t="s">
        <v>20</v>
      </c>
      <c r="K845" t="s">
        <v>21</v>
      </c>
      <c r="L845">
        <v>11.88</v>
      </c>
      <c r="M845">
        <v>1.35</v>
      </c>
      <c r="N845">
        <v>0</v>
      </c>
      <c r="O845">
        <v>29.74</v>
      </c>
      <c r="P845">
        <v>42.970100000000002</v>
      </c>
      <c r="Q845">
        <f t="shared" si="26"/>
        <v>0</v>
      </c>
      <c r="R845">
        <f t="shared" si="27"/>
        <v>46627.029900000001</v>
      </c>
    </row>
    <row r="846" spans="1:18" hidden="1" x14ac:dyDescent="0.25">
      <c r="A846" s="20">
        <v>43474</v>
      </c>
      <c r="B846" t="s">
        <v>862</v>
      </c>
      <c r="C846" t="s">
        <v>23</v>
      </c>
      <c r="D846">
        <v>100</v>
      </c>
      <c r="E846">
        <v>234</v>
      </c>
      <c r="F846">
        <v>23400</v>
      </c>
      <c r="G846" t="s">
        <v>864</v>
      </c>
      <c r="H846">
        <v>201819195</v>
      </c>
      <c r="I846" t="s">
        <v>19</v>
      </c>
      <c r="J846" t="s">
        <v>20</v>
      </c>
      <c r="K846" t="s">
        <v>21</v>
      </c>
      <c r="L846">
        <v>5.94</v>
      </c>
      <c r="M846">
        <v>0.69</v>
      </c>
      <c r="N846">
        <v>0</v>
      </c>
      <c r="O846">
        <v>29.62</v>
      </c>
      <c r="P846">
        <v>36.246899999999997</v>
      </c>
      <c r="Q846">
        <f t="shared" si="26"/>
        <v>0</v>
      </c>
      <c r="R846">
        <f t="shared" si="27"/>
        <v>23363.753100000002</v>
      </c>
    </row>
    <row r="847" spans="1:18" hidden="1" x14ac:dyDescent="0.25">
      <c r="A847" s="20">
        <v>43474</v>
      </c>
      <c r="B847" t="s">
        <v>862</v>
      </c>
      <c r="C847" t="s">
        <v>23</v>
      </c>
      <c r="D847">
        <v>100</v>
      </c>
      <c r="E847">
        <v>237.51</v>
      </c>
      <c r="F847">
        <v>23751.1</v>
      </c>
      <c r="G847" t="s">
        <v>865</v>
      </c>
      <c r="H847">
        <v>201819195</v>
      </c>
      <c r="I847" t="s">
        <v>19</v>
      </c>
      <c r="J847" t="s">
        <v>20</v>
      </c>
      <c r="K847" t="s">
        <v>21</v>
      </c>
      <c r="L847">
        <v>6.17</v>
      </c>
      <c r="M847">
        <v>0.72</v>
      </c>
      <c r="N847">
        <v>0</v>
      </c>
      <c r="O847">
        <v>29.63</v>
      </c>
      <c r="P847">
        <v>36.5169</v>
      </c>
      <c r="Q847">
        <f t="shared" si="26"/>
        <v>0</v>
      </c>
      <c r="R847">
        <f t="shared" si="27"/>
        <v>23714.5831</v>
      </c>
    </row>
    <row r="848" spans="1:18" hidden="1" x14ac:dyDescent="0.25">
      <c r="A848" s="20">
        <v>43474</v>
      </c>
      <c r="B848" t="s">
        <v>862</v>
      </c>
      <c r="C848" t="s">
        <v>17</v>
      </c>
      <c r="D848">
        <v>400</v>
      </c>
      <c r="E848">
        <v>240.8</v>
      </c>
      <c r="F848">
        <v>96320</v>
      </c>
      <c r="G848" t="s">
        <v>866</v>
      </c>
      <c r="H848">
        <v>201819195</v>
      </c>
      <c r="I848" t="s">
        <v>19</v>
      </c>
      <c r="J848" t="s">
        <v>20</v>
      </c>
      <c r="K848" t="s">
        <v>21</v>
      </c>
      <c r="L848">
        <v>0</v>
      </c>
      <c r="M848">
        <v>2.79</v>
      </c>
      <c r="N848">
        <v>6</v>
      </c>
      <c r="O848">
        <v>57.34</v>
      </c>
      <c r="P848">
        <v>66.125100000000003</v>
      </c>
      <c r="Q848">
        <f t="shared" si="26"/>
        <v>96386.125100000005</v>
      </c>
      <c r="R848">
        <f t="shared" si="27"/>
        <v>0</v>
      </c>
    </row>
    <row r="849" spans="1:18" hidden="1" x14ac:dyDescent="0.25">
      <c r="A849" s="20">
        <v>43473</v>
      </c>
      <c r="B849" t="s">
        <v>862</v>
      </c>
      <c r="C849" t="s">
        <v>17</v>
      </c>
      <c r="D849">
        <v>100</v>
      </c>
      <c r="E849">
        <v>267.7</v>
      </c>
      <c r="F849">
        <v>26770</v>
      </c>
      <c r="G849" t="s">
        <v>867</v>
      </c>
      <c r="H849">
        <v>2019006</v>
      </c>
      <c r="I849" t="s">
        <v>19</v>
      </c>
      <c r="J849" t="s">
        <v>20</v>
      </c>
      <c r="K849" t="s">
        <v>25</v>
      </c>
      <c r="L849">
        <v>0</v>
      </c>
      <c r="M849">
        <v>0.8</v>
      </c>
      <c r="N849">
        <v>0</v>
      </c>
      <c r="O849">
        <v>29.64</v>
      </c>
      <c r="P849">
        <v>30.443100000000001</v>
      </c>
      <c r="Q849">
        <f t="shared" si="26"/>
        <v>26800.4431</v>
      </c>
      <c r="R849">
        <f t="shared" si="27"/>
        <v>0</v>
      </c>
    </row>
    <row r="850" spans="1:18" hidden="1" x14ac:dyDescent="0.25">
      <c r="A850" s="20">
        <v>43473</v>
      </c>
      <c r="B850" t="s">
        <v>862</v>
      </c>
      <c r="C850" t="s">
        <v>23</v>
      </c>
      <c r="D850">
        <v>100</v>
      </c>
      <c r="E850">
        <v>253.05</v>
      </c>
      <c r="F850">
        <v>25305</v>
      </c>
      <c r="G850" t="s">
        <v>868</v>
      </c>
      <c r="H850">
        <v>2019006</v>
      </c>
      <c r="I850" t="s">
        <v>19</v>
      </c>
      <c r="J850" t="s">
        <v>20</v>
      </c>
      <c r="K850" t="s">
        <v>25</v>
      </c>
      <c r="L850">
        <v>7</v>
      </c>
      <c r="M850">
        <v>0.76</v>
      </c>
      <c r="N850">
        <v>1.8</v>
      </c>
      <c r="O850">
        <v>29.64</v>
      </c>
      <c r="P850">
        <v>39.199100000000001</v>
      </c>
      <c r="Q850">
        <f t="shared" si="26"/>
        <v>0</v>
      </c>
      <c r="R850">
        <f t="shared" si="27"/>
        <v>25265.800899999998</v>
      </c>
    </row>
    <row r="851" spans="1:18" hidden="1" x14ac:dyDescent="0.25">
      <c r="A851" s="20">
        <v>43469</v>
      </c>
      <c r="B851" t="s">
        <v>849</v>
      </c>
      <c r="C851" t="s">
        <v>17</v>
      </c>
      <c r="D851">
        <v>200</v>
      </c>
      <c r="E851">
        <v>241.45</v>
      </c>
      <c r="F851">
        <v>48290</v>
      </c>
      <c r="G851" t="s">
        <v>869</v>
      </c>
      <c r="H851">
        <v>201819192</v>
      </c>
      <c r="I851" t="s">
        <v>19</v>
      </c>
      <c r="J851" t="s">
        <v>20</v>
      </c>
      <c r="K851" t="s">
        <v>21</v>
      </c>
      <c r="L851">
        <v>0</v>
      </c>
      <c r="M851">
        <v>1.4</v>
      </c>
      <c r="N851">
        <v>0</v>
      </c>
      <c r="O851">
        <v>29.75</v>
      </c>
      <c r="P851">
        <v>31.1462</v>
      </c>
      <c r="Q851">
        <f t="shared" si="26"/>
        <v>48321.146200000003</v>
      </c>
      <c r="R851">
        <f t="shared" si="27"/>
        <v>0</v>
      </c>
    </row>
    <row r="852" spans="1:18" hidden="1" x14ac:dyDescent="0.25">
      <c r="A852" s="20">
        <v>43469</v>
      </c>
      <c r="B852" t="s">
        <v>849</v>
      </c>
      <c r="C852" t="s">
        <v>23</v>
      </c>
      <c r="D852">
        <v>200</v>
      </c>
      <c r="E852">
        <v>238.5</v>
      </c>
      <c r="F852">
        <v>47700</v>
      </c>
      <c r="G852" t="s">
        <v>870</v>
      </c>
      <c r="H852">
        <v>201819192</v>
      </c>
      <c r="I852" t="s">
        <v>19</v>
      </c>
      <c r="J852" t="s">
        <v>20</v>
      </c>
      <c r="K852" t="s">
        <v>21</v>
      </c>
      <c r="L852">
        <v>12.14</v>
      </c>
      <c r="M852">
        <v>1.38</v>
      </c>
      <c r="N852">
        <v>0</v>
      </c>
      <c r="O852">
        <v>29.75</v>
      </c>
      <c r="P852">
        <v>43.269500000000001</v>
      </c>
      <c r="Q852">
        <f t="shared" si="26"/>
        <v>0</v>
      </c>
      <c r="R852">
        <f t="shared" si="27"/>
        <v>47656.730499999998</v>
      </c>
    </row>
    <row r="853" spans="1:18" hidden="1" x14ac:dyDescent="0.25">
      <c r="A853" s="20">
        <v>43469</v>
      </c>
      <c r="B853" t="s">
        <v>871</v>
      </c>
      <c r="C853" t="s">
        <v>23</v>
      </c>
      <c r="D853">
        <v>100</v>
      </c>
      <c r="E853">
        <v>187.86</v>
      </c>
      <c r="F853">
        <v>18785.5</v>
      </c>
      <c r="G853" t="s">
        <v>872</v>
      </c>
      <c r="H853">
        <v>201819192</v>
      </c>
      <c r="I853" t="s">
        <v>19</v>
      </c>
      <c r="J853" t="s">
        <v>20</v>
      </c>
      <c r="K853" t="s">
        <v>21</v>
      </c>
      <c r="L853">
        <v>4.6100000000000003</v>
      </c>
      <c r="M853">
        <v>0.6</v>
      </c>
      <c r="N853">
        <v>0</v>
      </c>
      <c r="O853">
        <v>29.6</v>
      </c>
      <c r="P853">
        <v>34.805300000000003</v>
      </c>
      <c r="Q853">
        <f t="shared" si="26"/>
        <v>0</v>
      </c>
      <c r="R853">
        <f t="shared" si="27"/>
        <v>18750.6947</v>
      </c>
    </row>
    <row r="854" spans="1:18" hidden="1" x14ac:dyDescent="0.25">
      <c r="A854" s="20">
        <v>43469</v>
      </c>
      <c r="B854" t="s">
        <v>849</v>
      </c>
      <c r="C854" t="s">
        <v>23</v>
      </c>
      <c r="D854">
        <v>350</v>
      </c>
      <c r="E854">
        <v>245</v>
      </c>
      <c r="F854">
        <v>85750</v>
      </c>
      <c r="G854" t="s">
        <v>873</v>
      </c>
      <c r="H854">
        <v>201819192</v>
      </c>
      <c r="I854" t="s">
        <v>19</v>
      </c>
      <c r="J854" t="s">
        <v>20</v>
      </c>
      <c r="K854" t="s">
        <v>21</v>
      </c>
      <c r="L854">
        <v>21.25</v>
      </c>
      <c r="M854">
        <v>2.5</v>
      </c>
      <c r="N854">
        <v>0</v>
      </c>
      <c r="O854">
        <v>51.05</v>
      </c>
      <c r="P854">
        <v>74.803899999999999</v>
      </c>
      <c r="Q854">
        <f t="shared" si="26"/>
        <v>0</v>
      </c>
      <c r="R854">
        <f t="shared" si="27"/>
        <v>85675.196100000001</v>
      </c>
    </row>
    <row r="855" spans="1:18" hidden="1" x14ac:dyDescent="0.25">
      <c r="A855" s="20">
        <v>43469</v>
      </c>
      <c r="B855" t="s">
        <v>849</v>
      </c>
      <c r="C855" t="s">
        <v>17</v>
      </c>
      <c r="D855">
        <v>350</v>
      </c>
      <c r="E855">
        <v>244</v>
      </c>
      <c r="F855">
        <v>85400</v>
      </c>
      <c r="G855" t="s">
        <v>874</v>
      </c>
      <c r="H855">
        <v>201819192</v>
      </c>
      <c r="I855" t="s">
        <v>19</v>
      </c>
      <c r="J855" t="s">
        <v>20</v>
      </c>
      <c r="K855" t="s">
        <v>21</v>
      </c>
      <c r="L855">
        <v>0</v>
      </c>
      <c r="M855">
        <v>2.4500000000000002</v>
      </c>
      <c r="N855">
        <v>0</v>
      </c>
      <c r="O855">
        <v>50.83</v>
      </c>
      <c r="P855">
        <v>53.283900000000003</v>
      </c>
      <c r="Q855">
        <f t="shared" si="26"/>
        <v>85453.283899999995</v>
      </c>
      <c r="R855">
        <f t="shared" si="27"/>
        <v>0</v>
      </c>
    </row>
    <row r="856" spans="1:18" hidden="1" x14ac:dyDescent="0.25">
      <c r="A856" s="20">
        <v>43469</v>
      </c>
      <c r="B856" t="s">
        <v>871</v>
      </c>
      <c r="C856" t="s">
        <v>17</v>
      </c>
      <c r="D856">
        <v>100</v>
      </c>
      <c r="E856">
        <v>193.4</v>
      </c>
      <c r="F856">
        <v>19340</v>
      </c>
      <c r="G856" t="s">
        <v>875</v>
      </c>
      <c r="H856">
        <v>201819192</v>
      </c>
      <c r="I856" t="s">
        <v>19</v>
      </c>
      <c r="J856" t="s">
        <v>20</v>
      </c>
      <c r="K856" t="s">
        <v>21</v>
      </c>
      <c r="L856">
        <v>0</v>
      </c>
      <c r="M856">
        <v>0.56999999999999995</v>
      </c>
      <c r="N856">
        <v>9.3000000000000007</v>
      </c>
      <c r="O856">
        <v>29.6</v>
      </c>
      <c r="P856">
        <v>39.471200000000003</v>
      </c>
      <c r="Q856">
        <f t="shared" si="26"/>
        <v>19379.4712</v>
      </c>
      <c r="R856">
        <f t="shared" si="27"/>
        <v>0</v>
      </c>
    </row>
    <row r="857" spans="1:18" hidden="1" x14ac:dyDescent="0.25">
      <c r="A857" s="20">
        <v>43468</v>
      </c>
      <c r="B857" t="s">
        <v>849</v>
      </c>
      <c r="C857" t="s">
        <v>23</v>
      </c>
      <c r="D857">
        <v>500</v>
      </c>
      <c r="E857">
        <v>247.01</v>
      </c>
      <c r="F857">
        <v>123507.2</v>
      </c>
      <c r="G857" t="s">
        <v>876</v>
      </c>
      <c r="H857">
        <v>201819191</v>
      </c>
      <c r="I857" t="s">
        <v>19</v>
      </c>
      <c r="J857" t="s">
        <v>20</v>
      </c>
      <c r="K857" t="s">
        <v>21</v>
      </c>
      <c r="L857">
        <v>31</v>
      </c>
      <c r="M857">
        <v>3.6</v>
      </c>
      <c r="N857">
        <v>0</v>
      </c>
      <c r="O857">
        <v>73.52</v>
      </c>
      <c r="P857">
        <v>108.1198</v>
      </c>
      <c r="Q857">
        <f t="shared" si="26"/>
        <v>0</v>
      </c>
      <c r="R857">
        <f t="shared" si="27"/>
        <v>123399.0802</v>
      </c>
    </row>
    <row r="858" spans="1:18" hidden="1" x14ac:dyDescent="0.25">
      <c r="A858" s="20">
        <v>43468</v>
      </c>
      <c r="B858" t="s">
        <v>849</v>
      </c>
      <c r="C858" t="s">
        <v>17</v>
      </c>
      <c r="D858">
        <v>500</v>
      </c>
      <c r="E858">
        <v>246.91</v>
      </c>
      <c r="F858">
        <v>123453.45</v>
      </c>
      <c r="G858" t="s">
        <v>877</v>
      </c>
      <c r="H858">
        <v>201819191</v>
      </c>
      <c r="I858" t="s">
        <v>19</v>
      </c>
      <c r="J858" t="s">
        <v>20</v>
      </c>
      <c r="K858" t="s">
        <v>21</v>
      </c>
      <c r="L858">
        <v>0</v>
      </c>
      <c r="M858">
        <v>3.58</v>
      </c>
      <c r="N858">
        <v>7.5</v>
      </c>
      <c r="O858">
        <v>73.48</v>
      </c>
      <c r="P858">
        <v>84.558300000000003</v>
      </c>
      <c r="Q858">
        <f t="shared" si="26"/>
        <v>123538.0083</v>
      </c>
      <c r="R858">
        <f t="shared" si="27"/>
        <v>0</v>
      </c>
    </row>
    <row r="859" spans="1:18" hidden="1" x14ac:dyDescent="0.25">
      <c r="A859" s="20">
        <v>43468</v>
      </c>
      <c r="B859" t="s">
        <v>849</v>
      </c>
      <c r="C859" t="s">
        <v>17</v>
      </c>
      <c r="D859">
        <v>100</v>
      </c>
      <c r="E859">
        <v>253</v>
      </c>
      <c r="F859">
        <v>25300</v>
      </c>
      <c r="G859" t="s">
        <v>878</v>
      </c>
      <c r="H859">
        <v>2019003</v>
      </c>
      <c r="I859" t="s">
        <v>19</v>
      </c>
      <c r="J859" t="s">
        <v>20</v>
      </c>
      <c r="K859" t="s">
        <v>25</v>
      </c>
      <c r="L859">
        <v>0</v>
      </c>
      <c r="M859">
        <v>0.76</v>
      </c>
      <c r="N859">
        <v>0</v>
      </c>
      <c r="O859">
        <v>29.64</v>
      </c>
      <c r="P859">
        <v>30.399100000000001</v>
      </c>
      <c r="Q859">
        <f t="shared" si="26"/>
        <v>25330.399099999999</v>
      </c>
      <c r="R859">
        <f t="shared" si="27"/>
        <v>0</v>
      </c>
    </row>
    <row r="860" spans="1:18" hidden="1" x14ac:dyDescent="0.25">
      <c r="A860" s="20">
        <v>43468</v>
      </c>
      <c r="B860" t="s">
        <v>849</v>
      </c>
      <c r="C860" t="s">
        <v>17</v>
      </c>
      <c r="D860">
        <v>100</v>
      </c>
      <c r="E860">
        <v>250.5</v>
      </c>
      <c r="F860">
        <v>25050</v>
      </c>
      <c r="G860" t="s">
        <v>879</v>
      </c>
      <c r="H860">
        <v>2019003</v>
      </c>
      <c r="I860" t="s">
        <v>19</v>
      </c>
      <c r="J860" t="s">
        <v>20</v>
      </c>
      <c r="K860" t="s">
        <v>25</v>
      </c>
      <c r="L860">
        <v>0</v>
      </c>
      <c r="M860">
        <v>0.75</v>
      </c>
      <c r="N860">
        <v>4.5</v>
      </c>
      <c r="O860">
        <v>29.64</v>
      </c>
      <c r="P860">
        <v>34.891500000000001</v>
      </c>
      <c r="Q860">
        <f t="shared" si="26"/>
        <v>25084.891500000002</v>
      </c>
      <c r="R860">
        <f t="shared" si="27"/>
        <v>0</v>
      </c>
    </row>
    <row r="861" spans="1:18" hidden="1" x14ac:dyDescent="0.25">
      <c r="A861" s="20">
        <v>43468</v>
      </c>
      <c r="B861" t="s">
        <v>849</v>
      </c>
      <c r="C861" t="s">
        <v>17</v>
      </c>
      <c r="D861">
        <v>100</v>
      </c>
      <c r="E861">
        <v>248.5</v>
      </c>
      <c r="F861">
        <v>24850</v>
      </c>
      <c r="G861" t="s">
        <v>880</v>
      </c>
      <c r="H861">
        <v>2019003</v>
      </c>
      <c r="I861" t="s">
        <v>19</v>
      </c>
      <c r="J861" t="s">
        <v>20</v>
      </c>
      <c r="K861" t="s">
        <v>25</v>
      </c>
      <c r="L861">
        <v>0</v>
      </c>
      <c r="M861">
        <v>0.75</v>
      </c>
      <c r="N861">
        <v>0</v>
      </c>
      <c r="O861">
        <v>29.64</v>
      </c>
      <c r="P861">
        <v>30.3855</v>
      </c>
      <c r="Q861">
        <f t="shared" si="26"/>
        <v>24880.3855</v>
      </c>
      <c r="R861">
        <f t="shared" si="27"/>
        <v>0</v>
      </c>
    </row>
    <row r="862" spans="1:18" hidden="1" x14ac:dyDescent="0.25">
      <c r="A862" s="20">
        <v>43468</v>
      </c>
      <c r="B862" t="s">
        <v>849</v>
      </c>
      <c r="C862" t="s">
        <v>23</v>
      </c>
      <c r="D862">
        <v>300</v>
      </c>
      <c r="E862">
        <v>246.65</v>
      </c>
      <c r="F862">
        <v>73995</v>
      </c>
      <c r="G862" t="s">
        <v>881</v>
      </c>
      <c r="H862">
        <v>2019003</v>
      </c>
      <c r="I862" t="s">
        <v>19</v>
      </c>
      <c r="J862" t="s">
        <v>20</v>
      </c>
      <c r="K862" t="s">
        <v>25</v>
      </c>
      <c r="L862">
        <v>19</v>
      </c>
      <c r="M862">
        <v>2.2200000000000002</v>
      </c>
      <c r="N862">
        <v>0</v>
      </c>
      <c r="O862">
        <v>44.06</v>
      </c>
      <c r="P862">
        <v>65.279899999999998</v>
      </c>
      <c r="Q862">
        <f t="shared" si="26"/>
        <v>0</v>
      </c>
      <c r="R862">
        <f t="shared" si="27"/>
        <v>73929.720100000006</v>
      </c>
    </row>
    <row r="863" spans="1:18" hidden="1" x14ac:dyDescent="0.25">
      <c r="A863" s="20">
        <v>43467</v>
      </c>
      <c r="B863" t="s">
        <v>480</v>
      </c>
      <c r="C863" t="s">
        <v>23</v>
      </c>
      <c r="D863">
        <v>1000</v>
      </c>
      <c r="E863">
        <v>95.25</v>
      </c>
      <c r="F863">
        <v>95250</v>
      </c>
      <c r="G863" t="s">
        <v>882</v>
      </c>
      <c r="H863">
        <v>2019002</v>
      </c>
      <c r="I863" t="s">
        <v>19</v>
      </c>
      <c r="J863" t="s">
        <v>20</v>
      </c>
      <c r="K863" t="s">
        <v>25</v>
      </c>
      <c r="L863">
        <v>23.66</v>
      </c>
      <c r="M863">
        <v>2.86</v>
      </c>
      <c r="N863">
        <v>0</v>
      </c>
      <c r="O863">
        <v>56.71</v>
      </c>
      <c r="P863">
        <v>83.227500000000006</v>
      </c>
      <c r="Q863">
        <f t="shared" si="26"/>
        <v>0</v>
      </c>
      <c r="R863">
        <f t="shared" si="27"/>
        <v>95166.772500000006</v>
      </c>
    </row>
    <row r="864" spans="1:18" hidden="1" x14ac:dyDescent="0.25">
      <c r="A864" s="20">
        <v>43467</v>
      </c>
      <c r="B864" t="s">
        <v>480</v>
      </c>
      <c r="C864" t="s">
        <v>17</v>
      </c>
      <c r="D864">
        <v>5000</v>
      </c>
      <c r="E864">
        <v>94.9</v>
      </c>
      <c r="F864">
        <v>474500</v>
      </c>
      <c r="G864" t="s">
        <v>883</v>
      </c>
      <c r="H864">
        <v>2019002</v>
      </c>
      <c r="I864" t="s">
        <v>19</v>
      </c>
      <c r="J864" t="s">
        <v>20</v>
      </c>
      <c r="K864" t="s">
        <v>25</v>
      </c>
      <c r="L864">
        <v>0</v>
      </c>
      <c r="M864">
        <v>14.24</v>
      </c>
      <c r="N864">
        <v>0</v>
      </c>
      <c r="O864">
        <v>282.52</v>
      </c>
      <c r="P864">
        <v>296.755</v>
      </c>
      <c r="Q864">
        <f t="shared" si="26"/>
        <v>474796.755</v>
      </c>
      <c r="R864">
        <f t="shared" si="27"/>
        <v>0</v>
      </c>
    </row>
    <row r="865" spans="1:18" hidden="1" x14ac:dyDescent="0.25">
      <c r="A865" s="20">
        <v>43467</v>
      </c>
      <c r="B865" t="s">
        <v>480</v>
      </c>
      <c r="C865" t="s">
        <v>23</v>
      </c>
      <c r="D865">
        <v>4000</v>
      </c>
      <c r="E865">
        <v>95.05</v>
      </c>
      <c r="F865">
        <v>380200</v>
      </c>
      <c r="G865" t="s">
        <v>884</v>
      </c>
      <c r="H865">
        <v>2019002</v>
      </c>
      <c r="I865" t="s">
        <v>19</v>
      </c>
      <c r="J865" t="s">
        <v>20</v>
      </c>
      <c r="K865" t="s">
        <v>25</v>
      </c>
      <c r="L865">
        <v>94.62</v>
      </c>
      <c r="M865">
        <v>11.41</v>
      </c>
      <c r="N865">
        <v>0</v>
      </c>
      <c r="O865">
        <v>226.37</v>
      </c>
      <c r="P865">
        <v>332.39600000000002</v>
      </c>
      <c r="Q865">
        <f t="shared" si="26"/>
        <v>0</v>
      </c>
      <c r="R865">
        <f t="shared" si="27"/>
        <v>379867.60399999999</v>
      </c>
    </row>
    <row r="866" spans="1:18" hidden="1" x14ac:dyDescent="0.25">
      <c r="A866" s="20">
        <v>43467</v>
      </c>
      <c r="B866" t="s">
        <v>480</v>
      </c>
      <c r="C866" t="s">
        <v>23</v>
      </c>
      <c r="D866">
        <v>5000</v>
      </c>
      <c r="E866">
        <v>94.5</v>
      </c>
      <c r="F866">
        <v>472500</v>
      </c>
      <c r="G866" t="s">
        <v>885</v>
      </c>
      <c r="H866">
        <v>2019002</v>
      </c>
      <c r="I866" t="s">
        <v>19</v>
      </c>
      <c r="J866" t="s">
        <v>20</v>
      </c>
      <c r="K866" t="s">
        <v>25</v>
      </c>
      <c r="L866">
        <v>118.44</v>
      </c>
      <c r="M866">
        <v>14.17</v>
      </c>
      <c r="N866">
        <v>57</v>
      </c>
      <c r="O866">
        <v>281.33</v>
      </c>
      <c r="P866">
        <v>470.94470000000001</v>
      </c>
      <c r="Q866">
        <f t="shared" si="26"/>
        <v>0</v>
      </c>
      <c r="R866">
        <f t="shared" si="27"/>
        <v>472029.05530000001</v>
      </c>
    </row>
    <row r="867" spans="1:18" hidden="1" x14ac:dyDescent="0.25">
      <c r="A867" s="20">
        <v>43467</v>
      </c>
      <c r="B867" t="s">
        <v>480</v>
      </c>
      <c r="C867" t="s">
        <v>17</v>
      </c>
      <c r="D867">
        <v>5000</v>
      </c>
      <c r="E867">
        <v>94</v>
      </c>
      <c r="F867">
        <v>470000</v>
      </c>
      <c r="G867" t="s">
        <v>886</v>
      </c>
      <c r="H867">
        <v>2019002</v>
      </c>
      <c r="I867" t="s">
        <v>19</v>
      </c>
      <c r="J867" t="s">
        <v>20</v>
      </c>
      <c r="K867" t="s">
        <v>25</v>
      </c>
      <c r="L867">
        <v>0</v>
      </c>
      <c r="M867">
        <v>14.1</v>
      </c>
      <c r="N867">
        <v>0</v>
      </c>
      <c r="O867">
        <v>279.83999999999997</v>
      </c>
      <c r="P867">
        <v>293.94</v>
      </c>
      <c r="Q867">
        <f t="shared" si="26"/>
        <v>470293.94</v>
      </c>
      <c r="R867">
        <f t="shared" si="27"/>
        <v>0</v>
      </c>
    </row>
    <row r="868" spans="1:18" hidden="1" x14ac:dyDescent="0.25">
      <c r="A868" s="20">
        <v>43467</v>
      </c>
      <c r="B868" t="s">
        <v>205</v>
      </c>
      <c r="C868" t="s">
        <v>17</v>
      </c>
      <c r="D868">
        <v>50</v>
      </c>
      <c r="E868">
        <v>25.65</v>
      </c>
      <c r="F868">
        <v>1282.5</v>
      </c>
      <c r="G868" t="s">
        <v>887</v>
      </c>
      <c r="H868">
        <v>2019002</v>
      </c>
      <c r="I868" t="s">
        <v>19</v>
      </c>
      <c r="J868" t="s">
        <v>20</v>
      </c>
      <c r="K868" t="s">
        <v>25</v>
      </c>
      <c r="L868">
        <v>1.28</v>
      </c>
      <c r="M868">
        <v>0.04</v>
      </c>
      <c r="N868">
        <v>0</v>
      </c>
      <c r="O868">
        <v>37.840000000000003</v>
      </c>
      <c r="P868">
        <v>39.158499999999997</v>
      </c>
      <c r="Q868">
        <f t="shared" si="26"/>
        <v>1321.6585</v>
      </c>
      <c r="R868">
        <f t="shared" si="27"/>
        <v>0</v>
      </c>
    </row>
    <row r="869" spans="1:18" hidden="1" x14ac:dyDescent="0.25">
      <c r="A869" s="20">
        <v>43452</v>
      </c>
      <c r="B869" t="s">
        <v>888</v>
      </c>
      <c r="C869" t="s">
        <v>23</v>
      </c>
      <c r="D869">
        <v>50</v>
      </c>
      <c r="E869">
        <v>1220.3</v>
      </c>
      <c r="F869">
        <v>61015</v>
      </c>
      <c r="G869" t="s">
        <v>889</v>
      </c>
      <c r="H869">
        <v>201819180</v>
      </c>
      <c r="I869" t="s">
        <v>19</v>
      </c>
      <c r="J869" t="s">
        <v>20</v>
      </c>
      <c r="K869" t="s">
        <v>21</v>
      </c>
      <c r="L869">
        <v>15</v>
      </c>
      <c r="M869">
        <v>1.76</v>
      </c>
      <c r="N869">
        <v>0</v>
      </c>
      <c r="O869">
        <v>36.32</v>
      </c>
      <c r="P869">
        <v>53.078899999999997</v>
      </c>
      <c r="Q869">
        <f t="shared" si="26"/>
        <v>0</v>
      </c>
      <c r="R869">
        <f t="shared" si="27"/>
        <v>60961.9211</v>
      </c>
    </row>
    <row r="870" spans="1:18" hidden="1" x14ac:dyDescent="0.25">
      <c r="A870" s="20">
        <v>43452</v>
      </c>
      <c r="B870" t="s">
        <v>888</v>
      </c>
      <c r="C870" t="s">
        <v>17</v>
      </c>
      <c r="D870">
        <v>50</v>
      </c>
      <c r="E870">
        <v>1238</v>
      </c>
      <c r="F870">
        <v>61900</v>
      </c>
      <c r="G870" t="s">
        <v>890</v>
      </c>
      <c r="H870">
        <v>201819180</v>
      </c>
      <c r="I870" t="s">
        <v>19</v>
      </c>
      <c r="J870" t="s">
        <v>20</v>
      </c>
      <c r="K870" t="s">
        <v>21</v>
      </c>
      <c r="L870">
        <v>0</v>
      </c>
      <c r="M870">
        <v>1.78</v>
      </c>
      <c r="N870">
        <v>3.9</v>
      </c>
      <c r="O870">
        <v>36.840000000000003</v>
      </c>
      <c r="P870">
        <v>42.5242</v>
      </c>
      <c r="Q870">
        <f t="shared" si="26"/>
        <v>61942.5242</v>
      </c>
      <c r="R870">
        <f t="shared" si="27"/>
        <v>0</v>
      </c>
    </row>
    <row r="871" spans="1:18" hidden="1" x14ac:dyDescent="0.25">
      <c r="A871" s="20">
        <v>43448</v>
      </c>
      <c r="B871" t="s">
        <v>480</v>
      </c>
      <c r="C871" t="s">
        <v>23</v>
      </c>
      <c r="D871">
        <v>500</v>
      </c>
      <c r="E871">
        <v>90.5</v>
      </c>
      <c r="F871">
        <v>45250</v>
      </c>
      <c r="G871" t="s">
        <v>891</v>
      </c>
      <c r="H871">
        <v>2018236</v>
      </c>
      <c r="I871" t="s">
        <v>19</v>
      </c>
      <c r="J871" t="s">
        <v>20</v>
      </c>
      <c r="K871" t="s">
        <v>25</v>
      </c>
      <c r="L871">
        <v>11</v>
      </c>
      <c r="M871">
        <v>1.36</v>
      </c>
      <c r="N871">
        <v>0</v>
      </c>
      <c r="O871">
        <v>29.74</v>
      </c>
      <c r="P871">
        <v>42.097499999999997</v>
      </c>
      <c r="Q871">
        <f t="shared" si="26"/>
        <v>0</v>
      </c>
      <c r="R871">
        <f t="shared" si="27"/>
        <v>45207.902499999997</v>
      </c>
    </row>
    <row r="872" spans="1:18" hidden="1" x14ac:dyDescent="0.25">
      <c r="A872" s="20">
        <v>43448</v>
      </c>
      <c r="B872" t="s">
        <v>480</v>
      </c>
      <c r="C872" t="s">
        <v>17</v>
      </c>
      <c r="D872">
        <v>500</v>
      </c>
      <c r="E872">
        <v>91.25</v>
      </c>
      <c r="F872">
        <v>45625</v>
      </c>
      <c r="G872" t="s">
        <v>892</v>
      </c>
      <c r="H872">
        <v>2018236</v>
      </c>
      <c r="I872" t="s">
        <v>19</v>
      </c>
      <c r="J872" t="s">
        <v>20</v>
      </c>
      <c r="K872" t="s">
        <v>25</v>
      </c>
      <c r="L872">
        <v>0</v>
      </c>
      <c r="M872">
        <v>1.37</v>
      </c>
      <c r="N872">
        <v>3</v>
      </c>
      <c r="O872">
        <v>29.75</v>
      </c>
      <c r="P872">
        <v>34.118699999999997</v>
      </c>
      <c r="Q872">
        <f t="shared" si="26"/>
        <v>45659.118699999999</v>
      </c>
      <c r="R872">
        <f t="shared" si="27"/>
        <v>0</v>
      </c>
    </row>
    <row r="873" spans="1:18" hidden="1" x14ac:dyDescent="0.25">
      <c r="A873" s="20">
        <v>43447</v>
      </c>
      <c r="B873" t="s">
        <v>480</v>
      </c>
      <c r="C873" t="s">
        <v>17</v>
      </c>
      <c r="D873">
        <v>500</v>
      </c>
      <c r="E873">
        <v>90.05</v>
      </c>
      <c r="F873">
        <v>45025</v>
      </c>
      <c r="G873" t="s">
        <v>893</v>
      </c>
      <c r="H873">
        <v>2018235</v>
      </c>
      <c r="I873" t="s">
        <v>19</v>
      </c>
      <c r="J873" t="s">
        <v>20</v>
      </c>
      <c r="K873" t="s">
        <v>25</v>
      </c>
      <c r="L873">
        <v>0</v>
      </c>
      <c r="M873">
        <v>1.35</v>
      </c>
      <c r="N873">
        <v>0</v>
      </c>
      <c r="O873">
        <v>29.74</v>
      </c>
      <c r="P873">
        <v>31.090699999999998</v>
      </c>
      <c r="Q873">
        <f t="shared" si="26"/>
        <v>45056.090700000001</v>
      </c>
      <c r="R873">
        <f t="shared" si="27"/>
        <v>0</v>
      </c>
    </row>
    <row r="874" spans="1:18" hidden="1" x14ac:dyDescent="0.25">
      <c r="A874" s="20">
        <v>43447</v>
      </c>
      <c r="B874" t="s">
        <v>480</v>
      </c>
      <c r="C874" t="s">
        <v>23</v>
      </c>
      <c r="D874">
        <v>500</v>
      </c>
      <c r="E874">
        <v>89.35</v>
      </c>
      <c r="F874">
        <v>44675</v>
      </c>
      <c r="G874" t="s">
        <v>894</v>
      </c>
      <c r="H874">
        <v>2018235</v>
      </c>
      <c r="I874" t="s">
        <v>19</v>
      </c>
      <c r="J874" t="s">
        <v>20</v>
      </c>
      <c r="K874" t="s">
        <v>25</v>
      </c>
      <c r="L874">
        <v>11</v>
      </c>
      <c r="M874">
        <v>1.34</v>
      </c>
      <c r="N874">
        <v>2.7</v>
      </c>
      <c r="O874">
        <v>29.74</v>
      </c>
      <c r="P874">
        <v>44.780099999999997</v>
      </c>
      <c r="Q874">
        <f t="shared" si="26"/>
        <v>0</v>
      </c>
      <c r="R874">
        <f t="shared" si="27"/>
        <v>44630.219899999996</v>
      </c>
    </row>
    <row r="875" spans="1:18" hidden="1" x14ac:dyDescent="0.25">
      <c r="A875" s="20">
        <v>43446</v>
      </c>
      <c r="B875" t="s">
        <v>205</v>
      </c>
      <c r="C875" t="s">
        <v>17</v>
      </c>
      <c r="D875">
        <v>50</v>
      </c>
      <c r="E875">
        <v>22.2</v>
      </c>
      <c r="F875">
        <v>1110</v>
      </c>
      <c r="G875" t="s">
        <v>895</v>
      </c>
      <c r="H875">
        <v>201819176</v>
      </c>
      <c r="I875" t="s">
        <v>19</v>
      </c>
      <c r="J875" t="s">
        <v>20</v>
      </c>
      <c r="K875" t="s">
        <v>21</v>
      </c>
      <c r="L875">
        <v>1</v>
      </c>
      <c r="M875">
        <v>0.05</v>
      </c>
      <c r="N875">
        <v>0.3</v>
      </c>
      <c r="O875">
        <v>32.75</v>
      </c>
      <c r="P875">
        <v>34.101700000000001</v>
      </c>
      <c r="Q875">
        <f t="shared" si="26"/>
        <v>1144.1016999999999</v>
      </c>
      <c r="R875">
        <f t="shared" si="27"/>
        <v>0</v>
      </c>
    </row>
    <row r="876" spans="1:18" hidden="1" x14ac:dyDescent="0.25">
      <c r="A876" s="20">
        <v>43433</v>
      </c>
      <c r="B876" t="s">
        <v>480</v>
      </c>
      <c r="C876" t="s">
        <v>23</v>
      </c>
      <c r="D876">
        <v>1000</v>
      </c>
      <c r="E876">
        <v>82.93</v>
      </c>
      <c r="F876">
        <v>82930.600000000006</v>
      </c>
      <c r="G876" t="s">
        <v>896</v>
      </c>
      <c r="H876">
        <v>2018225</v>
      </c>
      <c r="I876" t="s">
        <v>19</v>
      </c>
      <c r="J876" t="s">
        <v>20</v>
      </c>
      <c r="K876" t="s">
        <v>25</v>
      </c>
      <c r="L876">
        <v>20.87</v>
      </c>
      <c r="M876">
        <v>2.4900000000000002</v>
      </c>
      <c r="N876">
        <v>10.199999999999999</v>
      </c>
      <c r="O876">
        <v>49.38</v>
      </c>
      <c r="P876">
        <v>82.937799999999996</v>
      </c>
      <c r="Q876">
        <f t="shared" si="26"/>
        <v>0</v>
      </c>
      <c r="R876">
        <f t="shared" si="27"/>
        <v>82847.662200000006</v>
      </c>
    </row>
    <row r="877" spans="1:18" hidden="1" x14ac:dyDescent="0.25">
      <c r="A877" s="20">
        <v>43433</v>
      </c>
      <c r="B877" t="s">
        <v>480</v>
      </c>
      <c r="C877" t="s">
        <v>23</v>
      </c>
      <c r="D877">
        <v>500</v>
      </c>
      <c r="E877">
        <v>83.15</v>
      </c>
      <c r="F877">
        <v>41575</v>
      </c>
      <c r="G877" t="s">
        <v>897</v>
      </c>
      <c r="H877">
        <v>2018225</v>
      </c>
      <c r="I877" t="s">
        <v>19</v>
      </c>
      <c r="J877" t="s">
        <v>20</v>
      </c>
      <c r="K877" t="s">
        <v>25</v>
      </c>
      <c r="L877">
        <v>10.57</v>
      </c>
      <c r="M877">
        <v>1.25</v>
      </c>
      <c r="N877">
        <v>0</v>
      </c>
      <c r="O877">
        <v>29.72</v>
      </c>
      <c r="P877">
        <v>41.537300000000002</v>
      </c>
      <c r="Q877">
        <f t="shared" si="26"/>
        <v>0</v>
      </c>
      <c r="R877">
        <f t="shared" si="27"/>
        <v>41533.462699999996</v>
      </c>
    </row>
    <row r="878" spans="1:18" hidden="1" x14ac:dyDescent="0.25">
      <c r="A878" s="20">
        <v>43433</v>
      </c>
      <c r="B878" t="s">
        <v>480</v>
      </c>
      <c r="C878" t="s">
        <v>23</v>
      </c>
      <c r="D878">
        <v>500</v>
      </c>
      <c r="E878">
        <v>85</v>
      </c>
      <c r="F878">
        <v>42500</v>
      </c>
      <c r="G878" t="s">
        <v>898</v>
      </c>
      <c r="H878">
        <v>2018225</v>
      </c>
      <c r="I878" t="s">
        <v>19</v>
      </c>
      <c r="J878" t="s">
        <v>20</v>
      </c>
      <c r="K878" t="s">
        <v>25</v>
      </c>
      <c r="L878">
        <v>10.57</v>
      </c>
      <c r="M878">
        <v>1.28</v>
      </c>
      <c r="N878">
        <v>0</v>
      </c>
      <c r="O878">
        <v>29.73</v>
      </c>
      <c r="P878">
        <v>41.575099999999999</v>
      </c>
      <c r="Q878">
        <f t="shared" si="26"/>
        <v>0</v>
      </c>
      <c r="R878">
        <f t="shared" si="27"/>
        <v>42458.424899999998</v>
      </c>
    </row>
    <row r="879" spans="1:18" hidden="1" x14ac:dyDescent="0.25">
      <c r="A879" s="20">
        <v>43433</v>
      </c>
      <c r="B879" t="s">
        <v>480</v>
      </c>
      <c r="C879" t="s">
        <v>17</v>
      </c>
      <c r="D879">
        <v>2000</v>
      </c>
      <c r="E879">
        <v>85.55</v>
      </c>
      <c r="F879">
        <v>171100</v>
      </c>
      <c r="G879" t="s">
        <v>899</v>
      </c>
      <c r="H879">
        <v>2018225</v>
      </c>
      <c r="I879" t="s">
        <v>19</v>
      </c>
      <c r="J879" t="s">
        <v>20</v>
      </c>
      <c r="K879" t="s">
        <v>25</v>
      </c>
      <c r="L879">
        <v>0</v>
      </c>
      <c r="M879">
        <v>5.13</v>
      </c>
      <c r="N879">
        <v>0</v>
      </c>
      <c r="O879">
        <v>101.87</v>
      </c>
      <c r="P879">
        <v>107.0031</v>
      </c>
      <c r="Q879">
        <f t="shared" si="26"/>
        <v>171207.0031</v>
      </c>
      <c r="R879">
        <f t="shared" si="27"/>
        <v>0</v>
      </c>
    </row>
    <row r="880" spans="1:18" hidden="1" x14ac:dyDescent="0.25">
      <c r="A880" s="20">
        <v>43419</v>
      </c>
      <c r="B880" t="s">
        <v>738</v>
      </c>
      <c r="C880" t="s">
        <v>23</v>
      </c>
      <c r="D880">
        <v>5000</v>
      </c>
      <c r="E880">
        <v>370.7</v>
      </c>
      <c r="F880">
        <v>1853500</v>
      </c>
      <c r="G880" t="s">
        <v>814</v>
      </c>
      <c r="H880">
        <v>2018216</v>
      </c>
      <c r="I880" t="s">
        <v>19</v>
      </c>
      <c r="J880" t="s">
        <v>20</v>
      </c>
      <c r="K880" t="s">
        <v>25</v>
      </c>
      <c r="L880">
        <v>463.36</v>
      </c>
      <c r="M880">
        <v>55.61</v>
      </c>
      <c r="N880">
        <v>0</v>
      </c>
      <c r="O880">
        <v>1103.58</v>
      </c>
      <c r="P880">
        <v>1622.5451</v>
      </c>
      <c r="Q880">
        <f t="shared" si="26"/>
        <v>0</v>
      </c>
      <c r="R880">
        <f t="shared" si="27"/>
        <v>1851877.4549</v>
      </c>
    </row>
    <row r="881" spans="1:18" hidden="1" x14ac:dyDescent="0.25">
      <c r="A881" s="20">
        <v>43419</v>
      </c>
      <c r="B881" t="s">
        <v>738</v>
      </c>
      <c r="C881" t="s">
        <v>17</v>
      </c>
      <c r="D881">
        <v>5000</v>
      </c>
      <c r="E881">
        <v>372.06</v>
      </c>
      <c r="F881">
        <v>1860281.85</v>
      </c>
      <c r="G881" t="s">
        <v>815</v>
      </c>
      <c r="H881">
        <v>2018216</v>
      </c>
      <c r="I881" t="s">
        <v>19</v>
      </c>
      <c r="J881" t="s">
        <v>20</v>
      </c>
      <c r="K881" t="s">
        <v>25</v>
      </c>
      <c r="L881">
        <v>0</v>
      </c>
      <c r="M881">
        <v>55.81</v>
      </c>
      <c r="N881">
        <v>223.8</v>
      </c>
      <c r="O881">
        <v>1107.6199999999999</v>
      </c>
      <c r="P881">
        <v>1387.2285999999999</v>
      </c>
      <c r="Q881">
        <f t="shared" si="26"/>
        <v>1861669.0786000001</v>
      </c>
      <c r="R881">
        <f t="shared" si="27"/>
        <v>0</v>
      </c>
    </row>
    <row r="882" spans="1:18" hidden="1" x14ac:dyDescent="0.25">
      <c r="A882" s="20">
        <v>43419</v>
      </c>
      <c r="B882" t="s">
        <v>738</v>
      </c>
      <c r="C882" t="s">
        <v>17</v>
      </c>
      <c r="D882">
        <v>5000</v>
      </c>
      <c r="E882">
        <v>371</v>
      </c>
      <c r="F882">
        <v>1855000</v>
      </c>
      <c r="G882" t="s">
        <v>816</v>
      </c>
      <c r="H882">
        <v>2018216</v>
      </c>
      <c r="I882" t="s">
        <v>19</v>
      </c>
      <c r="J882" t="s">
        <v>20</v>
      </c>
      <c r="K882" t="s">
        <v>25</v>
      </c>
      <c r="L882">
        <v>0</v>
      </c>
      <c r="M882">
        <v>55.65</v>
      </c>
      <c r="N882">
        <v>0</v>
      </c>
      <c r="O882">
        <v>1104.52</v>
      </c>
      <c r="P882">
        <v>1160.1701</v>
      </c>
      <c r="Q882">
        <f t="shared" si="26"/>
        <v>1856160.1701</v>
      </c>
      <c r="R882">
        <f t="shared" si="27"/>
        <v>0</v>
      </c>
    </row>
    <row r="883" spans="1:18" hidden="1" x14ac:dyDescent="0.25">
      <c r="A883" s="20">
        <v>43419</v>
      </c>
      <c r="B883" t="s">
        <v>738</v>
      </c>
      <c r="C883" t="s">
        <v>23</v>
      </c>
      <c r="D883">
        <v>5000</v>
      </c>
      <c r="E883">
        <v>369</v>
      </c>
      <c r="F883">
        <v>1845000</v>
      </c>
      <c r="G883" t="s">
        <v>817</v>
      </c>
      <c r="H883">
        <v>2018216</v>
      </c>
      <c r="I883" t="s">
        <v>19</v>
      </c>
      <c r="J883" t="s">
        <v>20</v>
      </c>
      <c r="K883" t="s">
        <v>25</v>
      </c>
      <c r="L883">
        <v>463.36</v>
      </c>
      <c r="M883">
        <v>55.35</v>
      </c>
      <c r="N883">
        <v>0</v>
      </c>
      <c r="O883">
        <v>1098.55</v>
      </c>
      <c r="P883">
        <v>1617.2606000000001</v>
      </c>
      <c r="Q883">
        <f t="shared" si="26"/>
        <v>0</v>
      </c>
      <c r="R883">
        <f t="shared" si="27"/>
        <v>1843382.7394000001</v>
      </c>
    </row>
    <row r="884" spans="1:18" hidden="1" x14ac:dyDescent="0.25">
      <c r="A884" s="20">
        <v>43419</v>
      </c>
      <c r="B884" t="s">
        <v>190</v>
      </c>
      <c r="C884" t="s">
        <v>23</v>
      </c>
      <c r="D884">
        <v>5000</v>
      </c>
      <c r="E884">
        <v>4.18</v>
      </c>
      <c r="F884">
        <v>20900</v>
      </c>
      <c r="G884" t="s">
        <v>818</v>
      </c>
      <c r="H884">
        <v>2018216</v>
      </c>
      <c r="I884" t="s">
        <v>19</v>
      </c>
      <c r="J884" t="s">
        <v>20</v>
      </c>
      <c r="K884" t="s">
        <v>25</v>
      </c>
      <c r="L884">
        <v>21.04</v>
      </c>
      <c r="M884">
        <v>0.63</v>
      </c>
      <c r="N884">
        <v>0</v>
      </c>
      <c r="O884">
        <v>295.11</v>
      </c>
      <c r="P884">
        <v>316.77699999999999</v>
      </c>
      <c r="Q884">
        <f t="shared" si="26"/>
        <v>0</v>
      </c>
      <c r="R884">
        <f t="shared" si="27"/>
        <v>20583.223000000002</v>
      </c>
    </row>
    <row r="885" spans="1:18" hidden="1" x14ac:dyDescent="0.25">
      <c r="A885" s="20">
        <v>43419</v>
      </c>
      <c r="B885" t="s">
        <v>16</v>
      </c>
      <c r="C885" t="s">
        <v>23</v>
      </c>
      <c r="D885">
        <v>100</v>
      </c>
      <c r="E885">
        <v>42.05</v>
      </c>
      <c r="F885">
        <v>4205</v>
      </c>
      <c r="G885" t="s">
        <v>819</v>
      </c>
      <c r="H885">
        <v>2018216</v>
      </c>
      <c r="I885" t="s">
        <v>19</v>
      </c>
      <c r="J885" t="s">
        <v>20</v>
      </c>
      <c r="K885" t="s">
        <v>25</v>
      </c>
      <c r="L885">
        <v>4.21</v>
      </c>
      <c r="M885">
        <v>0.13</v>
      </c>
      <c r="N885">
        <v>0</v>
      </c>
      <c r="O885">
        <v>41.32</v>
      </c>
      <c r="P885">
        <v>45.656100000000002</v>
      </c>
      <c r="Q885">
        <f t="shared" si="26"/>
        <v>0</v>
      </c>
      <c r="R885">
        <f t="shared" si="27"/>
        <v>4159.3438999999998</v>
      </c>
    </row>
    <row r="886" spans="1:18" hidden="1" x14ac:dyDescent="0.25">
      <c r="A886" s="20">
        <v>43419</v>
      </c>
      <c r="B886" t="s">
        <v>205</v>
      </c>
      <c r="C886" t="s">
        <v>23</v>
      </c>
      <c r="D886">
        <v>200</v>
      </c>
      <c r="E886">
        <v>24.65</v>
      </c>
      <c r="F886">
        <v>4930</v>
      </c>
      <c r="G886" t="s">
        <v>820</v>
      </c>
      <c r="H886">
        <v>2018216</v>
      </c>
      <c r="I886" t="s">
        <v>19</v>
      </c>
      <c r="J886" t="s">
        <v>20</v>
      </c>
      <c r="K886" t="s">
        <v>25</v>
      </c>
      <c r="L886">
        <v>4.93</v>
      </c>
      <c r="M886">
        <v>0.15</v>
      </c>
      <c r="N886">
        <v>0</v>
      </c>
      <c r="O886">
        <v>41.33</v>
      </c>
      <c r="P886">
        <v>46.407899999999998</v>
      </c>
      <c r="Q886">
        <f t="shared" si="26"/>
        <v>0</v>
      </c>
      <c r="R886">
        <f t="shared" si="27"/>
        <v>4883.5920999999998</v>
      </c>
    </row>
    <row r="887" spans="1:18" hidden="1" x14ac:dyDescent="0.25">
      <c r="A887" s="20">
        <v>43419</v>
      </c>
      <c r="B887" t="s">
        <v>288</v>
      </c>
      <c r="C887" t="s">
        <v>23</v>
      </c>
      <c r="D887">
        <v>600</v>
      </c>
      <c r="E887">
        <v>23.5</v>
      </c>
      <c r="F887">
        <v>14100</v>
      </c>
      <c r="G887" t="s">
        <v>821</v>
      </c>
      <c r="H887">
        <v>2018216</v>
      </c>
      <c r="I887" t="s">
        <v>19</v>
      </c>
      <c r="J887" t="s">
        <v>20</v>
      </c>
      <c r="K887" t="s">
        <v>25</v>
      </c>
      <c r="L887">
        <v>14.1</v>
      </c>
      <c r="M887">
        <v>0.42</v>
      </c>
      <c r="N887">
        <v>0</v>
      </c>
      <c r="O887">
        <v>91.59</v>
      </c>
      <c r="P887">
        <v>106.1131</v>
      </c>
      <c r="Q887">
        <f t="shared" si="26"/>
        <v>0</v>
      </c>
      <c r="R887">
        <f t="shared" si="27"/>
        <v>13993.8869</v>
      </c>
    </row>
    <row r="888" spans="1:18" hidden="1" x14ac:dyDescent="0.25">
      <c r="A888" s="20">
        <v>43418</v>
      </c>
      <c r="B888" t="s">
        <v>738</v>
      </c>
      <c r="C888" t="s">
        <v>17</v>
      </c>
      <c r="D888">
        <v>1000</v>
      </c>
      <c r="E888">
        <v>362</v>
      </c>
      <c r="F888">
        <v>362000</v>
      </c>
      <c r="G888" t="s">
        <v>822</v>
      </c>
      <c r="H888">
        <v>2018215</v>
      </c>
      <c r="I888" t="s">
        <v>19</v>
      </c>
      <c r="J888" t="s">
        <v>20</v>
      </c>
      <c r="K888" t="s">
        <v>25</v>
      </c>
      <c r="L888">
        <v>0</v>
      </c>
      <c r="M888">
        <v>10.86</v>
      </c>
      <c r="N888">
        <v>0</v>
      </c>
      <c r="O888">
        <v>215.53</v>
      </c>
      <c r="P888">
        <v>226.38980000000001</v>
      </c>
      <c r="Q888">
        <f t="shared" si="26"/>
        <v>362226.3898</v>
      </c>
      <c r="R888">
        <f t="shared" si="27"/>
        <v>0</v>
      </c>
    </row>
    <row r="889" spans="1:18" hidden="1" x14ac:dyDescent="0.25">
      <c r="A889" s="20">
        <v>43418</v>
      </c>
      <c r="B889" t="s">
        <v>738</v>
      </c>
      <c r="C889" t="s">
        <v>23</v>
      </c>
      <c r="D889">
        <v>1000</v>
      </c>
      <c r="E889">
        <v>366</v>
      </c>
      <c r="F889">
        <v>366000</v>
      </c>
      <c r="G889" t="s">
        <v>823</v>
      </c>
      <c r="H889">
        <v>2018215</v>
      </c>
      <c r="I889" t="s">
        <v>19</v>
      </c>
      <c r="J889" t="s">
        <v>20</v>
      </c>
      <c r="K889" t="s">
        <v>25</v>
      </c>
      <c r="L889">
        <v>91.42</v>
      </c>
      <c r="M889">
        <v>10.98</v>
      </c>
      <c r="N889">
        <v>0</v>
      </c>
      <c r="O889">
        <v>217.92</v>
      </c>
      <c r="P889">
        <v>320.32010000000002</v>
      </c>
      <c r="Q889">
        <f t="shared" si="26"/>
        <v>0</v>
      </c>
      <c r="R889">
        <f t="shared" si="27"/>
        <v>365679.67989999999</v>
      </c>
    </row>
    <row r="890" spans="1:18" hidden="1" x14ac:dyDescent="0.25">
      <c r="A890" s="20">
        <v>43418</v>
      </c>
      <c r="B890" t="s">
        <v>738</v>
      </c>
      <c r="C890" t="s">
        <v>17</v>
      </c>
      <c r="D890">
        <v>1000</v>
      </c>
      <c r="E890">
        <v>364.25</v>
      </c>
      <c r="F890">
        <v>364250</v>
      </c>
      <c r="G890" t="s">
        <v>824</v>
      </c>
      <c r="H890">
        <v>2018215</v>
      </c>
      <c r="I890" t="s">
        <v>19</v>
      </c>
      <c r="J890" t="s">
        <v>20</v>
      </c>
      <c r="K890" t="s">
        <v>25</v>
      </c>
      <c r="L890">
        <v>0</v>
      </c>
      <c r="M890">
        <v>10.93</v>
      </c>
      <c r="N890">
        <v>0</v>
      </c>
      <c r="O890">
        <v>216.87</v>
      </c>
      <c r="P890">
        <v>227.79750000000001</v>
      </c>
      <c r="Q890">
        <f t="shared" si="26"/>
        <v>364477.79749999999</v>
      </c>
      <c r="R890">
        <f t="shared" si="27"/>
        <v>0</v>
      </c>
    </row>
    <row r="891" spans="1:18" hidden="1" x14ac:dyDescent="0.25">
      <c r="A891" s="20">
        <v>43418</v>
      </c>
      <c r="B891" t="s">
        <v>738</v>
      </c>
      <c r="C891" t="s">
        <v>23</v>
      </c>
      <c r="D891">
        <v>10000</v>
      </c>
      <c r="E891">
        <v>364</v>
      </c>
      <c r="F891">
        <v>3640000</v>
      </c>
      <c r="G891" t="s">
        <v>825</v>
      </c>
      <c r="H891">
        <v>2018215</v>
      </c>
      <c r="I891" t="s">
        <v>19</v>
      </c>
      <c r="J891" t="s">
        <v>20</v>
      </c>
      <c r="K891" t="s">
        <v>25</v>
      </c>
      <c r="L891">
        <v>914.24</v>
      </c>
      <c r="M891">
        <v>109.2</v>
      </c>
      <c r="N891">
        <v>0</v>
      </c>
      <c r="O891">
        <v>2167.2800000000002</v>
      </c>
      <c r="P891">
        <v>3190.7204000000002</v>
      </c>
      <c r="Q891">
        <f t="shared" si="26"/>
        <v>0</v>
      </c>
      <c r="R891">
        <f t="shared" si="27"/>
        <v>3636809.2796</v>
      </c>
    </row>
    <row r="892" spans="1:18" hidden="1" x14ac:dyDescent="0.25">
      <c r="A892" s="20">
        <v>43418</v>
      </c>
      <c r="B892" t="s">
        <v>738</v>
      </c>
      <c r="C892" t="s">
        <v>17</v>
      </c>
      <c r="D892">
        <v>9000</v>
      </c>
      <c r="E892">
        <v>365.4</v>
      </c>
      <c r="F892">
        <v>3288587.8</v>
      </c>
      <c r="G892" t="s">
        <v>826</v>
      </c>
      <c r="H892">
        <v>2018215</v>
      </c>
      <c r="I892" t="s">
        <v>19</v>
      </c>
      <c r="J892" t="s">
        <v>20</v>
      </c>
      <c r="K892" t="s">
        <v>25</v>
      </c>
      <c r="L892">
        <v>0</v>
      </c>
      <c r="M892">
        <v>98.66</v>
      </c>
      <c r="N892">
        <v>0</v>
      </c>
      <c r="O892">
        <v>1958.07</v>
      </c>
      <c r="P892">
        <v>2056.7274000000002</v>
      </c>
      <c r="Q892">
        <f t="shared" si="26"/>
        <v>3290644.5274</v>
      </c>
      <c r="R892">
        <f t="shared" si="27"/>
        <v>0</v>
      </c>
    </row>
    <row r="893" spans="1:18" hidden="1" x14ac:dyDescent="0.25">
      <c r="A893" s="20">
        <v>43418</v>
      </c>
      <c r="B893" t="s">
        <v>738</v>
      </c>
      <c r="C893" t="s">
        <v>17</v>
      </c>
      <c r="D893">
        <v>8000</v>
      </c>
      <c r="E893">
        <v>365.55</v>
      </c>
      <c r="F893">
        <v>2924387.25</v>
      </c>
      <c r="G893" t="s">
        <v>827</v>
      </c>
      <c r="H893">
        <v>2018215</v>
      </c>
      <c r="I893" t="s">
        <v>19</v>
      </c>
      <c r="J893" t="s">
        <v>20</v>
      </c>
      <c r="K893" t="s">
        <v>25</v>
      </c>
      <c r="L893">
        <v>0</v>
      </c>
      <c r="M893">
        <v>87.73</v>
      </c>
      <c r="N893">
        <v>0</v>
      </c>
      <c r="O893">
        <v>1741.18</v>
      </c>
      <c r="P893">
        <v>1828.9117000000001</v>
      </c>
      <c r="Q893">
        <f t="shared" si="26"/>
        <v>2926216.1617000001</v>
      </c>
      <c r="R893">
        <f t="shared" si="27"/>
        <v>0</v>
      </c>
    </row>
    <row r="894" spans="1:18" hidden="1" x14ac:dyDescent="0.25">
      <c r="A894" s="20">
        <v>43418</v>
      </c>
      <c r="B894" t="s">
        <v>738</v>
      </c>
      <c r="C894" t="s">
        <v>23</v>
      </c>
      <c r="D894">
        <v>8000</v>
      </c>
      <c r="E894">
        <v>368.07</v>
      </c>
      <c r="F894">
        <v>2944530.8</v>
      </c>
      <c r="G894" t="s">
        <v>828</v>
      </c>
      <c r="H894">
        <v>2018215</v>
      </c>
      <c r="I894" t="s">
        <v>19</v>
      </c>
      <c r="J894" t="s">
        <v>20</v>
      </c>
      <c r="K894" t="s">
        <v>25</v>
      </c>
      <c r="L894">
        <v>731.39</v>
      </c>
      <c r="M894">
        <v>88.34</v>
      </c>
      <c r="N894">
        <v>0</v>
      </c>
      <c r="O894">
        <v>1753.17</v>
      </c>
      <c r="P894">
        <v>2572.8960000000002</v>
      </c>
      <c r="Q894">
        <f t="shared" si="26"/>
        <v>0</v>
      </c>
      <c r="R894">
        <f t="shared" si="27"/>
        <v>2941957.9039999996</v>
      </c>
    </row>
    <row r="895" spans="1:18" hidden="1" x14ac:dyDescent="0.25">
      <c r="A895" s="20">
        <v>43418</v>
      </c>
      <c r="B895" t="s">
        <v>738</v>
      </c>
      <c r="C895" t="s">
        <v>17</v>
      </c>
      <c r="D895">
        <v>2500</v>
      </c>
      <c r="E895">
        <v>366.5</v>
      </c>
      <c r="F895">
        <v>916250</v>
      </c>
      <c r="G895" t="s">
        <v>829</v>
      </c>
      <c r="H895">
        <v>2018215</v>
      </c>
      <c r="I895" t="s">
        <v>19</v>
      </c>
      <c r="J895" t="s">
        <v>20</v>
      </c>
      <c r="K895" t="s">
        <v>25</v>
      </c>
      <c r="L895">
        <v>0</v>
      </c>
      <c r="M895">
        <v>27.49</v>
      </c>
      <c r="N895">
        <v>0</v>
      </c>
      <c r="O895">
        <v>545.53</v>
      </c>
      <c r="P895">
        <v>573.01769999999999</v>
      </c>
      <c r="Q895">
        <f t="shared" si="26"/>
        <v>916823.01769999997</v>
      </c>
      <c r="R895">
        <f t="shared" si="27"/>
        <v>0</v>
      </c>
    </row>
    <row r="896" spans="1:18" hidden="1" x14ac:dyDescent="0.25">
      <c r="A896" s="20">
        <v>43418</v>
      </c>
      <c r="B896" t="s">
        <v>738</v>
      </c>
      <c r="C896" t="s">
        <v>17</v>
      </c>
      <c r="D896">
        <v>2500</v>
      </c>
      <c r="E896">
        <v>366</v>
      </c>
      <c r="F896">
        <v>915000</v>
      </c>
      <c r="G896" t="s">
        <v>830</v>
      </c>
      <c r="H896">
        <v>2018215</v>
      </c>
      <c r="I896" t="s">
        <v>19</v>
      </c>
      <c r="J896" t="s">
        <v>20</v>
      </c>
      <c r="K896" t="s">
        <v>25</v>
      </c>
      <c r="L896">
        <v>0</v>
      </c>
      <c r="M896">
        <v>27.45</v>
      </c>
      <c r="N896">
        <v>0</v>
      </c>
      <c r="O896">
        <v>544.79999999999995</v>
      </c>
      <c r="P896">
        <v>572.25</v>
      </c>
      <c r="Q896">
        <f t="shared" si="26"/>
        <v>915572.25</v>
      </c>
      <c r="R896">
        <f t="shared" si="27"/>
        <v>0</v>
      </c>
    </row>
    <row r="897" spans="1:18" hidden="1" x14ac:dyDescent="0.25">
      <c r="A897" s="20">
        <v>43418</v>
      </c>
      <c r="B897" t="s">
        <v>738</v>
      </c>
      <c r="C897" t="s">
        <v>23</v>
      </c>
      <c r="D897">
        <v>5000</v>
      </c>
      <c r="E897">
        <v>365.19</v>
      </c>
      <c r="F897">
        <v>1825946.75</v>
      </c>
      <c r="G897" t="s">
        <v>831</v>
      </c>
      <c r="H897">
        <v>2018215</v>
      </c>
      <c r="I897" t="s">
        <v>19</v>
      </c>
      <c r="J897" t="s">
        <v>20</v>
      </c>
      <c r="K897" t="s">
        <v>25</v>
      </c>
      <c r="L897">
        <v>457.12</v>
      </c>
      <c r="M897">
        <v>54.78</v>
      </c>
      <c r="N897">
        <v>0</v>
      </c>
      <c r="O897">
        <v>1087.18</v>
      </c>
      <c r="P897">
        <v>1599.0784000000001</v>
      </c>
      <c r="Q897">
        <f t="shared" si="26"/>
        <v>0</v>
      </c>
      <c r="R897">
        <f t="shared" si="27"/>
        <v>1824347.6716</v>
      </c>
    </row>
    <row r="898" spans="1:18" hidden="1" x14ac:dyDescent="0.25">
      <c r="A898" s="20">
        <v>43418</v>
      </c>
      <c r="B898" t="s">
        <v>738</v>
      </c>
      <c r="C898" t="s">
        <v>23</v>
      </c>
      <c r="D898">
        <v>8000</v>
      </c>
      <c r="E898">
        <v>365.5</v>
      </c>
      <c r="F898">
        <v>2924000</v>
      </c>
      <c r="G898" t="s">
        <v>832</v>
      </c>
      <c r="H898">
        <v>2018215</v>
      </c>
      <c r="I898" t="s">
        <v>19</v>
      </c>
      <c r="J898" t="s">
        <v>20</v>
      </c>
      <c r="K898" t="s">
        <v>25</v>
      </c>
      <c r="L898">
        <v>731.82</v>
      </c>
      <c r="M898">
        <v>87.72</v>
      </c>
      <c r="N898">
        <v>702.3</v>
      </c>
      <c r="O898">
        <v>1740.95</v>
      </c>
      <c r="P898">
        <v>3262.7903999999999</v>
      </c>
      <c r="Q898">
        <f t="shared" si="26"/>
        <v>0</v>
      </c>
      <c r="R898">
        <f t="shared" si="27"/>
        <v>2920737.2096000002</v>
      </c>
    </row>
    <row r="899" spans="1:18" hidden="1" x14ac:dyDescent="0.25">
      <c r="A899" s="20">
        <v>43418</v>
      </c>
      <c r="B899" t="s">
        <v>738</v>
      </c>
      <c r="C899" t="s">
        <v>17</v>
      </c>
      <c r="D899">
        <v>8000</v>
      </c>
      <c r="E899">
        <v>366.7</v>
      </c>
      <c r="F899">
        <v>2933602.75</v>
      </c>
      <c r="G899" t="s">
        <v>833</v>
      </c>
      <c r="H899">
        <v>2018215</v>
      </c>
      <c r="I899" t="s">
        <v>19</v>
      </c>
      <c r="J899" t="s">
        <v>20</v>
      </c>
      <c r="K899" t="s">
        <v>25</v>
      </c>
      <c r="L899">
        <v>0</v>
      </c>
      <c r="M899">
        <v>88.01</v>
      </c>
      <c r="N899">
        <v>0</v>
      </c>
      <c r="O899">
        <v>1746.68</v>
      </c>
      <c r="P899">
        <v>1834.6880000000001</v>
      </c>
      <c r="Q899">
        <f t="shared" ref="Q899:Q962" si="28">IF(C899="Buy",F899+P899,0)</f>
        <v>2935437.4380000001</v>
      </c>
      <c r="R899">
        <f t="shared" ref="R899:R962" si="29">IF(C899="Sell",F899-P899,0)</f>
        <v>0</v>
      </c>
    </row>
    <row r="900" spans="1:18" hidden="1" x14ac:dyDescent="0.25">
      <c r="A900" s="20">
        <v>43404</v>
      </c>
      <c r="B900" t="s">
        <v>738</v>
      </c>
      <c r="C900" t="s">
        <v>23</v>
      </c>
      <c r="D900">
        <v>100</v>
      </c>
      <c r="E900">
        <v>344</v>
      </c>
      <c r="F900">
        <v>34400</v>
      </c>
      <c r="G900" t="s">
        <v>783</v>
      </c>
      <c r="H900">
        <v>2018206</v>
      </c>
      <c r="I900" t="s">
        <v>19</v>
      </c>
      <c r="J900" t="s">
        <v>20</v>
      </c>
      <c r="K900" t="s">
        <v>25</v>
      </c>
      <c r="L900">
        <v>8.4499999999999993</v>
      </c>
      <c r="M900">
        <v>1.03</v>
      </c>
      <c r="N900">
        <v>0</v>
      </c>
      <c r="O900">
        <v>29.69</v>
      </c>
      <c r="P900">
        <v>39.171999999999997</v>
      </c>
      <c r="Q900">
        <f t="shared" si="28"/>
        <v>0</v>
      </c>
      <c r="R900">
        <f t="shared" si="29"/>
        <v>34360.828000000001</v>
      </c>
    </row>
    <row r="901" spans="1:18" hidden="1" x14ac:dyDescent="0.25">
      <c r="A901" s="20">
        <v>43404</v>
      </c>
      <c r="B901" t="s">
        <v>738</v>
      </c>
      <c r="C901" t="s">
        <v>23</v>
      </c>
      <c r="D901">
        <v>2500</v>
      </c>
      <c r="E901">
        <v>349.9</v>
      </c>
      <c r="F901">
        <v>874750</v>
      </c>
      <c r="G901" t="s">
        <v>784</v>
      </c>
      <c r="H901">
        <v>2018206</v>
      </c>
      <c r="I901" t="s">
        <v>19</v>
      </c>
      <c r="J901" t="s">
        <v>20</v>
      </c>
      <c r="K901" t="s">
        <v>25</v>
      </c>
      <c r="L901">
        <v>220.98</v>
      </c>
      <c r="M901">
        <v>26.24</v>
      </c>
      <c r="N901">
        <v>0</v>
      </c>
      <c r="O901">
        <v>520.83000000000004</v>
      </c>
      <c r="P901">
        <v>768.05250000000001</v>
      </c>
      <c r="Q901">
        <f t="shared" si="28"/>
        <v>0</v>
      </c>
      <c r="R901">
        <f t="shared" si="29"/>
        <v>873981.94750000001</v>
      </c>
    </row>
    <row r="902" spans="1:18" hidden="1" x14ac:dyDescent="0.25">
      <c r="A902" s="20">
        <v>43404</v>
      </c>
      <c r="B902" t="s">
        <v>738</v>
      </c>
      <c r="C902" t="s">
        <v>23</v>
      </c>
      <c r="D902">
        <v>1000</v>
      </c>
      <c r="E902">
        <v>348</v>
      </c>
      <c r="F902">
        <v>348000</v>
      </c>
      <c r="G902" t="s">
        <v>785</v>
      </c>
      <c r="H902">
        <v>2018206</v>
      </c>
      <c r="I902" t="s">
        <v>19</v>
      </c>
      <c r="J902" t="s">
        <v>20</v>
      </c>
      <c r="K902" t="s">
        <v>25</v>
      </c>
      <c r="L902">
        <v>88.39</v>
      </c>
      <c r="M902">
        <v>10.44</v>
      </c>
      <c r="N902">
        <v>0</v>
      </c>
      <c r="O902">
        <v>207.2</v>
      </c>
      <c r="P902">
        <v>306.02999999999997</v>
      </c>
      <c r="Q902">
        <f t="shared" si="28"/>
        <v>0</v>
      </c>
      <c r="R902">
        <f t="shared" si="29"/>
        <v>347693.97</v>
      </c>
    </row>
    <row r="903" spans="1:18" hidden="1" x14ac:dyDescent="0.25">
      <c r="A903" s="20">
        <v>43404</v>
      </c>
      <c r="B903" t="s">
        <v>738</v>
      </c>
      <c r="C903" t="s">
        <v>23</v>
      </c>
      <c r="D903">
        <v>1000</v>
      </c>
      <c r="E903">
        <v>355</v>
      </c>
      <c r="F903">
        <v>355000</v>
      </c>
      <c r="G903" t="s">
        <v>786</v>
      </c>
      <c r="H903">
        <v>2018206</v>
      </c>
      <c r="I903" t="s">
        <v>19</v>
      </c>
      <c r="J903" t="s">
        <v>20</v>
      </c>
      <c r="K903" t="s">
        <v>25</v>
      </c>
      <c r="L903">
        <v>88.39</v>
      </c>
      <c r="M903">
        <v>10.65</v>
      </c>
      <c r="N903">
        <v>0</v>
      </c>
      <c r="O903">
        <v>211.37</v>
      </c>
      <c r="P903">
        <v>310.41000000000003</v>
      </c>
      <c r="Q903">
        <f t="shared" si="28"/>
        <v>0</v>
      </c>
      <c r="R903">
        <f t="shared" si="29"/>
        <v>354689.59</v>
      </c>
    </row>
    <row r="904" spans="1:18" hidden="1" x14ac:dyDescent="0.25">
      <c r="A904" s="20">
        <v>43404</v>
      </c>
      <c r="B904" t="s">
        <v>738</v>
      </c>
      <c r="C904" t="s">
        <v>23</v>
      </c>
      <c r="D904">
        <v>2000</v>
      </c>
      <c r="E904">
        <v>356</v>
      </c>
      <c r="F904">
        <v>712000</v>
      </c>
      <c r="G904" t="s">
        <v>787</v>
      </c>
      <c r="H904">
        <v>2018206</v>
      </c>
      <c r="I904" t="s">
        <v>19</v>
      </c>
      <c r="J904" t="s">
        <v>20</v>
      </c>
      <c r="K904" t="s">
        <v>25</v>
      </c>
      <c r="L904">
        <v>176.78</v>
      </c>
      <c r="M904">
        <v>21.36</v>
      </c>
      <c r="N904">
        <v>0</v>
      </c>
      <c r="O904">
        <v>423.92</v>
      </c>
      <c r="P904">
        <v>622.05999999999995</v>
      </c>
      <c r="Q904">
        <f t="shared" si="28"/>
        <v>0</v>
      </c>
      <c r="R904">
        <f t="shared" si="29"/>
        <v>711377.94</v>
      </c>
    </row>
    <row r="905" spans="1:18" hidden="1" x14ac:dyDescent="0.25">
      <c r="A905" s="20">
        <v>43404</v>
      </c>
      <c r="B905" t="s">
        <v>738</v>
      </c>
      <c r="C905" t="s">
        <v>17</v>
      </c>
      <c r="D905">
        <v>6600</v>
      </c>
      <c r="E905">
        <v>355</v>
      </c>
      <c r="F905">
        <v>2342968.6</v>
      </c>
      <c r="G905" t="s">
        <v>788</v>
      </c>
      <c r="H905">
        <v>2018206</v>
      </c>
      <c r="I905" t="s">
        <v>19</v>
      </c>
      <c r="J905" t="s">
        <v>20</v>
      </c>
      <c r="K905" t="s">
        <v>25</v>
      </c>
      <c r="L905">
        <v>0</v>
      </c>
      <c r="M905">
        <v>70.290000000000006</v>
      </c>
      <c r="N905">
        <v>140.1</v>
      </c>
      <c r="O905">
        <v>1395.01</v>
      </c>
      <c r="P905">
        <v>1605.4001000000001</v>
      </c>
      <c r="Q905">
        <f t="shared" si="28"/>
        <v>2344574.0001000003</v>
      </c>
      <c r="R905">
        <f t="shared" si="29"/>
        <v>0</v>
      </c>
    </row>
    <row r="906" spans="1:18" hidden="1" x14ac:dyDescent="0.25">
      <c r="A906" s="20">
        <v>43403</v>
      </c>
      <c r="B906" t="s">
        <v>738</v>
      </c>
      <c r="C906" t="s">
        <v>23</v>
      </c>
      <c r="D906">
        <v>1000</v>
      </c>
      <c r="E906">
        <v>348.5</v>
      </c>
      <c r="F906">
        <v>348500</v>
      </c>
      <c r="G906" t="s">
        <v>789</v>
      </c>
      <c r="H906">
        <v>2018205</v>
      </c>
      <c r="I906" t="s">
        <v>19</v>
      </c>
      <c r="J906" t="s">
        <v>20</v>
      </c>
      <c r="K906" t="s">
        <v>25</v>
      </c>
      <c r="L906">
        <v>86.94</v>
      </c>
      <c r="M906">
        <v>10.46</v>
      </c>
      <c r="N906">
        <v>0</v>
      </c>
      <c r="O906">
        <v>207.5</v>
      </c>
      <c r="P906">
        <v>304.89510000000001</v>
      </c>
      <c r="Q906">
        <f t="shared" si="28"/>
        <v>0</v>
      </c>
      <c r="R906">
        <f t="shared" si="29"/>
        <v>348195.10489999998</v>
      </c>
    </row>
    <row r="907" spans="1:18" hidden="1" x14ac:dyDescent="0.25">
      <c r="A907" s="20">
        <v>43403</v>
      </c>
      <c r="B907" t="s">
        <v>480</v>
      </c>
      <c r="C907" t="s">
        <v>23</v>
      </c>
      <c r="D907">
        <v>10000</v>
      </c>
      <c r="E907">
        <v>85.16</v>
      </c>
      <c r="F907">
        <v>851577</v>
      </c>
      <c r="G907" t="s">
        <v>790</v>
      </c>
      <c r="H907">
        <v>2018205</v>
      </c>
      <c r="I907" t="s">
        <v>19</v>
      </c>
      <c r="J907" t="s">
        <v>20</v>
      </c>
      <c r="K907" t="s">
        <v>25</v>
      </c>
      <c r="L907">
        <v>211.67</v>
      </c>
      <c r="M907">
        <v>25.55</v>
      </c>
      <c r="N907">
        <v>0</v>
      </c>
      <c r="O907">
        <v>507.03</v>
      </c>
      <c r="P907">
        <v>744.24710000000005</v>
      </c>
      <c r="Q907">
        <f t="shared" si="28"/>
        <v>0</v>
      </c>
      <c r="R907">
        <f t="shared" si="29"/>
        <v>850832.75289999996</v>
      </c>
    </row>
    <row r="908" spans="1:18" hidden="1" x14ac:dyDescent="0.25">
      <c r="A908" s="20">
        <v>43403</v>
      </c>
      <c r="B908" t="s">
        <v>480</v>
      </c>
      <c r="C908" t="s">
        <v>17</v>
      </c>
      <c r="D908">
        <v>10000</v>
      </c>
      <c r="E908">
        <v>85.45</v>
      </c>
      <c r="F908">
        <v>854500</v>
      </c>
      <c r="G908" t="s">
        <v>791</v>
      </c>
      <c r="H908">
        <v>2018205</v>
      </c>
      <c r="I908" t="s">
        <v>19</v>
      </c>
      <c r="J908" t="s">
        <v>20</v>
      </c>
      <c r="K908" t="s">
        <v>25</v>
      </c>
      <c r="L908">
        <v>0</v>
      </c>
      <c r="M908">
        <v>25.64</v>
      </c>
      <c r="N908">
        <v>0</v>
      </c>
      <c r="O908">
        <v>508.77</v>
      </c>
      <c r="P908">
        <v>534.40499999999997</v>
      </c>
      <c r="Q908">
        <f t="shared" si="28"/>
        <v>855034.40500000003</v>
      </c>
      <c r="R908">
        <f t="shared" si="29"/>
        <v>0</v>
      </c>
    </row>
    <row r="909" spans="1:18" hidden="1" x14ac:dyDescent="0.25">
      <c r="A909" s="20">
        <v>43403</v>
      </c>
      <c r="B909" t="s">
        <v>738</v>
      </c>
      <c r="C909" t="s">
        <v>17</v>
      </c>
      <c r="D909">
        <v>1000</v>
      </c>
      <c r="E909">
        <v>347</v>
      </c>
      <c r="F909">
        <v>347000</v>
      </c>
      <c r="G909" t="s">
        <v>792</v>
      </c>
      <c r="H909">
        <v>2018205</v>
      </c>
      <c r="I909" t="s">
        <v>19</v>
      </c>
      <c r="J909" t="s">
        <v>20</v>
      </c>
      <c r="K909" t="s">
        <v>25</v>
      </c>
      <c r="L909">
        <v>0</v>
      </c>
      <c r="M909">
        <v>10.41</v>
      </c>
      <c r="N909">
        <v>0</v>
      </c>
      <c r="O909">
        <v>206.6</v>
      </c>
      <c r="P909">
        <v>217.01</v>
      </c>
      <c r="Q909">
        <f t="shared" si="28"/>
        <v>347217.01</v>
      </c>
      <c r="R909">
        <f t="shared" si="29"/>
        <v>0</v>
      </c>
    </row>
    <row r="910" spans="1:18" hidden="1" x14ac:dyDescent="0.25">
      <c r="A910" s="20">
        <v>43403</v>
      </c>
      <c r="B910" t="s">
        <v>480</v>
      </c>
      <c r="C910" t="s">
        <v>23</v>
      </c>
      <c r="D910">
        <v>5000</v>
      </c>
      <c r="E910">
        <v>83.5</v>
      </c>
      <c r="F910">
        <v>417489.6</v>
      </c>
      <c r="G910" t="s">
        <v>793</v>
      </c>
      <c r="H910">
        <v>2018205</v>
      </c>
      <c r="I910" t="s">
        <v>19</v>
      </c>
      <c r="J910" t="s">
        <v>20</v>
      </c>
      <c r="K910" t="s">
        <v>25</v>
      </c>
      <c r="L910">
        <v>105.39</v>
      </c>
      <c r="M910">
        <v>12.52</v>
      </c>
      <c r="N910">
        <v>97.2</v>
      </c>
      <c r="O910">
        <v>248.57</v>
      </c>
      <c r="P910">
        <v>463.68490000000003</v>
      </c>
      <c r="Q910">
        <f t="shared" si="28"/>
        <v>0</v>
      </c>
      <c r="R910">
        <f t="shared" si="29"/>
        <v>417025.91509999998</v>
      </c>
    </row>
    <row r="911" spans="1:18" hidden="1" x14ac:dyDescent="0.25">
      <c r="A911" s="20">
        <v>43403</v>
      </c>
      <c r="B911" t="s">
        <v>480</v>
      </c>
      <c r="C911" t="s">
        <v>17</v>
      </c>
      <c r="D911">
        <v>5000</v>
      </c>
      <c r="E911">
        <v>83.3</v>
      </c>
      <c r="F911">
        <v>416500</v>
      </c>
      <c r="G911" t="s">
        <v>794</v>
      </c>
      <c r="H911">
        <v>2018205</v>
      </c>
      <c r="I911" t="s">
        <v>19</v>
      </c>
      <c r="J911" t="s">
        <v>20</v>
      </c>
      <c r="K911" t="s">
        <v>25</v>
      </c>
      <c r="L911">
        <v>0</v>
      </c>
      <c r="M911">
        <v>12.49</v>
      </c>
      <c r="N911">
        <v>0</v>
      </c>
      <c r="O911">
        <v>247.98</v>
      </c>
      <c r="P911">
        <v>260.47480000000002</v>
      </c>
      <c r="Q911">
        <f t="shared" si="28"/>
        <v>416760.47480000003</v>
      </c>
      <c r="R911">
        <f t="shared" si="29"/>
        <v>0</v>
      </c>
    </row>
    <row r="912" spans="1:18" hidden="1" x14ac:dyDescent="0.25">
      <c r="A912" s="20">
        <v>43402</v>
      </c>
      <c r="B912" t="s">
        <v>738</v>
      </c>
      <c r="C912" t="s">
        <v>23</v>
      </c>
      <c r="D912">
        <v>100</v>
      </c>
      <c r="E912">
        <v>336.05</v>
      </c>
      <c r="F912">
        <v>33605</v>
      </c>
      <c r="G912" t="s">
        <v>795</v>
      </c>
      <c r="H912">
        <v>2018204</v>
      </c>
      <c r="I912" t="s">
        <v>19</v>
      </c>
      <c r="J912" t="s">
        <v>20</v>
      </c>
      <c r="K912" t="s">
        <v>25</v>
      </c>
      <c r="L912">
        <v>8.84</v>
      </c>
      <c r="M912">
        <v>1.01</v>
      </c>
      <c r="N912">
        <v>21</v>
      </c>
      <c r="O912">
        <v>29.68</v>
      </c>
      <c r="P912">
        <v>60.528100000000002</v>
      </c>
      <c r="Q912">
        <f t="shared" si="28"/>
        <v>0</v>
      </c>
      <c r="R912">
        <f t="shared" si="29"/>
        <v>33544.471899999997</v>
      </c>
    </row>
    <row r="913" spans="1:18" hidden="1" x14ac:dyDescent="0.25">
      <c r="A913" s="20">
        <v>43402</v>
      </c>
      <c r="B913" t="s">
        <v>738</v>
      </c>
      <c r="C913" t="s">
        <v>23</v>
      </c>
      <c r="D913">
        <v>200</v>
      </c>
      <c r="E913">
        <v>340</v>
      </c>
      <c r="F913">
        <v>68000</v>
      </c>
      <c r="G913" t="s">
        <v>796</v>
      </c>
      <c r="H913">
        <v>2018204</v>
      </c>
      <c r="I913" t="s">
        <v>19</v>
      </c>
      <c r="J913" t="s">
        <v>20</v>
      </c>
      <c r="K913" t="s">
        <v>25</v>
      </c>
      <c r="L913">
        <v>17.37</v>
      </c>
      <c r="M913">
        <v>2.04</v>
      </c>
      <c r="N913">
        <v>0</v>
      </c>
      <c r="O913">
        <v>40.49</v>
      </c>
      <c r="P913">
        <v>59.9</v>
      </c>
      <c r="Q913">
        <f t="shared" si="28"/>
        <v>0</v>
      </c>
      <c r="R913">
        <f t="shared" si="29"/>
        <v>67940.100000000006</v>
      </c>
    </row>
    <row r="914" spans="1:18" hidden="1" x14ac:dyDescent="0.25">
      <c r="A914" s="20">
        <v>43402</v>
      </c>
      <c r="B914" t="s">
        <v>738</v>
      </c>
      <c r="C914" t="s">
        <v>23</v>
      </c>
      <c r="D914">
        <v>200</v>
      </c>
      <c r="E914">
        <v>345</v>
      </c>
      <c r="F914">
        <v>69000</v>
      </c>
      <c r="G914" t="s">
        <v>797</v>
      </c>
      <c r="H914">
        <v>2018204</v>
      </c>
      <c r="I914" t="s">
        <v>19</v>
      </c>
      <c r="J914" t="s">
        <v>20</v>
      </c>
      <c r="K914" t="s">
        <v>25</v>
      </c>
      <c r="L914">
        <v>17.37</v>
      </c>
      <c r="M914">
        <v>2.0699999999999998</v>
      </c>
      <c r="N914">
        <v>0</v>
      </c>
      <c r="O914">
        <v>41.08</v>
      </c>
      <c r="P914">
        <v>60.52</v>
      </c>
      <c r="Q914">
        <f t="shared" si="28"/>
        <v>0</v>
      </c>
      <c r="R914">
        <f t="shared" si="29"/>
        <v>68939.48</v>
      </c>
    </row>
    <row r="915" spans="1:18" hidden="1" x14ac:dyDescent="0.25">
      <c r="A915" s="20">
        <v>43402</v>
      </c>
      <c r="B915" t="s">
        <v>738</v>
      </c>
      <c r="C915" t="s">
        <v>23</v>
      </c>
      <c r="D915">
        <v>500</v>
      </c>
      <c r="E915">
        <v>349.95</v>
      </c>
      <c r="F915">
        <v>174975</v>
      </c>
      <c r="G915" t="s">
        <v>798</v>
      </c>
      <c r="H915">
        <v>2018204</v>
      </c>
      <c r="I915" t="s">
        <v>19</v>
      </c>
      <c r="J915" t="s">
        <v>20</v>
      </c>
      <c r="K915" t="s">
        <v>25</v>
      </c>
      <c r="L915">
        <v>43.42</v>
      </c>
      <c r="M915">
        <v>5.25</v>
      </c>
      <c r="N915">
        <v>0</v>
      </c>
      <c r="O915">
        <v>104.18</v>
      </c>
      <c r="P915">
        <v>152.8493</v>
      </c>
      <c r="Q915">
        <f t="shared" si="28"/>
        <v>0</v>
      </c>
      <c r="R915">
        <f t="shared" si="29"/>
        <v>174822.1507</v>
      </c>
    </row>
    <row r="916" spans="1:18" hidden="1" x14ac:dyDescent="0.25">
      <c r="A916" s="20">
        <v>43402</v>
      </c>
      <c r="B916" t="s">
        <v>738</v>
      </c>
      <c r="C916" t="s">
        <v>17</v>
      </c>
      <c r="D916">
        <v>1000</v>
      </c>
      <c r="E916">
        <v>349.15</v>
      </c>
      <c r="F916">
        <v>349150</v>
      </c>
      <c r="G916" t="s">
        <v>799</v>
      </c>
      <c r="H916">
        <v>2018204</v>
      </c>
      <c r="I916" t="s">
        <v>19</v>
      </c>
      <c r="J916" t="s">
        <v>20</v>
      </c>
      <c r="K916" t="s">
        <v>25</v>
      </c>
      <c r="L916">
        <v>0</v>
      </c>
      <c r="M916">
        <v>10.47</v>
      </c>
      <c r="N916">
        <v>0</v>
      </c>
      <c r="O916">
        <v>207.88</v>
      </c>
      <c r="P916">
        <v>218.3544</v>
      </c>
      <c r="Q916">
        <f t="shared" si="28"/>
        <v>349368.35440000001</v>
      </c>
      <c r="R916">
        <f t="shared" si="29"/>
        <v>0</v>
      </c>
    </row>
    <row r="917" spans="1:18" hidden="1" x14ac:dyDescent="0.25">
      <c r="A917" s="20">
        <v>43399</v>
      </c>
      <c r="B917" t="s">
        <v>800</v>
      </c>
      <c r="C917" t="s">
        <v>23</v>
      </c>
      <c r="D917">
        <v>1000</v>
      </c>
      <c r="E917">
        <v>320</v>
      </c>
      <c r="F917">
        <v>320000</v>
      </c>
      <c r="G917" t="s">
        <v>801</v>
      </c>
      <c r="H917">
        <v>2018203</v>
      </c>
      <c r="I917" t="s">
        <v>19</v>
      </c>
      <c r="J917" t="s">
        <v>20</v>
      </c>
      <c r="K917" t="s">
        <v>25</v>
      </c>
      <c r="L917">
        <v>79.75</v>
      </c>
      <c r="M917">
        <v>9.6</v>
      </c>
      <c r="N917">
        <v>0</v>
      </c>
      <c r="O917">
        <v>190.53</v>
      </c>
      <c r="P917">
        <v>279.88</v>
      </c>
      <c r="Q917">
        <f t="shared" si="28"/>
        <v>0</v>
      </c>
      <c r="R917">
        <f t="shared" si="29"/>
        <v>319720.12</v>
      </c>
    </row>
    <row r="918" spans="1:18" hidden="1" x14ac:dyDescent="0.25">
      <c r="A918" s="20">
        <v>43399</v>
      </c>
      <c r="B918" t="s">
        <v>800</v>
      </c>
      <c r="C918" t="s">
        <v>17</v>
      </c>
      <c r="D918">
        <v>1000</v>
      </c>
      <c r="E918">
        <v>318</v>
      </c>
      <c r="F918">
        <v>318000</v>
      </c>
      <c r="G918" t="s">
        <v>802</v>
      </c>
      <c r="H918">
        <v>2018203</v>
      </c>
      <c r="I918" t="s">
        <v>19</v>
      </c>
      <c r="J918" t="s">
        <v>20</v>
      </c>
      <c r="K918" t="s">
        <v>25</v>
      </c>
      <c r="L918">
        <v>0</v>
      </c>
      <c r="M918">
        <v>9.5399999999999991</v>
      </c>
      <c r="N918">
        <v>0</v>
      </c>
      <c r="O918">
        <v>189.34</v>
      </c>
      <c r="P918">
        <v>198.88</v>
      </c>
      <c r="Q918">
        <f t="shared" si="28"/>
        <v>318198.88</v>
      </c>
      <c r="R918">
        <f t="shared" si="29"/>
        <v>0</v>
      </c>
    </row>
    <row r="919" spans="1:18" hidden="1" x14ac:dyDescent="0.25">
      <c r="A919" s="20">
        <v>43399</v>
      </c>
      <c r="B919" t="s">
        <v>738</v>
      </c>
      <c r="C919" t="s">
        <v>23</v>
      </c>
      <c r="D919">
        <v>2500</v>
      </c>
      <c r="E919">
        <v>315</v>
      </c>
      <c r="F919">
        <v>787500</v>
      </c>
      <c r="G919" t="s">
        <v>803</v>
      </c>
      <c r="H919">
        <v>2018203</v>
      </c>
      <c r="I919" t="s">
        <v>19</v>
      </c>
      <c r="J919" t="s">
        <v>20</v>
      </c>
      <c r="K919" t="s">
        <v>25</v>
      </c>
      <c r="L919">
        <v>197.44</v>
      </c>
      <c r="M919">
        <v>23.63</v>
      </c>
      <c r="N919">
        <v>0</v>
      </c>
      <c r="O919">
        <v>468.88</v>
      </c>
      <c r="P919">
        <v>689.94510000000002</v>
      </c>
      <c r="Q919">
        <f t="shared" si="28"/>
        <v>0</v>
      </c>
      <c r="R919">
        <f t="shared" si="29"/>
        <v>786810.05489999999</v>
      </c>
    </row>
    <row r="920" spans="1:18" hidden="1" x14ac:dyDescent="0.25">
      <c r="A920" s="20">
        <v>43399</v>
      </c>
      <c r="B920" t="s">
        <v>738</v>
      </c>
      <c r="C920" t="s">
        <v>23</v>
      </c>
      <c r="D920">
        <v>1000</v>
      </c>
      <c r="E920">
        <v>317</v>
      </c>
      <c r="F920">
        <v>317000</v>
      </c>
      <c r="G920" t="s">
        <v>804</v>
      </c>
      <c r="H920">
        <v>2018203</v>
      </c>
      <c r="I920" t="s">
        <v>19</v>
      </c>
      <c r="J920" t="s">
        <v>20</v>
      </c>
      <c r="K920" t="s">
        <v>25</v>
      </c>
      <c r="L920">
        <v>78.83</v>
      </c>
      <c r="M920">
        <v>9.51</v>
      </c>
      <c r="N920">
        <v>104.7</v>
      </c>
      <c r="O920">
        <v>188.75</v>
      </c>
      <c r="P920">
        <v>381.79</v>
      </c>
      <c r="Q920">
        <f t="shared" si="28"/>
        <v>0</v>
      </c>
      <c r="R920">
        <f t="shared" si="29"/>
        <v>316618.21000000002</v>
      </c>
    </row>
    <row r="921" spans="1:18" hidden="1" x14ac:dyDescent="0.25">
      <c r="A921" s="20">
        <v>43399</v>
      </c>
      <c r="B921" t="s">
        <v>738</v>
      </c>
      <c r="C921" t="s">
        <v>23</v>
      </c>
      <c r="D921">
        <v>1000</v>
      </c>
      <c r="E921">
        <v>318</v>
      </c>
      <c r="F921">
        <v>318000</v>
      </c>
      <c r="G921" t="s">
        <v>805</v>
      </c>
      <c r="H921">
        <v>2018203</v>
      </c>
      <c r="I921" t="s">
        <v>19</v>
      </c>
      <c r="J921" t="s">
        <v>20</v>
      </c>
      <c r="K921" t="s">
        <v>25</v>
      </c>
      <c r="L921">
        <v>78.98</v>
      </c>
      <c r="M921">
        <v>9.5399999999999991</v>
      </c>
      <c r="N921">
        <v>0</v>
      </c>
      <c r="O921">
        <v>189.34</v>
      </c>
      <c r="P921">
        <v>277.86</v>
      </c>
      <c r="Q921">
        <f t="shared" si="28"/>
        <v>0</v>
      </c>
      <c r="R921">
        <f t="shared" si="29"/>
        <v>317722.14</v>
      </c>
    </row>
    <row r="922" spans="1:18" hidden="1" x14ac:dyDescent="0.25">
      <c r="A922" s="20">
        <v>43399</v>
      </c>
      <c r="B922" t="s">
        <v>738</v>
      </c>
      <c r="C922" t="s">
        <v>17</v>
      </c>
      <c r="D922">
        <v>4500</v>
      </c>
      <c r="E922">
        <v>315.7</v>
      </c>
      <c r="F922">
        <v>1420650</v>
      </c>
      <c r="G922" t="s">
        <v>806</v>
      </c>
      <c r="H922">
        <v>2018203</v>
      </c>
      <c r="I922" t="s">
        <v>19</v>
      </c>
      <c r="J922" t="s">
        <v>20</v>
      </c>
      <c r="K922" t="s">
        <v>25</v>
      </c>
      <c r="L922">
        <v>0</v>
      </c>
      <c r="M922">
        <v>42.62</v>
      </c>
      <c r="N922">
        <v>0</v>
      </c>
      <c r="O922">
        <v>845.85</v>
      </c>
      <c r="P922">
        <v>888.46939999999995</v>
      </c>
      <c r="Q922">
        <f t="shared" si="28"/>
        <v>1421538.4694000001</v>
      </c>
      <c r="R922">
        <f t="shared" si="29"/>
        <v>0</v>
      </c>
    </row>
    <row r="923" spans="1:18" hidden="1" x14ac:dyDescent="0.25">
      <c r="A923" s="20">
        <v>43398</v>
      </c>
      <c r="B923" t="s">
        <v>480</v>
      </c>
      <c r="C923" t="s">
        <v>17</v>
      </c>
      <c r="D923">
        <v>10000</v>
      </c>
      <c r="E923">
        <v>79.900000000000006</v>
      </c>
      <c r="F923">
        <v>799000</v>
      </c>
      <c r="G923" t="s">
        <v>807</v>
      </c>
      <c r="H923">
        <v>2018202</v>
      </c>
      <c r="I923" t="s">
        <v>19</v>
      </c>
      <c r="J923" t="s">
        <v>20</v>
      </c>
      <c r="K923" t="s">
        <v>25</v>
      </c>
      <c r="L923">
        <v>0</v>
      </c>
      <c r="M923">
        <v>23.97</v>
      </c>
      <c r="N923">
        <v>124.5</v>
      </c>
      <c r="O923">
        <v>475.72</v>
      </c>
      <c r="P923">
        <v>624.19039999999995</v>
      </c>
      <c r="Q923">
        <f t="shared" si="28"/>
        <v>799624.19039999996</v>
      </c>
      <c r="R923">
        <f t="shared" si="29"/>
        <v>0</v>
      </c>
    </row>
    <row r="924" spans="1:18" hidden="1" x14ac:dyDescent="0.25">
      <c r="A924" s="20">
        <v>43398</v>
      </c>
      <c r="B924" t="s">
        <v>800</v>
      </c>
      <c r="C924" t="s">
        <v>23</v>
      </c>
      <c r="D924">
        <v>1000</v>
      </c>
      <c r="E924">
        <v>313</v>
      </c>
      <c r="F924">
        <v>313000</v>
      </c>
      <c r="G924" t="s">
        <v>808</v>
      </c>
      <c r="H924">
        <v>2018202</v>
      </c>
      <c r="I924" t="s">
        <v>19</v>
      </c>
      <c r="J924" t="s">
        <v>20</v>
      </c>
      <c r="K924" t="s">
        <v>25</v>
      </c>
      <c r="L924">
        <v>79.290000000000006</v>
      </c>
      <c r="M924">
        <v>9.39</v>
      </c>
      <c r="N924">
        <v>0</v>
      </c>
      <c r="O924">
        <v>186.36</v>
      </c>
      <c r="P924">
        <v>275.0401</v>
      </c>
      <c r="Q924">
        <f t="shared" si="28"/>
        <v>0</v>
      </c>
      <c r="R924">
        <f t="shared" si="29"/>
        <v>312724.95990000002</v>
      </c>
    </row>
    <row r="925" spans="1:18" hidden="1" x14ac:dyDescent="0.25">
      <c r="A925" s="20">
        <v>43398</v>
      </c>
      <c r="B925" t="s">
        <v>800</v>
      </c>
      <c r="C925" t="s">
        <v>23</v>
      </c>
      <c r="D925">
        <v>1000</v>
      </c>
      <c r="E925">
        <v>312</v>
      </c>
      <c r="F925">
        <v>312000</v>
      </c>
      <c r="G925" t="s">
        <v>809</v>
      </c>
      <c r="H925">
        <v>2018202</v>
      </c>
      <c r="I925" t="s">
        <v>19</v>
      </c>
      <c r="J925" t="s">
        <v>20</v>
      </c>
      <c r="K925" t="s">
        <v>25</v>
      </c>
      <c r="L925">
        <v>79.290000000000006</v>
      </c>
      <c r="M925">
        <v>9.36</v>
      </c>
      <c r="N925">
        <v>0</v>
      </c>
      <c r="O925">
        <v>185.76</v>
      </c>
      <c r="P925">
        <v>274.41000000000003</v>
      </c>
      <c r="Q925">
        <f t="shared" si="28"/>
        <v>0</v>
      </c>
      <c r="R925">
        <f t="shared" si="29"/>
        <v>311725.59000000003</v>
      </c>
    </row>
    <row r="926" spans="1:18" hidden="1" x14ac:dyDescent="0.25">
      <c r="A926" s="20">
        <v>43398</v>
      </c>
      <c r="B926" t="s">
        <v>800</v>
      </c>
      <c r="C926" t="s">
        <v>23</v>
      </c>
      <c r="D926">
        <v>1000</v>
      </c>
      <c r="E926">
        <v>315</v>
      </c>
      <c r="F926">
        <v>315000</v>
      </c>
      <c r="G926" t="s">
        <v>810</v>
      </c>
      <c r="H926">
        <v>2018202</v>
      </c>
      <c r="I926" t="s">
        <v>19</v>
      </c>
      <c r="J926" t="s">
        <v>20</v>
      </c>
      <c r="K926" t="s">
        <v>25</v>
      </c>
      <c r="L926">
        <v>79.290000000000006</v>
      </c>
      <c r="M926">
        <v>9.4499999999999993</v>
      </c>
      <c r="N926">
        <v>0</v>
      </c>
      <c r="O926">
        <v>187.55</v>
      </c>
      <c r="P926">
        <v>276.29000000000002</v>
      </c>
      <c r="Q926">
        <f t="shared" si="28"/>
        <v>0</v>
      </c>
      <c r="R926">
        <f t="shared" si="29"/>
        <v>314723.71000000002</v>
      </c>
    </row>
    <row r="927" spans="1:18" hidden="1" x14ac:dyDescent="0.25">
      <c r="A927" s="20">
        <v>43398</v>
      </c>
      <c r="B927" t="s">
        <v>800</v>
      </c>
      <c r="C927" t="s">
        <v>23</v>
      </c>
      <c r="D927">
        <v>1000</v>
      </c>
      <c r="E927">
        <v>320</v>
      </c>
      <c r="F927">
        <v>320000</v>
      </c>
      <c r="G927" t="s">
        <v>811</v>
      </c>
      <c r="H927">
        <v>2018202</v>
      </c>
      <c r="I927" t="s">
        <v>19</v>
      </c>
      <c r="J927" t="s">
        <v>20</v>
      </c>
      <c r="K927" t="s">
        <v>25</v>
      </c>
      <c r="L927">
        <v>79.290000000000006</v>
      </c>
      <c r="M927">
        <v>9.6</v>
      </c>
      <c r="N927">
        <v>0</v>
      </c>
      <c r="O927">
        <v>190.53</v>
      </c>
      <c r="P927">
        <v>279.42</v>
      </c>
      <c r="Q927">
        <f t="shared" si="28"/>
        <v>0</v>
      </c>
      <c r="R927">
        <f t="shared" si="29"/>
        <v>319720.58</v>
      </c>
    </row>
    <row r="928" spans="1:18" hidden="1" x14ac:dyDescent="0.25">
      <c r="A928" s="20">
        <v>43398</v>
      </c>
      <c r="B928" t="s">
        <v>800</v>
      </c>
      <c r="C928" t="s">
        <v>17</v>
      </c>
      <c r="D928">
        <v>4000</v>
      </c>
      <c r="E928">
        <v>319.33</v>
      </c>
      <c r="F928">
        <v>1277331.3</v>
      </c>
      <c r="G928" t="s">
        <v>812</v>
      </c>
      <c r="H928">
        <v>2018202</v>
      </c>
      <c r="I928" t="s">
        <v>19</v>
      </c>
      <c r="J928" t="s">
        <v>20</v>
      </c>
      <c r="K928" t="s">
        <v>25</v>
      </c>
      <c r="L928">
        <v>0</v>
      </c>
      <c r="M928">
        <v>38.32</v>
      </c>
      <c r="N928">
        <v>0</v>
      </c>
      <c r="O928">
        <v>760.52</v>
      </c>
      <c r="P928">
        <v>798.84</v>
      </c>
      <c r="Q928">
        <f t="shared" si="28"/>
        <v>1278130.1400000001</v>
      </c>
      <c r="R928">
        <f t="shared" si="29"/>
        <v>0</v>
      </c>
    </row>
    <row r="929" spans="1:18" hidden="1" x14ac:dyDescent="0.25">
      <c r="A929" s="20">
        <v>43398</v>
      </c>
      <c r="B929" t="s">
        <v>480</v>
      </c>
      <c r="C929" t="s">
        <v>23</v>
      </c>
      <c r="D929">
        <v>10000</v>
      </c>
      <c r="E929">
        <v>81</v>
      </c>
      <c r="F929">
        <v>810000</v>
      </c>
      <c r="G929" t="s">
        <v>813</v>
      </c>
      <c r="H929">
        <v>2018202</v>
      </c>
      <c r="I929" t="s">
        <v>19</v>
      </c>
      <c r="J929" t="s">
        <v>20</v>
      </c>
      <c r="K929" t="s">
        <v>25</v>
      </c>
      <c r="L929">
        <v>200.83</v>
      </c>
      <c r="M929">
        <v>24.3</v>
      </c>
      <c r="N929">
        <v>0</v>
      </c>
      <c r="O929">
        <v>482.27</v>
      </c>
      <c r="P929">
        <v>707.4</v>
      </c>
      <c r="Q929">
        <f t="shared" si="28"/>
        <v>0</v>
      </c>
      <c r="R929">
        <f t="shared" si="29"/>
        <v>809292.6</v>
      </c>
    </row>
    <row r="930" spans="1:18" hidden="1" x14ac:dyDescent="0.25">
      <c r="A930" s="20">
        <v>43390</v>
      </c>
      <c r="B930" t="s">
        <v>480</v>
      </c>
      <c r="C930" t="s">
        <v>23</v>
      </c>
      <c r="D930">
        <v>10000</v>
      </c>
      <c r="E930">
        <v>80.75</v>
      </c>
      <c r="F930">
        <v>807500</v>
      </c>
      <c r="G930" t="s">
        <v>774</v>
      </c>
      <c r="H930">
        <v>2018197</v>
      </c>
      <c r="I930" t="s">
        <v>19</v>
      </c>
      <c r="J930" t="s">
        <v>20</v>
      </c>
      <c r="K930" t="s">
        <v>25</v>
      </c>
      <c r="L930">
        <v>199.3</v>
      </c>
      <c r="M930">
        <v>24.23</v>
      </c>
      <c r="N930">
        <v>0</v>
      </c>
      <c r="O930">
        <v>480.77</v>
      </c>
      <c r="P930">
        <v>704.29520000000002</v>
      </c>
      <c r="Q930">
        <f t="shared" si="28"/>
        <v>0</v>
      </c>
      <c r="R930">
        <f t="shared" si="29"/>
        <v>806795.70479999995</v>
      </c>
    </row>
    <row r="931" spans="1:18" hidden="1" x14ac:dyDescent="0.25">
      <c r="A931" s="20">
        <v>43390</v>
      </c>
      <c r="B931" t="s">
        <v>480</v>
      </c>
      <c r="C931" t="s">
        <v>17</v>
      </c>
      <c r="D931">
        <v>10000</v>
      </c>
      <c r="E931">
        <v>80.599999999999994</v>
      </c>
      <c r="F931">
        <v>806000</v>
      </c>
      <c r="G931" t="s">
        <v>775</v>
      </c>
      <c r="H931">
        <v>2018197</v>
      </c>
      <c r="I931" t="s">
        <v>19</v>
      </c>
      <c r="J931" t="s">
        <v>20</v>
      </c>
      <c r="K931" t="s">
        <v>25</v>
      </c>
      <c r="L931">
        <v>0</v>
      </c>
      <c r="M931">
        <v>24.18</v>
      </c>
      <c r="N931">
        <v>97.2</v>
      </c>
      <c r="O931">
        <v>479.9</v>
      </c>
      <c r="P931">
        <v>601.28009999999995</v>
      </c>
      <c r="Q931">
        <f t="shared" si="28"/>
        <v>806601.28009999997</v>
      </c>
      <c r="R931">
        <f t="shared" si="29"/>
        <v>0</v>
      </c>
    </row>
    <row r="932" spans="1:18" hidden="1" x14ac:dyDescent="0.25">
      <c r="A932" s="20">
        <v>43390</v>
      </c>
      <c r="B932" t="s">
        <v>480</v>
      </c>
      <c r="C932" t="s">
        <v>23</v>
      </c>
      <c r="D932">
        <v>10000</v>
      </c>
      <c r="E932">
        <v>78.5</v>
      </c>
      <c r="F932">
        <v>785000</v>
      </c>
      <c r="G932" t="s">
        <v>776</v>
      </c>
      <c r="H932">
        <v>2018197</v>
      </c>
      <c r="I932" t="s">
        <v>19</v>
      </c>
      <c r="J932" t="s">
        <v>20</v>
      </c>
      <c r="K932" t="s">
        <v>25</v>
      </c>
      <c r="L932">
        <v>199.3</v>
      </c>
      <c r="M932">
        <v>23.55</v>
      </c>
      <c r="N932">
        <v>0</v>
      </c>
      <c r="O932">
        <v>467.38</v>
      </c>
      <c r="P932">
        <v>690.23</v>
      </c>
      <c r="Q932">
        <f t="shared" si="28"/>
        <v>0</v>
      </c>
      <c r="R932">
        <f t="shared" si="29"/>
        <v>784309.77</v>
      </c>
    </row>
    <row r="933" spans="1:18" hidden="1" x14ac:dyDescent="0.25">
      <c r="A933" s="20">
        <v>43390</v>
      </c>
      <c r="B933" t="s">
        <v>480</v>
      </c>
      <c r="C933" t="s">
        <v>17</v>
      </c>
      <c r="D933">
        <v>10000</v>
      </c>
      <c r="E933">
        <v>79.03</v>
      </c>
      <c r="F933">
        <v>790276.25</v>
      </c>
      <c r="G933" t="s">
        <v>777</v>
      </c>
      <c r="H933">
        <v>2018197</v>
      </c>
      <c r="I933" t="s">
        <v>19</v>
      </c>
      <c r="J933" t="s">
        <v>20</v>
      </c>
      <c r="K933" t="s">
        <v>25</v>
      </c>
      <c r="L933">
        <v>0</v>
      </c>
      <c r="M933">
        <v>23.71</v>
      </c>
      <c r="N933">
        <v>0</v>
      </c>
      <c r="O933">
        <v>470.52</v>
      </c>
      <c r="P933">
        <v>494.2285</v>
      </c>
      <c r="Q933">
        <f t="shared" si="28"/>
        <v>790770.47849999997</v>
      </c>
      <c r="R933">
        <f t="shared" si="29"/>
        <v>0</v>
      </c>
    </row>
    <row r="934" spans="1:18" hidden="1" x14ac:dyDescent="0.25">
      <c r="A934" s="20">
        <v>43390</v>
      </c>
      <c r="B934" t="s">
        <v>404</v>
      </c>
      <c r="C934" t="s">
        <v>23</v>
      </c>
      <c r="D934">
        <v>10</v>
      </c>
      <c r="E934">
        <v>285.55</v>
      </c>
      <c r="F934">
        <v>2855.5</v>
      </c>
      <c r="G934" t="s">
        <v>778</v>
      </c>
      <c r="H934">
        <v>2018197</v>
      </c>
      <c r="I934" t="s">
        <v>19</v>
      </c>
      <c r="J934" t="s">
        <v>20</v>
      </c>
      <c r="K934" t="s">
        <v>25</v>
      </c>
      <c r="L934">
        <v>2.86</v>
      </c>
      <c r="M934">
        <v>0.09</v>
      </c>
      <c r="N934">
        <v>0</v>
      </c>
      <c r="O934">
        <v>41.32</v>
      </c>
      <c r="P934">
        <v>44.265700000000002</v>
      </c>
      <c r="Q934">
        <f t="shared" si="28"/>
        <v>0</v>
      </c>
      <c r="R934">
        <f t="shared" si="29"/>
        <v>2811.2343000000001</v>
      </c>
    </row>
    <row r="935" spans="1:18" hidden="1" x14ac:dyDescent="0.25">
      <c r="A935" s="20">
        <v>43390</v>
      </c>
      <c r="B935" t="s">
        <v>397</v>
      </c>
      <c r="C935" t="s">
        <v>23</v>
      </c>
      <c r="D935">
        <v>57</v>
      </c>
      <c r="E935">
        <v>252.6</v>
      </c>
      <c r="F935">
        <v>14398.25</v>
      </c>
      <c r="G935" t="s">
        <v>779</v>
      </c>
      <c r="H935">
        <v>2018197</v>
      </c>
      <c r="I935" t="s">
        <v>19</v>
      </c>
      <c r="J935" t="s">
        <v>20</v>
      </c>
      <c r="K935" t="s">
        <v>25</v>
      </c>
      <c r="L935">
        <v>14.4</v>
      </c>
      <c r="M935">
        <v>0.43</v>
      </c>
      <c r="N935">
        <v>0</v>
      </c>
      <c r="O935">
        <v>93.52</v>
      </c>
      <c r="P935">
        <v>108.3519</v>
      </c>
      <c r="Q935">
        <f t="shared" si="28"/>
        <v>0</v>
      </c>
      <c r="R935">
        <f t="shared" si="29"/>
        <v>14289.8981</v>
      </c>
    </row>
    <row r="936" spans="1:18" hidden="1" x14ac:dyDescent="0.25">
      <c r="A936" s="20">
        <v>43390</v>
      </c>
      <c r="B936" t="s">
        <v>26</v>
      </c>
      <c r="C936" t="s">
        <v>23</v>
      </c>
      <c r="D936">
        <v>250</v>
      </c>
      <c r="E936">
        <v>77.06</v>
      </c>
      <c r="F936">
        <v>19264.150000000001</v>
      </c>
      <c r="G936" t="s">
        <v>780</v>
      </c>
      <c r="H936">
        <v>2018197</v>
      </c>
      <c r="I936" t="s">
        <v>19</v>
      </c>
      <c r="J936" t="s">
        <v>20</v>
      </c>
      <c r="K936" t="s">
        <v>25</v>
      </c>
      <c r="L936">
        <v>19.260000000000002</v>
      </c>
      <c r="M936">
        <v>0.57999999999999996</v>
      </c>
      <c r="N936">
        <v>0</v>
      </c>
      <c r="O936">
        <v>125.13</v>
      </c>
      <c r="P936">
        <v>144.96789999999999</v>
      </c>
      <c r="Q936">
        <f t="shared" si="28"/>
        <v>0</v>
      </c>
      <c r="R936">
        <f t="shared" si="29"/>
        <v>19119.182100000002</v>
      </c>
    </row>
    <row r="937" spans="1:18" hidden="1" x14ac:dyDescent="0.25">
      <c r="A937" s="20">
        <v>43390</v>
      </c>
      <c r="B937" t="s">
        <v>683</v>
      </c>
      <c r="C937" t="s">
        <v>23</v>
      </c>
      <c r="D937">
        <v>10</v>
      </c>
      <c r="E937">
        <v>96.3</v>
      </c>
      <c r="F937">
        <v>963</v>
      </c>
      <c r="G937" t="s">
        <v>781</v>
      </c>
      <c r="H937">
        <v>2018197</v>
      </c>
      <c r="I937" t="s">
        <v>19</v>
      </c>
      <c r="J937" t="s">
        <v>20</v>
      </c>
      <c r="K937" t="s">
        <v>25</v>
      </c>
      <c r="L937">
        <v>0.96</v>
      </c>
      <c r="M937">
        <v>0.03</v>
      </c>
      <c r="N937">
        <v>0</v>
      </c>
      <c r="O937">
        <v>28.41</v>
      </c>
      <c r="P937">
        <v>29.399000000000001</v>
      </c>
      <c r="Q937">
        <f t="shared" si="28"/>
        <v>0</v>
      </c>
      <c r="R937">
        <f t="shared" si="29"/>
        <v>933.601</v>
      </c>
    </row>
    <row r="938" spans="1:18" hidden="1" x14ac:dyDescent="0.25">
      <c r="A938" s="20">
        <v>43390</v>
      </c>
      <c r="B938" t="s">
        <v>321</v>
      </c>
      <c r="C938" t="s">
        <v>23</v>
      </c>
      <c r="D938">
        <v>25</v>
      </c>
      <c r="E938">
        <v>206.18</v>
      </c>
      <c r="F938">
        <v>5154.45</v>
      </c>
      <c r="G938" t="s">
        <v>782</v>
      </c>
      <c r="H938">
        <v>2018197</v>
      </c>
      <c r="I938" t="s">
        <v>19</v>
      </c>
      <c r="J938" t="s">
        <v>20</v>
      </c>
      <c r="K938" t="s">
        <v>25</v>
      </c>
      <c r="L938">
        <v>4.92</v>
      </c>
      <c r="M938">
        <v>0.15</v>
      </c>
      <c r="N938">
        <v>0</v>
      </c>
      <c r="O938">
        <v>41.33</v>
      </c>
      <c r="P938">
        <v>46.404699999999998</v>
      </c>
      <c r="Q938">
        <f t="shared" si="28"/>
        <v>0</v>
      </c>
      <c r="R938">
        <f t="shared" si="29"/>
        <v>5108.0452999999998</v>
      </c>
    </row>
    <row r="939" spans="1:18" hidden="1" x14ac:dyDescent="0.25">
      <c r="A939" s="20">
        <v>43389</v>
      </c>
      <c r="B939" t="s">
        <v>480</v>
      </c>
      <c r="C939" t="s">
        <v>23</v>
      </c>
      <c r="D939">
        <v>1000</v>
      </c>
      <c r="E939">
        <v>77.5</v>
      </c>
      <c r="F939">
        <v>77500</v>
      </c>
      <c r="G939" t="s">
        <v>696</v>
      </c>
      <c r="H939">
        <v>2018196</v>
      </c>
      <c r="I939" t="s">
        <v>19</v>
      </c>
      <c r="J939" t="s">
        <v>20</v>
      </c>
      <c r="K939" t="s">
        <v>25</v>
      </c>
      <c r="L939">
        <v>20.23</v>
      </c>
      <c r="M939">
        <v>2.33</v>
      </c>
      <c r="N939">
        <v>0</v>
      </c>
      <c r="O939">
        <v>46.14</v>
      </c>
      <c r="P939">
        <v>68.695099999999996</v>
      </c>
      <c r="Q939">
        <f t="shared" si="28"/>
        <v>0</v>
      </c>
      <c r="R939">
        <f t="shared" si="29"/>
        <v>77431.304900000003</v>
      </c>
    </row>
    <row r="940" spans="1:18" hidden="1" x14ac:dyDescent="0.25">
      <c r="A940" s="20">
        <v>43389</v>
      </c>
      <c r="B940" t="s">
        <v>697</v>
      </c>
      <c r="C940" t="s">
        <v>23</v>
      </c>
      <c r="D940">
        <v>1000</v>
      </c>
      <c r="E940">
        <v>39.6</v>
      </c>
      <c r="F940">
        <v>39600</v>
      </c>
      <c r="G940" t="s">
        <v>698</v>
      </c>
      <c r="H940">
        <v>2018196</v>
      </c>
      <c r="I940" t="s">
        <v>19</v>
      </c>
      <c r="J940" t="s">
        <v>20</v>
      </c>
      <c r="K940" t="s">
        <v>25</v>
      </c>
      <c r="L940">
        <v>9.49</v>
      </c>
      <c r="M940">
        <v>1.19</v>
      </c>
      <c r="N940">
        <v>0</v>
      </c>
      <c r="O940">
        <v>29.71</v>
      </c>
      <c r="P940">
        <v>40.387999999999998</v>
      </c>
      <c r="Q940">
        <f t="shared" si="28"/>
        <v>0</v>
      </c>
      <c r="R940">
        <f t="shared" si="29"/>
        <v>39559.612000000001</v>
      </c>
    </row>
    <row r="941" spans="1:18" hidden="1" x14ac:dyDescent="0.25">
      <c r="A941" s="20">
        <v>43389</v>
      </c>
      <c r="B941" t="s">
        <v>480</v>
      </c>
      <c r="C941" t="s">
        <v>23</v>
      </c>
      <c r="D941">
        <v>5000</v>
      </c>
      <c r="E941">
        <v>79.75</v>
      </c>
      <c r="F941">
        <v>398750</v>
      </c>
      <c r="G941" t="s">
        <v>699</v>
      </c>
      <c r="H941">
        <v>2018196</v>
      </c>
      <c r="I941" t="s">
        <v>19</v>
      </c>
      <c r="J941" t="s">
        <v>20</v>
      </c>
      <c r="K941" t="s">
        <v>25</v>
      </c>
      <c r="L941">
        <v>101.14</v>
      </c>
      <c r="M941">
        <v>11.96</v>
      </c>
      <c r="N941">
        <v>0</v>
      </c>
      <c r="O941">
        <v>237.41</v>
      </c>
      <c r="P941">
        <v>350.51240000000001</v>
      </c>
      <c r="Q941">
        <f t="shared" si="28"/>
        <v>0</v>
      </c>
      <c r="R941">
        <f t="shared" si="29"/>
        <v>398399.48759999999</v>
      </c>
    </row>
    <row r="942" spans="1:18" hidden="1" x14ac:dyDescent="0.25">
      <c r="A942" s="20">
        <v>43389</v>
      </c>
      <c r="B942" t="s">
        <v>697</v>
      </c>
      <c r="C942" t="s">
        <v>17</v>
      </c>
      <c r="D942">
        <v>1000</v>
      </c>
      <c r="E942">
        <v>39.299999999999997</v>
      </c>
      <c r="F942">
        <v>39300</v>
      </c>
      <c r="G942" t="s">
        <v>700</v>
      </c>
      <c r="H942">
        <v>2018196</v>
      </c>
      <c r="I942" t="s">
        <v>19</v>
      </c>
      <c r="J942" t="s">
        <v>20</v>
      </c>
      <c r="K942" t="s">
        <v>25</v>
      </c>
      <c r="L942">
        <v>0</v>
      </c>
      <c r="M942">
        <v>1.18</v>
      </c>
      <c r="N942">
        <v>0</v>
      </c>
      <c r="O942">
        <v>29.71</v>
      </c>
      <c r="P942">
        <v>30.889099999999999</v>
      </c>
      <c r="Q942">
        <f t="shared" si="28"/>
        <v>39330.8891</v>
      </c>
      <c r="R942">
        <f t="shared" si="29"/>
        <v>0</v>
      </c>
    </row>
    <row r="943" spans="1:18" hidden="1" x14ac:dyDescent="0.25">
      <c r="A943" s="20">
        <v>43389</v>
      </c>
      <c r="B943" t="s">
        <v>480</v>
      </c>
      <c r="C943" t="s">
        <v>23</v>
      </c>
      <c r="D943">
        <v>2500</v>
      </c>
      <c r="E943">
        <v>80.150000000000006</v>
      </c>
      <c r="F943">
        <v>200375</v>
      </c>
      <c r="G943" t="s">
        <v>701</v>
      </c>
      <c r="H943">
        <v>2018196</v>
      </c>
      <c r="I943" t="s">
        <v>19</v>
      </c>
      <c r="J943" t="s">
        <v>20</v>
      </c>
      <c r="K943" t="s">
        <v>25</v>
      </c>
      <c r="L943">
        <v>50.57</v>
      </c>
      <c r="M943">
        <v>6.01</v>
      </c>
      <c r="N943">
        <v>0</v>
      </c>
      <c r="O943">
        <v>119.3</v>
      </c>
      <c r="P943">
        <v>175.88140000000001</v>
      </c>
      <c r="Q943">
        <f t="shared" si="28"/>
        <v>0</v>
      </c>
      <c r="R943">
        <f t="shared" si="29"/>
        <v>200199.11859999999</v>
      </c>
    </row>
    <row r="944" spans="1:18" hidden="1" x14ac:dyDescent="0.25">
      <c r="A944" s="20">
        <v>43389</v>
      </c>
      <c r="B944" t="s">
        <v>480</v>
      </c>
      <c r="C944" t="s">
        <v>23</v>
      </c>
      <c r="D944">
        <v>2500</v>
      </c>
      <c r="E944">
        <v>81.5</v>
      </c>
      <c r="F944">
        <v>203750</v>
      </c>
      <c r="G944" t="s">
        <v>702</v>
      </c>
      <c r="H944">
        <v>2018196</v>
      </c>
      <c r="I944" t="s">
        <v>19</v>
      </c>
      <c r="J944" t="s">
        <v>20</v>
      </c>
      <c r="K944" t="s">
        <v>25</v>
      </c>
      <c r="L944">
        <v>50.57</v>
      </c>
      <c r="M944">
        <v>6.11</v>
      </c>
      <c r="N944">
        <v>0</v>
      </c>
      <c r="O944">
        <v>121.32</v>
      </c>
      <c r="P944">
        <v>178.0025</v>
      </c>
      <c r="Q944">
        <f t="shared" si="28"/>
        <v>0</v>
      </c>
      <c r="R944">
        <f t="shared" si="29"/>
        <v>203571.9975</v>
      </c>
    </row>
    <row r="945" spans="1:18" hidden="1" x14ac:dyDescent="0.25">
      <c r="A945" s="20">
        <v>43389</v>
      </c>
      <c r="B945" t="s">
        <v>480</v>
      </c>
      <c r="C945" t="s">
        <v>17</v>
      </c>
      <c r="D945">
        <v>11000</v>
      </c>
      <c r="E945">
        <v>81.790000000000006</v>
      </c>
      <c r="F945">
        <v>899667.25</v>
      </c>
      <c r="G945" t="s">
        <v>703</v>
      </c>
      <c r="H945">
        <v>2018196</v>
      </c>
      <c r="I945" t="s">
        <v>19</v>
      </c>
      <c r="J945" t="s">
        <v>20</v>
      </c>
      <c r="K945" t="s">
        <v>25</v>
      </c>
      <c r="L945">
        <v>0</v>
      </c>
      <c r="M945">
        <v>26.99</v>
      </c>
      <c r="N945">
        <v>55.8</v>
      </c>
      <c r="O945">
        <v>535.69000000000005</v>
      </c>
      <c r="P945">
        <v>618.48050000000001</v>
      </c>
      <c r="Q945">
        <f t="shared" si="28"/>
        <v>900285.73049999995</v>
      </c>
      <c r="R945">
        <f t="shared" si="29"/>
        <v>0</v>
      </c>
    </row>
    <row r="946" spans="1:18" hidden="1" x14ac:dyDescent="0.25">
      <c r="A946" s="20">
        <v>43388</v>
      </c>
      <c r="B946" t="s">
        <v>659</v>
      </c>
      <c r="C946" t="s">
        <v>23</v>
      </c>
      <c r="D946">
        <v>2000</v>
      </c>
      <c r="E946">
        <v>246</v>
      </c>
      <c r="F946">
        <v>492000</v>
      </c>
      <c r="G946" t="s">
        <v>704</v>
      </c>
      <c r="H946">
        <v>2018195</v>
      </c>
      <c r="I946" t="s">
        <v>19</v>
      </c>
      <c r="J946" t="s">
        <v>20</v>
      </c>
      <c r="K946" t="s">
        <v>25</v>
      </c>
      <c r="L946">
        <v>123</v>
      </c>
      <c r="M946">
        <v>14.76</v>
      </c>
      <c r="N946">
        <v>0</v>
      </c>
      <c r="O946">
        <v>292.93</v>
      </c>
      <c r="P946">
        <v>430.69</v>
      </c>
      <c r="Q946">
        <f t="shared" si="28"/>
        <v>0</v>
      </c>
      <c r="R946">
        <f t="shared" si="29"/>
        <v>491569.31</v>
      </c>
    </row>
    <row r="947" spans="1:18" hidden="1" x14ac:dyDescent="0.25">
      <c r="A947" s="20">
        <v>43388</v>
      </c>
      <c r="B947" t="s">
        <v>659</v>
      </c>
      <c r="C947" t="s">
        <v>17</v>
      </c>
      <c r="D947">
        <v>2000</v>
      </c>
      <c r="E947">
        <v>246.23</v>
      </c>
      <c r="F947">
        <v>492465.65</v>
      </c>
      <c r="G947" t="s">
        <v>705</v>
      </c>
      <c r="H947">
        <v>2018195</v>
      </c>
      <c r="I947" t="s">
        <v>19</v>
      </c>
      <c r="J947" t="s">
        <v>20</v>
      </c>
      <c r="K947" t="s">
        <v>25</v>
      </c>
      <c r="L947">
        <v>0</v>
      </c>
      <c r="M947">
        <v>14.77</v>
      </c>
      <c r="N947">
        <v>29.7</v>
      </c>
      <c r="O947">
        <v>293.2</v>
      </c>
      <c r="P947">
        <v>337.67399999999998</v>
      </c>
      <c r="Q947">
        <f t="shared" si="28"/>
        <v>492803.32400000002</v>
      </c>
      <c r="R947">
        <f t="shared" si="29"/>
        <v>0</v>
      </c>
    </row>
    <row r="948" spans="1:18" hidden="1" x14ac:dyDescent="0.25">
      <c r="A948" s="20">
        <v>43385</v>
      </c>
      <c r="B948" t="s">
        <v>706</v>
      </c>
      <c r="C948" t="s">
        <v>17</v>
      </c>
      <c r="D948">
        <v>100</v>
      </c>
      <c r="E948">
        <v>480.89</v>
      </c>
      <c r="F948">
        <v>48088.85</v>
      </c>
      <c r="G948" t="s">
        <v>707</v>
      </c>
      <c r="H948">
        <v>2018194</v>
      </c>
      <c r="I948" t="s">
        <v>19</v>
      </c>
      <c r="J948" t="s">
        <v>20</v>
      </c>
      <c r="K948" t="s">
        <v>25</v>
      </c>
      <c r="L948">
        <v>0</v>
      </c>
      <c r="M948">
        <v>1.44</v>
      </c>
      <c r="N948">
        <v>0</v>
      </c>
      <c r="O948">
        <v>29.81</v>
      </c>
      <c r="P948">
        <v>31.252199999999998</v>
      </c>
      <c r="Q948">
        <f t="shared" si="28"/>
        <v>48120.102200000001</v>
      </c>
      <c r="R948">
        <f t="shared" si="29"/>
        <v>0</v>
      </c>
    </row>
    <row r="949" spans="1:18" hidden="1" x14ac:dyDescent="0.25">
      <c r="A949" s="20">
        <v>43385</v>
      </c>
      <c r="B949" t="s">
        <v>706</v>
      </c>
      <c r="C949" t="s">
        <v>23</v>
      </c>
      <c r="D949">
        <v>1000</v>
      </c>
      <c r="E949">
        <v>479</v>
      </c>
      <c r="F949">
        <v>479000</v>
      </c>
      <c r="G949" t="s">
        <v>708</v>
      </c>
      <c r="H949">
        <v>2018194</v>
      </c>
      <c r="I949" t="s">
        <v>19</v>
      </c>
      <c r="J949" t="s">
        <v>20</v>
      </c>
      <c r="K949" t="s">
        <v>25</v>
      </c>
      <c r="L949">
        <v>119.06</v>
      </c>
      <c r="M949">
        <v>14.37</v>
      </c>
      <c r="N949">
        <v>0</v>
      </c>
      <c r="O949">
        <v>286.44</v>
      </c>
      <c r="P949">
        <v>419.87020000000001</v>
      </c>
      <c r="Q949">
        <f t="shared" si="28"/>
        <v>0</v>
      </c>
      <c r="R949">
        <f t="shared" si="29"/>
        <v>478580.1298</v>
      </c>
    </row>
    <row r="950" spans="1:18" hidden="1" x14ac:dyDescent="0.25">
      <c r="A950" s="20">
        <v>43385</v>
      </c>
      <c r="B950" t="s">
        <v>706</v>
      </c>
      <c r="C950" t="s">
        <v>17</v>
      </c>
      <c r="D950">
        <v>900</v>
      </c>
      <c r="E950">
        <v>480.99</v>
      </c>
      <c r="F950">
        <v>432892.3</v>
      </c>
      <c r="G950" t="s">
        <v>709</v>
      </c>
      <c r="H950">
        <v>2018194</v>
      </c>
      <c r="I950" t="s">
        <v>19</v>
      </c>
      <c r="J950" t="s">
        <v>20</v>
      </c>
      <c r="K950" t="s">
        <v>25</v>
      </c>
      <c r="L950">
        <v>0</v>
      </c>
      <c r="M950">
        <v>12.99</v>
      </c>
      <c r="N950">
        <v>0</v>
      </c>
      <c r="O950">
        <v>257.74</v>
      </c>
      <c r="P950">
        <v>270.72669999999999</v>
      </c>
      <c r="Q950">
        <f t="shared" si="28"/>
        <v>433163.02669999999</v>
      </c>
      <c r="R950">
        <f t="shared" si="29"/>
        <v>0</v>
      </c>
    </row>
    <row r="951" spans="1:18" hidden="1" x14ac:dyDescent="0.25">
      <c r="A951" s="20">
        <v>43385</v>
      </c>
      <c r="B951" t="s">
        <v>706</v>
      </c>
      <c r="C951" t="s">
        <v>23</v>
      </c>
      <c r="D951">
        <v>1000</v>
      </c>
      <c r="E951">
        <v>475</v>
      </c>
      <c r="F951">
        <v>475000</v>
      </c>
      <c r="G951" t="s">
        <v>710</v>
      </c>
      <c r="H951">
        <v>2018194</v>
      </c>
      <c r="I951" t="s">
        <v>19</v>
      </c>
      <c r="J951" t="s">
        <v>20</v>
      </c>
      <c r="K951" t="s">
        <v>25</v>
      </c>
      <c r="L951">
        <v>118.94</v>
      </c>
      <c r="M951">
        <v>14.25</v>
      </c>
      <c r="N951">
        <v>57.3</v>
      </c>
      <c r="O951">
        <v>282.81</v>
      </c>
      <c r="P951">
        <v>473.30029999999999</v>
      </c>
      <c r="Q951">
        <f t="shared" si="28"/>
        <v>0</v>
      </c>
      <c r="R951">
        <f t="shared" si="29"/>
        <v>474526.6997</v>
      </c>
    </row>
    <row r="952" spans="1:18" hidden="1" x14ac:dyDescent="0.25">
      <c r="A952" s="20">
        <v>43385</v>
      </c>
      <c r="B952" t="s">
        <v>706</v>
      </c>
      <c r="C952" t="s">
        <v>17</v>
      </c>
      <c r="D952">
        <v>1000</v>
      </c>
      <c r="E952">
        <v>470</v>
      </c>
      <c r="F952">
        <v>470000</v>
      </c>
      <c r="G952" t="s">
        <v>711</v>
      </c>
      <c r="H952">
        <v>2018194</v>
      </c>
      <c r="I952" t="s">
        <v>19</v>
      </c>
      <c r="J952" t="s">
        <v>20</v>
      </c>
      <c r="K952" t="s">
        <v>25</v>
      </c>
      <c r="L952">
        <v>0</v>
      </c>
      <c r="M952">
        <v>14.1</v>
      </c>
      <c r="N952">
        <v>0</v>
      </c>
      <c r="O952">
        <v>279.83999999999997</v>
      </c>
      <c r="P952">
        <v>293.94</v>
      </c>
      <c r="Q952">
        <f t="shared" si="28"/>
        <v>470293.94</v>
      </c>
      <c r="R952">
        <f t="shared" si="29"/>
        <v>0</v>
      </c>
    </row>
    <row r="953" spans="1:18" hidden="1" x14ac:dyDescent="0.25">
      <c r="A953" s="20">
        <v>43384</v>
      </c>
      <c r="B953" t="s">
        <v>226</v>
      </c>
      <c r="C953" t="s">
        <v>23</v>
      </c>
      <c r="D953">
        <v>500</v>
      </c>
      <c r="E953">
        <v>457.15</v>
      </c>
      <c r="F953">
        <v>228575.6</v>
      </c>
      <c r="G953" t="s">
        <v>712</v>
      </c>
      <c r="H953">
        <v>2018193</v>
      </c>
      <c r="I953" t="s">
        <v>19</v>
      </c>
      <c r="J953" t="s">
        <v>20</v>
      </c>
      <c r="K953" t="s">
        <v>25</v>
      </c>
      <c r="L953">
        <v>57.5</v>
      </c>
      <c r="M953">
        <v>6.86</v>
      </c>
      <c r="N953">
        <v>0</v>
      </c>
      <c r="O953">
        <v>136.09</v>
      </c>
      <c r="P953">
        <v>200.44739999999999</v>
      </c>
      <c r="Q953">
        <f t="shared" si="28"/>
        <v>0</v>
      </c>
      <c r="R953">
        <f t="shared" si="29"/>
        <v>228375.1526</v>
      </c>
    </row>
    <row r="954" spans="1:18" hidden="1" x14ac:dyDescent="0.25">
      <c r="A954" s="20">
        <v>43384</v>
      </c>
      <c r="B954" t="s">
        <v>226</v>
      </c>
      <c r="C954" t="s">
        <v>23</v>
      </c>
      <c r="D954">
        <v>500</v>
      </c>
      <c r="E954">
        <v>465</v>
      </c>
      <c r="F954">
        <v>232500</v>
      </c>
      <c r="G954" t="s">
        <v>713</v>
      </c>
      <c r="H954">
        <v>2018193</v>
      </c>
      <c r="I954" t="s">
        <v>19</v>
      </c>
      <c r="J954" t="s">
        <v>20</v>
      </c>
      <c r="K954" t="s">
        <v>25</v>
      </c>
      <c r="L954">
        <v>57.5</v>
      </c>
      <c r="M954">
        <v>6.98</v>
      </c>
      <c r="N954">
        <v>0</v>
      </c>
      <c r="O954">
        <v>138.43</v>
      </c>
      <c r="P954">
        <v>202.9051</v>
      </c>
      <c r="Q954">
        <f t="shared" si="28"/>
        <v>0</v>
      </c>
      <c r="R954">
        <f t="shared" si="29"/>
        <v>232297.0949</v>
      </c>
    </row>
    <row r="955" spans="1:18" hidden="1" x14ac:dyDescent="0.25">
      <c r="A955" s="20">
        <v>43384</v>
      </c>
      <c r="B955" t="s">
        <v>226</v>
      </c>
      <c r="C955" t="s">
        <v>17</v>
      </c>
      <c r="D955">
        <v>1000</v>
      </c>
      <c r="E955">
        <v>459</v>
      </c>
      <c r="F955">
        <v>459000</v>
      </c>
      <c r="G955" t="s">
        <v>714</v>
      </c>
      <c r="H955">
        <v>2018193</v>
      </c>
      <c r="I955" t="s">
        <v>19</v>
      </c>
      <c r="J955" t="s">
        <v>20</v>
      </c>
      <c r="K955" t="s">
        <v>25</v>
      </c>
      <c r="L955">
        <v>0</v>
      </c>
      <c r="M955">
        <v>13.77</v>
      </c>
      <c r="N955">
        <v>27.9</v>
      </c>
      <c r="O955">
        <v>273.29000000000002</v>
      </c>
      <c r="P955">
        <v>314.95999999999998</v>
      </c>
      <c r="Q955">
        <f t="shared" si="28"/>
        <v>459314.96</v>
      </c>
      <c r="R955">
        <f t="shared" si="29"/>
        <v>0</v>
      </c>
    </row>
    <row r="956" spans="1:18" hidden="1" x14ac:dyDescent="0.25">
      <c r="A956" s="20">
        <v>43382</v>
      </c>
      <c r="B956" t="s">
        <v>282</v>
      </c>
      <c r="C956" t="s">
        <v>17</v>
      </c>
      <c r="D956">
        <v>100</v>
      </c>
      <c r="E956">
        <v>599</v>
      </c>
      <c r="F956">
        <v>59900</v>
      </c>
      <c r="G956" t="s">
        <v>715</v>
      </c>
      <c r="H956">
        <v>2018191</v>
      </c>
      <c r="I956" t="s">
        <v>19</v>
      </c>
      <c r="J956" t="s">
        <v>20</v>
      </c>
      <c r="K956" t="s">
        <v>25</v>
      </c>
      <c r="L956">
        <v>0</v>
      </c>
      <c r="M956">
        <v>1.8</v>
      </c>
      <c r="N956">
        <v>0</v>
      </c>
      <c r="O956">
        <v>35.67</v>
      </c>
      <c r="P956">
        <v>37.466900000000003</v>
      </c>
      <c r="Q956">
        <f t="shared" si="28"/>
        <v>59937.466899999999</v>
      </c>
      <c r="R956">
        <f t="shared" si="29"/>
        <v>0</v>
      </c>
    </row>
    <row r="957" spans="1:18" hidden="1" x14ac:dyDescent="0.25">
      <c r="A957" s="20">
        <v>43382</v>
      </c>
      <c r="B957" t="s">
        <v>282</v>
      </c>
      <c r="C957" t="s">
        <v>23</v>
      </c>
      <c r="D957">
        <v>200</v>
      </c>
      <c r="E957">
        <v>583.17999999999995</v>
      </c>
      <c r="F957">
        <v>116635.25</v>
      </c>
      <c r="G957" t="s">
        <v>716</v>
      </c>
      <c r="H957">
        <v>2018191</v>
      </c>
      <c r="I957" t="s">
        <v>19</v>
      </c>
      <c r="J957" t="s">
        <v>20</v>
      </c>
      <c r="K957" t="s">
        <v>25</v>
      </c>
      <c r="L957">
        <v>29.53</v>
      </c>
      <c r="M957">
        <v>3.5</v>
      </c>
      <c r="N957">
        <v>42.3</v>
      </c>
      <c r="O957">
        <v>69.459999999999994</v>
      </c>
      <c r="P957">
        <v>144.78899999999999</v>
      </c>
      <c r="Q957">
        <f t="shared" si="28"/>
        <v>0</v>
      </c>
      <c r="R957">
        <f t="shared" si="29"/>
        <v>116490.461</v>
      </c>
    </row>
    <row r="958" spans="1:18" hidden="1" x14ac:dyDescent="0.25">
      <c r="A958" s="20">
        <v>43382</v>
      </c>
      <c r="B958" t="s">
        <v>282</v>
      </c>
      <c r="C958" t="s">
        <v>23</v>
      </c>
      <c r="D958">
        <v>500</v>
      </c>
      <c r="E958">
        <v>583</v>
      </c>
      <c r="F958">
        <v>291500</v>
      </c>
      <c r="G958" t="s">
        <v>717</v>
      </c>
      <c r="H958">
        <v>2018191</v>
      </c>
      <c r="I958" t="s">
        <v>19</v>
      </c>
      <c r="J958" t="s">
        <v>20</v>
      </c>
      <c r="K958" t="s">
        <v>25</v>
      </c>
      <c r="L958">
        <v>73.2</v>
      </c>
      <c r="M958">
        <v>8.75</v>
      </c>
      <c r="N958">
        <v>0</v>
      </c>
      <c r="O958">
        <v>173.56</v>
      </c>
      <c r="P958">
        <v>255.505</v>
      </c>
      <c r="Q958">
        <f t="shared" si="28"/>
        <v>0</v>
      </c>
      <c r="R958">
        <f t="shared" si="29"/>
        <v>291244.495</v>
      </c>
    </row>
    <row r="959" spans="1:18" hidden="1" x14ac:dyDescent="0.25">
      <c r="A959" s="20">
        <v>43382</v>
      </c>
      <c r="B959" t="s">
        <v>282</v>
      </c>
      <c r="C959" t="s">
        <v>23</v>
      </c>
      <c r="D959">
        <v>100</v>
      </c>
      <c r="E959">
        <v>587</v>
      </c>
      <c r="F959">
        <v>58700</v>
      </c>
      <c r="G959" t="s">
        <v>718</v>
      </c>
      <c r="H959">
        <v>2018191</v>
      </c>
      <c r="I959" t="s">
        <v>19</v>
      </c>
      <c r="J959" t="s">
        <v>20</v>
      </c>
      <c r="K959" t="s">
        <v>25</v>
      </c>
      <c r="L959">
        <v>14.64</v>
      </c>
      <c r="M959">
        <v>1.76</v>
      </c>
      <c r="N959">
        <v>0</v>
      </c>
      <c r="O959">
        <v>34.96</v>
      </c>
      <c r="P959">
        <v>51.360900000000001</v>
      </c>
      <c r="Q959">
        <f t="shared" si="28"/>
        <v>0</v>
      </c>
      <c r="R959">
        <f t="shared" si="29"/>
        <v>58648.6391</v>
      </c>
    </row>
    <row r="960" spans="1:18" hidden="1" x14ac:dyDescent="0.25">
      <c r="A960" s="20">
        <v>43382</v>
      </c>
      <c r="B960" t="s">
        <v>282</v>
      </c>
      <c r="C960" t="s">
        <v>17</v>
      </c>
      <c r="D960">
        <v>100</v>
      </c>
      <c r="E960">
        <v>582.85</v>
      </c>
      <c r="F960">
        <v>58285</v>
      </c>
      <c r="G960" t="s">
        <v>719</v>
      </c>
      <c r="H960">
        <v>2018191</v>
      </c>
      <c r="I960" t="s">
        <v>19</v>
      </c>
      <c r="J960" t="s">
        <v>20</v>
      </c>
      <c r="K960" t="s">
        <v>25</v>
      </c>
      <c r="L960">
        <v>0</v>
      </c>
      <c r="M960">
        <v>1.75</v>
      </c>
      <c r="N960">
        <v>0</v>
      </c>
      <c r="O960">
        <v>34.700000000000003</v>
      </c>
      <c r="P960">
        <v>36.448500000000003</v>
      </c>
      <c r="Q960">
        <f t="shared" si="28"/>
        <v>58321.448499999999</v>
      </c>
      <c r="R960">
        <f t="shared" si="29"/>
        <v>0</v>
      </c>
    </row>
    <row r="961" spans="1:18" hidden="1" x14ac:dyDescent="0.25">
      <c r="A961" s="20">
        <v>43382</v>
      </c>
      <c r="B961" t="s">
        <v>282</v>
      </c>
      <c r="C961" t="s">
        <v>17</v>
      </c>
      <c r="D961">
        <v>500</v>
      </c>
      <c r="E961">
        <v>583.91</v>
      </c>
      <c r="F961">
        <v>291954.84999999998</v>
      </c>
      <c r="G961" t="s">
        <v>720</v>
      </c>
      <c r="H961">
        <v>2018191</v>
      </c>
      <c r="I961" t="s">
        <v>19</v>
      </c>
      <c r="J961" t="s">
        <v>20</v>
      </c>
      <c r="K961" t="s">
        <v>25</v>
      </c>
      <c r="L961">
        <v>0</v>
      </c>
      <c r="M961">
        <v>8.76</v>
      </c>
      <c r="N961">
        <v>0</v>
      </c>
      <c r="O961">
        <v>173.83</v>
      </c>
      <c r="P961">
        <v>182.58879999999999</v>
      </c>
      <c r="Q961">
        <f t="shared" si="28"/>
        <v>292137.4388</v>
      </c>
      <c r="R961">
        <f t="shared" si="29"/>
        <v>0</v>
      </c>
    </row>
    <row r="962" spans="1:18" hidden="1" x14ac:dyDescent="0.25">
      <c r="A962" s="20">
        <v>43382</v>
      </c>
      <c r="B962" t="s">
        <v>279</v>
      </c>
      <c r="C962" t="s">
        <v>23</v>
      </c>
      <c r="D962">
        <v>1000</v>
      </c>
      <c r="E962">
        <v>236.54</v>
      </c>
      <c r="F962">
        <v>236539.65</v>
      </c>
      <c r="G962" t="s">
        <v>721</v>
      </c>
      <c r="H962">
        <v>2018191</v>
      </c>
      <c r="I962" t="s">
        <v>19</v>
      </c>
      <c r="J962" t="s">
        <v>20</v>
      </c>
      <c r="K962" t="s">
        <v>25</v>
      </c>
      <c r="L962">
        <v>58.63</v>
      </c>
      <c r="M962">
        <v>7.1</v>
      </c>
      <c r="N962">
        <v>0</v>
      </c>
      <c r="O962">
        <v>140.84</v>
      </c>
      <c r="P962">
        <v>206.56630000000001</v>
      </c>
      <c r="Q962">
        <f t="shared" si="28"/>
        <v>0</v>
      </c>
      <c r="R962">
        <f t="shared" si="29"/>
        <v>236333.08369999999</v>
      </c>
    </row>
    <row r="963" spans="1:18" hidden="1" x14ac:dyDescent="0.25">
      <c r="A963" s="20">
        <v>43382</v>
      </c>
      <c r="B963" t="s">
        <v>279</v>
      </c>
      <c r="C963" t="s">
        <v>17</v>
      </c>
      <c r="D963">
        <v>1000</v>
      </c>
      <c r="E963">
        <v>232.53</v>
      </c>
      <c r="F963">
        <v>232525.45</v>
      </c>
      <c r="G963" t="s">
        <v>722</v>
      </c>
      <c r="H963">
        <v>2018191</v>
      </c>
      <c r="I963" t="s">
        <v>19</v>
      </c>
      <c r="J963" t="s">
        <v>20</v>
      </c>
      <c r="K963" t="s">
        <v>25</v>
      </c>
      <c r="L963">
        <v>0</v>
      </c>
      <c r="M963">
        <v>6.98</v>
      </c>
      <c r="N963">
        <v>0</v>
      </c>
      <c r="O963">
        <v>138.44999999999999</v>
      </c>
      <c r="P963">
        <v>145.4256</v>
      </c>
      <c r="Q963">
        <f t="shared" ref="Q963:Q1026" si="30">IF(C963="Buy",F963+P963,0)</f>
        <v>232670.8756</v>
      </c>
      <c r="R963">
        <f t="shared" ref="R963:R1026" si="31">IF(C963="Sell",F963-P963,0)</f>
        <v>0</v>
      </c>
    </row>
    <row r="964" spans="1:18" hidden="1" x14ac:dyDescent="0.25">
      <c r="A964" s="20">
        <v>43382</v>
      </c>
      <c r="B964" t="s">
        <v>282</v>
      </c>
      <c r="C964" t="s">
        <v>17</v>
      </c>
      <c r="D964">
        <v>100</v>
      </c>
      <c r="E964">
        <v>600</v>
      </c>
      <c r="F964">
        <v>60000</v>
      </c>
      <c r="G964" t="s">
        <v>723</v>
      </c>
      <c r="H964">
        <v>2018191</v>
      </c>
      <c r="I964" t="s">
        <v>19</v>
      </c>
      <c r="J964" t="s">
        <v>20</v>
      </c>
      <c r="K964" t="s">
        <v>25</v>
      </c>
      <c r="L964">
        <v>0</v>
      </c>
      <c r="M964">
        <v>1.8</v>
      </c>
      <c r="N964">
        <v>0</v>
      </c>
      <c r="O964">
        <v>35.72</v>
      </c>
      <c r="P964">
        <v>37.520000000000003</v>
      </c>
      <c r="Q964">
        <f t="shared" si="30"/>
        <v>60037.52</v>
      </c>
      <c r="R964">
        <f t="shared" si="31"/>
        <v>0</v>
      </c>
    </row>
    <row r="965" spans="1:18" hidden="1" x14ac:dyDescent="0.25">
      <c r="A965" s="20">
        <v>43381</v>
      </c>
      <c r="B965" t="s">
        <v>321</v>
      </c>
      <c r="C965" t="s">
        <v>23</v>
      </c>
      <c r="D965">
        <v>100</v>
      </c>
      <c r="E965">
        <v>171.8</v>
      </c>
      <c r="F965">
        <v>17180</v>
      </c>
      <c r="G965" t="s">
        <v>724</v>
      </c>
      <c r="H965">
        <v>2018190</v>
      </c>
      <c r="I965" t="s">
        <v>19</v>
      </c>
      <c r="J965" t="s">
        <v>20</v>
      </c>
      <c r="K965" t="s">
        <v>25</v>
      </c>
      <c r="L965">
        <v>4.45</v>
      </c>
      <c r="M965">
        <v>0.52</v>
      </c>
      <c r="N965">
        <v>0</v>
      </c>
      <c r="O965">
        <v>29.59</v>
      </c>
      <c r="P965">
        <v>34.555399999999999</v>
      </c>
      <c r="Q965">
        <f t="shared" si="30"/>
        <v>0</v>
      </c>
      <c r="R965">
        <f t="shared" si="31"/>
        <v>17145.444599999999</v>
      </c>
    </row>
    <row r="966" spans="1:18" hidden="1" x14ac:dyDescent="0.25">
      <c r="A966" s="20">
        <v>43381</v>
      </c>
      <c r="B966" t="s">
        <v>321</v>
      </c>
      <c r="C966" t="s">
        <v>23</v>
      </c>
      <c r="D966">
        <v>500</v>
      </c>
      <c r="E966">
        <v>175</v>
      </c>
      <c r="F966">
        <v>87500</v>
      </c>
      <c r="G966" t="s">
        <v>725</v>
      </c>
      <c r="H966">
        <v>2018190</v>
      </c>
      <c r="I966" t="s">
        <v>19</v>
      </c>
      <c r="J966" t="s">
        <v>20</v>
      </c>
      <c r="K966" t="s">
        <v>25</v>
      </c>
      <c r="L966">
        <v>22.25</v>
      </c>
      <c r="M966">
        <v>2.63</v>
      </c>
      <c r="N966">
        <v>0</v>
      </c>
      <c r="O966">
        <v>52.1</v>
      </c>
      <c r="P966">
        <v>76.975099999999998</v>
      </c>
      <c r="Q966">
        <f t="shared" si="30"/>
        <v>0</v>
      </c>
      <c r="R966">
        <f t="shared" si="31"/>
        <v>87423.024900000004</v>
      </c>
    </row>
    <row r="967" spans="1:18" hidden="1" x14ac:dyDescent="0.25">
      <c r="A967" s="20">
        <v>43381</v>
      </c>
      <c r="B967" t="s">
        <v>480</v>
      </c>
      <c r="C967" t="s">
        <v>23</v>
      </c>
      <c r="D967">
        <v>2500</v>
      </c>
      <c r="E967">
        <v>69.900000000000006</v>
      </c>
      <c r="F967">
        <v>174750</v>
      </c>
      <c r="G967" t="s">
        <v>726</v>
      </c>
      <c r="H967">
        <v>2018190</v>
      </c>
      <c r="I967" t="s">
        <v>19</v>
      </c>
      <c r="J967" t="s">
        <v>20</v>
      </c>
      <c r="K967" t="s">
        <v>25</v>
      </c>
      <c r="L967">
        <v>44.06</v>
      </c>
      <c r="M967">
        <v>5.24</v>
      </c>
      <c r="N967">
        <v>0</v>
      </c>
      <c r="O967">
        <v>104.05</v>
      </c>
      <c r="P967">
        <v>153.35249999999999</v>
      </c>
      <c r="Q967">
        <f t="shared" si="30"/>
        <v>0</v>
      </c>
      <c r="R967">
        <f t="shared" si="31"/>
        <v>174596.64749999999</v>
      </c>
    </row>
    <row r="968" spans="1:18" hidden="1" x14ac:dyDescent="0.25">
      <c r="A968" s="20">
        <v>43381</v>
      </c>
      <c r="B968" t="s">
        <v>321</v>
      </c>
      <c r="C968" t="s">
        <v>23</v>
      </c>
      <c r="D968">
        <v>500</v>
      </c>
      <c r="E968">
        <v>180</v>
      </c>
      <c r="F968">
        <v>90000</v>
      </c>
      <c r="G968" t="s">
        <v>727</v>
      </c>
      <c r="H968">
        <v>2018190</v>
      </c>
      <c r="I968" t="s">
        <v>19</v>
      </c>
      <c r="J968" t="s">
        <v>20</v>
      </c>
      <c r="K968" t="s">
        <v>25</v>
      </c>
      <c r="L968">
        <v>22.25</v>
      </c>
      <c r="M968">
        <v>2.7</v>
      </c>
      <c r="N968">
        <v>0</v>
      </c>
      <c r="O968">
        <v>53.59</v>
      </c>
      <c r="P968">
        <v>78.540000000000006</v>
      </c>
      <c r="Q968">
        <f t="shared" si="30"/>
        <v>0</v>
      </c>
      <c r="R968">
        <f t="shared" si="31"/>
        <v>89921.46</v>
      </c>
    </row>
    <row r="969" spans="1:18" hidden="1" x14ac:dyDescent="0.25">
      <c r="A969" s="20">
        <v>43381</v>
      </c>
      <c r="B969" t="s">
        <v>321</v>
      </c>
      <c r="C969" t="s">
        <v>17</v>
      </c>
      <c r="D969">
        <v>1100</v>
      </c>
      <c r="E969">
        <v>178.95</v>
      </c>
      <c r="F969">
        <v>196845</v>
      </c>
      <c r="G969" t="s">
        <v>728</v>
      </c>
      <c r="H969">
        <v>2018190</v>
      </c>
      <c r="I969" t="s">
        <v>19</v>
      </c>
      <c r="J969" t="s">
        <v>20</v>
      </c>
      <c r="K969" t="s">
        <v>25</v>
      </c>
      <c r="L969">
        <v>0</v>
      </c>
      <c r="M969">
        <v>5.91</v>
      </c>
      <c r="N969">
        <v>0</v>
      </c>
      <c r="O969">
        <v>117.2</v>
      </c>
      <c r="P969">
        <v>123.1054</v>
      </c>
      <c r="Q969">
        <f t="shared" si="30"/>
        <v>196968.1054</v>
      </c>
      <c r="R969">
        <f t="shared" si="31"/>
        <v>0</v>
      </c>
    </row>
    <row r="970" spans="1:18" hidden="1" x14ac:dyDescent="0.25">
      <c r="A970" s="20">
        <v>43381</v>
      </c>
      <c r="B970" t="s">
        <v>480</v>
      </c>
      <c r="C970" t="s">
        <v>17</v>
      </c>
      <c r="D970">
        <v>2500</v>
      </c>
      <c r="E970">
        <v>70.3</v>
      </c>
      <c r="F970">
        <v>175750</v>
      </c>
      <c r="G970" t="s">
        <v>729</v>
      </c>
      <c r="H970">
        <v>2018190</v>
      </c>
      <c r="I970" t="s">
        <v>19</v>
      </c>
      <c r="J970" t="s">
        <v>20</v>
      </c>
      <c r="K970" t="s">
        <v>25</v>
      </c>
      <c r="L970">
        <v>0</v>
      </c>
      <c r="M970">
        <v>5.27</v>
      </c>
      <c r="N970">
        <v>22.5</v>
      </c>
      <c r="O970">
        <v>104.64</v>
      </c>
      <c r="P970">
        <v>132.41249999999999</v>
      </c>
      <c r="Q970">
        <f t="shared" si="30"/>
        <v>175882.41250000001</v>
      </c>
      <c r="R970">
        <f t="shared" si="31"/>
        <v>0</v>
      </c>
    </row>
    <row r="971" spans="1:18" hidden="1" x14ac:dyDescent="0.25">
      <c r="A971" s="20">
        <v>43378</v>
      </c>
      <c r="B971" t="s">
        <v>480</v>
      </c>
      <c r="C971" t="s">
        <v>23</v>
      </c>
      <c r="D971">
        <v>2500</v>
      </c>
      <c r="E971">
        <v>68.400000000000006</v>
      </c>
      <c r="F971">
        <v>171000</v>
      </c>
      <c r="G971" t="s">
        <v>730</v>
      </c>
      <c r="H971">
        <v>2018189</v>
      </c>
      <c r="I971" t="s">
        <v>19</v>
      </c>
      <c r="J971" t="s">
        <v>20</v>
      </c>
      <c r="K971" t="s">
        <v>25</v>
      </c>
      <c r="L971">
        <v>42.91</v>
      </c>
      <c r="M971">
        <v>5.13</v>
      </c>
      <c r="N971">
        <v>0</v>
      </c>
      <c r="O971">
        <v>101.82</v>
      </c>
      <c r="P971">
        <v>149.86000000000001</v>
      </c>
      <c r="Q971">
        <f t="shared" si="30"/>
        <v>0</v>
      </c>
      <c r="R971">
        <f t="shared" si="31"/>
        <v>170850.14</v>
      </c>
    </row>
    <row r="972" spans="1:18" hidden="1" x14ac:dyDescent="0.25">
      <c r="A972" s="20">
        <v>43378</v>
      </c>
      <c r="B972" t="s">
        <v>282</v>
      </c>
      <c r="C972" t="s">
        <v>23</v>
      </c>
      <c r="D972">
        <v>250</v>
      </c>
      <c r="E972">
        <v>615</v>
      </c>
      <c r="F972">
        <v>153750</v>
      </c>
      <c r="G972" t="s">
        <v>731</v>
      </c>
      <c r="H972">
        <v>2018189</v>
      </c>
      <c r="I972" t="s">
        <v>19</v>
      </c>
      <c r="J972" t="s">
        <v>20</v>
      </c>
      <c r="K972" t="s">
        <v>25</v>
      </c>
      <c r="L972">
        <v>38.17</v>
      </c>
      <c r="M972">
        <v>4.6100000000000003</v>
      </c>
      <c r="N972">
        <v>30</v>
      </c>
      <c r="O972">
        <v>91.55</v>
      </c>
      <c r="P972">
        <v>164.33260000000001</v>
      </c>
      <c r="Q972">
        <f t="shared" si="30"/>
        <v>0</v>
      </c>
      <c r="R972">
        <f t="shared" si="31"/>
        <v>153585.66740000001</v>
      </c>
    </row>
    <row r="973" spans="1:18" hidden="1" x14ac:dyDescent="0.25">
      <c r="A973" s="20">
        <v>43378</v>
      </c>
      <c r="B973" t="s">
        <v>480</v>
      </c>
      <c r="C973" t="s">
        <v>23</v>
      </c>
      <c r="D973">
        <v>2500</v>
      </c>
      <c r="E973">
        <v>69.25</v>
      </c>
      <c r="F973">
        <v>173125</v>
      </c>
      <c r="G973" t="s">
        <v>732</v>
      </c>
      <c r="H973">
        <v>2018189</v>
      </c>
      <c r="I973" t="s">
        <v>19</v>
      </c>
      <c r="J973" t="s">
        <v>20</v>
      </c>
      <c r="K973" t="s">
        <v>25</v>
      </c>
      <c r="L973">
        <v>42.91</v>
      </c>
      <c r="M973">
        <v>5.19</v>
      </c>
      <c r="N973">
        <v>0</v>
      </c>
      <c r="O973">
        <v>103.08</v>
      </c>
      <c r="P973">
        <v>151.18369999999999</v>
      </c>
      <c r="Q973">
        <f t="shared" si="30"/>
        <v>0</v>
      </c>
      <c r="R973">
        <f t="shared" si="31"/>
        <v>172973.81630000001</v>
      </c>
    </row>
    <row r="974" spans="1:18" hidden="1" x14ac:dyDescent="0.25">
      <c r="A974" s="20">
        <v>43378</v>
      </c>
      <c r="B974" t="s">
        <v>282</v>
      </c>
      <c r="C974" t="s">
        <v>17</v>
      </c>
      <c r="D974">
        <v>250</v>
      </c>
      <c r="E974">
        <v>619.41999999999996</v>
      </c>
      <c r="F974">
        <v>154856.20000000001</v>
      </c>
      <c r="G974" t="s">
        <v>733</v>
      </c>
      <c r="H974">
        <v>2018189</v>
      </c>
      <c r="I974" t="s">
        <v>19</v>
      </c>
      <c r="J974" t="s">
        <v>20</v>
      </c>
      <c r="K974" t="s">
        <v>25</v>
      </c>
      <c r="L974">
        <v>0</v>
      </c>
      <c r="M974">
        <v>4.6500000000000004</v>
      </c>
      <c r="N974">
        <v>0</v>
      </c>
      <c r="O974">
        <v>92.2</v>
      </c>
      <c r="P974">
        <v>96.845799999999997</v>
      </c>
      <c r="Q974">
        <f t="shared" si="30"/>
        <v>154953.04580000002</v>
      </c>
      <c r="R974">
        <f t="shared" si="31"/>
        <v>0</v>
      </c>
    </row>
    <row r="975" spans="1:18" hidden="1" x14ac:dyDescent="0.25">
      <c r="A975" s="20">
        <v>43378</v>
      </c>
      <c r="B975" t="s">
        <v>480</v>
      </c>
      <c r="C975" t="s">
        <v>17</v>
      </c>
      <c r="D975">
        <v>5000</v>
      </c>
      <c r="E975">
        <v>68.5</v>
      </c>
      <c r="F975">
        <v>342500</v>
      </c>
      <c r="G975" t="s">
        <v>734</v>
      </c>
      <c r="H975">
        <v>2018189</v>
      </c>
      <c r="I975" t="s">
        <v>19</v>
      </c>
      <c r="J975" t="s">
        <v>20</v>
      </c>
      <c r="K975" t="s">
        <v>25</v>
      </c>
      <c r="L975">
        <v>0</v>
      </c>
      <c r="M975">
        <v>10.28</v>
      </c>
      <c r="N975">
        <v>0</v>
      </c>
      <c r="O975">
        <v>203.92</v>
      </c>
      <c r="P975">
        <v>214.1951</v>
      </c>
      <c r="Q975">
        <f t="shared" si="30"/>
        <v>342714.19510000001</v>
      </c>
      <c r="R975">
        <f t="shared" si="31"/>
        <v>0</v>
      </c>
    </row>
    <row r="976" spans="1:18" hidden="1" x14ac:dyDescent="0.25">
      <c r="A976" s="20">
        <v>43377</v>
      </c>
      <c r="B976" t="s">
        <v>480</v>
      </c>
      <c r="C976" t="s">
        <v>23</v>
      </c>
      <c r="D976">
        <v>500</v>
      </c>
      <c r="E976">
        <v>68.2</v>
      </c>
      <c r="F976">
        <v>34100</v>
      </c>
      <c r="G976" t="s">
        <v>735</v>
      </c>
      <c r="H976">
        <v>2018188</v>
      </c>
      <c r="I976" t="s">
        <v>19</v>
      </c>
      <c r="J976" t="s">
        <v>20</v>
      </c>
      <c r="K976" t="s">
        <v>25</v>
      </c>
      <c r="L976">
        <v>8.51</v>
      </c>
      <c r="M976">
        <v>1.02</v>
      </c>
      <c r="N976">
        <v>0</v>
      </c>
      <c r="O976">
        <v>29.68</v>
      </c>
      <c r="P976">
        <v>39.213099999999997</v>
      </c>
      <c r="Q976">
        <f t="shared" si="30"/>
        <v>0</v>
      </c>
      <c r="R976">
        <f t="shared" si="31"/>
        <v>34060.786899999999</v>
      </c>
    </row>
    <row r="977" spans="1:18" hidden="1" x14ac:dyDescent="0.25">
      <c r="A977" s="20">
        <v>43377</v>
      </c>
      <c r="B977" t="s">
        <v>270</v>
      </c>
      <c r="C977" t="s">
        <v>23</v>
      </c>
      <c r="D977">
        <v>1100</v>
      </c>
      <c r="E977">
        <v>104.5</v>
      </c>
      <c r="F977">
        <v>114950</v>
      </c>
      <c r="G977" t="s">
        <v>736</v>
      </c>
      <c r="H977">
        <v>2018188</v>
      </c>
      <c r="I977" t="s">
        <v>19</v>
      </c>
      <c r="J977" t="s">
        <v>20</v>
      </c>
      <c r="K977" t="s">
        <v>25</v>
      </c>
      <c r="L977">
        <v>28.64</v>
      </c>
      <c r="M977">
        <v>3.45</v>
      </c>
      <c r="N977">
        <v>0</v>
      </c>
      <c r="O977">
        <v>68.45</v>
      </c>
      <c r="P977">
        <v>100.5384</v>
      </c>
      <c r="Q977">
        <f t="shared" si="30"/>
        <v>0</v>
      </c>
      <c r="R977">
        <f t="shared" si="31"/>
        <v>114849.4616</v>
      </c>
    </row>
    <row r="978" spans="1:18" hidden="1" x14ac:dyDescent="0.25">
      <c r="A978" s="20">
        <v>43377</v>
      </c>
      <c r="B978" t="s">
        <v>270</v>
      </c>
      <c r="C978" t="s">
        <v>17</v>
      </c>
      <c r="D978">
        <v>1100</v>
      </c>
      <c r="E978">
        <v>103.8</v>
      </c>
      <c r="F978">
        <v>114180</v>
      </c>
      <c r="G978" t="s">
        <v>737</v>
      </c>
      <c r="H978">
        <v>2018188</v>
      </c>
      <c r="I978" t="s">
        <v>19</v>
      </c>
      <c r="J978" t="s">
        <v>20</v>
      </c>
      <c r="K978" t="s">
        <v>25</v>
      </c>
      <c r="L978">
        <v>0</v>
      </c>
      <c r="M978">
        <v>3.43</v>
      </c>
      <c r="N978">
        <v>0</v>
      </c>
      <c r="O978">
        <v>67.98</v>
      </c>
      <c r="P978">
        <v>71.4054</v>
      </c>
      <c r="Q978">
        <f t="shared" si="30"/>
        <v>114251.4054</v>
      </c>
      <c r="R978">
        <f t="shared" si="31"/>
        <v>0</v>
      </c>
    </row>
    <row r="979" spans="1:18" hidden="1" x14ac:dyDescent="0.25">
      <c r="A979" s="20">
        <v>43377</v>
      </c>
      <c r="B979" t="s">
        <v>738</v>
      </c>
      <c r="C979" t="s">
        <v>23</v>
      </c>
      <c r="D979">
        <v>100</v>
      </c>
      <c r="E979">
        <v>316.5</v>
      </c>
      <c r="F979">
        <v>31650</v>
      </c>
      <c r="G979" t="s">
        <v>739</v>
      </c>
      <c r="H979">
        <v>2018188</v>
      </c>
      <c r="I979" t="s">
        <v>19</v>
      </c>
      <c r="J979" t="s">
        <v>20</v>
      </c>
      <c r="K979" t="s">
        <v>25</v>
      </c>
      <c r="L979">
        <v>7.89</v>
      </c>
      <c r="M979">
        <v>0.95</v>
      </c>
      <c r="N979">
        <v>0</v>
      </c>
      <c r="O979">
        <v>29.67</v>
      </c>
      <c r="P979">
        <v>38.509500000000003</v>
      </c>
      <c r="Q979">
        <f t="shared" si="30"/>
        <v>0</v>
      </c>
      <c r="R979">
        <f t="shared" si="31"/>
        <v>31611.4905</v>
      </c>
    </row>
    <row r="980" spans="1:18" hidden="1" x14ac:dyDescent="0.25">
      <c r="A980" s="20">
        <v>43377</v>
      </c>
      <c r="B980" t="s">
        <v>738</v>
      </c>
      <c r="C980" t="s">
        <v>23</v>
      </c>
      <c r="D980">
        <v>1000</v>
      </c>
      <c r="E980">
        <v>312.7</v>
      </c>
      <c r="F980">
        <v>312700</v>
      </c>
      <c r="G980" t="s">
        <v>740</v>
      </c>
      <c r="H980">
        <v>2018188</v>
      </c>
      <c r="I980" t="s">
        <v>19</v>
      </c>
      <c r="J980" t="s">
        <v>20</v>
      </c>
      <c r="K980" t="s">
        <v>25</v>
      </c>
      <c r="L980">
        <v>79.099999999999994</v>
      </c>
      <c r="M980">
        <v>9.3800000000000008</v>
      </c>
      <c r="N980">
        <v>48.9</v>
      </c>
      <c r="O980">
        <v>186.18</v>
      </c>
      <c r="P980">
        <v>323.56099999999998</v>
      </c>
      <c r="Q980">
        <f t="shared" si="30"/>
        <v>0</v>
      </c>
      <c r="R980">
        <f t="shared" si="31"/>
        <v>312376.43900000001</v>
      </c>
    </row>
    <row r="981" spans="1:18" hidden="1" x14ac:dyDescent="0.25">
      <c r="A981" s="20">
        <v>43377</v>
      </c>
      <c r="B981" t="s">
        <v>480</v>
      </c>
      <c r="C981" t="s">
        <v>17</v>
      </c>
      <c r="D981">
        <v>500</v>
      </c>
      <c r="E981">
        <v>68</v>
      </c>
      <c r="F981">
        <v>34000</v>
      </c>
      <c r="G981" t="s">
        <v>741</v>
      </c>
      <c r="H981">
        <v>2018188</v>
      </c>
      <c r="I981" t="s">
        <v>19</v>
      </c>
      <c r="J981" t="s">
        <v>20</v>
      </c>
      <c r="K981" t="s">
        <v>25</v>
      </c>
      <c r="L981">
        <v>0</v>
      </c>
      <c r="M981">
        <v>1.02</v>
      </c>
      <c r="N981">
        <v>0</v>
      </c>
      <c r="O981">
        <v>29.68</v>
      </c>
      <c r="P981">
        <v>30.7</v>
      </c>
      <c r="Q981">
        <f t="shared" si="30"/>
        <v>34030.699999999997</v>
      </c>
      <c r="R981">
        <f t="shared" si="31"/>
        <v>0</v>
      </c>
    </row>
    <row r="982" spans="1:18" hidden="1" x14ac:dyDescent="0.25">
      <c r="A982" s="20">
        <v>43377</v>
      </c>
      <c r="B982" t="s">
        <v>738</v>
      </c>
      <c r="C982" t="s">
        <v>23</v>
      </c>
      <c r="D982">
        <v>1000</v>
      </c>
      <c r="E982">
        <v>319.01</v>
      </c>
      <c r="F982">
        <v>319014.65000000002</v>
      </c>
      <c r="G982" t="s">
        <v>742</v>
      </c>
      <c r="H982">
        <v>2018188</v>
      </c>
      <c r="I982" t="s">
        <v>19</v>
      </c>
      <c r="J982" t="s">
        <v>20</v>
      </c>
      <c r="K982" t="s">
        <v>25</v>
      </c>
      <c r="L982">
        <v>78.86</v>
      </c>
      <c r="M982">
        <v>9.57</v>
      </c>
      <c r="N982">
        <v>0</v>
      </c>
      <c r="O982">
        <v>189.95</v>
      </c>
      <c r="P982">
        <v>278.38049999999998</v>
      </c>
      <c r="Q982">
        <f t="shared" si="30"/>
        <v>0</v>
      </c>
      <c r="R982">
        <f t="shared" si="31"/>
        <v>318736.26949999999</v>
      </c>
    </row>
    <row r="983" spans="1:18" hidden="1" x14ac:dyDescent="0.25">
      <c r="A983" s="20">
        <v>43377</v>
      </c>
      <c r="B983" t="s">
        <v>738</v>
      </c>
      <c r="C983" t="s">
        <v>17</v>
      </c>
      <c r="D983">
        <v>2100</v>
      </c>
      <c r="E983">
        <v>315</v>
      </c>
      <c r="F983">
        <v>661500</v>
      </c>
      <c r="G983" t="s">
        <v>743</v>
      </c>
      <c r="H983">
        <v>2018188</v>
      </c>
      <c r="I983" t="s">
        <v>19</v>
      </c>
      <c r="J983" t="s">
        <v>20</v>
      </c>
      <c r="K983" t="s">
        <v>25</v>
      </c>
      <c r="L983">
        <v>0</v>
      </c>
      <c r="M983">
        <v>19.850000000000001</v>
      </c>
      <c r="N983">
        <v>0</v>
      </c>
      <c r="O983">
        <v>393.86</v>
      </c>
      <c r="P983">
        <v>413.70510000000002</v>
      </c>
      <c r="Q983">
        <f t="shared" si="30"/>
        <v>661913.70510000002</v>
      </c>
      <c r="R983">
        <f t="shared" si="31"/>
        <v>0</v>
      </c>
    </row>
    <row r="984" spans="1:18" hidden="1" x14ac:dyDescent="0.25">
      <c r="A984" s="20">
        <v>43376</v>
      </c>
      <c r="B984" t="s">
        <v>279</v>
      </c>
      <c r="C984" t="s">
        <v>23</v>
      </c>
      <c r="D984">
        <v>500</v>
      </c>
      <c r="E984">
        <v>255</v>
      </c>
      <c r="F984">
        <v>127502.39999999999</v>
      </c>
      <c r="G984" t="s">
        <v>744</v>
      </c>
      <c r="H984">
        <v>2018187</v>
      </c>
      <c r="I984" t="s">
        <v>19</v>
      </c>
      <c r="J984" t="s">
        <v>20</v>
      </c>
      <c r="K984" t="s">
        <v>25</v>
      </c>
      <c r="L984">
        <v>32.159999999999997</v>
      </c>
      <c r="M984">
        <v>3.83</v>
      </c>
      <c r="N984">
        <v>0</v>
      </c>
      <c r="O984">
        <v>75.92</v>
      </c>
      <c r="P984">
        <v>111.9051</v>
      </c>
      <c r="Q984">
        <f t="shared" si="30"/>
        <v>0</v>
      </c>
      <c r="R984">
        <f t="shared" si="31"/>
        <v>127390.49489999999</v>
      </c>
    </row>
    <row r="985" spans="1:18" hidden="1" x14ac:dyDescent="0.25">
      <c r="A985" s="20">
        <v>43376</v>
      </c>
      <c r="B985" t="s">
        <v>279</v>
      </c>
      <c r="C985" t="s">
        <v>23</v>
      </c>
      <c r="D985">
        <v>500</v>
      </c>
      <c r="E985">
        <v>256</v>
      </c>
      <c r="F985">
        <v>128000</v>
      </c>
      <c r="G985" t="s">
        <v>745</v>
      </c>
      <c r="H985">
        <v>2018187</v>
      </c>
      <c r="I985" t="s">
        <v>19</v>
      </c>
      <c r="J985" t="s">
        <v>20</v>
      </c>
      <c r="K985" t="s">
        <v>25</v>
      </c>
      <c r="L985">
        <v>32.159999999999997</v>
      </c>
      <c r="M985">
        <v>3.84</v>
      </c>
      <c r="N985">
        <v>0</v>
      </c>
      <c r="O985">
        <v>76.2</v>
      </c>
      <c r="P985">
        <v>112.2</v>
      </c>
      <c r="Q985">
        <f t="shared" si="30"/>
        <v>0</v>
      </c>
      <c r="R985">
        <f t="shared" si="31"/>
        <v>127887.8</v>
      </c>
    </row>
    <row r="986" spans="1:18" hidden="1" x14ac:dyDescent="0.25">
      <c r="A986" s="20">
        <v>43376</v>
      </c>
      <c r="B986" t="s">
        <v>279</v>
      </c>
      <c r="C986" t="s">
        <v>17</v>
      </c>
      <c r="D986">
        <v>547</v>
      </c>
      <c r="E986">
        <v>264</v>
      </c>
      <c r="F986">
        <v>144408</v>
      </c>
      <c r="G986" t="s">
        <v>746</v>
      </c>
      <c r="H986">
        <v>2018187</v>
      </c>
      <c r="I986" t="s">
        <v>19</v>
      </c>
      <c r="J986" t="s">
        <v>20</v>
      </c>
      <c r="K986" t="s">
        <v>25</v>
      </c>
      <c r="L986">
        <v>0</v>
      </c>
      <c r="M986">
        <v>4.33</v>
      </c>
      <c r="N986">
        <v>0</v>
      </c>
      <c r="O986">
        <v>86</v>
      </c>
      <c r="P986">
        <v>90.332099999999997</v>
      </c>
      <c r="Q986">
        <f t="shared" si="30"/>
        <v>144498.3321</v>
      </c>
      <c r="R986">
        <f t="shared" si="31"/>
        <v>0</v>
      </c>
    </row>
    <row r="987" spans="1:18" hidden="1" x14ac:dyDescent="0.25">
      <c r="A987" s="20">
        <v>43376</v>
      </c>
      <c r="B987" t="s">
        <v>279</v>
      </c>
      <c r="C987" t="s">
        <v>23</v>
      </c>
      <c r="D987">
        <v>500</v>
      </c>
      <c r="E987">
        <v>261.01</v>
      </c>
      <c r="F987">
        <v>130504</v>
      </c>
      <c r="G987" t="s">
        <v>747</v>
      </c>
      <c r="H987">
        <v>2018187</v>
      </c>
      <c r="I987" t="s">
        <v>19</v>
      </c>
      <c r="J987" t="s">
        <v>20</v>
      </c>
      <c r="K987" t="s">
        <v>25</v>
      </c>
      <c r="L987">
        <v>32.159999999999997</v>
      </c>
      <c r="M987">
        <v>3.92</v>
      </c>
      <c r="N987">
        <v>0</v>
      </c>
      <c r="O987">
        <v>77.7</v>
      </c>
      <c r="P987">
        <v>113.7752</v>
      </c>
      <c r="Q987">
        <f t="shared" si="30"/>
        <v>0</v>
      </c>
      <c r="R987">
        <f t="shared" si="31"/>
        <v>130390.2248</v>
      </c>
    </row>
    <row r="988" spans="1:18" hidden="1" x14ac:dyDescent="0.25">
      <c r="A988" s="20">
        <v>43376</v>
      </c>
      <c r="B988" t="s">
        <v>279</v>
      </c>
      <c r="C988" t="s">
        <v>17</v>
      </c>
      <c r="D988">
        <v>953</v>
      </c>
      <c r="E988">
        <v>257.75</v>
      </c>
      <c r="F988">
        <v>245639.2</v>
      </c>
      <c r="G988" t="s">
        <v>748</v>
      </c>
      <c r="H988">
        <v>2018187</v>
      </c>
      <c r="I988" t="s">
        <v>19</v>
      </c>
      <c r="J988" t="s">
        <v>20</v>
      </c>
      <c r="K988" t="s">
        <v>25</v>
      </c>
      <c r="L988">
        <v>0</v>
      </c>
      <c r="M988">
        <v>7.37</v>
      </c>
      <c r="N988">
        <v>46.5</v>
      </c>
      <c r="O988">
        <v>146.26</v>
      </c>
      <c r="P988">
        <v>200.1293</v>
      </c>
      <c r="Q988">
        <f t="shared" si="30"/>
        <v>245839.32930000001</v>
      </c>
      <c r="R988">
        <f t="shared" si="31"/>
        <v>0</v>
      </c>
    </row>
    <row r="989" spans="1:18" hidden="1" x14ac:dyDescent="0.25">
      <c r="A989" s="20">
        <v>43376</v>
      </c>
      <c r="B989" t="s">
        <v>279</v>
      </c>
      <c r="C989" t="s">
        <v>23</v>
      </c>
      <c r="D989">
        <v>500</v>
      </c>
      <c r="E989">
        <v>257</v>
      </c>
      <c r="F989">
        <v>128500</v>
      </c>
      <c r="G989" t="s">
        <v>749</v>
      </c>
      <c r="H989">
        <v>2018187</v>
      </c>
      <c r="I989" t="s">
        <v>19</v>
      </c>
      <c r="J989" t="s">
        <v>20</v>
      </c>
      <c r="K989" t="s">
        <v>25</v>
      </c>
      <c r="L989">
        <v>32.159999999999997</v>
      </c>
      <c r="M989">
        <v>3.86</v>
      </c>
      <c r="N989">
        <v>0</v>
      </c>
      <c r="O989">
        <v>76.510000000000005</v>
      </c>
      <c r="P989">
        <v>112.52509999999999</v>
      </c>
      <c r="Q989">
        <f t="shared" si="30"/>
        <v>0</v>
      </c>
      <c r="R989">
        <f t="shared" si="31"/>
        <v>128387.4749</v>
      </c>
    </row>
    <row r="990" spans="1:18" hidden="1" x14ac:dyDescent="0.25">
      <c r="A990" s="20">
        <v>43376</v>
      </c>
      <c r="B990" t="s">
        <v>279</v>
      </c>
      <c r="C990" t="s">
        <v>17</v>
      </c>
      <c r="D990">
        <v>500</v>
      </c>
      <c r="E990">
        <v>252</v>
      </c>
      <c r="F990">
        <v>126000</v>
      </c>
      <c r="G990" t="s">
        <v>750</v>
      </c>
      <c r="H990">
        <v>2018187</v>
      </c>
      <c r="I990" t="s">
        <v>19</v>
      </c>
      <c r="J990" t="s">
        <v>20</v>
      </c>
      <c r="K990" t="s">
        <v>25</v>
      </c>
      <c r="L990">
        <v>0</v>
      </c>
      <c r="M990">
        <v>3.78</v>
      </c>
      <c r="N990">
        <v>0</v>
      </c>
      <c r="O990">
        <v>75.02</v>
      </c>
      <c r="P990">
        <v>78.8</v>
      </c>
      <c r="Q990">
        <f t="shared" si="30"/>
        <v>126078.8</v>
      </c>
      <c r="R990">
        <f t="shared" si="31"/>
        <v>0</v>
      </c>
    </row>
    <row r="991" spans="1:18" hidden="1" x14ac:dyDescent="0.25">
      <c r="A991" s="20">
        <v>43376</v>
      </c>
      <c r="B991" t="s">
        <v>279</v>
      </c>
      <c r="C991" t="s">
        <v>23</v>
      </c>
      <c r="D991">
        <v>500</v>
      </c>
      <c r="E991">
        <v>257</v>
      </c>
      <c r="F991">
        <v>128500</v>
      </c>
      <c r="G991" t="s">
        <v>751</v>
      </c>
      <c r="H991">
        <v>2018187</v>
      </c>
      <c r="I991" t="s">
        <v>19</v>
      </c>
      <c r="J991" t="s">
        <v>20</v>
      </c>
      <c r="K991" t="s">
        <v>25</v>
      </c>
      <c r="L991">
        <v>32.21</v>
      </c>
      <c r="M991">
        <v>3.86</v>
      </c>
      <c r="N991">
        <v>0</v>
      </c>
      <c r="O991">
        <v>76.510000000000005</v>
      </c>
      <c r="P991">
        <v>112.57510000000001</v>
      </c>
      <c r="Q991">
        <f t="shared" si="30"/>
        <v>0</v>
      </c>
      <c r="R991">
        <f t="shared" si="31"/>
        <v>128387.4249</v>
      </c>
    </row>
    <row r="992" spans="1:18" hidden="1" x14ac:dyDescent="0.25">
      <c r="A992" s="20">
        <v>43376</v>
      </c>
      <c r="B992" t="s">
        <v>279</v>
      </c>
      <c r="C992" t="s">
        <v>23</v>
      </c>
      <c r="D992">
        <v>500</v>
      </c>
      <c r="E992">
        <v>259</v>
      </c>
      <c r="F992">
        <v>129500</v>
      </c>
      <c r="G992" t="s">
        <v>752</v>
      </c>
      <c r="H992">
        <v>2018187</v>
      </c>
      <c r="I992" t="s">
        <v>19</v>
      </c>
      <c r="J992" t="s">
        <v>20</v>
      </c>
      <c r="K992" t="s">
        <v>25</v>
      </c>
      <c r="L992">
        <v>32.159999999999997</v>
      </c>
      <c r="M992">
        <v>3.89</v>
      </c>
      <c r="N992">
        <v>0</v>
      </c>
      <c r="O992">
        <v>77.099999999999994</v>
      </c>
      <c r="P992">
        <v>113.1451</v>
      </c>
      <c r="Q992">
        <f t="shared" si="30"/>
        <v>0</v>
      </c>
      <c r="R992">
        <f t="shared" si="31"/>
        <v>129386.85490000001</v>
      </c>
    </row>
    <row r="993" spans="1:18" hidden="1" x14ac:dyDescent="0.25">
      <c r="A993" s="20">
        <v>43376</v>
      </c>
      <c r="B993" t="s">
        <v>279</v>
      </c>
      <c r="C993" t="s">
        <v>17</v>
      </c>
      <c r="D993">
        <v>1000</v>
      </c>
      <c r="E993">
        <v>255</v>
      </c>
      <c r="F993">
        <v>255000</v>
      </c>
      <c r="G993" t="s">
        <v>753</v>
      </c>
      <c r="H993">
        <v>2018187</v>
      </c>
      <c r="I993" t="s">
        <v>19</v>
      </c>
      <c r="J993" t="s">
        <v>20</v>
      </c>
      <c r="K993" t="s">
        <v>25</v>
      </c>
      <c r="L993">
        <v>0</v>
      </c>
      <c r="M993">
        <v>7.65</v>
      </c>
      <c r="N993">
        <v>0</v>
      </c>
      <c r="O993">
        <v>151.83000000000001</v>
      </c>
      <c r="P993">
        <v>159.47999999999999</v>
      </c>
      <c r="Q993">
        <f t="shared" si="30"/>
        <v>255159.48</v>
      </c>
      <c r="R993">
        <f t="shared" si="31"/>
        <v>0</v>
      </c>
    </row>
    <row r="994" spans="1:18" hidden="1" x14ac:dyDescent="0.25">
      <c r="A994" s="20">
        <v>43371</v>
      </c>
      <c r="B994" t="s">
        <v>279</v>
      </c>
      <c r="C994" t="s">
        <v>23</v>
      </c>
      <c r="D994">
        <v>250</v>
      </c>
      <c r="E994">
        <v>241</v>
      </c>
      <c r="F994">
        <v>60250</v>
      </c>
      <c r="G994" t="s">
        <v>754</v>
      </c>
      <c r="H994">
        <v>2018185</v>
      </c>
      <c r="I994" t="s">
        <v>19</v>
      </c>
      <c r="J994" t="s">
        <v>20</v>
      </c>
      <c r="K994" t="s">
        <v>25</v>
      </c>
      <c r="L994">
        <v>14.58</v>
      </c>
      <c r="M994">
        <v>1.81</v>
      </c>
      <c r="N994">
        <v>39.6</v>
      </c>
      <c r="O994">
        <v>35.869999999999997</v>
      </c>
      <c r="P994">
        <v>91.857500000000002</v>
      </c>
      <c r="Q994">
        <f t="shared" si="30"/>
        <v>0</v>
      </c>
      <c r="R994">
        <f t="shared" si="31"/>
        <v>60158.142500000002</v>
      </c>
    </row>
    <row r="995" spans="1:18" hidden="1" x14ac:dyDescent="0.25">
      <c r="A995" s="20">
        <v>43371</v>
      </c>
      <c r="B995" t="s">
        <v>279</v>
      </c>
      <c r="C995" t="s">
        <v>17</v>
      </c>
      <c r="D995">
        <v>250</v>
      </c>
      <c r="E995">
        <v>241.5</v>
      </c>
      <c r="F995">
        <v>60375</v>
      </c>
      <c r="G995" t="s">
        <v>755</v>
      </c>
      <c r="H995">
        <v>2018185</v>
      </c>
      <c r="I995" t="s">
        <v>19</v>
      </c>
      <c r="J995" t="s">
        <v>20</v>
      </c>
      <c r="K995" t="s">
        <v>25</v>
      </c>
      <c r="L995">
        <v>0</v>
      </c>
      <c r="M995">
        <v>1.81</v>
      </c>
      <c r="N995">
        <v>0</v>
      </c>
      <c r="O995">
        <v>35.950000000000003</v>
      </c>
      <c r="P995">
        <v>37.761200000000002</v>
      </c>
      <c r="Q995">
        <f t="shared" si="30"/>
        <v>60412.761200000001</v>
      </c>
      <c r="R995">
        <f t="shared" si="31"/>
        <v>0</v>
      </c>
    </row>
    <row r="996" spans="1:18" hidden="1" x14ac:dyDescent="0.25">
      <c r="A996" s="20">
        <v>43371</v>
      </c>
      <c r="B996" t="s">
        <v>279</v>
      </c>
      <c r="C996" t="s">
        <v>23</v>
      </c>
      <c r="D996">
        <v>1000</v>
      </c>
      <c r="E996">
        <v>242</v>
      </c>
      <c r="F996">
        <v>242000</v>
      </c>
      <c r="G996" t="s">
        <v>756</v>
      </c>
      <c r="H996">
        <v>2018185</v>
      </c>
      <c r="I996" t="s">
        <v>19</v>
      </c>
      <c r="J996" t="s">
        <v>20</v>
      </c>
      <c r="K996" t="s">
        <v>25</v>
      </c>
      <c r="L996">
        <v>59.77</v>
      </c>
      <c r="M996">
        <v>7.26</v>
      </c>
      <c r="N996">
        <v>0</v>
      </c>
      <c r="O996">
        <v>144.09</v>
      </c>
      <c r="P996">
        <v>211.12</v>
      </c>
      <c r="Q996">
        <f t="shared" si="30"/>
        <v>0</v>
      </c>
      <c r="R996">
        <f t="shared" si="31"/>
        <v>241788.88</v>
      </c>
    </row>
    <row r="997" spans="1:18" hidden="1" x14ac:dyDescent="0.25">
      <c r="A997" s="20">
        <v>43371</v>
      </c>
      <c r="B997" t="s">
        <v>279</v>
      </c>
      <c r="C997" t="s">
        <v>17</v>
      </c>
      <c r="D997">
        <v>1000</v>
      </c>
      <c r="E997">
        <v>241</v>
      </c>
      <c r="F997">
        <v>241000</v>
      </c>
      <c r="G997" t="s">
        <v>757</v>
      </c>
      <c r="H997">
        <v>2018185</v>
      </c>
      <c r="I997" t="s">
        <v>19</v>
      </c>
      <c r="J997" t="s">
        <v>20</v>
      </c>
      <c r="K997" t="s">
        <v>25</v>
      </c>
      <c r="L997">
        <v>0</v>
      </c>
      <c r="M997">
        <v>7.23</v>
      </c>
      <c r="N997">
        <v>0</v>
      </c>
      <c r="O997">
        <v>143.49</v>
      </c>
      <c r="P997">
        <v>150.72</v>
      </c>
      <c r="Q997">
        <f t="shared" si="30"/>
        <v>241150.72</v>
      </c>
      <c r="R997">
        <f t="shared" si="31"/>
        <v>0</v>
      </c>
    </row>
    <row r="998" spans="1:18" hidden="1" x14ac:dyDescent="0.25">
      <c r="A998" s="20">
        <v>43371</v>
      </c>
      <c r="B998" t="s">
        <v>279</v>
      </c>
      <c r="C998" t="s">
        <v>23</v>
      </c>
      <c r="D998">
        <v>1000</v>
      </c>
      <c r="E998">
        <v>237</v>
      </c>
      <c r="F998">
        <v>237000</v>
      </c>
      <c r="G998" t="s">
        <v>758</v>
      </c>
      <c r="H998">
        <v>2018185</v>
      </c>
      <c r="I998" t="s">
        <v>19</v>
      </c>
      <c r="J998" t="s">
        <v>20</v>
      </c>
      <c r="K998" t="s">
        <v>25</v>
      </c>
      <c r="L998">
        <v>59.77</v>
      </c>
      <c r="M998">
        <v>7.11</v>
      </c>
      <c r="N998">
        <v>0</v>
      </c>
      <c r="O998">
        <v>141.11000000000001</v>
      </c>
      <c r="P998">
        <v>207.99010000000001</v>
      </c>
      <c r="Q998">
        <f t="shared" si="30"/>
        <v>0</v>
      </c>
      <c r="R998">
        <f t="shared" si="31"/>
        <v>236792.0099</v>
      </c>
    </row>
    <row r="999" spans="1:18" hidden="1" x14ac:dyDescent="0.25">
      <c r="A999" s="20">
        <v>43371</v>
      </c>
      <c r="B999" t="s">
        <v>279</v>
      </c>
      <c r="C999" t="s">
        <v>23</v>
      </c>
      <c r="D999">
        <v>500</v>
      </c>
      <c r="E999">
        <v>232</v>
      </c>
      <c r="F999">
        <v>116000</v>
      </c>
      <c r="G999" t="s">
        <v>759</v>
      </c>
      <c r="H999">
        <v>2018185</v>
      </c>
      <c r="I999" t="s">
        <v>19</v>
      </c>
      <c r="J999" t="s">
        <v>20</v>
      </c>
      <c r="K999" t="s">
        <v>25</v>
      </c>
      <c r="L999">
        <v>29.88</v>
      </c>
      <c r="M999">
        <v>3.48</v>
      </c>
      <c r="N999">
        <v>0</v>
      </c>
      <c r="O999">
        <v>69.06</v>
      </c>
      <c r="P999">
        <v>102.42</v>
      </c>
      <c r="Q999">
        <f t="shared" si="30"/>
        <v>0</v>
      </c>
      <c r="R999">
        <f t="shared" si="31"/>
        <v>115897.58</v>
      </c>
    </row>
    <row r="1000" spans="1:18" hidden="1" x14ac:dyDescent="0.25">
      <c r="A1000" s="20">
        <v>43371</v>
      </c>
      <c r="B1000" t="s">
        <v>279</v>
      </c>
      <c r="C1000" t="s">
        <v>17</v>
      </c>
      <c r="D1000">
        <v>1500</v>
      </c>
      <c r="E1000">
        <v>238.87</v>
      </c>
      <c r="F1000">
        <v>358300.45</v>
      </c>
      <c r="G1000" t="s">
        <v>760</v>
      </c>
      <c r="H1000">
        <v>2018185</v>
      </c>
      <c r="I1000" t="s">
        <v>19</v>
      </c>
      <c r="J1000" t="s">
        <v>20</v>
      </c>
      <c r="K1000" t="s">
        <v>25</v>
      </c>
      <c r="L1000">
        <v>0</v>
      </c>
      <c r="M1000">
        <v>10.75</v>
      </c>
      <c r="N1000">
        <v>0</v>
      </c>
      <c r="O1000">
        <v>213.33</v>
      </c>
      <c r="P1000">
        <v>224.0796</v>
      </c>
      <c r="Q1000">
        <f t="shared" si="30"/>
        <v>358524.52960000001</v>
      </c>
      <c r="R1000">
        <f t="shared" si="31"/>
        <v>0</v>
      </c>
    </row>
    <row r="1001" spans="1:18" hidden="1" x14ac:dyDescent="0.25">
      <c r="A1001" s="20">
        <v>43370</v>
      </c>
      <c r="B1001" t="s">
        <v>659</v>
      </c>
      <c r="C1001" t="s">
        <v>23</v>
      </c>
      <c r="D1001">
        <v>1000</v>
      </c>
      <c r="E1001">
        <v>212.55</v>
      </c>
      <c r="F1001">
        <v>212552.55</v>
      </c>
      <c r="G1001" t="s">
        <v>761</v>
      </c>
      <c r="H1001">
        <v>2018184</v>
      </c>
      <c r="I1001" t="s">
        <v>19</v>
      </c>
      <c r="J1001" t="s">
        <v>20</v>
      </c>
      <c r="K1001" t="s">
        <v>25</v>
      </c>
      <c r="L1001">
        <v>52.66</v>
      </c>
      <c r="M1001">
        <v>6.38</v>
      </c>
      <c r="N1001">
        <v>0</v>
      </c>
      <c r="O1001">
        <v>126.55</v>
      </c>
      <c r="P1001">
        <v>185.5864</v>
      </c>
      <c r="Q1001">
        <f t="shared" si="30"/>
        <v>0</v>
      </c>
      <c r="R1001">
        <f t="shared" si="31"/>
        <v>212366.96359999999</v>
      </c>
    </row>
    <row r="1002" spans="1:18" hidden="1" x14ac:dyDescent="0.25">
      <c r="A1002" s="20">
        <v>43370</v>
      </c>
      <c r="B1002" t="s">
        <v>282</v>
      </c>
      <c r="C1002" t="s">
        <v>23</v>
      </c>
      <c r="D1002">
        <v>100</v>
      </c>
      <c r="E1002">
        <v>703.24</v>
      </c>
      <c r="F1002">
        <v>70323.8</v>
      </c>
      <c r="G1002" t="s">
        <v>762</v>
      </c>
      <c r="H1002">
        <v>2018184</v>
      </c>
      <c r="I1002" t="s">
        <v>19</v>
      </c>
      <c r="J1002" t="s">
        <v>20</v>
      </c>
      <c r="K1002" t="s">
        <v>25</v>
      </c>
      <c r="L1002">
        <v>18.02</v>
      </c>
      <c r="M1002">
        <v>2.11</v>
      </c>
      <c r="N1002">
        <v>0</v>
      </c>
      <c r="O1002">
        <v>41.87</v>
      </c>
      <c r="P1002">
        <v>61.999699999999997</v>
      </c>
      <c r="Q1002">
        <f t="shared" si="30"/>
        <v>0</v>
      </c>
      <c r="R1002">
        <f t="shared" si="31"/>
        <v>70261.800300000003</v>
      </c>
    </row>
    <row r="1003" spans="1:18" hidden="1" x14ac:dyDescent="0.25">
      <c r="A1003" s="20">
        <v>43370</v>
      </c>
      <c r="B1003" t="s">
        <v>282</v>
      </c>
      <c r="C1003" t="s">
        <v>17</v>
      </c>
      <c r="D1003">
        <v>100</v>
      </c>
      <c r="E1003">
        <v>699</v>
      </c>
      <c r="F1003">
        <v>69900</v>
      </c>
      <c r="G1003" t="s">
        <v>763</v>
      </c>
      <c r="H1003">
        <v>2018184</v>
      </c>
      <c r="I1003" t="s">
        <v>19</v>
      </c>
      <c r="J1003" t="s">
        <v>20</v>
      </c>
      <c r="K1003" t="s">
        <v>25</v>
      </c>
      <c r="L1003">
        <v>0</v>
      </c>
      <c r="M1003">
        <v>2.1</v>
      </c>
      <c r="N1003">
        <v>32.1</v>
      </c>
      <c r="O1003">
        <v>41.62</v>
      </c>
      <c r="P1003">
        <v>75.817099999999996</v>
      </c>
      <c r="Q1003">
        <f t="shared" si="30"/>
        <v>69975.8171</v>
      </c>
      <c r="R1003">
        <f t="shared" si="31"/>
        <v>0</v>
      </c>
    </row>
    <row r="1004" spans="1:18" hidden="1" x14ac:dyDescent="0.25">
      <c r="A1004" s="20">
        <v>43370</v>
      </c>
      <c r="B1004" t="s">
        <v>659</v>
      </c>
      <c r="C1004" t="s">
        <v>17</v>
      </c>
      <c r="D1004">
        <v>1000</v>
      </c>
      <c r="E1004">
        <v>208.75</v>
      </c>
      <c r="F1004">
        <v>208750</v>
      </c>
      <c r="G1004" t="s">
        <v>764</v>
      </c>
      <c r="H1004">
        <v>2018184</v>
      </c>
      <c r="I1004" t="s">
        <v>19</v>
      </c>
      <c r="J1004" t="s">
        <v>20</v>
      </c>
      <c r="K1004" t="s">
        <v>25</v>
      </c>
      <c r="L1004">
        <v>0</v>
      </c>
      <c r="M1004">
        <v>6.26</v>
      </c>
      <c r="N1004">
        <v>0</v>
      </c>
      <c r="O1004">
        <v>124.29</v>
      </c>
      <c r="P1004">
        <v>130.55250000000001</v>
      </c>
      <c r="Q1004">
        <f t="shared" si="30"/>
        <v>208880.55249999999</v>
      </c>
      <c r="R1004">
        <f t="shared" si="31"/>
        <v>0</v>
      </c>
    </row>
    <row r="1005" spans="1:18" hidden="1" x14ac:dyDescent="0.25">
      <c r="A1005" s="20">
        <v>43370</v>
      </c>
      <c r="B1005" t="s">
        <v>321</v>
      </c>
      <c r="C1005" t="s">
        <v>23</v>
      </c>
      <c r="D1005">
        <v>1000</v>
      </c>
      <c r="E1005">
        <v>249.08</v>
      </c>
      <c r="F1005">
        <v>249076.75</v>
      </c>
      <c r="G1005" t="s">
        <v>765</v>
      </c>
      <c r="H1005">
        <v>2018184</v>
      </c>
      <c r="I1005" t="s">
        <v>19</v>
      </c>
      <c r="J1005" t="s">
        <v>20</v>
      </c>
      <c r="K1005" t="s">
        <v>25</v>
      </c>
      <c r="L1005">
        <v>62.32</v>
      </c>
      <c r="M1005">
        <v>7.47</v>
      </c>
      <c r="N1005">
        <v>0</v>
      </c>
      <c r="O1005">
        <v>148.30000000000001</v>
      </c>
      <c r="P1005">
        <v>218.0924</v>
      </c>
      <c r="Q1005">
        <f t="shared" si="30"/>
        <v>0</v>
      </c>
      <c r="R1005">
        <f t="shared" si="31"/>
        <v>248858.65760000001</v>
      </c>
    </row>
    <row r="1006" spans="1:18" hidden="1" x14ac:dyDescent="0.25">
      <c r="A1006" s="20">
        <v>43370</v>
      </c>
      <c r="B1006" t="s">
        <v>321</v>
      </c>
      <c r="C1006" t="s">
        <v>17</v>
      </c>
      <c r="D1006">
        <v>1000</v>
      </c>
      <c r="E1006">
        <v>249.5</v>
      </c>
      <c r="F1006">
        <v>249500</v>
      </c>
      <c r="G1006" t="s">
        <v>766</v>
      </c>
      <c r="H1006">
        <v>2018184</v>
      </c>
      <c r="I1006" t="s">
        <v>19</v>
      </c>
      <c r="J1006" t="s">
        <v>20</v>
      </c>
      <c r="K1006" t="s">
        <v>25</v>
      </c>
      <c r="L1006">
        <v>0</v>
      </c>
      <c r="M1006">
        <v>7.49</v>
      </c>
      <c r="N1006">
        <v>0</v>
      </c>
      <c r="O1006">
        <v>148.55000000000001</v>
      </c>
      <c r="P1006">
        <v>156.0352</v>
      </c>
      <c r="Q1006">
        <f t="shared" si="30"/>
        <v>249656.03520000001</v>
      </c>
      <c r="R1006">
        <f t="shared" si="31"/>
        <v>0</v>
      </c>
    </row>
    <row r="1007" spans="1:18" hidden="1" x14ac:dyDescent="0.25">
      <c r="A1007" s="20">
        <v>43369</v>
      </c>
      <c r="B1007" t="s">
        <v>677</v>
      </c>
      <c r="C1007" t="s">
        <v>17</v>
      </c>
      <c r="D1007">
        <v>350</v>
      </c>
      <c r="E1007">
        <v>204.05</v>
      </c>
      <c r="F1007">
        <v>71417.5</v>
      </c>
      <c r="G1007" t="s">
        <v>767</v>
      </c>
      <c r="H1007">
        <v>2018183</v>
      </c>
      <c r="I1007" t="s">
        <v>19</v>
      </c>
      <c r="J1007" t="s">
        <v>20</v>
      </c>
      <c r="K1007" t="s">
        <v>25</v>
      </c>
      <c r="L1007">
        <v>0</v>
      </c>
      <c r="M1007">
        <v>2.14</v>
      </c>
      <c r="N1007">
        <v>0</v>
      </c>
      <c r="O1007">
        <v>42.52</v>
      </c>
      <c r="P1007">
        <v>44.662500000000001</v>
      </c>
      <c r="Q1007">
        <f t="shared" si="30"/>
        <v>71462.162500000006</v>
      </c>
      <c r="R1007">
        <f t="shared" si="31"/>
        <v>0</v>
      </c>
    </row>
    <row r="1008" spans="1:18" hidden="1" x14ac:dyDescent="0.25">
      <c r="A1008" s="20">
        <v>43369</v>
      </c>
      <c r="B1008" t="s">
        <v>677</v>
      </c>
      <c r="C1008" t="s">
        <v>23</v>
      </c>
      <c r="D1008">
        <v>21</v>
      </c>
      <c r="E1008">
        <v>206</v>
      </c>
      <c r="F1008">
        <v>4326</v>
      </c>
      <c r="G1008" t="s">
        <v>768</v>
      </c>
      <c r="H1008">
        <v>2018183</v>
      </c>
      <c r="I1008" t="s">
        <v>19</v>
      </c>
      <c r="J1008" t="s">
        <v>20</v>
      </c>
      <c r="K1008" t="s">
        <v>25</v>
      </c>
      <c r="L1008">
        <v>1.05</v>
      </c>
      <c r="M1008">
        <v>0.13</v>
      </c>
      <c r="N1008">
        <v>0</v>
      </c>
      <c r="O1008">
        <v>29.52</v>
      </c>
      <c r="P1008">
        <v>30.6998</v>
      </c>
      <c r="Q1008">
        <f t="shared" si="30"/>
        <v>0</v>
      </c>
      <c r="R1008">
        <f t="shared" si="31"/>
        <v>4295.3001999999997</v>
      </c>
    </row>
    <row r="1009" spans="1:18" hidden="1" x14ac:dyDescent="0.25">
      <c r="A1009" s="20">
        <v>43369</v>
      </c>
      <c r="B1009" t="s">
        <v>282</v>
      </c>
      <c r="C1009" t="s">
        <v>23</v>
      </c>
      <c r="D1009">
        <v>100</v>
      </c>
      <c r="E1009">
        <v>705</v>
      </c>
      <c r="F1009">
        <v>70500</v>
      </c>
      <c r="G1009" t="s">
        <v>769</v>
      </c>
      <c r="H1009">
        <v>2018183</v>
      </c>
      <c r="I1009" t="s">
        <v>19</v>
      </c>
      <c r="J1009" t="s">
        <v>20</v>
      </c>
      <c r="K1009" t="s">
        <v>25</v>
      </c>
      <c r="L1009">
        <v>17.940000000000001</v>
      </c>
      <c r="M1009">
        <v>2.12</v>
      </c>
      <c r="N1009">
        <v>9.6</v>
      </c>
      <c r="O1009">
        <v>41.98</v>
      </c>
      <c r="P1009">
        <v>71.635099999999994</v>
      </c>
      <c r="Q1009">
        <f t="shared" si="30"/>
        <v>0</v>
      </c>
      <c r="R1009">
        <f t="shared" si="31"/>
        <v>70428.3649</v>
      </c>
    </row>
    <row r="1010" spans="1:18" hidden="1" x14ac:dyDescent="0.25">
      <c r="A1010" s="20">
        <v>43369</v>
      </c>
      <c r="B1010" t="s">
        <v>282</v>
      </c>
      <c r="C1010" t="s">
        <v>17</v>
      </c>
      <c r="D1010">
        <v>100</v>
      </c>
      <c r="E1010">
        <v>705.5</v>
      </c>
      <c r="F1010">
        <v>70550</v>
      </c>
      <c r="G1010" t="s">
        <v>770</v>
      </c>
      <c r="H1010">
        <v>2018183</v>
      </c>
      <c r="I1010" t="s">
        <v>19</v>
      </c>
      <c r="J1010" t="s">
        <v>20</v>
      </c>
      <c r="K1010" t="s">
        <v>25</v>
      </c>
      <c r="L1010">
        <v>0</v>
      </c>
      <c r="M1010">
        <v>2.12</v>
      </c>
      <c r="N1010">
        <v>0</v>
      </c>
      <c r="O1010">
        <v>42</v>
      </c>
      <c r="P1010">
        <v>44.116500000000002</v>
      </c>
      <c r="Q1010">
        <f t="shared" si="30"/>
        <v>70594.116500000004</v>
      </c>
      <c r="R1010">
        <f t="shared" si="31"/>
        <v>0</v>
      </c>
    </row>
    <row r="1011" spans="1:18" hidden="1" x14ac:dyDescent="0.25">
      <c r="A1011" s="20">
        <v>43369</v>
      </c>
      <c r="B1011" t="s">
        <v>433</v>
      </c>
      <c r="C1011" t="s">
        <v>23</v>
      </c>
      <c r="D1011">
        <v>1500</v>
      </c>
      <c r="E1011">
        <v>12</v>
      </c>
      <c r="F1011">
        <v>18000</v>
      </c>
      <c r="G1011" t="s">
        <v>771</v>
      </c>
      <c r="H1011">
        <v>2018183</v>
      </c>
      <c r="I1011" t="s">
        <v>19</v>
      </c>
      <c r="J1011" t="s">
        <v>20</v>
      </c>
      <c r="K1011" t="s">
        <v>25</v>
      </c>
      <c r="L1011">
        <v>4.4800000000000004</v>
      </c>
      <c r="M1011">
        <v>0.54</v>
      </c>
      <c r="N1011">
        <v>0</v>
      </c>
      <c r="O1011">
        <v>29.6</v>
      </c>
      <c r="P1011">
        <v>34.619999999999997</v>
      </c>
      <c r="Q1011">
        <f t="shared" si="30"/>
        <v>0</v>
      </c>
      <c r="R1011">
        <f t="shared" si="31"/>
        <v>17965.38</v>
      </c>
    </row>
    <row r="1012" spans="1:18" hidden="1" x14ac:dyDescent="0.25">
      <c r="A1012" s="20">
        <v>43369</v>
      </c>
      <c r="B1012" t="s">
        <v>433</v>
      </c>
      <c r="C1012" t="s">
        <v>17</v>
      </c>
      <c r="D1012">
        <v>1500</v>
      </c>
      <c r="E1012">
        <v>11.9</v>
      </c>
      <c r="F1012">
        <v>17850</v>
      </c>
      <c r="G1012" t="s">
        <v>772</v>
      </c>
      <c r="H1012">
        <v>2018183</v>
      </c>
      <c r="I1012" t="s">
        <v>19</v>
      </c>
      <c r="J1012" t="s">
        <v>20</v>
      </c>
      <c r="K1012" t="s">
        <v>25</v>
      </c>
      <c r="L1012">
        <v>0</v>
      </c>
      <c r="M1012">
        <v>0.54</v>
      </c>
      <c r="N1012">
        <v>0</v>
      </c>
      <c r="O1012">
        <v>29.6</v>
      </c>
      <c r="P1012">
        <v>30.1355</v>
      </c>
      <c r="Q1012">
        <f t="shared" si="30"/>
        <v>17880.1355</v>
      </c>
      <c r="R1012">
        <f t="shared" si="31"/>
        <v>0</v>
      </c>
    </row>
    <row r="1013" spans="1:18" hidden="1" x14ac:dyDescent="0.25">
      <c r="A1013" s="20">
        <v>43369</v>
      </c>
      <c r="B1013" t="s">
        <v>677</v>
      </c>
      <c r="C1013" t="s">
        <v>23</v>
      </c>
      <c r="D1013">
        <v>329</v>
      </c>
      <c r="E1013">
        <v>197.2</v>
      </c>
      <c r="F1013">
        <v>64879.9</v>
      </c>
      <c r="G1013" t="s">
        <v>773</v>
      </c>
      <c r="H1013">
        <v>2018183</v>
      </c>
      <c r="I1013" t="s">
        <v>19</v>
      </c>
      <c r="J1013" t="s">
        <v>20</v>
      </c>
      <c r="K1013" t="s">
        <v>25</v>
      </c>
      <c r="L1013">
        <v>16.52</v>
      </c>
      <c r="M1013">
        <v>1.95</v>
      </c>
      <c r="N1013">
        <v>0</v>
      </c>
      <c r="O1013">
        <v>38.630000000000003</v>
      </c>
      <c r="P1013">
        <v>57.096400000000003</v>
      </c>
      <c r="Q1013">
        <f t="shared" si="30"/>
        <v>0</v>
      </c>
      <c r="R1013">
        <f t="shared" si="31"/>
        <v>64822.803599999999</v>
      </c>
    </row>
    <row r="1014" spans="1:18" hidden="1" x14ac:dyDescent="0.25">
      <c r="A1014" s="20">
        <v>43368</v>
      </c>
      <c r="B1014" t="s">
        <v>279</v>
      </c>
      <c r="C1014" t="s">
        <v>23</v>
      </c>
      <c r="D1014">
        <v>500</v>
      </c>
      <c r="E1014">
        <v>249.12</v>
      </c>
      <c r="F1014">
        <v>124560.6</v>
      </c>
      <c r="G1014" t="s">
        <v>655</v>
      </c>
      <c r="H1014">
        <v>2018182</v>
      </c>
      <c r="I1014" t="s">
        <v>19</v>
      </c>
      <c r="J1014" t="s">
        <v>20</v>
      </c>
      <c r="K1014" t="s">
        <v>25</v>
      </c>
      <c r="L1014">
        <v>31.48</v>
      </c>
      <c r="M1014">
        <v>3.74</v>
      </c>
      <c r="N1014">
        <v>0</v>
      </c>
      <c r="O1014">
        <v>74.17</v>
      </c>
      <c r="P1014">
        <v>109.38679999999999</v>
      </c>
      <c r="Q1014">
        <f t="shared" si="30"/>
        <v>0</v>
      </c>
      <c r="R1014">
        <f t="shared" si="31"/>
        <v>124451.21320000001</v>
      </c>
    </row>
    <row r="1015" spans="1:18" hidden="1" x14ac:dyDescent="0.25">
      <c r="A1015" s="20">
        <v>43368</v>
      </c>
      <c r="B1015" t="s">
        <v>279</v>
      </c>
      <c r="C1015" t="s">
        <v>17</v>
      </c>
      <c r="D1015">
        <v>500</v>
      </c>
      <c r="E1015">
        <v>254.51</v>
      </c>
      <c r="F1015">
        <v>127255.9</v>
      </c>
      <c r="G1015" t="s">
        <v>656</v>
      </c>
      <c r="H1015">
        <v>2018182</v>
      </c>
      <c r="I1015" t="s">
        <v>19</v>
      </c>
      <c r="J1015" t="s">
        <v>20</v>
      </c>
      <c r="K1015" t="s">
        <v>25</v>
      </c>
      <c r="L1015">
        <v>0</v>
      </c>
      <c r="M1015">
        <v>3.82</v>
      </c>
      <c r="N1015">
        <v>0</v>
      </c>
      <c r="O1015">
        <v>75.760000000000005</v>
      </c>
      <c r="P1015">
        <v>79.5779</v>
      </c>
      <c r="Q1015">
        <f t="shared" si="30"/>
        <v>127335.4779</v>
      </c>
      <c r="R1015">
        <f t="shared" si="31"/>
        <v>0</v>
      </c>
    </row>
    <row r="1016" spans="1:18" hidden="1" x14ac:dyDescent="0.25">
      <c r="A1016" s="20">
        <v>43368</v>
      </c>
      <c r="B1016" t="s">
        <v>321</v>
      </c>
      <c r="C1016" t="s">
        <v>17</v>
      </c>
      <c r="D1016">
        <v>700</v>
      </c>
      <c r="E1016">
        <v>240.5</v>
      </c>
      <c r="F1016">
        <v>168350</v>
      </c>
      <c r="G1016" t="s">
        <v>657</v>
      </c>
      <c r="H1016">
        <v>2018182</v>
      </c>
      <c r="I1016" t="s">
        <v>19</v>
      </c>
      <c r="J1016" t="s">
        <v>20</v>
      </c>
      <c r="K1016" t="s">
        <v>25</v>
      </c>
      <c r="L1016">
        <v>0</v>
      </c>
      <c r="M1016">
        <v>5.05</v>
      </c>
      <c r="N1016">
        <v>30.9</v>
      </c>
      <c r="O1016">
        <v>100.24</v>
      </c>
      <c r="P1016">
        <v>136.19049999999999</v>
      </c>
      <c r="Q1016">
        <f t="shared" si="30"/>
        <v>168486.1905</v>
      </c>
      <c r="R1016">
        <f t="shared" si="31"/>
        <v>0</v>
      </c>
    </row>
    <row r="1017" spans="1:18" hidden="1" x14ac:dyDescent="0.25">
      <c r="A1017" s="20">
        <v>43368</v>
      </c>
      <c r="B1017" t="s">
        <v>321</v>
      </c>
      <c r="C1017" t="s">
        <v>23</v>
      </c>
      <c r="D1017">
        <v>700</v>
      </c>
      <c r="E1017">
        <v>241.11</v>
      </c>
      <c r="F1017">
        <v>168778.25</v>
      </c>
      <c r="G1017" t="s">
        <v>658</v>
      </c>
      <c r="H1017">
        <v>2018182</v>
      </c>
      <c r="I1017" t="s">
        <v>19</v>
      </c>
      <c r="J1017" t="s">
        <v>20</v>
      </c>
      <c r="K1017" t="s">
        <v>25</v>
      </c>
      <c r="L1017">
        <v>42.02</v>
      </c>
      <c r="M1017">
        <v>5.0599999999999996</v>
      </c>
      <c r="N1017">
        <v>0</v>
      </c>
      <c r="O1017">
        <v>100.5</v>
      </c>
      <c r="P1017">
        <v>147.58340000000001</v>
      </c>
      <c r="Q1017">
        <f t="shared" si="30"/>
        <v>0</v>
      </c>
      <c r="R1017">
        <f t="shared" si="31"/>
        <v>168630.6666</v>
      </c>
    </row>
    <row r="1018" spans="1:18" hidden="1" x14ac:dyDescent="0.25">
      <c r="A1018" s="20">
        <v>43368</v>
      </c>
      <c r="B1018" t="s">
        <v>659</v>
      </c>
      <c r="C1018" t="s">
        <v>23</v>
      </c>
      <c r="D1018">
        <v>1000</v>
      </c>
      <c r="E1018">
        <v>213.1</v>
      </c>
      <c r="F1018">
        <v>213100</v>
      </c>
      <c r="G1018" t="s">
        <v>660</v>
      </c>
      <c r="H1018">
        <v>2018182</v>
      </c>
      <c r="I1018" t="s">
        <v>19</v>
      </c>
      <c r="J1018" t="s">
        <v>20</v>
      </c>
      <c r="K1018" t="s">
        <v>25</v>
      </c>
      <c r="L1018">
        <v>54.5</v>
      </c>
      <c r="M1018">
        <v>6.39</v>
      </c>
      <c r="N1018">
        <v>0</v>
      </c>
      <c r="O1018">
        <v>126.88</v>
      </c>
      <c r="P1018">
        <v>187.773</v>
      </c>
      <c r="Q1018">
        <f t="shared" si="30"/>
        <v>0</v>
      </c>
      <c r="R1018">
        <f t="shared" si="31"/>
        <v>212912.22700000001</v>
      </c>
    </row>
    <row r="1019" spans="1:18" hidden="1" x14ac:dyDescent="0.25">
      <c r="A1019" s="20">
        <v>43368</v>
      </c>
      <c r="B1019" t="s">
        <v>659</v>
      </c>
      <c r="C1019" t="s">
        <v>17</v>
      </c>
      <c r="D1019">
        <v>1000</v>
      </c>
      <c r="E1019">
        <v>222.89</v>
      </c>
      <c r="F1019">
        <v>222893.9</v>
      </c>
      <c r="G1019" t="s">
        <v>661</v>
      </c>
      <c r="H1019">
        <v>2018182</v>
      </c>
      <c r="I1019" t="s">
        <v>19</v>
      </c>
      <c r="J1019" t="s">
        <v>20</v>
      </c>
      <c r="K1019" t="s">
        <v>25</v>
      </c>
      <c r="L1019">
        <v>0</v>
      </c>
      <c r="M1019">
        <v>6.69</v>
      </c>
      <c r="N1019">
        <v>0</v>
      </c>
      <c r="O1019">
        <v>132.69999999999999</v>
      </c>
      <c r="P1019">
        <v>139.387</v>
      </c>
      <c r="Q1019">
        <f t="shared" si="30"/>
        <v>223033.28699999998</v>
      </c>
      <c r="R1019">
        <f t="shared" si="31"/>
        <v>0</v>
      </c>
    </row>
    <row r="1020" spans="1:18" hidden="1" x14ac:dyDescent="0.25">
      <c r="A1020" s="20">
        <v>43367</v>
      </c>
      <c r="B1020" t="s">
        <v>179</v>
      </c>
      <c r="C1020" t="s">
        <v>23</v>
      </c>
      <c r="D1020">
        <v>350</v>
      </c>
      <c r="E1020">
        <v>40</v>
      </c>
      <c r="F1020">
        <v>14000</v>
      </c>
      <c r="G1020" t="s">
        <v>662</v>
      </c>
      <c r="H1020">
        <v>2018181</v>
      </c>
      <c r="I1020" t="s">
        <v>19</v>
      </c>
      <c r="J1020" t="s">
        <v>20</v>
      </c>
      <c r="K1020" t="s">
        <v>25</v>
      </c>
      <c r="L1020">
        <v>14</v>
      </c>
      <c r="M1020">
        <v>0.42</v>
      </c>
      <c r="N1020">
        <v>0</v>
      </c>
      <c r="O1020">
        <v>90.94</v>
      </c>
      <c r="P1020">
        <v>105.36</v>
      </c>
      <c r="Q1020">
        <f t="shared" si="30"/>
        <v>0</v>
      </c>
      <c r="R1020">
        <f t="shared" si="31"/>
        <v>13894.64</v>
      </c>
    </row>
    <row r="1021" spans="1:18" hidden="1" x14ac:dyDescent="0.25">
      <c r="A1021" s="20">
        <v>43367</v>
      </c>
      <c r="B1021" t="s">
        <v>321</v>
      </c>
      <c r="C1021" t="s">
        <v>23</v>
      </c>
      <c r="D1021">
        <v>100</v>
      </c>
      <c r="E1021">
        <v>258</v>
      </c>
      <c r="F1021">
        <v>25800</v>
      </c>
      <c r="G1021" t="s">
        <v>663</v>
      </c>
      <c r="H1021">
        <v>2018181</v>
      </c>
      <c r="I1021" t="s">
        <v>19</v>
      </c>
      <c r="J1021" t="s">
        <v>20</v>
      </c>
      <c r="K1021" t="s">
        <v>25</v>
      </c>
      <c r="L1021">
        <v>6.41</v>
      </c>
      <c r="M1021">
        <v>0.77</v>
      </c>
      <c r="N1021">
        <v>0</v>
      </c>
      <c r="O1021">
        <v>29.64</v>
      </c>
      <c r="P1021">
        <v>36.823999999999998</v>
      </c>
      <c r="Q1021">
        <f t="shared" si="30"/>
        <v>0</v>
      </c>
      <c r="R1021">
        <f t="shared" si="31"/>
        <v>25763.175999999999</v>
      </c>
    </row>
    <row r="1022" spans="1:18" hidden="1" x14ac:dyDescent="0.25">
      <c r="A1022" s="20">
        <v>43367</v>
      </c>
      <c r="B1022" t="s">
        <v>321</v>
      </c>
      <c r="C1022" t="s">
        <v>23</v>
      </c>
      <c r="D1022">
        <v>150</v>
      </c>
      <c r="E1022">
        <v>261.05</v>
      </c>
      <c r="F1022">
        <v>39157.5</v>
      </c>
      <c r="G1022" t="s">
        <v>664</v>
      </c>
      <c r="H1022">
        <v>2018181</v>
      </c>
      <c r="I1022" t="s">
        <v>19</v>
      </c>
      <c r="J1022" t="s">
        <v>20</v>
      </c>
      <c r="K1022" t="s">
        <v>25</v>
      </c>
      <c r="L1022">
        <v>9.6199999999999992</v>
      </c>
      <c r="M1022">
        <v>1.17</v>
      </c>
      <c r="N1022">
        <v>0</v>
      </c>
      <c r="O1022">
        <v>29.71</v>
      </c>
      <c r="P1022">
        <v>40.5047</v>
      </c>
      <c r="Q1022">
        <f t="shared" si="30"/>
        <v>0</v>
      </c>
      <c r="R1022">
        <f t="shared" si="31"/>
        <v>39116.995300000002</v>
      </c>
    </row>
    <row r="1023" spans="1:18" hidden="1" x14ac:dyDescent="0.25">
      <c r="A1023" s="20">
        <v>43367</v>
      </c>
      <c r="B1023" t="s">
        <v>665</v>
      </c>
      <c r="C1023" t="s">
        <v>23</v>
      </c>
      <c r="D1023">
        <v>100</v>
      </c>
      <c r="E1023">
        <v>394.15</v>
      </c>
      <c r="F1023">
        <v>39415</v>
      </c>
      <c r="G1023" t="s">
        <v>666</v>
      </c>
      <c r="H1023">
        <v>2018181</v>
      </c>
      <c r="I1023" t="s">
        <v>19</v>
      </c>
      <c r="J1023" t="s">
        <v>20</v>
      </c>
      <c r="K1023" t="s">
        <v>25</v>
      </c>
      <c r="L1023">
        <v>9.7100000000000009</v>
      </c>
      <c r="M1023">
        <v>1.18</v>
      </c>
      <c r="N1023">
        <v>0</v>
      </c>
      <c r="O1023">
        <v>29.71</v>
      </c>
      <c r="P1023">
        <v>40.602400000000003</v>
      </c>
      <c r="Q1023">
        <f t="shared" si="30"/>
        <v>0</v>
      </c>
      <c r="R1023">
        <f t="shared" si="31"/>
        <v>39374.397599999997</v>
      </c>
    </row>
    <row r="1024" spans="1:18" hidden="1" x14ac:dyDescent="0.25">
      <c r="A1024" s="20">
        <v>43367</v>
      </c>
      <c r="B1024" t="s">
        <v>665</v>
      </c>
      <c r="C1024" t="s">
        <v>17</v>
      </c>
      <c r="D1024">
        <v>100</v>
      </c>
      <c r="E1024">
        <v>375</v>
      </c>
      <c r="F1024">
        <v>37500</v>
      </c>
      <c r="G1024" t="s">
        <v>667</v>
      </c>
      <c r="H1024">
        <v>2018181</v>
      </c>
      <c r="I1024" t="s">
        <v>19</v>
      </c>
      <c r="J1024" t="s">
        <v>20</v>
      </c>
      <c r="K1024" t="s">
        <v>25</v>
      </c>
      <c r="L1024">
        <v>0</v>
      </c>
      <c r="M1024">
        <v>1.1299999999999999</v>
      </c>
      <c r="N1024">
        <v>0</v>
      </c>
      <c r="O1024">
        <v>29.7</v>
      </c>
      <c r="P1024">
        <v>30.825099999999999</v>
      </c>
      <c r="Q1024">
        <f t="shared" si="30"/>
        <v>37530.825100000002</v>
      </c>
      <c r="R1024">
        <f t="shared" si="31"/>
        <v>0</v>
      </c>
    </row>
    <row r="1025" spans="1:18" hidden="1" x14ac:dyDescent="0.25">
      <c r="A1025" s="20">
        <v>43367</v>
      </c>
      <c r="B1025" t="s">
        <v>321</v>
      </c>
      <c r="C1025" t="s">
        <v>23</v>
      </c>
      <c r="D1025">
        <v>250</v>
      </c>
      <c r="E1025">
        <v>258.05</v>
      </c>
      <c r="F1025">
        <v>64512.45</v>
      </c>
      <c r="G1025" t="s">
        <v>668</v>
      </c>
      <c r="H1025">
        <v>2018181</v>
      </c>
      <c r="I1025" t="s">
        <v>19</v>
      </c>
      <c r="J1025" t="s">
        <v>20</v>
      </c>
      <c r="K1025" t="s">
        <v>25</v>
      </c>
      <c r="L1025">
        <v>15.78</v>
      </c>
      <c r="M1025">
        <v>1.94</v>
      </c>
      <c r="N1025">
        <v>23.1</v>
      </c>
      <c r="O1025">
        <v>38.340000000000003</v>
      </c>
      <c r="P1025">
        <v>79.1571</v>
      </c>
      <c r="Q1025">
        <f t="shared" si="30"/>
        <v>0</v>
      </c>
      <c r="R1025">
        <f t="shared" si="31"/>
        <v>64433.2929</v>
      </c>
    </row>
    <row r="1026" spans="1:18" hidden="1" x14ac:dyDescent="0.25">
      <c r="A1026" s="20">
        <v>43367</v>
      </c>
      <c r="B1026" t="s">
        <v>321</v>
      </c>
      <c r="C1026" t="s">
        <v>17</v>
      </c>
      <c r="D1026">
        <v>500</v>
      </c>
      <c r="E1026">
        <v>254</v>
      </c>
      <c r="F1026">
        <v>127000</v>
      </c>
      <c r="G1026" t="s">
        <v>669</v>
      </c>
      <c r="H1026">
        <v>2018181</v>
      </c>
      <c r="I1026" t="s">
        <v>19</v>
      </c>
      <c r="J1026" t="s">
        <v>20</v>
      </c>
      <c r="K1026" t="s">
        <v>25</v>
      </c>
      <c r="L1026">
        <v>0</v>
      </c>
      <c r="M1026">
        <v>3.81</v>
      </c>
      <c r="N1026">
        <v>0</v>
      </c>
      <c r="O1026">
        <v>75.62</v>
      </c>
      <c r="P1026">
        <v>79.430000000000007</v>
      </c>
      <c r="Q1026">
        <f t="shared" si="30"/>
        <v>127079.43</v>
      </c>
      <c r="R1026">
        <f t="shared" si="31"/>
        <v>0</v>
      </c>
    </row>
    <row r="1027" spans="1:18" hidden="1" x14ac:dyDescent="0.25">
      <c r="A1027" s="20">
        <v>43367</v>
      </c>
      <c r="B1027" t="s">
        <v>665</v>
      </c>
      <c r="C1027" t="s">
        <v>23</v>
      </c>
      <c r="D1027">
        <v>100</v>
      </c>
      <c r="E1027">
        <v>391.69</v>
      </c>
      <c r="F1027">
        <v>39168.5</v>
      </c>
      <c r="G1027" t="s">
        <v>670</v>
      </c>
      <c r="H1027">
        <v>2018181</v>
      </c>
      <c r="I1027" t="s">
        <v>19</v>
      </c>
      <c r="J1027" t="s">
        <v>20</v>
      </c>
      <c r="K1027" t="s">
        <v>25</v>
      </c>
      <c r="L1027">
        <v>9.7100000000000009</v>
      </c>
      <c r="M1027">
        <v>1.18</v>
      </c>
      <c r="N1027">
        <v>0</v>
      </c>
      <c r="O1027">
        <v>29.71</v>
      </c>
      <c r="P1027">
        <v>40.595100000000002</v>
      </c>
      <c r="Q1027">
        <f t="shared" ref="Q1027:Q1090" si="32">IF(C1027="Buy",F1027+P1027,0)</f>
        <v>0</v>
      </c>
      <c r="R1027">
        <f t="shared" ref="R1027:R1090" si="33">IF(C1027="Sell",F1027-P1027,0)</f>
        <v>39127.904900000001</v>
      </c>
    </row>
    <row r="1028" spans="1:18" hidden="1" x14ac:dyDescent="0.25">
      <c r="A1028" s="20">
        <v>43367</v>
      </c>
      <c r="B1028" t="s">
        <v>665</v>
      </c>
      <c r="C1028" t="s">
        <v>17</v>
      </c>
      <c r="D1028">
        <v>100</v>
      </c>
      <c r="E1028">
        <v>392.22</v>
      </c>
      <c r="F1028">
        <v>39222.15</v>
      </c>
      <c r="G1028" t="s">
        <v>671</v>
      </c>
      <c r="H1028">
        <v>2018181</v>
      </c>
      <c r="I1028" t="s">
        <v>19</v>
      </c>
      <c r="J1028" t="s">
        <v>20</v>
      </c>
      <c r="K1028" t="s">
        <v>25</v>
      </c>
      <c r="L1028">
        <v>0</v>
      </c>
      <c r="M1028">
        <v>1.18</v>
      </c>
      <c r="N1028">
        <v>0</v>
      </c>
      <c r="O1028">
        <v>29.72</v>
      </c>
      <c r="P1028">
        <v>30.896599999999999</v>
      </c>
      <c r="Q1028">
        <f t="shared" si="32"/>
        <v>39253.046600000001</v>
      </c>
      <c r="R1028">
        <f t="shared" si="33"/>
        <v>0</v>
      </c>
    </row>
    <row r="1029" spans="1:18" hidden="1" x14ac:dyDescent="0.25">
      <c r="A1029" s="20">
        <v>43367</v>
      </c>
      <c r="B1029" t="s">
        <v>282</v>
      </c>
      <c r="C1029" t="s">
        <v>23</v>
      </c>
      <c r="D1029">
        <v>250</v>
      </c>
      <c r="E1029">
        <v>669</v>
      </c>
      <c r="F1029">
        <v>167250</v>
      </c>
      <c r="G1029" t="s">
        <v>672</v>
      </c>
      <c r="H1029">
        <v>2018181</v>
      </c>
      <c r="I1029" t="s">
        <v>19</v>
      </c>
      <c r="J1029" t="s">
        <v>20</v>
      </c>
      <c r="K1029" t="s">
        <v>25</v>
      </c>
      <c r="L1029">
        <v>41.78</v>
      </c>
      <c r="M1029">
        <v>5.0199999999999996</v>
      </c>
      <c r="N1029">
        <v>0</v>
      </c>
      <c r="O1029">
        <v>99.58</v>
      </c>
      <c r="P1029">
        <v>146.3775</v>
      </c>
      <c r="Q1029">
        <f t="shared" si="32"/>
        <v>0</v>
      </c>
      <c r="R1029">
        <f t="shared" si="33"/>
        <v>167103.6225</v>
      </c>
    </row>
    <row r="1030" spans="1:18" hidden="1" x14ac:dyDescent="0.25">
      <c r="A1030" s="20">
        <v>43367</v>
      </c>
      <c r="B1030" t="s">
        <v>282</v>
      </c>
      <c r="C1030" t="s">
        <v>17</v>
      </c>
      <c r="D1030">
        <v>250</v>
      </c>
      <c r="E1030">
        <v>668</v>
      </c>
      <c r="F1030">
        <v>167000</v>
      </c>
      <c r="G1030" t="s">
        <v>673</v>
      </c>
      <c r="H1030">
        <v>2018181</v>
      </c>
      <c r="I1030" t="s">
        <v>19</v>
      </c>
      <c r="J1030" t="s">
        <v>20</v>
      </c>
      <c r="K1030" t="s">
        <v>25</v>
      </c>
      <c r="L1030">
        <v>0</v>
      </c>
      <c r="M1030">
        <v>5.01</v>
      </c>
      <c r="N1030">
        <v>0</v>
      </c>
      <c r="O1030">
        <v>99.43</v>
      </c>
      <c r="P1030">
        <v>104.44</v>
      </c>
      <c r="Q1030">
        <f t="shared" si="32"/>
        <v>167104.44</v>
      </c>
      <c r="R1030">
        <f t="shared" si="33"/>
        <v>0</v>
      </c>
    </row>
    <row r="1031" spans="1:18" hidden="1" x14ac:dyDescent="0.25">
      <c r="A1031" s="20">
        <v>43364</v>
      </c>
      <c r="B1031" t="s">
        <v>433</v>
      </c>
      <c r="C1031" t="s">
        <v>23</v>
      </c>
      <c r="D1031">
        <v>100</v>
      </c>
      <c r="E1031">
        <v>14.45</v>
      </c>
      <c r="F1031">
        <v>1445</v>
      </c>
      <c r="G1031" t="s">
        <v>674</v>
      </c>
      <c r="H1031">
        <v>2018180</v>
      </c>
      <c r="I1031" t="s">
        <v>19</v>
      </c>
      <c r="J1031" t="s">
        <v>20</v>
      </c>
      <c r="K1031" t="s">
        <v>25</v>
      </c>
      <c r="L1031">
        <v>1.49</v>
      </c>
      <c r="M1031">
        <v>0.04</v>
      </c>
      <c r="N1031">
        <v>0</v>
      </c>
      <c r="O1031">
        <v>29.51</v>
      </c>
      <c r="P1031">
        <v>31.043399999999998</v>
      </c>
      <c r="Q1031">
        <f t="shared" si="32"/>
        <v>0</v>
      </c>
      <c r="R1031">
        <f t="shared" si="33"/>
        <v>1413.9566</v>
      </c>
    </row>
    <row r="1032" spans="1:18" hidden="1" x14ac:dyDescent="0.25">
      <c r="A1032" s="20">
        <v>43364</v>
      </c>
      <c r="B1032" t="s">
        <v>433</v>
      </c>
      <c r="C1032" t="s">
        <v>23</v>
      </c>
      <c r="D1032">
        <v>100</v>
      </c>
      <c r="E1032">
        <v>14.45</v>
      </c>
      <c r="F1032">
        <v>1445</v>
      </c>
      <c r="G1032" t="s">
        <v>675</v>
      </c>
      <c r="H1032">
        <v>2018180</v>
      </c>
      <c r="I1032" t="s">
        <v>19</v>
      </c>
      <c r="J1032" t="s">
        <v>20</v>
      </c>
      <c r="K1032" t="s">
        <v>25</v>
      </c>
      <c r="L1032">
        <v>1.49</v>
      </c>
      <c r="M1032">
        <v>0.04</v>
      </c>
      <c r="N1032">
        <v>0</v>
      </c>
      <c r="O1032">
        <v>29.51</v>
      </c>
      <c r="P1032">
        <v>31.043399999999998</v>
      </c>
      <c r="Q1032">
        <f t="shared" si="32"/>
        <v>0</v>
      </c>
      <c r="R1032">
        <f t="shared" si="33"/>
        <v>1413.9566</v>
      </c>
    </row>
    <row r="1033" spans="1:18" hidden="1" x14ac:dyDescent="0.25">
      <c r="A1033" s="20">
        <v>43364</v>
      </c>
      <c r="B1033" t="s">
        <v>433</v>
      </c>
      <c r="C1033" t="s">
        <v>17</v>
      </c>
      <c r="D1033">
        <v>200</v>
      </c>
      <c r="E1033">
        <v>14.15</v>
      </c>
      <c r="F1033">
        <v>2830</v>
      </c>
      <c r="G1033" t="s">
        <v>676</v>
      </c>
      <c r="H1033">
        <v>2018180</v>
      </c>
      <c r="I1033" t="s">
        <v>19</v>
      </c>
      <c r="J1033" t="s">
        <v>20</v>
      </c>
      <c r="K1033" t="s">
        <v>25</v>
      </c>
      <c r="L1033">
        <v>0</v>
      </c>
      <c r="M1033">
        <v>0.08</v>
      </c>
      <c r="N1033">
        <v>0</v>
      </c>
      <c r="O1033">
        <v>29.52</v>
      </c>
      <c r="P1033">
        <v>29.604900000000001</v>
      </c>
      <c r="Q1033">
        <f t="shared" si="32"/>
        <v>2859.6048999999998</v>
      </c>
      <c r="R1033">
        <f t="shared" si="33"/>
        <v>0</v>
      </c>
    </row>
    <row r="1034" spans="1:18" hidden="1" x14ac:dyDescent="0.25">
      <c r="A1034" s="20">
        <v>43364</v>
      </c>
      <c r="B1034" t="s">
        <v>677</v>
      </c>
      <c r="C1034" t="s">
        <v>23</v>
      </c>
      <c r="D1034">
        <v>250</v>
      </c>
      <c r="E1034">
        <v>201.17</v>
      </c>
      <c r="F1034">
        <v>50292.1</v>
      </c>
      <c r="G1034" t="s">
        <v>678</v>
      </c>
      <c r="H1034">
        <v>2018180</v>
      </c>
      <c r="I1034" t="s">
        <v>19</v>
      </c>
      <c r="J1034" t="s">
        <v>20</v>
      </c>
      <c r="K1034" t="s">
        <v>25</v>
      </c>
      <c r="L1034">
        <v>12.41</v>
      </c>
      <c r="M1034">
        <v>1.51</v>
      </c>
      <c r="N1034">
        <v>0</v>
      </c>
      <c r="O1034">
        <v>29.94</v>
      </c>
      <c r="P1034">
        <v>43.858699999999999</v>
      </c>
      <c r="Q1034">
        <f t="shared" si="32"/>
        <v>0</v>
      </c>
      <c r="R1034">
        <f t="shared" si="33"/>
        <v>50248.241300000002</v>
      </c>
    </row>
    <row r="1035" spans="1:18" hidden="1" x14ac:dyDescent="0.25">
      <c r="A1035" s="20">
        <v>43364</v>
      </c>
      <c r="B1035" t="s">
        <v>677</v>
      </c>
      <c r="C1035" t="s">
        <v>17</v>
      </c>
      <c r="D1035">
        <v>250</v>
      </c>
      <c r="E1035">
        <v>196</v>
      </c>
      <c r="F1035">
        <v>49000</v>
      </c>
      <c r="G1035" t="s">
        <v>679</v>
      </c>
      <c r="H1035">
        <v>2018180</v>
      </c>
      <c r="I1035" t="s">
        <v>19</v>
      </c>
      <c r="J1035" t="s">
        <v>20</v>
      </c>
      <c r="K1035" t="s">
        <v>25</v>
      </c>
      <c r="L1035">
        <v>0</v>
      </c>
      <c r="M1035">
        <v>1.47</v>
      </c>
      <c r="N1035">
        <v>0</v>
      </c>
      <c r="O1035">
        <v>29.76</v>
      </c>
      <c r="P1035">
        <v>31.23</v>
      </c>
      <c r="Q1035">
        <f t="shared" si="32"/>
        <v>49031.23</v>
      </c>
      <c r="R1035">
        <f t="shared" si="33"/>
        <v>0</v>
      </c>
    </row>
    <row r="1036" spans="1:18" hidden="1" x14ac:dyDescent="0.25">
      <c r="A1036" s="20">
        <v>43364</v>
      </c>
      <c r="B1036" t="s">
        <v>433</v>
      </c>
      <c r="C1036" t="s">
        <v>23</v>
      </c>
      <c r="D1036">
        <v>1750</v>
      </c>
      <c r="E1036">
        <v>15</v>
      </c>
      <c r="F1036">
        <v>26250</v>
      </c>
      <c r="G1036" t="s">
        <v>680</v>
      </c>
      <c r="H1036">
        <v>2018180</v>
      </c>
      <c r="I1036" t="s">
        <v>19</v>
      </c>
      <c r="J1036" t="s">
        <v>20</v>
      </c>
      <c r="K1036" t="s">
        <v>25</v>
      </c>
      <c r="L1036">
        <v>23.61</v>
      </c>
      <c r="M1036">
        <v>0.79</v>
      </c>
      <c r="N1036">
        <v>4.2</v>
      </c>
      <c r="O1036">
        <v>170.5</v>
      </c>
      <c r="P1036">
        <v>199.0975</v>
      </c>
      <c r="Q1036">
        <f t="shared" si="32"/>
        <v>0</v>
      </c>
      <c r="R1036">
        <f t="shared" si="33"/>
        <v>26050.9025</v>
      </c>
    </row>
    <row r="1037" spans="1:18" hidden="1" x14ac:dyDescent="0.25">
      <c r="A1037" s="20">
        <v>43362</v>
      </c>
      <c r="B1037" t="s">
        <v>677</v>
      </c>
      <c r="C1037" t="s">
        <v>17</v>
      </c>
      <c r="D1037">
        <v>50</v>
      </c>
      <c r="E1037">
        <v>196</v>
      </c>
      <c r="F1037">
        <v>9800</v>
      </c>
      <c r="G1037" t="s">
        <v>681</v>
      </c>
      <c r="H1037">
        <v>2018179</v>
      </c>
      <c r="I1037" t="s">
        <v>19</v>
      </c>
      <c r="J1037" t="s">
        <v>20</v>
      </c>
      <c r="K1037" t="s">
        <v>25</v>
      </c>
      <c r="L1037">
        <v>0</v>
      </c>
      <c r="M1037">
        <v>0.28999999999999998</v>
      </c>
      <c r="N1037">
        <v>0</v>
      </c>
      <c r="O1037">
        <v>29.55</v>
      </c>
      <c r="P1037">
        <v>29.844000000000001</v>
      </c>
      <c r="Q1037">
        <f t="shared" si="32"/>
        <v>9829.8439999999991</v>
      </c>
      <c r="R1037">
        <f t="shared" si="33"/>
        <v>0</v>
      </c>
    </row>
    <row r="1038" spans="1:18" hidden="1" x14ac:dyDescent="0.25">
      <c r="A1038" s="20">
        <v>43362</v>
      </c>
      <c r="B1038" t="s">
        <v>677</v>
      </c>
      <c r="C1038" t="s">
        <v>23</v>
      </c>
      <c r="D1038">
        <v>50</v>
      </c>
      <c r="E1038">
        <v>194.95</v>
      </c>
      <c r="F1038">
        <v>9747.5</v>
      </c>
      <c r="G1038" t="s">
        <v>682</v>
      </c>
      <c r="H1038">
        <v>2018179</v>
      </c>
      <c r="I1038" t="s">
        <v>19</v>
      </c>
      <c r="J1038" t="s">
        <v>20</v>
      </c>
      <c r="K1038" t="s">
        <v>25</v>
      </c>
      <c r="L1038">
        <v>2</v>
      </c>
      <c r="M1038">
        <v>0.28999999999999998</v>
      </c>
      <c r="N1038">
        <v>0.6</v>
      </c>
      <c r="O1038">
        <v>29.55</v>
      </c>
      <c r="P1038">
        <v>32.442399999999999</v>
      </c>
      <c r="Q1038">
        <f t="shared" si="32"/>
        <v>0</v>
      </c>
      <c r="R1038">
        <f t="shared" si="33"/>
        <v>9715.0576000000001</v>
      </c>
    </row>
    <row r="1039" spans="1:18" hidden="1" x14ac:dyDescent="0.25">
      <c r="A1039" s="20">
        <v>43357</v>
      </c>
      <c r="B1039" t="s">
        <v>683</v>
      </c>
      <c r="C1039" t="s">
        <v>17</v>
      </c>
      <c r="D1039">
        <v>10</v>
      </c>
      <c r="E1039">
        <v>111.45</v>
      </c>
      <c r="F1039">
        <v>1114.5</v>
      </c>
      <c r="G1039" t="s">
        <v>684</v>
      </c>
      <c r="H1039">
        <v>2018176</v>
      </c>
      <c r="I1039" t="s">
        <v>19</v>
      </c>
      <c r="J1039" t="s">
        <v>20</v>
      </c>
      <c r="K1039" t="s">
        <v>25</v>
      </c>
      <c r="L1039">
        <v>1</v>
      </c>
      <c r="M1039">
        <v>0.03</v>
      </c>
      <c r="N1039">
        <v>0.3</v>
      </c>
      <c r="O1039">
        <v>32.880000000000003</v>
      </c>
      <c r="P1039">
        <v>34.213500000000003</v>
      </c>
      <c r="Q1039">
        <f t="shared" si="32"/>
        <v>1148.7135000000001</v>
      </c>
      <c r="R1039">
        <f t="shared" si="33"/>
        <v>0</v>
      </c>
    </row>
    <row r="1040" spans="1:18" hidden="1" x14ac:dyDescent="0.25">
      <c r="A1040" s="20">
        <v>43350</v>
      </c>
      <c r="B1040" t="s">
        <v>677</v>
      </c>
      <c r="C1040" t="s">
        <v>17</v>
      </c>
      <c r="D1040">
        <v>100</v>
      </c>
      <c r="E1040">
        <v>215.53</v>
      </c>
      <c r="F1040">
        <v>21552.55</v>
      </c>
      <c r="G1040" t="s">
        <v>685</v>
      </c>
      <c r="H1040">
        <v>2018172</v>
      </c>
      <c r="I1040" t="s">
        <v>19</v>
      </c>
      <c r="J1040" t="s">
        <v>20</v>
      </c>
      <c r="K1040" t="s">
        <v>25</v>
      </c>
      <c r="L1040">
        <v>0</v>
      </c>
      <c r="M1040">
        <v>0.65</v>
      </c>
      <c r="N1040">
        <v>0</v>
      </c>
      <c r="O1040">
        <v>29.61</v>
      </c>
      <c r="P1040">
        <v>30.256499999999999</v>
      </c>
      <c r="Q1040">
        <f t="shared" si="32"/>
        <v>21582.806499999999</v>
      </c>
      <c r="R1040">
        <f t="shared" si="33"/>
        <v>0</v>
      </c>
    </row>
    <row r="1041" spans="1:18" hidden="1" x14ac:dyDescent="0.25">
      <c r="A1041" s="20">
        <v>43350</v>
      </c>
      <c r="B1041" t="s">
        <v>677</v>
      </c>
      <c r="C1041" t="s">
        <v>17</v>
      </c>
      <c r="D1041">
        <v>50</v>
      </c>
      <c r="E1041">
        <v>215.6</v>
      </c>
      <c r="F1041">
        <v>10780</v>
      </c>
      <c r="G1041" t="s">
        <v>686</v>
      </c>
      <c r="H1041">
        <v>2018172</v>
      </c>
      <c r="I1041" t="s">
        <v>19</v>
      </c>
      <c r="J1041" t="s">
        <v>20</v>
      </c>
      <c r="K1041" t="s">
        <v>25</v>
      </c>
      <c r="L1041">
        <v>0</v>
      </c>
      <c r="M1041">
        <v>0.32</v>
      </c>
      <c r="N1041">
        <v>0</v>
      </c>
      <c r="O1041">
        <v>29.56</v>
      </c>
      <c r="P1041">
        <v>29.883400000000002</v>
      </c>
      <c r="Q1041">
        <f t="shared" si="32"/>
        <v>10809.883400000001</v>
      </c>
      <c r="R1041">
        <f t="shared" si="33"/>
        <v>0</v>
      </c>
    </row>
    <row r="1042" spans="1:18" hidden="1" x14ac:dyDescent="0.25">
      <c r="A1042" s="20">
        <v>43350</v>
      </c>
      <c r="B1042" t="s">
        <v>677</v>
      </c>
      <c r="C1042" t="s">
        <v>23</v>
      </c>
      <c r="D1042">
        <v>11</v>
      </c>
      <c r="E1042">
        <v>216.95</v>
      </c>
      <c r="F1042">
        <v>2386.4499999999998</v>
      </c>
      <c r="G1042" t="s">
        <v>687</v>
      </c>
      <c r="H1042">
        <v>2018172</v>
      </c>
      <c r="I1042" t="s">
        <v>19</v>
      </c>
      <c r="J1042" t="s">
        <v>20</v>
      </c>
      <c r="K1042" t="s">
        <v>25</v>
      </c>
      <c r="L1042">
        <v>0.51</v>
      </c>
      <c r="M1042">
        <v>7.0000000000000007E-2</v>
      </c>
      <c r="N1042">
        <v>2.1</v>
      </c>
      <c r="O1042">
        <v>29.51</v>
      </c>
      <c r="P1042">
        <v>32.191600000000001</v>
      </c>
      <c r="Q1042">
        <f t="shared" si="32"/>
        <v>0</v>
      </c>
      <c r="R1042">
        <f t="shared" si="33"/>
        <v>2354.2583999999997</v>
      </c>
    </row>
    <row r="1043" spans="1:18" hidden="1" x14ac:dyDescent="0.25">
      <c r="A1043" s="20">
        <v>43350</v>
      </c>
      <c r="B1043" t="s">
        <v>677</v>
      </c>
      <c r="C1043" t="s">
        <v>23</v>
      </c>
      <c r="D1043">
        <v>139</v>
      </c>
      <c r="E1043">
        <v>215.15</v>
      </c>
      <c r="F1043">
        <v>29905.85</v>
      </c>
      <c r="G1043" t="s">
        <v>688</v>
      </c>
      <c r="H1043">
        <v>2018172</v>
      </c>
      <c r="I1043" t="s">
        <v>19</v>
      </c>
      <c r="J1043" t="s">
        <v>20</v>
      </c>
      <c r="K1043" t="s">
        <v>25</v>
      </c>
      <c r="L1043">
        <v>7.49</v>
      </c>
      <c r="M1043">
        <v>0.9</v>
      </c>
      <c r="N1043">
        <v>0</v>
      </c>
      <c r="O1043">
        <v>29.66</v>
      </c>
      <c r="P1043">
        <v>38.047199999999997</v>
      </c>
      <c r="Q1043">
        <f t="shared" si="32"/>
        <v>0</v>
      </c>
      <c r="R1043">
        <f t="shared" si="33"/>
        <v>29867.802799999998</v>
      </c>
    </row>
    <row r="1044" spans="1:18" hidden="1" x14ac:dyDescent="0.25">
      <c r="A1044" s="20">
        <v>43349</v>
      </c>
      <c r="B1044" t="s">
        <v>205</v>
      </c>
      <c r="C1044" t="s">
        <v>17</v>
      </c>
      <c r="D1044">
        <v>1000</v>
      </c>
      <c r="E1044">
        <v>36.35</v>
      </c>
      <c r="F1044">
        <v>36350</v>
      </c>
      <c r="G1044" t="s">
        <v>689</v>
      </c>
      <c r="H1044">
        <v>2018171</v>
      </c>
      <c r="I1044" t="s">
        <v>19</v>
      </c>
      <c r="J1044" t="s">
        <v>20</v>
      </c>
      <c r="K1044" t="s">
        <v>25</v>
      </c>
      <c r="L1044">
        <v>0</v>
      </c>
      <c r="M1044">
        <v>1.0900000000000001</v>
      </c>
      <c r="N1044">
        <v>2.4</v>
      </c>
      <c r="O1044">
        <v>29.7</v>
      </c>
      <c r="P1044">
        <v>33.1905</v>
      </c>
      <c r="Q1044">
        <f t="shared" si="32"/>
        <v>36383.190499999997</v>
      </c>
      <c r="R1044">
        <f t="shared" si="33"/>
        <v>0</v>
      </c>
    </row>
    <row r="1045" spans="1:18" hidden="1" x14ac:dyDescent="0.25">
      <c r="A1045" s="20">
        <v>43349</v>
      </c>
      <c r="B1045" t="s">
        <v>205</v>
      </c>
      <c r="C1045" t="s">
        <v>23</v>
      </c>
      <c r="D1045">
        <v>1000</v>
      </c>
      <c r="E1045">
        <v>36.4</v>
      </c>
      <c r="F1045">
        <v>36400</v>
      </c>
      <c r="G1045" t="s">
        <v>690</v>
      </c>
      <c r="H1045">
        <v>2018171</v>
      </c>
      <c r="I1045" t="s">
        <v>19</v>
      </c>
      <c r="J1045" t="s">
        <v>20</v>
      </c>
      <c r="K1045" t="s">
        <v>25</v>
      </c>
      <c r="L1045">
        <v>9</v>
      </c>
      <c r="M1045">
        <v>1.0900000000000001</v>
      </c>
      <c r="N1045">
        <v>0</v>
      </c>
      <c r="O1045">
        <v>29.7</v>
      </c>
      <c r="P1045">
        <v>39.792000000000002</v>
      </c>
      <c r="Q1045">
        <f t="shared" si="32"/>
        <v>0</v>
      </c>
      <c r="R1045">
        <f t="shared" si="33"/>
        <v>36360.207999999999</v>
      </c>
    </row>
    <row r="1046" spans="1:18" hidden="1" x14ac:dyDescent="0.25">
      <c r="A1046" s="20">
        <v>43349</v>
      </c>
      <c r="B1046" t="s">
        <v>190</v>
      </c>
      <c r="C1046" t="s">
        <v>17</v>
      </c>
      <c r="D1046">
        <v>1000</v>
      </c>
      <c r="E1046">
        <v>5</v>
      </c>
      <c r="F1046">
        <v>5000</v>
      </c>
      <c r="G1046" t="s">
        <v>691</v>
      </c>
      <c r="H1046">
        <v>2018171</v>
      </c>
      <c r="I1046" t="s">
        <v>140</v>
      </c>
      <c r="J1046" t="s">
        <v>20</v>
      </c>
      <c r="K1046" t="s">
        <v>25</v>
      </c>
      <c r="L1046">
        <v>5</v>
      </c>
      <c r="M1046">
        <v>0.15</v>
      </c>
      <c r="N1046">
        <v>0.3</v>
      </c>
      <c r="O1046">
        <v>59.03</v>
      </c>
      <c r="P1046">
        <v>64.48</v>
      </c>
      <c r="Q1046">
        <f t="shared" si="32"/>
        <v>5064.4799999999996</v>
      </c>
      <c r="R1046">
        <f t="shared" si="33"/>
        <v>0</v>
      </c>
    </row>
    <row r="1047" spans="1:18" hidden="1" x14ac:dyDescent="0.25">
      <c r="A1047" s="20">
        <v>43348</v>
      </c>
      <c r="B1047" t="s">
        <v>205</v>
      </c>
      <c r="C1047" t="s">
        <v>17</v>
      </c>
      <c r="D1047">
        <v>100</v>
      </c>
      <c r="E1047">
        <v>35.450000000000003</v>
      </c>
      <c r="F1047">
        <v>3545</v>
      </c>
      <c r="G1047" t="s">
        <v>692</v>
      </c>
      <c r="H1047">
        <v>2018170</v>
      </c>
      <c r="I1047" t="s">
        <v>19</v>
      </c>
      <c r="J1047" t="s">
        <v>20</v>
      </c>
      <c r="K1047" t="s">
        <v>25</v>
      </c>
      <c r="L1047">
        <v>4</v>
      </c>
      <c r="M1047">
        <v>0.11</v>
      </c>
      <c r="N1047">
        <v>0.3</v>
      </c>
      <c r="O1047">
        <v>41.32</v>
      </c>
      <c r="P1047">
        <v>45.726300000000002</v>
      </c>
      <c r="Q1047">
        <f t="shared" si="32"/>
        <v>3590.7262999999998</v>
      </c>
      <c r="R1047">
        <f t="shared" si="33"/>
        <v>0</v>
      </c>
    </row>
    <row r="1048" spans="1:18" hidden="1" x14ac:dyDescent="0.25">
      <c r="A1048" s="20">
        <v>43347</v>
      </c>
      <c r="B1048" t="s">
        <v>433</v>
      </c>
      <c r="C1048" t="s">
        <v>17</v>
      </c>
      <c r="D1048">
        <v>2500</v>
      </c>
      <c r="E1048">
        <v>18.2</v>
      </c>
      <c r="F1048">
        <v>45500</v>
      </c>
      <c r="G1048" t="s">
        <v>509</v>
      </c>
      <c r="H1048">
        <v>2018169</v>
      </c>
      <c r="I1048" t="s">
        <v>19</v>
      </c>
      <c r="J1048" t="s">
        <v>20</v>
      </c>
      <c r="K1048" t="s">
        <v>25</v>
      </c>
      <c r="L1048">
        <v>0</v>
      </c>
      <c r="M1048">
        <v>1.37</v>
      </c>
      <c r="N1048">
        <v>0</v>
      </c>
      <c r="O1048">
        <v>29.75</v>
      </c>
      <c r="P1048">
        <v>31.115100000000002</v>
      </c>
      <c r="Q1048">
        <f t="shared" si="32"/>
        <v>45531.115100000003</v>
      </c>
      <c r="R1048">
        <f t="shared" si="33"/>
        <v>0</v>
      </c>
    </row>
    <row r="1049" spans="1:18" hidden="1" x14ac:dyDescent="0.25">
      <c r="A1049" s="20">
        <v>43347</v>
      </c>
      <c r="B1049" t="s">
        <v>397</v>
      </c>
      <c r="C1049" t="s">
        <v>17</v>
      </c>
      <c r="D1049">
        <v>100</v>
      </c>
      <c r="E1049">
        <v>292.25</v>
      </c>
      <c r="F1049">
        <v>29225</v>
      </c>
      <c r="G1049" t="s">
        <v>510</v>
      </c>
      <c r="H1049">
        <v>2018169</v>
      </c>
      <c r="I1049" t="s">
        <v>19</v>
      </c>
      <c r="J1049" t="s">
        <v>20</v>
      </c>
      <c r="K1049" t="s">
        <v>25</v>
      </c>
      <c r="L1049">
        <v>0</v>
      </c>
      <c r="M1049">
        <v>0.88</v>
      </c>
      <c r="N1049">
        <v>4.5</v>
      </c>
      <c r="O1049">
        <v>29.66</v>
      </c>
      <c r="P1049">
        <v>35.036700000000003</v>
      </c>
      <c r="Q1049">
        <f t="shared" si="32"/>
        <v>29260.036700000001</v>
      </c>
      <c r="R1049">
        <f t="shared" si="33"/>
        <v>0</v>
      </c>
    </row>
    <row r="1050" spans="1:18" hidden="1" x14ac:dyDescent="0.25">
      <c r="A1050" s="20">
        <v>43347</v>
      </c>
      <c r="B1050" t="s">
        <v>397</v>
      </c>
      <c r="C1050" t="s">
        <v>23</v>
      </c>
      <c r="D1050">
        <v>100</v>
      </c>
      <c r="E1050">
        <v>289.5</v>
      </c>
      <c r="F1050">
        <v>28950</v>
      </c>
      <c r="G1050" t="s">
        <v>511</v>
      </c>
      <c r="H1050">
        <v>2018169</v>
      </c>
      <c r="I1050" t="s">
        <v>19</v>
      </c>
      <c r="J1050" t="s">
        <v>20</v>
      </c>
      <c r="K1050" t="s">
        <v>25</v>
      </c>
      <c r="L1050">
        <v>6.88</v>
      </c>
      <c r="M1050">
        <v>0.87</v>
      </c>
      <c r="N1050">
        <v>0</v>
      </c>
      <c r="O1050">
        <v>29.66</v>
      </c>
      <c r="P1050">
        <v>37.408499999999997</v>
      </c>
      <c r="Q1050">
        <f t="shared" si="32"/>
        <v>0</v>
      </c>
      <c r="R1050">
        <f t="shared" si="33"/>
        <v>28912.591499999999</v>
      </c>
    </row>
    <row r="1051" spans="1:18" hidden="1" x14ac:dyDescent="0.25">
      <c r="A1051" s="20">
        <v>43347</v>
      </c>
      <c r="B1051" t="s">
        <v>433</v>
      </c>
      <c r="C1051" t="s">
        <v>23</v>
      </c>
      <c r="D1051">
        <v>2500</v>
      </c>
      <c r="E1051">
        <v>17.399999999999999</v>
      </c>
      <c r="F1051">
        <v>43500</v>
      </c>
      <c r="G1051" t="s">
        <v>512</v>
      </c>
      <c r="H1051">
        <v>2018169</v>
      </c>
      <c r="I1051" t="s">
        <v>19</v>
      </c>
      <c r="J1051" t="s">
        <v>20</v>
      </c>
      <c r="K1051" t="s">
        <v>25</v>
      </c>
      <c r="L1051">
        <v>11.13</v>
      </c>
      <c r="M1051">
        <v>1.31</v>
      </c>
      <c r="N1051">
        <v>0</v>
      </c>
      <c r="O1051">
        <v>29.74</v>
      </c>
      <c r="P1051">
        <v>42.1751</v>
      </c>
      <c r="Q1051">
        <f t="shared" si="32"/>
        <v>0</v>
      </c>
      <c r="R1051">
        <f t="shared" si="33"/>
        <v>43457.8249</v>
      </c>
    </row>
    <row r="1052" spans="1:18" hidden="1" x14ac:dyDescent="0.25">
      <c r="A1052" s="20">
        <v>43346</v>
      </c>
      <c r="B1052" t="s">
        <v>397</v>
      </c>
      <c r="C1052" t="s">
        <v>17</v>
      </c>
      <c r="D1052">
        <v>250</v>
      </c>
      <c r="E1052">
        <v>294.39999999999998</v>
      </c>
      <c r="F1052">
        <v>73599.25</v>
      </c>
      <c r="G1052" t="s">
        <v>513</v>
      </c>
      <c r="H1052">
        <v>2018168</v>
      </c>
      <c r="I1052" t="s">
        <v>19</v>
      </c>
      <c r="J1052" t="s">
        <v>1634</v>
      </c>
      <c r="K1052" t="s">
        <v>25</v>
      </c>
      <c r="L1052">
        <v>0</v>
      </c>
      <c r="M1052">
        <v>2.21</v>
      </c>
      <c r="N1052">
        <v>0</v>
      </c>
      <c r="O1052">
        <v>43.82</v>
      </c>
      <c r="P1052">
        <v>46.027900000000002</v>
      </c>
      <c r="Q1052">
        <f t="shared" si="32"/>
        <v>73645.277900000001</v>
      </c>
      <c r="R1052">
        <f t="shared" si="33"/>
        <v>0</v>
      </c>
    </row>
    <row r="1053" spans="1:18" hidden="1" x14ac:dyDescent="0.25">
      <c r="A1053" s="20">
        <v>43346</v>
      </c>
      <c r="B1053" t="s">
        <v>397</v>
      </c>
      <c r="C1053" t="s">
        <v>23</v>
      </c>
      <c r="D1053">
        <v>250</v>
      </c>
      <c r="E1053">
        <v>294.42</v>
      </c>
      <c r="F1053">
        <v>73606.149999999994</v>
      </c>
      <c r="G1053" t="s">
        <v>514</v>
      </c>
      <c r="H1053">
        <v>2018168</v>
      </c>
      <c r="I1053" t="s">
        <v>19</v>
      </c>
      <c r="J1053" t="s">
        <v>1634</v>
      </c>
      <c r="K1053" t="s">
        <v>25</v>
      </c>
      <c r="L1053">
        <v>17.989999999999998</v>
      </c>
      <c r="M1053">
        <v>2.21</v>
      </c>
      <c r="N1053">
        <v>5.0999999999999996</v>
      </c>
      <c r="O1053">
        <v>43.83</v>
      </c>
      <c r="P1053">
        <v>69.128100000000003</v>
      </c>
      <c r="Q1053">
        <f t="shared" si="32"/>
        <v>0</v>
      </c>
      <c r="R1053">
        <f t="shared" si="33"/>
        <v>73537.021899999992</v>
      </c>
    </row>
    <row r="1054" spans="1:18" hidden="1" x14ac:dyDescent="0.25">
      <c r="A1054" s="20">
        <v>43346</v>
      </c>
      <c r="B1054" t="s">
        <v>397</v>
      </c>
      <c r="C1054" t="s">
        <v>17</v>
      </c>
      <c r="D1054">
        <v>60</v>
      </c>
      <c r="E1054">
        <v>295</v>
      </c>
      <c r="F1054">
        <v>17700</v>
      </c>
      <c r="G1054" t="s">
        <v>515</v>
      </c>
      <c r="H1054">
        <v>2018168</v>
      </c>
      <c r="I1054" t="s">
        <v>19</v>
      </c>
      <c r="J1054" t="s">
        <v>1634</v>
      </c>
      <c r="K1054" t="s">
        <v>25</v>
      </c>
      <c r="L1054">
        <v>16.79</v>
      </c>
      <c r="M1054">
        <v>0.53</v>
      </c>
      <c r="N1054">
        <v>0</v>
      </c>
      <c r="O1054">
        <v>135.33000000000001</v>
      </c>
      <c r="P1054">
        <v>152.65090000000001</v>
      </c>
      <c r="Q1054">
        <f t="shared" si="32"/>
        <v>17852.650900000001</v>
      </c>
      <c r="R1054">
        <f t="shared" si="33"/>
        <v>0</v>
      </c>
    </row>
    <row r="1055" spans="1:18" hidden="1" x14ac:dyDescent="0.25">
      <c r="A1055" s="20">
        <v>43346</v>
      </c>
      <c r="B1055" t="s">
        <v>397</v>
      </c>
      <c r="C1055" t="s">
        <v>23</v>
      </c>
      <c r="D1055">
        <v>3</v>
      </c>
      <c r="E1055">
        <v>299.25</v>
      </c>
      <c r="F1055">
        <v>897.75</v>
      </c>
      <c r="G1055" t="s">
        <v>516</v>
      </c>
      <c r="H1055">
        <v>2018168</v>
      </c>
      <c r="I1055" t="s">
        <v>19</v>
      </c>
      <c r="J1055" t="s">
        <v>1634</v>
      </c>
      <c r="K1055" t="s">
        <v>25</v>
      </c>
      <c r="L1055">
        <v>0.22</v>
      </c>
      <c r="M1055">
        <v>0.03</v>
      </c>
      <c r="N1055">
        <v>0</v>
      </c>
      <c r="O1055">
        <v>26.49</v>
      </c>
      <c r="P1055">
        <v>26.736899999999999</v>
      </c>
      <c r="Q1055">
        <f t="shared" si="32"/>
        <v>0</v>
      </c>
      <c r="R1055">
        <f t="shared" si="33"/>
        <v>871.01310000000001</v>
      </c>
    </row>
    <row r="1056" spans="1:18" hidden="1" x14ac:dyDescent="0.25">
      <c r="A1056" s="20">
        <v>43343</v>
      </c>
      <c r="B1056" t="s">
        <v>397</v>
      </c>
      <c r="C1056" t="s">
        <v>17</v>
      </c>
      <c r="D1056">
        <v>100</v>
      </c>
      <c r="E1056">
        <v>296.17</v>
      </c>
      <c r="F1056">
        <v>29617</v>
      </c>
      <c r="G1056" t="s">
        <v>517</v>
      </c>
      <c r="H1056">
        <v>2018167</v>
      </c>
      <c r="I1056" t="s">
        <v>19</v>
      </c>
      <c r="J1056" t="s">
        <v>20</v>
      </c>
      <c r="K1056" t="s">
        <v>25</v>
      </c>
      <c r="L1056">
        <v>0</v>
      </c>
      <c r="M1056">
        <v>0.89</v>
      </c>
      <c r="N1056">
        <v>3.6</v>
      </c>
      <c r="O1056">
        <v>29.67</v>
      </c>
      <c r="P1056">
        <v>34.158299999999997</v>
      </c>
      <c r="Q1056">
        <f t="shared" si="32"/>
        <v>29651.158299999999</v>
      </c>
      <c r="R1056">
        <f t="shared" si="33"/>
        <v>0</v>
      </c>
    </row>
    <row r="1057" spans="1:18" hidden="1" x14ac:dyDescent="0.25">
      <c r="A1057" s="20">
        <v>43343</v>
      </c>
      <c r="B1057" t="s">
        <v>397</v>
      </c>
      <c r="C1057" t="s">
        <v>17</v>
      </c>
      <c r="D1057">
        <v>100</v>
      </c>
      <c r="E1057">
        <v>292</v>
      </c>
      <c r="F1057">
        <v>29200</v>
      </c>
      <c r="G1057" t="s">
        <v>518</v>
      </c>
      <c r="H1057">
        <v>2018167</v>
      </c>
      <c r="I1057" t="s">
        <v>19</v>
      </c>
      <c r="J1057" t="s">
        <v>20</v>
      </c>
      <c r="K1057" t="s">
        <v>25</v>
      </c>
      <c r="L1057">
        <v>0</v>
      </c>
      <c r="M1057">
        <v>0.88</v>
      </c>
      <c r="N1057">
        <v>0</v>
      </c>
      <c r="O1057">
        <v>29.66</v>
      </c>
      <c r="P1057">
        <v>30.536000000000001</v>
      </c>
      <c r="Q1057">
        <f t="shared" si="32"/>
        <v>29230.536</v>
      </c>
      <c r="R1057">
        <f t="shared" si="33"/>
        <v>0</v>
      </c>
    </row>
    <row r="1058" spans="1:18" hidden="1" x14ac:dyDescent="0.25">
      <c r="A1058" s="20">
        <v>43343</v>
      </c>
      <c r="B1058" t="s">
        <v>397</v>
      </c>
      <c r="C1058" t="s">
        <v>23</v>
      </c>
      <c r="D1058">
        <v>200</v>
      </c>
      <c r="E1058">
        <v>292.52</v>
      </c>
      <c r="F1058">
        <v>58504.95</v>
      </c>
      <c r="G1058" t="s">
        <v>519</v>
      </c>
      <c r="H1058">
        <v>2018167</v>
      </c>
      <c r="I1058" t="s">
        <v>19</v>
      </c>
      <c r="J1058" t="s">
        <v>20</v>
      </c>
      <c r="K1058" t="s">
        <v>25</v>
      </c>
      <c r="L1058">
        <v>15</v>
      </c>
      <c r="M1058">
        <v>1.76</v>
      </c>
      <c r="N1058">
        <v>0</v>
      </c>
      <c r="O1058">
        <v>34.83</v>
      </c>
      <c r="P1058">
        <v>51.585099999999997</v>
      </c>
      <c r="Q1058">
        <f t="shared" si="32"/>
        <v>0</v>
      </c>
      <c r="R1058">
        <f t="shared" si="33"/>
        <v>58453.3649</v>
      </c>
    </row>
    <row r="1059" spans="1:18" hidden="1" x14ac:dyDescent="0.25">
      <c r="A1059" s="20">
        <v>43341</v>
      </c>
      <c r="B1059" t="s">
        <v>397</v>
      </c>
      <c r="C1059" t="s">
        <v>17</v>
      </c>
      <c r="D1059">
        <v>50</v>
      </c>
      <c r="E1059">
        <v>295.91000000000003</v>
      </c>
      <c r="F1059">
        <v>14795.65</v>
      </c>
      <c r="G1059" t="s">
        <v>520</v>
      </c>
      <c r="H1059">
        <v>2018165</v>
      </c>
      <c r="I1059" t="s">
        <v>19</v>
      </c>
      <c r="J1059" t="s">
        <v>20</v>
      </c>
      <c r="K1059" t="s">
        <v>25</v>
      </c>
      <c r="L1059">
        <v>0</v>
      </c>
      <c r="M1059">
        <v>0.44</v>
      </c>
      <c r="N1059">
        <v>0.9</v>
      </c>
      <c r="O1059">
        <v>29.58</v>
      </c>
      <c r="P1059">
        <v>30.9238</v>
      </c>
      <c r="Q1059">
        <f t="shared" si="32"/>
        <v>14826.5738</v>
      </c>
      <c r="R1059">
        <f t="shared" si="33"/>
        <v>0</v>
      </c>
    </row>
    <row r="1060" spans="1:18" hidden="1" x14ac:dyDescent="0.25">
      <c r="A1060" s="20">
        <v>43341</v>
      </c>
      <c r="B1060" t="s">
        <v>397</v>
      </c>
      <c r="C1060" t="s">
        <v>23</v>
      </c>
      <c r="D1060">
        <v>50</v>
      </c>
      <c r="E1060">
        <v>296.95999999999998</v>
      </c>
      <c r="F1060">
        <v>14847.85</v>
      </c>
      <c r="G1060" t="s">
        <v>521</v>
      </c>
      <c r="H1060">
        <v>2018165</v>
      </c>
      <c r="I1060" t="s">
        <v>19</v>
      </c>
      <c r="J1060" t="s">
        <v>20</v>
      </c>
      <c r="K1060" t="s">
        <v>25</v>
      </c>
      <c r="L1060">
        <v>4</v>
      </c>
      <c r="M1060">
        <v>0.45</v>
      </c>
      <c r="N1060">
        <v>0</v>
      </c>
      <c r="O1060">
        <v>29.58</v>
      </c>
      <c r="P1060">
        <v>34.025500000000001</v>
      </c>
      <c r="Q1060">
        <f t="shared" si="32"/>
        <v>0</v>
      </c>
      <c r="R1060">
        <f t="shared" si="33"/>
        <v>14813.824500000001</v>
      </c>
    </row>
    <row r="1061" spans="1:18" hidden="1" x14ac:dyDescent="0.25">
      <c r="A1061" s="20">
        <v>43340</v>
      </c>
      <c r="B1061" t="s">
        <v>433</v>
      </c>
      <c r="C1061" t="s">
        <v>17</v>
      </c>
      <c r="D1061">
        <v>1000</v>
      </c>
      <c r="E1061">
        <v>18.8</v>
      </c>
      <c r="F1061">
        <v>18800</v>
      </c>
      <c r="G1061" t="s">
        <v>522</v>
      </c>
      <c r="H1061">
        <v>2018164</v>
      </c>
      <c r="I1061" t="s">
        <v>19</v>
      </c>
      <c r="J1061" t="s">
        <v>1634</v>
      </c>
      <c r="K1061" t="s">
        <v>25</v>
      </c>
      <c r="L1061">
        <v>0</v>
      </c>
      <c r="M1061">
        <v>0.56000000000000005</v>
      </c>
      <c r="N1061">
        <v>0</v>
      </c>
      <c r="O1061">
        <v>122.11</v>
      </c>
      <c r="P1061">
        <v>122.67400000000001</v>
      </c>
      <c r="Q1061">
        <f t="shared" si="32"/>
        <v>18922.673999999999</v>
      </c>
      <c r="R1061">
        <f t="shared" si="33"/>
        <v>0</v>
      </c>
    </row>
    <row r="1062" spans="1:18" hidden="1" x14ac:dyDescent="0.25">
      <c r="A1062" s="20">
        <v>43340</v>
      </c>
      <c r="B1062" t="s">
        <v>321</v>
      </c>
      <c r="C1062" t="s">
        <v>17</v>
      </c>
      <c r="D1062">
        <v>15</v>
      </c>
      <c r="E1062">
        <v>257.55</v>
      </c>
      <c r="F1062">
        <v>3863.25</v>
      </c>
      <c r="G1062" t="s">
        <v>523</v>
      </c>
      <c r="H1062">
        <v>2018164</v>
      </c>
      <c r="I1062" t="s">
        <v>19</v>
      </c>
      <c r="J1062" t="s">
        <v>20</v>
      </c>
      <c r="K1062" t="s">
        <v>25</v>
      </c>
      <c r="L1062">
        <v>3.86</v>
      </c>
      <c r="M1062">
        <v>0.12</v>
      </c>
      <c r="N1062">
        <v>0</v>
      </c>
      <c r="O1062">
        <v>41.32</v>
      </c>
      <c r="P1062">
        <v>45.295900000000003</v>
      </c>
      <c r="Q1062">
        <f t="shared" si="32"/>
        <v>3908.5459000000001</v>
      </c>
      <c r="R1062">
        <f t="shared" si="33"/>
        <v>0</v>
      </c>
    </row>
    <row r="1063" spans="1:18" hidden="1" x14ac:dyDescent="0.25">
      <c r="A1063" s="20">
        <v>43340</v>
      </c>
      <c r="B1063" t="s">
        <v>433</v>
      </c>
      <c r="C1063" t="s">
        <v>23</v>
      </c>
      <c r="D1063">
        <v>5000</v>
      </c>
      <c r="E1063">
        <v>18.399999999999999</v>
      </c>
      <c r="F1063">
        <v>92000</v>
      </c>
      <c r="G1063" t="s">
        <v>524</v>
      </c>
      <c r="H1063">
        <v>2018164</v>
      </c>
      <c r="I1063" t="s">
        <v>19</v>
      </c>
      <c r="J1063" t="s">
        <v>1634</v>
      </c>
      <c r="K1063" t="s">
        <v>25</v>
      </c>
      <c r="L1063">
        <v>78.14</v>
      </c>
      <c r="M1063">
        <v>2.76</v>
      </c>
      <c r="N1063">
        <v>3.6</v>
      </c>
      <c r="O1063">
        <v>478.16</v>
      </c>
      <c r="P1063">
        <v>562.65989999999999</v>
      </c>
      <c r="Q1063">
        <f t="shared" si="32"/>
        <v>0</v>
      </c>
      <c r="R1063">
        <f t="shared" si="33"/>
        <v>91437.340100000001</v>
      </c>
    </row>
    <row r="1064" spans="1:18" hidden="1" x14ac:dyDescent="0.25">
      <c r="A1064" s="20">
        <v>43339</v>
      </c>
      <c r="B1064" t="s">
        <v>179</v>
      </c>
      <c r="C1064" t="s">
        <v>17</v>
      </c>
      <c r="D1064">
        <v>100</v>
      </c>
      <c r="E1064">
        <v>50</v>
      </c>
      <c r="F1064">
        <v>5000</v>
      </c>
      <c r="G1064" t="s">
        <v>525</v>
      </c>
      <c r="H1064">
        <v>2018163</v>
      </c>
      <c r="I1064" t="s">
        <v>19</v>
      </c>
      <c r="J1064" t="s">
        <v>20</v>
      </c>
      <c r="K1064" t="s">
        <v>25</v>
      </c>
      <c r="L1064">
        <v>5</v>
      </c>
      <c r="M1064">
        <v>0.15</v>
      </c>
      <c r="N1064">
        <v>0</v>
      </c>
      <c r="O1064">
        <v>41.33</v>
      </c>
      <c r="P1064">
        <v>46.48</v>
      </c>
      <c r="Q1064">
        <f t="shared" si="32"/>
        <v>5046.4799999999996</v>
      </c>
      <c r="R1064">
        <f t="shared" si="33"/>
        <v>0</v>
      </c>
    </row>
    <row r="1065" spans="1:18" hidden="1" x14ac:dyDescent="0.25">
      <c r="A1065" s="20">
        <v>43339</v>
      </c>
      <c r="B1065" t="s">
        <v>397</v>
      </c>
      <c r="C1065" t="s">
        <v>17</v>
      </c>
      <c r="D1065">
        <v>100</v>
      </c>
      <c r="E1065">
        <v>295</v>
      </c>
      <c r="F1065">
        <v>29500</v>
      </c>
      <c r="G1065" t="s">
        <v>526</v>
      </c>
      <c r="H1065">
        <v>2018163</v>
      </c>
      <c r="I1065" t="s">
        <v>19</v>
      </c>
      <c r="J1065" t="s">
        <v>20</v>
      </c>
      <c r="K1065" t="s">
        <v>25</v>
      </c>
      <c r="L1065">
        <v>0</v>
      </c>
      <c r="M1065">
        <v>0.89</v>
      </c>
      <c r="N1065">
        <v>0</v>
      </c>
      <c r="O1065">
        <v>29.66</v>
      </c>
      <c r="P1065">
        <v>30.545100000000001</v>
      </c>
      <c r="Q1065">
        <f t="shared" si="32"/>
        <v>29530.545099999999</v>
      </c>
      <c r="R1065">
        <f t="shared" si="33"/>
        <v>0</v>
      </c>
    </row>
    <row r="1066" spans="1:18" hidden="1" x14ac:dyDescent="0.25">
      <c r="A1066" s="20">
        <v>43339</v>
      </c>
      <c r="B1066" t="s">
        <v>397</v>
      </c>
      <c r="C1066" t="s">
        <v>17</v>
      </c>
      <c r="D1066">
        <v>150</v>
      </c>
      <c r="E1066">
        <v>292.89999999999998</v>
      </c>
      <c r="F1066">
        <v>43935</v>
      </c>
      <c r="G1066" t="s">
        <v>527</v>
      </c>
      <c r="H1066">
        <v>2018163</v>
      </c>
      <c r="I1066" t="s">
        <v>19</v>
      </c>
      <c r="J1066" t="s">
        <v>20</v>
      </c>
      <c r="K1066" t="s">
        <v>25</v>
      </c>
      <c r="L1066">
        <v>0</v>
      </c>
      <c r="M1066">
        <v>1.32</v>
      </c>
      <c r="N1066">
        <v>5.4</v>
      </c>
      <c r="O1066">
        <v>29.74</v>
      </c>
      <c r="P1066">
        <v>36.457999999999998</v>
      </c>
      <c r="Q1066">
        <f t="shared" si="32"/>
        <v>43971.457999999999</v>
      </c>
      <c r="R1066">
        <f t="shared" si="33"/>
        <v>0</v>
      </c>
    </row>
    <row r="1067" spans="1:18" hidden="1" x14ac:dyDescent="0.25">
      <c r="A1067" s="20">
        <v>43339</v>
      </c>
      <c r="B1067" t="s">
        <v>397</v>
      </c>
      <c r="C1067" t="s">
        <v>23</v>
      </c>
      <c r="D1067">
        <v>250</v>
      </c>
      <c r="E1067">
        <v>292.33</v>
      </c>
      <c r="F1067">
        <v>73083.600000000006</v>
      </c>
      <c r="G1067" t="s">
        <v>528</v>
      </c>
      <c r="H1067">
        <v>2018163</v>
      </c>
      <c r="I1067" t="s">
        <v>19</v>
      </c>
      <c r="J1067" t="s">
        <v>20</v>
      </c>
      <c r="K1067" t="s">
        <v>25</v>
      </c>
      <c r="L1067">
        <v>18.46</v>
      </c>
      <c r="M1067">
        <v>2.19</v>
      </c>
      <c r="N1067">
        <v>0</v>
      </c>
      <c r="O1067">
        <v>43.52</v>
      </c>
      <c r="P1067">
        <v>64.172399999999996</v>
      </c>
      <c r="Q1067">
        <f t="shared" si="32"/>
        <v>0</v>
      </c>
      <c r="R1067">
        <f t="shared" si="33"/>
        <v>73019.42760000001</v>
      </c>
    </row>
    <row r="1068" spans="1:18" hidden="1" x14ac:dyDescent="0.25">
      <c r="A1068" s="20">
        <v>43339</v>
      </c>
      <c r="B1068" t="s">
        <v>26</v>
      </c>
      <c r="C1068" t="s">
        <v>17</v>
      </c>
      <c r="D1068">
        <v>100</v>
      </c>
      <c r="E1068">
        <v>101.8</v>
      </c>
      <c r="F1068">
        <v>10180</v>
      </c>
      <c r="G1068" t="s">
        <v>529</v>
      </c>
      <c r="H1068">
        <v>2018163</v>
      </c>
      <c r="I1068" t="s">
        <v>19</v>
      </c>
      <c r="J1068" t="s">
        <v>20</v>
      </c>
      <c r="K1068" t="s">
        <v>25</v>
      </c>
      <c r="L1068">
        <v>0</v>
      </c>
      <c r="M1068">
        <v>0.31</v>
      </c>
      <c r="N1068">
        <v>0</v>
      </c>
      <c r="O1068">
        <v>29.56</v>
      </c>
      <c r="P1068">
        <v>29.865400000000001</v>
      </c>
      <c r="Q1068">
        <f t="shared" si="32"/>
        <v>10209.865400000001</v>
      </c>
      <c r="R1068">
        <f t="shared" si="33"/>
        <v>0</v>
      </c>
    </row>
    <row r="1069" spans="1:18" hidden="1" x14ac:dyDescent="0.25">
      <c r="A1069" s="20">
        <v>43339</v>
      </c>
      <c r="B1069" t="s">
        <v>26</v>
      </c>
      <c r="C1069" t="s">
        <v>23</v>
      </c>
      <c r="D1069">
        <v>100</v>
      </c>
      <c r="E1069">
        <v>101.5</v>
      </c>
      <c r="F1069">
        <v>10150</v>
      </c>
      <c r="G1069" t="s">
        <v>530</v>
      </c>
      <c r="H1069">
        <v>2018163</v>
      </c>
      <c r="I1069" t="s">
        <v>19</v>
      </c>
      <c r="J1069" t="s">
        <v>20</v>
      </c>
      <c r="K1069" t="s">
        <v>25</v>
      </c>
      <c r="L1069">
        <v>2.54</v>
      </c>
      <c r="M1069">
        <v>0.3</v>
      </c>
      <c r="N1069">
        <v>0</v>
      </c>
      <c r="O1069">
        <v>29.56</v>
      </c>
      <c r="P1069">
        <v>32.404499999999999</v>
      </c>
      <c r="Q1069">
        <f t="shared" si="32"/>
        <v>0</v>
      </c>
      <c r="R1069">
        <f t="shared" si="33"/>
        <v>10117.595499999999</v>
      </c>
    </row>
    <row r="1070" spans="1:18" hidden="1" x14ac:dyDescent="0.25">
      <c r="A1070" s="20">
        <v>43333</v>
      </c>
      <c r="B1070" t="s">
        <v>433</v>
      </c>
      <c r="C1070" t="s">
        <v>17</v>
      </c>
      <c r="D1070">
        <v>5000</v>
      </c>
      <c r="E1070">
        <v>19.25</v>
      </c>
      <c r="F1070">
        <v>96250</v>
      </c>
      <c r="G1070" t="s">
        <v>531</v>
      </c>
      <c r="H1070">
        <v>2018160</v>
      </c>
      <c r="I1070" t="s">
        <v>19</v>
      </c>
      <c r="J1070" t="s">
        <v>1634</v>
      </c>
      <c r="K1070" t="s">
        <v>25</v>
      </c>
      <c r="L1070">
        <v>96.25</v>
      </c>
      <c r="M1070">
        <v>2.89</v>
      </c>
      <c r="N1070">
        <v>0</v>
      </c>
      <c r="O1070">
        <v>625.17999999999995</v>
      </c>
      <c r="P1070">
        <v>724.3175</v>
      </c>
      <c r="Q1070">
        <f t="shared" si="32"/>
        <v>96974.317500000005</v>
      </c>
      <c r="R1070">
        <f t="shared" si="33"/>
        <v>0</v>
      </c>
    </row>
    <row r="1071" spans="1:18" hidden="1" x14ac:dyDescent="0.25">
      <c r="A1071" s="20">
        <v>43333</v>
      </c>
      <c r="B1071" t="s">
        <v>16</v>
      </c>
      <c r="C1071" t="s">
        <v>17</v>
      </c>
      <c r="D1071">
        <v>1000</v>
      </c>
      <c r="E1071">
        <v>57</v>
      </c>
      <c r="F1071">
        <v>57000</v>
      </c>
      <c r="G1071" t="s">
        <v>532</v>
      </c>
      <c r="H1071">
        <v>2018160</v>
      </c>
      <c r="I1071" t="s">
        <v>19</v>
      </c>
      <c r="J1071" t="s">
        <v>20</v>
      </c>
      <c r="K1071" t="s">
        <v>25</v>
      </c>
      <c r="L1071">
        <v>0</v>
      </c>
      <c r="M1071">
        <v>1.71</v>
      </c>
      <c r="N1071">
        <v>0</v>
      </c>
      <c r="O1071">
        <v>33.950000000000003</v>
      </c>
      <c r="P1071">
        <v>35.659999999999997</v>
      </c>
      <c r="Q1071">
        <f t="shared" si="32"/>
        <v>57035.66</v>
      </c>
      <c r="R1071">
        <f t="shared" si="33"/>
        <v>0</v>
      </c>
    </row>
    <row r="1072" spans="1:18" hidden="1" x14ac:dyDescent="0.25">
      <c r="A1072" s="20">
        <v>43333</v>
      </c>
      <c r="B1072" t="s">
        <v>16</v>
      </c>
      <c r="C1072" t="s">
        <v>23</v>
      </c>
      <c r="D1072">
        <v>1000</v>
      </c>
      <c r="E1072">
        <v>58.1</v>
      </c>
      <c r="F1072">
        <v>58100</v>
      </c>
      <c r="G1072" t="s">
        <v>533</v>
      </c>
      <c r="H1072">
        <v>2018160</v>
      </c>
      <c r="I1072" t="s">
        <v>19</v>
      </c>
      <c r="J1072" t="s">
        <v>20</v>
      </c>
      <c r="K1072" t="s">
        <v>25</v>
      </c>
      <c r="L1072">
        <v>14.39</v>
      </c>
      <c r="M1072">
        <v>1.74</v>
      </c>
      <c r="N1072">
        <v>0</v>
      </c>
      <c r="O1072">
        <v>34.590000000000003</v>
      </c>
      <c r="P1072">
        <v>50.723100000000002</v>
      </c>
      <c r="Q1072">
        <f t="shared" si="32"/>
        <v>0</v>
      </c>
      <c r="R1072">
        <f t="shared" si="33"/>
        <v>58049.276899999997</v>
      </c>
    </row>
    <row r="1073" spans="1:18" hidden="1" x14ac:dyDescent="0.25">
      <c r="A1073" s="20">
        <v>43333</v>
      </c>
      <c r="B1073" t="s">
        <v>397</v>
      </c>
      <c r="C1073" t="s">
        <v>17</v>
      </c>
      <c r="D1073">
        <v>100</v>
      </c>
      <c r="E1073">
        <v>300</v>
      </c>
      <c r="F1073">
        <v>30000</v>
      </c>
      <c r="G1073" t="s">
        <v>534</v>
      </c>
      <c r="H1073">
        <v>2018160</v>
      </c>
      <c r="I1073" t="s">
        <v>19</v>
      </c>
      <c r="J1073" t="s">
        <v>20</v>
      </c>
      <c r="K1073" t="s">
        <v>25</v>
      </c>
      <c r="L1073">
        <v>0</v>
      </c>
      <c r="M1073">
        <v>0.9</v>
      </c>
      <c r="N1073">
        <v>8.4</v>
      </c>
      <c r="O1073">
        <v>29.66</v>
      </c>
      <c r="P1073">
        <v>38.96</v>
      </c>
      <c r="Q1073">
        <f t="shared" si="32"/>
        <v>30038.959999999999</v>
      </c>
      <c r="R1073">
        <f t="shared" si="33"/>
        <v>0</v>
      </c>
    </row>
    <row r="1074" spans="1:18" hidden="1" x14ac:dyDescent="0.25">
      <c r="A1074" s="20">
        <v>43333</v>
      </c>
      <c r="B1074" t="s">
        <v>397</v>
      </c>
      <c r="C1074" t="s">
        <v>23</v>
      </c>
      <c r="D1074">
        <v>100</v>
      </c>
      <c r="E1074">
        <v>299</v>
      </c>
      <c r="F1074">
        <v>29900</v>
      </c>
      <c r="G1074" t="s">
        <v>535</v>
      </c>
      <c r="H1074">
        <v>2018160</v>
      </c>
      <c r="I1074" t="s">
        <v>19</v>
      </c>
      <c r="J1074" t="s">
        <v>20</v>
      </c>
      <c r="K1074" t="s">
        <v>25</v>
      </c>
      <c r="L1074">
        <v>7.36</v>
      </c>
      <c r="M1074">
        <v>0.9</v>
      </c>
      <c r="N1074">
        <v>0</v>
      </c>
      <c r="O1074">
        <v>29.66</v>
      </c>
      <c r="P1074">
        <v>37.917099999999998</v>
      </c>
      <c r="Q1074">
        <f t="shared" si="32"/>
        <v>0</v>
      </c>
      <c r="R1074">
        <f t="shared" si="33"/>
        <v>29862.082900000001</v>
      </c>
    </row>
    <row r="1075" spans="1:18" hidden="1" x14ac:dyDescent="0.25">
      <c r="A1075" s="20">
        <v>43332</v>
      </c>
      <c r="B1075" t="s">
        <v>433</v>
      </c>
      <c r="C1075" t="s">
        <v>17</v>
      </c>
      <c r="D1075">
        <v>1500</v>
      </c>
      <c r="E1075">
        <v>19.5</v>
      </c>
      <c r="F1075">
        <v>29250</v>
      </c>
      <c r="G1075" t="s">
        <v>536</v>
      </c>
      <c r="H1075">
        <v>2018159</v>
      </c>
      <c r="I1075" t="s">
        <v>19</v>
      </c>
      <c r="J1075" t="s">
        <v>20</v>
      </c>
      <c r="K1075" t="s">
        <v>25</v>
      </c>
      <c r="L1075">
        <v>0</v>
      </c>
      <c r="M1075">
        <v>0.88</v>
      </c>
      <c r="N1075">
        <v>0</v>
      </c>
      <c r="O1075">
        <v>92.94</v>
      </c>
      <c r="P1075">
        <v>93.817599999999999</v>
      </c>
      <c r="Q1075">
        <f t="shared" si="32"/>
        <v>29343.817599999998</v>
      </c>
      <c r="R1075">
        <f t="shared" si="33"/>
        <v>0</v>
      </c>
    </row>
    <row r="1076" spans="1:18" hidden="1" x14ac:dyDescent="0.25">
      <c r="A1076" s="20">
        <v>43332</v>
      </c>
      <c r="B1076" t="s">
        <v>433</v>
      </c>
      <c r="C1076" t="s">
        <v>23</v>
      </c>
      <c r="D1076">
        <v>1500</v>
      </c>
      <c r="E1076">
        <v>19.75</v>
      </c>
      <c r="F1076">
        <v>29625</v>
      </c>
      <c r="G1076" t="s">
        <v>537</v>
      </c>
      <c r="H1076">
        <v>2018159</v>
      </c>
      <c r="I1076" t="s">
        <v>19</v>
      </c>
      <c r="J1076" t="s">
        <v>20</v>
      </c>
      <c r="K1076" t="s">
        <v>25</v>
      </c>
      <c r="L1076">
        <v>6.81</v>
      </c>
      <c r="M1076">
        <v>0.89</v>
      </c>
      <c r="N1076">
        <v>12.3</v>
      </c>
      <c r="O1076">
        <v>29.66</v>
      </c>
      <c r="P1076">
        <v>49.658700000000003</v>
      </c>
      <c r="Q1076">
        <f t="shared" si="32"/>
        <v>0</v>
      </c>
      <c r="R1076">
        <f t="shared" si="33"/>
        <v>29575.3413</v>
      </c>
    </row>
    <row r="1077" spans="1:18" hidden="1" x14ac:dyDescent="0.25">
      <c r="A1077" s="20">
        <v>43332</v>
      </c>
      <c r="B1077" t="s">
        <v>433</v>
      </c>
      <c r="C1077" t="s">
        <v>17</v>
      </c>
      <c r="D1077">
        <v>1000</v>
      </c>
      <c r="E1077">
        <v>19.45</v>
      </c>
      <c r="F1077">
        <v>19450</v>
      </c>
      <c r="G1077" t="s">
        <v>538</v>
      </c>
      <c r="H1077">
        <v>2018159</v>
      </c>
      <c r="I1077" t="s">
        <v>19</v>
      </c>
      <c r="J1077" t="s">
        <v>20</v>
      </c>
      <c r="K1077" t="s">
        <v>25</v>
      </c>
      <c r="L1077">
        <v>0</v>
      </c>
      <c r="M1077">
        <v>0.57999999999999996</v>
      </c>
      <c r="N1077">
        <v>0</v>
      </c>
      <c r="O1077">
        <v>29.61</v>
      </c>
      <c r="P1077">
        <v>30.1935</v>
      </c>
      <c r="Q1077">
        <f t="shared" si="32"/>
        <v>19480.193500000001</v>
      </c>
      <c r="R1077">
        <f t="shared" si="33"/>
        <v>0</v>
      </c>
    </row>
    <row r="1078" spans="1:18" hidden="1" x14ac:dyDescent="0.25">
      <c r="A1078" s="20">
        <v>43332</v>
      </c>
      <c r="B1078" t="s">
        <v>433</v>
      </c>
      <c r="C1078" t="s">
        <v>17</v>
      </c>
      <c r="D1078">
        <v>2500</v>
      </c>
      <c r="E1078">
        <v>19.5</v>
      </c>
      <c r="F1078">
        <v>48750</v>
      </c>
      <c r="G1078" t="s">
        <v>539</v>
      </c>
      <c r="H1078">
        <v>2018159</v>
      </c>
      <c r="I1078" t="s">
        <v>19</v>
      </c>
      <c r="J1078" t="s">
        <v>20</v>
      </c>
      <c r="K1078" t="s">
        <v>25</v>
      </c>
      <c r="L1078">
        <v>0</v>
      </c>
      <c r="M1078">
        <v>1.46</v>
      </c>
      <c r="N1078">
        <v>0</v>
      </c>
      <c r="O1078">
        <v>29.77</v>
      </c>
      <c r="P1078">
        <v>31.232399999999998</v>
      </c>
      <c r="Q1078">
        <f t="shared" si="32"/>
        <v>48781.232400000001</v>
      </c>
      <c r="R1078">
        <f t="shared" si="33"/>
        <v>0</v>
      </c>
    </row>
    <row r="1079" spans="1:18" hidden="1" x14ac:dyDescent="0.25">
      <c r="A1079" s="20">
        <v>43332</v>
      </c>
      <c r="B1079" t="s">
        <v>397</v>
      </c>
      <c r="C1079" t="s">
        <v>23</v>
      </c>
      <c r="D1079">
        <v>100</v>
      </c>
      <c r="E1079">
        <v>309.39999999999998</v>
      </c>
      <c r="F1079">
        <v>30940</v>
      </c>
      <c r="G1079" t="s">
        <v>540</v>
      </c>
      <c r="H1079">
        <v>2018159</v>
      </c>
      <c r="I1079" t="s">
        <v>19</v>
      </c>
      <c r="J1079" t="s">
        <v>20</v>
      </c>
      <c r="K1079" t="s">
        <v>25</v>
      </c>
      <c r="L1079">
        <v>30.94</v>
      </c>
      <c r="M1079">
        <v>0.93</v>
      </c>
      <c r="N1079">
        <v>0</v>
      </c>
      <c r="O1079">
        <v>200.97</v>
      </c>
      <c r="P1079">
        <v>232.8382</v>
      </c>
      <c r="Q1079">
        <f t="shared" si="32"/>
        <v>0</v>
      </c>
      <c r="R1079">
        <f t="shared" si="33"/>
        <v>30707.161800000002</v>
      </c>
    </row>
    <row r="1080" spans="1:18" hidden="1" x14ac:dyDescent="0.25">
      <c r="A1080" s="20">
        <v>43332</v>
      </c>
      <c r="B1080" t="s">
        <v>433</v>
      </c>
      <c r="C1080" t="s">
        <v>17</v>
      </c>
      <c r="D1080">
        <v>5000</v>
      </c>
      <c r="E1080">
        <v>19.05</v>
      </c>
      <c r="F1080">
        <v>95250</v>
      </c>
      <c r="G1080" t="s">
        <v>541</v>
      </c>
      <c r="H1080">
        <v>2018159</v>
      </c>
      <c r="I1080" t="s">
        <v>19</v>
      </c>
      <c r="J1080" t="s">
        <v>20</v>
      </c>
      <c r="K1080" t="s">
        <v>25</v>
      </c>
      <c r="L1080">
        <v>9.65</v>
      </c>
      <c r="M1080">
        <v>2.86</v>
      </c>
      <c r="N1080">
        <v>0</v>
      </c>
      <c r="O1080">
        <v>56.71</v>
      </c>
      <c r="P1080">
        <v>69.217500000000001</v>
      </c>
      <c r="Q1080">
        <f t="shared" si="32"/>
        <v>95319.217499999999</v>
      </c>
      <c r="R1080">
        <f t="shared" si="33"/>
        <v>0</v>
      </c>
    </row>
    <row r="1081" spans="1:18" hidden="1" x14ac:dyDescent="0.25">
      <c r="A1081" s="20">
        <v>43332</v>
      </c>
      <c r="B1081" t="s">
        <v>433</v>
      </c>
      <c r="C1081" t="s">
        <v>23</v>
      </c>
      <c r="D1081">
        <v>8000</v>
      </c>
      <c r="E1081">
        <v>19.25</v>
      </c>
      <c r="F1081">
        <v>154000</v>
      </c>
      <c r="G1081" t="s">
        <v>542</v>
      </c>
      <c r="H1081">
        <v>2018159</v>
      </c>
      <c r="I1081" t="s">
        <v>19</v>
      </c>
      <c r="J1081" t="s">
        <v>20</v>
      </c>
      <c r="K1081" t="s">
        <v>25</v>
      </c>
      <c r="L1081">
        <v>38.6</v>
      </c>
      <c r="M1081">
        <v>4.62</v>
      </c>
      <c r="N1081">
        <v>0</v>
      </c>
      <c r="O1081">
        <v>91.69</v>
      </c>
      <c r="P1081">
        <v>134.91</v>
      </c>
      <c r="Q1081">
        <f t="shared" si="32"/>
        <v>0</v>
      </c>
      <c r="R1081">
        <f t="shared" si="33"/>
        <v>153865.09</v>
      </c>
    </row>
    <row r="1082" spans="1:18" hidden="1" x14ac:dyDescent="0.25">
      <c r="A1082" s="20">
        <v>43328</v>
      </c>
      <c r="B1082" t="s">
        <v>433</v>
      </c>
      <c r="C1082" t="s">
        <v>23</v>
      </c>
      <c r="D1082">
        <v>2250</v>
      </c>
      <c r="E1082">
        <v>21</v>
      </c>
      <c r="F1082">
        <v>47250</v>
      </c>
      <c r="G1082" t="s">
        <v>543</v>
      </c>
      <c r="H1082">
        <v>2018157</v>
      </c>
      <c r="I1082" t="s">
        <v>19</v>
      </c>
      <c r="J1082" t="s">
        <v>1634</v>
      </c>
      <c r="K1082" t="s">
        <v>25</v>
      </c>
      <c r="L1082">
        <v>47.25</v>
      </c>
      <c r="M1082">
        <v>1.42</v>
      </c>
      <c r="N1082">
        <v>0</v>
      </c>
      <c r="O1082">
        <v>306.91000000000003</v>
      </c>
      <c r="P1082">
        <v>355.57749999999999</v>
      </c>
      <c r="Q1082">
        <f t="shared" si="32"/>
        <v>0</v>
      </c>
      <c r="R1082">
        <f t="shared" si="33"/>
        <v>46894.422500000001</v>
      </c>
    </row>
    <row r="1083" spans="1:18" hidden="1" x14ac:dyDescent="0.25">
      <c r="A1083" s="20">
        <v>43328</v>
      </c>
      <c r="B1083" t="s">
        <v>16</v>
      </c>
      <c r="C1083" t="s">
        <v>23</v>
      </c>
      <c r="D1083">
        <v>1900</v>
      </c>
      <c r="E1083">
        <v>58</v>
      </c>
      <c r="F1083">
        <v>110200</v>
      </c>
      <c r="G1083" t="s">
        <v>544</v>
      </c>
      <c r="H1083">
        <v>2018157</v>
      </c>
      <c r="I1083" t="s">
        <v>19</v>
      </c>
      <c r="J1083" t="s">
        <v>1634</v>
      </c>
      <c r="K1083" t="s">
        <v>25</v>
      </c>
      <c r="L1083">
        <v>109.75</v>
      </c>
      <c r="M1083">
        <v>3.31</v>
      </c>
      <c r="N1083">
        <v>4.8</v>
      </c>
      <c r="O1083">
        <v>715.79</v>
      </c>
      <c r="P1083">
        <v>833.64599999999996</v>
      </c>
      <c r="Q1083">
        <f t="shared" si="32"/>
        <v>0</v>
      </c>
      <c r="R1083">
        <f t="shared" si="33"/>
        <v>109366.35400000001</v>
      </c>
    </row>
    <row r="1084" spans="1:18" hidden="1" x14ac:dyDescent="0.25">
      <c r="A1084" s="20">
        <v>43326</v>
      </c>
      <c r="B1084" t="s">
        <v>16</v>
      </c>
      <c r="C1084" t="s">
        <v>17</v>
      </c>
      <c r="D1084">
        <v>1500</v>
      </c>
      <c r="E1084">
        <v>62.3</v>
      </c>
      <c r="F1084">
        <v>93450</v>
      </c>
      <c r="G1084" t="s">
        <v>545</v>
      </c>
      <c r="H1084">
        <v>2018156</v>
      </c>
      <c r="I1084" t="s">
        <v>19</v>
      </c>
      <c r="J1084" t="s">
        <v>20</v>
      </c>
      <c r="K1084" t="s">
        <v>25</v>
      </c>
      <c r="L1084">
        <v>0</v>
      </c>
      <c r="M1084">
        <v>2.8</v>
      </c>
      <c r="N1084">
        <v>0</v>
      </c>
      <c r="O1084">
        <v>55.64</v>
      </c>
      <c r="P1084">
        <v>58.4435</v>
      </c>
      <c r="Q1084">
        <f t="shared" si="32"/>
        <v>93508.443499999994</v>
      </c>
      <c r="R1084">
        <f t="shared" si="33"/>
        <v>0</v>
      </c>
    </row>
    <row r="1085" spans="1:18" hidden="1" x14ac:dyDescent="0.25">
      <c r="A1085" s="20">
        <v>43326</v>
      </c>
      <c r="B1085" t="s">
        <v>16</v>
      </c>
      <c r="C1085" t="s">
        <v>23</v>
      </c>
      <c r="D1085">
        <v>1500</v>
      </c>
      <c r="E1085">
        <v>60</v>
      </c>
      <c r="F1085">
        <v>90000</v>
      </c>
      <c r="G1085" t="s">
        <v>546</v>
      </c>
      <c r="H1085">
        <v>2018156</v>
      </c>
      <c r="I1085" t="s">
        <v>19</v>
      </c>
      <c r="J1085" t="s">
        <v>20</v>
      </c>
      <c r="K1085" t="s">
        <v>25</v>
      </c>
      <c r="L1085">
        <v>23</v>
      </c>
      <c r="M1085">
        <v>2.7</v>
      </c>
      <c r="N1085">
        <v>5.7</v>
      </c>
      <c r="O1085">
        <v>53.62</v>
      </c>
      <c r="P1085">
        <v>85.020799999999994</v>
      </c>
      <c r="Q1085">
        <f t="shared" si="32"/>
        <v>0</v>
      </c>
      <c r="R1085">
        <f t="shared" si="33"/>
        <v>89914.979200000002</v>
      </c>
    </row>
    <row r="1086" spans="1:18" hidden="1" x14ac:dyDescent="0.25">
      <c r="A1086" s="20">
        <v>43322</v>
      </c>
      <c r="B1086" t="s">
        <v>256</v>
      </c>
      <c r="C1086" t="s">
        <v>17</v>
      </c>
      <c r="D1086">
        <v>500</v>
      </c>
      <c r="E1086">
        <v>108.95</v>
      </c>
      <c r="F1086">
        <v>54474.6</v>
      </c>
      <c r="G1086" t="s">
        <v>547</v>
      </c>
      <c r="H1086">
        <v>2018154</v>
      </c>
      <c r="I1086" t="s">
        <v>19</v>
      </c>
      <c r="J1086" t="s">
        <v>20</v>
      </c>
      <c r="K1086" t="s">
        <v>25</v>
      </c>
      <c r="L1086">
        <v>0</v>
      </c>
      <c r="M1086">
        <v>1.63</v>
      </c>
      <c r="N1086">
        <v>0</v>
      </c>
      <c r="O1086">
        <v>32.43</v>
      </c>
      <c r="P1086">
        <v>34.0642</v>
      </c>
      <c r="Q1086">
        <f t="shared" si="32"/>
        <v>54508.664199999999</v>
      </c>
      <c r="R1086">
        <f t="shared" si="33"/>
        <v>0</v>
      </c>
    </row>
    <row r="1087" spans="1:18" hidden="1" x14ac:dyDescent="0.25">
      <c r="A1087" s="20">
        <v>43322</v>
      </c>
      <c r="B1087" t="s">
        <v>256</v>
      </c>
      <c r="C1087" t="s">
        <v>17</v>
      </c>
      <c r="D1087">
        <v>1000</v>
      </c>
      <c r="E1087">
        <v>107.15</v>
      </c>
      <c r="F1087">
        <v>107150</v>
      </c>
      <c r="G1087" t="s">
        <v>548</v>
      </c>
      <c r="H1087">
        <v>2018154</v>
      </c>
      <c r="I1087" t="s">
        <v>19</v>
      </c>
      <c r="J1087" t="s">
        <v>20</v>
      </c>
      <c r="K1087" t="s">
        <v>25</v>
      </c>
      <c r="L1087">
        <v>0</v>
      </c>
      <c r="M1087">
        <v>3.21</v>
      </c>
      <c r="N1087">
        <v>0</v>
      </c>
      <c r="O1087">
        <v>63.8</v>
      </c>
      <c r="P1087">
        <v>67.014499999999998</v>
      </c>
      <c r="Q1087">
        <f t="shared" si="32"/>
        <v>107217.0145</v>
      </c>
      <c r="R1087">
        <f t="shared" si="33"/>
        <v>0</v>
      </c>
    </row>
    <row r="1088" spans="1:18" hidden="1" x14ac:dyDescent="0.25">
      <c r="A1088" s="20">
        <v>43322</v>
      </c>
      <c r="B1088" t="s">
        <v>256</v>
      </c>
      <c r="C1088" t="s">
        <v>23</v>
      </c>
      <c r="D1088">
        <v>1500</v>
      </c>
      <c r="E1088">
        <v>107</v>
      </c>
      <c r="F1088">
        <v>160500</v>
      </c>
      <c r="G1088" t="s">
        <v>549</v>
      </c>
      <c r="H1088">
        <v>2018154</v>
      </c>
      <c r="I1088" t="s">
        <v>19</v>
      </c>
      <c r="J1088" t="s">
        <v>20</v>
      </c>
      <c r="K1088" t="s">
        <v>25</v>
      </c>
      <c r="L1088">
        <v>40</v>
      </c>
      <c r="M1088">
        <v>4.8099999999999996</v>
      </c>
      <c r="N1088">
        <v>11.1</v>
      </c>
      <c r="O1088">
        <v>95.56</v>
      </c>
      <c r="P1088">
        <v>151.47489999999999</v>
      </c>
      <c r="Q1088">
        <f t="shared" si="32"/>
        <v>0</v>
      </c>
      <c r="R1088">
        <f t="shared" si="33"/>
        <v>160348.5251</v>
      </c>
    </row>
    <row r="1089" spans="1:18" hidden="1" x14ac:dyDescent="0.25">
      <c r="A1089" s="20">
        <v>43322</v>
      </c>
      <c r="B1089" t="s">
        <v>433</v>
      </c>
      <c r="C1089" t="s">
        <v>17</v>
      </c>
      <c r="D1089">
        <v>2250</v>
      </c>
      <c r="E1089">
        <v>20</v>
      </c>
      <c r="F1089">
        <v>45000</v>
      </c>
      <c r="G1089" t="s">
        <v>550</v>
      </c>
      <c r="H1089">
        <v>2018154</v>
      </c>
      <c r="I1089" t="s">
        <v>19</v>
      </c>
      <c r="J1089" t="s">
        <v>1634</v>
      </c>
      <c r="K1089" t="s">
        <v>25</v>
      </c>
      <c r="L1089">
        <v>45</v>
      </c>
      <c r="M1089">
        <v>1.35</v>
      </c>
      <c r="N1089">
        <v>0</v>
      </c>
      <c r="O1089">
        <v>292.29000000000002</v>
      </c>
      <c r="P1089">
        <v>338.64</v>
      </c>
      <c r="Q1089">
        <f t="shared" si="32"/>
        <v>45338.64</v>
      </c>
      <c r="R1089">
        <f t="shared" si="33"/>
        <v>0</v>
      </c>
    </row>
    <row r="1090" spans="1:18" hidden="1" x14ac:dyDescent="0.25">
      <c r="A1090" s="20">
        <v>43321</v>
      </c>
      <c r="B1090" t="s">
        <v>16</v>
      </c>
      <c r="C1090" t="s">
        <v>17</v>
      </c>
      <c r="D1090">
        <v>1000</v>
      </c>
      <c r="E1090">
        <v>64.75</v>
      </c>
      <c r="F1090">
        <v>64750</v>
      </c>
      <c r="G1090" t="s">
        <v>551</v>
      </c>
      <c r="H1090">
        <v>2018153</v>
      </c>
      <c r="I1090" t="s">
        <v>19</v>
      </c>
      <c r="J1090" t="s">
        <v>1634</v>
      </c>
      <c r="K1090" t="s">
        <v>25</v>
      </c>
      <c r="L1090">
        <v>64.19</v>
      </c>
      <c r="M1090">
        <v>1.94</v>
      </c>
      <c r="N1090">
        <v>24.9</v>
      </c>
      <c r="O1090">
        <v>420.6</v>
      </c>
      <c r="P1090">
        <v>511.63260000000002</v>
      </c>
      <c r="Q1090">
        <f t="shared" si="32"/>
        <v>65261.632599999997</v>
      </c>
      <c r="R1090">
        <f t="shared" si="33"/>
        <v>0</v>
      </c>
    </row>
    <row r="1091" spans="1:18" hidden="1" x14ac:dyDescent="0.25">
      <c r="A1091" s="20">
        <v>43321</v>
      </c>
      <c r="B1091" t="s">
        <v>433</v>
      </c>
      <c r="C1091" t="s">
        <v>17</v>
      </c>
      <c r="D1091">
        <v>2250</v>
      </c>
      <c r="E1091">
        <v>19.8</v>
      </c>
      <c r="F1091">
        <v>44550</v>
      </c>
      <c r="G1091" t="s">
        <v>552</v>
      </c>
      <c r="H1091">
        <v>2018153</v>
      </c>
      <c r="I1091" t="s">
        <v>19</v>
      </c>
      <c r="J1091" t="s">
        <v>20</v>
      </c>
      <c r="K1091" t="s">
        <v>25</v>
      </c>
      <c r="L1091">
        <v>0</v>
      </c>
      <c r="M1091">
        <v>1.34</v>
      </c>
      <c r="N1091">
        <v>0</v>
      </c>
      <c r="O1091">
        <v>29.74</v>
      </c>
      <c r="P1091">
        <v>31.076499999999999</v>
      </c>
      <c r="Q1091">
        <f t="shared" ref="Q1091:Q1154" si="34">IF(C1091="Buy",F1091+P1091,0)</f>
        <v>44581.076500000003</v>
      </c>
      <c r="R1091">
        <f t="shared" ref="R1091:R1154" si="35">IF(C1091="Sell",F1091-P1091,0)</f>
        <v>0</v>
      </c>
    </row>
    <row r="1092" spans="1:18" hidden="1" x14ac:dyDescent="0.25">
      <c r="A1092" s="20">
        <v>43321</v>
      </c>
      <c r="B1092" t="s">
        <v>16</v>
      </c>
      <c r="C1092" t="s">
        <v>17</v>
      </c>
      <c r="D1092">
        <v>1000</v>
      </c>
      <c r="E1092">
        <v>63.5</v>
      </c>
      <c r="F1092">
        <v>63500</v>
      </c>
      <c r="G1092" t="s">
        <v>553</v>
      </c>
      <c r="H1092">
        <v>2018153</v>
      </c>
      <c r="I1092" t="s">
        <v>19</v>
      </c>
      <c r="J1092" t="s">
        <v>1634</v>
      </c>
      <c r="K1092" t="s">
        <v>25</v>
      </c>
      <c r="L1092">
        <v>64.13</v>
      </c>
      <c r="M1092">
        <v>1.91</v>
      </c>
      <c r="N1092">
        <v>0</v>
      </c>
      <c r="O1092">
        <v>412.45</v>
      </c>
      <c r="P1092">
        <v>478.48509999999999</v>
      </c>
      <c r="Q1092">
        <f t="shared" si="34"/>
        <v>63978.485099999998</v>
      </c>
      <c r="R1092">
        <f t="shared" si="35"/>
        <v>0</v>
      </c>
    </row>
    <row r="1093" spans="1:18" hidden="1" x14ac:dyDescent="0.25">
      <c r="A1093" s="20">
        <v>43321</v>
      </c>
      <c r="B1093" t="s">
        <v>433</v>
      </c>
      <c r="C1093" t="s">
        <v>17</v>
      </c>
      <c r="D1093">
        <v>5000</v>
      </c>
      <c r="E1093">
        <v>19.5</v>
      </c>
      <c r="F1093">
        <v>97500</v>
      </c>
      <c r="G1093" t="s">
        <v>554</v>
      </c>
      <c r="H1093">
        <v>2018153</v>
      </c>
      <c r="I1093" t="s">
        <v>19</v>
      </c>
      <c r="J1093" t="s">
        <v>20</v>
      </c>
      <c r="K1093" t="s">
        <v>25</v>
      </c>
      <c r="L1093">
        <v>0</v>
      </c>
      <c r="M1093">
        <v>2.93</v>
      </c>
      <c r="N1093">
        <v>0</v>
      </c>
      <c r="O1093">
        <v>58.05</v>
      </c>
      <c r="P1093">
        <v>60.975000000000001</v>
      </c>
      <c r="Q1093">
        <f t="shared" si="34"/>
        <v>97560.975000000006</v>
      </c>
      <c r="R1093">
        <f t="shared" si="35"/>
        <v>0</v>
      </c>
    </row>
    <row r="1094" spans="1:18" hidden="1" x14ac:dyDescent="0.25">
      <c r="A1094" s="20">
        <v>43321</v>
      </c>
      <c r="B1094" t="s">
        <v>433</v>
      </c>
      <c r="C1094" t="s">
        <v>23</v>
      </c>
      <c r="D1094">
        <v>5000</v>
      </c>
      <c r="E1094">
        <v>19.75</v>
      </c>
      <c r="F1094">
        <v>98750</v>
      </c>
      <c r="G1094" t="s">
        <v>555</v>
      </c>
      <c r="H1094">
        <v>2018153</v>
      </c>
      <c r="I1094" t="s">
        <v>19</v>
      </c>
      <c r="J1094" t="s">
        <v>20</v>
      </c>
      <c r="K1094" t="s">
        <v>25</v>
      </c>
      <c r="L1094">
        <v>24.85</v>
      </c>
      <c r="M1094">
        <v>2.96</v>
      </c>
      <c r="N1094">
        <v>0</v>
      </c>
      <c r="O1094">
        <v>58.8</v>
      </c>
      <c r="P1094">
        <v>86.612499999999997</v>
      </c>
      <c r="Q1094">
        <f t="shared" si="34"/>
        <v>0</v>
      </c>
      <c r="R1094">
        <f t="shared" si="35"/>
        <v>98663.387499999997</v>
      </c>
    </row>
    <row r="1095" spans="1:18" hidden="1" x14ac:dyDescent="0.25">
      <c r="A1095" s="20">
        <v>43321</v>
      </c>
      <c r="B1095" t="s">
        <v>26</v>
      </c>
      <c r="C1095" t="s">
        <v>17</v>
      </c>
      <c r="D1095">
        <v>500</v>
      </c>
      <c r="E1095">
        <v>107.05</v>
      </c>
      <c r="F1095">
        <v>53525</v>
      </c>
      <c r="G1095" t="s">
        <v>556</v>
      </c>
      <c r="H1095">
        <v>2018153</v>
      </c>
      <c r="I1095" t="s">
        <v>19</v>
      </c>
      <c r="J1095" t="s">
        <v>20</v>
      </c>
      <c r="K1095" t="s">
        <v>25</v>
      </c>
      <c r="L1095">
        <v>0</v>
      </c>
      <c r="M1095">
        <v>1.61</v>
      </c>
      <c r="N1095">
        <v>0</v>
      </c>
      <c r="O1095">
        <v>31.87</v>
      </c>
      <c r="P1095">
        <v>33.4758</v>
      </c>
      <c r="Q1095">
        <f t="shared" si="34"/>
        <v>53558.4758</v>
      </c>
      <c r="R1095">
        <f t="shared" si="35"/>
        <v>0</v>
      </c>
    </row>
    <row r="1096" spans="1:18" hidden="1" x14ac:dyDescent="0.25">
      <c r="A1096" s="20">
        <v>43321</v>
      </c>
      <c r="B1096" t="s">
        <v>26</v>
      </c>
      <c r="C1096" t="s">
        <v>23</v>
      </c>
      <c r="D1096">
        <v>500</v>
      </c>
      <c r="E1096">
        <v>107</v>
      </c>
      <c r="F1096">
        <v>53500</v>
      </c>
      <c r="G1096" t="s">
        <v>557</v>
      </c>
      <c r="H1096">
        <v>2018153</v>
      </c>
      <c r="I1096" t="s">
        <v>19</v>
      </c>
      <c r="J1096" t="s">
        <v>20</v>
      </c>
      <c r="K1096" t="s">
        <v>25</v>
      </c>
      <c r="L1096">
        <v>13.38</v>
      </c>
      <c r="M1096">
        <v>1.61</v>
      </c>
      <c r="N1096">
        <v>0</v>
      </c>
      <c r="O1096">
        <v>31.85</v>
      </c>
      <c r="P1096">
        <v>46.835000000000001</v>
      </c>
      <c r="Q1096">
        <f t="shared" si="34"/>
        <v>0</v>
      </c>
      <c r="R1096">
        <f t="shared" si="35"/>
        <v>53453.165000000001</v>
      </c>
    </row>
    <row r="1097" spans="1:18" hidden="1" x14ac:dyDescent="0.25">
      <c r="A1097" s="20">
        <v>43321</v>
      </c>
      <c r="B1097" t="s">
        <v>433</v>
      </c>
      <c r="C1097" t="s">
        <v>17</v>
      </c>
      <c r="D1097">
        <v>7500</v>
      </c>
      <c r="E1097">
        <v>20.149999999999999</v>
      </c>
      <c r="F1097">
        <v>151125</v>
      </c>
      <c r="G1097" t="s">
        <v>558</v>
      </c>
      <c r="H1097">
        <v>2018153</v>
      </c>
      <c r="I1097" t="s">
        <v>19</v>
      </c>
      <c r="J1097" t="s">
        <v>20</v>
      </c>
      <c r="K1097" t="s">
        <v>25</v>
      </c>
      <c r="L1097">
        <v>0</v>
      </c>
      <c r="M1097">
        <v>4.53</v>
      </c>
      <c r="N1097">
        <v>0</v>
      </c>
      <c r="O1097">
        <v>89.98</v>
      </c>
      <c r="P1097">
        <v>94.513999999999996</v>
      </c>
      <c r="Q1097">
        <f t="shared" si="34"/>
        <v>151219.514</v>
      </c>
      <c r="R1097">
        <f t="shared" si="35"/>
        <v>0</v>
      </c>
    </row>
    <row r="1098" spans="1:18" hidden="1" x14ac:dyDescent="0.25">
      <c r="A1098" s="20">
        <v>43321</v>
      </c>
      <c r="B1098" t="s">
        <v>433</v>
      </c>
      <c r="C1098" t="s">
        <v>23</v>
      </c>
      <c r="D1098">
        <v>9750</v>
      </c>
      <c r="E1098">
        <v>19.95</v>
      </c>
      <c r="F1098">
        <v>194512.5</v>
      </c>
      <c r="G1098" t="s">
        <v>559</v>
      </c>
      <c r="H1098">
        <v>2018153</v>
      </c>
      <c r="I1098" t="s">
        <v>19</v>
      </c>
      <c r="J1098" t="s">
        <v>20</v>
      </c>
      <c r="K1098" t="s">
        <v>25</v>
      </c>
      <c r="L1098">
        <v>48.46</v>
      </c>
      <c r="M1098">
        <v>5.84</v>
      </c>
      <c r="N1098">
        <v>0</v>
      </c>
      <c r="O1098">
        <v>115.82</v>
      </c>
      <c r="P1098">
        <v>170.1155</v>
      </c>
      <c r="Q1098">
        <f t="shared" si="34"/>
        <v>0</v>
      </c>
      <c r="R1098">
        <f t="shared" si="35"/>
        <v>194342.38449999999</v>
      </c>
    </row>
    <row r="1099" spans="1:18" hidden="1" x14ac:dyDescent="0.25">
      <c r="A1099" s="20">
        <v>43320</v>
      </c>
      <c r="B1099" t="s">
        <v>26</v>
      </c>
      <c r="C1099" t="s">
        <v>17</v>
      </c>
      <c r="D1099">
        <v>679</v>
      </c>
      <c r="E1099">
        <v>106</v>
      </c>
      <c r="F1099">
        <v>71974</v>
      </c>
      <c r="G1099" t="s">
        <v>560</v>
      </c>
      <c r="H1099">
        <v>2018152</v>
      </c>
      <c r="I1099" t="s">
        <v>19</v>
      </c>
      <c r="J1099" t="s">
        <v>20</v>
      </c>
      <c r="K1099" t="s">
        <v>25</v>
      </c>
      <c r="L1099">
        <v>0</v>
      </c>
      <c r="M1099">
        <v>2.16</v>
      </c>
      <c r="N1099">
        <v>0</v>
      </c>
      <c r="O1099">
        <v>42.85</v>
      </c>
      <c r="P1099">
        <v>45.009300000000003</v>
      </c>
      <c r="Q1099">
        <f t="shared" si="34"/>
        <v>72019.009300000005</v>
      </c>
      <c r="R1099">
        <f t="shared" si="35"/>
        <v>0</v>
      </c>
    </row>
    <row r="1100" spans="1:18" hidden="1" x14ac:dyDescent="0.25">
      <c r="A1100" s="20">
        <v>43320</v>
      </c>
      <c r="B1100" t="s">
        <v>26</v>
      </c>
      <c r="C1100" t="s">
        <v>23</v>
      </c>
      <c r="D1100">
        <v>679</v>
      </c>
      <c r="E1100">
        <v>106.32</v>
      </c>
      <c r="F1100">
        <v>72192.149999999994</v>
      </c>
      <c r="G1100" t="s">
        <v>561</v>
      </c>
      <c r="H1100">
        <v>2018152</v>
      </c>
      <c r="I1100" t="s">
        <v>19</v>
      </c>
      <c r="J1100" t="s">
        <v>20</v>
      </c>
      <c r="K1100" t="s">
        <v>25</v>
      </c>
      <c r="L1100">
        <v>18.09</v>
      </c>
      <c r="M1100">
        <v>2.17</v>
      </c>
      <c r="N1100">
        <v>0</v>
      </c>
      <c r="O1100">
        <v>43</v>
      </c>
      <c r="P1100">
        <v>63.255800000000001</v>
      </c>
      <c r="Q1100">
        <f t="shared" si="34"/>
        <v>0</v>
      </c>
      <c r="R1100">
        <f t="shared" si="35"/>
        <v>72128.894199999995</v>
      </c>
    </row>
    <row r="1101" spans="1:18" hidden="1" x14ac:dyDescent="0.25">
      <c r="A1101" s="20">
        <v>43320</v>
      </c>
      <c r="B1101" t="s">
        <v>16</v>
      </c>
      <c r="C1101" t="s">
        <v>17</v>
      </c>
      <c r="D1101">
        <v>2500</v>
      </c>
      <c r="E1101">
        <v>65</v>
      </c>
      <c r="F1101">
        <v>162500</v>
      </c>
      <c r="G1101" t="s">
        <v>562</v>
      </c>
      <c r="H1101">
        <v>2018152</v>
      </c>
      <c r="I1101" t="s">
        <v>19</v>
      </c>
      <c r="J1101" t="s">
        <v>20</v>
      </c>
      <c r="K1101" t="s">
        <v>25</v>
      </c>
      <c r="L1101">
        <v>0</v>
      </c>
      <c r="M1101">
        <v>4.88</v>
      </c>
      <c r="N1101">
        <v>14.4</v>
      </c>
      <c r="O1101">
        <v>96.72</v>
      </c>
      <c r="P1101">
        <v>115.9961</v>
      </c>
      <c r="Q1101">
        <f t="shared" si="34"/>
        <v>162615.99609999999</v>
      </c>
      <c r="R1101">
        <f t="shared" si="35"/>
        <v>0</v>
      </c>
    </row>
    <row r="1102" spans="1:18" hidden="1" x14ac:dyDescent="0.25">
      <c r="A1102" s="20">
        <v>43320</v>
      </c>
      <c r="B1102" t="s">
        <v>16</v>
      </c>
      <c r="C1102" t="s">
        <v>23</v>
      </c>
      <c r="D1102">
        <v>2500</v>
      </c>
      <c r="E1102">
        <v>65.900000000000006</v>
      </c>
      <c r="F1102">
        <v>164750</v>
      </c>
      <c r="G1102" t="s">
        <v>563</v>
      </c>
      <c r="H1102">
        <v>2018152</v>
      </c>
      <c r="I1102" t="s">
        <v>19</v>
      </c>
      <c r="J1102" t="s">
        <v>20</v>
      </c>
      <c r="K1102" t="s">
        <v>25</v>
      </c>
      <c r="L1102">
        <v>40.909999999999997</v>
      </c>
      <c r="M1102">
        <v>4.9400000000000004</v>
      </c>
      <c r="N1102">
        <v>0</v>
      </c>
      <c r="O1102">
        <v>98.09</v>
      </c>
      <c r="P1102">
        <v>143.9425</v>
      </c>
      <c r="Q1102">
        <f t="shared" si="34"/>
        <v>0</v>
      </c>
      <c r="R1102">
        <f t="shared" si="35"/>
        <v>164606.0575</v>
      </c>
    </row>
    <row r="1103" spans="1:18" hidden="1" x14ac:dyDescent="0.25">
      <c r="A1103" s="20">
        <v>43319</v>
      </c>
      <c r="B1103" t="s">
        <v>433</v>
      </c>
      <c r="C1103" t="s">
        <v>17</v>
      </c>
      <c r="D1103">
        <v>2750</v>
      </c>
      <c r="E1103">
        <v>16.5</v>
      </c>
      <c r="F1103">
        <v>45375</v>
      </c>
      <c r="G1103" t="s">
        <v>564</v>
      </c>
      <c r="H1103">
        <v>2018151</v>
      </c>
      <c r="I1103" t="s">
        <v>19</v>
      </c>
      <c r="J1103" t="s">
        <v>20</v>
      </c>
      <c r="K1103" t="s">
        <v>25</v>
      </c>
      <c r="L1103">
        <v>0</v>
      </c>
      <c r="M1103">
        <v>1.36</v>
      </c>
      <c r="N1103">
        <v>0</v>
      </c>
      <c r="O1103">
        <v>29.75</v>
      </c>
      <c r="P1103">
        <v>31.1113</v>
      </c>
      <c r="Q1103">
        <f t="shared" si="34"/>
        <v>45406.111299999997</v>
      </c>
      <c r="R1103">
        <f t="shared" si="35"/>
        <v>0</v>
      </c>
    </row>
    <row r="1104" spans="1:18" hidden="1" x14ac:dyDescent="0.25">
      <c r="A1104" s="20">
        <v>43319</v>
      </c>
      <c r="B1104" t="s">
        <v>433</v>
      </c>
      <c r="C1104" t="s">
        <v>17</v>
      </c>
      <c r="D1104">
        <v>2500</v>
      </c>
      <c r="E1104">
        <v>16.7</v>
      </c>
      <c r="F1104">
        <v>41750</v>
      </c>
      <c r="G1104" t="s">
        <v>565</v>
      </c>
      <c r="H1104">
        <v>2018151</v>
      </c>
      <c r="I1104" t="s">
        <v>19</v>
      </c>
      <c r="J1104" t="s">
        <v>20</v>
      </c>
      <c r="K1104" t="s">
        <v>25</v>
      </c>
      <c r="L1104">
        <v>0</v>
      </c>
      <c r="M1104">
        <v>1.25</v>
      </c>
      <c r="N1104">
        <v>0</v>
      </c>
      <c r="O1104">
        <v>29.73</v>
      </c>
      <c r="P1104">
        <v>30.982500000000002</v>
      </c>
      <c r="Q1104">
        <f t="shared" si="34"/>
        <v>41780.982499999998</v>
      </c>
      <c r="R1104">
        <f t="shared" si="35"/>
        <v>0</v>
      </c>
    </row>
    <row r="1105" spans="1:18" hidden="1" x14ac:dyDescent="0.25">
      <c r="A1105" s="20">
        <v>43319</v>
      </c>
      <c r="B1105" t="s">
        <v>282</v>
      </c>
      <c r="C1105" t="s">
        <v>17</v>
      </c>
      <c r="D1105">
        <v>250</v>
      </c>
      <c r="E1105">
        <v>575.45000000000005</v>
      </c>
      <c r="F1105">
        <v>143862.5</v>
      </c>
      <c r="G1105" t="s">
        <v>566</v>
      </c>
      <c r="H1105">
        <v>2018151</v>
      </c>
      <c r="I1105" t="s">
        <v>19</v>
      </c>
      <c r="J1105" t="s">
        <v>20</v>
      </c>
      <c r="K1105" t="s">
        <v>25</v>
      </c>
      <c r="L1105">
        <v>0</v>
      </c>
      <c r="M1105">
        <v>4.32</v>
      </c>
      <c r="N1105">
        <v>0</v>
      </c>
      <c r="O1105">
        <v>85.66</v>
      </c>
      <c r="P1105">
        <v>89.975899999999996</v>
      </c>
      <c r="Q1105">
        <f t="shared" si="34"/>
        <v>143952.47589999999</v>
      </c>
      <c r="R1105">
        <f t="shared" si="35"/>
        <v>0</v>
      </c>
    </row>
    <row r="1106" spans="1:18" hidden="1" x14ac:dyDescent="0.25">
      <c r="A1106" s="20">
        <v>43319</v>
      </c>
      <c r="B1106" t="s">
        <v>282</v>
      </c>
      <c r="C1106" t="s">
        <v>23</v>
      </c>
      <c r="D1106">
        <v>250</v>
      </c>
      <c r="E1106">
        <v>573.45000000000005</v>
      </c>
      <c r="F1106">
        <v>143362.5</v>
      </c>
      <c r="G1106" t="s">
        <v>567</v>
      </c>
      <c r="H1106">
        <v>2018151</v>
      </c>
      <c r="I1106" t="s">
        <v>19</v>
      </c>
      <c r="J1106" t="s">
        <v>20</v>
      </c>
      <c r="K1106" t="s">
        <v>25</v>
      </c>
      <c r="L1106">
        <v>36.29</v>
      </c>
      <c r="M1106">
        <v>4.3</v>
      </c>
      <c r="N1106">
        <v>15</v>
      </c>
      <c r="O1106">
        <v>85.36</v>
      </c>
      <c r="P1106">
        <v>140.95079999999999</v>
      </c>
      <c r="Q1106">
        <f t="shared" si="34"/>
        <v>0</v>
      </c>
      <c r="R1106">
        <f t="shared" si="35"/>
        <v>143221.54920000001</v>
      </c>
    </row>
    <row r="1107" spans="1:18" hidden="1" x14ac:dyDescent="0.25">
      <c r="A1107" s="20">
        <v>43319</v>
      </c>
      <c r="B1107" t="s">
        <v>433</v>
      </c>
      <c r="C1107" t="s">
        <v>23</v>
      </c>
      <c r="D1107">
        <v>5250</v>
      </c>
      <c r="E1107">
        <v>17.05</v>
      </c>
      <c r="F1107">
        <v>89512.5</v>
      </c>
      <c r="G1107" t="s">
        <v>568</v>
      </c>
      <c r="H1107">
        <v>2018151</v>
      </c>
      <c r="I1107" t="s">
        <v>19</v>
      </c>
      <c r="J1107" t="s">
        <v>20</v>
      </c>
      <c r="K1107" t="s">
        <v>25</v>
      </c>
      <c r="L1107">
        <v>22.07</v>
      </c>
      <c r="M1107">
        <v>2.69</v>
      </c>
      <c r="N1107">
        <v>0</v>
      </c>
      <c r="O1107">
        <v>53.3</v>
      </c>
      <c r="P1107">
        <v>78.055400000000006</v>
      </c>
      <c r="Q1107">
        <f t="shared" si="34"/>
        <v>0</v>
      </c>
      <c r="R1107">
        <f t="shared" si="35"/>
        <v>89434.444600000003</v>
      </c>
    </row>
    <row r="1108" spans="1:18" hidden="1" x14ac:dyDescent="0.25">
      <c r="A1108" s="20">
        <v>43319</v>
      </c>
      <c r="B1108" t="s">
        <v>433</v>
      </c>
      <c r="C1108" t="s">
        <v>23</v>
      </c>
      <c r="D1108">
        <v>2000</v>
      </c>
      <c r="E1108">
        <v>16.8</v>
      </c>
      <c r="F1108">
        <v>33600</v>
      </c>
      <c r="G1108" t="s">
        <v>569</v>
      </c>
      <c r="H1108">
        <v>2018151</v>
      </c>
      <c r="I1108" t="s">
        <v>19</v>
      </c>
      <c r="J1108" t="s">
        <v>1634</v>
      </c>
      <c r="K1108" t="s">
        <v>25</v>
      </c>
      <c r="L1108">
        <v>33.64</v>
      </c>
      <c r="M1108">
        <v>1.01</v>
      </c>
      <c r="N1108">
        <v>0</v>
      </c>
      <c r="O1108">
        <v>218.25</v>
      </c>
      <c r="P1108">
        <v>252.898</v>
      </c>
      <c r="Q1108">
        <f t="shared" si="34"/>
        <v>0</v>
      </c>
      <c r="R1108">
        <f t="shared" si="35"/>
        <v>33347.101999999999</v>
      </c>
    </row>
    <row r="1109" spans="1:18" hidden="1" x14ac:dyDescent="0.25">
      <c r="A1109" s="20">
        <v>43318</v>
      </c>
      <c r="B1109" t="s">
        <v>26</v>
      </c>
      <c r="C1109" t="s">
        <v>17</v>
      </c>
      <c r="D1109">
        <v>100</v>
      </c>
      <c r="E1109">
        <v>109.75</v>
      </c>
      <c r="F1109">
        <v>10974.55</v>
      </c>
      <c r="G1109" t="s">
        <v>570</v>
      </c>
      <c r="H1109">
        <v>2018150</v>
      </c>
      <c r="I1109" t="s">
        <v>19</v>
      </c>
      <c r="J1109" t="s">
        <v>1634</v>
      </c>
      <c r="K1109" t="s">
        <v>25</v>
      </c>
      <c r="L1109">
        <v>10.68</v>
      </c>
      <c r="M1109">
        <v>0.33</v>
      </c>
      <c r="N1109">
        <v>4.5</v>
      </c>
      <c r="O1109">
        <v>71.28</v>
      </c>
      <c r="P1109">
        <v>86.789199999999994</v>
      </c>
      <c r="Q1109">
        <f t="shared" si="34"/>
        <v>11061.339199999999</v>
      </c>
      <c r="R1109">
        <f t="shared" si="35"/>
        <v>0</v>
      </c>
    </row>
    <row r="1110" spans="1:18" hidden="1" x14ac:dyDescent="0.25">
      <c r="A1110" s="20">
        <v>43318</v>
      </c>
      <c r="B1110" t="s">
        <v>433</v>
      </c>
      <c r="C1110" t="s">
        <v>17</v>
      </c>
      <c r="D1110">
        <v>2500</v>
      </c>
      <c r="E1110">
        <v>16.149999999999999</v>
      </c>
      <c r="F1110">
        <v>40375</v>
      </c>
      <c r="G1110" t="s">
        <v>571</v>
      </c>
      <c r="H1110">
        <v>2018150</v>
      </c>
      <c r="I1110" t="s">
        <v>19</v>
      </c>
      <c r="J1110" t="s">
        <v>1634</v>
      </c>
      <c r="K1110" t="s">
        <v>25</v>
      </c>
      <c r="L1110">
        <v>0</v>
      </c>
      <c r="M1110">
        <v>1.21</v>
      </c>
      <c r="N1110">
        <v>0</v>
      </c>
      <c r="O1110">
        <v>29.72</v>
      </c>
      <c r="P1110">
        <v>30.9313</v>
      </c>
      <c r="Q1110">
        <f t="shared" si="34"/>
        <v>40405.931299999997</v>
      </c>
      <c r="R1110">
        <f t="shared" si="35"/>
        <v>0</v>
      </c>
    </row>
    <row r="1111" spans="1:18" hidden="1" x14ac:dyDescent="0.25">
      <c r="A1111" s="20">
        <v>43318</v>
      </c>
      <c r="B1111" t="s">
        <v>26</v>
      </c>
      <c r="C1111" t="s">
        <v>17</v>
      </c>
      <c r="D1111">
        <v>150</v>
      </c>
      <c r="E1111">
        <v>109</v>
      </c>
      <c r="F1111">
        <v>16350</v>
      </c>
      <c r="G1111" t="s">
        <v>572</v>
      </c>
      <c r="H1111">
        <v>2018150</v>
      </c>
      <c r="I1111" t="s">
        <v>19</v>
      </c>
      <c r="J1111" t="s">
        <v>1634</v>
      </c>
      <c r="K1111" t="s">
        <v>25</v>
      </c>
      <c r="L1111">
        <v>16.39</v>
      </c>
      <c r="M1111">
        <v>0.49</v>
      </c>
      <c r="N1111">
        <v>0</v>
      </c>
      <c r="O1111">
        <v>106.2</v>
      </c>
      <c r="P1111">
        <v>123.0805</v>
      </c>
      <c r="Q1111">
        <f t="shared" si="34"/>
        <v>16473.0805</v>
      </c>
      <c r="R1111">
        <f t="shared" si="35"/>
        <v>0</v>
      </c>
    </row>
    <row r="1112" spans="1:18" hidden="1" x14ac:dyDescent="0.25">
      <c r="A1112" s="20">
        <v>43318</v>
      </c>
      <c r="B1112" t="s">
        <v>433</v>
      </c>
      <c r="C1112" t="s">
        <v>23</v>
      </c>
      <c r="D1112">
        <v>2500</v>
      </c>
      <c r="E1112">
        <v>16.399999999999999</v>
      </c>
      <c r="F1112">
        <v>41000</v>
      </c>
      <c r="G1112" t="s">
        <v>573</v>
      </c>
      <c r="H1112">
        <v>2018150</v>
      </c>
      <c r="I1112" t="s">
        <v>19</v>
      </c>
      <c r="J1112" t="s">
        <v>1634</v>
      </c>
      <c r="K1112" t="s">
        <v>25</v>
      </c>
      <c r="L1112">
        <v>10.220000000000001</v>
      </c>
      <c r="M1112">
        <v>1.23</v>
      </c>
      <c r="N1112">
        <v>0</v>
      </c>
      <c r="O1112">
        <v>29.72</v>
      </c>
      <c r="P1112">
        <v>41.17</v>
      </c>
      <c r="Q1112">
        <f t="shared" si="34"/>
        <v>0</v>
      </c>
      <c r="R1112">
        <f t="shared" si="35"/>
        <v>40958.83</v>
      </c>
    </row>
    <row r="1113" spans="1:18" hidden="1" x14ac:dyDescent="0.25">
      <c r="A1113" s="20">
        <v>43318</v>
      </c>
      <c r="B1113" t="s">
        <v>433</v>
      </c>
      <c r="C1113" t="s">
        <v>17</v>
      </c>
      <c r="D1113">
        <v>2000</v>
      </c>
      <c r="E1113">
        <v>16.55</v>
      </c>
      <c r="F1113">
        <v>33100</v>
      </c>
      <c r="G1113" t="s">
        <v>574</v>
      </c>
      <c r="H1113">
        <v>2018150</v>
      </c>
      <c r="I1113" t="s">
        <v>19</v>
      </c>
      <c r="J1113" t="s">
        <v>1634</v>
      </c>
      <c r="K1113" t="s">
        <v>25</v>
      </c>
      <c r="L1113">
        <v>32.71</v>
      </c>
      <c r="M1113">
        <v>0.99</v>
      </c>
      <c r="N1113">
        <v>0</v>
      </c>
      <c r="O1113">
        <v>215</v>
      </c>
      <c r="P1113">
        <v>248.70310000000001</v>
      </c>
      <c r="Q1113">
        <f t="shared" si="34"/>
        <v>33348.703099999999</v>
      </c>
      <c r="R1113">
        <f t="shared" si="35"/>
        <v>0</v>
      </c>
    </row>
    <row r="1114" spans="1:18" hidden="1" x14ac:dyDescent="0.25">
      <c r="A1114" s="20">
        <v>43315</v>
      </c>
      <c r="B1114" t="s">
        <v>575</v>
      </c>
      <c r="C1114" t="s">
        <v>17</v>
      </c>
      <c r="D1114">
        <v>1100</v>
      </c>
      <c r="E1114">
        <v>62.25</v>
      </c>
      <c r="F1114">
        <v>68475</v>
      </c>
      <c r="G1114" t="s">
        <v>576</v>
      </c>
      <c r="H1114">
        <v>2018149</v>
      </c>
      <c r="I1114" t="s">
        <v>19</v>
      </c>
      <c r="J1114" t="s">
        <v>20</v>
      </c>
      <c r="K1114" t="s">
        <v>25</v>
      </c>
      <c r="L1114">
        <v>0</v>
      </c>
      <c r="M1114">
        <v>2.0499999999999998</v>
      </c>
      <c r="N1114">
        <v>7.8</v>
      </c>
      <c r="O1114">
        <v>40.78</v>
      </c>
      <c r="P1114">
        <v>50.6342</v>
      </c>
      <c r="Q1114">
        <f t="shared" si="34"/>
        <v>68525.6342</v>
      </c>
      <c r="R1114">
        <f t="shared" si="35"/>
        <v>0</v>
      </c>
    </row>
    <row r="1115" spans="1:18" hidden="1" x14ac:dyDescent="0.25">
      <c r="A1115" s="20">
        <v>43315</v>
      </c>
      <c r="B1115" t="s">
        <v>575</v>
      </c>
      <c r="C1115" t="s">
        <v>23</v>
      </c>
      <c r="D1115">
        <v>1100</v>
      </c>
      <c r="E1115">
        <v>62.4</v>
      </c>
      <c r="F1115">
        <v>68640</v>
      </c>
      <c r="G1115" t="s">
        <v>577</v>
      </c>
      <c r="H1115">
        <v>2018149</v>
      </c>
      <c r="I1115" t="s">
        <v>19</v>
      </c>
      <c r="J1115" t="s">
        <v>20</v>
      </c>
      <c r="K1115" t="s">
        <v>25</v>
      </c>
      <c r="L1115">
        <v>17.14</v>
      </c>
      <c r="M1115">
        <v>2.06</v>
      </c>
      <c r="N1115">
        <v>0</v>
      </c>
      <c r="O1115">
        <v>40.869999999999997</v>
      </c>
      <c r="P1115">
        <v>60.069200000000002</v>
      </c>
      <c r="Q1115">
        <f t="shared" si="34"/>
        <v>0</v>
      </c>
      <c r="R1115">
        <f t="shared" si="35"/>
        <v>68579.930800000002</v>
      </c>
    </row>
    <row r="1116" spans="1:18" hidden="1" x14ac:dyDescent="0.25">
      <c r="A1116" s="20">
        <v>43315</v>
      </c>
      <c r="B1116" t="s">
        <v>433</v>
      </c>
      <c r="C1116" t="s">
        <v>23</v>
      </c>
      <c r="D1116">
        <v>6000</v>
      </c>
      <c r="E1116">
        <v>16</v>
      </c>
      <c r="F1116">
        <v>96000</v>
      </c>
      <c r="G1116" t="s">
        <v>578</v>
      </c>
      <c r="H1116">
        <v>2018149</v>
      </c>
      <c r="I1116" t="s">
        <v>19</v>
      </c>
      <c r="J1116" t="s">
        <v>20</v>
      </c>
      <c r="K1116" t="s">
        <v>25</v>
      </c>
      <c r="L1116">
        <v>92.95</v>
      </c>
      <c r="M1116">
        <v>2.88</v>
      </c>
      <c r="N1116">
        <v>0</v>
      </c>
      <c r="O1116">
        <v>623.54999999999995</v>
      </c>
      <c r="P1116">
        <v>719.38</v>
      </c>
      <c r="Q1116">
        <f t="shared" si="34"/>
        <v>0</v>
      </c>
      <c r="R1116">
        <f t="shared" si="35"/>
        <v>95280.62</v>
      </c>
    </row>
    <row r="1117" spans="1:18" hidden="1" x14ac:dyDescent="0.25">
      <c r="A1117" s="20">
        <v>43315</v>
      </c>
      <c r="B1117" t="s">
        <v>179</v>
      </c>
      <c r="C1117" t="s">
        <v>17</v>
      </c>
      <c r="D1117">
        <v>150</v>
      </c>
      <c r="E1117">
        <v>60.19</v>
      </c>
      <c r="F1117">
        <v>9029.0499999999993</v>
      </c>
      <c r="G1117" t="s">
        <v>579</v>
      </c>
      <c r="H1117">
        <v>2018149</v>
      </c>
      <c r="I1117" t="s">
        <v>19</v>
      </c>
      <c r="J1117" t="s">
        <v>20</v>
      </c>
      <c r="K1117" t="s">
        <v>25</v>
      </c>
      <c r="L1117">
        <v>9.0299999999999994</v>
      </c>
      <c r="M1117">
        <v>0.27</v>
      </c>
      <c r="N1117">
        <v>0</v>
      </c>
      <c r="O1117">
        <v>58.64</v>
      </c>
      <c r="P1117">
        <v>67.940899999999999</v>
      </c>
      <c r="Q1117">
        <f t="shared" si="34"/>
        <v>9096.9908999999989</v>
      </c>
      <c r="R1117">
        <f t="shared" si="35"/>
        <v>0</v>
      </c>
    </row>
    <row r="1118" spans="1:18" hidden="1" x14ac:dyDescent="0.25">
      <c r="A1118" s="20">
        <v>43315</v>
      </c>
      <c r="B1118" t="s">
        <v>190</v>
      </c>
      <c r="C1118" t="s">
        <v>17</v>
      </c>
      <c r="D1118">
        <v>1000</v>
      </c>
      <c r="E1118">
        <v>6</v>
      </c>
      <c r="F1118">
        <v>6000</v>
      </c>
      <c r="G1118" t="s">
        <v>580</v>
      </c>
      <c r="H1118">
        <v>2018149</v>
      </c>
      <c r="I1118" t="s">
        <v>19</v>
      </c>
      <c r="J1118" t="s">
        <v>20</v>
      </c>
      <c r="K1118" t="s">
        <v>25</v>
      </c>
      <c r="L1118">
        <v>5.88</v>
      </c>
      <c r="M1118">
        <v>0.18</v>
      </c>
      <c r="N1118">
        <v>0</v>
      </c>
      <c r="O1118">
        <v>59.03</v>
      </c>
      <c r="P1118">
        <v>65.09</v>
      </c>
      <c r="Q1118">
        <f t="shared" si="34"/>
        <v>6065.09</v>
      </c>
      <c r="R1118">
        <f t="shared" si="35"/>
        <v>0</v>
      </c>
    </row>
    <row r="1119" spans="1:18" hidden="1" x14ac:dyDescent="0.25">
      <c r="A1119" s="20">
        <v>43315</v>
      </c>
      <c r="B1119" t="s">
        <v>433</v>
      </c>
      <c r="C1119" t="s">
        <v>17</v>
      </c>
      <c r="D1119">
        <v>250</v>
      </c>
      <c r="E1119">
        <v>15.8</v>
      </c>
      <c r="F1119">
        <v>3950</v>
      </c>
      <c r="G1119" t="s">
        <v>581</v>
      </c>
      <c r="H1119">
        <v>2018149</v>
      </c>
      <c r="I1119" t="s">
        <v>19</v>
      </c>
      <c r="J1119" t="s">
        <v>20</v>
      </c>
      <c r="K1119" t="s">
        <v>25</v>
      </c>
      <c r="L1119">
        <v>0</v>
      </c>
      <c r="M1119">
        <v>0.12</v>
      </c>
      <c r="N1119">
        <v>0</v>
      </c>
      <c r="O1119">
        <v>0.02</v>
      </c>
      <c r="P1119">
        <v>0.13850000000000001</v>
      </c>
      <c r="Q1119">
        <f t="shared" si="34"/>
        <v>3950.1385</v>
      </c>
      <c r="R1119">
        <f t="shared" si="35"/>
        <v>0</v>
      </c>
    </row>
    <row r="1120" spans="1:18" hidden="1" x14ac:dyDescent="0.25">
      <c r="A1120" s="20">
        <v>43314</v>
      </c>
      <c r="B1120" t="s">
        <v>433</v>
      </c>
      <c r="C1120" t="s">
        <v>17</v>
      </c>
      <c r="D1120">
        <v>5000</v>
      </c>
      <c r="E1120">
        <v>14.7</v>
      </c>
      <c r="F1120">
        <v>73500</v>
      </c>
      <c r="G1120" t="s">
        <v>582</v>
      </c>
      <c r="H1120">
        <v>2018148</v>
      </c>
      <c r="I1120" t="s">
        <v>19</v>
      </c>
      <c r="J1120" t="s">
        <v>20</v>
      </c>
      <c r="K1120" t="s">
        <v>25</v>
      </c>
      <c r="L1120">
        <v>0</v>
      </c>
      <c r="M1120">
        <v>2.21</v>
      </c>
      <c r="N1120">
        <v>0</v>
      </c>
      <c r="O1120">
        <v>43.77</v>
      </c>
      <c r="P1120">
        <v>45.975099999999998</v>
      </c>
      <c r="Q1120">
        <f t="shared" si="34"/>
        <v>73545.975099999996</v>
      </c>
      <c r="R1120">
        <f t="shared" si="35"/>
        <v>0</v>
      </c>
    </row>
    <row r="1121" spans="1:18" hidden="1" x14ac:dyDescent="0.25">
      <c r="A1121" s="20">
        <v>43314</v>
      </c>
      <c r="B1121" t="s">
        <v>433</v>
      </c>
      <c r="C1121" t="s">
        <v>23</v>
      </c>
      <c r="D1121">
        <v>5000</v>
      </c>
      <c r="E1121">
        <v>14.75</v>
      </c>
      <c r="F1121">
        <v>73750</v>
      </c>
      <c r="G1121" t="s">
        <v>583</v>
      </c>
      <c r="H1121">
        <v>2018148</v>
      </c>
      <c r="I1121" t="s">
        <v>19</v>
      </c>
      <c r="J1121" t="s">
        <v>20</v>
      </c>
      <c r="K1121" t="s">
        <v>25</v>
      </c>
      <c r="L1121">
        <v>18</v>
      </c>
      <c r="M1121">
        <v>2.21</v>
      </c>
      <c r="N1121">
        <v>4.5</v>
      </c>
      <c r="O1121">
        <v>43.91</v>
      </c>
      <c r="P1121">
        <v>68.622500000000002</v>
      </c>
      <c r="Q1121">
        <f t="shared" si="34"/>
        <v>0</v>
      </c>
      <c r="R1121">
        <f t="shared" si="35"/>
        <v>73681.377500000002</v>
      </c>
    </row>
    <row r="1122" spans="1:18" hidden="1" x14ac:dyDescent="0.25">
      <c r="A1122" s="20">
        <v>43313</v>
      </c>
      <c r="B1122" t="s">
        <v>26</v>
      </c>
      <c r="C1122" t="s">
        <v>17</v>
      </c>
      <c r="D1122">
        <v>1100</v>
      </c>
      <c r="E1122">
        <v>117</v>
      </c>
      <c r="F1122">
        <v>128700</v>
      </c>
      <c r="G1122" t="s">
        <v>584</v>
      </c>
      <c r="H1122">
        <v>2018147</v>
      </c>
      <c r="I1122" t="s">
        <v>19</v>
      </c>
      <c r="J1122" t="s">
        <v>20</v>
      </c>
      <c r="K1122" t="s">
        <v>25</v>
      </c>
      <c r="L1122">
        <v>0</v>
      </c>
      <c r="M1122">
        <v>3.86</v>
      </c>
      <c r="N1122">
        <v>15.6</v>
      </c>
      <c r="O1122">
        <v>76.63</v>
      </c>
      <c r="P1122">
        <v>96.090999999999994</v>
      </c>
      <c r="Q1122">
        <f t="shared" si="34"/>
        <v>128796.091</v>
      </c>
      <c r="R1122">
        <f t="shared" si="35"/>
        <v>0</v>
      </c>
    </row>
    <row r="1123" spans="1:18" hidden="1" x14ac:dyDescent="0.25">
      <c r="A1123" s="20">
        <v>43313</v>
      </c>
      <c r="B1123" t="s">
        <v>26</v>
      </c>
      <c r="C1123" t="s">
        <v>23</v>
      </c>
      <c r="D1123">
        <v>1100</v>
      </c>
      <c r="E1123">
        <v>113.39</v>
      </c>
      <c r="F1123">
        <v>124734.45</v>
      </c>
      <c r="G1123" t="s">
        <v>585</v>
      </c>
      <c r="H1123">
        <v>2018147</v>
      </c>
      <c r="I1123" t="s">
        <v>19</v>
      </c>
      <c r="J1123" t="s">
        <v>20</v>
      </c>
      <c r="K1123" t="s">
        <v>25</v>
      </c>
      <c r="L1123">
        <v>31.9</v>
      </c>
      <c r="M1123">
        <v>3.74</v>
      </c>
      <c r="N1123">
        <v>0</v>
      </c>
      <c r="O1123">
        <v>74.27</v>
      </c>
      <c r="P1123">
        <v>109.9121</v>
      </c>
      <c r="Q1123">
        <f t="shared" si="34"/>
        <v>0</v>
      </c>
      <c r="R1123">
        <f t="shared" si="35"/>
        <v>124624.5379</v>
      </c>
    </row>
    <row r="1124" spans="1:18" hidden="1" x14ac:dyDescent="0.25">
      <c r="A1124" s="20">
        <v>43313</v>
      </c>
      <c r="B1124" t="s">
        <v>26</v>
      </c>
      <c r="C1124" t="s">
        <v>17</v>
      </c>
      <c r="D1124">
        <v>1100</v>
      </c>
      <c r="E1124">
        <v>114</v>
      </c>
      <c r="F1124">
        <v>125400</v>
      </c>
      <c r="G1124" t="s">
        <v>586</v>
      </c>
      <c r="H1124">
        <v>2018147</v>
      </c>
      <c r="I1124" t="s">
        <v>19</v>
      </c>
      <c r="J1124" t="s">
        <v>20</v>
      </c>
      <c r="K1124" t="s">
        <v>25</v>
      </c>
      <c r="L1124">
        <v>0</v>
      </c>
      <c r="M1124">
        <v>3.76</v>
      </c>
      <c r="N1124">
        <v>0</v>
      </c>
      <c r="O1124">
        <v>74.66</v>
      </c>
      <c r="P1124">
        <v>78.4221</v>
      </c>
      <c r="Q1124">
        <f t="shared" si="34"/>
        <v>125478.4221</v>
      </c>
      <c r="R1124">
        <f t="shared" si="35"/>
        <v>0</v>
      </c>
    </row>
    <row r="1125" spans="1:18" hidden="1" x14ac:dyDescent="0.25">
      <c r="A1125" s="20">
        <v>43313</v>
      </c>
      <c r="B1125" t="s">
        <v>26</v>
      </c>
      <c r="C1125" t="s">
        <v>23</v>
      </c>
      <c r="D1125">
        <v>1100</v>
      </c>
      <c r="E1125">
        <v>114</v>
      </c>
      <c r="F1125">
        <v>125400</v>
      </c>
      <c r="G1125" t="s">
        <v>587</v>
      </c>
      <c r="H1125">
        <v>2018147</v>
      </c>
      <c r="I1125" t="s">
        <v>19</v>
      </c>
      <c r="J1125" t="s">
        <v>20</v>
      </c>
      <c r="K1125" t="s">
        <v>25</v>
      </c>
      <c r="L1125">
        <v>40.950000000000003</v>
      </c>
      <c r="M1125">
        <v>3.76</v>
      </c>
      <c r="N1125">
        <v>0</v>
      </c>
      <c r="O1125">
        <v>74.67</v>
      </c>
      <c r="P1125">
        <v>119.38209999999999</v>
      </c>
      <c r="Q1125">
        <f t="shared" si="34"/>
        <v>0</v>
      </c>
      <c r="R1125">
        <f t="shared" si="35"/>
        <v>125280.6179</v>
      </c>
    </row>
    <row r="1126" spans="1:18" hidden="1" x14ac:dyDescent="0.25">
      <c r="A1126" s="20">
        <v>43313</v>
      </c>
      <c r="B1126" t="s">
        <v>26</v>
      </c>
      <c r="C1126" t="s">
        <v>23</v>
      </c>
      <c r="D1126">
        <v>110</v>
      </c>
      <c r="E1126">
        <v>112</v>
      </c>
      <c r="F1126">
        <v>12320</v>
      </c>
      <c r="G1126" t="s">
        <v>588</v>
      </c>
      <c r="H1126">
        <v>2018147</v>
      </c>
      <c r="I1126" t="s">
        <v>19</v>
      </c>
      <c r="J1126" t="s">
        <v>1634</v>
      </c>
      <c r="K1126" t="s">
        <v>25</v>
      </c>
      <c r="L1126">
        <v>3.15</v>
      </c>
      <c r="M1126">
        <v>0.37</v>
      </c>
      <c r="N1126">
        <v>0</v>
      </c>
      <c r="O1126">
        <v>80.02</v>
      </c>
      <c r="P1126">
        <v>83.539599999999993</v>
      </c>
      <c r="Q1126">
        <f t="shared" si="34"/>
        <v>0</v>
      </c>
      <c r="R1126">
        <f t="shared" si="35"/>
        <v>12236.4604</v>
      </c>
    </row>
    <row r="1127" spans="1:18" hidden="1" x14ac:dyDescent="0.25">
      <c r="A1127" s="20">
        <v>43312</v>
      </c>
      <c r="B1127" t="s">
        <v>433</v>
      </c>
      <c r="C1127" t="s">
        <v>17</v>
      </c>
      <c r="D1127">
        <v>1000</v>
      </c>
      <c r="E1127">
        <v>14.1</v>
      </c>
      <c r="F1127">
        <v>14100</v>
      </c>
      <c r="G1127" t="s">
        <v>589</v>
      </c>
      <c r="H1127">
        <v>2018146</v>
      </c>
      <c r="I1127" t="s">
        <v>19</v>
      </c>
      <c r="J1127" t="s">
        <v>20</v>
      </c>
      <c r="K1127" t="s">
        <v>25</v>
      </c>
      <c r="L1127">
        <v>0</v>
      </c>
      <c r="M1127">
        <v>0.42</v>
      </c>
      <c r="N1127">
        <v>0</v>
      </c>
      <c r="O1127">
        <v>29.58</v>
      </c>
      <c r="P1127">
        <v>30.0029</v>
      </c>
      <c r="Q1127">
        <f t="shared" si="34"/>
        <v>14130.002899999999</v>
      </c>
      <c r="R1127">
        <f t="shared" si="35"/>
        <v>0</v>
      </c>
    </row>
    <row r="1128" spans="1:18" hidden="1" x14ac:dyDescent="0.25">
      <c r="A1128" s="20">
        <v>43312</v>
      </c>
      <c r="B1128" t="s">
        <v>433</v>
      </c>
      <c r="C1128" t="s">
        <v>17</v>
      </c>
      <c r="D1128">
        <v>5000</v>
      </c>
      <c r="E1128">
        <v>14</v>
      </c>
      <c r="F1128">
        <v>70000</v>
      </c>
      <c r="G1128" t="s">
        <v>590</v>
      </c>
      <c r="H1128">
        <v>2018146</v>
      </c>
      <c r="I1128" t="s">
        <v>19</v>
      </c>
      <c r="J1128" t="s">
        <v>20</v>
      </c>
      <c r="K1128" t="s">
        <v>25</v>
      </c>
      <c r="L1128">
        <v>0</v>
      </c>
      <c r="M1128">
        <v>2.1</v>
      </c>
      <c r="N1128">
        <v>0</v>
      </c>
      <c r="O1128">
        <v>41.68</v>
      </c>
      <c r="P1128">
        <v>43.78</v>
      </c>
      <c r="Q1128">
        <f t="shared" si="34"/>
        <v>70043.78</v>
      </c>
      <c r="R1128">
        <f t="shared" si="35"/>
        <v>0</v>
      </c>
    </row>
    <row r="1129" spans="1:18" hidden="1" x14ac:dyDescent="0.25">
      <c r="A1129" s="20">
        <v>43312</v>
      </c>
      <c r="B1129" t="s">
        <v>433</v>
      </c>
      <c r="C1129" t="s">
        <v>23</v>
      </c>
      <c r="D1129">
        <v>6000</v>
      </c>
      <c r="E1129">
        <v>14.1</v>
      </c>
      <c r="F1129">
        <v>84600</v>
      </c>
      <c r="G1129" t="s">
        <v>591</v>
      </c>
      <c r="H1129">
        <v>2018146</v>
      </c>
      <c r="I1129" t="s">
        <v>19</v>
      </c>
      <c r="J1129" t="s">
        <v>20</v>
      </c>
      <c r="K1129" t="s">
        <v>25</v>
      </c>
      <c r="L1129">
        <v>21</v>
      </c>
      <c r="M1129">
        <v>2.54</v>
      </c>
      <c r="N1129">
        <v>5.0999999999999996</v>
      </c>
      <c r="O1129">
        <v>50.37</v>
      </c>
      <c r="P1129">
        <v>79.007999999999996</v>
      </c>
      <c r="Q1129">
        <f t="shared" si="34"/>
        <v>0</v>
      </c>
      <c r="R1129">
        <f t="shared" si="35"/>
        <v>84520.991999999998</v>
      </c>
    </row>
    <row r="1130" spans="1:18" hidden="1" x14ac:dyDescent="0.25">
      <c r="A1130" s="20">
        <v>43311</v>
      </c>
      <c r="B1130" t="s">
        <v>26</v>
      </c>
      <c r="C1130" t="s">
        <v>17</v>
      </c>
      <c r="D1130">
        <v>100</v>
      </c>
      <c r="E1130">
        <v>110</v>
      </c>
      <c r="F1130">
        <v>11000</v>
      </c>
      <c r="G1130" t="s">
        <v>592</v>
      </c>
      <c r="H1130">
        <v>2018145</v>
      </c>
      <c r="I1130" t="s">
        <v>19</v>
      </c>
      <c r="J1130" t="s">
        <v>1634</v>
      </c>
      <c r="K1130" t="s">
        <v>25</v>
      </c>
      <c r="L1130">
        <v>10.98</v>
      </c>
      <c r="M1130">
        <v>0.33</v>
      </c>
      <c r="N1130">
        <v>0</v>
      </c>
      <c r="O1130">
        <v>71.45</v>
      </c>
      <c r="P1130">
        <v>82.76</v>
      </c>
      <c r="Q1130">
        <f t="shared" si="34"/>
        <v>11082.76</v>
      </c>
      <c r="R1130">
        <f t="shared" si="35"/>
        <v>0</v>
      </c>
    </row>
    <row r="1131" spans="1:18" hidden="1" x14ac:dyDescent="0.25">
      <c r="A1131" s="20">
        <v>43311</v>
      </c>
      <c r="B1131" t="s">
        <v>26</v>
      </c>
      <c r="C1131" t="s">
        <v>17</v>
      </c>
      <c r="D1131">
        <v>10</v>
      </c>
      <c r="E1131">
        <v>107.66</v>
      </c>
      <c r="F1131">
        <v>1076.55</v>
      </c>
      <c r="G1131" t="s">
        <v>593</v>
      </c>
      <c r="H1131">
        <v>2018145</v>
      </c>
      <c r="I1131" t="s">
        <v>19</v>
      </c>
      <c r="J1131" t="s">
        <v>1634</v>
      </c>
      <c r="K1131" t="s">
        <v>25</v>
      </c>
      <c r="L1131">
        <v>1.02</v>
      </c>
      <c r="M1131">
        <v>0.03</v>
      </c>
      <c r="N1131">
        <v>0.6</v>
      </c>
      <c r="O1131">
        <v>31.77</v>
      </c>
      <c r="P1131">
        <v>33.422400000000003</v>
      </c>
      <c r="Q1131">
        <f t="shared" si="34"/>
        <v>1109.9723999999999</v>
      </c>
      <c r="R1131">
        <f t="shared" si="35"/>
        <v>0</v>
      </c>
    </row>
    <row r="1132" spans="1:18" hidden="1" x14ac:dyDescent="0.25">
      <c r="A1132" s="20">
        <v>43300</v>
      </c>
      <c r="B1132" t="s">
        <v>594</v>
      </c>
      <c r="C1132" t="s">
        <v>23</v>
      </c>
      <c r="D1132">
        <v>10</v>
      </c>
      <c r="E1132">
        <v>130.9</v>
      </c>
      <c r="F1132">
        <v>1309</v>
      </c>
      <c r="G1132" t="s">
        <v>595</v>
      </c>
      <c r="H1132">
        <v>2018138</v>
      </c>
      <c r="I1132" t="s">
        <v>19</v>
      </c>
      <c r="J1132" t="s">
        <v>20</v>
      </c>
      <c r="K1132" t="s">
        <v>25</v>
      </c>
      <c r="L1132">
        <v>1</v>
      </c>
      <c r="M1132">
        <v>0.04</v>
      </c>
      <c r="N1132">
        <v>0.3</v>
      </c>
      <c r="O1132">
        <v>38.619999999999997</v>
      </c>
      <c r="P1132">
        <v>39.959299999999999</v>
      </c>
      <c r="Q1132">
        <f t="shared" si="34"/>
        <v>0</v>
      </c>
      <c r="R1132">
        <f t="shared" si="35"/>
        <v>1269.0407</v>
      </c>
    </row>
    <row r="1133" spans="1:18" hidden="1" x14ac:dyDescent="0.25">
      <c r="A1133" s="20">
        <v>43299</v>
      </c>
      <c r="B1133" t="s">
        <v>65</v>
      </c>
      <c r="C1133" t="s">
        <v>17</v>
      </c>
      <c r="D1133">
        <v>500</v>
      </c>
      <c r="E1133">
        <v>80.099999999999994</v>
      </c>
      <c r="F1133">
        <v>40050</v>
      </c>
      <c r="G1133" t="s">
        <v>596</v>
      </c>
      <c r="H1133">
        <v>2018137</v>
      </c>
      <c r="I1133" t="s">
        <v>19</v>
      </c>
      <c r="J1133" t="s">
        <v>20</v>
      </c>
      <c r="K1133" t="s">
        <v>25</v>
      </c>
      <c r="L1133">
        <v>0</v>
      </c>
      <c r="M1133">
        <v>1.2</v>
      </c>
      <c r="N1133">
        <v>0</v>
      </c>
      <c r="O1133">
        <v>29.72</v>
      </c>
      <c r="P1133">
        <v>30.921399999999998</v>
      </c>
      <c r="Q1133">
        <f t="shared" si="34"/>
        <v>40080.921399999999</v>
      </c>
      <c r="R1133">
        <f t="shared" si="35"/>
        <v>0</v>
      </c>
    </row>
    <row r="1134" spans="1:18" hidden="1" x14ac:dyDescent="0.25">
      <c r="A1134" s="20">
        <v>43299</v>
      </c>
      <c r="B1134" t="s">
        <v>65</v>
      </c>
      <c r="C1134" t="s">
        <v>23</v>
      </c>
      <c r="D1134">
        <v>106</v>
      </c>
      <c r="E1134">
        <v>75.8</v>
      </c>
      <c r="F1134">
        <v>8034.8</v>
      </c>
      <c r="G1134" t="s">
        <v>597</v>
      </c>
      <c r="H1134">
        <v>2018137</v>
      </c>
      <c r="I1134" t="s">
        <v>19</v>
      </c>
      <c r="J1134" t="s">
        <v>20</v>
      </c>
      <c r="K1134" t="s">
        <v>25</v>
      </c>
      <c r="L1134">
        <v>2.4</v>
      </c>
      <c r="M1134">
        <v>0.24</v>
      </c>
      <c r="N1134">
        <v>6.9</v>
      </c>
      <c r="O1134">
        <v>29.54</v>
      </c>
      <c r="P1134">
        <v>39.081000000000003</v>
      </c>
      <c r="Q1134">
        <f t="shared" si="34"/>
        <v>0</v>
      </c>
      <c r="R1134">
        <f t="shared" si="35"/>
        <v>7995.7190000000001</v>
      </c>
    </row>
    <row r="1135" spans="1:18" hidden="1" x14ac:dyDescent="0.25">
      <c r="A1135" s="20">
        <v>43299</v>
      </c>
      <c r="B1135" t="s">
        <v>65</v>
      </c>
      <c r="C1135" t="s">
        <v>17</v>
      </c>
      <c r="D1135">
        <v>1000</v>
      </c>
      <c r="E1135">
        <v>76.099999999999994</v>
      </c>
      <c r="F1135">
        <v>76100</v>
      </c>
      <c r="G1135" t="s">
        <v>598</v>
      </c>
      <c r="H1135">
        <v>2018137</v>
      </c>
      <c r="I1135" t="s">
        <v>19</v>
      </c>
      <c r="J1135" t="s">
        <v>20</v>
      </c>
      <c r="K1135" t="s">
        <v>25</v>
      </c>
      <c r="L1135">
        <v>0</v>
      </c>
      <c r="M1135">
        <v>2.2799999999999998</v>
      </c>
      <c r="N1135">
        <v>0</v>
      </c>
      <c r="O1135">
        <v>45.31</v>
      </c>
      <c r="P1135">
        <v>47.5931</v>
      </c>
      <c r="Q1135">
        <f t="shared" si="34"/>
        <v>76147.593099999998</v>
      </c>
      <c r="R1135">
        <f t="shared" si="35"/>
        <v>0</v>
      </c>
    </row>
    <row r="1136" spans="1:18" hidden="1" x14ac:dyDescent="0.25">
      <c r="A1136" s="20">
        <v>43299</v>
      </c>
      <c r="B1136" t="s">
        <v>65</v>
      </c>
      <c r="C1136" t="s">
        <v>23</v>
      </c>
      <c r="D1136">
        <v>1394</v>
      </c>
      <c r="E1136">
        <v>75.150000000000006</v>
      </c>
      <c r="F1136">
        <v>104759.1</v>
      </c>
      <c r="G1136" t="s">
        <v>599</v>
      </c>
      <c r="H1136">
        <v>2018137</v>
      </c>
      <c r="I1136" t="s">
        <v>19</v>
      </c>
      <c r="J1136" t="s">
        <v>20</v>
      </c>
      <c r="K1136" t="s">
        <v>25</v>
      </c>
      <c r="L1136">
        <v>26.6</v>
      </c>
      <c r="M1136">
        <v>3.14</v>
      </c>
      <c r="N1136">
        <v>0</v>
      </c>
      <c r="O1136">
        <v>62.37</v>
      </c>
      <c r="P1136">
        <v>92.112700000000004</v>
      </c>
      <c r="Q1136">
        <f t="shared" si="34"/>
        <v>0</v>
      </c>
      <c r="R1136">
        <f t="shared" si="35"/>
        <v>104666.98730000001</v>
      </c>
    </row>
    <row r="1137" spans="1:18" hidden="1" x14ac:dyDescent="0.25">
      <c r="A1137" s="20">
        <v>43287</v>
      </c>
      <c r="B1137" t="s">
        <v>594</v>
      </c>
      <c r="C1137" t="s">
        <v>17</v>
      </c>
      <c r="D1137">
        <v>10</v>
      </c>
      <c r="E1137">
        <v>81</v>
      </c>
      <c r="F1137">
        <v>810</v>
      </c>
      <c r="G1137" t="s">
        <v>600</v>
      </c>
      <c r="H1137">
        <v>2018129</v>
      </c>
      <c r="I1137" t="s">
        <v>19</v>
      </c>
      <c r="J1137" t="s">
        <v>20</v>
      </c>
      <c r="K1137" t="s">
        <v>25</v>
      </c>
      <c r="L1137">
        <v>1</v>
      </c>
      <c r="M1137">
        <v>0.02</v>
      </c>
      <c r="N1137">
        <v>0.3</v>
      </c>
      <c r="O1137">
        <v>23.9</v>
      </c>
      <c r="P1137">
        <v>25.224299999999999</v>
      </c>
      <c r="Q1137">
        <f t="shared" si="34"/>
        <v>835.22429999999997</v>
      </c>
      <c r="R1137">
        <f t="shared" si="35"/>
        <v>0</v>
      </c>
    </row>
    <row r="1138" spans="1:18" hidden="1" x14ac:dyDescent="0.25">
      <c r="A1138" s="20">
        <v>43277</v>
      </c>
      <c r="B1138" t="s">
        <v>321</v>
      </c>
      <c r="C1138" t="s">
        <v>17</v>
      </c>
      <c r="D1138">
        <v>500</v>
      </c>
      <c r="E1138">
        <v>303.45</v>
      </c>
      <c r="F1138">
        <v>151725.9</v>
      </c>
      <c r="G1138" t="s">
        <v>601</v>
      </c>
      <c r="H1138">
        <v>2018121</v>
      </c>
      <c r="I1138" t="s">
        <v>19</v>
      </c>
      <c r="J1138" t="s">
        <v>20</v>
      </c>
      <c r="K1138" t="s">
        <v>25</v>
      </c>
      <c r="L1138">
        <v>0</v>
      </c>
      <c r="M1138">
        <v>4.55</v>
      </c>
      <c r="N1138">
        <v>0</v>
      </c>
      <c r="O1138">
        <v>90.33</v>
      </c>
      <c r="P1138">
        <v>94.881699999999995</v>
      </c>
      <c r="Q1138">
        <f t="shared" si="34"/>
        <v>151820.78169999999</v>
      </c>
      <c r="R1138">
        <f t="shared" si="35"/>
        <v>0</v>
      </c>
    </row>
    <row r="1139" spans="1:18" hidden="1" x14ac:dyDescent="0.25">
      <c r="A1139" s="20">
        <v>43277</v>
      </c>
      <c r="B1139" t="s">
        <v>321</v>
      </c>
      <c r="C1139" t="s">
        <v>17</v>
      </c>
      <c r="D1139">
        <v>1000</v>
      </c>
      <c r="E1139">
        <v>300</v>
      </c>
      <c r="F1139">
        <v>300000</v>
      </c>
      <c r="G1139" t="s">
        <v>602</v>
      </c>
      <c r="H1139">
        <v>2018121</v>
      </c>
      <c r="I1139" t="s">
        <v>19</v>
      </c>
      <c r="J1139" t="s">
        <v>20</v>
      </c>
      <c r="K1139" t="s">
        <v>25</v>
      </c>
      <c r="L1139">
        <v>0</v>
      </c>
      <c r="M1139">
        <v>9</v>
      </c>
      <c r="N1139">
        <v>0</v>
      </c>
      <c r="O1139">
        <v>178.62</v>
      </c>
      <c r="P1139">
        <v>187.62</v>
      </c>
      <c r="Q1139">
        <f t="shared" si="34"/>
        <v>300187.62</v>
      </c>
      <c r="R1139">
        <f t="shared" si="35"/>
        <v>0</v>
      </c>
    </row>
    <row r="1140" spans="1:18" hidden="1" x14ac:dyDescent="0.25">
      <c r="A1140" s="20">
        <v>43277</v>
      </c>
      <c r="B1140" t="s">
        <v>321</v>
      </c>
      <c r="C1140" t="s">
        <v>23</v>
      </c>
      <c r="D1140">
        <v>1500</v>
      </c>
      <c r="E1140">
        <v>298.91000000000003</v>
      </c>
      <c r="F1140">
        <v>448366.65</v>
      </c>
      <c r="G1140" t="s">
        <v>603</v>
      </c>
      <c r="H1140">
        <v>2018121</v>
      </c>
      <c r="I1140" t="s">
        <v>19</v>
      </c>
      <c r="J1140" t="s">
        <v>20</v>
      </c>
      <c r="K1140" t="s">
        <v>25</v>
      </c>
      <c r="L1140">
        <v>113</v>
      </c>
      <c r="M1140">
        <v>13.45</v>
      </c>
      <c r="N1140">
        <v>27.3</v>
      </c>
      <c r="O1140">
        <v>266.99</v>
      </c>
      <c r="P1140">
        <v>420.74029999999999</v>
      </c>
      <c r="Q1140">
        <f t="shared" si="34"/>
        <v>0</v>
      </c>
      <c r="R1140">
        <f t="shared" si="35"/>
        <v>447945.90970000002</v>
      </c>
    </row>
    <row r="1141" spans="1:18" hidden="1" x14ac:dyDescent="0.25">
      <c r="A1141" s="20">
        <v>43273</v>
      </c>
      <c r="B1141" t="s">
        <v>321</v>
      </c>
      <c r="C1141" t="s">
        <v>17</v>
      </c>
      <c r="D1141">
        <v>100</v>
      </c>
      <c r="E1141">
        <v>313.60000000000002</v>
      </c>
      <c r="F1141">
        <v>31359.75</v>
      </c>
      <c r="G1141" t="s">
        <v>604</v>
      </c>
      <c r="H1141">
        <v>2018119</v>
      </c>
      <c r="I1141" t="s">
        <v>19</v>
      </c>
      <c r="J1141" t="s">
        <v>20</v>
      </c>
      <c r="K1141" t="s">
        <v>25</v>
      </c>
      <c r="L1141">
        <v>0</v>
      </c>
      <c r="M1141">
        <v>0.94</v>
      </c>
      <c r="N1141">
        <v>23.4</v>
      </c>
      <c r="O1141">
        <v>29.67</v>
      </c>
      <c r="P1141">
        <v>54.0107</v>
      </c>
      <c r="Q1141">
        <f t="shared" si="34"/>
        <v>31413.760699999999</v>
      </c>
      <c r="R1141">
        <f t="shared" si="35"/>
        <v>0</v>
      </c>
    </row>
    <row r="1142" spans="1:18" hidden="1" x14ac:dyDescent="0.25">
      <c r="A1142" s="20">
        <v>43273</v>
      </c>
      <c r="B1142" t="s">
        <v>321</v>
      </c>
      <c r="C1142" t="s">
        <v>17</v>
      </c>
      <c r="D1142">
        <v>500</v>
      </c>
      <c r="E1142">
        <v>313</v>
      </c>
      <c r="F1142">
        <v>156500</v>
      </c>
      <c r="G1142" t="s">
        <v>605</v>
      </c>
      <c r="H1142">
        <v>2018119</v>
      </c>
      <c r="I1142" t="s">
        <v>19</v>
      </c>
      <c r="J1142" t="s">
        <v>20</v>
      </c>
      <c r="K1142" t="s">
        <v>25</v>
      </c>
      <c r="L1142">
        <v>0</v>
      </c>
      <c r="M1142">
        <v>4.7</v>
      </c>
      <c r="N1142">
        <v>0</v>
      </c>
      <c r="O1142">
        <v>93.18</v>
      </c>
      <c r="P1142">
        <v>97.875100000000003</v>
      </c>
      <c r="Q1142">
        <f t="shared" si="34"/>
        <v>156597.8751</v>
      </c>
      <c r="R1142">
        <f t="shared" si="35"/>
        <v>0</v>
      </c>
    </row>
    <row r="1143" spans="1:18" hidden="1" x14ac:dyDescent="0.25">
      <c r="A1143" s="20">
        <v>43273</v>
      </c>
      <c r="B1143" t="s">
        <v>321</v>
      </c>
      <c r="C1143" t="s">
        <v>17</v>
      </c>
      <c r="D1143">
        <v>500</v>
      </c>
      <c r="E1143">
        <v>309.25</v>
      </c>
      <c r="F1143">
        <v>154625</v>
      </c>
      <c r="G1143" t="s">
        <v>606</v>
      </c>
      <c r="H1143">
        <v>2018119</v>
      </c>
      <c r="I1143" t="s">
        <v>19</v>
      </c>
      <c r="J1143" t="s">
        <v>20</v>
      </c>
      <c r="K1143" t="s">
        <v>25</v>
      </c>
      <c r="L1143">
        <v>0</v>
      </c>
      <c r="M1143">
        <v>4.6399999999999997</v>
      </c>
      <c r="N1143">
        <v>0</v>
      </c>
      <c r="O1143">
        <v>92.06</v>
      </c>
      <c r="P1143">
        <v>96.698700000000002</v>
      </c>
      <c r="Q1143">
        <f t="shared" si="34"/>
        <v>154721.69870000001</v>
      </c>
      <c r="R1143">
        <f t="shared" si="35"/>
        <v>0</v>
      </c>
    </row>
    <row r="1144" spans="1:18" hidden="1" x14ac:dyDescent="0.25">
      <c r="A1144" s="20">
        <v>43273</v>
      </c>
      <c r="B1144" t="s">
        <v>321</v>
      </c>
      <c r="C1144" t="s">
        <v>17</v>
      </c>
      <c r="D1144">
        <v>150</v>
      </c>
      <c r="E1144">
        <v>311.25</v>
      </c>
      <c r="F1144">
        <v>46687.5</v>
      </c>
      <c r="G1144" t="s">
        <v>607</v>
      </c>
      <c r="H1144">
        <v>2018119</v>
      </c>
      <c r="I1144" t="s">
        <v>19</v>
      </c>
      <c r="J1144" t="s">
        <v>20</v>
      </c>
      <c r="K1144" t="s">
        <v>25</v>
      </c>
      <c r="L1144">
        <v>0</v>
      </c>
      <c r="M1144">
        <v>1.4</v>
      </c>
      <c r="N1144">
        <v>0</v>
      </c>
      <c r="O1144">
        <v>29.75</v>
      </c>
      <c r="P1144">
        <v>31.150600000000001</v>
      </c>
      <c r="Q1144">
        <f t="shared" si="34"/>
        <v>46718.650600000001</v>
      </c>
      <c r="R1144">
        <f t="shared" si="35"/>
        <v>0</v>
      </c>
    </row>
    <row r="1145" spans="1:18" hidden="1" x14ac:dyDescent="0.25">
      <c r="A1145" s="20">
        <v>43273</v>
      </c>
      <c r="B1145" t="s">
        <v>321</v>
      </c>
      <c r="C1145" t="s">
        <v>23</v>
      </c>
      <c r="D1145">
        <v>1250</v>
      </c>
      <c r="E1145">
        <v>310.25</v>
      </c>
      <c r="F1145">
        <v>387812.5</v>
      </c>
      <c r="G1145" t="s">
        <v>608</v>
      </c>
      <c r="H1145">
        <v>2018119</v>
      </c>
      <c r="I1145" t="s">
        <v>19</v>
      </c>
      <c r="J1145" t="s">
        <v>20</v>
      </c>
      <c r="K1145" t="s">
        <v>25</v>
      </c>
      <c r="L1145">
        <v>97</v>
      </c>
      <c r="M1145">
        <v>11.63</v>
      </c>
      <c r="N1145">
        <v>0</v>
      </c>
      <c r="O1145">
        <v>230.91</v>
      </c>
      <c r="P1145">
        <v>339.54450000000003</v>
      </c>
      <c r="Q1145">
        <f t="shared" si="34"/>
        <v>0</v>
      </c>
      <c r="R1145">
        <f t="shared" si="35"/>
        <v>387472.95549999998</v>
      </c>
    </row>
    <row r="1146" spans="1:18" hidden="1" x14ac:dyDescent="0.25">
      <c r="A1146" s="20">
        <v>43271</v>
      </c>
      <c r="B1146" t="s">
        <v>321</v>
      </c>
      <c r="C1146" t="s">
        <v>17</v>
      </c>
      <c r="D1146">
        <v>250</v>
      </c>
      <c r="E1146">
        <v>309</v>
      </c>
      <c r="F1146">
        <v>77250</v>
      </c>
      <c r="G1146" t="s">
        <v>609</v>
      </c>
      <c r="H1146">
        <v>2018117</v>
      </c>
      <c r="I1146" t="s">
        <v>19</v>
      </c>
      <c r="J1146" t="s">
        <v>20</v>
      </c>
      <c r="K1146" t="s">
        <v>25</v>
      </c>
      <c r="L1146">
        <v>0</v>
      </c>
      <c r="M1146">
        <v>2.3199999999999998</v>
      </c>
      <c r="N1146">
        <v>0</v>
      </c>
      <c r="O1146">
        <v>45.99</v>
      </c>
      <c r="P1146">
        <v>48.307499999999997</v>
      </c>
      <c r="Q1146">
        <f t="shared" si="34"/>
        <v>77298.307499999995</v>
      </c>
      <c r="R1146">
        <f t="shared" si="35"/>
        <v>0</v>
      </c>
    </row>
    <row r="1147" spans="1:18" hidden="1" x14ac:dyDescent="0.25">
      <c r="A1147" s="20">
        <v>43271</v>
      </c>
      <c r="B1147" t="s">
        <v>321</v>
      </c>
      <c r="C1147" t="s">
        <v>23</v>
      </c>
      <c r="D1147">
        <v>250</v>
      </c>
      <c r="E1147">
        <v>308.25</v>
      </c>
      <c r="F1147">
        <v>77062.5</v>
      </c>
      <c r="G1147" t="s">
        <v>610</v>
      </c>
      <c r="H1147">
        <v>2018117</v>
      </c>
      <c r="I1147" t="s">
        <v>19</v>
      </c>
      <c r="J1147" t="s">
        <v>20</v>
      </c>
      <c r="K1147" t="s">
        <v>25</v>
      </c>
      <c r="L1147">
        <v>19.45</v>
      </c>
      <c r="M1147">
        <v>2.31</v>
      </c>
      <c r="N1147">
        <v>6.3</v>
      </c>
      <c r="O1147">
        <v>45.87</v>
      </c>
      <c r="P1147">
        <v>73.931899999999999</v>
      </c>
      <c r="Q1147">
        <f t="shared" si="34"/>
        <v>0</v>
      </c>
      <c r="R1147">
        <f t="shared" si="35"/>
        <v>76988.568100000004</v>
      </c>
    </row>
    <row r="1148" spans="1:18" hidden="1" x14ac:dyDescent="0.25">
      <c r="A1148" s="20">
        <v>43271</v>
      </c>
      <c r="B1148" t="s">
        <v>179</v>
      </c>
      <c r="C1148" t="s">
        <v>23</v>
      </c>
      <c r="D1148">
        <v>900</v>
      </c>
      <c r="E1148">
        <v>59.5</v>
      </c>
      <c r="F1148">
        <v>53550</v>
      </c>
      <c r="G1148" t="s">
        <v>611</v>
      </c>
      <c r="H1148">
        <v>2018117</v>
      </c>
      <c r="I1148" t="s">
        <v>19</v>
      </c>
      <c r="J1148" t="s">
        <v>20</v>
      </c>
      <c r="K1148" t="s">
        <v>25</v>
      </c>
      <c r="L1148">
        <v>53.55</v>
      </c>
      <c r="M1148">
        <v>1.61</v>
      </c>
      <c r="N1148">
        <v>0</v>
      </c>
      <c r="O1148">
        <v>347.82</v>
      </c>
      <c r="P1148">
        <v>402.97660000000002</v>
      </c>
      <c r="Q1148">
        <f t="shared" si="34"/>
        <v>0</v>
      </c>
      <c r="R1148">
        <f t="shared" si="35"/>
        <v>53147.023399999998</v>
      </c>
    </row>
    <row r="1149" spans="1:18" hidden="1" x14ac:dyDescent="0.25">
      <c r="A1149" s="20">
        <v>43270</v>
      </c>
      <c r="B1149" t="s">
        <v>321</v>
      </c>
      <c r="C1149" t="s">
        <v>23</v>
      </c>
      <c r="D1149">
        <v>1000</v>
      </c>
      <c r="E1149">
        <v>315</v>
      </c>
      <c r="F1149">
        <v>315000</v>
      </c>
      <c r="G1149" t="s">
        <v>612</v>
      </c>
      <c r="H1149">
        <v>2018116</v>
      </c>
      <c r="I1149" t="s">
        <v>19</v>
      </c>
      <c r="J1149" t="s">
        <v>1634</v>
      </c>
      <c r="K1149" t="s">
        <v>25</v>
      </c>
      <c r="L1149">
        <v>315</v>
      </c>
      <c r="M1149">
        <v>9.4499999999999993</v>
      </c>
      <c r="N1149">
        <v>9.6</v>
      </c>
      <c r="O1149">
        <v>2046.11</v>
      </c>
      <c r="P1149">
        <v>2380.1606999999999</v>
      </c>
      <c r="Q1149">
        <f t="shared" si="34"/>
        <v>0</v>
      </c>
      <c r="R1149">
        <f t="shared" si="35"/>
        <v>312619.83929999999</v>
      </c>
    </row>
    <row r="1150" spans="1:18" hidden="1" x14ac:dyDescent="0.25">
      <c r="A1150" s="20">
        <v>43269</v>
      </c>
      <c r="B1150" t="s">
        <v>321</v>
      </c>
      <c r="C1150" t="s">
        <v>17</v>
      </c>
      <c r="D1150">
        <v>250</v>
      </c>
      <c r="E1150">
        <v>322.10000000000002</v>
      </c>
      <c r="F1150">
        <v>80525</v>
      </c>
      <c r="G1150" t="s">
        <v>613</v>
      </c>
      <c r="H1150">
        <v>2018115</v>
      </c>
      <c r="I1150" t="s">
        <v>19</v>
      </c>
      <c r="J1150" t="s">
        <v>1634</v>
      </c>
      <c r="K1150" t="s">
        <v>25</v>
      </c>
      <c r="L1150">
        <v>0</v>
      </c>
      <c r="M1150">
        <v>2.42</v>
      </c>
      <c r="N1150">
        <v>0</v>
      </c>
      <c r="O1150">
        <v>47.94</v>
      </c>
      <c r="P1150">
        <v>50.355800000000002</v>
      </c>
      <c r="Q1150">
        <f t="shared" si="34"/>
        <v>80575.355800000005</v>
      </c>
      <c r="R1150">
        <f t="shared" si="35"/>
        <v>0</v>
      </c>
    </row>
    <row r="1151" spans="1:18" hidden="1" x14ac:dyDescent="0.25">
      <c r="A1151" s="20">
        <v>43269</v>
      </c>
      <c r="B1151" t="s">
        <v>321</v>
      </c>
      <c r="C1151" t="s">
        <v>23</v>
      </c>
      <c r="D1151">
        <v>250</v>
      </c>
      <c r="E1151">
        <v>323.85000000000002</v>
      </c>
      <c r="F1151">
        <v>80962.5</v>
      </c>
      <c r="G1151" t="s">
        <v>614</v>
      </c>
      <c r="H1151">
        <v>2018115</v>
      </c>
      <c r="I1151" t="s">
        <v>19</v>
      </c>
      <c r="J1151" t="s">
        <v>1634</v>
      </c>
      <c r="K1151" t="s">
        <v>25</v>
      </c>
      <c r="L1151">
        <v>19.97</v>
      </c>
      <c r="M1151">
        <v>2.4300000000000002</v>
      </c>
      <c r="N1151">
        <v>33.9</v>
      </c>
      <c r="O1151">
        <v>48.2</v>
      </c>
      <c r="P1151">
        <v>104.49930000000001</v>
      </c>
      <c r="Q1151">
        <f t="shared" si="34"/>
        <v>0</v>
      </c>
      <c r="R1151">
        <f t="shared" si="35"/>
        <v>80858.000700000004</v>
      </c>
    </row>
    <row r="1152" spans="1:18" hidden="1" x14ac:dyDescent="0.25">
      <c r="A1152" s="20">
        <v>43269</v>
      </c>
      <c r="B1152" t="s">
        <v>321</v>
      </c>
      <c r="C1152" t="s">
        <v>17</v>
      </c>
      <c r="D1152">
        <v>1000</v>
      </c>
      <c r="E1152">
        <v>323.5</v>
      </c>
      <c r="F1152">
        <v>323500</v>
      </c>
      <c r="G1152" t="s">
        <v>615</v>
      </c>
      <c r="H1152">
        <v>2018115</v>
      </c>
      <c r="I1152" t="s">
        <v>19</v>
      </c>
      <c r="J1152" t="s">
        <v>1634</v>
      </c>
      <c r="K1152" t="s">
        <v>25</v>
      </c>
      <c r="L1152">
        <v>0</v>
      </c>
      <c r="M1152">
        <v>9.6999999999999993</v>
      </c>
      <c r="N1152">
        <v>0</v>
      </c>
      <c r="O1152">
        <v>192.62</v>
      </c>
      <c r="P1152">
        <v>202.32490000000001</v>
      </c>
      <c r="Q1152">
        <f t="shared" si="34"/>
        <v>323702.32490000001</v>
      </c>
      <c r="R1152">
        <f t="shared" si="35"/>
        <v>0</v>
      </c>
    </row>
    <row r="1153" spans="1:18" hidden="1" x14ac:dyDescent="0.25">
      <c r="A1153" s="20">
        <v>43269</v>
      </c>
      <c r="B1153" t="s">
        <v>321</v>
      </c>
      <c r="C1153" t="s">
        <v>23</v>
      </c>
      <c r="D1153">
        <v>1000</v>
      </c>
      <c r="E1153">
        <v>322.25</v>
      </c>
      <c r="F1153">
        <v>322250</v>
      </c>
      <c r="G1153" t="s">
        <v>616</v>
      </c>
      <c r="H1153">
        <v>2018115</v>
      </c>
      <c r="I1153" t="s">
        <v>19</v>
      </c>
      <c r="J1153" t="s">
        <v>1634</v>
      </c>
      <c r="K1153" t="s">
        <v>25</v>
      </c>
      <c r="L1153">
        <v>80.61</v>
      </c>
      <c r="M1153">
        <v>9.67</v>
      </c>
      <c r="N1153">
        <v>0</v>
      </c>
      <c r="O1153">
        <v>191.87</v>
      </c>
      <c r="P1153">
        <v>282.14749999999998</v>
      </c>
      <c r="Q1153">
        <f t="shared" si="34"/>
        <v>0</v>
      </c>
      <c r="R1153">
        <f t="shared" si="35"/>
        <v>321967.85249999998</v>
      </c>
    </row>
    <row r="1154" spans="1:18" hidden="1" x14ac:dyDescent="0.25">
      <c r="A1154" s="20">
        <v>43269</v>
      </c>
      <c r="B1154" t="s">
        <v>321</v>
      </c>
      <c r="C1154" t="s">
        <v>17</v>
      </c>
      <c r="D1154">
        <v>1000</v>
      </c>
      <c r="E1154">
        <v>321.25</v>
      </c>
      <c r="F1154">
        <v>321250</v>
      </c>
      <c r="G1154" t="s">
        <v>617</v>
      </c>
      <c r="H1154">
        <v>2018115</v>
      </c>
      <c r="I1154" t="s">
        <v>19</v>
      </c>
      <c r="J1154" t="s">
        <v>1634</v>
      </c>
      <c r="K1154" t="s">
        <v>25</v>
      </c>
      <c r="L1154">
        <v>322.43</v>
      </c>
      <c r="M1154">
        <v>9.64</v>
      </c>
      <c r="N1154">
        <v>0</v>
      </c>
      <c r="O1154">
        <v>2086.64</v>
      </c>
      <c r="P1154">
        <v>2418.7078000000001</v>
      </c>
      <c r="Q1154">
        <f t="shared" si="34"/>
        <v>323668.70779999997</v>
      </c>
      <c r="R1154">
        <f t="shared" si="35"/>
        <v>0</v>
      </c>
    </row>
    <row r="1155" spans="1:18" hidden="1" x14ac:dyDescent="0.25">
      <c r="A1155" s="20">
        <v>43266</v>
      </c>
      <c r="B1155" t="s">
        <v>51</v>
      </c>
      <c r="C1155" t="s">
        <v>17</v>
      </c>
      <c r="D1155">
        <v>60</v>
      </c>
      <c r="E1155">
        <v>280</v>
      </c>
      <c r="F1155">
        <v>16800</v>
      </c>
      <c r="G1155" t="s">
        <v>618</v>
      </c>
      <c r="H1155">
        <v>2018114</v>
      </c>
      <c r="I1155" t="s">
        <v>19</v>
      </c>
      <c r="J1155" t="s">
        <v>20</v>
      </c>
      <c r="K1155" t="s">
        <v>25</v>
      </c>
      <c r="L1155">
        <v>0</v>
      </c>
      <c r="M1155">
        <v>0.5</v>
      </c>
      <c r="N1155">
        <v>34.200000000000003</v>
      </c>
      <c r="O1155">
        <v>29.59</v>
      </c>
      <c r="P1155">
        <v>64.293999999999997</v>
      </c>
      <c r="Q1155">
        <f t="shared" ref="Q1155:Q1218" si="36">IF(C1155="Buy",F1155+P1155,0)</f>
        <v>16864.294000000002</v>
      </c>
      <c r="R1155">
        <f t="shared" ref="R1155:R1218" si="37">IF(C1155="Sell",F1155-P1155,0)</f>
        <v>0</v>
      </c>
    </row>
    <row r="1156" spans="1:18" hidden="1" x14ac:dyDescent="0.25">
      <c r="A1156" s="20">
        <v>43266</v>
      </c>
      <c r="B1156" t="s">
        <v>51</v>
      </c>
      <c r="C1156" t="s">
        <v>23</v>
      </c>
      <c r="D1156">
        <v>60</v>
      </c>
      <c r="E1156">
        <v>281.85000000000002</v>
      </c>
      <c r="F1156">
        <v>16910.75</v>
      </c>
      <c r="G1156" t="s">
        <v>619</v>
      </c>
      <c r="H1156">
        <v>2018114</v>
      </c>
      <c r="I1156" t="s">
        <v>19</v>
      </c>
      <c r="J1156" t="s">
        <v>20</v>
      </c>
      <c r="K1156" t="s">
        <v>25</v>
      </c>
      <c r="L1156">
        <v>3.98</v>
      </c>
      <c r="M1156">
        <v>0.51</v>
      </c>
      <c r="N1156">
        <v>0</v>
      </c>
      <c r="O1156">
        <v>29.59</v>
      </c>
      <c r="P1156">
        <v>34.077300000000001</v>
      </c>
      <c r="Q1156">
        <f t="shared" si="36"/>
        <v>0</v>
      </c>
      <c r="R1156">
        <f t="shared" si="37"/>
        <v>16876.672699999999</v>
      </c>
    </row>
    <row r="1157" spans="1:18" hidden="1" x14ac:dyDescent="0.25">
      <c r="A1157" s="20">
        <v>43266</v>
      </c>
      <c r="B1157" t="s">
        <v>65</v>
      </c>
      <c r="C1157" t="s">
        <v>17</v>
      </c>
      <c r="D1157">
        <v>1000</v>
      </c>
      <c r="E1157">
        <v>92.8</v>
      </c>
      <c r="F1157">
        <v>92800</v>
      </c>
      <c r="G1157" t="s">
        <v>620</v>
      </c>
      <c r="H1157">
        <v>2018114</v>
      </c>
      <c r="I1157" t="s">
        <v>19</v>
      </c>
      <c r="J1157" t="s">
        <v>20</v>
      </c>
      <c r="K1157" t="s">
        <v>25</v>
      </c>
      <c r="L1157">
        <v>0</v>
      </c>
      <c r="M1157">
        <v>2.78</v>
      </c>
      <c r="N1157">
        <v>0</v>
      </c>
      <c r="O1157">
        <v>55.26</v>
      </c>
      <c r="P1157">
        <v>58.043900000000001</v>
      </c>
      <c r="Q1157">
        <f t="shared" si="36"/>
        <v>92858.043900000004</v>
      </c>
      <c r="R1157">
        <f t="shared" si="37"/>
        <v>0</v>
      </c>
    </row>
    <row r="1158" spans="1:18" hidden="1" x14ac:dyDescent="0.25">
      <c r="A1158" s="20">
        <v>43266</v>
      </c>
      <c r="B1158" t="s">
        <v>65</v>
      </c>
      <c r="C1158" t="s">
        <v>23</v>
      </c>
      <c r="D1158">
        <v>1000</v>
      </c>
      <c r="E1158">
        <v>92.7</v>
      </c>
      <c r="F1158">
        <v>92700</v>
      </c>
      <c r="G1158" t="s">
        <v>621</v>
      </c>
      <c r="H1158">
        <v>2018114</v>
      </c>
      <c r="I1158" t="s">
        <v>19</v>
      </c>
      <c r="J1158" t="s">
        <v>20</v>
      </c>
      <c r="K1158" t="s">
        <v>25</v>
      </c>
      <c r="L1158">
        <v>23.19</v>
      </c>
      <c r="M1158">
        <v>2.78</v>
      </c>
      <c r="N1158">
        <v>0</v>
      </c>
      <c r="O1158">
        <v>55.19</v>
      </c>
      <c r="P1158">
        <v>81.161100000000005</v>
      </c>
      <c r="Q1158">
        <f t="shared" si="36"/>
        <v>0</v>
      </c>
      <c r="R1158">
        <f t="shared" si="37"/>
        <v>92618.838900000002</v>
      </c>
    </row>
    <row r="1159" spans="1:18" hidden="1" x14ac:dyDescent="0.25">
      <c r="A1159" s="20">
        <v>43266</v>
      </c>
      <c r="B1159" t="s">
        <v>321</v>
      </c>
      <c r="C1159" t="s">
        <v>17</v>
      </c>
      <c r="D1159">
        <v>1000</v>
      </c>
      <c r="E1159">
        <v>306.64999999999998</v>
      </c>
      <c r="F1159">
        <v>306650</v>
      </c>
      <c r="G1159" t="s">
        <v>622</v>
      </c>
      <c r="H1159">
        <v>2018114</v>
      </c>
      <c r="I1159" t="s">
        <v>19</v>
      </c>
      <c r="J1159" t="s">
        <v>20</v>
      </c>
      <c r="K1159" t="s">
        <v>25</v>
      </c>
      <c r="L1159">
        <v>0</v>
      </c>
      <c r="M1159">
        <v>9.1999999999999993</v>
      </c>
      <c r="N1159">
        <v>0</v>
      </c>
      <c r="O1159">
        <v>182.56</v>
      </c>
      <c r="P1159">
        <v>191.7595</v>
      </c>
      <c r="Q1159">
        <f t="shared" si="36"/>
        <v>306841.75949999999</v>
      </c>
      <c r="R1159">
        <f t="shared" si="37"/>
        <v>0</v>
      </c>
    </row>
    <row r="1160" spans="1:18" hidden="1" x14ac:dyDescent="0.25">
      <c r="A1160" s="20">
        <v>43266</v>
      </c>
      <c r="B1160" t="s">
        <v>321</v>
      </c>
      <c r="C1160" t="s">
        <v>17</v>
      </c>
      <c r="D1160">
        <v>500</v>
      </c>
      <c r="E1160">
        <v>304.3</v>
      </c>
      <c r="F1160">
        <v>152150</v>
      </c>
      <c r="G1160" t="s">
        <v>623</v>
      </c>
      <c r="H1160">
        <v>2018114</v>
      </c>
      <c r="I1160" t="s">
        <v>19</v>
      </c>
      <c r="J1160" t="s">
        <v>20</v>
      </c>
      <c r="K1160" t="s">
        <v>25</v>
      </c>
      <c r="L1160">
        <v>0</v>
      </c>
      <c r="M1160">
        <v>4.5599999999999996</v>
      </c>
      <c r="N1160">
        <v>0</v>
      </c>
      <c r="O1160">
        <v>90.59</v>
      </c>
      <c r="P1160">
        <v>95.154499999999999</v>
      </c>
      <c r="Q1160">
        <f t="shared" si="36"/>
        <v>152245.1545</v>
      </c>
      <c r="R1160">
        <f t="shared" si="37"/>
        <v>0</v>
      </c>
    </row>
    <row r="1161" spans="1:18" hidden="1" x14ac:dyDescent="0.25">
      <c r="A1161" s="20">
        <v>43266</v>
      </c>
      <c r="B1161" t="s">
        <v>321</v>
      </c>
      <c r="C1161" t="s">
        <v>23</v>
      </c>
      <c r="D1161">
        <v>1500</v>
      </c>
      <c r="E1161">
        <v>306.55</v>
      </c>
      <c r="F1161">
        <v>459825</v>
      </c>
      <c r="G1161" t="s">
        <v>624</v>
      </c>
      <c r="H1161">
        <v>2018114</v>
      </c>
      <c r="I1161" t="s">
        <v>19</v>
      </c>
      <c r="J1161" t="s">
        <v>20</v>
      </c>
      <c r="K1161" t="s">
        <v>25</v>
      </c>
      <c r="L1161">
        <v>114.83</v>
      </c>
      <c r="M1161">
        <v>13.79</v>
      </c>
      <c r="N1161">
        <v>0</v>
      </c>
      <c r="O1161">
        <v>273.77999999999997</v>
      </c>
      <c r="P1161">
        <v>402.40469999999999</v>
      </c>
      <c r="Q1161">
        <f t="shared" si="36"/>
        <v>0</v>
      </c>
      <c r="R1161">
        <f t="shared" si="37"/>
        <v>459422.59529999999</v>
      </c>
    </row>
    <row r="1162" spans="1:18" hidden="1" x14ac:dyDescent="0.25">
      <c r="A1162" s="20">
        <v>43265</v>
      </c>
      <c r="B1162" t="s">
        <v>397</v>
      </c>
      <c r="C1162" t="s">
        <v>17</v>
      </c>
      <c r="D1162">
        <v>500</v>
      </c>
      <c r="E1162">
        <v>269.42</v>
      </c>
      <c r="F1162">
        <v>134711.45000000001</v>
      </c>
      <c r="G1162" t="s">
        <v>625</v>
      </c>
      <c r="H1162">
        <v>2018113</v>
      </c>
      <c r="I1162" t="s">
        <v>19</v>
      </c>
      <c r="J1162" t="s">
        <v>20</v>
      </c>
      <c r="K1162" t="s">
        <v>25</v>
      </c>
      <c r="L1162">
        <v>0</v>
      </c>
      <c r="M1162">
        <v>4.04</v>
      </c>
      <c r="N1162">
        <v>8.1</v>
      </c>
      <c r="O1162">
        <v>80.209999999999994</v>
      </c>
      <c r="P1162">
        <v>92.351399999999998</v>
      </c>
      <c r="Q1162">
        <f t="shared" si="36"/>
        <v>134803.80140000003</v>
      </c>
      <c r="R1162">
        <f t="shared" si="37"/>
        <v>0</v>
      </c>
    </row>
    <row r="1163" spans="1:18" hidden="1" x14ac:dyDescent="0.25">
      <c r="A1163" s="20">
        <v>43265</v>
      </c>
      <c r="B1163" t="s">
        <v>397</v>
      </c>
      <c r="C1163" t="s">
        <v>23</v>
      </c>
      <c r="D1163">
        <v>500</v>
      </c>
      <c r="E1163">
        <v>268.61</v>
      </c>
      <c r="F1163">
        <v>134304.5</v>
      </c>
      <c r="G1163" t="s">
        <v>626</v>
      </c>
      <c r="H1163">
        <v>2018113</v>
      </c>
      <c r="I1163" t="s">
        <v>19</v>
      </c>
      <c r="J1163" t="s">
        <v>20</v>
      </c>
      <c r="K1163" t="s">
        <v>25</v>
      </c>
      <c r="L1163">
        <v>34</v>
      </c>
      <c r="M1163">
        <v>4.03</v>
      </c>
      <c r="N1163">
        <v>0</v>
      </c>
      <c r="O1163">
        <v>79.94</v>
      </c>
      <c r="P1163">
        <v>117.96899999999999</v>
      </c>
      <c r="Q1163">
        <f t="shared" si="36"/>
        <v>0</v>
      </c>
      <c r="R1163">
        <f t="shared" si="37"/>
        <v>134186.53099999999</v>
      </c>
    </row>
    <row r="1164" spans="1:18" hidden="1" x14ac:dyDescent="0.25">
      <c r="A1164" s="20">
        <v>43264</v>
      </c>
      <c r="B1164" t="s">
        <v>65</v>
      </c>
      <c r="C1164" t="s">
        <v>17</v>
      </c>
      <c r="D1164">
        <v>500</v>
      </c>
      <c r="E1164">
        <v>92.5</v>
      </c>
      <c r="F1164">
        <v>46250</v>
      </c>
      <c r="G1164" t="s">
        <v>627</v>
      </c>
      <c r="H1164">
        <v>2018112</v>
      </c>
      <c r="I1164" t="s">
        <v>19</v>
      </c>
      <c r="J1164" t="s">
        <v>20</v>
      </c>
      <c r="K1164" t="s">
        <v>25</v>
      </c>
      <c r="L1164">
        <v>0</v>
      </c>
      <c r="M1164">
        <v>1.39</v>
      </c>
      <c r="N1164">
        <v>21.9</v>
      </c>
      <c r="O1164">
        <v>29.75</v>
      </c>
      <c r="P1164">
        <v>53.037500000000001</v>
      </c>
      <c r="Q1164">
        <f t="shared" si="36"/>
        <v>46303.037499999999</v>
      </c>
      <c r="R1164">
        <f t="shared" si="37"/>
        <v>0</v>
      </c>
    </row>
    <row r="1165" spans="1:18" hidden="1" x14ac:dyDescent="0.25">
      <c r="A1165" s="20">
        <v>43264</v>
      </c>
      <c r="B1165" t="s">
        <v>65</v>
      </c>
      <c r="C1165" t="s">
        <v>23</v>
      </c>
      <c r="D1165">
        <v>500</v>
      </c>
      <c r="E1165">
        <v>92.85</v>
      </c>
      <c r="F1165">
        <v>46425</v>
      </c>
      <c r="G1165" t="s">
        <v>628</v>
      </c>
      <c r="H1165">
        <v>2018112</v>
      </c>
      <c r="I1165" t="s">
        <v>19</v>
      </c>
      <c r="J1165" t="s">
        <v>20</v>
      </c>
      <c r="K1165" t="s">
        <v>25</v>
      </c>
      <c r="L1165">
        <v>11.43</v>
      </c>
      <c r="M1165">
        <v>1.39</v>
      </c>
      <c r="N1165">
        <v>0</v>
      </c>
      <c r="O1165">
        <v>29.75</v>
      </c>
      <c r="P1165">
        <v>42.572699999999998</v>
      </c>
      <c r="Q1165">
        <f t="shared" si="36"/>
        <v>0</v>
      </c>
      <c r="R1165">
        <f t="shared" si="37"/>
        <v>46382.427300000003</v>
      </c>
    </row>
    <row r="1166" spans="1:18" hidden="1" x14ac:dyDescent="0.25">
      <c r="A1166" s="20">
        <v>43264</v>
      </c>
      <c r="B1166" t="s">
        <v>321</v>
      </c>
      <c r="C1166" t="s">
        <v>17</v>
      </c>
      <c r="D1166">
        <v>1000</v>
      </c>
      <c r="E1166">
        <v>313.10000000000002</v>
      </c>
      <c r="F1166">
        <v>313100</v>
      </c>
      <c r="G1166" t="s">
        <v>629</v>
      </c>
      <c r="H1166">
        <v>2018112</v>
      </c>
      <c r="I1166" t="s">
        <v>19</v>
      </c>
      <c r="J1166" t="s">
        <v>20</v>
      </c>
      <c r="K1166" t="s">
        <v>25</v>
      </c>
      <c r="L1166">
        <v>0</v>
      </c>
      <c r="M1166">
        <v>9.39</v>
      </c>
      <c r="N1166">
        <v>0</v>
      </c>
      <c r="O1166">
        <v>186.42</v>
      </c>
      <c r="P1166">
        <v>195.81290000000001</v>
      </c>
      <c r="Q1166">
        <f t="shared" si="36"/>
        <v>313295.81290000002</v>
      </c>
      <c r="R1166">
        <f t="shared" si="37"/>
        <v>0</v>
      </c>
    </row>
    <row r="1167" spans="1:18" hidden="1" x14ac:dyDescent="0.25">
      <c r="A1167" s="20">
        <v>43264</v>
      </c>
      <c r="B1167" t="s">
        <v>321</v>
      </c>
      <c r="C1167" t="s">
        <v>23</v>
      </c>
      <c r="D1167">
        <v>1000</v>
      </c>
      <c r="E1167">
        <v>315.5</v>
      </c>
      <c r="F1167">
        <v>315500</v>
      </c>
      <c r="G1167" t="s">
        <v>630</v>
      </c>
      <c r="H1167">
        <v>2018112</v>
      </c>
      <c r="I1167" t="s">
        <v>19</v>
      </c>
      <c r="J1167" t="s">
        <v>20</v>
      </c>
      <c r="K1167" t="s">
        <v>25</v>
      </c>
      <c r="L1167">
        <v>78.58</v>
      </c>
      <c r="M1167">
        <v>9.4700000000000006</v>
      </c>
      <c r="N1167">
        <v>0</v>
      </c>
      <c r="O1167">
        <v>187.85</v>
      </c>
      <c r="P1167">
        <v>275.89510000000001</v>
      </c>
      <c r="Q1167">
        <f t="shared" si="36"/>
        <v>0</v>
      </c>
      <c r="R1167">
        <f t="shared" si="37"/>
        <v>315224.10489999998</v>
      </c>
    </row>
    <row r="1168" spans="1:18" hidden="1" x14ac:dyDescent="0.25">
      <c r="A1168" s="20">
        <v>43263</v>
      </c>
      <c r="B1168" t="s">
        <v>282</v>
      </c>
      <c r="C1168" t="s">
        <v>17</v>
      </c>
      <c r="D1168">
        <v>250</v>
      </c>
      <c r="E1168">
        <v>608</v>
      </c>
      <c r="F1168">
        <v>152000</v>
      </c>
      <c r="G1168" t="s">
        <v>631</v>
      </c>
      <c r="H1168">
        <v>2018111</v>
      </c>
      <c r="I1168" t="s">
        <v>19</v>
      </c>
      <c r="J1168" t="s">
        <v>20</v>
      </c>
      <c r="K1168" t="s">
        <v>25</v>
      </c>
      <c r="L1168">
        <v>0</v>
      </c>
      <c r="M1168">
        <v>4.5599999999999996</v>
      </c>
      <c r="N1168">
        <v>0</v>
      </c>
      <c r="O1168">
        <v>90.5</v>
      </c>
      <c r="P1168">
        <v>95.06</v>
      </c>
      <c r="Q1168">
        <f t="shared" si="36"/>
        <v>152095.06</v>
      </c>
      <c r="R1168">
        <f t="shared" si="37"/>
        <v>0</v>
      </c>
    </row>
    <row r="1169" spans="1:18" hidden="1" x14ac:dyDescent="0.25">
      <c r="A1169" s="20">
        <v>43263</v>
      </c>
      <c r="B1169" t="s">
        <v>282</v>
      </c>
      <c r="C1169" t="s">
        <v>23</v>
      </c>
      <c r="D1169">
        <v>250</v>
      </c>
      <c r="E1169">
        <v>611</v>
      </c>
      <c r="F1169">
        <v>152750</v>
      </c>
      <c r="G1169" t="s">
        <v>632</v>
      </c>
      <c r="H1169">
        <v>2018111</v>
      </c>
      <c r="I1169" t="s">
        <v>19</v>
      </c>
      <c r="J1169" t="s">
        <v>20</v>
      </c>
      <c r="K1169" t="s">
        <v>25</v>
      </c>
      <c r="L1169">
        <v>38.11</v>
      </c>
      <c r="M1169">
        <v>4.58</v>
      </c>
      <c r="N1169">
        <v>0</v>
      </c>
      <c r="O1169">
        <v>90.95</v>
      </c>
      <c r="P1169">
        <v>133.64250000000001</v>
      </c>
      <c r="Q1169">
        <f t="shared" si="36"/>
        <v>0</v>
      </c>
      <c r="R1169">
        <f t="shared" si="37"/>
        <v>152616.35750000001</v>
      </c>
    </row>
    <row r="1170" spans="1:18" hidden="1" x14ac:dyDescent="0.25">
      <c r="A1170" s="20">
        <v>43263</v>
      </c>
      <c r="B1170" t="s">
        <v>321</v>
      </c>
      <c r="C1170" t="s">
        <v>17</v>
      </c>
      <c r="D1170">
        <v>500</v>
      </c>
      <c r="E1170">
        <v>316</v>
      </c>
      <c r="F1170">
        <v>158000</v>
      </c>
      <c r="G1170" t="s">
        <v>633</v>
      </c>
      <c r="H1170">
        <v>2018111</v>
      </c>
      <c r="I1170" t="s">
        <v>19</v>
      </c>
      <c r="J1170" t="s">
        <v>20</v>
      </c>
      <c r="K1170" t="s">
        <v>25</v>
      </c>
      <c r="L1170">
        <v>0</v>
      </c>
      <c r="M1170">
        <v>4.74</v>
      </c>
      <c r="N1170">
        <v>30</v>
      </c>
      <c r="O1170">
        <v>94.06</v>
      </c>
      <c r="P1170">
        <v>128.80000000000001</v>
      </c>
      <c r="Q1170">
        <f t="shared" si="36"/>
        <v>158128.79999999999</v>
      </c>
      <c r="R1170">
        <f t="shared" si="37"/>
        <v>0</v>
      </c>
    </row>
    <row r="1171" spans="1:18" hidden="1" x14ac:dyDescent="0.25">
      <c r="A1171" s="20">
        <v>43263</v>
      </c>
      <c r="B1171" t="s">
        <v>321</v>
      </c>
      <c r="C1171" t="s">
        <v>17</v>
      </c>
      <c r="D1171">
        <v>250</v>
      </c>
      <c r="E1171">
        <v>316.39</v>
      </c>
      <c r="F1171">
        <v>79096.649999999994</v>
      </c>
      <c r="G1171" t="s">
        <v>634</v>
      </c>
      <c r="H1171">
        <v>2018111</v>
      </c>
      <c r="I1171" t="s">
        <v>19</v>
      </c>
      <c r="J1171" t="s">
        <v>20</v>
      </c>
      <c r="K1171" t="s">
        <v>25</v>
      </c>
      <c r="L1171">
        <v>0</v>
      </c>
      <c r="M1171">
        <v>2.37</v>
      </c>
      <c r="N1171">
        <v>0</v>
      </c>
      <c r="O1171">
        <v>47.13</v>
      </c>
      <c r="P1171">
        <v>49.502299999999998</v>
      </c>
      <c r="Q1171">
        <f t="shared" si="36"/>
        <v>79146.152299999987</v>
      </c>
      <c r="R1171">
        <f t="shared" si="37"/>
        <v>0</v>
      </c>
    </row>
    <row r="1172" spans="1:18" hidden="1" x14ac:dyDescent="0.25">
      <c r="A1172" s="20">
        <v>43263</v>
      </c>
      <c r="B1172" t="s">
        <v>321</v>
      </c>
      <c r="C1172" t="s">
        <v>17</v>
      </c>
      <c r="D1172">
        <v>250</v>
      </c>
      <c r="E1172">
        <v>315.25</v>
      </c>
      <c r="F1172">
        <v>78812.5</v>
      </c>
      <c r="G1172" t="s">
        <v>635</v>
      </c>
      <c r="H1172">
        <v>2018111</v>
      </c>
      <c r="I1172" t="s">
        <v>19</v>
      </c>
      <c r="J1172" t="s">
        <v>20</v>
      </c>
      <c r="K1172" t="s">
        <v>25</v>
      </c>
      <c r="L1172">
        <v>0</v>
      </c>
      <c r="M1172">
        <v>2.36</v>
      </c>
      <c r="N1172">
        <v>0</v>
      </c>
      <c r="O1172">
        <v>46.93</v>
      </c>
      <c r="P1172">
        <v>49.294400000000003</v>
      </c>
      <c r="Q1172">
        <f t="shared" si="36"/>
        <v>78861.794399999999</v>
      </c>
      <c r="R1172">
        <f t="shared" si="37"/>
        <v>0</v>
      </c>
    </row>
    <row r="1173" spans="1:18" hidden="1" x14ac:dyDescent="0.25">
      <c r="A1173" s="20">
        <v>43263</v>
      </c>
      <c r="B1173" t="s">
        <v>321</v>
      </c>
      <c r="C1173" t="s">
        <v>23</v>
      </c>
      <c r="D1173">
        <v>1000</v>
      </c>
      <c r="E1173">
        <v>316.7</v>
      </c>
      <c r="F1173">
        <v>316700</v>
      </c>
      <c r="G1173" t="s">
        <v>636</v>
      </c>
      <c r="H1173">
        <v>2018111</v>
      </c>
      <c r="I1173" t="s">
        <v>19</v>
      </c>
      <c r="J1173" t="s">
        <v>20</v>
      </c>
      <c r="K1173" t="s">
        <v>25</v>
      </c>
      <c r="L1173">
        <v>78.92</v>
      </c>
      <c r="M1173">
        <v>9.5</v>
      </c>
      <c r="N1173">
        <v>0</v>
      </c>
      <c r="O1173">
        <v>188.56</v>
      </c>
      <c r="P1173">
        <v>276.98099999999999</v>
      </c>
      <c r="Q1173">
        <f t="shared" si="36"/>
        <v>0</v>
      </c>
      <c r="R1173">
        <f t="shared" si="37"/>
        <v>316423.01899999997</v>
      </c>
    </row>
    <row r="1174" spans="1:18" hidden="1" x14ac:dyDescent="0.25">
      <c r="A1174" s="20">
        <v>43263</v>
      </c>
      <c r="B1174" t="s">
        <v>282</v>
      </c>
      <c r="C1174" t="s">
        <v>23</v>
      </c>
      <c r="D1174">
        <v>100</v>
      </c>
      <c r="E1174">
        <v>611</v>
      </c>
      <c r="F1174">
        <v>61100</v>
      </c>
      <c r="G1174" t="s">
        <v>637</v>
      </c>
      <c r="H1174">
        <v>2018111</v>
      </c>
      <c r="I1174" t="s">
        <v>19</v>
      </c>
      <c r="J1174" t="s">
        <v>1634</v>
      </c>
      <c r="K1174" t="s">
        <v>25</v>
      </c>
      <c r="L1174">
        <v>60.98</v>
      </c>
      <c r="M1174">
        <v>1.83</v>
      </c>
      <c r="N1174">
        <v>0</v>
      </c>
      <c r="O1174">
        <v>396.87</v>
      </c>
      <c r="P1174">
        <v>459.68310000000002</v>
      </c>
      <c r="Q1174">
        <f t="shared" si="36"/>
        <v>0</v>
      </c>
      <c r="R1174">
        <f t="shared" si="37"/>
        <v>60640.316899999998</v>
      </c>
    </row>
    <row r="1175" spans="1:18" hidden="1" x14ac:dyDescent="0.25">
      <c r="A1175" s="20">
        <v>43262</v>
      </c>
      <c r="B1175" t="s">
        <v>321</v>
      </c>
      <c r="C1175" t="s">
        <v>17</v>
      </c>
      <c r="D1175">
        <v>500</v>
      </c>
      <c r="E1175">
        <v>311.43</v>
      </c>
      <c r="F1175">
        <v>155713.15</v>
      </c>
      <c r="G1175" t="s">
        <v>638</v>
      </c>
      <c r="H1175">
        <v>2018110</v>
      </c>
      <c r="I1175" t="s">
        <v>19</v>
      </c>
      <c r="J1175" t="s">
        <v>20</v>
      </c>
      <c r="K1175" t="s">
        <v>25</v>
      </c>
      <c r="L1175">
        <v>0</v>
      </c>
      <c r="M1175">
        <v>4.67</v>
      </c>
      <c r="N1175">
        <v>11.7</v>
      </c>
      <c r="O1175">
        <v>92.74</v>
      </c>
      <c r="P1175">
        <v>109.11150000000001</v>
      </c>
      <c r="Q1175">
        <f t="shared" si="36"/>
        <v>155822.26149999999</v>
      </c>
      <c r="R1175">
        <f t="shared" si="37"/>
        <v>0</v>
      </c>
    </row>
    <row r="1176" spans="1:18" hidden="1" x14ac:dyDescent="0.25">
      <c r="A1176" s="20">
        <v>43262</v>
      </c>
      <c r="B1176" t="s">
        <v>256</v>
      </c>
      <c r="C1176" t="s">
        <v>17</v>
      </c>
      <c r="D1176">
        <v>250</v>
      </c>
      <c r="E1176">
        <v>147.25</v>
      </c>
      <c r="F1176">
        <v>36812.5</v>
      </c>
      <c r="G1176" t="s">
        <v>639</v>
      </c>
      <c r="H1176">
        <v>2018110</v>
      </c>
      <c r="I1176" t="s">
        <v>19</v>
      </c>
      <c r="J1176" t="s">
        <v>20</v>
      </c>
      <c r="K1176" t="s">
        <v>25</v>
      </c>
      <c r="L1176">
        <v>0</v>
      </c>
      <c r="M1176">
        <v>1.1000000000000001</v>
      </c>
      <c r="N1176">
        <v>0</v>
      </c>
      <c r="O1176">
        <v>29.7</v>
      </c>
      <c r="P1176">
        <v>30.804400000000001</v>
      </c>
      <c r="Q1176">
        <f t="shared" si="36"/>
        <v>36843.304400000001</v>
      </c>
      <c r="R1176">
        <f t="shared" si="37"/>
        <v>0</v>
      </c>
    </row>
    <row r="1177" spans="1:18" hidden="1" x14ac:dyDescent="0.25">
      <c r="A1177" s="20">
        <v>43262</v>
      </c>
      <c r="B1177" t="s">
        <v>321</v>
      </c>
      <c r="C1177" t="s">
        <v>23</v>
      </c>
      <c r="D1177">
        <v>500</v>
      </c>
      <c r="E1177">
        <v>313.25</v>
      </c>
      <c r="F1177">
        <v>156625</v>
      </c>
      <c r="G1177" t="s">
        <v>640</v>
      </c>
      <c r="H1177">
        <v>2018110</v>
      </c>
      <c r="I1177" t="s">
        <v>19</v>
      </c>
      <c r="J1177" t="s">
        <v>20</v>
      </c>
      <c r="K1177" t="s">
        <v>25</v>
      </c>
      <c r="L1177">
        <v>38.869999999999997</v>
      </c>
      <c r="M1177">
        <v>4.7</v>
      </c>
      <c r="N1177">
        <v>0</v>
      </c>
      <c r="O1177">
        <v>93.25</v>
      </c>
      <c r="P1177">
        <v>136.81870000000001</v>
      </c>
      <c r="Q1177">
        <f t="shared" si="36"/>
        <v>0</v>
      </c>
      <c r="R1177">
        <f t="shared" si="37"/>
        <v>156488.1813</v>
      </c>
    </row>
    <row r="1178" spans="1:18" hidden="1" x14ac:dyDescent="0.25">
      <c r="A1178" s="20">
        <v>43262</v>
      </c>
      <c r="B1178" t="s">
        <v>256</v>
      </c>
      <c r="C1178" t="s">
        <v>23</v>
      </c>
      <c r="D1178">
        <v>250</v>
      </c>
      <c r="E1178">
        <v>144.80000000000001</v>
      </c>
      <c r="F1178">
        <v>36200</v>
      </c>
      <c r="G1178" t="s">
        <v>641</v>
      </c>
      <c r="H1178">
        <v>2018110</v>
      </c>
      <c r="I1178" t="s">
        <v>19</v>
      </c>
      <c r="J1178" t="s">
        <v>20</v>
      </c>
      <c r="K1178" t="s">
        <v>25</v>
      </c>
      <c r="L1178">
        <v>9.1300000000000008</v>
      </c>
      <c r="M1178">
        <v>1.0900000000000001</v>
      </c>
      <c r="N1178">
        <v>0</v>
      </c>
      <c r="O1178">
        <v>29.69</v>
      </c>
      <c r="P1178">
        <v>39.905999999999999</v>
      </c>
      <c r="Q1178">
        <f t="shared" si="36"/>
        <v>0</v>
      </c>
      <c r="R1178">
        <f t="shared" si="37"/>
        <v>36160.093999999997</v>
      </c>
    </row>
    <row r="1179" spans="1:18" hidden="1" x14ac:dyDescent="0.25">
      <c r="A1179" s="20">
        <v>43259</v>
      </c>
      <c r="B1179" t="s">
        <v>282</v>
      </c>
      <c r="C1179" t="s">
        <v>17</v>
      </c>
      <c r="D1179">
        <v>100</v>
      </c>
      <c r="E1179">
        <v>610</v>
      </c>
      <c r="F1179">
        <v>61000</v>
      </c>
      <c r="G1179" t="s">
        <v>642</v>
      </c>
      <c r="H1179">
        <v>2018109</v>
      </c>
      <c r="I1179" t="s">
        <v>19</v>
      </c>
      <c r="J1179" t="s">
        <v>20</v>
      </c>
      <c r="K1179" t="s">
        <v>25</v>
      </c>
      <c r="L1179">
        <v>0</v>
      </c>
      <c r="M1179">
        <v>1.83</v>
      </c>
      <c r="N1179">
        <v>0</v>
      </c>
      <c r="O1179">
        <v>36.32</v>
      </c>
      <c r="P1179">
        <v>38.15</v>
      </c>
      <c r="Q1179">
        <f t="shared" si="36"/>
        <v>61038.15</v>
      </c>
      <c r="R1179">
        <f t="shared" si="37"/>
        <v>0</v>
      </c>
    </row>
    <row r="1180" spans="1:18" hidden="1" x14ac:dyDescent="0.25">
      <c r="A1180" s="20">
        <v>43259</v>
      </c>
      <c r="B1180" t="s">
        <v>282</v>
      </c>
      <c r="C1180" t="s">
        <v>23</v>
      </c>
      <c r="D1180">
        <v>100</v>
      </c>
      <c r="E1180">
        <v>612</v>
      </c>
      <c r="F1180">
        <v>61200</v>
      </c>
      <c r="G1180" t="s">
        <v>643</v>
      </c>
      <c r="H1180">
        <v>2018109</v>
      </c>
      <c r="I1180" t="s">
        <v>19</v>
      </c>
      <c r="J1180" t="s">
        <v>20</v>
      </c>
      <c r="K1180" t="s">
        <v>25</v>
      </c>
      <c r="L1180">
        <v>15</v>
      </c>
      <c r="M1180">
        <v>1.84</v>
      </c>
      <c r="N1180">
        <v>3.9</v>
      </c>
      <c r="O1180">
        <v>36.44</v>
      </c>
      <c r="P1180">
        <v>57.176000000000002</v>
      </c>
      <c r="Q1180">
        <f t="shared" si="36"/>
        <v>0</v>
      </c>
      <c r="R1180">
        <f t="shared" si="37"/>
        <v>61142.824000000001</v>
      </c>
    </row>
    <row r="1181" spans="1:18" hidden="1" x14ac:dyDescent="0.25">
      <c r="A1181" s="20">
        <v>43258</v>
      </c>
      <c r="B1181" t="s">
        <v>644</v>
      </c>
      <c r="C1181" t="s">
        <v>17</v>
      </c>
      <c r="D1181">
        <v>1000</v>
      </c>
      <c r="E1181">
        <v>57.9</v>
      </c>
      <c r="F1181">
        <v>57900</v>
      </c>
      <c r="G1181" t="s">
        <v>645</v>
      </c>
      <c r="H1181">
        <v>2018108</v>
      </c>
      <c r="I1181" t="s">
        <v>19</v>
      </c>
      <c r="J1181" t="s">
        <v>20</v>
      </c>
      <c r="K1181" t="s">
        <v>25</v>
      </c>
      <c r="L1181">
        <v>0</v>
      </c>
      <c r="M1181">
        <v>1.74</v>
      </c>
      <c r="N1181">
        <v>0</v>
      </c>
      <c r="O1181">
        <v>34.46</v>
      </c>
      <c r="P1181">
        <v>36.197099999999999</v>
      </c>
      <c r="Q1181">
        <f t="shared" si="36"/>
        <v>57936.197099999998</v>
      </c>
      <c r="R1181">
        <f t="shared" si="37"/>
        <v>0</v>
      </c>
    </row>
    <row r="1182" spans="1:18" hidden="1" x14ac:dyDescent="0.25">
      <c r="A1182" s="20">
        <v>43258</v>
      </c>
      <c r="B1182" t="s">
        <v>644</v>
      </c>
      <c r="C1182" t="s">
        <v>17</v>
      </c>
      <c r="D1182">
        <v>500</v>
      </c>
      <c r="E1182">
        <v>57.45</v>
      </c>
      <c r="F1182">
        <v>28725</v>
      </c>
      <c r="G1182" t="s">
        <v>646</v>
      </c>
      <c r="H1182">
        <v>2018108</v>
      </c>
      <c r="I1182" t="s">
        <v>19</v>
      </c>
      <c r="J1182" t="s">
        <v>20</v>
      </c>
      <c r="K1182" t="s">
        <v>25</v>
      </c>
      <c r="L1182">
        <v>0</v>
      </c>
      <c r="M1182">
        <v>0.86</v>
      </c>
      <c r="N1182">
        <v>5.4</v>
      </c>
      <c r="O1182">
        <v>29.66</v>
      </c>
      <c r="P1182">
        <v>35.921799999999998</v>
      </c>
      <c r="Q1182">
        <f t="shared" si="36"/>
        <v>28760.9218</v>
      </c>
      <c r="R1182">
        <f t="shared" si="37"/>
        <v>0</v>
      </c>
    </row>
    <row r="1183" spans="1:18" hidden="1" x14ac:dyDescent="0.25">
      <c r="A1183" s="20">
        <v>43258</v>
      </c>
      <c r="B1183" t="s">
        <v>644</v>
      </c>
      <c r="C1183" t="s">
        <v>23</v>
      </c>
      <c r="D1183">
        <v>1500</v>
      </c>
      <c r="E1183">
        <v>57.85</v>
      </c>
      <c r="F1183">
        <v>86775</v>
      </c>
      <c r="G1183" t="s">
        <v>647</v>
      </c>
      <c r="H1183">
        <v>2018108</v>
      </c>
      <c r="I1183" t="s">
        <v>19</v>
      </c>
      <c r="J1183" t="s">
        <v>20</v>
      </c>
      <c r="K1183" t="s">
        <v>25</v>
      </c>
      <c r="L1183">
        <v>22</v>
      </c>
      <c r="M1183">
        <v>2.6</v>
      </c>
      <c r="N1183">
        <v>0</v>
      </c>
      <c r="O1183">
        <v>51.67</v>
      </c>
      <c r="P1183">
        <v>76.273300000000006</v>
      </c>
      <c r="Q1183">
        <f t="shared" si="36"/>
        <v>0</v>
      </c>
      <c r="R1183">
        <f t="shared" si="37"/>
        <v>86698.726699999999</v>
      </c>
    </row>
    <row r="1184" spans="1:18" hidden="1" x14ac:dyDescent="0.25">
      <c r="A1184" s="20">
        <v>43257</v>
      </c>
      <c r="B1184" t="s">
        <v>282</v>
      </c>
      <c r="C1184" t="s">
        <v>17</v>
      </c>
      <c r="D1184">
        <v>100</v>
      </c>
      <c r="E1184">
        <v>600</v>
      </c>
      <c r="F1184">
        <v>60000</v>
      </c>
      <c r="G1184" t="s">
        <v>648</v>
      </c>
      <c r="H1184">
        <v>2018107</v>
      </c>
      <c r="I1184" t="s">
        <v>19</v>
      </c>
      <c r="J1184" t="s">
        <v>20</v>
      </c>
      <c r="K1184" t="s">
        <v>25</v>
      </c>
      <c r="L1184">
        <v>0</v>
      </c>
      <c r="M1184">
        <v>1.8</v>
      </c>
      <c r="N1184">
        <v>0</v>
      </c>
      <c r="O1184">
        <v>35.72</v>
      </c>
      <c r="P1184">
        <v>37.520000000000003</v>
      </c>
      <c r="Q1184">
        <f t="shared" si="36"/>
        <v>60037.52</v>
      </c>
      <c r="R1184">
        <f t="shared" si="37"/>
        <v>0</v>
      </c>
    </row>
    <row r="1185" spans="1:18" hidden="1" x14ac:dyDescent="0.25">
      <c r="A1185" s="20">
        <v>43257</v>
      </c>
      <c r="B1185" t="s">
        <v>282</v>
      </c>
      <c r="C1185" t="s">
        <v>17</v>
      </c>
      <c r="D1185">
        <v>150</v>
      </c>
      <c r="E1185">
        <v>603</v>
      </c>
      <c r="F1185">
        <v>90450</v>
      </c>
      <c r="G1185" t="s">
        <v>649</v>
      </c>
      <c r="H1185">
        <v>2018107</v>
      </c>
      <c r="I1185" t="s">
        <v>19</v>
      </c>
      <c r="J1185" t="s">
        <v>20</v>
      </c>
      <c r="K1185" t="s">
        <v>25</v>
      </c>
      <c r="L1185">
        <v>0</v>
      </c>
      <c r="M1185">
        <v>2.71</v>
      </c>
      <c r="N1185">
        <v>0</v>
      </c>
      <c r="O1185">
        <v>53.85</v>
      </c>
      <c r="P1185">
        <v>56.563499999999998</v>
      </c>
      <c r="Q1185">
        <f t="shared" si="36"/>
        <v>90506.563500000004</v>
      </c>
      <c r="R1185">
        <f t="shared" si="37"/>
        <v>0</v>
      </c>
    </row>
    <row r="1186" spans="1:18" hidden="1" x14ac:dyDescent="0.25">
      <c r="A1186" s="20">
        <v>43257</v>
      </c>
      <c r="B1186" t="s">
        <v>282</v>
      </c>
      <c r="C1186" t="s">
        <v>23</v>
      </c>
      <c r="D1186">
        <v>250</v>
      </c>
      <c r="E1186">
        <v>612</v>
      </c>
      <c r="F1186">
        <v>153000</v>
      </c>
      <c r="G1186" t="s">
        <v>650</v>
      </c>
      <c r="H1186">
        <v>2018107</v>
      </c>
      <c r="I1186" t="s">
        <v>19</v>
      </c>
      <c r="J1186" t="s">
        <v>20</v>
      </c>
      <c r="K1186" t="s">
        <v>25</v>
      </c>
      <c r="L1186">
        <v>37.93</v>
      </c>
      <c r="M1186">
        <v>4.59</v>
      </c>
      <c r="N1186">
        <v>0</v>
      </c>
      <c r="O1186">
        <v>91.1</v>
      </c>
      <c r="P1186">
        <v>133.62</v>
      </c>
      <c r="Q1186">
        <f t="shared" si="36"/>
        <v>0</v>
      </c>
      <c r="R1186">
        <f t="shared" si="37"/>
        <v>152866.38</v>
      </c>
    </row>
    <row r="1187" spans="1:18" hidden="1" x14ac:dyDescent="0.25">
      <c r="A1187" s="20">
        <v>43257</v>
      </c>
      <c r="B1187" t="s">
        <v>16</v>
      </c>
      <c r="C1187" t="s">
        <v>17</v>
      </c>
      <c r="D1187">
        <v>1500</v>
      </c>
      <c r="E1187">
        <v>68.150000000000006</v>
      </c>
      <c r="F1187">
        <v>102225</v>
      </c>
      <c r="G1187" t="s">
        <v>651</v>
      </c>
      <c r="H1187">
        <v>2018107</v>
      </c>
      <c r="I1187" t="s">
        <v>19</v>
      </c>
      <c r="J1187" t="s">
        <v>20</v>
      </c>
      <c r="K1187" t="s">
        <v>25</v>
      </c>
      <c r="L1187">
        <v>0</v>
      </c>
      <c r="M1187">
        <v>3.07</v>
      </c>
      <c r="N1187">
        <v>0</v>
      </c>
      <c r="O1187">
        <v>60.86</v>
      </c>
      <c r="P1187">
        <v>63.926699999999997</v>
      </c>
      <c r="Q1187">
        <f t="shared" si="36"/>
        <v>102288.9267</v>
      </c>
      <c r="R1187">
        <f t="shared" si="37"/>
        <v>0</v>
      </c>
    </row>
    <row r="1188" spans="1:18" hidden="1" x14ac:dyDescent="0.25">
      <c r="A1188" s="20">
        <v>43257</v>
      </c>
      <c r="B1188" t="s">
        <v>16</v>
      </c>
      <c r="C1188" t="s">
        <v>23</v>
      </c>
      <c r="D1188">
        <v>1500</v>
      </c>
      <c r="E1188">
        <v>66.67</v>
      </c>
      <c r="F1188">
        <v>99997.9</v>
      </c>
      <c r="G1188" t="s">
        <v>652</v>
      </c>
      <c r="H1188">
        <v>2018107</v>
      </c>
      <c r="I1188" t="s">
        <v>19</v>
      </c>
      <c r="J1188" t="s">
        <v>20</v>
      </c>
      <c r="K1188" t="s">
        <v>25</v>
      </c>
      <c r="L1188">
        <v>25.1</v>
      </c>
      <c r="M1188">
        <v>3</v>
      </c>
      <c r="N1188">
        <v>20.100000000000001</v>
      </c>
      <c r="O1188">
        <v>59.54</v>
      </c>
      <c r="P1188">
        <v>107.73990000000001</v>
      </c>
      <c r="Q1188">
        <f t="shared" si="36"/>
        <v>0</v>
      </c>
      <c r="R1188">
        <f t="shared" si="37"/>
        <v>99890.160099999994</v>
      </c>
    </row>
    <row r="1189" spans="1:18" hidden="1" x14ac:dyDescent="0.25">
      <c r="A1189" s="20">
        <v>43257</v>
      </c>
      <c r="B1189" t="s">
        <v>433</v>
      </c>
      <c r="C1189" t="s">
        <v>17</v>
      </c>
      <c r="D1189">
        <v>5000</v>
      </c>
      <c r="E1189">
        <v>15.85</v>
      </c>
      <c r="F1189">
        <v>79250</v>
      </c>
      <c r="G1189" t="s">
        <v>653</v>
      </c>
      <c r="H1189">
        <v>2018107</v>
      </c>
      <c r="I1189" t="s">
        <v>19</v>
      </c>
      <c r="J1189" t="s">
        <v>20</v>
      </c>
      <c r="K1189" t="s">
        <v>25</v>
      </c>
      <c r="L1189">
        <v>0</v>
      </c>
      <c r="M1189">
        <v>2.38</v>
      </c>
      <c r="N1189">
        <v>0</v>
      </c>
      <c r="O1189">
        <v>47.19</v>
      </c>
      <c r="P1189">
        <v>49.567500000000003</v>
      </c>
      <c r="Q1189">
        <f t="shared" si="36"/>
        <v>79299.567500000005</v>
      </c>
      <c r="R1189">
        <f t="shared" si="37"/>
        <v>0</v>
      </c>
    </row>
    <row r="1190" spans="1:18" hidden="1" x14ac:dyDescent="0.25">
      <c r="A1190" s="20">
        <v>43257</v>
      </c>
      <c r="B1190" t="s">
        <v>433</v>
      </c>
      <c r="C1190" t="s">
        <v>23</v>
      </c>
      <c r="D1190">
        <v>5000</v>
      </c>
      <c r="E1190">
        <v>16.100000000000001</v>
      </c>
      <c r="F1190">
        <v>80500</v>
      </c>
      <c r="G1190" t="s">
        <v>654</v>
      </c>
      <c r="H1190">
        <v>2018107</v>
      </c>
      <c r="I1190" t="s">
        <v>19</v>
      </c>
      <c r="J1190" t="s">
        <v>20</v>
      </c>
      <c r="K1190" t="s">
        <v>25</v>
      </c>
      <c r="L1190">
        <v>19.97</v>
      </c>
      <c r="M1190">
        <v>2.42</v>
      </c>
      <c r="N1190">
        <v>0</v>
      </c>
      <c r="O1190">
        <v>47.93</v>
      </c>
      <c r="P1190">
        <v>70.315100000000001</v>
      </c>
      <c r="Q1190">
        <f t="shared" si="36"/>
        <v>0</v>
      </c>
      <c r="R1190">
        <f t="shared" si="37"/>
        <v>80429.684899999993</v>
      </c>
    </row>
    <row r="1191" spans="1:18" hidden="1" x14ac:dyDescent="0.25">
      <c r="A1191" s="20">
        <v>43256</v>
      </c>
      <c r="B1191" t="s">
        <v>256</v>
      </c>
      <c r="C1191" t="s">
        <v>17</v>
      </c>
      <c r="D1191">
        <v>100</v>
      </c>
      <c r="E1191">
        <v>130</v>
      </c>
      <c r="F1191">
        <v>13000</v>
      </c>
      <c r="G1191" t="s">
        <v>490</v>
      </c>
      <c r="H1191">
        <v>2018106</v>
      </c>
      <c r="I1191" t="s">
        <v>19</v>
      </c>
      <c r="J1191" t="s">
        <v>20</v>
      </c>
      <c r="K1191" t="s">
        <v>25</v>
      </c>
      <c r="L1191">
        <v>0</v>
      </c>
      <c r="M1191">
        <v>0.39</v>
      </c>
      <c r="N1191">
        <v>0</v>
      </c>
      <c r="O1191">
        <v>29.57</v>
      </c>
      <c r="P1191">
        <v>29.96</v>
      </c>
      <c r="Q1191">
        <f t="shared" si="36"/>
        <v>13029.96</v>
      </c>
      <c r="R1191">
        <f t="shared" si="37"/>
        <v>0</v>
      </c>
    </row>
    <row r="1192" spans="1:18" hidden="1" x14ac:dyDescent="0.25">
      <c r="A1192" s="20">
        <v>43256</v>
      </c>
      <c r="B1192" t="s">
        <v>256</v>
      </c>
      <c r="C1192" t="s">
        <v>17</v>
      </c>
      <c r="D1192">
        <v>150</v>
      </c>
      <c r="E1192">
        <v>130.5</v>
      </c>
      <c r="F1192">
        <v>19575</v>
      </c>
      <c r="G1192" t="s">
        <v>491</v>
      </c>
      <c r="H1192">
        <v>2018106</v>
      </c>
      <c r="I1192" t="s">
        <v>19</v>
      </c>
      <c r="J1192" t="s">
        <v>20</v>
      </c>
      <c r="K1192" t="s">
        <v>25</v>
      </c>
      <c r="L1192">
        <v>0</v>
      </c>
      <c r="M1192">
        <v>0.59</v>
      </c>
      <c r="N1192">
        <v>0</v>
      </c>
      <c r="O1192">
        <v>29.61</v>
      </c>
      <c r="P1192">
        <v>30.197299999999998</v>
      </c>
      <c r="Q1192">
        <f t="shared" si="36"/>
        <v>19605.1973</v>
      </c>
      <c r="R1192">
        <f t="shared" si="37"/>
        <v>0</v>
      </c>
    </row>
    <row r="1193" spans="1:18" hidden="1" x14ac:dyDescent="0.25">
      <c r="A1193" s="20">
        <v>43256</v>
      </c>
      <c r="B1193" t="s">
        <v>256</v>
      </c>
      <c r="C1193" t="s">
        <v>17</v>
      </c>
      <c r="D1193">
        <v>250</v>
      </c>
      <c r="E1193">
        <v>133</v>
      </c>
      <c r="F1193">
        <v>33250</v>
      </c>
      <c r="G1193" t="s">
        <v>492</v>
      </c>
      <c r="H1193">
        <v>2018106</v>
      </c>
      <c r="I1193" t="s">
        <v>19</v>
      </c>
      <c r="J1193" t="s">
        <v>20</v>
      </c>
      <c r="K1193" t="s">
        <v>25</v>
      </c>
      <c r="L1193">
        <v>0</v>
      </c>
      <c r="M1193">
        <v>1</v>
      </c>
      <c r="N1193">
        <v>0</v>
      </c>
      <c r="O1193">
        <v>29.68</v>
      </c>
      <c r="P1193">
        <v>30.677600000000002</v>
      </c>
      <c r="Q1193">
        <f t="shared" si="36"/>
        <v>33280.677600000003</v>
      </c>
      <c r="R1193">
        <f t="shared" si="37"/>
        <v>0</v>
      </c>
    </row>
    <row r="1194" spans="1:18" hidden="1" x14ac:dyDescent="0.25">
      <c r="A1194" s="20">
        <v>43256</v>
      </c>
      <c r="B1194" t="s">
        <v>256</v>
      </c>
      <c r="C1194" t="s">
        <v>23</v>
      </c>
      <c r="D1194">
        <v>500</v>
      </c>
      <c r="E1194">
        <v>133</v>
      </c>
      <c r="F1194">
        <v>66500</v>
      </c>
      <c r="G1194" t="s">
        <v>493</v>
      </c>
      <c r="H1194">
        <v>2018106</v>
      </c>
      <c r="I1194" t="s">
        <v>19</v>
      </c>
      <c r="J1194" t="s">
        <v>20</v>
      </c>
      <c r="K1194" t="s">
        <v>25</v>
      </c>
      <c r="L1194">
        <v>16.5</v>
      </c>
      <c r="M1194">
        <v>2</v>
      </c>
      <c r="N1194">
        <v>0</v>
      </c>
      <c r="O1194">
        <v>39.590000000000003</v>
      </c>
      <c r="P1194">
        <v>58.085099999999997</v>
      </c>
      <c r="Q1194">
        <f t="shared" si="36"/>
        <v>0</v>
      </c>
      <c r="R1194">
        <f t="shared" si="37"/>
        <v>66441.914900000003</v>
      </c>
    </row>
    <row r="1195" spans="1:18" hidden="1" x14ac:dyDescent="0.25">
      <c r="A1195" s="20">
        <v>43256</v>
      </c>
      <c r="B1195" t="s">
        <v>256</v>
      </c>
      <c r="C1195" t="s">
        <v>17</v>
      </c>
      <c r="D1195">
        <v>500</v>
      </c>
      <c r="E1195">
        <v>132</v>
      </c>
      <c r="F1195">
        <v>66000</v>
      </c>
      <c r="G1195" t="s">
        <v>494</v>
      </c>
      <c r="H1195">
        <v>2018106</v>
      </c>
      <c r="I1195" t="s">
        <v>19</v>
      </c>
      <c r="J1195" t="s">
        <v>20</v>
      </c>
      <c r="K1195" t="s">
        <v>25</v>
      </c>
      <c r="L1195">
        <v>0</v>
      </c>
      <c r="M1195">
        <v>1.98</v>
      </c>
      <c r="N1195">
        <v>0</v>
      </c>
      <c r="O1195">
        <v>39.299999999999997</v>
      </c>
      <c r="P1195">
        <v>41.28</v>
      </c>
      <c r="Q1195">
        <f t="shared" si="36"/>
        <v>66041.279999999999</v>
      </c>
      <c r="R1195">
        <f t="shared" si="37"/>
        <v>0</v>
      </c>
    </row>
    <row r="1196" spans="1:18" hidden="1" x14ac:dyDescent="0.25">
      <c r="A1196" s="20">
        <v>43256</v>
      </c>
      <c r="B1196" t="s">
        <v>256</v>
      </c>
      <c r="C1196" t="s">
        <v>23</v>
      </c>
      <c r="D1196">
        <v>500</v>
      </c>
      <c r="E1196">
        <v>131.5</v>
      </c>
      <c r="F1196">
        <v>65750</v>
      </c>
      <c r="G1196" t="s">
        <v>495</v>
      </c>
      <c r="H1196">
        <v>2018106</v>
      </c>
      <c r="I1196" t="s">
        <v>19</v>
      </c>
      <c r="J1196" t="s">
        <v>20</v>
      </c>
      <c r="K1196" t="s">
        <v>25</v>
      </c>
      <c r="L1196">
        <v>16.5</v>
      </c>
      <c r="M1196">
        <v>1.97</v>
      </c>
      <c r="N1196">
        <v>0</v>
      </c>
      <c r="O1196">
        <v>39.15</v>
      </c>
      <c r="P1196">
        <v>57.622500000000002</v>
      </c>
      <c r="Q1196">
        <f t="shared" si="36"/>
        <v>0</v>
      </c>
      <c r="R1196">
        <f t="shared" si="37"/>
        <v>65692.377500000002</v>
      </c>
    </row>
    <row r="1197" spans="1:18" hidden="1" x14ac:dyDescent="0.25">
      <c r="A1197" s="20">
        <v>43256</v>
      </c>
      <c r="B1197" t="s">
        <v>16</v>
      </c>
      <c r="C1197" t="s">
        <v>17</v>
      </c>
      <c r="D1197">
        <v>1000</v>
      </c>
      <c r="E1197">
        <v>67.28</v>
      </c>
      <c r="F1197">
        <v>67284.899999999994</v>
      </c>
      <c r="G1197" t="s">
        <v>496</v>
      </c>
      <c r="H1197">
        <v>2018106</v>
      </c>
      <c r="I1197" t="s">
        <v>19</v>
      </c>
      <c r="J1197" t="s">
        <v>20</v>
      </c>
      <c r="K1197" t="s">
        <v>25</v>
      </c>
      <c r="L1197">
        <v>0</v>
      </c>
      <c r="M1197">
        <v>2.02</v>
      </c>
      <c r="N1197">
        <v>0</v>
      </c>
      <c r="O1197">
        <v>40.06</v>
      </c>
      <c r="P1197">
        <v>42.078600000000002</v>
      </c>
      <c r="Q1197">
        <f t="shared" si="36"/>
        <v>67326.978599999988</v>
      </c>
      <c r="R1197">
        <f t="shared" si="37"/>
        <v>0</v>
      </c>
    </row>
    <row r="1198" spans="1:18" hidden="1" x14ac:dyDescent="0.25">
      <c r="A1198" s="20">
        <v>43256</v>
      </c>
      <c r="B1198" t="s">
        <v>16</v>
      </c>
      <c r="C1198" t="s">
        <v>17</v>
      </c>
      <c r="D1198">
        <v>1000</v>
      </c>
      <c r="E1198">
        <v>66.5</v>
      </c>
      <c r="F1198">
        <v>66500</v>
      </c>
      <c r="G1198" t="s">
        <v>497</v>
      </c>
      <c r="H1198">
        <v>2018106</v>
      </c>
      <c r="I1198" t="s">
        <v>19</v>
      </c>
      <c r="J1198" t="s">
        <v>20</v>
      </c>
      <c r="K1198" t="s">
        <v>25</v>
      </c>
      <c r="L1198">
        <v>0</v>
      </c>
      <c r="M1198">
        <v>2</v>
      </c>
      <c r="N1198">
        <v>0</v>
      </c>
      <c r="O1198">
        <v>39.590000000000003</v>
      </c>
      <c r="P1198">
        <v>41.585099999999997</v>
      </c>
      <c r="Q1198">
        <f t="shared" si="36"/>
        <v>66541.585099999997</v>
      </c>
      <c r="R1198">
        <f t="shared" si="37"/>
        <v>0</v>
      </c>
    </row>
    <row r="1199" spans="1:18" hidden="1" x14ac:dyDescent="0.25">
      <c r="A1199" s="20">
        <v>43256</v>
      </c>
      <c r="B1199" t="s">
        <v>282</v>
      </c>
      <c r="C1199" t="s">
        <v>17</v>
      </c>
      <c r="D1199">
        <v>100</v>
      </c>
      <c r="E1199">
        <v>591.64</v>
      </c>
      <c r="F1199">
        <v>59164.1</v>
      </c>
      <c r="G1199" t="s">
        <v>498</v>
      </c>
      <c r="H1199">
        <v>2018106</v>
      </c>
      <c r="I1199" t="s">
        <v>19</v>
      </c>
      <c r="J1199" t="s">
        <v>1634</v>
      </c>
      <c r="K1199" t="s">
        <v>25</v>
      </c>
      <c r="L1199">
        <v>0</v>
      </c>
      <c r="M1199">
        <v>1.78</v>
      </c>
      <c r="N1199">
        <v>34.200000000000003</v>
      </c>
      <c r="O1199">
        <v>35.229999999999997</v>
      </c>
      <c r="P1199">
        <v>71.204999999999998</v>
      </c>
      <c r="Q1199">
        <f t="shared" si="36"/>
        <v>59235.305</v>
      </c>
      <c r="R1199">
        <f t="shared" si="37"/>
        <v>0</v>
      </c>
    </row>
    <row r="1200" spans="1:18" hidden="1" x14ac:dyDescent="0.25">
      <c r="A1200" s="20">
        <v>43256</v>
      </c>
      <c r="B1200" t="s">
        <v>282</v>
      </c>
      <c r="C1200" t="s">
        <v>23</v>
      </c>
      <c r="D1200">
        <v>100</v>
      </c>
      <c r="E1200">
        <v>605</v>
      </c>
      <c r="F1200">
        <v>60500</v>
      </c>
      <c r="G1200" t="s">
        <v>499</v>
      </c>
      <c r="H1200">
        <v>2018106</v>
      </c>
      <c r="I1200" t="s">
        <v>19</v>
      </c>
      <c r="J1200" t="s">
        <v>1634</v>
      </c>
      <c r="K1200" t="s">
        <v>25</v>
      </c>
      <c r="L1200">
        <v>15.15</v>
      </c>
      <c r="M1200">
        <v>1.82</v>
      </c>
      <c r="N1200">
        <v>0</v>
      </c>
      <c r="O1200">
        <v>36.020000000000003</v>
      </c>
      <c r="P1200">
        <v>52.985100000000003</v>
      </c>
      <c r="Q1200">
        <f t="shared" si="36"/>
        <v>0</v>
      </c>
      <c r="R1200">
        <f t="shared" si="37"/>
        <v>60447.014900000002</v>
      </c>
    </row>
    <row r="1201" spans="1:18" hidden="1" x14ac:dyDescent="0.25">
      <c r="A1201" s="20">
        <v>43256</v>
      </c>
      <c r="B1201" t="s">
        <v>16</v>
      </c>
      <c r="C1201" t="s">
        <v>23</v>
      </c>
      <c r="D1201">
        <v>2000</v>
      </c>
      <c r="E1201">
        <v>67.099999999999994</v>
      </c>
      <c r="F1201">
        <v>134200</v>
      </c>
      <c r="G1201" t="s">
        <v>500</v>
      </c>
      <c r="H1201">
        <v>2018106</v>
      </c>
      <c r="I1201" t="s">
        <v>19</v>
      </c>
      <c r="J1201" t="s">
        <v>20</v>
      </c>
      <c r="K1201" t="s">
        <v>25</v>
      </c>
      <c r="L1201">
        <v>33.5</v>
      </c>
      <c r="M1201">
        <v>4.03</v>
      </c>
      <c r="N1201">
        <v>0</v>
      </c>
      <c r="O1201">
        <v>79.91</v>
      </c>
      <c r="P1201">
        <v>117.4362</v>
      </c>
      <c r="Q1201">
        <f t="shared" si="36"/>
        <v>0</v>
      </c>
      <c r="R1201">
        <f t="shared" si="37"/>
        <v>134082.5638</v>
      </c>
    </row>
    <row r="1202" spans="1:18" hidden="1" x14ac:dyDescent="0.25">
      <c r="A1202" s="20">
        <v>43256</v>
      </c>
      <c r="B1202" t="s">
        <v>282</v>
      </c>
      <c r="C1202" t="s">
        <v>17</v>
      </c>
      <c r="D1202">
        <v>150</v>
      </c>
      <c r="E1202">
        <v>602.95000000000005</v>
      </c>
      <c r="F1202">
        <v>90442.5</v>
      </c>
      <c r="G1202" t="s">
        <v>501</v>
      </c>
      <c r="H1202">
        <v>2018106</v>
      </c>
      <c r="I1202" t="s">
        <v>19</v>
      </c>
      <c r="J1202" t="s">
        <v>1634</v>
      </c>
      <c r="K1202" t="s">
        <v>25</v>
      </c>
      <c r="L1202">
        <v>0</v>
      </c>
      <c r="M1202">
        <v>2.71</v>
      </c>
      <c r="N1202">
        <v>0</v>
      </c>
      <c r="O1202">
        <v>53.85</v>
      </c>
      <c r="P1202">
        <v>56.563299999999998</v>
      </c>
      <c r="Q1202">
        <f t="shared" si="36"/>
        <v>90499.063299999994</v>
      </c>
      <c r="R1202">
        <f t="shared" si="37"/>
        <v>0</v>
      </c>
    </row>
    <row r="1203" spans="1:18" hidden="1" x14ac:dyDescent="0.25">
      <c r="A1203" s="20">
        <v>43256</v>
      </c>
      <c r="B1203" t="s">
        <v>282</v>
      </c>
      <c r="C1203" t="s">
        <v>17</v>
      </c>
      <c r="D1203">
        <v>100</v>
      </c>
      <c r="E1203">
        <v>605</v>
      </c>
      <c r="F1203">
        <v>60500</v>
      </c>
      <c r="G1203" t="s">
        <v>502</v>
      </c>
      <c r="H1203">
        <v>2018106</v>
      </c>
      <c r="I1203" t="s">
        <v>19</v>
      </c>
      <c r="J1203" t="s">
        <v>1634</v>
      </c>
      <c r="K1203" t="s">
        <v>25</v>
      </c>
      <c r="L1203">
        <v>0</v>
      </c>
      <c r="M1203">
        <v>1.82</v>
      </c>
      <c r="N1203">
        <v>0</v>
      </c>
      <c r="O1203">
        <v>36.020000000000003</v>
      </c>
      <c r="P1203">
        <v>37.835099999999997</v>
      </c>
      <c r="Q1203">
        <f t="shared" si="36"/>
        <v>60537.835099999997</v>
      </c>
      <c r="R1203">
        <f t="shared" si="37"/>
        <v>0</v>
      </c>
    </row>
    <row r="1204" spans="1:18" hidden="1" x14ac:dyDescent="0.25">
      <c r="A1204" s="20">
        <v>43256</v>
      </c>
      <c r="B1204" t="s">
        <v>282</v>
      </c>
      <c r="C1204" t="s">
        <v>17</v>
      </c>
      <c r="D1204">
        <v>100</v>
      </c>
      <c r="E1204">
        <v>602</v>
      </c>
      <c r="F1204">
        <v>60200</v>
      </c>
      <c r="G1204" t="s">
        <v>503</v>
      </c>
      <c r="H1204">
        <v>2018106</v>
      </c>
      <c r="I1204" t="s">
        <v>19</v>
      </c>
      <c r="J1204" t="s">
        <v>1634</v>
      </c>
      <c r="K1204" t="s">
        <v>25</v>
      </c>
      <c r="L1204">
        <v>0</v>
      </c>
      <c r="M1204">
        <v>1.81</v>
      </c>
      <c r="N1204">
        <v>0</v>
      </c>
      <c r="O1204">
        <v>35.840000000000003</v>
      </c>
      <c r="P1204">
        <v>37.646000000000001</v>
      </c>
      <c r="Q1204">
        <f t="shared" si="36"/>
        <v>60237.646000000001</v>
      </c>
      <c r="R1204">
        <f t="shared" si="37"/>
        <v>0</v>
      </c>
    </row>
    <row r="1205" spans="1:18" hidden="1" x14ac:dyDescent="0.25">
      <c r="A1205" s="20">
        <v>43256</v>
      </c>
      <c r="B1205" t="s">
        <v>282</v>
      </c>
      <c r="C1205" t="s">
        <v>23</v>
      </c>
      <c r="D1205">
        <v>350</v>
      </c>
      <c r="E1205">
        <v>612</v>
      </c>
      <c r="F1205">
        <v>214200</v>
      </c>
      <c r="G1205" t="s">
        <v>504</v>
      </c>
      <c r="H1205">
        <v>2018106</v>
      </c>
      <c r="I1205" t="s">
        <v>19</v>
      </c>
      <c r="J1205" t="s">
        <v>1634</v>
      </c>
      <c r="K1205" t="s">
        <v>25</v>
      </c>
      <c r="L1205">
        <v>53.03</v>
      </c>
      <c r="M1205">
        <v>6.43</v>
      </c>
      <c r="N1205">
        <v>0</v>
      </c>
      <c r="O1205">
        <v>127.53</v>
      </c>
      <c r="P1205">
        <v>186.98599999999999</v>
      </c>
      <c r="Q1205">
        <f t="shared" si="36"/>
        <v>0</v>
      </c>
      <c r="R1205">
        <f t="shared" si="37"/>
        <v>214013.014</v>
      </c>
    </row>
    <row r="1206" spans="1:18" hidden="1" x14ac:dyDescent="0.25">
      <c r="A1206" s="20">
        <v>43256</v>
      </c>
      <c r="B1206" t="s">
        <v>282</v>
      </c>
      <c r="C1206" t="s">
        <v>17</v>
      </c>
      <c r="D1206">
        <v>100</v>
      </c>
      <c r="E1206">
        <v>611</v>
      </c>
      <c r="F1206">
        <v>61100</v>
      </c>
      <c r="G1206" t="s">
        <v>505</v>
      </c>
      <c r="H1206">
        <v>2018106</v>
      </c>
      <c r="I1206" t="s">
        <v>19</v>
      </c>
      <c r="J1206" t="s">
        <v>1634</v>
      </c>
      <c r="K1206" t="s">
        <v>25</v>
      </c>
      <c r="L1206">
        <v>60.31</v>
      </c>
      <c r="M1206">
        <v>1.83</v>
      </c>
      <c r="N1206">
        <v>0</v>
      </c>
      <c r="O1206">
        <v>396.87</v>
      </c>
      <c r="P1206">
        <v>459.01310000000001</v>
      </c>
      <c r="Q1206">
        <f t="shared" si="36"/>
        <v>61559.013099999996</v>
      </c>
      <c r="R1206">
        <f t="shared" si="37"/>
        <v>0</v>
      </c>
    </row>
    <row r="1207" spans="1:18" hidden="1" x14ac:dyDescent="0.25">
      <c r="A1207" s="20">
        <v>43255</v>
      </c>
      <c r="B1207" t="s">
        <v>29</v>
      </c>
      <c r="C1207" t="s">
        <v>17</v>
      </c>
      <c r="D1207">
        <v>2500</v>
      </c>
      <c r="E1207">
        <v>16.75</v>
      </c>
      <c r="F1207">
        <v>41875</v>
      </c>
      <c r="G1207" t="s">
        <v>506</v>
      </c>
      <c r="H1207">
        <v>2018105</v>
      </c>
      <c r="I1207" t="s">
        <v>19</v>
      </c>
      <c r="J1207" t="s">
        <v>20</v>
      </c>
      <c r="K1207" t="s">
        <v>25</v>
      </c>
      <c r="L1207">
        <v>0</v>
      </c>
      <c r="M1207">
        <v>1.26</v>
      </c>
      <c r="N1207">
        <v>5.0999999999999996</v>
      </c>
      <c r="O1207">
        <v>29.73</v>
      </c>
      <c r="P1207">
        <v>36.086199999999998</v>
      </c>
      <c r="Q1207">
        <f t="shared" si="36"/>
        <v>41911.086199999998</v>
      </c>
      <c r="R1207">
        <f t="shared" si="37"/>
        <v>0</v>
      </c>
    </row>
    <row r="1208" spans="1:18" hidden="1" x14ac:dyDescent="0.25">
      <c r="A1208" s="20">
        <v>43255</v>
      </c>
      <c r="B1208" t="s">
        <v>29</v>
      </c>
      <c r="C1208" t="s">
        <v>17</v>
      </c>
      <c r="D1208">
        <v>2500</v>
      </c>
      <c r="E1208">
        <v>16.899999999999999</v>
      </c>
      <c r="F1208">
        <v>42250</v>
      </c>
      <c r="G1208" t="s">
        <v>507</v>
      </c>
      <c r="H1208">
        <v>2018105</v>
      </c>
      <c r="I1208" t="s">
        <v>19</v>
      </c>
      <c r="J1208" t="s">
        <v>20</v>
      </c>
      <c r="K1208" t="s">
        <v>25</v>
      </c>
      <c r="L1208">
        <v>0</v>
      </c>
      <c r="M1208">
        <v>1.27</v>
      </c>
      <c r="N1208">
        <v>0</v>
      </c>
      <c r="O1208">
        <v>29.72</v>
      </c>
      <c r="P1208">
        <v>30.987500000000001</v>
      </c>
      <c r="Q1208">
        <f t="shared" si="36"/>
        <v>42280.987500000003</v>
      </c>
      <c r="R1208">
        <f t="shared" si="37"/>
        <v>0</v>
      </c>
    </row>
    <row r="1209" spans="1:18" hidden="1" x14ac:dyDescent="0.25">
      <c r="A1209" s="20">
        <v>43255</v>
      </c>
      <c r="B1209" t="s">
        <v>29</v>
      </c>
      <c r="C1209" t="s">
        <v>23</v>
      </c>
      <c r="D1209">
        <v>5000</v>
      </c>
      <c r="E1209">
        <v>16.399999999999999</v>
      </c>
      <c r="F1209">
        <v>82000</v>
      </c>
      <c r="G1209" t="s">
        <v>508</v>
      </c>
      <c r="H1209">
        <v>2018105</v>
      </c>
      <c r="I1209" t="s">
        <v>19</v>
      </c>
      <c r="J1209" t="s">
        <v>20</v>
      </c>
      <c r="K1209" t="s">
        <v>25</v>
      </c>
      <c r="L1209">
        <v>21</v>
      </c>
      <c r="M1209">
        <v>2.46</v>
      </c>
      <c r="N1209">
        <v>0</v>
      </c>
      <c r="O1209">
        <v>48.83</v>
      </c>
      <c r="P1209">
        <v>72.290000000000006</v>
      </c>
      <c r="Q1209">
        <f t="shared" si="36"/>
        <v>0</v>
      </c>
      <c r="R1209">
        <f t="shared" si="37"/>
        <v>81927.710000000006</v>
      </c>
    </row>
    <row r="1210" spans="1:18" hidden="1" x14ac:dyDescent="0.25">
      <c r="A1210" s="20">
        <v>43252</v>
      </c>
      <c r="B1210" t="s">
        <v>29</v>
      </c>
      <c r="C1210" t="s">
        <v>17</v>
      </c>
      <c r="D1210">
        <v>5000</v>
      </c>
      <c r="E1210">
        <v>16</v>
      </c>
      <c r="F1210">
        <v>80000</v>
      </c>
      <c r="G1210" t="s">
        <v>425</v>
      </c>
      <c r="H1210">
        <v>2018104</v>
      </c>
      <c r="I1210" t="s">
        <v>19</v>
      </c>
      <c r="J1210" t="s">
        <v>20</v>
      </c>
      <c r="K1210" t="s">
        <v>25</v>
      </c>
      <c r="L1210">
        <v>0</v>
      </c>
      <c r="M1210">
        <v>2.4</v>
      </c>
      <c r="N1210">
        <v>0</v>
      </c>
      <c r="O1210">
        <v>47.63</v>
      </c>
      <c r="P1210">
        <v>50.03</v>
      </c>
      <c r="Q1210">
        <f t="shared" si="36"/>
        <v>80050.03</v>
      </c>
      <c r="R1210">
        <f t="shared" si="37"/>
        <v>0</v>
      </c>
    </row>
    <row r="1211" spans="1:18" hidden="1" x14ac:dyDescent="0.25">
      <c r="A1211" s="20">
        <v>43252</v>
      </c>
      <c r="B1211" t="s">
        <v>29</v>
      </c>
      <c r="C1211" t="s">
        <v>23</v>
      </c>
      <c r="D1211">
        <v>5000</v>
      </c>
      <c r="E1211">
        <v>16.25</v>
      </c>
      <c r="F1211">
        <v>81250</v>
      </c>
      <c r="G1211" t="s">
        <v>426</v>
      </c>
      <c r="H1211">
        <v>2018104</v>
      </c>
      <c r="I1211" t="s">
        <v>19</v>
      </c>
      <c r="J1211" t="s">
        <v>20</v>
      </c>
      <c r="K1211" t="s">
        <v>25</v>
      </c>
      <c r="L1211">
        <v>20</v>
      </c>
      <c r="M1211">
        <v>2.44</v>
      </c>
      <c r="N1211">
        <v>5.0999999999999996</v>
      </c>
      <c r="O1211">
        <v>48.38</v>
      </c>
      <c r="P1211">
        <v>75.917500000000004</v>
      </c>
      <c r="Q1211">
        <f t="shared" si="36"/>
        <v>0</v>
      </c>
      <c r="R1211">
        <f t="shared" si="37"/>
        <v>81174.082500000004</v>
      </c>
    </row>
    <row r="1212" spans="1:18" hidden="1" x14ac:dyDescent="0.25">
      <c r="A1212" s="20">
        <v>43251</v>
      </c>
      <c r="B1212" t="s">
        <v>179</v>
      </c>
      <c r="C1212" t="s">
        <v>17</v>
      </c>
      <c r="D1212">
        <v>1000</v>
      </c>
      <c r="E1212">
        <v>64.599999999999994</v>
      </c>
      <c r="F1212">
        <v>64600</v>
      </c>
      <c r="G1212" t="s">
        <v>427</v>
      </c>
      <c r="H1212">
        <v>2018103</v>
      </c>
      <c r="I1212" t="s">
        <v>19</v>
      </c>
      <c r="J1212" t="s">
        <v>20</v>
      </c>
      <c r="K1212" t="s">
        <v>25</v>
      </c>
      <c r="L1212">
        <v>0</v>
      </c>
      <c r="M1212">
        <v>1.94</v>
      </c>
      <c r="N1212">
        <v>0</v>
      </c>
      <c r="O1212">
        <v>38.46</v>
      </c>
      <c r="P1212">
        <v>40.398000000000003</v>
      </c>
      <c r="Q1212">
        <f t="shared" si="36"/>
        <v>64640.398000000001</v>
      </c>
      <c r="R1212">
        <f t="shared" si="37"/>
        <v>0</v>
      </c>
    </row>
    <row r="1213" spans="1:18" hidden="1" x14ac:dyDescent="0.25">
      <c r="A1213" s="20">
        <v>43251</v>
      </c>
      <c r="B1213" t="s">
        <v>179</v>
      </c>
      <c r="C1213" t="s">
        <v>17</v>
      </c>
      <c r="D1213">
        <v>1000</v>
      </c>
      <c r="E1213">
        <v>65.25</v>
      </c>
      <c r="F1213">
        <v>65250</v>
      </c>
      <c r="G1213" t="s">
        <v>428</v>
      </c>
      <c r="H1213">
        <v>2018103</v>
      </c>
      <c r="I1213" t="s">
        <v>19</v>
      </c>
      <c r="J1213" t="s">
        <v>20</v>
      </c>
      <c r="K1213" t="s">
        <v>25</v>
      </c>
      <c r="L1213">
        <v>0</v>
      </c>
      <c r="M1213">
        <v>1.96</v>
      </c>
      <c r="N1213">
        <v>0</v>
      </c>
      <c r="O1213">
        <v>38.840000000000003</v>
      </c>
      <c r="P1213">
        <v>40.797499999999999</v>
      </c>
      <c r="Q1213">
        <f t="shared" si="36"/>
        <v>65290.797500000001</v>
      </c>
      <c r="R1213">
        <f t="shared" si="37"/>
        <v>0</v>
      </c>
    </row>
    <row r="1214" spans="1:18" hidden="1" x14ac:dyDescent="0.25">
      <c r="A1214" s="20">
        <v>43251</v>
      </c>
      <c r="B1214" t="s">
        <v>179</v>
      </c>
      <c r="C1214" t="s">
        <v>23</v>
      </c>
      <c r="D1214">
        <v>2000</v>
      </c>
      <c r="E1214">
        <v>65.25</v>
      </c>
      <c r="F1214">
        <v>130500</v>
      </c>
      <c r="G1214" t="s">
        <v>429</v>
      </c>
      <c r="H1214">
        <v>2018103</v>
      </c>
      <c r="I1214" t="s">
        <v>19</v>
      </c>
      <c r="J1214" t="s">
        <v>20</v>
      </c>
      <c r="K1214" t="s">
        <v>25</v>
      </c>
      <c r="L1214">
        <v>33</v>
      </c>
      <c r="M1214">
        <v>3.92</v>
      </c>
      <c r="N1214">
        <v>8.4</v>
      </c>
      <c r="O1214">
        <v>77.680000000000007</v>
      </c>
      <c r="P1214">
        <v>122.9953</v>
      </c>
      <c r="Q1214">
        <f t="shared" si="36"/>
        <v>0</v>
      </c>
      <c r="R1214">
        <f t="shared" si="37"/>
        <v>130377.0047</v>
      </c>
    </row>
    <row r="1215" spans="1:18" hidden="1" x14ac:dyDescent="0.25">
      <c r="A1215" s="20">
        <v>43251</v>
      </c>
      <c r="B1215" t="s">
        <v>35</v>
      </c>
      <c r="C1215" t="s">
        <v>17</v>
      </c>
      <c r="D1215">
        <v>500</v>
      </c>
      <c r="E1215">
        <v>15.65</v>
      </c>
      <c r="F1215">
        <v>7825</v>
      </c>
      <c r="G1215" t="s">
        <v>430</v>
      </c>
      <c r="H1215">
        <v>2018103</v>
      </c>
      <c r="I1215" t="s">
        <v>19</v>
      </c>
      <c r="J1215" t="s">
        <v>20</v>
      </c>
      <c r="K1215" t="s">
        <v>25</v>
      </c>
      <c r="L1215">
        <v>0</v>
      </c>
      <c r="M1215">
        <v>0.23</v>
      </c>
      <c r="N1215">
        <v>0</v>
      </c>
      <c r="O1215">
        <v>29.54</v>
      </c>
      <c r="P1215">
        <v>29.774699999999999</v>
      </c>
      <c r="Q1215">
        <f t="shared" si="36"/>
        <v>7854.7746999999999</v>
      </c>
      <c r="R1215">
        <f t="shared" si="37"/>
        <v>0</v>
      </c>
    </row>
    <row r="1216" spans="1:18" hidden="1" x14ac:dyDescent="0.25">
      <c r="A1216" s="20">
        <v>43251</v>
      </c>
      <c r="B1216" t="s">
        <v>35</v>
      </c>
      <c r="C1216" t="s">
        <v>23</v>
      </c>
      <c r="D1216">
        <v>500</v>
      </c>
      <c r="E1216">
        <v>16.3</v>
      </c>
      <c r="F1216">
        <v>8150</v>
      </c>
      <c r="G1216" t="s">
        <v>431</v>
      </c>
      <c r="H1216">
        <v>2018103</v>
      </c>
      <c r="I1216" t="s">
        <v>19</v>
      </c>
      <c r="J1216" t="s">
        <v>20</v>
      </c>
      <c r="K1216" t="s">
        <v>25</v>
      </c>
      <c r="L1216">
        <v>2</v>
      </c>
      <c r="M1216">
        <v>0.24</v>
      </c>
      <c r="N1216">
        <v>0</v>
      </c>
      <c r="O1216">
        <v>29.54</v>
      </c>
      <c r="P1216">
        <v>31.784500000000001</v>
      </c>
      <c r="Q1216">
        <f t="shared" si="36"/>
        <v>0</v>
      </c>
      <c r="R1216">
        <f t="shared" si="37"/>
        <v>8118.2155000000002</v>
      </c>
    </row>
    <row r="1217" spans="1:18" hidden="1" x14ac:dyDescent="0.25">
      <c r="A1217" s="20">
        <v>43250</v>
      </c>
      <c r="B1217" t="s">
        <v>256</v>
      </c>
      <c r="C1217" t="s">
        <v>17</v>
      </c>
      <c r="D1217">
        <v>100</v>
      </c>
      <c r="E1217">
        <v>178.9</v>
      </c>
      <c r="F1217">
        <v>17890</v>
      </c>
      <c r="G1217" t="s">
        <v>432</v>
      </c>
      <c r="H1217">
        <v>2018102</v>
      </c>
      <c r="I1217" t="s">
        <v>19</v>
      </c>
      <c r="J1217" t="s">
        <v>20</v>
      </c>
      <c r="K1217" t="s">
        <v>25</v>
      </c>
      <c r="L1217">
        <v>0</v>
      </c>
      <c r="M1217">
        <v>0.54</v>
      </c>
      <c r="N1217">
        <v>0</v>
      </c>
      <c r="O1217">
        <v>29.59</v>
      </c>
      <c r="P1217">
        <v>30.126799999999999</v>
      </c>
      <c r="Q1217">
        <f t="shared" si="36"/>
        <v>17920.126799999998</v>
      </c>
      <c r="R1217">
        <f t="shared" si="37"/>
        <v>0</v>
      </c>
    </row>
    <row r="1218" spans="1:18" hidden="1" x14ac:dyDescent="0.25">
      <c r="A1218" s="20">
        <v>43250</v>
      </c>
      <c r="B1218" t="s">
        <v>433</v>
      </c>
      <c r="C1218" t="s">
        <v>17</v>
      </c>
      <c r="D1218">
        <v>1000</v>
      </c>
      <c r="E1218">
        <v>17.649999999999999</v>
      </c>
      <c r="F1218">
        <v>17650</v>
      </c>
      <c r="G1218" t="s">
        <v>434</v>
      </c>
      <c r="H1218">
        <v>2018102</v>
      </c>
      <c r="I1218" t="s">
        <v>19</v>
      </c>
      <c r="J1218" t="s">
        <v>1634</v>
      </c>
      <c r="K1218" t="s">
        <v>25</v>
      </c>
      <c r="L1218">
        <v>0</v>
      </c>
      <c r="M1218">
        <v>0.53</v>
      </c>
      <c r="N1218">
        <v>0</v>
      </c>
      <c r="O1218">
        <v>114.64</v>
      </c>
      <c r="P1218">
        <v>115.1695</v>
      </c>
      <c r="Q1218">
        <f t="shared" si="36"/>
        <v>17765.1695</v>
      </c>
      <c r="R1218">
        <f t="shared" si="37"/>
        <v>0</v>
      </c>
    </row>
    <row r="1219" spans="1:18" hidden="1" x14ac:dyDescent="0.25">
      <c r="A1219" s="20">
        <v>43250</v>
      </c>
      <c r="B1219" t="s">
        <v>433</v>
      </c>
      <c r="C1219" t="s">
        <v>23</v>
      </c>
      <c r="D1219">
        <v>2000</v>
      </c>
      <c r="E1219">
        <v>17.600000000000001</v>
      </c>
      <c r="F1219">
        <v>35200</v>
      </c>
      <c r="G1219" t="s">
        <v>435</v>
      </c>
      <c r="H1219">
        <v>2018102</v>
      </c>
      <c r="I1219" t="s">
        <v>19</v>
      </c>
      <c r="J1219" t="s">
        <v>1634</v>
      </c>
      <c r="K1219" t="s">
        <v>25</v>
      </c>
      <c r="L1219">
        <v>22.02</v>
      </c>
      <c r="M1219">
        <v>1.06</v>
      </c>
      <c r="N1219">
        <v>2.7</v>
      </c>
      <c r="O1219">
        <v>114.41</v>
      </c>
      <c r="P1219">
        <v>140.1859</v>
      </c>
      <c r="Q1219">
        <f t="shared" ref="Q1219:Q1282" si="38">IF(C1219="Buy",F1219+P1219,0)</f>
        <v>0</v>
      </c>
      <c r="R1219">
        <f t="shared" ref="R1219:R1282" si="39">IF(C1219="Sell",F1219-P1219,0)</f>
        <v>35059.814100000003</v>
      </c>
    </row>
    <row r="1220" spans="1:18" hidden="1" x14ac:dyDescent="0.25">
      <c r="A1220" s="20">
        <v>43250</v>
      </c>
      <c r="B1220" t="s">
        <v>256</v>
      </c>
      <c r="C1220" t="s">
        <v>23</v>
      </c>
      <c r="D1220">
        <v>100</v>
      </c>
      <c r="E1220">
        <v>174.5</v>
      </c>
      <c r="F1220">
        <v>17450</v>
      </c>
      <c r="G1220" t="s">
        <v>436</v>
      </c>
      <c r="H1220">
        <v>2018102</v>
      </c>
      <c r="I1220" t="s">
        <v>19</v>
      </c>
      <c r="J1220" t="s">
        <v>20</v>
      </c>
      <c r="K1220" t="s">
        <v>25</v>
      </c>
      <c r="L1220">
        <v>3.98</v>
      </c>
      <c r="M1220">
        <v>0.52</v>
      </c>
      <c r="N1220">
        <v>0</v>
      </c>
      <c r="O1220">
        <v>29.59</v>
      </c>
      <c r="P1220">
        <v>34.093499999999999</v>
      </c>
      <c r="Q1220">
        <f t="shared" si="38"/>
        <v>0</v>
      </c>
      <c r="R1220">
        <f t="shared" si="39"/>
        <v>17415.906500000001</v>
      </c>
    </row>
    <row r="1221" spans="1:18" hidden="1" x14ac:dyDescent="0.25">
      <c r="A1221" s="20">
        <v>43249</v>
      </c>
      <c r="B1221" t="s">
        <v>433</v>
      </c>
      <c r="C1221" t="s">
        <v>17</v>
      </c>
      <c r="D1221">
        <v>1000</v>
      </c>
      <c r="E1221">
        <v>16</v>
      </c>
      <c r="F1221">
        <v>16000</v>
      </c>
      <c r="G1221" t="s">
        <v>437</v>
      </c>
      <c r="H1221">
        <v>2018101</v>
      </c>
      <c r="I1221" t="s">
        <v>19</v>
      </c>
      <c r="J1221" t="s">
        <v>1634</v>
      </c>
      <c r="K1221" t="s">
        <v>25</v>
      </c>
      <c r="L1221">
        <v>0</v>
      </c>
      <c r="M1221">
        <v>0.48</v>
      </c>
      <c r="N1221">
        <v>0</v>
      </c>
      <c r="O1221">
        <v>29.59</v>
      </c>
      <c r="P1221">
        <v>30.07</v>
      </c>
      <c r="Q1221">
        <f t="shared" si="38"/>
        <v>16030.07</v>
      </c>
      <c r="R1221">
        <f t="shared" si="39"/>
        <v>0</v>
      </c>
    </row>
    <row r="1222" spans="1:18" hidden="1" x14ac:dyDescent="0.25">
      <c r="A1222" s="20">
        <v>43249</v>
      </c>
      <c r="B1222" t="s">
        <v>433</v>
      </c>
      <c r="C1222" t="s">
        <v>23</v>
      </c>
      <c r="D1222">
        <v>1000</v>
      </c>
      <c r="E1222">
        <v>16.8</v>
      </c>
      <c r="F1222">
        <v>16800</v>
      </c>
      <c r="G1222" t="s">
        <v>438</v>
      </c>
      <c r="H1222">
        <v>2018101</v>
      </c>
      <c r="I1222" t="s">
        <v>19</v>
      </c>
      <c r="J1222" t="s">
        <v>1634</v>
      </c>
      <c r="K1222" t="s">
        <v>25</v>
      </c>
      <c r="L1222">
        <v>4.0599999999999996</v>
      </c>
      <c r="M1222">
        <v>0.5</v>
      </c>
      <c r="N1222">
        <v>0</v>
      </c>
      <c r="O1222">
        <v>29.59</v>
      </c>
      <c r="P1222">
        <v>34.154000000000003</v>
      </c>
      <c r="Q1222">
        <f t="shared" si="38"/>
        <v>0</v>
      </c>
      <c r="R1222">
        <f t="shared" si="39"/>
        <v>16765.846000000001</v>
      </c>
    </row>
    <row r="1223" spans="1:18" hidden="1" x14ac:dyDescent="0.25">
      <c r="A1223" s="20">
        <v>43249</v>
      </c>
      <c r="B1223" t="s">
        <v>433</v>
      </c>
      <c r="C1223" t="s">
        <v>17</v>
      </c>
      <c r="D1223">
        <v>1000</v>
      </c>
      <c r="E1223">
        <v>16</v>
      </c>
      <c r="F1223">
        <v>16000</v>
      </c>
      <c r="G1223" t="s">
        <v>439</v>
      </c>
      <c r="H1223">
        <v>2018101</v>
      </c>
      <c r="I1223" t="s">
        <v>19</v>
      </c>
      <c r="J1223" t="s">
        <v>1634</v>
      </c>
      <c r="K1223" t="s">
        <v>25</v>
      </c>
      <c r="L1223">
        <v>16.239999999999998</v>
      </c>
      <c r="M1223">
        <v>0.48</v>
      </c>
      <c r="N1223">
        <v>0</v>
      </c>
      <c r="O1223">
        <v>103.93</v>
      </c>
      <c r="P1223">
        <v>120.65</v>
      </c>
      <c r="Q1223">
        <f t="shared" si="38"/>
        <v>16120.65</v>
      </c>
      <c r="R1223">
        <f t="shared" si="39"/>
        <v>0</v>
      </c>
    </row>
    <row r="1224" spans="1:18" hidden="1" x14ac:dyDescent="0.25">
      <c r="A1224" s="20">
        <v>43249</v>
      </c>
      <c r="B1224" t="s">
        <v>433</v>
      </c>
      <c r="C1224" t="s">
        <v>17</v>
      </c>
      <c r="D1224">
        <v>1000</v>
      </c>
      <c r="E1224">
        <v>16.149999999999999</v>
      </c>
      <c r="F1224">
        <v>16150</v>
      </c>
      <c r="G1224" t="s">
        <v>440</v>
      </c>
      <c r="H1224">
        <v>2018101</v>
      </c>
      <c r="I1224" t="s">
        <v>19</v>
      </c>
      <c r="J1224" t="s">
        <v>1634</v>
      </c>
      <c r="K1224" t="s">
        <v>25</v>
      </c>
      <c r="L1224">
        <v>16.239999999999998</v>
      </c>
      <c r="M1224">
        <v>0.48</v>
      </c>
      <c r="N1224">
        <v>0</v>
      </c>
      <c r="O1224">
        <v>104.9</v>
      </c>
      <c r="P1224">
        <v>121.6245</v>
      </c>
      <c r="Q1224">
        <f t="shared" si="38"/>
        <v>16271.6245</v>
      </c>
      <c r="R1224">
        <f t="shared" si="39"/>
        <v>0</v>
      </c>
    </row>
    <row r="1225" spans="1:18" hidden="1" x14ac:dyDescent="0.25">
      <c r="A1225" s="20">
        <v>43249</v>
      </c>
      <c r="B1225" t="s">
        <v>26</v>
      </c>
      <c r="C1225" t="s">
        <v>17</v>
      </c>
      <c r="D1225">
        <v>100</v>
      </c>
      <c r="E1225">
        <v>101.08</v>
      </c>
      <c r="F1225">
        <v>10107.5</v>
      </c>
      <c r="G1225" t="s">
        <v>441</v>
      </c>
      <c r="H1225">
        <v>2018101</v>
      </c>
      <c r="I1225" t="s">
        <v>19</v>
      </c>
      <c r="J1225" t="s">
        <v>20</v>
      </c>
      <c r="K1225" t="s">
        <v>25</v>
      </c>
      <c r="L1225">
        <v>0</v>
      </c>
      <c r="M1225">
        <v>0.3</v>
      </c>
      <c r="N1225">
        <v>0</v>
      </c>
      <c r="O1225">
        <v>29.55</v>
      </c>
      <c r="P1225">
        <v>29.853300000000001</v>
      </c>
      <c r="Q1225">
        <f t="shared" si="38"/>
        <v>10137.353300000001</v>
      </c>
      <c r="R1225">
        <f t="shared" si="39"/>
        <v>0</v>
      </c>
    </row>
    <row r="1226" spans="1:18" hidden="1" x14ac:dyDescent="0.25">
      <c r="A1226" s="20">
        <v>43249</v>
      </c>
      <c r="B1226" t="s">
        <v>26</v>
      </c>
      <c r="C1226" t="s">
        <v>17</v>
      </c>
      <c r="D1226">
        <v>100</v>
      </c>
      <c r="E1226">
        <v>98.5</v>
      </c>
      <c r="F1226">
        <v>9850</v>
      </c>
      <c r="G1226" t="s">
        <v>442</v>
      </c>
      <c r="H1226">
        <v>2018101</v>
      </c>
      <c r="I1226" t="s">
        <v>19</v>
      </c>
      <c r="J1226" t="s">
        <v>20</v>
      </c>
      <c r="K1226" t="s">
        <v>25</v>
      </c>
      <c r="L1226">
        <v>0</v>
      </c>
      <c r="M1226">
        <v>0.3</v>
      </c>
      <c r="N1226">
        <v>0</v>
      </c>
      <c r="O1226">
        <v>29.55</v>
      </c>
      <c r="P1226">
        <v>29.845500000000001</v>
      </c>
      <c r="Q1226">
        <f t="shared" si="38"/>
        <v>9879.8454999999994</v>
      </c>
      <c r="R1226">
        <f t="shared" si="39"/>
        <v>0</v>
      </c>
    </row>
    <row r="1227" spans="1:18" hidden="1" x14ac:dyDescent="0.25">
      <c r="A1227" s="20">
        <v>43249</v>
      </c>
      <c r="B1227" t="s">
        <v>26</v>
      </c>
      <c r="C1227" t="s">
        <v>23</v>
      </c>
      <c r="D1227">
        <v>200</v>
      </c>
      <c r="E1227">
        <v>98.25</v>
      </c>
      <c r="F1227">
        <v>19650</v>
      </c>
      <c r="G1227" t="s">
        <v>443</v>
      </c>
      <c r="H1227">
        <v>2018101</v>
      </c>
      <c r="I1227" t="s">
        <v>19</v>
      </c>
      <c r="J1227" t="s">
        <v>20</v>
      </c>
      <c r="K1227" t="s">
        <v>25</v>
      </c>
      <c r="L1227">
        <v>4.95</v>
      </c>
      <c r="M1227">
        <v>0.59</v>
      </c>
      <c r="N1227">
        <v>0</v>
      </c>
      <c r="O1227">
        <v>29.61</v>
      </c>
      <c r="P1227">
        <v>35.149500000000003</v>
      </c>
      <c r="Q1227">
        <f t="shared" si="38"/>
        <v>0</v>
      </c>
      <c r="R1227">
        <f t="shared" si="39"/>
        <v>19614.8505</v>
      </c>
    </row>
    <row r="1228" spans="1:18" hidden="1" x14ac:dyDescent="0.25">
      <c r="A1228" s="20">
        <v>43249</v>
      </c>
      <c r="B1228" t="s">
        <v>179</v>
      </c>
      <c r="C1228" t="s">
        <v>23</v>
      </c>
      <c r="D1228">
        <v>2000</v>
      </c>
      <c r="E1228">
        <v>76</v>
      </c>
      <c r="F1228">
        <v>152000</v>
      </c>
      <c r="G1228" t="s">
        <v>444</v>
      </c>
      <c r="H1228">
        <v>2018101</v>
      </c>
      <c r="I1228" t="s">
        <v>19</v>
      </c>
      <c r="J1228" t="s">
        <v>1634</v>
      </c>
      <c r="K1228" t="s">
        <v>25</v>
      </c>
      <c r="L1228">
        <v>151.51</v>
      </c>
      <c r="M1228">
        <v>4.5599999999999996</v>
      </c>
      <c r="N1228">
        <v>7.8</v>
      </c>
      <c r="O1228">
        <v>987.3</v>
      </c>
      <c r="P1228">
        <v>1151.17</v>
      </c>
      <c r="Q1228">
        <f t="shared" si="38"/>
        <v>0</v>
      </c>
      <c r="R1228">
        <f t="shared" si="39"/>
        <v>150848.82999999999</v>
      </c>
    </row>
    <row r="1229" spans="1:18" hidden="1" x14ac:dyDescent="0.25">
      <c r="A1229" s="20">
        <v>43245</v>
      </c>
      <c r="B1229" t="s">
        <v>179</v>
      </c>
      <c r="C1229" t="s">
        <v>17</v>
      </c>
      <c r="D1229">
        <v>1000</v>
      </c>
      <c r="E1229">
        <v>72</v>
      </c>
      <c r="F1229">
        <v>72000</v>
      </c>
      <c r="G1229" t="s">
        <v>445</v>
      </c>
      <c r="H1229">
        <v>2018099</v>
      </c>
      <c r="I1229" t="s">
        <v>19</v>
      </c>
      <c r="J1229" t="s">
        <v>1634</v>
      </c>
      <c r="K1229" t="s">
        <v>25</v>
      </c>
      <c r="L1229">
        <v>72.349999999999994</v>
      </c>
      <c r="M1229">
        <v>2.16</v>
      </c>
      <c r="N1229">
        <v>0</v>
      </c>
      <c r="O1229">
        <v>467.67</v>
      </c>
      <c r="P1229">
        <v>542.17999999999995</v>
      </c>
      <c r="Q1229">
        <f t="shared" si="38"/>
        <v>72542.179999999993</v>
      </c>
      <c r="R1229">
        <f t="shared" si="39"/>
        <v>0</v>
      </c>
    </row>
    <row r="1230" spans="1:18" hidden="1" x14ac:dyDescent="0.25">
      <c r="A1230" s="20">
        <v>43245</v>
      </c>
      <c r="B1230" t="s">
        <v>179</v>
      </c>
      <c r="C1230" t="s">
        <v>17</v>
      </c>
      <c r="D1230">
        <v>1000</v>
      </c>
      <c r="E1230">
        <v>72.7</v>
      </c>
      <c r="F1230">
        <v>72700</v>
      </c>
      <c r="G1230" t="s">
        <v>446</v>
      </c>
      <c r="H1230">
        <v>2018099</v>
      </c>
      <c r="I1230" t="s">
        <v>19</v>
      </c>
      <c r="J1230" t="s">
        <v>1634</v>
      </c>
      <c r="K1230" t="s">
        <v>25</v>
      </c>
      <c r="L1230">
        <v>72.349999999999994</v>
      </c>
      <c r="M1230">
        <v>2.1800000000000002</v>
      </c>
      <c r="N1230">
        <v>0</v>
      </c>
      <c r="O1230">
        <v>472.22</v>
      </c>
      <c r="P1230">
        <v>546.75109999999995</v>
      </c>
      <c r="Q1230">
        <f t="shared" si="38"/>
        <v>73246.751099999994</v>
      </c>
      <c r="R1230">
        <f t="shared" si="39"/>
        <v>0</v>
      </c>
    </row>
    <row r="1231" spans="1:18" hidden="1" x14ac:dyDescent="0.25">
      <c r="A1231" s="20">
        <v>43245</v>
      </c>
      <c r="B1231" t="s">
        <v>433</v>
      </c>
      <c r="C1231" t="s">
        <v>23</v>
      </c>
      <c r="D1231">
        <v>5000</v>
      </c>
      <c r="E1231">
        <v>14.3</v>
      </c>
      <c r="F1231">
        <v>71500</v>
      </c>
      <c r="G1231" t="s">
        <v>447</v>
      </c>
      <c r="H1231">
        <v>2018099</v>
      </c>
      <c r="I1231" t="s">
        <v>19</v>
      </c>
      <c r="J1231" t="s">
        <v>1634</v>
      </c>
      <c r="K1231" t="s">
        <v>25</v>
      </c>
      <c r="L1231">
        <v>71.3</v>
      </c>
      <c r="M1231">
        <v>2.15</v>
      </c>
      <c r="N1231">
        <v>6.6</v>
      </c>
      <c r="O1231">
        <v>464.42</v>
      </c>
      <c r="P1231">
        <v>544.46500000000003</v>
      </c>
      <c r="Q1231">
        <f t="shared" si="38"/>
        <v>0</v>
      </c>
      <c r="R1231">
        <f t="shared" si="39"/>
        <v>70955.535000000003</v>
      </c>
    </row>
    <row r="1232" spans="1:18" hidden="1" x14ac:dyDescent="0.25">
      <c r="A1232" s="20">
        <v>43244</v>
      </c>
      <c r="B1232" t="s">
        <v>179</v>
      </c>
      <c r="C1232" t="s">
        <v>17</v>
      </c>
      <c r="D1232">
        <v>1000</v>
      </c>
      <c r="E1232">
        <v>70.349999999999994</v>
      </c>
      <c r="F1232">
        <v>70350</v>
      </c>
      <c r="G1232" t="s">
        <v>448</v>
      </c>
      <c r="H1232">
        <v>2018098</v>
      </c>
      <c r="I1232" t="s">
        <v>19</v>
      </c>
      <c r="J1232" t="s">
        <v>20</v>
      </c>
      <c r="K1232" t="s">
        <v>25</v>
      </c>
      <c r="L1232">
        <v>0</v>
      </c>
      <c r="M1232">
        <v>2.11</v>
      </c>
      <c r="N1232">
        <v>0</v>
      </c>
      <c r="O1232">
        <v>41.89</v>
      </c>
      <c r="P1232">
        <v>44.000500000000002</v>
      </c>
      <c r="Q1232">
        <f t="shared" si="38"/>
        <v>70394.000499999995</v>
      </c>
      <c r="R1232">
        <f t="shared" si="39"/>
        <v>0</v>
      </c>
    </row>
    <row r="1233" spans="1:18" hidden="1" x14ac:dyDescent="0.25">
      <c r="A1233" s="20">
        <v>43244</v>
      </c>
      <c r="B1233" t="s">
        <v>179</v>
      </c>
      <c r="C1233" t="s">
        <v>23</v>
      </c>
      <c r="D1233">
        <v>1000</v>
      </c>
      <c r="E1233">
        <v>71.349999999999994</v>
      </c>
      <c r="F1233">
        <v>71350</v>
      </c>
      <c r="G1233" t="s">
        <v>449</v>
      </c>
      <c r="H1233">
        <v>2018098</v>
      </c>
      <c r="I1233" t="s">
        <v>19</v>
      </c>
      <c r="J1233" t="s">
        <v>20</v>
      </c>
      <c r="K1233" t="s">
        <v>25</v>
      </c>
      <c r="L1233">
        <v>17.670000000000002</v>
      </c>
      <c r="M1233">
        <v>2.14</v>
      </c>
      <c r="N1233">
        <v>0</v>
      </c>
      <c r="O1233">
        <v>42.47</v>
      </c>
      <c r="P1233">
        <v>62.2804</v>
      </c>
      <c r="Q1233">
        <f t="shared" si="38"/>
        <v>0</v>
      </c>
      <c r="R1233">
        <f t="shared" si="39"/>
        <v>71287.719599999997</v>
      </c>
    </row>
    <row r="1234" spans="1:18" hidden="1" x14ac:dyDescent="0.25">
      <c r="A1234" s="20">
        <v>43244</v>
      </c>
      <c r="B1234" t="s">
        <v>179</v>
      </c>
      <c r="C1234" t="s">
        <v>23</v>
      </c>
      <c r="D1234">
        <v>2000</v>
      </c>
      <c r="E1234">
        <v>70.5</v>
      </c>
      <c r="F1234">
        <v>141000</v>
      </c>
      <c r="G1234" t="s">
        <v>450</v>
      </c>
      <c r="H1234">
        <v>2018098</v>
      </c>
      <c r="I1234" t="s">
        <v>19</v>
      </c>
      <c r="J1234" t="s">
        <v>1634</v>
      </c>
      <c r="K1234" t="s">
        <v>25</v>
      </c>
      <c r="L1234">
        <v>141.33000000000001</v>
      </c>
      <c r="M1234">
        <v>4.2300000000000004</v>
      </c>
      <c r="N1234">
        <v>8.6999999999999993</v>
      </c>
      <c r="O1234">
        <v>915.85</v>
      </c>
      <c r="P1234">
        <v>1070.1099999999999</v>
      </c>
      <c r="Q1234">
        <f t="shared" si="38"/>
        <v>0</v>
      </c>
      <c r="R1234">
        <f t="shared" si="39"/>
        <v>139929.89000000001</v>
      </c>
    </row>
    <row r="1235" spans="1:18" hidden="1" x14ac:dyDescent="0.25">
      <c r="A1235" s="20">
        <v>43243</v>
      </c>
      <c r="B1235" t="s">
        <v>321</v>
      </c>
      <c r="C1235" t="s">
        <v>17</v>
      </c>
      <c r="D1235">
        <v>250</v>
      </c>
      <c r="E1235">
        <v>295.14999999999998</v>
      </c>
      <c r="F1235">
        <v>73787.5</v>
      </c>
      <c r="G1235" t="s">
        <v>451</v>
      </c>
      <c r="H1235">
        <v>2018097</v>
      </c>
      <c r="I1235" t="s">
        <v>19</v>
      </c>
      <c r="J1235" t="s">
        <v>20</v>
      </c>
      <c r="K1235" t="s">
        <v>25</v>
      </c>
      <c r="L1235">
        <v>0</v>
      </c>
      <c r="M1235">
        <v>2.21</v>
      </c>
      <c r="N1235">
        <v>0</v>
      </c>
      <c r="O1235">
        <v>43.94</v>
      </c>
      <c r="P1235">
        <v>46.153599999999997</v>
      </c>
      <c r="Q1235">
        <f t="shared" si="38"/>
        <v>73833.653600000005</v>
      </c>
      <c r="R1235">
        <f t="shared" si="39"/>
        <v>0</v>
      </c>
    </row>
    <row r="1236" spans="1:18" hidden="1" x14ac:dyDescent="0.25">
      <c r="A1236" s="20">
        <v>43243</v>
      </c>
      <c r="B1236" t="s">
        <v>321</v>
      </c>
      <c r="C1236" t="s">
        <v>17</v>
      </c>
      <c r="D1236">
        <v>250</v>
      </c>
      <c r="E1236">
        <v>294.64999999999998</v>
      </c>
      <c r="F1236">
        <v>73662.5</v>
      </c>
      <c r="G1236" t="s">
        <v>452</v>
      </c>
      <c r="H1236">
        <v>2018097</v>
      </c>
      <c r="I1236" t="s">
        <v>19</v>
      </c>
      <c r="J1236" t="s">
        <v>20</v>
      </c>
      <c r="K1236" t="s">
        <v>25</v>
      </c>
      <c r="L1236">
        <v>0</v>
      </c>
      <c r="M1236">
        <v>2.21</v>
      </c>
      <c r="N1236">
        <v>0</v>
      </c>
      <c r="O1236">
        <v>43.86</v>
      </c>
      <c r="P1236">
        <v>46.069899999999997</v>
      </c>
      <c r="Q1236">
        <f t="shared" si="38"/>
        <v>73708.569900000002</v>
      </c>
      <c r="R1236">
        <f t="shared" si="39"/>
        <v>0</v>
      </c>
    </row>
    <row r="1237" spans="1:18" hidden="1" x14ac:dyDescent="0.25">
      <c r="A1237" s="20">
        <v>43243</v>
      </c>
      <c r="B1237" t="s">
        <v>321</v>
      </c>
      <c r="C1237" t="s">
        <v>17</v>
      </c>
      <c r="D1237">
        <v>250</v>
      </c>
      <c r="E1237">
        <v>292</v>
      </c>
      <c r="F1237">
        <v>73000</v>
      </c>
      <c r="G1237" t="s">
        <v>453</v>
      </c>
      <c r="H1237">
        <v>2018097</v>
      </c>
      <c r="I1237" t="s">
        <v>19</v>
      </c>
      <c r="J1237" t="s">
        <v>20</v>
      </c>
      <c r="K1237" t="s">
        <v>25</v>
      </c>
      <c r="L1237">
        <v>0</v>
      </c>
      <c r="M1237">
        <v>2.19</v>
      </c>
      <c r="N1237">
        <v>0</v>
      </c>
      <c r="O1237">
        <v>43.46</v>
      </c>
      <c r="P1237">
        <v>45.65</v>
      </c>
      <c r="Q1237">
        <f t="shared" si="38"/>
        <v>73045.649999999994</v>
      </c>
      <c r="R1237">
        <f t="shared" si="39"/>
        <v>0</v>
      </c>
    </row>
    <row r="1238" spans="1:18" hidden="1" x14ac:dyDescent="0.25">
      <c r="A1238" s="20">
        <v>43243</v>
      </c>
      <c r="B1238" t="s">
        <v>321</v>
      </c>
      <c r="C1238" t="s">
        <v>17</v>
      </c>
      <c r="D1238">
        <v>250</v>
      </c>
      <c r="E1238">
        <v>286</v>
      </c>
      <c r="F1238">
        <v>71500</v>
      </c>
      <c r="G1238" t="s">
        <v>454</v>
      </c>
      <c r="H1238">
        <v>2018097</v>
      </c>
      <c r="I1238" t="s">
        <v>19</v>
      </c>
      <c r="J1238" t="s">
        <v>20</v>
      </c>
      <c r="K1238" t="s">
        <v>25</v>
      </c>
      <c r="L1238">
        <v>0</v>
      </c>
      <c r="M1238">
        <v>2.15</v>
      </c>
      <c r="N1238">
        <v>17.399999999999999</v>
      </c>
      <c r="O1238">
        <v>42.57</v>
      </c>
      <c r="P1238">
        <v>62.115099999999998</v>
      </c>
      <c r="Q1238">
        <f t="shared" si="38"/>
        <v>71562.115099999995</v>
      </c>
      <c r="R1238">
        <f t="shared" si="39"/>
        <v>0</v>
      </c>
    </row>
    <row r="1239" spans="1:18" hidden="1" x14ac:dyDescent="0.25">
      <c r="A1239" s="20">
        <v>43243</v>
      </c>
      <c r="B1239" t="s">
        <v>321</v>
      </c>
      <c r="C1239" t="s">
        <v>23</v>
      </c>
      <c r="D1239">
        <v>1000</v>
      </c>
      <c r="E1239">
        <v>286</v>
      </c>
      <c r="F1239">
        <v>286000</v>
      </c>
      <c r="G1239" t="s">
        <v>455</v>
      </c>
      <c r="H1239">
        <v>2018097</v>
      </c>
      <c r="I1239" t="s">
        <v>19</v>
      </c>
      <c r="J1239" t="s">
        <v>20</v>
      </c>
      <c r="K1239" t="s">
        <v>25</v>
      </c>
      <c r="L1239">
        <v>72</v>
      </c>
      <c r="M1239">
        <v>8.58</v>
      </c>
      <c r="N1239">
        <v>0</v>
      </c>
      <c r="O1239">
        <v>170.28</v>
      </c>
      <c r="P1239">
        <v>250.86009999999999</v>
      </c>
      <c r="Q1239">
        <f t="shared" si="38"/>
        <v>0</v>
      </c>
      <c r="R1239">
        <f t="shared" si="39"/>
        <v>285749.13990000001</v>
      </c>
    </row>
    <row r="1240" spans="1:18" hidden="1" x14ac:dyDescent="0.25">
      <c r="A1240" s="20">
        <v>43242</v>
      </c>
      <c r="B1240" t="s">
        <v>179</v>
      </c>
      <c r="C1240" t="s">
        <v>17</v>
      </c>
      <c r="D1240">
        <v>2000</v>
      </c>
      <c r="E1240">
        <v>67.5</v>
      </c>
      <c r="F1240">
        <v>135000</v>
      </c>
      <c r="G1240" t="s">
        <v>456</v>
      </c>
      <c r="H1240">
        <v>2018096</v>
      </c>
      <c r="I1240" t="s">
        <v>19</v>
      </c>
      <c r="J1240" t="s">
        <v>1634</v>
      </c>
      <c r="K1240" t="s">
        <v>25</v>
      </c>
      <c r="L1240">
        <v>135</v>
      </c>
      <c r="M1240">
        <v>4.05</v>
      </c>
      <c r="N1240">
        <v>4.2</v>
      </c>
      <c r="O1240">
        <v>876.88</v>
      </c>
      <c r="P1240">
        <v>1020.13</v>
      </c>
      <c r="Q1240">
        <f t="shared" si="38"/>
        <v>136020.13</v>
      </c>
      <c r="R1240">
        <f t="shared" si="39"/>
        <v>0</v>
      </c>
    </row>
    <row r="1241" spans="1:18" hidden="1" x14ac:dyDescent="0.25">
      <c r="A1241" s="20">
        <v>43241</v>
      </c>
      <c r="B1241" t="s">
        <v>433</v>
      </c>
      <c r="C1241" t="s">
        <v>17</v>
      </c>
      <c r="D1241">
        <v>2500</v>
      </c>
      <c r="E1241">
        <v>14</v>
      </c>
      <c r="F1241">
        <v>35000</v>
      </c>
      <c r="G1241" t="s">
        <v>457</v>
      </c>
      <c r="H1241">
        <v>2018095</v>
      </c>
      <c r="I1241" t="s">
        <v>19</v>
      </c>
      <c r="J1241" t="s">
        <v>1634</v>
      </c>
      <c r="K1241" t="s">
        <v>25</v>
      </c>
      <c r="L1241">
        <v>35</v>
      </c>
      <c r="M1241">
        <v>1.05</v>
      </c>
      <c r="N1241">
        <v>0</v>
      </c>
      <c r="O1241">
        <v>227.34</v>
      </c>
      <c r="P1241">
        <v>263.39</v>
      </c>
      <c r="Q1241">
        <f t="shared" si="38"/>
        <v>35263.39</v>
      </c>
      <c r="R1241">
        <f t="shared" si="39"/>
        <v>0</v>
      </c>
    </row>
    <row r="1242" spans="1:18" x14ac:dyDescent="0.25">
      <c r="A1242" s="20">
        <v>43241</v>
      </c>
      <c r="B1242" t="s">
        <v>100</v>
      </c>
      <c r="C1242" t="s">
        <v>17</v>
      </c>
      <c r="D1242">
        <v>2000</v>
      </c>
      <c r="E1242">
        <v>140.9</v>
      </c>
      <c r="F1242">
        <v>281800</v>
      </c>
      <c r="G1242" t="s">
        <v>458</v>
      </c>
      <c r="H1242">
        <v>2018095</v>
      </c>
      <c r="I1242" t="s">
        <v>19</v>
      </c>
      <c r="J1242" t="s">
        <v>20</v>
      </c>
      <c r="K1242" t="s">
        <v>25</v>
      </c>
      <c r="L1242">
        <v>0</v>
      </c>
      <c r="M1242">
        <v>8.4499999999999993</v>
      </c>
      <c r="N1242">
        <v>0</v>
      </c>
      <c r="O1242">
        <v>167.78</v>
      </c>
      <c r="P1242">
        <v>176.23400000000001</v>
      </c>
      <c r="Q1242">
        <f t="shared" si="38"/>
        <v>281976.234</v>
      </c>
      <c r="R1242">
        <f t="shared" si="39"/>
        <v>0</v>
      </c>
    </row>
    <row r="1243" spans="1:18" x14ac:dyDescent="0.25">
      <c r="A1243" s="20">
        <v>43241</v>
      </c>
      <c r="B1243" t="s">
        <v>100</v>
      </c>
      <c r="C1243" t="s">
        <v>23</v>
      </c>
      <c r="D1243">
        <v>2000</v>
      </c>
      <c r="E1243">
        <v>139</v>
      </c>
      <c r="F1243">
        <v>278000</v>
      </c>
      <c r="G1243" t="s">
        <v>459</v>
      </c>
      <c r="H1243">
        <v>2018095</v>
      </c>
      <c r="I1243" t="s">
        <v>19</v>
      </c>
      <c r="J1243" t="s">
        <v>20</v>
      </c>
      <c r="K1243" t="s">
        <v>25</v>
      </c>
      <c r="L1243">
        <v>68.260000000000005</v>
      </c>
      <c r="M1243">
        <v>8.34</v>
      </c>
      <c r="N1243">
        <v>0</v>
      </c>
      <c r="O1243">
        <v>165.52</v>
      </c>
      <c r="P1243">
        <v>242.12010000000001</v>
      </c>
      <c r="Q1243">
        <f t="shared" si="38"/>
        <v>0</v>
      </c>
      <c r="R1243">
        <f t="shared" si="39"/>
        <v>277757.8799</v>
      </c>
    </row>
    <row r="1244" spans="1:18" x14ac:dyDescent="0.25">
      <c r="A1244" s="20">
        <v>43241</v>
      </c>
      <c r="B1244" t="s">
        <v>100</v>
      </c>
      <c r="C1244" t="s">
        <v>17</v>
      </c>
      <c r="D1244">
        <v>2000</v>
      </c>
      <c r="E1244">
        <v>136</v>
      </c>
      <c r="F1244">
        <v>272000</v>
      </c>
      <c r="G1244" t="s">
        <v>460</v>
      </c>
      <c r="H1244">
        <v>2018095</v>
      </c>
      <c r="I1244" t="s">
        <v>19</v>
      </c>
      <c r="J1244" t="s">
        <v>20</v>
      </c>
      <c r="K1244" t="s">
        <v>25</v>
      </c>
      <c r="L1244">
        <v>0</v>
      </c>
      <c r="M1244">
        <v>8.16</v>
      </c>
      <c r="N1244">
        <v>34.200000000000003</v>
      </c>
      <c r="O1244">
        <v>161.94999999999999</v>
      </c>
      <c r="P1244">
        <v>204.31</v>
      </c>
      <c r="Q1244">
        <f t="shared" si="38"/>
        <v>272204.31</v>
      </c>
      <c r="R1244">
        <f t="shared" si="39"/>
        <v>0</v>
      </c>
    </row>
    <row r="1245" spans="1:18" x14ac:dyDescent="0.25">
      <c r="A1245" s="20">
        <v>43241</v>
      </c>
      <c r="B1245" t="s">
        <v>100</v>
      </c>
      <c r="C1245" t="s">
        <v>23</v>
      </c>
      <c r="D1245">
        <v>2000</v>
      </c>
      <c r="E1245">
        <v>134</v>
      </c>
      <c r="F1245">
        <v>268000</v>
      </c>
      <c r="G1245" t="s">
        <v>461</v>
      </c>
      <c r="H1245">
        <v>2018095</v>
      </c>
      <c r="I1245" t="s">
        <v>19</v>
      </c>
      <c r="J1245" t="s">
        <v>20</v>
      </c>
      <c r="K1245" t="s">
        <v>25</v>
      </c>
      <c r="L1245">
        <v>68.739999999999995</v>
      </c>
      <c r="M1245">
        <v>8.0399999999999991</v>
      </c>
      <c r="N1245">
        <v>0</v>
      </c>
      <c r="O1245">
        <v>159.57</v>
      </c>
      <c r="P1245">
        <v>236.35</v>
      </c>
      <c r="Q1245">
        <f t="shared" si="38"/>
        <v>0</v>
      </c>
      <c r="R1245">
        <f t="shared" si="39"/>
        <v>267763.65000000002</v>
      </c>
    </row>
    <row r="1246" spans="1:18" hidden="1" x14ac:dyDescent="0.25">
      <c r="A1246" s="20">
        <v>43238</v>
      </c>
      <c r="B1246" t="s">
        <v>282</v>
      </c>
      <c r="C1246" t="s">
        <v>23</v>
      </c>
      <c r="D1246">
        <v>100</v>
      </c>
      <c r="E1246">
        <v>635.35</v>
      </c>
      <c r="F1246">
        <v>63535</v>
      </c>
      <c r="G1246" t="s">
        <v>462</v>
      </c>
      <c r="H1246">
        <v>2018094</v>
      </c>
      <c r="I1246" t="s">
        <v>19</v>
      </c>
      <c r="J1246" t="s">
        <v>20</v>
      </c>
      <c r="K1246" t="s">
        <v>25</v>
      </c>
      <c r="L1246">
        <v>63.54</v>
      </c>
      <c r="M1246">
        <v>1.91</v>
      </c>
      <c r="N1246">
        <v>0</v>
      </c>
      <c r="O1246">
        <v>412.68</v>
      </c>
      <c r="P1246">
        <v>478.12610000000001</v>
      </c>
      <c r="Q1246">
        <f t="shared" si="38"/>
        <v>0</v>
      </c>
      <c r="R1246">
        <f t="shared" si="39"/>
        <v>63056.873899999999</v>
      </c>
    </row>
    <row r="1247" spans="1:18" hidden="1" x14ac:dyDescent="0.25">
      <c r="A1247" s="20">
        <v>43238</v>
      </c>
      <c r="B1247" t="s">
        <v>433</v>
      </c>
      <c r="C1247" t="s">
        <v>17</v>
      </c>
      <c r="D1247">
        <v>2500</v>
      </c>
      <c r="E1247">
        <v>19.350000000000001</v>
      </c>
      <c r="F1247">
        <v>48375</v>
      </c>
      <c r="G1247" t="s">
        <v>463</v>
      </c>
      <c r="H1247">
        <v>2018094</v>
      </c>
      <c r="I1247" t="s">
        <v>19</v>
      </c>
      <c r="J1247" t="s">
        <v>1634</v>
      </c>
      <c r="K1247" t="s">
        <v>25</v>
      </c>
      <c r="L1247">
        <v>41.63</v>
      </c>
      <c r="M1247">
        <v>1.45</v>
      </c>
      <c r="N1247">
        <v>0</v>
      </c>
      <c r="O1247">
        <v>314.20999999999998</v>
      </c>
      <c r="P1247">
        <v>357.29129999999998</v>
      </c>
      <c r="Q1247">
        <f t="shared" si="38"/>
        <v>48732.291299999997</v>
      </c>
      <c r="R1247">
        <f t="shared" si="39"/>
        <v>0</v>
      </c>
    </row>
    <row r="1248" spans="1:18" x14ac:dyDescent="0.25">
      <c r="A1248" s="20">
        <v>43238</v>
      </c>
      <c r="B1248" t="s">
        <v>100</v>
      </c>
      <c r="C1248" t="s">
        <v>17</v>
      </c>
      <c r="D1248">
        <v>1000</v>
      </c>
      <c r="E1248">
        <v>152</v>
      </c>
      <c r="F1248">
        <v>152000</v>
      </c>
      <c r="G1248" t="s">
        <v>464</v>
      </c>
      <c r="H1248">
        <v>2018094</v>
      </c>
      <c r="I1248" t="s">
        <v>19</v>
      </c>
      <c r="J1248" t="s">
        <v>20</v>
      </c>
      <c r="K1248" t="s">
        <v>25</v>
      </c>
      <c r="L1248">
        <v>0</v>
      </c>
      <c r="M1248">
        <v>4.5599999999999996</v>
      </c>
      <c r="N1248">
        <v>13.5</v>
      </c>
      <c r="O1248">
        <v>90.5</v>
      </c>
      <c r="P1248">
        <v>108.56</v>
      </c>
      <c r="Q1248">
        <f t="shared" si="38"/>
        <v>152108.56</v>
      </c>
      <c r="R1248">
        <f t="shared" si="39"/>
        <v>0</v>
      </c>
    </row>
    <row r="1249" spans="1:18" x14ac:dyDescent="0.25">
      <c r="A1249" s="20">
        <v>43238</v>
      </c>
      <c r="B1249" t="s">
        <v>100</v>
      </c>
      <c r="C1249" t="s">
        <v>23</v>
      </c>
      <c r="D1249">
        <v>1000</v>
      </c>
      <c r="E1249">
        <v>149</v>
      </c>
      <c r="F1249">
        <v>149000</v>
      </c>
      <c r="G1249" t="s">
        <v>465</v>
      </c>
      <c r="H1249">
        <v>2018094</v>
      </c>
      <c r="I1249" t="s">
        <v>19</v>
      </c>
      <c r="J1249" t="s">
        <v>20</v>
      </c>
      <c r="K1249" t="s">
        <v>25</v>
      </c>
      <c r="L1249">
        <v>37.22</v>
      </c>
      <c r="M1249">
        <v>4.47</v>
      </c>
      <c r="N1249">
        <v>0</v>
      </c>
      <c r="O1249">
        <v>88.71</v>
      </c>
      <c r="P1249">
        <v>130.4</v>
      </c>
      <c r="Q1249">
        <f t="shared" si="38"/>
        <v>0</v>
      </c>
      <c r="R1249">
        <f t="shared" si="39"/>
        <v>148869.6</v>
      </c>
    </row>
    <row r="1250" spans="1:18" hidden="1" x14ac:dyDescent="0.25">
      <c r="A1250" s="20">
        <v>43238</v>
      </c>
      <c r="B1250" t="s">
        <v>433</v>
      </c>
      <c r="C1250" t="s">
        <v>17</v>
      </c>
      <c r="D1250">
        <v>2500</v>
      </c>
      <c r="E1250">
        <v>13.95</v>
      </c>
      <c r="F1250">
        <v>34875</v>
      </c>
      <c r="G1250" t="s">
        <v>466</v>
      </c>
      <c r="H1250">
        <v>2018094</v>
      </c>
      <c r="I1250" t="s">
        <v>19</v>
      </c>
      <c r="J1250" t="s">
        <v>1634</v>
      </c>
      <c r="K1250" t="s">
        <v>25</v>
      </c>
      <c r="L1250">
        <v>41.63</v>
      </c>
      <c r="M1250">
        <v>1.05</v>
      </c>
      <c r="N1250">
        <v>0</v>
      </c>
      <c r="O1250">
        <v>226.53</v>
      </c>
      <c r="P1250">
        <v>269.20620000000002</v>
      </c>
      <c r="Q1250">
        <f t="shared" si="38"/>
        <v>35144.206200000001</v>
      </c>
      <c r="R1250">
        <f t="shared" si="39"/>
        <v>0</v>
      </c>
    </row>
    <row r="1251" spans="1:18" hidden="1" x14ac:dyDescent="0.25">
      <c r="A1251" s="20">
        <v>43237</v>
      </c>
      <c r="B1251" t="s">
        <v>282</v>
      </c>
      <c r="C1251" t="s">
        <v>17</v>
      </c>
      <c r="D1251">
        <v>100</v>
      </c>
      <c r="E1251">
        <v>638</v>
      </c>
      <c r="F1251">
        <v>63800</v>
      </c>
      <c r="G1251" t="s">
        <v>467</v>
      </c>
      <c r="H1251">
        <v>2018093</v>
      </c>
      <c r="I1251" t="s">
        <v>19</v>
      </c>
      <c r="J1251" t="s">
        <v>20</v>
      </c>
      <c r="K1251" t="s">
        <v>25</v>
      </c>
      <c r="L1251">
        <v>0</v>
      </c>
      <c r="M1251">
        <v>1.91</v>
      </c>
      <c r="N1251">
        <v>0</v>
      </c>
      <c r="O1251">
        <v>37.99</v>
      </c>
      <c r="P1251">
        <v>39.904000000000003</v>
      </c>
      <c r="Q1251">
        <f t="shared" si="38"/>
        <v>63839.904000000002</v>
      </c>
      <c r="R1251">
        <f t="shared" si="39"/>
        <v>0</v>
      </c>
    </row>
    <row r="1252" spans="1:18" hidden="1" x14ac:dyDescent="0.25">
      <c r="A1252" s="20">
        <v>43237</v>
      </c>
      <c r="B1252" t="s">
        <v>282</v>
      </c>
      <c r="C1252" t="s">
        <v>23</v>
      </c>
      <c r="D1252">
        <v>100</v>
      </c>
      <c r="E1252">
        <v>641.25</v>
      </c>
      <c r="F1252">
        <v>64125</v>
      </c>
      <c r="G1252" t="s">
        <v>468</v>
      </c>
      <c r="H1252">
        <v>2018093</v>
      </c>
      <c r="I1252" t="s">
        <v>19</v>
      </c>
      <c r="J1252" t="s">
        <v>20</v>
      </c>
      <c r="K1252" t="s">
        <v>25</v>
      </c>
      <c r="L1252">
        <v>16.350000000000001</v>
      </c>
      <c r="M1252">
        <v>1.92</v>
      </c>
      <c r="N1252">
        <v>5.0999999999999996</v>
      </c>
      <c r="O1252">
        <v>38.17</v>
      </c>
      <c r="P1252">
        <v>61.543799999999997</v>
      </c>
      <c r="Q1252">
        <f t="shared" si="38"/>
        <v>0</v>
      </c>
      <c r="R1252">
        <f t="shared" si="39"/>
        <v>64063.456200000001</v>
      </c>
    </row>
    <row r="1253" spans="1:18" hidden="1" x14ac:dyDescent="0.25">
      <c r="A1253" s="20">
        <v>43237</v>
      </c>
      <c r="B1253" t="s">
        <v>433</v>
      </c>
      <c r="C1253" t="s">
        <v>17</v>
      </c>
      <c r="D1253">
        <v>1000</v>
      </c>
      <c r="E1253">
        <v>14.7</v>
      </c>
      <c r="F1253">
        <v>14700</v>
      </c>
      <c r="G1253" t="s">
        <v>469</v>
      </c>
      <c r="H1253">
        <v>2018093</v>
      </c>
      <c r="I1253" t="s">
        <v>19</v>
      </c>
      <c r="J1253" t="s">
        <v>1634</v>
      </c>
      <c r="K1253" t="s">
        <v>25</v>
      </c>
      <c r="L1253">
        <v>16.260000000000002</v>
      </c>
      <c r="M1253">
        <v>0.44</v>
      </c>
      <c r="N1253">
        <v>0</v>
      </c>
      <c r="O1253">
        <v>95.48</v>
      </c>
      <c r="P1253">
        <v>112.1811</v>
      </c>
      <c r="Q1253">
        <f t="shared" si="38"/>
        <v>14812.1811</v>
      </c>
      <c r="R1253">
        <f t="shared" si="39"/>
        <v>0</v>
      </c>
    </row>
    <row r="1254" spans="1:18" hidden="1" x14ac:dyDescent="0.25">
      <c r="A1254" s="20">
        <v>43237</v>
      </c>
      <c r="B1254" t="s">
        <v>433</v>
      </c>
      <c r="C1254" t="s">
        <v>17</v>
      </c>
      <c r="D1254">
        <v>1500</v>
      </c>
      <c r="E1254">
        <v>17.3</v>
      </c>
      <c r="F1254">
        <v>25950</v>
      </c>
      <c r="G1254" t="s">
        <v>470</v>
      </c>
      <c r="H1254">
        <v>2018093</v>
      </c>
      <c r="I1254" t="s">
        <v>19</v>
      </c>
      <c r="J1254" t="s">
        <v>1634</v>
      </c>
      <c r="K1254" t="s">
        <v>25</v>
      </c>
      <c r="L1254">
        <v>24.39</v>
      </c>
      <c r="M1254">
        <v>0.78</v>
      </c>
      <c r="N1254">
        <v>0</v>
      </c>
      <c r="O1254">
        <v>168.56</v>
      </c>
      <c r="P1254">
        <v>193.7285</v>
      </c>
      <c r="Q1254">
        <f t="shared" si="38"/>
        <v>26143.728500000001</v>
      </c>
      <c r="R1254">
        <f t="shared" si="39"/>
        <v>0</v>
      </c>
    </row>
    <row r="1255" spans="1:18" hidden="1" x14ac:dyDescent="0.25">
      <c r="A1255" s="20">
        <v>43236</v>
      </c>
      <c r="B1255" t="s">
        <v>471</v>
      </c>
      <c r="C1255" t="s">
        <v>17</v>
      </c>
      <c r="D1255">
        <v>1500</v>
      </c>
      <c r="E1255">
        <v>92</v>
      </c>
      <c r="F1255">
        <v>138000</v>
      </c>
      <c r="G1255" t="s">
        <v>472</v>
      </c>
      <c r="H1255">
        <v>2018092</v>
      </c>
      <c r="I1255" t="s">
        <v>19</v>
      </c>
      <c r="J1255" t="s">
        <v>20</v>
      </c>
      <c r="K1255" t="s">
        <v>25</v>
      </c>
      <c r="L1255">
        <v>0</v>
      </c>
      <c r="M1255">
        <v>4.1399999999999997</v>
      </c>
      <c r="N1255">
        <v>0</v>
      </c>
      <c r="O1255">
        <v>82.17</v>
      </c>
      <c r="P1255">
        <v>86.31</v>
      </c>
      <c r="Q1255">
        <f t="shared" si="38"/>
        <v>138086.31</v>
      </c>
      <c r="R1255">
        <f t="shared" si="39"/>
        <v>0</v>
      </c>
    </row>
    <row r="1256" spans="1:18" hidden="1" x14ac:dyDescent="0.25">
      <c r="A1256" s="20">
        <v>43236</v>
      </c>
      <c r="B1256" t="s">
        <v>471</v>
      </c>
      <c r="C1256" t="s">
        <v>17</v>
      </c>
      <c r="D1256">
        <v>1000</v>
      </c>
      <c r="E1256">
        <v>91.25</v>
      </c>
      <c r="F1256">
        <v>91250</v>
      </c>
      <c r="G1256" t="s">
        <v>473</v>
      </c>
      <c r="H1256">
        <v>2018092</v>
      </c>
      <c r="I1256" t="s">
        <v>19</v>
      </c>
      <c r="J1256" t="s">
        <v>20</v>
      </c>
      <c r="K1256" t="s">
        <v>25</v>
      </c>
      <c r="L1256">
        <v>0</v>
      </c>
      <c r="M1256">
        <v>2.74</v>
      </c>
      <c r="N1256">
        <v>0</v>
      </c>
      <c r="O1256">
        <v>54.33</v>
      </c>
      <c r="P1256">
        <v>57.067500000000003</v>
      </c>
      <c r="Q1256">
        <f t="shared" si="38"/>
        <v>91307.067500000005</v>
      </c>
      <c r="R1256">
        <f t="shared" si="39"/>
        <v>0</v>
      </c>
    </row>
    <row r="1257" spans="1:18" hidden="1" x14ac:dyDescent="0.25">
      <c r="A1257" s="20">
        <v>43236</v>
      </c>
      <c r="B1257" t="s">
        <v>471</v>
      </c>
      <c r="C1257" t="s">
        <v>23</v>
      </c>
      <c r="D1257">
        <v>2500</v>
      </c>
      <c r="E1257">
        <v>91.85</v>
      </c>
      <c r="F1257">
        <v>229625</v>
      </c>
      <c r="G1257" t="s">
        <v>474</v>
      </c>
      <c r="H1257">
        <v>2018092</v>
      </c>
      <c r="I1257" t="s">
        <v>19</v>
      </c>
      <c r="J1257" t="s">
        <v>20</v>
      </c>
      <c r="K1257" t="s">
        <v>25</v>
      </c>
      <c r="L1257">
        <v>57</v>
      </c>
      <c r="M1257">
        <v>6.89</v>
      </c>
      <c r="N1257">
        <v>13.8</v>
      </c>
      <c r="O1257">
        <v>136.76</v>
      </c>
      <c r="P1257">
        <v>214.44800000000001</v>
      </c>
      <c r="Q1257">
        <f t="shared" si="38"/>
        <v>0</v>
      </c>
      <c r="R1257">
        <f t="shared" si="39"/>
        <v>229410.552</v>
      </c>
    </row>
    <row r="1258" spans="1:18" hidden="1" x14ac:dyDescent="0.25">
      <c r="A1258" s="20">
        <v>43234</v>
      </c>
      <c r="B1258" t="s">
        <v>471</v>
      </c>
      <c r="C1258" t="s">
        <v>17</v>
      </c>
      <c r="D1258">
        <v>1000</v>
      </c>
      <c r="E1258">
        <v>95.75</v>
      </c>
      <c r="F1258">
        <v>95750</v>
      </c>
      <c r="G1258" t="s">
        <v>475</v>
      </c>
      <c r="H1258">
        <v>2018090</v>
      </c>
      <c r="I1258" t="s">
        <v>19</v>
      </c>
      <c r="J1258" t="s">
        <v>20</v>
      </c>
      <c r="K1258" t="s">
        <v>25</v>
      </c>
      <c r="L1258">
        <v>0</v>
      </c>
      <c r="M1258">
        <v>2.87</v>
      </c>
      <c r="N1258">
        <v>8.6999999999999993</v>
      </c>
      <c r="O1258">
        <v>57</v>
      </c>
      <c r="P1258">
        <v>68.572599999999994</v>
      </c>
      <c r="Q1258">
        <f t="shared" si="38"/>
        <v>95818.5726</v>
      </c>
      <c r="R1258">
        <f t="shared" si="39"/>
        <v>0</v>
      </c>
    </row>
    <row r="1259" spans="1:18" hidden="1" x14ac:dyDescent="0.25">
      <c r="A1259" s="20">
        <v>43234</v>
      </c>
      <c r="B1259" t="s">
        <v>471</v>
      </c>
      <c r="C1259" t="s">
        <v>17</v>
      </c>
      <c r="D1259">
        <v>500</v>
      </c>
      <c r="E1259">
        <v>94.5</v>
      </c>
      <c r="F1259">
        <v>47250</v>
      </c>
      <c r="G1259" t="s">
        <v>476</v>
      </c>
      <c r="H1259">
        <v>2018090</v>
      </c>
      <c r="I1259" t="s">
        <v>19</v>
      </c>
      <c r="J1259" t="s">
        <v>20</v>
      </c>
      <c r="K1259" t="s">
        <v>25</v>
      </c>
      <c r="L1259">
        <v>0</v>
      </c>
      <c r="M1259">
        <v>1.42</v>
      </c>
      <c r="N1259">
        <v>0</v>
      </c>
      <c r="O1259">
        <v>29.76</v>
      </c>
      <c r="P1259">
        <v>31.177499999999998</v>
      </c>
      <c r="Q1259">
        <f t="shared" si="38"/>
        <v>47281.177499999998</v>
      </c>
      <c r="R1259">
        <f t="shared" si="39"/>
        <v>0</v>
      </c>
    </row>
    <row r="1260" spans="1:18" hidden="1" x14ac:dyDescent="0.25">
      <c r="A1260" s="20">
        <v>43234</v>
      </c>
      <c r="B1260" t="s">
        <v>471</v>
      </c>
      <c r="C1260" t="s">
        <v>23</v>
      </c>
      <c r="D1260">
        <v>1500</v>
      </c>
      <c r="E1260">
        <v>92</v>
      </c>
      <c r="F1260">
        <v>138000</v>
      </c>
      <c r="G1260" t="s">
        <v>477</v>
      </c>
      <c r="H1260">
        <v>2018090</v>
      </c>
      <c r="I1260" t="s">
        <v>19</v>
      </c>
      <c r="J1260" t="s">
        <v>20</v>
      </c>
      <c r="K1260" t="s">
        <v>25</v>
      </c>
      <c r="L1260">
        <v>35</v>
      </c>
      <c r="M1260">
        <v>4.1399999999999997</v>
      </c>
      <c r="N1260">
        <v>0</v>
      </c>
      <c r="O1260">
        <v>82.17</v>
      </c>
      <c r="P1260">
        <v>121.31</v>
      </c>
      <c r="Q1260">
        <f t="shared" si="38"/>
        <v>0</v>
      </c>
      <c r="R1260">
        <f t="shared" si="39"/>
        <v>137878.69</v>
      </c>
    </row>
    <row r="1261" spans="1:18" hidden="1" x14ac:dyDescent="0.25">
      <c r="A1261" s="20">
        <v>43231</v>
      </c>
      <c r="B1261" t="s">
        <v>179</v>
      </c>
      <c r="C1261" t="s">
        <v>17</v>
      </c>
      <c r="D1261">
        <v>1100</v>
      </c>
      <c r="E1261">
        <v>79.099999999999994</v>
      </c>
      <c r="F1261">
        <v>87010</v>
      </c>
      <c r="G1261" t="s">
        <v>478</v>
      </c>
      <c r="H1261">
        <v>2018089</v>
      </c>
      <c r="I1261" t="s">
        <v>19</v>
      </c>
      <c r="J1261" t="s">
        <v>20</v>
      </c>
      <c r="K1261" t="s">
        <v>25</v>
      </c>
      <c r="L1261">
        <v>0</v>
      </c>
      <c r="M1261">
        <v>2.61</v>
      </c>
      <c r="N1261">
        <v>0</v>
      </c>
      <c r="O1261">
        <v>51.81</v>
      </c>
      <c r="P1261">
        <v>54.420299999999997</v>
      </c>
      <c r="Q1261">
        <f t="shared" si="38"/>
        <v>87064.420299999998</v>
      </c>
      <c r="R1261">
        <f t="shared" si="39"/>
        <v>0</v>
      </c>
    </row>
    <row r="1262" spans="1:18" hidden="1" x14ac:dyDescent="0.25">
      <c r="A1262" s="20">
        <v>43231</v>
      </c>
      <c r="B1262" t="s">
        <v>179</v>
      </c>
      <c r="C1262" t="s">
        <v>23</v>
      </c>
      <c r="D1262">
        <v>1100</v>
      </c>
      <c r="E1262">
        <v>76.8</v>
      </c>
      <c r="F1262">
        <v>84480</v>
      </c>
      <c r="G1262" t="s">
        <v>479</v>
      </c>
      <c r="H1262">
        <v>2018089</v>
      </c>
      <c r="I1262" t="s">
        <v>19</v>
      </c>
      <c r="J1262" t="s">
        <v>20</v>
      </c>
      <c r="K1262" t="s">
        <v>25</v>
      </c>
      <c r="L1262">
        <v>21</v>
      </c>
      <c r="M1262">
        <v>2.5299999999999998</v>
      </c>
      <c r="N1262">
        <v>5.4</v>
      </c>
      <c r="O1262">
        <v>50.3</v>
      </c>
      <c r="P1262">
        <v>79.234399999999994</v>
      </c>
      <c r="Q1262">
        <f t="shared" si="38"/>
        <v>0</v>
      </c>
      <c r="R1262">
        <f t="shared" si="39"/>
        <v>84400.765599999999</v>
      </c>
    </row>
    <row r="1263" spans="1:18" hidden="1" x14ac:dyDescent="0.25">
      <c r="A1263" s="20">
        <v>43230</v>
      </c>
      <c r="B1263" t="s">
        <v>480</v>
      </c>
      <c r="C1263" t="s">
        <v>17</v>
      </c>
      <c r="D1263">
        <v>1000</v>
      </c>
      <c r="E1263">
        <v>91</v>
      </c>
      <c r="F1263">
        <v>91000</v>
      </c>
      <c r="G1263" t="s">
        <v>481</v>
      </c>
      <c r="H1263">
        <v>2018088</v>
      </c>
      <c r="I1263" t="s">
        <v>19</v>
      </c>
      <c r="J1263" t="s">
        <v>20</v>
      </c>
      <c r="K1263" t="s">
        <v>25</v>
      </c>
      <c r="L1263">
        <v>0</v>
      </c>
      <c r="M1263">
        <v>2.73</v>
      </c>
      <c r="N1263">
        <v>12.3</v>
      </c>
      <c r="O1263">
        <v>54.18</v>
      </c>
      <c r="P1263">
        <v>69.209999999999994</v>
      </c>
      <c r="Q1263">
        <f t="shared" si="38"/>
        <v>91069.21</v>
      </c>
      <c r="R1263">
        <f t="shared" si="39"/>
        <v>0</v>
      </c>
    </row>
    <row r="1264" spans="1:18" hidden="1" x14ac:dyDescent="0.25">
      <c r="A1264" s="20">
        <v>43230</v>
      </c>
      <c r="B1264" t="s">
        <v>205</v>
      </c>
      <c r="C1264" t="s">
        <v>23</v>
      </c>
      <c r="D1264">
        <v>900</v>
      </c>
      <c r="E1264">
        <v>51.17</v>
      </c>
      <c r="F1264">
        <v>46052.05</v>
      </c>
      <c r="G1264" t="s">
        <v>482</v>
      </c>
      <c r="H1264">
        <v>2018088</v>
      </c>
      <c r="I1264" t="s">
        <v>19</v>
      </c>
      <c r="J1264" t="s">
        <v>20</v>
      </c>
      <c r="K1264" t="s">
        <v>25</v>
      </c>
      <c r="L1264">
        <v>46.14</v>
      </c>
      <c r="M1264">
        <v>1.38</v>
      </c>
      <c r="N1264">
        <v>0</v>
      </c>
      <c r="O1264">
        <v>299.12</v>
      </c>
      <c r="P1264">
        <v>346.64159999999998</v>
      </c>
      <c r="Q1264">
        <f t="shared" si="38"/>
        <v>0</v>
      </c>
      <c r="R1264">
        <f t="shared" si="39"/>
        <v>45705.4084</v>
      </c>
    </row>
    <row r="1265" spans="1:18" hidden="1" x14ac:dyDescent="0.25">
      <c r="A1265" s="20">
        <v>43230</v>
      </c>
      <c r="B1265" t="s">
        <v>480</v>
      </c>
      <c r="C1265" t="s">
        <v>17</v>
      </c>
      <c r="D1265">
        <v>1000</v>
      </c>
      <c r="E1265">
        <v>90.75</v>
      </c>
      <c r="F1265">
        <v>90750</v>
      </c>
      <c r="G1265" t="s">
        <v>483</v>
      </c>
      <c r="H1265">
        <v>2018088</v>
      </c>
      <c r="I1265" t="s">
        <v>19</v>
      </c>
      <c r="J1265" t="s">
        <v>20</v>
      </c>
      <c r="K1265" t="s">
        <v>25</v>
      </c>
      <c r="L1265">
        <v>0</v>
      </c>
      <c r="M1265">
        <v>2.72</v>
      </c>
      <c r="N1265">
        <v>0</v>
      </c>
      <c r="O1265">
        <v>54.03</v>
      </c>
      <c r="P1265">
        <v>56.752499999999998</v>
      </c>
      <c r="Q1265">
        <f t="shared" si="38"/>
        <v>90806.752500000002</v>
      </c>
      <c r="R1265">
        <f t="shared" si="39"/>
        <v>0</v>
      </c>
    </row>
    <row r="1266" spans="1:18" hidden="1" x14ac:dyDescent="0.25">
      <c r="A1266" s="20">
        <v>43230</v>
      </c>
      <c r="B1266" t="s">
        <v>480</v>
      </c>
      <c r="C1266" t="s">
        <v>23</v>
      </c>
      <c r="D1266">
        <v>2000</v>
      </c>
      <c r="E1266">
        <v>88.55</v>
      </c>
      <c r="F1266">
        <v>177100</v>
      </c>
      <c r="G1266" t="s">
        <v>484</v>
      </c>
      <c r="H1266">
        <v>2018088</v>
      </c>
      <c r="I1266" t="s">
        <v>19</v>
      </c>
      <c r="J1266" t="s">
        <v>20</v>
      </c>
      <c r="K1266" t="s">
        <v>25</v>
      </c>
      <c r="L1266">
        <v>44.86</v>
      </c>
      <c r="M1266">
        <v>5.31</v>
      </c>
      <c r="N1266">
        <v>0</v>
      </c>
      <c r="O1266">
        <v>105.45</v>
      </c>
      <c r="P1266">
        <v>155.62309999999999</v>
      </c>
      <c r="Q1266">
        <f t="shared" si="38"/>
        <v>0</v>
      </c>
      <c r="R1266">
        <f t="shared" si="39"/>
        <v>176944.3769</v>
      </c>
    </row>
    <row r="1267" spans="1:18" hidden="1" x14ac:dyDescent="0.25">
      <c r="A1267" s="20">
        <v>43230</v>
      </c>
      <c r="B1267" t="s">
        <v>190</v>
      </c>
      <c r="C1267" t="s">
        <v>17</v>
      </c>
      <c r="D1267">
        <v>1000</v>
      </c>
      <c r="E1267">
        <v>7</v>
      </c>
      <c r="F1267">
        <v>7000</v>
      </c>
      <c r="G1267" t="s">
        <v>485</v>
      </c>
      <c r="H1267">
        <v>2018088</v>
      </c>
      <c r="I1267" t="s">
        <v>140</v>
      </c>
      <c r="J1267" t="s">
        <v>20</v>
      </c>
      <c r="K1267" t="s">
        <v>25</v>
      </c>
      <c r="L1267">
        <v>7</v>
      </c>
      <c r="M1267">
        <v>0.21</v>
      </c>
      <c r="N1267">
        <v>0.3</v>
      </c>
      <c r="O1267">
        <v>59.04</v>
      </c>
      <c r="P1267">
        <v>66.55</v>
      </c>
      <c r="Q1267">
        <f t="shared" si="38"/>
        <v>7066.55</v>
      </c>
      <c r="R1267">
        <f t="shared" si="39"/>
        <v>0</v>
      </c>
    </row>
    <row r="1268" spans="1:18" hidden="1" x14ac:dyDescent="0.25">
      <c r="A1268" s="20">
        <v>43229</v>
      </c>
      <c r="B1268" t="s">
        <v>480</v>
      </c>
      <c r="C1268" t="s">
        <v>17</v>
      </c>
      <c r="D1268">
        <v>1000</v>
      </c>
      <c r="E1268">
        <v>100.5</v>
      </c>
      <c r="F1268">
        <v>100500</v>
      </c>
      <c r="G1268" t="s">
        <v>486</v>
      </c>
      <c r="H1268">
        <v>2018087</v>
      </c>
      <c r="I1268" t="s">
        <v>19</v>
      </c>
      <c r="J1268" t="s">
        <v>20</v>
      </c>
      <c r="K1268" t="s">
        <v>25</v>
      </c>
      <c r="L1268">
        <v>0</v>
      </c>
      <c r="M1268">
        <v>3.02</v>
      </c>
      <c r="N1268">
        <v>6.3</v>
      </c>
      <c r="O1268">
        <v>59.83</v>
      </c>
      <c r="P1268">
        <v>69.144999999999996</v>
      </c>
      <c r="Q1268">
        <f t="shared" si="38"/>
        <v>100569.145</v>
      </c>
      <c r="R1268">
        <f t="shared" si="39"/>
        <v>0</v>
      </c>
    </row>
    <row r="1269" spans="1:18" hidden="1" x14ac:dyDescent="0.25">
      <c r="A1269" s="20">
        <v>43229</v>
      </c>
      <c r="B1269" t="s">
        <v>480</v>
      </c>
      <c r="C1269" t="s">
        <v>23</v>
      </c>
      <c r="D1269">
        <v>1000</v>
      </c>
      <c r="E1269">
        <v>101</v>
      </c>
      <c r="F1269">
        <v>101000</v>
      </c>
      <c r="G1269" t="s">
        <v>487</v>
      </c>
      <c r="H1269">
        <v>2018087</v>
      </c>
      <c r="I1269" t="s">
        <v>19</v>
      </c>
      <c r="J1269" t="s">
        <v>20</v>
      </c>
      <c r="K1269" t="s">
        <v>25</v>
      </c>
      <c r="L1269">
        <v>25</v>
      </c>
      <c r="M1269">
        <v>3.03</v>
      </c>
      <c r="N1269">
        <v>0</v>
      </c>
      <c r="O1269">
        <v>60.14</v>
      </c>
      <c r="P1269">
        <v>88.17</v>
      </c>
      <c r="Q1269">
        <f t="shared" si="38"/>
        <v>0</v>
      </c>
      <c r="R1269">
        <f t="shared" si="39"/>
        <v>100911.83</v>
      </c>
    </row>
    <row r="1270" spans="1:18" hidden="1" x14ac:dyDescent="0.25">
      <c r="A1270" s="20">
        <v>43224</v>
      </c>
      <c r="B1270" t="s">
        <v>321</v>
      </c>
      <c r="C1270" t="s">
        <v>17</v>
      </c>
      <c r="D1270">
        <v>1000</v>
      </c>
      <c r="E1270">
        <v>293</v>
      </c>
      <c r="F1270">
        <v>293000</v>
      </c>
      <c r="G1270" t="s">
        <v>488</v>
      </c>
      <c r="H1270">
        <v>2018084</v>
      </c>
      <c r="I1270" t="s">
        <v>19</v>
      </c>
      <c r="J1270" t="s">
        <v>20</v>
      </c>
      <c r="K1270" t="s">
        <v>25</v>
      </c>
      <c r="L1270">
        <v>0</v>
      </c>
      <c r="M1270">
        <v>8.7899999999999991</v>
      </c>
      <c r="N1270">
        <v>17.7</v>
      </c>
      <c r="O1270">
        <v>174.45</v>
      </c>
      <c r="P1270">
        <v>200.9401</v>
      </c>
      <c r="Q1270">
        <f t="shared" si="38"/>
        <v>293200.94010000001</v>
      </c>
      <c r="R1270">
        <f t="shared" si="39"/>
        <v>0</v>
      </c>
    </row>
    <row r="1271" spans="1:18" hidden="1" x14ac:dyDescent="0.25">
      <c r="A1271" s="20">
        <v>43224</v>
      </c>
      <c r="B1271" t="s">
        <v>321</v>
      </c>
      <c r="C1271" t="s">
        <v>23</v>
      </c>
      <c r="D1271">
        <v>1000</v>
      </c>
      <c r="E1271">
        <v>291</v>
      </c>
      <c r="F1271">
        <v>291000</v>
      </c>
      <c r="G1271" t="s">
        <v>489</v>
      </c>
      <c r="H1271">
        <v>2018084</v>
      </c>
      <c r="I1271" t="s">
        <v>19</v>
      </c>
      <c r="J1271" t="s">
        <v>20</v>
      </c>
      <c r="K1271" t="s">
        <v>25</v>
      </c>
      <c r="L1271">
        <v>73</v>
      </c>
      <c r="M1271">
        <v>8.73</v>
      </c>
      <c r="N1271">
        <v>0</v>
      </c>
      <c r="O1271">
        <v>173.26</v>
      </c>
      <c r="P1271">
        <v>254.99</v>
      </c>
      <c r="Q1271">
        <f t="shared" si="38"/>
        <v>0</v>
      </c>
      <c r="R1271">
        <f t="shared" si="39"/>
        <v>290745.01</v>
      </c>
    </row>
    <row r="1272" spans="1:18" hidden="1" x14ac:dyDescent="0.25">
      <c r="A1272" s="20">
        <v>43223</v>
      </c>
      <c r="B1272" t="s">
        <v>282</v>
      </c>
      <c r="C1272" t="s">
        <v>23</v>
      </c>
      <c r="D1272">
        <v>290</v>
      </c>
      <c r="E1272">
        <v>626.88</v>
      </c>
      <c r="F1272">
        <v>181796.1</v>
      </c>
      <c r="G1272" t="s">
        <v>412</v>
      </c>
      <c r="H1272">
        <v>2018083</v>
      </c>
      <c r="I1272" t="s">
        <v>19</v>
      </c>
      <c r="J1272" t="s">
        <v>1634</v>
      </c>
      <c r="K1272" t="s">
        <v>25</v>
      </c>
      <c r="L1272">
        <v>181.82</v>
      </c>
      <c r="M1272">
        <v>5.45</v>
      </c>
      <c r="N1272">
        <v>0</v>
      </c>
      <c r="O1272">
        <v>1180.8399999999999</v>
      </c>
      <c r="P1272">
        <v>1368.114</v>
      </c>
      <c r="Q1272">
        <f t="shared" si="38"/>
        <v>0</v>
      </c>
      <c r="R1272">
        <f t="shared" si="39"/>
        <v>180427.986</v>
      </c>
    </row>
    <row r="1273" spans="1:18" hidden="1" x14ac:dyDescent="0.25">
      <c r="A1273" s="20">
        <v>43223</v>
      </c>
      <c r="B1273" t="s">
        <v>282</v>
      </c>
      <c r="C1273" t="s">
        <v>23</v>
      </c>
      <c r="D1273">
        <v>710</v>
      </c>
      <c r="E1273">
        <v>627</v>
      </c>
      <c r="F1273">
        <v>445170</v>
      </c>
      <c r="G1273" t="s">
        <v>413</v>
      </c>
      <c r="H1273">
        <v>2018083</v>
      </c>
      <c r="I1273" t="s">
        <v>19</v>
      </c>
      <c r="J1273" t="s">
        <v>1634</v>
      </c>
      <c r="K1273" t="s">
        <v>25</v>
      </c>
      <c r="L1273">
        <v>445.18</v>
      </c>
      <c r="M1273">
        <v>13.36</v>
      </c>
      <c r="N1273">
        <v>18.899999999999999</v>
      </c>
      <c r="O1273">
        <v>2891.56</v>
      </c>
      <c r="P1273">
        <v>3368.9951000000001</v>
      </c>
      <c r="Q1273">
        <f t="shared" si="38"/>
        <v>0</v>
      </c>
      <c r="R1273">
        <f t="shared" si="39"/>
        <v>441801.0049</v>
      </c>
    </row>
    <row r="1274" spans="1:18" hidden="1" x14ac:dyDescent="0.25">
      <c r="A1274" s="20">
        <v>43220</v>
      </c>
      <c r="B1274" t="s">
        <v>282</v>
      </c>
      <c r="C1274" t="s">
        <v>17</v>
      </c>
      <c r="D1274">
        <v>100</v>
      </c>
      <c r="E1274">
        <v>662</v>
      </c>
      <c r="F1274">
        <v>66200</v>
      </c>
      <c r="G1274" t="s">
        <v>414</v>
      </c>
      <c r="H1274">
        <v>2018081</v>
      </c>
      <c r="I1274" t="s">
        <v>19</v>
      </c>
      <c r="J1274" t="s">
        <v>1634</v>
      </c>
      <c r="K1274" t="s">
        <v>25</v>
      </c>
      <c r="L1274">
        <v>0</v>
      </c>
      <c r="M1274">
        <v>1.99</v>
      </c>
      <c r="N1274">
        <v>0</v>
      </c>
      <c r="O1274">
        <v>39.409999999999997</v>
      </c>
      <c r="P1274">
        <v>41.396099999999997</v>
      </c>
      <c r="Q1274">
        <f t="shared" si="38"/>
        <v>66241.396099999998</v>
      </c>
      <c r="R1274">
        <f t="shared" si="39"/>
        <v>0</v>
      </c>
    </row>
    <row r="1275" spans="1:18" hidden="1" x14ac:dyDescent="0.25">
      <c r="A1275" s="20">
        <v>43220</v>
      </c>
      <c r="B1275" t="s">
        <v>282</v>
      </c>
      <c r="C1275" t="s">
        <v>17</v>
      </c>
      <c r="D1275">
        <v>150</v>
      </c>
      <c r="E1275">
        <v>661</v>
      </c>
      <c r="F1275">
        <v>99150</v>
      </c>
      <c r="G1275" t="s">
        <v>415</v>
      </c>
      <c r="H1275">
        <v>2018081</v>
      </c>
      <c r="I1275" t="s">
        <v>19</v>
      </c>
      <c r="J1275" t="s">
        <v>1634</v>
      </c>
      <c r="K1275" t="s">
        <v>25</v>
      </c>
      <c r="L1275">
        <v>0</v>
      </c>
      <c r="M1275">
        <v>2.97</v>
      </c>
      <c r="N1275">
        <v>0</v>
      </c>
      <c r="O1275">
        <v>59.03</v>
      </c>
      <c r="P1275">
        <v>62.0045</v>
      </c>
      <c r="Q1275">
        <f t="shared" si="38"/>
        <v>99212.004499999995</v>
      </c>
      <c r="R1275">
        <f t="shared" si="39"/>
        <v>0</v>
      </c>
    </row>
    <row r="1276" spans="1:18" hidden="1" x14ac:dyDescent="0.25">
      <c r="A1276" s="20">
        <v>43220</v>
      </c>
      <c r="B1276" t="s">
        <v>282</v>
      </c>
      <c r="C1276" t="s">
        <v>17</v>
      </c>
      <c r="D1276">
        <v>250</v>
      </c>
      <c r="E1276">
        <v>663</v>
      </c>
      <c r="F1276">
        <v>165750</v>
      </c>
      <c r="G1276" t="s">
        <v>416</v>
      </c>
      <c r="H1276">
        <v>2018081</v>
      </c>
      <c r="I1276" t="s">
        <v>19</v>
      </c>
      <c r="J1276" t="s">
        <v>1634</v>
      </c>
      <c r="K1276" t="s">
        <v>25</v>
      </c>
      <c r="L1276">
        <v>0</v>
      </c>
      <c r="M1276">
        <v>4.97</v>
      </c>
      <c r="N1276">
        <v>40.200000000000003</v>
      </c>
      <c r="O1276">
        <v>98.69</v>
      </c>
      <c r="P1276">
        <v>143.86259999999999</v>
      </c>
      <c r="Q1276">
        <f t="shared" si="38"/>
        <v>165893.86259999999</v>
      </c>
      <c r="R1276">
        <f t="shared" si="39"/>
        <v>0</v>
      </c>
    </row>
    <row r="1277" spans="1:18" hidden="1" x14ac:dyDescent="0.25">
      <c r="A1277" s="20">
        <v>43220</v>
      </c>
      <c r="B1277" t="s">
        <v>282</v>
      </c>
      <c r="C1277" t="s">
        <v>23</v>
      </c>
      <c r="D1277">
        <v>500</v>
      </c>
      <c r="E1277">
        <v>670</v>
      </c>
      <c r="F1277">
        <v>335000</v>
      </c>
      <c r="G1277" t="s">
        <v>417</v>
      </c>
      <c r="H1277">
        <v>2018081</v>
      </c>
      <c r="I1277" t="s">
        <v>19</v>
      </c>
      <c r="J1277" t="s">
        <v>1634</v>
      </c>
      <c r="K1277" t="s">
        <v>25</v>
      </c>
      <c r="L1277">
        <v>83.32</v>
      </c>
      <c r="M1277">
        <v>10.050000000000001</v>
      </c>
      <c r="N1277">
        <v>0</v>
      </c>
      <c r="O1277">
        <v>199.46</v>
      </c>
      <c r="P1277">
        <v>292.83</v>
      </c>
      <c r="Q1277">
        <f t="shared" si="38"/>
        <v>0</v>
      </c>
      <c r="R1277">
        <f t="shared" si="39"/>
        <v>334707.17</v>
      </c>
    </row>
    <row r="1278" spans="1:18" hidden="1" x14ac:dyDescent="0.25">
      <c r="A1278" s="20">
        <v>43220</v>
      </c>
      <c r="B1278" t="s">
        <v>282</v>
      </c>
      <c r="C1278" t="s">
        <v>17</v>
      </c>
      <c r="D1278">
        <v>1000</v>
      </c>
      <c r="E1278">
        <v>667</v>
      </c>
      <c r="F1278">
        <v>667000</v>
      </c>
      <c r="G1278" t="s">
        <v>418</v>
      </c>
      <c r="H1278">
        <v>2018081</v>
      </c>
      <c r="I1278" t="s">
        <v>19</v>
      </c>
      <c r="J1278" t="s">
        <v>1634</v>
      </c>
      <c r="K1278" t="s">
        <v>25</v>
      </c>
      <c r="L1278">
        <v>666.68</v>
      </c>
      <c r="M1278">
        <v>20.010000000000002</v>
      </c>
      <c r="N1278">
        <v>0</v>
      </c>
      <c r="O1278">
        <v>4332.42</v>
      </c>
      <c r="P1278">
        <v>5019.1100999999999</v>
      </c>
      <c r="Q1278">
        <f t="shared" si="38"/>
        <v>672019.11010000005</v>
      </c>
      <c r="R1278">
        <f t="shared" si="39"/>
        <v>0</v>
      </c>
    </row>
    <row r="1279" spans="1:18" hidden="1" x14ac:dyDescent="0.25">
      <c r="A1279" s="20">
        <v>43217</v>
      </c>
      <c r="B1279" t="s">
        <v>179</v>
      </c>
      <c r="C1279" t="s">
        <v>17</v>
      </c>
      <c r="D1279">
        <v>1000</v>
      </c>
      <c r="E1279">
        <v>81</v>
      </c>
      <c r="F1279">
        <v>81000</v>
      </c>
      <c r="G1279" t="s">
        <v>419</v>
      </c>
      <c r="H1279">
        <v>2018080</v>
      </c>
      <c r="I1279" t="s">
        <v>19</v>
      </c>
      <c r="J1279" t="s">
        <v>1634</v>
      </c>
      <c r="K1279" t="s">
        <v>25</v>
      </c>
      <c r="L1279">
        <v>81</v>
      </c>
      <c r="M1279">
        <v>2.4300000000000002</v>
      </c>
      <c r="N1279">
        <v>0</v>
      </c>
      <c r="O1279">
        <v>526.13</v>
      </c>
      <c r="P1279">
        <v>609.55999999999995</v>
      </c>
      <c r="Q1279">
        <f t="shared" si="38"/>
        <v>81609.56</v>
      </c>
      <c r="R1279">
        <f t="shared" si="39"/>
        <v>0</v>
      </c>
    </row>
    <row r="1280" spans="1:18" hidden="1" x14ac:dyDescent="0.25">
      <c r="A1280" s="20">
        <v>43217</v>
      </c>
      <c r="B1280" t="s">
        <v>379</v>
      </c>
      <c r="C1280" t="s">
        <v>17</v>
      </c>
      <c r="D1280">
        <v>100</v>
      </c>
      <c r="E1280">
        <v>239</v>
      </c>
      <c r="F1280">
        <v>23900</v>
      </c>
      <c r="G1280" t="s">
        <v>420</v>
      </c>
      <c r="H1280">
        <v>2018080</v>
      </c>
      <c r="I1280" t="s">
        <v>19</v>
      </c>
      <c r="J1280" t="s">
        <v>20</v>
      </c>
      <c r="K1280" t="s">
        <v>25</v>
      </c>
      <c r="L1280">
        <v>0</v>
      </c>
      <c r="M1280">
        <v>0.72</v>
      </c>
      <c r="N1280">
        <v>11.1</v>
      </c>
      <c r="O1280">
        <v>29.63</v>
      </c>
      <c r="P1280">
        <v>41.447099999999999</v>
      </c>
      <c r="Q1280">
        <f t="shared" si="38"/>
        <v>23941.447100000001</v>
      </c>
      <c r="R1280">
        <f t="shared" si="39"/>
        <v>0</v>
      </c>
    </row>
    <row r="1281" spans="1:18" hidden="1" x14ac:dyDescent="0.25">
      <c r="A1281" s="20">
        <v>43217</v>
      </c>
      <c r="B1281" t="s">
        <v>379</v>
      </c>
      <c r="C1281" t="s">
        <v>23</v>
      </c>
      <c r="D1281">
        <v>100</v>
      </c>
      <c r="E1281">
        <v>233</v>
      </c>
      <c r="F1281">
        <v>23300</v>
      </c>
      <c r="G1281" t="s">
        <v>421</v>
      </c>
      <c r="H1281">
        <v>2018080</v>
      </c>
      <c r="I1281" t="s">
        <v>19</v>
      </c>
      <c r="J1281" t="s">
        <v>20</v>
      </c>
      <c r="K1281" t="s">
        <v>25</v>
      </c>
      <c r="L1281">
        <v>5.9</v>
      </c>
      <c r="M1281">
        <v>0.7</v>
      </c>
      <c r="N1281">
        <v>0</v>
      </c>
      <c r="O1281">
        <v>29.63</v>
      </c>
      <c r="P1281">
        <v>36.229100000000003</v>
      </c>
      <c r="Q1281">
        <f t="shared" si="38"/>
        <v>0</v>
      </c>
      <c r="R1281">
        <f t="shared" si="39"/>
        <v>23263.7709</v>
      </c>
    </row>
    <row r="1282" spans="1:18" hidden="1" x14ac:dyDescent="0.25">
      <c r="A1282" s="20">
        <v>43217</v>
      </c>
      <c r="B1282" t="s">
        <v>282</v>
      </c>
      <c r="C1282" t="s">
        <v>23</v>
      </c>
      <c r="D1282">
        <v>350</v>
      </c>
      <c r="E1282">
        <v>670</v>
      </c>
      <c r="F1282">
        <v>234500</v>
      </c>
      <c r="G1282" t="s">
        <v>422</v>
      </c>
      <c r="H1282">
        <v>2018080</v>
      </c>
      <c r="I1282" t="s">
        <v>19</v>
      </c>
      <c r="J1282" t="s">
        <v>1634</v>
      </c>
      <c r="K1282" t="s">
        <v>25</v>
      </c>
      <c r="L1282">
        <v>234.1</v>
      </c>
      <c r="M1282">
        <v>7.04</v>
      </c>
      <c r="N1282">
        <v>0</v>
      </c>
      <c r="O1282">
        <v>1523.18</v>
      </c>
      <c r="P1282">
        <v>1764.3150000000001</v>
      </c>
      <c r="Q1282">
        <f t="shared" si="38"/>
        <v>0</v>
      </c>
      <c r="R1282">
        <f t="shared" si="39"/>
        <v>232735.685</v>
      </c>
    </row>
    <row r="1283" spans="1:18" hidden="1" x14ac:dyDescent="0.25">
      <c r="A1283" s="20">
        <v>43216</v>
      </c>
      <c r="B1283" t="s">
        <v>397</v>
      </c>
      <c r="C1283" t="s">
        <v>17</v>
      </c>
      <c r="D1283">
        <v>75</v>
      </c>
      <c r="E1283">
        <v>281</v>
      </c>
      <c r="F1283">
        <v>21075</v>
      </c>
      <c r="G1283" t="s">
        <v>423</v>
      </c>
      <c r="H1283">
        <v>2018079</v>
      </c>
      <c r="I1283" t="s">
        <v>19</v>
      </c>
      <c r="J1283" t="s">
        <v>20</v>
      </c>
      <c r="K1283" t="s">
        <v>25</v>
      </c>
      <c r="L1283">
        <v>21</v>
      </c>
      <c r="M1283">
        <v>0.63</v>
      </c>
      <c r="N1283">
        <v>0.9</v>
      </c>
      <c r="O1283">
        <v>136.88999999999999</v>
      </c>
      <c r="P1283">
        <v>159.4222</v>
      </c>
      <c r="Q1283">
        <f t="shared" ref="Q1283:Q1346" si="40">IF(C1283="Buy",F1283+P1283,0)</f>
        <v>21234.422200000001</v>
      </c>
      <c r="R1283">
        <f t="shared" ref="R1283:R1346" si="41">IF(C1283="Sell",F1283-P1283,0)</f>
        <v>0</v>
      </c>
    </row>
    <row r="1284" spans="1:18" hidden="1" x14ac:dyDescent="0.25">
      <c r="A1284" s="20">
        <v>43216</v>
      </c>
      <c r="B1284" t="s">
        <v>190</v>
      </c>
      <c r="C1284" t="s">
        <v>17</v>
      </c>
      <c r="D1284">
        <v>1000</v>
      </c>
      <c r="E1284">
        <v>8</v>
      </c>
      <c r="F1284">
        <v>8000</v>
      </c>
      <c r="G1284" t="s">
        <v>424</v>
      </c>
      <c r="H1284">
        <v>2018079</v>
      </c>
      <c r="I1284" t="s">
        <v>140</v>
      </c>
      <c r="J1284" t="s">
        <v>20</v>
      </c>
      <c r="K1284" t="s">
        <v>25</v>
      </c>
      <c r="L1284">
        <v>8</v>
      </c>
      <c r="M1284">
        <v>0.24</v>
      </c>
      <c r="N1284">
        <v>0.3</v>
      </c>
      <c r="O1284">
        <v>59.04</v>
      </c>
      <c r="P1284">
        <v>67.58</v>
      </c>
      <c r="Q1284">
        <f t="shared" si="40"/>
        <v>8067.58</v>
      </c>
      <c r="R1284">
        <f t="shared" si="41"/>
        <v>0</v>
      </c>
    </row>
    <row r="1285" spans="1:18" hidden="1" x14ac:dyDescent="0.25">
      <c r="A1285" s="20">
        <v>43215</v>
      </c>
      <c r="B1285" t="s">
        <v>379</v>
      </c>
      <c r="C1285" t="s">
        <v>17</v>
      </c>
      <c r="D1285">
        <v>150</v>
      </c>
      <c r="E1285">
        <v>250</v>
      </c>
      <c r="F1285">
        <v>37500</v>
      </c>
      <c r="G1285" t="s">
        <v>380</v>
      </c>
      <c r="H1285">
        <v>2018078</v>
      </c>
      <c r="I1285" t="s">
        <v>19</v>
      </c>
      <c r="J1285" t="s">
        <v>20</v>
      </c>
      <c r="K1285" t="s">
        <v>25</v>
      </c>
      <c r="L1285">
        <v>0</v>
      </c>
      <c r="M1285">
        <v>1.1299999999999999</v>
      </c>
      <c r="N1285">
        <v>0</v>
      </c>
      <c r="O1285">
        <v>29.7</v>
      </c>
      <c r="P1285">
        <v>30.825099999999999</v>
      </c>
      <c r="Q1285">
        <f t="shared" si="40"/>
        <v>37530.825100000002</v>
      </c>
      <c r="R1285">
        <f t="shared" si="41"/>
        <v>0</v>
      </c>
    </row>
    <row r="1286" spans="1:18" hidden="1" x14ac:dyDescent="0.25">
      <c r="A1286" s="20">
        <v>43215</v>
      </c>
      <c r="B1286" t="s">
        <v>379</v>
      </c>
      <c r="C1286" t="s">
        <v>23</v>
      </c>
      <c r="D1286">
        <v>250</v>
      </c>
      <c r="E1286">
        <v>242</v>
      </c>
      <c r="F1286">
        <v>60500</v>
      </c>
      <c r="G1286" t="s">
        <v>381</v>
      </c>
      <c r="H1286">
        <v>2018078</v>
      </c>
      <c r="I1286" t="s">
        <v>19</v>
      </c>
      <c r="J1286" t="s">
        <v>20</v>
      </c>
      <c r="K1286" t="s">
        <v>25</v>
      </c>
      <c r="L1286">
        <v>15.49</v>
      </c>
      <c r="M1286">
        <v>1.82</v>
      </c>
      <c r="N1286">
        <v>0</v>
      </c>
      <c r="O1286">
        <v>36.020000000000003</v>
      </c>
      <c r="P1286">
        <v>53.325099999999999</v>
      </c>
      <c r="Q1286">
        <f t="shared" si="40"/>
        <v>0</v>
      </c>
      <c r="R1286">
        <f t="shared" si="41"/>
        <v>60446.674899999998</v>
      </c>
    </row>
    <row r="1287" spans="1:18" hidden="1" x14ac:dyDescent="0.25">
      <c r="A1287" s="20">
        <v>43215</v>
      </c>
      <c r="B1287" t="s">
        <v>321</v>
      </c>
      <c r="C1287" t="s">
        <v>23</v>
      </c>
      <c r="D1287">
        <v>100</v>
      </c>
      <c r="E1287">
        <v>300</v>
      </c>
      <c r="F1287">
        <v>30000</v>
      </c>
      <c r="G1287" t="s">
        <v>382</v>
      </c>
      <c r="H1287">
        <v>2018078</v>
      </c>
      <c r="I1287" t="s">
        <v>19</v>
      </c>
      <c r="J1287" t="s">
        <v>20</v>
      </c>
      <c r="K1287" t="s">
        <v>25</v>
      </c>
      <c r="L1287">
        <v>7.51</v>
      </c>
      <c r="M1287">
        <v>0.9</v>
      </c>
      <c r="N1287">
        <v>0</v>
      </c>
      <c r="O1287">
        <v>29.66</v>
      </c>
      <c r="P1287">
        <v>38.07</v>
      </c>
      <c r="Q1287">
        <f t="shared" si="40"/>
        <v>0</v>
      </c>
      <c r="R1287">
        <f t="shared" si="41"/>
        <v>29961.93</v>
      </c>
    </row>
    <row r="1288" spans="1:18" hidden="1" x14ac:dyDescent="0.25">
      <c r="A1288" s="20">
        <v>43215</v>
      </c>
      <c r="B1288" t="s">
        <v>379</v>
      </c>
      <c r="C1288" t="s">
        <v>17</v>
      </c>
      <c r="D1288">
        <v>100</v>
      </c>
      <c r="E1288">
        <v>252.7</v>
      </c>
      <c r="F1288">
        <v>25270</v>
      </c>
      <c r="G1288" t="s">
        <v>383</v>
      </c>
      <c r="H1288">
        <v>2018078</v>
      </c>
      <c r="I1288" t="s">
        <v>19</v>
      </c>
      <c r="J1288" t="s">
        <v>20</v>
      </c>
      <c r="K1288" t="s">
        <v>25</v>
      </c>
      <c r="L1288">
        <v>0</v>
      </c>
      <c r="M1288">
        <v>0.76</v>
      </c>
      <c r="N1288">
        <v>5.7</v>
      </c>
      <c r="O1288">
        <v>29.64</v>
      </c>
      <c r="P1288">
        <v>36.098100000000002</v>
      </c>
      <c r="Q1288">
        <f t="shared" si="40"/>
        <v>25306.098099999999</v>
      </c>
      <c r="R1288">
        <f t="shared" si="41"/>
        <v>0</v>
      </c>
    </row>
    <row r="1289" spans="1:18" hidden="1" x14ac:dyDescent="0.25">
      <c r="A1289" s="20">
        <v>43215</v>
      </c>
      <c r="B1289" t="s">
        <v>321</v>
      </c>
      <c r="C1289" t="s">
        <v>17</v>
      </c>
      <c r="D1289">
        <v>100</v>
      </c>
      <c r="E1289">
        <v>301</v>
      </c>
      <c r="F1289">
        <v>30100</v>
      </c>
      <c r="G1289" t="s">
        <v>384</v>
      </c>
      <c r="H1289">
        <v>2018078</v>
      </c>
      <c r="I1289" t="s">
        <v>19</v>
      </c>
      <c r="J1289" t="s">
        <v>20</v>
      </c>
      <c r="K1289" t="s">
        <v>25</v>
      </c>
      <c r="L1289">
        <v>0</v>
      </c>
      <c r="M1289">
        <v>0.9</v>
      </c>
      <c r="N1289">
        <v>0</v>
      </c>
      <c r="O1289">
        <v>29.67</v>
      </c>
      <c r="P1289">
        <v>30.573</v>
      </c>
      <c r="Q1289">
        <f t="shared" si="40"/>
        <v>30130.573</v>
      </c>
      <c r="R1289">
        <f t="shared" si="41"/>
        <v>0</v>
      </c>
    </row>
    <row r="1290" spans="1:18" hidden="1" x14ac:dyDescent="0.25">
      <c r="A1290" s="20">
        <v>43214</v>
      </c>
      <c r="B1290" t="s">
        <v>282</v>
      </c>
      <c r="C1290" t="s">
        <v>17</v>
      </c>
      <c r="D1290">
        <v>100</v>
      </c>
      <c r="E1290">
        <v>653</v>
      </c>
      <c r="F1290">
        <v>65300</v>
      </c>
      <c r="G1290" t="s">
        <v>385</v>
      </c>
      <c r="H1290">
        <v>2018077</v>
      </c>
      <c r="I1290" t="s">
        <v>19</v>
      </c>
      <c r="J1290" t="s">
        <v>1634</v>
      </c>
      <c r="K1290" t="s">
        <v>25</v>
      </c>
      <c r="L1290">
        <v>65.7</v>
      </c>
      <c r="M1290">
        <v>1.96</v>
      </c>
      <c r="N1290">
        <v>10.8</v>
      </c>
      <c r="O1290">
        <v>424.15</v>
      </c>
      <c r="P1290">
        <v>502.60899999999998</v>
      </c>
      <c r="Q1290">
        <f t="shared" si="40"/>
        <v>65802.608999999997</v>
      </c>
      <c r="R1290">
        <f t="shared" si="41"/>
        <v>0</v>
      </c>
    </row>
    <row r="1291" spans="1:18" hidden="1" x14ac:dyDescent="0.25">
      <c r="A1291" s="20">
        <v>43214</v>
      </c>
      <c r="B1291" t="s">
        <v>282</v>
      </c>
      <c r="C1291" t="s">
        <v>17</v>
      </c>
      <c r="D1291">
        <v>250</v>
      </c>
      <c r="E1291">
        <v>654</v>
      </c>
      <c r="F1291">
        <v>163500</v>
      </c>
      <c r="G1291" t="s">
        <v>386</v>
      </c>
      <c r="H1291">
        <v>2018077</v>
      </c>
      <c r="I1291" t="s">
        <v>19</v>
      </c>
      <c r="J1291" t="s">
        <v>1634</v>
      </c>
      <c r="K1291" t="s">
        <v>25</v>
      </c>
      <c r="L1291">
        <v>163.43</v>
      </c>
      <c r="M1291">
        <v>4.91</v>
      </c>
      <c r="N1291">
        <v>0</v>
      </c>
      <c r="O1291">
        <v>1062</v>
      </c>
      <c r="P1291">
        <v>1230.3351</v>
      </c>
      <c r="Q1291">
        <f t="shared" si="40"/>
        <v>164730.3351</v>
      </c>
      <c r="R1291">
        <f t="shared" si="41"/>
        <v>0</v>
      </c>
    </row>
    <row r="1292" spans="1:18" hidden="1" x14ac:dyDescent="0.25">
      <c r="A1292" s="20">
        <v>43214</v>
      </c>
      <c r="B1292" t="s">
        <v>387</v>
      </c>
      <c r="C1292" t="s">
        <v>17</v>
      </c>
      <c r="D1292">
        <v>1000</v>
      </c>
      <c r="E1292">
        <v>64.25</v>
      </c>
      <c r="F1292">
        <v>64250</v>
      </c>
      <c r="G1292" t="s">
        <v>388</v>
      </c>
      <c r="H1292">
        <v>2018077</v>
      </c>
      <c r="I1292" t="s">
        <v>19</v>
      </c>
      <c r="J1292" t="s">
        <v>20</v>
      </c>
      <c r="K1292" t="s">
        <v>25</v>
      </c>
      <c r="L1292">
        <v>0</v>
      </c>
      <c r="M1292">
        <v>1.93</v>
      </c>
      <c r="N1292">
        <v>0</v>
      </c>
      <c r="O1292">
        <v>38.26</v>
      </c>
      <c r="P1292">
        <v>40.187600000000003</v>
      </c>
      <c r="Q1292">
        <f t="shared" si="40"/>
        <v>64290.187599999997</v>
      </c>
      <c r="R1292">
        <f t="shared" si="41"/>
        <v>0</v>
      </c>
    </row>
    <row r="1293" spans="1:18" hidden="1" x14ac:dyDescent="0.25">
      <c r="A1293" s="20">
        <v>43214</v>
      </c>
      <c r="B1293" t="s">
        <v>387</v>
      </c>
      <c r="C1293" t="s">
        <v>23</v>
      </c>
      <c r="D1293">
        <v>1000</v>
      </c>
      <c r="E1293">
        <v>62.71</v>
      </c>
      <c r="F1293">
        <v>62705.9</v>
      </c>
      <c r="G1293" t="s">
        <v>389</v>
      </c>
      <c r="H1293">
        <v>2018077</v>
      </c>
      <c r="I1293" t="s">
        <v>19</v>
      </c>
      <c r="J1293" t="s">
        <v>20</v>
      </c>
      <c r="K1293" t="s">
        <v>25</v>
      </c>
      <c r="L1293">
        <v>15.87</v>
      </c>
      <c r="M1293">
        <v>1.88</v>
      </c>
      <c r="N1293">
        <v>0</v>
      </c>
      <c r="O1293">
        <v>37.32</v>
      </c>
      <c r="P1293">
        <v>55.071399999999997</v>
      </c>
      <c r="Q1293">
        <f t="shared" si="40"/>
        <v>0</v>
      </c>
      <c r="R1293">
        <f t="shared" si="41"/>
        <v>62650.828600000001</v>
      </c>
    </row>
    <row r="1294" spans="1:18" hidden="1" x14ac:dyDescent="0.25">
      <c r="A1294" s="20">
        <v>43213</v>
      </c>
      <c r="B1294" t="s">
        <v>282</v>
      </c>
      <c r="C1294" t="s">
        <v>17</v>
      </c>
      <c r="D1294">
        <v>100</v>
      </c>
      <c r="E1294">
        <v>629</v>
      </c>
      <c r="F1294">
        <v>62900</v>
      </c>
      <c r="G1294" t="s">
        <v>390</v>
      </c>
      <c r="H1294">
        <v>201819018</v>
      </c>
      <c r="I1294" t="s">
        <v>19</v>
      </c>
      <c r="J1294" t="s">
        <v>20</v>
      </c>
      <c r="K1294" t="s">
        <v>21</v>
      </c>
      <c r="L1294">
        <v>0</v>
      </c>
      <c r="M1294">
        <v>2.57</v>
      </c>
      <c r="N1294">
        <v>3.9</v>
      </c>
      <c r="O1294">
        <v>37.58</v>
      </c>
      <c r="P1294">
        <v>44.054299999999998</v>
      </c>
      <c r="Q1294">
        <f t="shared" si="40"/>
        <v>62944.054300000003</v>
      </c>
      <c r="R1294">
        <f t="shared" si="41"/>
        <v>0</v>
      </c>
    </row>
    <row r="1295" spans="1:18" hidden="1" x14ac:dyDescent="0.25">
      <c r="A1295" s="20">
        <v>43213</v>
      </c>
      <c r="B1295" t="s">
        <v>282</v>
      </c>
      <c r="C1295" t="s">
        <v>23</v>
      </c>
      <c r="D1295">
        <v>100</v>
      </c>
      <c r="E1295">
        <v>636</v>
      </c>
      <c r="F1295">
        <v>63600</v>
      </c>
      <c r="G1295" t="s">
        <v>391</v>
      </c>
      <c r="H1295">
        <v>201819018</v>
      </c>
      <c r="I1295" t="s">
        <v>19</v>
      </c>
      <c r="J1295" t="s">
        <v>20</v>
      </c>
      <c r="K1295" t="s">
        <v>21</v>
      </c>
      <c r="L1295">
        <v>16</v>
      </c>
      <c r="M1295">
        <v>0.72</v>
      </c>
      <c r="N1295">
        <v>0</v>
      </c>
      <c r="O1295">
        <v>37.65</v>
      </c>
      <c r="P1295">
        <v>54.365400000000001</v>
      </c>
      <c r="Q1295">
        <f t="shared" si="40"/>
        <v>0</v>
      </c>
      <c r="R1295">
        <f t="shared" si="41"/>
        <v>63545.634599999998</v>
      </c>
    </row>
    <row r="1296" spans="1:18" hidden="1" x14ac:dyDescent="0.25">
      <c r="A1296" s="20">
        <v>43213</v>
      </c>
      <c r="B1296" t="s">
        <v>392</v>
      </c>
      <c r="C1296" t="s">
        <v>17</v>
      </c>
      <c r="D1296">
        <v>15</v>
      </c>
      <c r="E1296">
        <v>1840.2</v>
      </c>
      <c r="F1296">
        <v>27603</v>
      </c>
      <c r="G1296" t="s">
        <v>393</v>
      </c>
      <c r="H1296">
        <v>2018076</v>
      </c>
      <c r="I1296" t="s">
        <v>19</v>
      </c>
      <c r="J1296" t="s">
        <v>20</v>
      </c>
      <c r="K1296" t="s">
        <v>25</v>
      </c>
      <c r="L1296">
        <v>0</v>
      </c>
      <c r="M1296">
        <v>0.83</v>
      </c>
      <c r="N1296">
        <v>8.6999999999999993</v>
      </c>
      <c r="O1296">
        <v>29.65</v>
      </c>
      <c r="P1296">
        <v>39.178100000000001</v>
      </c>
      <c r="Q1296">
        <f t="shared" si="40"/>
        <v>27642.178100000001</v>
      </c>
      <c r="R1296">
        <f t="shared" si="41"/>
        <v>0</v>
      </c>
    </row>
    <row r="1297" spans="1:18" hidden="1" x14ac:dyDescent="0.25">
      <c r="A1297" s="20">
        <v>43213</v>
      </c>
      <c r="B1297" t="s">
        <v>392</v>
      </c>
      <c r="C1297" t="s">
        <v>23</v>
      </c>
      <c r="D1297">
        <v>25</v>
      </c>
      <c r="E1297">
        <v>1830.7</v>
      </c>
      <c r="F1297">
        <v>45767.5</v>
      </c>
      <c r="G1297" t="s">
        <v>394</v>
      </c>
      <c r="H1297">
        <v>2018076</v>
      </c>
      <c r="I1297" t="s">
        <v>19</v>
      </c>
      <c r="J1297" t="s">
        <v>20</v>
      </c>
      <c r="K1297" t="s">
        <v>25</v>
      </c>
      <c r="L1297">
        <v>11.48</v>
      </c>
      <c r="M1297">
        <v>1.37</v>
      </c>
      <c r="N1297">
        <v>0</v>
      </c>
      <c r="O1297">
        <v>29.75</v>
      </c>
      <c r="P1297">
        <v>42.603000000000002</v>
      </c>
      <c r="Q1297">
        <f t="shared" si="40"/>
        <v>0</v>
      </c>
      <c r="R1297">
        <f t="shared" si="41"/>
        <v>45724.896999999997</v>
      </c>
    </row>
    <row r="1298" spans="1:18" hidden="1" x14ac:dyDescent="0.25">
      <c r="A1298" s="20">
        <v>43213</v>
      </c>
      <c r="B1298" t="s">
        <v>282</v>
      </c>
      <c r="C1298" t="s">
        <v>17</v>
      </c>
      <c r="D1298">
        <v>150</v>
      </c>
      <c r="E1298">
        <v>630.5</v>
      </c>
      <c r="F1298">
        <v>94575</v>
      </c>
      <c r="G1298" t="s">
        <v>395</v>
      </c>
      <c r="H1298">
        <v>2018076</v>
      </c>
      <c r="I1298" t="s">
        <v>19</v>
      </c>
      <c r="J1298" t="s">
        <v>20</v>
      </c>
      <c r="K1298" t="s">
        <v>25</v>
      </c>
      <c r="L1298">
        <v>0</v>
      </c>
      <c r="M1298">
        <v>2.84</v>
      </c>
      <c r="N1298">
        <v>0</v>
      </c>
      <c r="O1298">
        <v>56.31</v>
      </c>
      <c r="P1298">
        <v>59.147300000000001</v>
      </c>
      <c r="Q1298">
        <f t="shared" si="40"/>
        <v>94634.147299999997</v>
      </c>
      <c r="R1298">
        <f t="shared" si="41"/>
        <v>0</v>
      </c>
    </row>
    <row r="1299" spans="1:18" hidden="1" x14ac:dyDescent="0.25">
      <c r="A1299" s="20">
        <v>43213</v>
      </c>
      <c r="B1299" t="s">
        <v>282</v>
      </c>
      <c r="C1299" t="s">
        <v>23</v>
      </c>
      <c r="D1299">
        <v>150</v>
      </c>
      <c r="E1299">
        <v>633.29999999999995</v>
      </c>
      <c r="F1299">
        <v>94995</v>
      </c>
      <c r="G1299" t="s">
        <v>396</v>
      </c>
      <c r="H1299">
        <v>2018076</v>
      </c>
      <c r="I1299" t="s">
        <v>19</v>
      </c>
      <c r="J1299" t="s">
        <v>20</v>
      </c>
      <c r="K1299" t="s">
        <v>25</v>
      </c>
      <c r="L1299">
        <v>23.7</v>
      </c>
      <c r="M1299">
        <v>2.85</v>
      </c>
      <c r="N1299">
        <v>0</v>
      </c>
      <c r="O1299">
        <v>56.56</v>
      </c>
      <c r="P1299">
        <v>83.109899999999996</v>
      </c>
      <c r="Q1299">
        <f t="shared" si="40"/>
        <v>0</v>
      </c>
      <c r="R1299">
        <f t="shared" si="41"/>
        <v>94911.890100000004</v>
      </c>
    </row>
    <row r="1300" spans="1:18" hidden="1" x14ac:dyDescent="0.25">
      <c r="A1300" s="20">
        <v>43213</v>
      </c>
      <c r="B1300" t="s">
        <v>397</v>
      </c>
      <c r="C1300" t="s">
        <v>17</v>
      </c>
      <c r="D1300">
        <v>25</v>
      </c>
      <c r="E1300">
        <v>259</v>
      </c>
      <c r="F1300">
        <v>6475</v>
      </c>
      <c r="G1300" t="s">
        <v>398</v>
      </c>
      <c r="H1300">
        <v>2018076</v>
      </c>
      <c r="I1300" t="s">
        <v>19</v>
      </c>
      <c r="J1300" t="s">
        <v>1634</v>
      </c>
      <c r="K1300" t="s">
        <v>25</v>
      </c>
      <c r="L1300">
        <v>6.82</v>
      </c>
      <c r="M1300">
        <v>0.19</v>
      </c>
      <c r="N1300">
        <v>0</v>
      </c>
      <c r="O1300">
        <v>42.06</v>
      </c>
      <c r="P1300">
        <v>49.074199999999998</v>
      </c>
      <c r="Q1300">
        <f t="shared" si="40"/>
        <v>6524.0742</v>
      </c>
      <c r="R1300">
        <f t="shared" si="41"/>
        <v>0</v>
      </c>
    </row>
    <row r="1301" spans="1:18" hidden="1" x14ac:dyDescent="0.25">
      <c r="A1301" s="20">
        <v>43213</v>
      </c>
      <c r="B1301" t="s">
        <v>392</v>
      </c>
      <c r="C1301" t="s">
        <v>17</v>
      </c>
      <c r="D1301">
        <v>10</v>
      </c>
      <c r="E1301">
        <v>1849</v>
      </c>
      <c r="F1301">
        <v>18490</v>
      </c>
      <c r="G1301" t="s">
        <v>399</v>
      </c>
      <c r="H1301">
        <v>2018076</v>
      </c>
      <c r="I1301" t="s">
        <v>19</v>
      </c>
      <c r="J1301" t="s">
        <v>20</v>
      </c>
      <c r="K1301" t="s">
        <v>25</v>
      </c>
      <c r="L1301">
        <v>0</v>
      </c>
      <c r="M1301">
        <v>0.55000000000000004</v>
      </c>
      <c r="N1301">
        <v>0</v>
      </c>
      <c r="O1301">
        <v>29.6</v>
      </c>
      <c r="P1301">
        <v>30.154699999999998</v>
      </c>
      <c r="Q1301">
        <f t="shared" si="40"/>
        <v>18520.154699999999</v>
      </c>
      <c r="R1301">
        <f t="shared" si="41"/>
        <v>0</v>
      </c>
    </row>
    <row r="1302" spans="1:18" hidden="1" x14ac:dyDescent="0.25">
      <c r="A1302" s="20">
        <v>43210</v>
      </c>
      <c r="B1302" t="s">
        <v>282</v>
      </c>
      <c r="C1302" t="s">
        <v>17</v>
      </c>
      <c r="D1302">
        <v>100</v>
      </c>
      <c r="E1302">
        <v>631</v>
      </c>
      <c r="F1302">
        <v>63100</v>
      </c>
      <c r="G1302" t="s">
        <v>400</v>
      </c>
      <c r="H1302">
        <v>2018075</v>
      </c>
      <c r="I1302" t="s">
        <v>19</v>
      </c>
      <c r="J1302" t="s">
        <v>20</v>
      </c>
      <c r="K1302" t="s">
        <v>25</v>
      </c>
      <c r="L1302">
        <v>0</v>
      </c>
      <c r="M1302">
        <v>1.89</v>
      </c>
      <c r="N1302">
        <v>0</v>
      </c>
      <c r="O1302">
        <v>37.58</v>
      </c>
      <c r="P1302">
        <v>39.472999999999999</v>
      </c>
      <c r="Q1302">
        <f t="shared" si="40"/>
        <v>63139.472999999998</v>
      </c>
      <c r="R1302">
        <f t="shared" si="41"/>
        <v>0</v>
      </c>
    </row>
    <row r="1303" spans="1:18" hidden="1" x14ac:dyDescent="0.25">
      <c r="A1303" s="20">
        <v>43210</v>
      </c>
      <c r="B1303" t="s">
        <v>282</v>
      </c>
      <c r="C1303" t="s">
        <v>23</v>
      </c>
      <c r="D1303">
        <v>100</v>
      </c>
      <c r="E1303">
        <v>633</v>
      </c>
      <c r="F1303">
        <v>63300</v>
      </c>
      <c r="G1303" t="s">
        <v>401</v>
      </c>
      <c r="H1303">
        <v>2018075</v>
      </c>
      <c r="I1303" t="s">
        <v>19</v>
      </c>
      <c r="J1303" t="s">
        <v>20</v>
      </c>
      <c r="K1303" t="s">
        <v>25</v>
      </c>
      <c r="L1303">
        <v>16</v>
      </c>
      <c r="M1303">
        <v>1.9</v>
      </c>
      <c r="N1303">
        <v>3.9</v>
      </c>
      <c r="O1303">
        <v>37.69</v>
      </c>
      <c r="P1303">
        <v>59.489100000000001</v>
      </c>
      <c r="Q1303">
        <f t="shared" si="40"/>
        <v>0</v>
      </c>
      <c r="R1303">
        <f t="shared" si="41"/>
        <v>63240.510900000001</v>
      </c>
    </row>
    <row r="1304" spans="1:18" hidden="1" x14ac:dyDescent="0.25">
      <c r="A1304" s="20">
        <v>43209</v>
      </c>
      <c r="B1304" t="s">
        <v>324</v>
      </c>
      <c r="C1304" t="s">
        <v>17</v>
      </c>
      <c r="D1304">
        <v>50</v>
      </c>
      <c r="E1304">
        <v>799</v>
      </c>
      <c r="F1304">
        <v>39950</v>
      </c>
      <c r="G1304" t="s">
        <v>402</v>
      </c>
      <c r="H1304">
        <v>2018074</v>
      </c>
      <c r="I1304" t="s">
        <v>19</v>
      </c>
      <c r="J1304" t="s">
        <v>20</v>
      </c>
      <c r="K1304" t="s">
        <v>25</v>
      </c>
      <c r="L1304">
        <v>0</v>
      </c>
      <c r="M1304">
        <v>1.2</v>
      </c>
      <c r="N1304">
        <v>0</v>
      </c>
      <c r="O1304">
        <v>29.72</v>
      </c>
      <c r="P1304">
        <v>30.918500000000002</v>
      </c>
      <c r="Q1304">
        <f t="shared" si="40"/>
        <v>39980.9185</v>
      </c>
      <c r="R1304">
        <f t="shared" si="41"/>
        <v>0</v>
      </c>
    </row>
    <row r="1305" spans="1:18" hidden="1" x14ac:dyDescent="0.25">
      <c r="A1305" s="20">
        <v>43209</v>
      </c>
      <c r="B1305" t="s">
        <v>321</v>
      </c>
      <c r="C1305" t="s">
        <v>17</v>
      </c>
      <c r="D1305">
        <v>10</v>
      </c>
      <c r="E1305">
        <v>300</v>
      </c>
      <c r="F1305">
        <v>3000</v>
      </c>
      <c r="G1305" t="s">
        <v>403</v>
      </c>
      <c r="H1305">
        <v>2018074</v>
      </c>
      <c r="I1305" t="s">
        <v>19</v>
      </c>
      <c r="J1305" t="s">
        <v>20</v>
      </c>
      <c r="K1305" t="s">
        <v>25</v>
      </c>
      <c r="L1305">
        <v>3</v>
      </c>
      <c r="M1305">
        <v>0.09</v>
      </c>
      <c r="N1305">
        <v>0</v>
      </c>
      <c r="O1305">
        <v>41.32</v>
      </c>
      <c r="P1305">
        <v>44.41</v>
      </c>
      <c r="Q1305">
        <f t="shared" si="40"/>
        <v>3044.41</v>
      </c>
      <c r="R1305">
        <f t="shared" si="41"/>
        <v>0</v>
      </c>
    </row>
    <row r="1306" spans="1:18" hidden="1" x14ac:dyDescent="0.25">
      <c r="A1306" s="20">
        <v>43209</v>
      </c>
      <c r="B1306" t="s">
        <v>404</v>
      </c>
      <c r="C1306" t="s">
        <v>17</v>
      </c>
      <c r="D1306">
        <v>10</v>
      </c>
      <c r="E1306">
        <v>380</v>
      </c>
      <c r="F1306">
        <v>3800</v>
      </c>
      <c r="G1306" t="s">
        <v>405</v>
      </c>
      <c r="H1306">
        <v>2018074</v>
      </c>
      <c r="I1306" t="s">
        <v>19</v>
      </c>
      <c r="J1306" t="s">
        <v>20</v>
      </c>
      <c r="K1306" t="s">
        <v>25</v>
      </c>
      <c r="L1306">
        <v>4.13</v>
      </c>
      <c r="M1306">
        <v>0.11</v>
      </c>
      <c r="N1306">
        <v>2.7</v>
      </c>
      <c r="O1306">
        <v>41.32</v>
      </c>
      <c r="P1306">
        <v>48.264000000000003</v>
      </c>
      <c r="Q1306">
        <f t="shared" si="40"/>
        <v>3848.2640000000001</v>
      </c>
      <c r="R1306">
        <f t="shared" si="41"/>
        <v>0</v>
      </c>
    </row>
    <row r="1307" spans="1:18" hidden="1" x14ac:dyDescent="0.25">
      <c r="A1307" s="20">
        <v>43209</v>
      </c>
      <c r="B1307" t="s">
        <v>324</v>
      </c>
      <c r="C1307" t="s">
        <v>23</v>
      </c>
      <c r="D1307">
        <v>50</v>
      </c>
      <c r="E1307">
        <v>781</v>
      </c>
      <c r="F1307">
        <v>39050</v>
      </c>
      <c r="G1307" t="s">
        <v>406</v>
      </c>
      <c r="H1307">
        <v>2018074</v>
      </c>
      <c r="I1307" t="s">
        <v>19</v>
      </c>
      <c r="J1307" t="s">
        <v>20</v>
      </c>
      <c r="K1307" t="s">
        <v>25</v>
      </c>
      <c r="L1307">
        <v>9.8800000000000008</v>
      </c>
      <c r="M1307">
        <v>1.17</v>
      </c>
      <c r="N1307">
        <v>0</v>
      </c>
      <c r="O1307">
        <v>29.71</v>
      </c>
      <c r="P1307">
        <v>40.761499999999998</v>
      </c>
      <c r="Q1307">
        <f t="shared" si="40"/>
        <v>0</v>
      </c>
      <c r="R1307">
        <f t="shared" si="41"/>
        <v>39009.238499999999</v>
      </c>
    </row>
    <row r="1308" spans="1:18" hidden="1" x14ac:dyDescent="0.25">
      <c r="A1308" s="20">
        <v>43208</v>
      </c>
      <c r="B1308" t="s">
        <v>324</v>
      </c>
      <c r="C1308" t="s">
        <v>23</v>
      </c>
      <c r="D1308">
        <v>20</v>
      </c>
      <c r="E1308">
        <v>808.3</v>
      </c>
      <c r="F1308">
        <v>16166</v>
      </c>
      <c r="G1308" t="s">
        <v>407</v>
      </c>
      <c r="H1308">
        <v>201819015</v>
      </c>
      <c r="I1308" t="s">
        <v>19</v>
      </c>
      <c r="J1308" t="s">
        <v>20</v>
      </c>
      <c r="K1308" t="s">
        <v>21</v>
      </c>
      <c r="L1308">
        <v>16.170000000000002</v>
      </c>
      <c r="M1308">
        <v>0.64</v>
      </c>
      <c r="N1308">
        <v>0</v>
      </c>
      <c r="O1308">
        <v>105.03</v>
      </c>
      <c r="P1308">
        <v>121.8442</v>
      </c>
      <c r="Q1308">
        <f t="shared" si="40"/>
        <v>0</v>
      </c>
      <c r="R1308">
        <f t="shared" si="41"/>
        <v>16044.1558</v>
      </c>
    </row>
    <row r="1309" spans="1:18" hidden="1" x14ac:dyDescent="0.25">
      <c r="A1309" s="20">
        <v>43208</v>
      </c>
      <c r="B1309" t="s">
        <v>288</v>
      </c>
      <c r="C1309" t="s">
        <v>17</v>
      </c>
      <c r="D1309">
        <v>100</v>
      </c>
      <c r="E1309">
        <v>125.65</v>
      </c>
      <c r="F1309">
        <v>12565</v>
      </c>
      <c r="G1309" t="s">
        <v>408</v>
      </c>
      <c r="H1309">
        <v>201819015</v>
      </c>
      <c r="I1309" t="s">
        <v>19</v>
      </c>
      <c r="J1309" t="s">
        <v>20</v>
      </c>
      <c r="K1309" t="s">
        <v>21</v>
      </c>
      <c r="L1309">
        <v>12.83</v>
      </c>
      <c r="M1309">
        <v>0.64</v>
      </c>
      <c r="N1309">
        <v>0.9</v>
      </c>
      <c r="O1309">
        <v>81.66</v>
      </c>
      <c r="P1309">
        <v>96.028800000000004</v>
      </c>
      <c r="Q1309">
        <f t="shared" si="40"/>
        <v>12661.0288</v>
      </c>
      <c r="R1309">
        <f t="shared" si="41"/>
        <v>0</v>
      </c>
    </row>
    <row r="1310" spans="1:18" hidden="1" x14ac:dyDescent="0.25">
      <c r="A1310" s="20">
        <v>43208</v>
      </c>
      <c r="B1310" t="s">
        <v>56</v>
      </c>
      <c r="C1310" t="s">
        <v>17</v>
      </c>
      <c r="D1310">
        <v>100</v>
      </c>
      <c r="E1310">
        <v>877</v>
      </c>
      <c r="F1310">
        <v>87700</v>
      </c>
      <c r="G1310" t="s">
        <v>409</v>
      </c>
      <c r="H1310">
        <v>2018073</v>
      </c>
      <c r="I1310" t="s">
        <v>19</v>
      </c>
      <c r="J1310" t="s">
        <v>20</v>
      </c>
      <c r="K1310" t="s">
        <v>25</v>
      </c>
      <c r="L1310">
        <v>0</v>
      </c>
      <c r="M1310">
        <v>2.63</v>
      </c>
      <c r="N1310">
        <v>0</v>
      </c>
      <c r="O1310">
        <v>52.22</v>
      </c>
      <c r="P1310">
        <v>54.851100000000002</v>
      </c>
      <c r="Q1310">
        <f t="shared" si="40"/>
        <v>87754.8511</v>
      </c>
      <c r="R1310">
        <f t="shared" si="41"/>
        <v>0</v>
      </c>
    </row>
    <row r="1311" spans="1:18" hidden="1" x14ac:dyDescent="0.25">
      <c r="A1311" s="20">
        <v>43208</v>
      </c>
      <c r="B1311" t="s">
        <v>56</v>
      </c>
      <c r="C1311" t="s">
        <v>23</v>
      </c>
      <c r="D1311">
        <v>100</v>
      </c>
      <c r="E1311">
        <v>874</v>
      </c>
      <c r="F1311">
        <v>87400</v>
      </c>
      <c r="G1311" t="s">
        <v>410</v>
      </c>
      <c r="H1311">
        <v>2018073</v>
      </c>
      <c r="I1311" t="s">
        <v>19</v>
      </c>
      <c r="J1311" t="s">
        <v>20</v>
      </c>
      <c r="K1311" t="s">
        <v>25</v>
      </c>
      <c r="L1311">
        <v>22</v>
      </c>
      <c r="M1311">
        <v>2.62</v>
      </c>
      <c r="N1311">
        <v>5.4</v>
      </c>
      <c r="O1311">
        <v>52.04</v>
      </c>
      <c r="P1311">
        <v>82.061999999999998</v>
      </c>
      <c r="Q1311">
        <f t="shared" si="40"/>
        <v>0</v>
      </c>
      <c r="R1311">
        <f t="shared" si="41"/>
        <v>87317.937999999995</v>
      </c>
    </row>
    <row r="1312" spans="1:18" hidden="1" x14ac:dyDescent="0.25">
      <c r="A1312" s="20">
        <v>43206</v>
      </c>
      <c r="B1312" t="s">
        <v>205</v>
      </c>
      <c r="C1312" t="s">
        <v>23</v>
      </c>
      <c r="D1312">
        <v>1000</v>
      </c>
      <c r="E1312">
        <v>60.25</v>
      </c>
      <c r="F1312">
        <v>60253.3</v>
      </c>
      <c r="G1312" t="s">
        <v>411</v>
      </c>
      <c r="H1312">
        <v>2018071</v>
      </c>
      <c r="I1312" t="s">
        <v>19</v>
      </c>
      <c r="J1312" t="s">
        <v>1634</v>
      </c>
      <c r="K1312" t="s">
        <v>25</v>
      </c>
      <c r="L1312">
        <v>60</v>
      </c>
      <c r="M1312">
        <v>1.81</v>
      </c>
      <c r="N1312">
        <v>2.1</v>
      </c>
      <c r="O1312">
        <v>391.36</v>
      </c>
      <c r="P1312">
        <v>455.26760000000002</v>
      </c>
      <c r="Q1312">
        <f t="shared" si="40"/>
        <v>0</v>
      </c>
      <c r="R1312">
        <f t="shared" si="41"/>
        <v>59798.032400000004</v>
      </c>
    </row>
    <row r="1313" spans="1:18" hidden="1" x14ac:dyDescent="0.25">
      <c r="A1313" s="20">
        <v>43203</v>
      </c>
      <c r="B1313" t="s">
        <v>282</v>
      </c>
      <c r="C1313" t="s">
        <v>17</v>
      </c>
      <c r="D1313">
        <v>500</v>
      </c>
      <c r="E1313">
        <v>621</v>
      </c>
      <c r="F1313">
        <v>310500</v>
      </c>
      <c r="G1313" t="s">
        <v>352</v>
      </c>
      <c r="H1313">
        <v>2018070</v>
      </c>
      <c r="I1313" t="s">
        <v>19</v>
      </c>
      <c r="J1313" t="s">
        <v>20</v>
      </c>
      <c r="K1313" t="s">
        <v>25</v>
      </c>
      <c r="L1313">
        <v>0</v>
      </c>
      <c r="M1313">
        <v>9.32</v>
      </c>
      <c r="N1313">
        <v>0</v>
      </c>
      <c r="O1313">
        <v>184.87</v>
      </c>
      <c r="P1313">
        <v>194.18510000000001</v>
      </c>
      <c r="Q1313">
        <f t="shared" si="40"/>
        <v>310694.1851</v>
      </c>
      <c r="R1313">
        <f t="shared" si="41"/>
        <v>0</v>
      </c>
    </row>
    <row r="1314" spans="1:18" hidden="1" x14ac:dyDescent="0.25">
      <c r="A1314" s="20">
        <v>43203</v>
      </c>
      <c r="B1314" t="s">
        <v>282</v>
      </c>
      <c r="C1314" t="s">
        <v>23</v>
      </c>
      <c r="D1314">
        <v>500</v>
      </c>
      <c r="E1314">
        <v>623.5</v>
      </c>
      <c r="F1314">
        <v>311750</v>
      </c>
      <c r="G1314" t="s">
        <v>353</v>
      </c>
      <c r="H1314">
        <v>2018070</v>
      </c>
      <c r="I1314" t="s">
        <v>19</v>
      </c>
      <c r="J1314" t="s">
        <v>20</v>
      </c>
      <c r="K1314" t="s">
        <v>25</v>
      </c>
      <c r="L1314">
        <v>78</v>
      </c>
      <c r="M1314">
        <v>9.35</v>
      </c>
      <c r="N1314">
        <v>18.899999999999999</v>
      </c>
      <c r="O1314">
        <v>185.61</v>
      </c>
      <c r="P1314">
        <v>291.8623</v>
      </c>
      <c r="Q1314">
        <f t="shared" si="40"/>
        <v>0</v>
      </c>
      <c r="R1314">
        <f t="shared" si="41"/>
        <v>311458.13770000002</v>
      </c>
    </row>
    <row r="1315" spans="1:18" hidden="1" x14ac:dyDescent="0.25">
      <c r="A1315" s="20">
        <v>43202</v>
      </c>
      <c r="B1315" t="s">
        <v>282</v>
      </c>
      <c r="C1315" t="s">
        <v>17</v>
      </c>
      <c r="D1315">
        <v>500</v>
      </c>
      <c r="E1315">
        <v>627.5</v>
      </c>
      <c r="F1315">
        <v>313750</v>
      </c>
      <c r="G1315" t="s">
        <v>354</v>
      </c>
      <c r="H1315">
        <v>2018069</v>
      </c>
      <c r="I1315" t="s">
        <v>19</v>
      </c>
      <c r="J1315" t="s">
        <v>20</v>
      </c>
      <c r="K1315" t="s">
        <v>25</v>
      </c>
      <c r="L1315">
        <v>0</v>
      </c>
      <c r="M1315">
        <v>9.41</v>
      </c>
      <c r="N1315">
        <v>0</v>
      </c>
      <c r="O1315">
        <v>186.81</v>
      </c>
      <c r="P1315">
        <v>196.22239999999999</v>
      </c>
      <c r="Q1315">
        <f t="shared" si="40"/>
        <v>313946.22240000003</v>
      </c>
      <c r="R1315">
        <f t="shared" si="41"/>
        <v>0</v>
      </c>
    </row>
    <row r="1316" spans="1:18" hidden="1" x14ac:dyDescent="0.25">
      <c r="A1316" s="20">
        <v>43202</v>
      </c>
      <c r="B1316" t="s">
        <v>282</v>
      </c>
      <c r="C1316" t="s">
        <v>23</v>
      </c>
      <c r="D1316">
        <v>500</v>
      </c>
      <c r="E1316">
        <v>632</v>
      </c>
      <c r="F1316">
        <v>316000</v>
      </c>
      <c r="G1316" t="s">
        <v>355</v>
      </c>
      <c r="H1316">
        <v>2018069</v>
      </c>
      <c r="I1316" t="s">
        <v>19</v>
      </c>
      <c r="J1316" t="s">
        <v>20</v>
      </c>
      <c r="K1316" t="s">
        <v>25</v>
      </c>
      <c r="L1316">
        <v>78.31</v>
      </c>
      <c r="M1316">
        <v>9.48</v>
      </c>
      <c r="N1316">
        <v>0</v>
      </c>
      <c r="O1316">
        <v>188.15</v>
      </c>
      <c r="P1316">
        <v>275.94</v>
      </c>
      <c r="Q1316">
        <f t="shared" si="40"/>
        <v>0</v>
      </c>
      <c r="R1316">
        <f t="shared" si="41"/>
        <v>315724.06</v>
      </c>
    </row>
    <row r="1317" spans="1:18" hidden="1" x14ac:dyDescent="0.25">
      <c r="A1317" s="20">
        <v>43202</v>
      </c>
      <c r="B1317" t="s">
        <v>282</v>
      </c>
      <c r="C1317" t="s">
        <v>17</v>
      </c>
      <c r="D1317">
        <v>500</v>
      </c>
      <c r="E1317">
        <v>626.5</v>
      </c>
      <c r="F1317">
        <v>313250</v>
      </c>
      <c r="G1317" t="s">
        <v>356</v>
      </c>
      <c r="H1317">
        <v>2018069</v>
      </c>
      <c r="I1317" t="s">
        <v>19</v>
      </c>
      <c r="J1317" t="s">
        <v>20</v>
      </c>
      <c r="K1317" t="s">
        <v>25</v>
      </c>
      <c r="L1317">
        <v>0</v>
      </c>
      <c r="M1317">
        <v>9.4</v>
      </c>
      <c r="N1317">
        <v>37.799999999999997</v>
      </c>
      <c r="O1317">
        <v>186.5</v>
      </c>
      <c r="P1317">
        <v>233.69749999999999</v>
      </c>
      <c r="Q1317">
        <f t="shared" si="40"/>
        <v>313483.69750000001</v>
      </c>
      <c r="R1317">
        <f t="shared" si="41"/>
        <v>0</v>
      </c>
    </row>
    <row r="1318" spans="1:18" hidden="1" x14ac:dyDescent="0.25">
      <c r="A1318" s="20">
        <v>43202</v>
      </c>
      <c r="B1318" t="s">
        <v>282</v>
      </c>
      <c r="C1318" t="s">
        <v>23</v>
      </c>
      <c r="D1318">
        <v>500</v>
      </c>
      <c r="E1318">
        <v>620</v>
      </c>
      <c r="F1318">
        <v>310000</v>
      </c>
      <c r="G1318" t="s">
        <v>357</v>
      </c>
      <c r="H1318">
        <v>2018069</v>
      </c>
      <c r="I1318" t="s">
        <v>19</v>
      </c>
      <c r="J1318" t="s">
        <v>20</v>
      </c>
      <c r="K1318" t="s">
        <v>25</v>
      </c>
      <c r="L1318">
        <v>78.69</v>
      </c>
      <c r="M1318">
        <v>9.3000000000000007</v>
      </c>
      <c r="N1318">
        <v>0</v>
      </c>
      <c r="O1318">
        <v>184.57</v>
      </c>
      <c r="P1318">
        <v>272.56009999999998</v>
      </c>
      <c r="Q1318">
        <f t="shared" si="40"/>
        <v>0</v>
      </c>
      <c r="R1318">
        <f t="shared" si="41"/>
        <v>309727.4399</v>
      </c>
    </row>
    <row r="1319" spans="1:18" hidden="1" x14ac:dyDescent="0.25">
      <c r="A1319" s="20">
        <v>43200</v>
      </c>
      <c r="B1319" t="s">
        <v>190</v>
      </c>
      <c r="C1319" t="s">
        <v>17</v>
      </c>
      <c r="D1319">
        <v>1000</v>
      </c>
      <c r="E1319">
        <v>9</v>
      </c>
      <c r="F1319">
        <v>9000</v>
      </c>
      <c r="G1319" t="s">
        <v>358</v>
      </c>
      <c r="H1319">
        <v>2018067</v>
      </c>
      <c r="I1319" t="s">
        <v>19</v>
      </c>
      <c r="J1319" t="s">
        <v>20</v>
      </c>
      <c r="K1319" t="s">
        <v>25</v>
      </c>
      <c r="L1319">
        <v>9</v>
      </c>
      <c r="M1319">
        <v>0.27</v>
      </c>
      <c r="N1319">
        <v>0.3</v>
      </c>
      <c r="O1319">
        <v>59.05</v>
      </c>
      <c r="P1319">
        <v>68.62</v>
      </c>
      <c r="Q1319">
        <f t="shared" si="40"/>
        <v>9068.6200000000008</v>
      </c>
      <c r="R1319">
        <f t="shared" si="41"/>
        <v>0</v>
      </c>
    </row>
    <row r="1320" spans="1:18" hidden="1" x14ac:dyDescent="0.25">
      <c r="A1320" s="20">
        <v>43199</v>
      </c>
      <c r="B1320" t="s">
        <v>205</v>
      </c>
      <c r="C1320" t="s">
        <v>17</v>
      </c>
      <c r="D1320">
        <v>1000</v>
      </c>
      <c r="E1320">
        <v>64.25</v>
      </c>
      <c r="F1320">
        <v>64250</v>
      </c>
      <c r="G1320" t="s">
        <v>359</v>
      </c>
      <c r="H1320">
        <v>2018066</v>
      </c>
      <c r="I1320" t="s">
        <v>19</v>
      </c>
      <c r="J1320" t="s">
        <v>1634</v>
      </c>
      <c r="K1320" t="s">
        <v>25</v>
      </c>
      <c r="L1320">
        <v>64</v>
      </c>
      <c r="M1320">
        <v>1.93</v>
      </c>
      <c r="N1320">
        <v>2.1</v>
      </c>
      <c r="O1320">
        <v>417.33</v>
      </c>
      <c r="P1320">
        <v>485.35750000000002</v>
      </c>
      <c r="Q1320">
        <f t="shared" si="40"/>
        <v>64735.357499999998</v>
      </c>
      <c r="R1320">
        <f t="shared" si="41"/>
        <v>0</v>
      </c>
    </row>
    <row r="1321" spans="1:18" hidden="1" x14ac:dyDescent="0.25">
      <c r="A1321" s="20">
        <v>43196</v>
      </c>
      <c r="B1321" t="s">
        <v>288</v>
      </c>
      <c r="C1321" t="s">
        <v>17</v>
      </c>
      <c r="D1321">
        <v>250</v>
      </c>
      <c r="E1321">
        <v>171.4</v>
      </c>
      <c r="F1321">
        <v>42850</v>
      </c>
      <c r="G1321" t="s">
        <v>360</v>
      </c>
      <c r="H1321">
        <v>2018065</v>
      </c>
      <c r="I1321" t="s">
        <v>19</v>
      </c>
      <c r="J1321" t="s">
        <v>20</v>
      </c>
      <c r="K1321" t="s">
        <v>25</v>
      </c>
      <c r="L1321">
        <v>43</v>
      </c>
      <c r="M1321">
        <v>1.29</v>
      </c>
      <c r="N1321">
        <v>1.5</v>
      </c>
      <c r="O1321">
        <v>278.33</v>
      </c>
      <c r="P1321">
        <v>324.1155</v>
      </c>
      <c r="Q1321">
        <f t="shared" si="40"/>
        <v>43174.1155</v>
      </c>
      <c r="R1321">
        <f t="shared" si="41"/>
        <v>0</v>
      </c>
    </row>
    <row r="1322" spans="1:18" hidden="1" x14ac:dyDescent="0.25">
      <c r="A1322" s="20">
        <v>43195</v>
      </c>
      <c r="B1322" t="s">
        <v>282</v>
      </c>
      <c r="C1322" t="s">
        <v>17</v>
      </c>
      <c r="D1322">
        <v>1000</v>
      </c>
      <c r="E1322">
        <v>605.88</v>
      </c>
      <c r="F1322">
        <v>605877.65</v>
      </c>
      <c r="G1322" t="s">
        <v>361</v>
      </c>
      <c r="H1322">
        <v>2018064</v>
      </c>
      <c r="I1322" t="s">
        <v>19</v>
      </c>
      <c r="J1322" t="s">
        <v>20</v>
      </c>
      <c r="K1322" t="s">
        <v>25</v>
      </c>
      <c r="L1322">
        <v>0</v>
      </c>
      <c r="M1322">
        <v>18.18</v>
      </c>
      <c r="N1322">
        <v>0</v>
      </c>
      <c r="O1322">
        <v>360.74</v>
      </c>
      <c r="P1322">
        <v>378.91680000000002</v>
      </c>
      <c r="Q1322">
        <f t="shared" si="40"/>
        <v>606256.56680000003</v>
      </c>
      <c r="R1322">
        <f t="shared" si="41"/>
        <v>0</v>
      </c>
    </row>
    <row r="1323" spans="1:18" hidden="1" x14ac:dyDescent="0.25">
      <c r="A1323" s="20">
        <v>43195</v>
      </c>
      <c r="B1323" t="s">
        <v>282</v>
      </c>
      <c r="C1323" t="s">
        <v>23</v>
      </c>
      <c r="D1323">
        <v>1000</v>
      </c>
      <c r="E1323">
        <v>607</v>
      </c>
      <c r="F1323">
        <v>607000</v>
      </c>
      <c r="G1323" t="s">
        <v>362</v>
      </c>
      <c r="H1323">
        <v>2018064</v>
      </c>
      <c r="I1323" t="s">
        <v>19</v>
      </c>
      <c r="J1323" t="s">
        <v>20</v>
      </c>
      <c r="K1323" t="s">
        <v>25</v>
      </c>
      <c r="L1323">
        <v>151.96</v>
      </c>
      <c r="M1323">
        <v>18.21</v>
      </c>
      <c r="N1323">
        <v>37.200000000000003</v>
      </c>
      <c r="O1323">
        <v>361.4</v>
      </c>
      <c r="P1323">
        <v>568.76990000000001</v>
      </c>
      <c r="Q1323">
        <f t="shared" si="40"/>
        <v>0</v>
      </c>
      <c r="R1323">
        <f t="shared" si="41"/>
        <v>606431.23010000004</v>
      </c>
    </row>
    <row r="1324" spans="1:18" hidden="1" x14ac:dyDescent="0.25">
      <c r="A1324" s="20">
        <v>43195</v>
      </c>
      <c r="B1324" t="s">
        <v>288</v>
      </c>
      <c r="C1324" t="s">
        <v>17</v>
      </c>
      <c r="D1324">
        <v>100</v>
      </c>
      <c r="E1324">
        <v>180.4</v>
      </c>
      <c r="F1324">
        <v>18040</v>
      </c>
      <c r="G1324" t="s">
        <v>363</v>
      </c>
      <c r="H1324">
        <v>2018064</v>
      </c>
      <c r="I1324" t="s">
        <v>19</v>
      </c>
      <c r="J1324" t="s">
        <v>20</v>
      </c>
      <c r="K1324" t="s">
        <v>25</v>
      </c>
      <c r="L1324">
        <v>18.04</v>
      </c>
      <c r="M1324">
        <v>0.54</v>
      </c>
      <c r="N1324">
        <v>0</v>
      </c>
      <c r="O1324">
        <v>117.18</v>
      </c>
      <c r="P1324">
        <v>135.7612</v>
      </c>
      <c r="Q1324">
        <f t="shared" si="40"/>
        <v>18175.761200000001</v>
      </c>
      <c r="R1324">
        <f t="shared" si="41"/>
        <v>0</v>
      </c>
    </row>
    <row r="1325" spans="1:18" hidden="1" x14ac:dyDescent="0.25">
      <c r="A1325" s="20">
        <v>43194</v>
      </c>
      <c r="B1325" t="s">
        <v>279</v>
      </c>
      <c r="C1325" t="s">
        <v>17</v>
      </c>
      <c r="D1325">
        <v>250</v>
      </c>
      <c r="E1325">
        <v>435.24</v>
      </c>
      <c r="F1325">
        <v>108810.5</v>
      </c>
      <c r="G1325" t="s">
        <v>364</v>
      </c>
      <c r="H1325">
        <v>2018063</v>
      </c>
      <c r="I1325" t="s">
        <v>19</v>
      </c>
      <c r="J1325" t="s">
        <v>20</v>
      </c>
      <c r="K1325" t="s">
        <v>25</v>
      </c>
      <c r="L1325">
        <v>0</v>
      </c>
      <c r="M1325">
        <v>3.26</v>
      </c>
      <c r="N1325">
        <v>0</v>
      </c>
      <c r="O1325">
        <v>64.78</v>
      </c>
      <c r="P1325">
        <v>68.044300000000007</v>
      </c>
      <c r="Q1325">
        <f t="shared" si="40"/>
        <v>108878.54429999999</v>
      </c>
      <c r="R1325">
        <f t="shared" si="41"/>
        <v>0</v>
      </c>
    </row>
    <row r="1326" spans="1:18" hidden="1" x14ac:dyDescent="0.25">
      <c r="A1326" s="20">
        <v>43194</v>
      </c>
      <c r="B1326" t="s">
        <v>279</v>
      </c>
      <c r="C1326" t="s">
        <v>17</v>
      </c>
      <c r="D1326">
        <v>250</v>
      </c>
      <c r="E1326">
        <v>439.1</v>
      </c>
      <c r="F1326">
        <v>109775</v>
      </c>
      <c r="G1326" t="s">
        <v>365</v>
      </c>
      <c r="H1326">
        <v>2018063</v>
      </c>
      <c r="I1326" t="s">
        <v>19</v>
      </c>
      <c r="J1326" t="s">
        <v>20</v>
      </c>
      <c r="K1326" t="s">
        <v>25</v>
      </c>
      <c r="L1326">
        <v>0</v>
      </c>
      <c r="M1326">
        <v>3.29</v>
      </c>
      <c r="N1326">
        <v>0</v>
      </c>
      <c r="O1326">
        <v>65.36</v>
      </c>
      <c r="P1326">
        <v>68.653199999999998</v>
      </c>
      <c r="Q1326">
        <f t="shared" si="40"/>
        <v>109843.6532</v>
      </c>
      <c r="R1326">
        <f t="shared" si="41"/>
        <v>0</v>
      </c>
    </row>
    <row r="1327" spans="1:18" hidden="1" x14ac:dyDescent="0.25">
      <c r="A1327" s="20">
        <v>43194</v>
      </c>
      <c r="B1327" t="s">
        <v>279</v>
      </c>
      <c r="C1327" t="s">
        <v>23</v>
      </c>
      <c r="D1327">
        <v>500</v>
      </c>
      <c r="E1327">
        <v>437.46</v>
      </c>
      <c r="F1327">
        <v>218730.1</v>
      </c>
      <c r="G1327" t="s">
        <v>366</v>
      </c>
      <c r="H1327">
        <v>2018063</v>
      </c>
      <c r="I1327" t="s">
        <v>19</v>
      </c>
      <c r="J1327" t="s">
        <v>20</v>
      </c>
      <c r="K1327" t="s">
        <v>25</v>
      </c>
      <c r="L1327">
        <v>54.66</v>
      </c>
      <c r="M1327">
        <v>6.56</v>
      </c>
      <c r="N1327">
        <v>0</v>
      </c>
      <c r="O1327">
        <v>130.22</v>
      </c>
      <c r="P1327">
        <v>191.44210000000001</v>
      </c>
      <c r="Q1327">
        <f t="shared" si="40"/>
        <v>0</v>
      </c>
      <c r="R1327">
        <f t="shared" si="41"/>
        <v>218538.65790000002</v>
      </c>
    </row>
    <row r="1328" spans="1:18" hidden="1" x14ac:dyDescent="0.25">
      <c r="A1328" s="20">
        <v>43194</v>
      </c>
      <c r="B1328" t="s">
        <v>282</v>
      </c>
      <c r="C1328" t="s">
        <v>17</v>
      </c>
      <c r="D1328">
        <v>500</v>
      </c>
      <c r="E1328">
        <v>607.13</v>
      </c>
      <c r="F1328">
        <v>303563.65000000002</v>
      </c>
      <c r="G1328" t="s">
        <v>367</v>
      </c>
      <c r="H1328">
        <v>2018063</v>
      </c>
      <c r="I1328" t="s">
        <v>19</v>
      </c>
      <c r="J1328" t="s">
        <v>20</v>
      </c>
      <c r="K1328" t="s">
        <v>25</v>
      </c>
      <c r="L1328">
        <v>0</v>
      </c>
      <c r="M1328">
        <v>9.11</v>
      </c>
      <c r="N1328">
        <v>31.5</v>
      </c>
      <c r="O1328">
        <v>180.73</v>
      </c>
      <c r="P1328">
        <v>221.33709999999999</v>
      </c>
      <c r="Q1328">
        <f t="shared" si="40"/>
        <v>303784.98710000003</v>
      </c>
      <c r="R1328">
        <f t="shared" si="41"/>
        <v>0</v>
      </c>
    </row>
    <row r="1329" spans="1:18" hidden="1" x14ac:dyDescent="0.25">
      <c r="A1329" s="20">
        <v>43194</v>
      </c>
      <c r="B1329" t="s">
        <v>282</v>
      </c>
      <c r="C1329" t="s">
        <v>23</v>
      </c>
      <c r="D1329">
        <v>500</v>
      </c>
      <c r="E1329">
        <v>605</v>
      </c>
      <c r="F1329">
        <v>302500</v>
      </c>
      <c r="G1329" t="s">
        <v>368</v>
      </c>
      <c r="H1329">
        <v>2018063</v>
      </c>
      <c r="I1329" t="s">
        <v>19</v>
      </c>
      <c r="J1329" t="s">
        <v>20</v>
      </c>
      <c r="K1329" t="s">
        <v>25</v>
      </c>
      <c r="L1329">
        <v>75.34</v>
      </c>
      <c r="M1329">
        <v>9.07</v>
      </c>
      <c r="N1329">
        <v>0</v>
      </c>
      <c r="O1329">
        <v>180.11</v>
      </c>
      <c r="P1329">
        <v>264.5249</v>
      </c>
      <c r="Q1329">
        <f t="shared" si="40"/>
        <v>0</v>
      </c>
      <c r="R1329">
        <f t="shared" si="41"/>
        <v>302235.47509999998</v>
      </c>
    </row>
    <row r="1330" spans="1:18" hidden="1" x14ac:dyDescent="0.25">
      <c r="A1330" s="20">
        <v>43193</v>
      </c>
      <c r="B1330" t="s">
        <v>205</v>
      </c>
      <c r="C1330" t="s">
        <v>17</v>
      </c>
      <c r="D1330">
        <v>1000</v>
      </c>
      <c r="E1330">
        <v>60.6</v>
      </c>
      <c r="F1330">
        <v>60600</v>
      </c>
      <c r="G1330" t="s">
        <v>369</v>
      </c>
      <c r="H1330">
        <v>2018062</v>
      </c>
      <c r="I1330" t="s">
        <v>19</v>
      </c>
      <c r="J1330" t="s">
        <v>20</v>
      </c>
      <c r="K1330" t="s">
        <v>25</v>
      </c>
      <c r="L1330">
        <v>0</v>
      </c>
      <c r="M1330">
        <v>1.82</v>
      </c>
      <c r="N1330">
        <v>3.9</v>
      </c>
      <c r="O1330">
        <v>36.08</v>
      </c>
      <c r="P1330">
        <v>41.798099999999998</v>
      </c>
      <c r="Q1330">
        <f t="shared" si="40"/>
        <v>60641.7981</v>
      </c>
      <c r="R1330">
        <f t="shared" si="41"/>
        <v>0</v>
      </c>
    </row>
    <row r="1331" spans="1:18" hidden="1" x14ac:dyDescent="0.25">
      <c r="A1331" s="20">
        <v>43193</v>
      </c>
      <c r="B1331" t="s">
        <v>205</v>
      </c>
      <c r="C1331" t="s">
        <v>23</v>
      </c>
      <c r="D1331">
        <v>1000</v>
      </c>
      <c r="E1331">
        <v>62</v>
      </c>
      <c r="F1331">
        <v>62000</v>
      </c>
      <c r="G1331" t="s">
        <v>370</v>
      </c>
      <c r="H1331">
        <v>2018062</v>
      </c>
      <c r="I1331" t="s">
        <v>19</v>
      </c>
      <c r="J1331" t="s">
        <v>20</v>
      </c>
      <c r="K1331" t="s">
        <v>25</v>
      </c>
      <c r="L1331">
        <v>15</v>
      </c>
      <c r="M1331">
        <v>1.86</v>
      </c>
      <c r="N1331">
        <v>0</v>
      </c>
      <c r="O1331">
        <v>36.909999999999997</v>
      </c>
      <c r="P1331">
        <v>53.77</v>
      </c>
      <c r="Q1331">
        <f t="shared" si="40"/>
        <v>0</v>
      </c>
      <c r="R1331">
        <f t="shared" si="41"/>
        <v>61946.23</v>
      </c>
    </row>
    <row r="1332" spans="1:18" hidden="1" x14ac:dyDescent="0.25">
      <c r="A1332" s="20">
        <v>43192</v>
      </c>
      <c r="B1332" t="s">
        <v>205</v>
      </c>
      <c r="C1332" t="s">
        <v>17</v>
      </c>
      <c r="D1332">
        <v>2130</v>
      </c>
      <c r="E1332">
        <v>57.8</v>
      </c>
      <c r="F1332">
        <v>123114</v>
      </c>
      <c r="G1332" t="s">
        <v>371</v>
      </c>
      <c r="H1332">
        <v>2018061</v>
      </c>
      <c r="I1332" t="s">
        <v>19</v>
      </c>
      <c r="J1332" t="s">
        <v>20</v>
      </c>
      <c r="K1332" t="s">
        <v>25</v>
      </c>
      <c r="L1332">
        <v>0</v>
      </c>
      <c r="M1332">
        <v>3.69</v>
      </c>
      <c r="N1332">
        <v>0</v>
      </c>
      <c r="O1332">
        <v>73.3</v>
      </c>
      <c r="P1332">
        <v>76.993399999999994</v>
      </c>
      <c r="Q1332">
        <f t="shared" si="40"/>
        <v>123190.99340000001</v>
      </c>
      <c r="R1332">
        <f t="shared" si="41"/>
        <v>0</v>
      </c>
    </row>
    <row r="1333" spans="1:18" hidden="1" x14ac:dyDescent="0.25">
      <c r="A1333" s="20">
        <v>43192</v>
      </c>
      <c r="B1333" t="s">
        <v>205</v>
      </c>
      <c r="C1333" t="s">
        <v>23</v>
      </c>
      <c r="D1333">
        <v>2130</v>
      </c>
      <c r="E1333">
        <v>58.9</v>
      </c>
      <c r="F1333">
        <v>125457</v>
      </c>
      <c r="G1333" t="s">
        <v>372</v>
      </c>
      <c r="H1333">
        <v>2018061</v>
      </c>
      <c r="I1333" t="s">
        <v>19</v>
      </c>
      <c r="J1333" t="s">
        <v>20</v>
      </c>
      <c r="K1333" t="s">
        <v>25</v>
      </c>
      <c r="L1333">
        <v>31.07</v>
      </c>
      <c r="M1333">
        <v>3.76</v>
      </c>
      <c r="N1333">
        <v>0</v>
      </c>
      <c r="O1333">
        <v>74.7</v>
      </c>
      <c r="P1333">
        <v>109.5337</v>
      </c>
      <c r="Q1333">
        <f t="shared" si="40"/>
        <v>0</v>
      </c>
      <c r="R1333">
        <f t="shared" si="41"/>
        <v>125347.4663</v>
      </c>
    </row>
    <row r="1334" spans="1:18" hidden="1" x14ac:dyDescent="0.25">
      <c r="A1334" s="20">
        <v>43192</v>
      </c>
      <c r="B1334" t="s">
        <v>279</v>
      </c>
      <c r="C1334" t="s">
        <v>17</v>
      </c>
      <c r="D1334">
        <v>100</v>
      </c>
      <c r="E1334">
        <v>452</v>
      </c>
      <c r="F1334">
        <v>45200</v>
      </c>
      <c r="G1334" t="s">
        <v>373</v>
      </c>
      <c r="H1334">
        <v>2018061</v>
      </c>
      <c r="I1334" t="s">
        <v>19</v>
      </c>
      <c r="J1334" t="s">
        <v>20</v>
      </c>
      <c r="K1334" t="s">
        <v>25</v>
      </c>
      <c r="L1334">
        <v>0</v>
      </c>
      <c r="M1334">
        <v>1.36</v>
      </c>
      <c r="N1334">
        <v>20.7</v>
      </c>
      <c r="O1334">
        <v>29.74</v>
      </c>
      <c r="P1334">
        <v>51.795999999999999</v>
      </c>
      <c r="Q1334">
        <f t="shared" si="40"/>
        <v>45251.796000000002</v>
      </c>
      <c r="R1334">
        <f t="shared" si="41"/>
        <v>0</v>
      </c>
    </row>
    <row r="1335" spans="1:18" hidden="1" x14ac:dyDescent="0.25">
      <c r="A1335" s="20">
        <v>43192</v>
      </c>
      <c r="B1335" t="s">
        <v>279</v>
      </c>
      <c r="C1335" t="s">
        <v>17</v>
      </c>
      <c r="D1335">
        <v>100</v>
      </c>
      <c r="E1335">
        <v>447.9</v>
      </c>
      <c r="F1335">
        <v>44790</v>
      </c>
      <c r="G1335" t="s">
        <v>374</v>
      </c>
      <c r="H1335">
        <v>2018061</v>
      </c>
      <c r="I1335" t="s">
        <v>19</v>
      </c>
      <c r="J1335" t="s">
        <v>20</v>
      </c>
      <c r="K1335" t="s">
        <v>25</v>
      </c>
      <c r="L1335">
        <v>0</v>
      </c>
      <c r="M1335">
        <v>1.34</v>
      </c>
      <c r="N1335">
        <v>0</v>
      </c>
      <c r="O1335">
        <v>29.74</v>
      </c>
      <c r="P1335">
        <v>31.0837</v>
      </c>
      <c r="Q1335">
        <f t="shared" si="40"/>
        <v>44821.083700000003</v>
      </c>
      <c r="R1335">
        <f t="shared" si="41"/>
        <v>0</v>
      </c>
    </row>
    <row r="1336" spans="1:18" hidden="1" x14ac:dyDescent="0.25">
      <c r="A1336" s="20">
        <v>43192</v>
      </c>
      <c r="B1336" t="s">
        <v>279</v>
      </c>
      <c r="C1336" t="s">
        <v>17</v>
      </c>
      <c r="D1336">
        <v>300</v>
      </c>
      <c r="E1336">
        <v>441</v>
      </c>
      <c r="F1336">
        <v>132300</v>
      </c>
      <c r="G1336" t="s">
        <v>375</v>
      </c>
      <c r="H1336">
        <v>2018061</v>
      </c>
      <c r="I1336" t="s">
        <v>19</v>
      </c>
      <c r="J1336" t="s">
        <v>20</v>
      </c>
      <c r="K1336" t="s">
        <v>25</v>
      </c>
      <c r="L1336">
        <v>0</v>
      </c>
      <c r="M1336">
        <v>3.97</v>
      </c>
      <c r="N1336">
        <v>0</v>
      </c>
      <c r="O1336">
        <v>78.77</v>
      </c>
      <c r="P1336">
        <v>82.738900000000001</v>
      </c>
      <c r="Q1336">
        <f t="shared" si="40"/>
        <v>132382.7389</v>
      </c>
      <c r="R1336">
        <f t="shared" si="41"/>
        <v>0</v>
      </c>
    </row>
    <row r="1337" spans="1:18" hidden="1" x14ac:dyDescent="0.25">
      <c r="A1337" s="20">
        <v>43192</v>
      </c>
      <c r="B1337" t="s">
        <v>279</v>
      </c>
      <c r="C1337" t="s">
        <v>23</v>
      </c>
      <c r="D1337">
        <v>500</v>
      </c>
      <c r="E1337">
        <v>429</v>
      </c>
      <c r="F1337">
        <v>214500</v>
      </c>
      <c r="G1337" t="s">
        <v>376</v>
      </c>
      <c r="H1337">
        <v>2018061</v>
      </c>
      <c r="I1337" t="s">
        <v>19</v>
      </c>
      <c r="J1337" t="s">
        <v>20</v>
      </c>
      <c r="K1337" t="s">
        <v>25</v>
      </c>
      <c r="L1337">
        <v>54.93</v>
      </c>
      <c r="M1337">
        <v>6.44</v>
      </c>
      <c r="N1337">
        <v>0</v>
      </c>
      <c r="O1337">
        <v>127.71</v>
      </c>
      <c r="P1337">
        <v>189.07509999999999</v>
      </c>
      <c r="Q1337">
        <f t="shared" si="40"/>
        <v>0</v>
      </c>
      <c r="R1337">
        <f t="shared" si="41"/>
        <v>214310.92490000001</v>
      </c>
    </row>
    <row r="1338" spans="1:18" hidden="1" x14ac:dyDescent="0.25">
      <c r="A1338" s="20">
        <v>43185</v>
      </c>
      <c r="B1338" t="s">
        <v>205</v>
      </c>
      <c r="C1338" t="s">
        <v>17</v>
      </c>
      <c r="D1338">
        <v>2500</v>
      </c>
      <c r="E1338">
        <v>57.88</v>
      </c>
      <c r="F1338">
        <v>144709.20000000001</v>
      </c>
      <c r="G1338" t="s">
        <v>377</v>
      </c>
      <c r="H1338">
        <v>2018058</v>
      </c>
      <c r="I1338" t="s">
        <v>19</v>
      </c>
      <c r="J1338" t="s">
        <v>20</v>
      </c>
      <c r="K1338" t="s">
        <v>25</v>
      </c>
      <c r="L1338">
        <v>0</v>
      </c>
      <c r="M1338">
        <v>4.34</v>
      </c>
      <c r="N1338">
        <v>0</v>
      </c>
      <c r="O1338">
        <v>86.14</v>
      </c>
      <c r="P1338">
        <v>90.481099999999998</v>
      </c>
      <c r="Q1338">
        <f t="shared" si="40"/>
        <v>144799.68110000002</v>
      </c>
      <c r="R1338">
        <f t="shared" si="41"/>
        <v>0</v>
      </c>
    </row>
    <row r="1339" spans="1:18" hidden="1" x14ac:dyDescent="0.25">
      <c r="A1339" s="20">
        <v>43185</v>
      </c>
      <c r="B1339" t="s">
        <v>205</v>
      </c>
      <c r="C1339" t="s">
        <v>23</v>
      </c>
      <c r="D1339">
        <v>2500</v>
      </c>
      <c r="E1339">
        <v>55.65</v>
      </c>
      <c r="F1339">
        <v>139125</v>
      </c>
      <c r="G1339" t="s">
        <v>378</v>
      </c>
      <c r="H1339">
        <v>2018058</v>
      </c>
      <c r="I1339" t="s">
        <v>19</v>
      </c>
      <c r="J1339" t="s">
        <v>20</v>
      </c>
      <c r="K1339" t="s">
        <v>25</v>
      </c>
      <c r="L1339">
        <v>35</v>
      </c>
      <c r="M1339">
        <v>4.17</v>
      </c>
      <c r="N1339">
        <v>8.6999999999999993</v>
      </c>
      <c r="O1339">
        <v>82.84</v>
      </c>
      <c r="P1339">
        <v>130.71379999999999</v>
      </c>
      <c r="Q1339">
        <f t="shared" si="40"/>
        <v>0</v>
      </c>
      <c r="R1339">
        <f t="shared" si="41"/>
        <v>138994.2862</v>
      </c>
    </row>
    <row r="1340" spans="1:18" hidden="1" x14ac:dyDescent="0.25">
      <c r="A1340" s="20">
        <v>43182</v>
      </c>
      <c r="B1340" t="s">
        <v>205</v>
      </c>
      <c r="C1340" t="s">
        <v>23</v>
      </c>
      <c r="D1340">
        <v>2500</v>
      </c>
      <c r="E1340">
        <v>57.45</v>
      </c>
      <c r="F1340">
        <v>143632.9</v>
      </c>
      <c r="G1340" t="s">
        <v>341</v>
      </c>
      <c r="H1340">
        <v>2018057</v>
      </c>
      <c r="I1340" t="s">
        <v>19</v>
      </c>
      <c r="J1340" t="s">
        <v>1634</v>
      </c>
      <c r="K1340" t="s">
        <v>25</v>
      </c>
      <c r="L1340">
        <v>143.86000000000001</v>
      </c>
      <c r="M1340">
        <v>4.3099999999999996</v>
      </c>
      <c r="N1340">
        <v>5.4</v>
      </c>
      <c r="O1340">
        <v>932.95</v>
      </c>
      <c r="P1340">
        <v>1086.519</v>
      </c>
      <c r="Q1340">
        <f t="shared" si="40"/>
        <v>0</v>
      </c>
      <c r="R1340">
        <f t="shared" si="41"/>
        <v>142546.38099999999</v>
      </c>
    </row>
    <row r="1341" spans="1:18" hidden="1" x14ac:dyDescent="0.25">
      <c r="A1341" s="20">
        <v>43182</v>
      </c>
      <c r="B1341" t="s">
        <v>296</v>
      </c>
      <c r="C1341" t="s">
        <v>23</v>
      </c>
      <c r="D1341">
        <v>750</v>
      </c>
      <c r="E1341">
        <v>38.85</v>
      </c>
      <c r="F1341">
        <v>29137.5</v>
      </c>
      <c r="G1341" t="s">
        <v>342</v>
      </c>
      <c r="H1341">
        <v>2018057</v>
      </c>
      <c r="I1341" t="s">
        <v>19</v>
      </c>
      <c r="J1341" t="s">
        <v>20</v>
      </c>
      <c r="K1341" t="s">
        <v>25</v>
      </c>
      <c r="L1341">
        <v>29.14</v>
      </c>
      <c r="M1341">
        <v>0.87</v>
      </c>
      <c r="N1341">
        <v>0</v>
      </c>
      <c r="O1341">
        <v>189.26</v>
      </c>
      <c r="P1341">
        <v>219.2741</v>
      </c>
      <c r="Q1341">
        <f t="shared" si="40"/>
        <v>0</v>
      </c>
      <c r="R1341">
        <f t="shared" si="41"/>
        <v>28918.225900000001</v>
      </c>
    </row>
    <row r="1342" spans="1:18" hidden="1" x14ac:dyDescent="0.25">
      <c r="A1342" s="20">
        <v>43181</v>
      </c>
      <c r="B1342" t="s">
        <v>288</v>
      </c>
      <c r="C1342" t="s">
        <v>17</v>
      </c>
      <c r="D1342">
        <v>50</v>
      </c>
      <c r="E1342">
        <v>271.7</v>
      </c>
      <c r="F1342">
        <v>13585</v>
      </c>
      <c r="G1342" t="s">
        <v>343</v>
      </c>
      <c r="H1342">
        <v>2018056</v>
      </c>
      <c r="I1342" t="s">
        <v>19</v>
      </c>
      <c r="J1342" t="s">
        <v>20</v>
      </c>
      <c r="K1342" t="s">
        <v>25</v>
      </c>
      <c r="L1342">
        <v>14</v>
      </c>
      <c r="M1342">
        <v>0.41</v>
      </c>
      <c r="N1342">
        <v>0.6</v>
      </c>
      <c r="O1342">
        <v>88.24</v>
      </c>
      <c r="P1342">
        <v>103.24760000000001</v>
      </c>
      <c r="Q1342">
        <f t="shared" si="40"/>
        <v>13688.247600000001</v>
      </c>
      <c r="R1342">
        <f t="shared" si="41"/>
        <v>0</v>
      </c>
    </row>
    <row r="1343" spans="1:18" hidden="1" x14ac:dyDescent="0.25">
      <c r="A1343" s="20">
        <v>43178</v>
      </c>
      <c r="B1343" t="s">
        <v>26</v>
      </c>
      <c r="C1343" t="s">
        <v>23</v>
      </c>
      <c r="D1343">
        <v>200</v>
      </c>
      <c r="E1343">
        <v>102.05</v>
      </c>
      <c r="F1343">
        <v>20410</v>
      </c>
      <c r="G1343" t="s">
        <v>344</v>
      </c>
      <c r="H1343">
        <v>2018053</v>
      </c>
      <c r="I1343" t="s">
        <v>19</v>
      </c>
      <c r="J1343" t="s">
        <v>20</v>
      </c>
      <c r="K1343" t="s">
        <v>25</v>
      </c>
      <c r="L1343">
        <v>20.25</v>
      </c>
      <c r="M1343">
        <v>0.61</v>
      </c>
      <c r="N1343">
        <v>5.4</v>
      </c>
      <c r="O1343">
        <v>132.58000000000001</v>
      </c>
      <c r="P1343">
        <v>158.8425</v>
      </c>
      <c r="Q1343">
        <f t="shared" si="40"/>
        <v>0</v>
      </c>
      <c r="R1343">
        <f t="shared" si="41"/>
        <v>20251.157500000001</v>
      </c>
    </row>
    <row r="1344" spans="1:18" hidden="1" x14ac:dyDescent="0.25">
      <c r="A1344" s="20">
        <v>43178</v>
      </c>
      <c r="B1344" t="s">
        <v>205</v>
      </c>
      <c r="C1344" t="s">
        <v>17</v>
      </c>
      <c r="D1344">
        <v>2500</v>
      </c>
      <c r="E1344">
        <v>61.5</v>
      </c>
      <c r="F1344">
        <v>153750</v>
      </c>
      <c r="G1344" t="s">
        <v>345</v>
      </c>
      <c r="H1344">
        <v>2018053</v>
      </c>
      <c r="I1344" t="s">
        <v>19</v>
      </c>
      <c r="J1344" t="s">
        <v>1634</v>
      </c>
      <c r="K1344" t="s">
        <v>25</v>
      </c>
      <c r="L1344">
        <v>153.75</v>
      </c>
      <c r="M1344">
        <v>4.6100000000000003</v>
      </c>
      <c r="N1344">
        <v>0</v>
      </c>
      <c r="O1344">
        <v>998.67</v>
      </c>
      <c r="P1344">
        <v>1157.0326</v>
      </c>
      <c r="Q1344">
        <f t="shared" si="40"/>
        <v>154907.03260000001</v>
      </c>
      <c r="R1344">
        <f t="shared" si="41"/>
        <v>0</v>
      </c>
    </row>
    <row r="1345" spans="1:18" hidden="1" x14ac:dyDescent="0.25">
      <c r="A1345" s="20">
        <v>43174</v>
      </c>
      <c r="B1345" t="s">
        <v>128</v>
      </c>
      <c r="C1345" t="s">
        <v>17</v>
      </c>
      <c r="D1345">
        <v>700</v>
      </c>
      <c r="E1345">
        <v>405.52</v>
      </c>
      <c r="F1345">
        <v>283866.5</v>
      </c>
      <c r="G1345" t="s">
        <v>346</v>
      </c>
      <c r="H1345">
        <v>2018051</v>
      </c>
      <c r="I1345" t="s">
        <v>19</v>
      </c>
      <c r="J1345" t="s">
        <v>20</v>
      </c>
      <c r="K1345" t="s">
        <v>25</v>
      </c>
      <c r="L1345">
        <v>0</v>
      </c>
      <c r="M1345">
        <v>8.52</v>
      </c>
      <c r="N1345">
        <v>0</v>
      </c>
      <c r="O1345">
        <v>169.02</v>
      </c>
      <c r="P1345">
        <v>177.53579999999999</v>
      </c>
      <c r="Q1345">
        <f t="shared" si="40"/>
        <v>284044.03580000001</v>
      </c>
      <c r="R1345">
        <f t="shared" si="41"/>
        <v>0</v>
      </c>
    </row>
    <row r="1346" spans="1:18" hidden="1" x14ac:dyDescent="0.25">
      <c r="A1346" s="20">
        <v>43174</v>
      </c>
      <c r="B1346" t="s">
        <v>128</v>
      </c>
      <c r="C1346" t="s">
        <v>23</v>
      </c>
      <c r="D1346">
        <v>700</v>
      </c>
      <c r="E1346">
        <v>405</v>
      </c>
      <c r="F1346">
        <v>283500</v>
      </c>
      <c r="G1346" t="s">
        <v>347</v>
      </c>
      <c r="H1346">
        <v>2018051</v>
      </c>
      <c r="I1346" t="s">
        <v>19</v>
      </c>
      <c r="J1346" t="s">
        <v>20</v>
      </c>
      <c r="K1346" t="s">
        <v>25</v>
      </c>
      <c r="L1346">
        <v>71</v>
      </c>
      <c r="M1346">
        <v>8.49</v>
      </c>
      <c r="N1346">
        <v>17.100000000000001</v>
      </c>
      <c r="O1346">
        <v>168.44</v>
      </c>
      <c r="P1346">
        <v>265.03190000000001</v>
      </c>
      <c r="Q1346">
        <f t="shared" si="40"/>
        <v>0</v>
      </c>
      <c r="R1346">
        <f t="shared" si="41"/>
        <v>283234.9681</v>
      </c>
    </row>
    <row r="1347" spans="1:18" hidden="1" x14ac:dyDescent="0.25">
      <c r="A1347" s="20">
        <v>43173</v>
      </c>
      <c r="B1347" t="s">
        <v>282</v>
      </c>
      <c r="C1347" t="s">
        <v>17</v>
      </c>
      <c r="D1347">
        <v>500</v>
      </c>
      <c r="E1347">
        <v>610</v>
      </c>
      <c r="F1347">
        <v>305000</v>
      </c>
      <c r="G1347" t="s">
        <v>348</v>
      </c>
      <c r="H1347">
        <v>2018050</v>
      </c>
      <c r="I1347" t="s">
        <v>19</v>
      </c>
      <c r="J1347" t="s">
        <v>20</v>
      </c>
      <c r="K1347" t="s">
        <v>25</v>
      </c>
      <c r="L1347">
        <v>0</v>
      </c>
      <c r="M1347">
        <v>9.15</v>
      </c>
      <c r="N1347">
        <v>18.3</v>
      </c>
      <c r="O1347">
        <v>181.6</v>
      </c>
      <c r="P1347">
        <v>209.05</v>
      </c>
      <c r="Q1347">
        <f t="shared" ref="Q1347:Q1410" si="42">IF(C1347="Buy",F1347+P1347,0)</f>
        <v>305209.05</v>
      </c>
      <c r="R1347">
        <f t="shared" ref="R1347:R1410" si="43">IF(C1347="Sell",F1347-P1347,0)</f>
        <v>0</v>
      </c>
    </row>
    <row r="1348" spans="1:18" hidden="1" x14ac:dyDescent="0.25">
      <c r="A1348" s="20">
        <v>43173</v>
      </c>
      <c r="B1348" t="s">
        <v>282</v>
      </c>
      <c r="C1348" t="s">
        <v>23</v>
      </c>
      <c r="D1348">
        <v>500</v>
      </c>
      <c r="E1348">
        <v>606</v>
      </c>
      <c r="F1348">
        <v>303000</v>
      </c>
      <c r="G1348" t="s">
        <v>349</v>
      </c>
      <c r="H1348">
        <v>2018050</v>
      </c>
      <c r="I1348" t="s">
        <v>19</v>
      </c>
      <c r="J1348" t="s">
        <v>20</v>
      </c>
      <c r="K1348" t="s">
        <v>25</v>
      </c>
      <c r="L1348">
        <v>76</v>
      </c>
      <c r="M1348">
        <v>9.09</v>
      </c>
      <c r="N1348">
        <v>0</v>
      </c>
      <c r="O1348">
        <v>180.41</v>
      </c>
      <c r="P1348">
        <v>265.5</v>
      </c>
      <c r="Q1348">
        <f t="shared" si="42"/>
        <v>0</v>
      </c>
      <c r="R1348">
        <f t="shared" si="43"/>
        <v>302734.5</v>
      </c>
    </row>
    <row r="1349" spans="1:18" hidden="1" x14ac:dyDescent="0.25">
      <c r="A1349" s="20">
        <v>43172</v>
      </c>
      <c r="B1349" t="s">
        <v>282</v>
      </c>
      <c r="C1349" t="s">
        <v>17</v>
      </c>
      <c r="D1349">
        <v>100</v>
      </c>
      <c r="E1349">
        <v>608</v>
      </c>
      <c r="F1349">
        <v>60799.5</v>
      </c>
      <c r="G1349" t="s">
        <v>350</v>
      </c>
      <c r="H1349">
        <v>2018049</v>
      </c>
      <c r="I1349" t="s">
        <v>19</v>
      </c>
      <c r="J1349" t="s">
        <v>20</v>
      </c>
      <c r="K1349" t="s">
        <v>25</v>
      </c>
      <c r="L1349">
        <v>0</v>
      </c>
      <c r="M1349">
        <v>1.82</v>
      </c>
      <c r="N1349">
        <v>0</v>
      </c>
      <c r="O1349">
        <v>36.200000000000003</v>
      </c>
      <c r="P1349">
        <v>38.024000000000001</v>
      </c>
      <c r="Q1349">
        <f t="shared" si="42"/>
        <v>60837.523999999998</v>
      </c>
      <c r="R1349">
        <f t="shared" si="43"/>
        <v>0</v>
      </c>
    </row>
    <row r="1350" spans="1:18" hidden="1" x14ac:dyDescent="0.25">
      <c r="A1350" s="20">
        <v>43172</v>
      </c>
      <c r="B1350" t="s">
        <v>282</v>
      </c>
      <c r="C1350" t="s">
        <v>23</v>
      </c>
      <c r="D1350">
        <v>100</v>
      </c>
      <c r="E1350">
        <v>603.29999999999995</v>
      </c>
      <c r="F1350">
        <v>60330</v>
      </c>
      <c r="G1350" t="s">
        <v>351</v>
      </c>
      <c r="H1350">
        <v>2018049</v>
      </c>
      <c r="I1350" t="s">
        <v>19</v>
      </c>
      <c r="J1350" t="s">
        <v>20</v>
      </c>
      <c r="K1350" t="s">
        <v>25</v>
      </c>
      <c r="L1350">
        <v>15</v>
      </c>
      <c r="M1350">
        <v>1.81</v>
      </c>
      <c r="N1350">
        <v>3.9</v>
      </c>
      <c r="O1350">
        <v>35.93</v>
      </c>
      <c r="P1350">
        <v>56.639899999999997</v>
      </c>
      <c r="Q1350">
        <f t="shared" si="42"/>
        <v>0</v>
      </c>
      <c r="R1350">
        <f t="shared" si="43"/>
        <v>60273.360099999998</v>
      </c>
    </row>
    <row r="1351" spans="1:18" hidden="1" x14ac:dyDescent="0.25">
      <c r="A1351" s="20">
        <v>43171</v>
      </c>
      <c r="B1351" t="s">
        <v>282</v>
      </c>
      <c r="C1351" t="s">
        <v>17</v>
      </c>
      <c r="D1351">
        <v>500</v>
      </c>
      <c r="E1351">
        <v>590</v>
      </c>
      <c r="F1351">
        <v>295000</v>
      </c>
      <c r="G1351" t="s">
        <v>339</v>
      </c>
      <c r="H1351">
        <v>2018048</v>
      </c>
      <c r="I1351" t="s">
        <v>19</v>
      </c>
      <c r="J1351" t="s">
        <v>20</v>
      </c>
      <c r="K1351" t="s">
        <v>25</v>
      </c>
      <c r="L1351">
        <v>0</v>
      </c>
      <c r="M1351">
        <v>8.85</v>
      </c>
      <c r="N1351">
        <v>0</v>
      </c>
      <c r="O1351">
        <v>175.65</v>
      </c>
      <c r="P1351">
        <v>184.5</v>
      </c>
      <c r="Q1351">
        <f t="shared" si="42"/>
        <v>295184.5</v>
      </c>
      <c r="R1351">
        <f t="shared" si="43"/>
        <v>0</v>
      </c>
    </row>
    <row r="1352" spans="1:18" hidden="1" x14ac:dyDescent="0.25">
      <c r="A1352" s="20">
        <v>43171</v>
      </c>
      <c r="B1352" t="s">
        <v>282</v>
      </c>
      <c r="C1352" t="s">
        <v>23</v>
      </c>
      <c r="D1352">
        <v>500</v>
      </c>
      <c r="E1352">
        <v>591.5</v>
      </c>
      <c r="F1352">
        <v>295750</v>
      </c>
      <c r="G1352" t="s">
        <v>340</v>
      </c>
      <c r="H1352">
        <v>2018048</v>
      </c>
      <c r="I1352" t="s">
        <v>19</v>
      </c>
      <c r="J1352" t="s">
        <v>20</v>
      </c>
      <c r="K1352" t="s">
        <v>25</v>
      </c>
      <c r="L1352">
        <v>74</v>
      </c>
      <c r="M1352">
        <v>8.8699999999999992</v>
      </c>
      <c r="N1352">
        <v>18</v>
      </c>
      <c r="O1352">
        <v>176.09</v>
      </c>
      <c r="P1352">
        <v>276.96249999999998</v>
      </c>
      <c r="Q1352">
        <f t="shared" si="42"/>
        <v>0</v>
      </c>
      <c r="R1352">
        <f t="shared" si="43"/>
        <v>295473.03749999998</v>
      </c>
    </row>
    <row r="1353" spans="1:18" hidden="1" x14ac:dyDescent="0.25">
      <c r="A1353" s="20">
        <v>43167</v>
      </c>
      <c r="B1353" t="s">
        <v>279</v>
      </c>
      <c r="C1353" t="s">
        <v>17</v>
      </c>
      <c r="D1353">
        <v>500</v>
      </c>
      <c r="E1353">
        <v>506</v>
      </c>
      <c r="F1353">
        <v>253000</v>
      </c>
      <c r="G1353" t="s">
        <v>334</v>
      </c>
      <c r="H1353">
        <v>2018046</v>
      </c>
      <c r="I1353" t="s">
        <v>19</v>
      </c>
      <c r="J1353" t="s">
        <v>20</v>
      </c>
      <c r="K1353" t="s">
        <v>25</v>
      </c>
      <c r="L1353">
        <v>0</v>
      </c>
      <c r="M1353">
        <v>7.59</v>
      </c>
      <c r="N1353">
        <v>0</v>
      </c>
      <c r="O1353">
        <v>150.63999999999999</v>
      </c>
      <c r="P1353">
        <v>158.22999999999999</v>
      </c>
      <c r="Q1353">
        <f t="shared" si="42"/>
        <v>253158.23</v>
      </c>
      <c r="R1353">
        <f t="shared" si="43"/>
        <v>0</v>
      </c>
    </row>
    <row r="1354" spans="1:18" hidden="1" x14ac:dyDescent="0.25">
      <c r="A1354" s="20">
        <v>43167</v>
      </c>
      <c r="B1354" t="s">
        <v>279</v>
      </c>
      <c r="C1354" t="s">
        <v>23</v>
      </c>
      <c r="D1354">
        <v>500</v>
      </c>
      <c r="E1354">
        <v>509</v>
      </c>
      <c r="F1354">
        <v>254500</v>
      </c>
      <c r="G1354" t="s">
        <v>335</v>
      </c>
      <c r="H1354">
        <v>2018046</v>
      </c>
      <c r="I1354" t="s">
        <v>19</v>
      </c>
      <c r="J1354" t="s">
        <v>20</v>
      </c>
      <c r="K1354" t="s">
        <v>25</v>
      </c>
      <c r="L1354">
        <v>63.03</v>
      </c>
      <c r="M1354">
        <v>7.64</v>
      </c>
      <c r="N1354">
        <v>15.6</v>
      </c>
      <c r="O1354">
        <v>151.53</v>
      </c>
      <c r="P1354">
        <v>237.79509999999999</v>
      </c>
      <c r="Q1354">
        <f t="shared" si="42"/>
        <v>0</v>
      </c>
      <c r="R1354">
        <f t="shared" si="43"/>
        <v>254262.20490000001</v>
      </c>
    </row>
    <row r="1355" spans="1:18" hidden="1" x14ac:dyDescent="0.25">
      <c r="A1355" s="20">
        <v>43167</v>
      </c>
      <c r="B1355" t="s">
        <v>324</v>
      </c>
      <c r="C1355" t="s">
        <v>17</v>
      </c>
      <c r="D1355">
        <v>10</v>
      </c>
      <c r="E1355">
        <v>796.7</v>
      </c>
      <c r="F1355">
        <v>7967</v>
      </c>
      <c r="G1355" t="s">
        <v>336</v>
      </c>
      <c r="H1355">
        <v>2018046</v>
      </c>
      <c r="I1355" t="s">
        <v>19</v>
      </c>
      <c r="J1355" t="s">
        <v>20</v>
      </c>
      <c r="K1355" t="s">
        <v>25</v>
      </c>
      <c r="L1355">
        <v>7.97</v>
      </c>
      <c r="M1355">
        <v>0.24</v>
      </c>
      <c r="N1355">
        <v>0</v>
      </c>
      <c r="O1355">
        <v>51.74</v>
      </c>
      <c r="P1355">
        <v>59.948999999999998</v>
      </c>
      <c r="Q1355">
        <f t="shared" si="42"/>
        <v>8026.9489999999996</v>
      </c>
      <c r="R1355">
        <f t="shared" si="43"/>
        <v>0</v>
      </c>
    </row>
    <row r="1356" spans="1:18" hidden="1" x14ac:dyDescent="0.25">
      <c r="A1356" s="20">
        <v>43166</v>
      </c>
      <c r="B1356" t="s">
        <v>51</v>
      </c>
      <c r="C1356" t="s">
        <v>23</v>
      </c>
      <c r="D1356">
        <v>200</v>
      </c>
      <c r="E1356">
        <v>305.08</v>
      </c>
      <c r="F1356">
        <v>61016</v>
      </c>
      <c r="G1356" t="s">
        <v>337</v>
      </c>
      <c r="H1356">
        <v>201718233</v>
      </c>
      <c r="I1356" t="s">
        <v>19</v>
      </c>
      <c r="J1356" t="s">
        <v>20</v>
      </c>
      <c r="K1356" t="s">
        <v>21</v>
      </c>
      <c r="L1356">
        <v>61</v>
      </c>
      <c r="M1356">
        <v>1.31</v>
      </c>
      <c r="N1356">
        <v>2.1</v>
      </c>
      <c r="O1356">
        <v>396.23</v>
      </c>
      <c r="P1356">
        <v>460.64159999999998</v>
      </c>
      <c r="Q1356">
        <f t="shared" si="42"/>
        <v>0</v>
      </c>
      <c r="R1356">
        <f t="shared" si="43"/>
        <v>60555.358399999997</v>
      </c>
    </row>
    <row r="1357" spans="1:18" hidden="1" x14ac:dyDescent="0.25">
      <c r="A1357" s="20">
        <v>43166</v>
      </c>
      <c r="B1357" t="s">
        <v>282</v>
      </c>
      <c r="C1357" t="s">
        <v>17</v>
      </c>
      <c r="D1357">
        <v>100</v>
      </c>
      <c r="E1357">
        <v>603</v>
      </c>
      <c r="F1357">
        <v>60300</v>
      </c>
      <c r="G1357" t="s">
        <v>338</v>
      </c>
      <c r="H1357">
        <v>2018045</v>
      </c>
      <c r="I1357" t="s">
        <v>19</v>
      </c>
      <c r="J1357" t="s">
        <v>1634</v>
      </c>
      <c r="K1357" t="s">
        <v>25</v>
      </c>
      <c r="L1357">
        <v>60</v>
      </c>
      <c r="M1357">
        <v>1.81</v>
      </c>
      <c r="N1357">
        <v>2.1</v>
      </c>
      <c r="O1357">
        <v>391.67</v>
      </c>
      <c r="P1357">
        <v>455.57909999999998</v>
      </c>
      <c r="Q1357">
        <f t="shared" si="42"/>
        <v>60755.579100000003</v>
      </c>
      <c r="R1357">
        <f t="shared" si="43"/>
        <v>0</v>
      </c>
    </row>
    <row r="1358" spans="1:18" hidden="1" x14ac:dyDescent="0.25">
      <c r="A1358" s="20">
        <v>43160</v>
      </c>
      <c r="B1358" t="s">
        <v>321</v>
      </c>
      <c r="C1358" t="s">
        <v>17</v>
      </c>
      <c r="D1358">
        <v>1000</v>
      </c>
      <c r="E1358">
        <v>380.25</v>
      </c>
      <c r="F1358">
        <v>380250</v>
      </c>
      <c r="G1358" t="s">
        <v>322</v>
      </c>
      <c r="H1358">
        <v>2018042</v>
      </c>
      <c r="I1358" t="s">
        <v>19</v>
      </c>
      <c r="J1358" t="s">
        <v>20</v>
      </c>
      <c r="K1358" t="s">
        <v>25</v>
      </c>
      <c r="L1358">
        <v>0</v>
      </c>
      <c r="M1358">
        <v>11.41</v>
      </c>
      <c r="N1358">
        <v>0</v>
      </c>
      <c r="O1358">
        <v>226.4</v>
      </c>
      <c r="P1358">
        <v>237.8075</v>
      </c>
      <c r="Q1358">
        <f t="shared" si="42"/>
        <v>380487.8075</v>
      </c>
      <c r="R1358">
        <f t="shared" si="43"/>
        <v>0</v>
      </c>
    </row>
    <row r="1359" spans="1:18" hidden="1" x14ac:dyDescent="0.25">
      <c r="A1359" s="20">
        <v>43160</v>
      </c>
      <c r="B1359" t="s">
        <v>321</v>
      </c>
      <c r="C1359" t="s">
        <v>23</v>
      </c>
      <c r="D1359">
        <v>1000</v>
      </c>
      <c r="E1359">
        <v>377.5</v>
      </c>
      <c r="F1359">
        <v>377500</v>
      </c>
      <c r="G1359" t="s">
        <v>323</v>
      </c>
      <c r="H1359">
        <v>2018042</v>
      </c>
      <c r="I1359" t="s">
        <v>19</v>
      </c>
      <c r="J1359" t="s">
        <v>20</v>
      </c>
      <c r="K1359" t="s">
        <v>25</v>
      </c>
      <c r="L1359">
        <v>95</v>
      </c>
      <c r="M1359">
        <v>11.33</v>
      </c>
      <c r="N1359">
        <v>22.8</v>
      </c>
      <c r="O1359">
        <v>224.77</v>
      </c>
      <c r="P1359">
        <v>353.89499999999998</v>
      </c>
      <c r="Q1359">
        <f t="shared" si="42"/>
        <v>0</v>
      </c>
      <c r="R1359">
        <f t="shared" si="43"/>
        <v>377146.10499999998</v>
      </c>
    </row>
    <row r="1360" spans="1:18" hidden="1" x14ac:dyDescent="0.25">
      <c r="A1360" s="20">
        <v>43154</v>
      </c>
      <c r="B1360" t="s">
        <v>324</v>
      </c>
      <c r="C1360" t="s">
        <v>17</v>
      </c>
      <c r="D1360">
        <v>10</v>
      </c>
      <c r="E1360">
        <v>896.8</v>
      </c>
      <c r="F1360">
        <v>8968</v>
      </c>
      <c r="G1360" t="s">
        <v>325</v>
      </c>
      <c r="H1360">
        <v>2018038</v>
      </c>
      <c r="I1360" t="s">
        <v>19</v>
      </c>
      <c r="J1360" t="s">
        <v>20</v>
      </c>
      <c r="K1360" t="s">
        <v>25</v>
      </c>
      <c r="L1360">
        <v>9</v>
      </c>
      <c r="M1360">
        <v>0.27</v>
      </c>
      <c r="N1360">
        <v>0.3</v>
      </c>
      <c r="O1360">
        <v>58.25</v>
      </c>
      <c r="P1360">
        <v>67.819100000000006</v>
      </c>
      <c r="Q1360">
        <f t="shared" si="42"/>
        <v>9035.8191000000006</v>
      </c>
      <c r="R1360">
        <f t="shared" si="43"/>
        <v>0</v>
      </c>
    </row>
    <row r="1361" spans="1:18" hidden="1" x14ac:dyDescent="0.25">
      <c r="A1361" s="20">
        <v>43153</v>
      </c>
      <c r="B1361" t="s">
        <v>296</v>
      </c>
      <c r="C1361" t="s">
        <v>17</v>
      </c>
      <c r="D1361">
        <v>250</v>
      </c>
      <c r="E1361">
        <v>49</v>
      </c>
      <c r="F1361">
        <v>12250</v>
      </c>
      <c r="G1361" t="s">
        <v>326</v>
      </c>
      <c r="H1361">
        <v>2018037</v>
      </c>
      <c r="I1361" t="s">
        <v>19</v>
      </c>
      <c r="J1361" t="s">
        <v>20</v>
      </c>
      <c r="K1361" t="s">
        <v>25</v>
      </c>
      <c r="L1361">
        <v>12</v>
      </c>
      <c r="M1361">
        <v>0.37</v>
      </c>
      <c r="N1361">
        <v>0.6</v>
      </c>
      <c r="O1361">
        <v>79.569999999999993</v>
      </c>
      <c r="P1361">
        <v>92.537499999999994</v>
      </c>
      <c r="Q1361">
        <f t="shared" si="42"/>
        <v>12342.5375</v>
      </c>
      <c r="R1361">
        <f t="shared" si="43"/>
        <v>0</v>
      </c>
    </row>
    <row r="1362" spans="1:18" hidden="1" x14ac:dyDescent="0.25">
      <c r="A1362" s="20">
        <v>43152</v>
      </c>
      <c r="B1362" t="s">
        <v>288</v>
      </c>
      <c r="C1362" t="s">
        <v>17</v>
      </c>
      <c r="D1362">
        <v>50</v>
      </c>
      <c r="E1362">
        <v>210.15</v>
      </c>
      <c r="F1362">
        <v>10507.5</v>
      </c>
      <c r="G1362" t="s">
        <v>327</v>
      </c>
      <c r="H1362">
        <v>2018036</v>
      </c>
      <c r="I1362" t="s">
        <v>19</v>
      </c>
      <c r="J1362" t="s">
        <v>20</v>
      </c>
      <c r="K1362" t="s">
        <v>25</v>
      </c>
      <c r="L1362">
        <v>10.51</v>
      </c>
      <c r="M1362">
        <v>0.32</v>
      </c>
      <c r="N1362">
        <v>0</v>
      </c>
      <c r="O1362">
        <v>68.25</v>
      </c>
      <c r="P1362">
        <v>79.075299999999999</v>
      </c>
      <c r="Q1362">
        <f t="shared" si="42"/>
        <v>10586.5753</v>
      </c>
      <c r="R1362">
        <f t="shared" si="43"/>
        <v>0</v>
      </c>
    </row>
    <row r="1363" spans="1:18" hidden="1" x14ac:dyDescent="0.25">
      <c r="A1363" s="20">
        <v>43152</v>
      </c>
      <c r="B1363" t="s">
        <v>282</v>
      </c>
      <c r="C1363" t="s">
        <v>17</v>
      </c>
      <c r="D1363">
        <v>500</v>
      </c>
      <c r="E1363">
        <v>580.4</v>
      </c>
      <c r="F1363">
        <v>290200</v>
      </c>
      <c r="G1363" t="s">
        <v>328</v>
      </c>
      <c r="H1363">
        <v>2018036</v>
      </c>
      <c r="I1363" t="s">
        <v>19</v>
      </c>
      <c r="J1363" t="s">
        <v>20</v>
      </c>
      <c r="K1363" t="s">
        <v>25</v>
      </c>
      <c r="L1363">
        <v>0</v>
      </c>
      <c r="M1363">
        <v>8.7100000000000009</v>
      </c>
      <c r="N1363">
        <v>17.7</v>
      </c>
      <c r="O1363">
        <v>172.78</v>
      </c>
      <c r="P1363">
        <v>199.18600000000001</v>
      </c>
      <c r="Q1363">
        <f t="shared" si="42"/>
        <v>290399.18599999999</v>
      </c>
      <c r="R1363">
        <f t="shared" si="43"/>
        <v>0</v>
      </c>
    </row>
    <row r="1364" spans="1:18" hidden="1" x14ac:dyDescent="0.25">
      <c r="A1364" s="20">
        <v>43152</v>
      </c>
      <c r="B1364" t="s">
        <v>282</v>
      </c>
      <c r="C1364" t="s">
        <v>23</v>
      </c>
      <c r="D1364">
        <v>500</v>
      </c>
      <c r="E1364">
        <v>577.52</v>
      </c>
      <c r="F1364">
        <v>288760.59999999998</v>
      </c>
      <c r="G1364" t="s">
        <v>329</v>
      </c>
      <c r="H1364">
        <v>2018036</v>
      </c>
      <c r="I1364" t="s">
        <v>19</v>
      </c>
      <c r="J1364" t="s">
        <v>20</v>
      </c>
      <c r="K1364" t="s">
        <v>25</v>
      </c>
      <c r="L1364">
        <v>72.489999999999995</v>
      </c>
      <c r="M1364">
        <v>8.66</v>
      </c>
      <c r="N1364">
        <v>0</v>
      </c>
      <c r="O1364">
        <v>171.93</v>
      </c>
      <c r="P1364">
        <v>253.08279999999999</v>
      </c>
      <c r="Q1364">
        <f t="shared" si="42"/>
        <v>0</v>
      </c>
      <c r="R1364">
        <f t="shared" si="43"/>
        <v>288507.5172</v>
      </c>
    </row>
    <row r="1365" spans="1:18" hidden="1" x14ac:dyDescent="0.25">
      <c r="A1365" s="20">
        <v>43151</v>
      </c>
      <c r="B1365" t="s">
        <v>282</v>
      </c>
      <c r="C1365" t="s">
        <v>17</v>
      </c>
      <c r="D1365">
        <v>500</v>
      </c>
      <c r="E1365">
        <v>585</v>
      </c>
      <c r="F1365">
        <v>292500</v>
      </c>
      <c r="G1365" t="s">
        <v>330</v>
      </c>
      <c r="H1365">
        <v>2018035</v>
      </c>
      <c r="I1365" t="s">
        <v>19</v>
      </c>
      <c r="J1365" t="s">
        <v>20</v>
      </c>
      <c r="K1365" t="s">
        <v>25</v>
      </c>
      <c r="L1365">
        <v>0</v>
      </c>
      <c r="M1365">
        <v>8.7799999999999994</v>
      </c>
      <c r="N1365">
        <v>35.1</v>
      </c>
      <c r="O1365">
        <v>174.15</v>
      </c>
      <c r="P1365">
        <v>218.02510000000001</v>
      </c>
      <c r="Q1365">
        <f t="shared" si="42"/>
        <v>292718.02510000003</v>
      </c>
      <c r="R1365">
        <f t="shared" si="43"/>
        <v>0</v>
      </c>
    </row>
    <row r="1366" spans="1:18" hidden="1" x14ac:dyDescent="0.25">
      <c r="A1366" s="20">
        <v>43151</v>
      </c>
      <c r="B1366" t="s">
        <v>282</v>
      </c>
      <c r="C1366" t="s">
        <v>23</v>
      </c>
      <c r="D1366">
        <v>500</v>
      </c>
      <c r="E1366">
        <v>580</v>
      </c>
      <c r="F1366">
        <v>290000</v>
      </c>
      <c r="G1366" t="s">
        <v>331</v>
      </c>
      <c r="H1366">
        <v>2018035</v>
      </c>
      <c r="I1366" t="s">
        <v>19</v>
      </c>
      <c r="J1366" t="s">
        <v>20</v>
      </c>
      <c r="K1366" t="s">
        <v>25</v>
      </c>
      <c r="L1366">
        <v>72.650000000000006</v>
      </c>
      <c r="M1366">
        <v>8.6999999999999993</v>
      </c>
      <c r="N1366">
        <v>0</v>
      </c>
      <c r="O1366">
        <v>172.67</v>
      </c>
      <c r="P1366">
        <v>254.02</v>
      </c>
      <c r="Q1366">
        <f t="shared" si="42"/>
        <v>0</v>
      </c>
      <c r="R1366">
        <f t="shared" si="43"/>
        <v>289745.98</v>
      </c>
    </row>
    <row r="1367" spans="1:18" hidden="1" x14ac:dyDescent="0.25">
      <c r="A1367" s="20">
        <v>43151</v>
      </c>
      <c r="B1367" t="s">
        <v>282</v>
      </c>
      <c r="C1367" t="s">
        <v>17</v>
      </c>
      <c r="D1367">
        <v>500</v>
      </c>
      <c r="E1367">
        <v>582.78</v>
      </c>
      <c r="F1367">
        <v>291390.3</v>
      </c>
      <c r="G1367" t="s">
        <v>332</v>
      </c>
      <c r="H1367">
        <v>2018035</v>
      </c>
      <c r="I1367" t="s">
        <v>19</v>
      </c>
      <c r="J1367" t="s">
        <v>20</v>
      </c>
      <c r="K1367" t="s">
        <v>25</v>
      </c>
      <c r="L1367">
        <v>0</v>
      </c>
      <c r="M1367">
        <v>8.74</v>
      </c>
      <c r="N1367">
        <v>0</v>
      </c>
      <c r="O1367">
        <v>173.49</v>
      </c>
      <c r="P1367">
        <v>182.23169999999999</v>
      </c>
      <c r="Q1367">
        <f t="shared" si="42"/>
        <v>291572.53169999999</v>
      </c>
      <c r="R1367">
        <f t="shared" si="43"/>
        <v>0</v>
      </c>
    </row>
    <row r="1368" spans="1:18" hidden="1" x14ac:dyDescent="0.25">
      <c r="A1368" s="20">
        <v>43151</v>
      </c>
      <c r="B1368" t="s">
        <v>282</v>
      </c>
      <c r="C1368" t="s">
        <v>23</v>
      </c>
      <c r="D1368">
        <v>500</v>
      </c>
      <c r="E1368">
        <v>577.02</v>
      </c>
      <c r="F1368">
        <v>288511.3</v>
      </c>
      <c r="G1368" t="s">
        <v>333</v>
      </c>
      <c r="H1368">
        <v>2018035</v>
      </c>
      <c r="I1368" t="s">
        <v>19</v>
      </c>
      <c r="J1368" t="s">
        <v>20</v>
      </c>
      <c r="K1368" t="s">
        <v>25</v>
      </c>
      <c r="L1368">
        <v>72.349999999999994</v>
      </c>
      <c r="M1368">
        <v>8.66</v>
      </c>
      <c r="N1368">
        <v>0</v>
      </c>
      <c r="O1368">
        <v>171.77</v>
      </c>
      <c r="P1368">
        <v>252.7757</v>
      </c>
      <c r="Q1368">
        <f t="shared" si="42"/>
        <v>0</v>
      </c>
      <c r="R1368">
        <f t="shared" si="43"/>
        <v>288258.52429999999</v>
      </c>
    </row>
    <row r="1369" spans="1:18" hidden="1" x14ac:dyDescent="0.25">
      <c r="A1369" s="20">
        <v>43147</v>
      </c>
      <c r="B1369" t="s">
        <v>282</v>
      </c>
      <c r="C1369" t="s">
        <v>17</v>
      </c>
      <c r="D1369">
        <v>500</v>
      </c>
      <c r="E1369">
        <v>607.96</v>
      </c>
      <c r="F1369">
        <v>303981.8</v>
      </c>
      <c r="G1369" t="s">
        <v>315</v>
      </c>
      <c r="H1369">
        <v>2018033</v>
      </c>
      <c r="I1369" t="s">
        <v>19</v>
      </c>
      <c r="J1369" t="s">
        <v>20</v>
      </c>
      <c r="K1369" t="s">
        <v>25</v>
      </c>
      <c r="L1369">
        <v>0</v>
      </c>
      <c r="M1369">
        <v>9.1199999999999992</v>
      </c>
      <c r="N1369">
        <v>0</v>
      </c>
      <c r="O1369">
        <v>180.98</v>
      </c>
      <c r="P1369">
        <v>190.0994</v>
      </c>
      <c r="Q1369">
        <f t="shared" si="42"/>
        <v>304171.89939999999</v>
      </c>
      <c r="R1369">
        <f t="shared" si="43"/>
        <v>0</v>
      </c>
    </row>
    <row r="1370" spans="1:18" hidden="1" x14ac:dyDescent="0.25">
      <c r="A1370" s="20">
        <v>43147</v>
      </c>
      <c r="B1370" t="s">
        <v>282</v>
      </c>
      <c r="C1370" t="s">
        <v>23</v>
      </c>
      <c r="D1370">
        <v>500</v>
      </c>
      <c r="E1370">
        <v>611</v>
      </c>
      <c r="F1370">
        <v>305500</v>
      </c>
      <c r="G1370" t="s">
        <v>316</v>
      </c>
      <c r="H1370">
        <v>2018033</v>
      </c>
      <c r="I1370" t="s">
        <v>19</v>
      </c>
      <c r="J1370" t="s">
        <v>20</v>
      </c>
      <c r="K1370" t="s">
        <v>25</v>
      </c>
      <c r="L1370">
        <v>76.709999999999994</v>
      </c>
      <c r="M1370">
        <v>9.17</v>
      </c>
      <c r="N1370">
        <v>64.5</v>
      </c>
      <c r="O1370">
        <v>181.89</v>
      </c>
      <c r="P1370">
        <v>332.26499999999999</v>
      </c>
      <c r="Q1370">
        <f t="shared" si="42"/>
        <v>0</v>
      </c>
      <c r="R1370">
        <f t="shared" si="43"/>
        <v>305167.73499999999</v>
      </c>
    </row>
    <row r="1371" spans="1:18" hidden="1" x14ac:dyDescent="0.25">
      <c r="A1371" s="20">
        <v>43147</v>
      </c>
      <c r="B1371" t="s">
        <v>282</v>
      </c>
      <c r="C1371" t="s">
        <v>17</v>
      </c>
      <c r="D1371">
        <v>500</v>
      </c>
      <c r="E1371">
        <v>611.75</v>
      </c>
      <c r="F1371">
        <v>305875</v>
      </c>
      <c r="G1371" t="s">
        <v>317</v>
      </c>
      <c r="H1371">
        <v>2018033</v>
      </c>
      <c r="I1371" t="s">
        <v>19</v>
      </c>
      <c r="J1371" t="s">
        <v>20</v>
      </c>
      <c r="K1371" t="s">
        <v>25</v>
      </c>
      <c r="L1371">
        <v>0</v>
      </c>
      <c r="M1371">
        <v>9.18</v>
      </c>
      <c r="N1371">
        <v>0</v>
      </c>
      <c r="O1371">
        <v>182.12</v>
      </c>
      <c r="P1371">
        <v>191.2962</v>
      </c>
      <c r="Q1371">
        <f t="shared" si="42"/>
        <v>306066.29619999998</v>
      </c>
      <c r="R1371">
        <f t="shared" si="43"/>
        <v>0</v>
      </c>
    </row>
    <row r="1372" spans="1:18" hidden="1" x14ac:dyDescent="0.25">
      <c r="A1372" s="20">
        <v>43147</v>
      </c>
      <c r="B1372" t="s">
        <v>282</v>
      </c>
      <c r="C1372" t="s">
        <v>23</v>
      </c>
      <c r="D1372">
        <v>500</v>
      </c>
      <c r="E1372">
        <v>614</v>
      </c>
      <c r="F1372">
        <v>307000</v>
      </c>
      <c r="G1372" t="s">
        <v>318</v>
      </c>
      <c r="H1372">
        <v>2018033</v>
      </c>
      <c r="I1372" t="s">
        <v>19</v>
      </c>
      <c r="J1372" t="s">
        <v>20</v>
      </c>
      <c r="K1372" t="s">
        <v>25</v>
      </c>
      <c r="L1372">
        <v>76.510000000000005</v>
      </c>
      <c r="M1372">
        <v>9.2100000000000009</v>
      </c>
      <c r="N1372">
        <v>0</v>
      </c>
      <c r="O1372">
        <v>182.82</v>
      </c>
      <c r="P1372">
        <v>268.53980000000001</v>
      </c>
      <c r="Q1372">
        <f t="shared" si="42"/>
        <v>0</v>
      </c>
      <c r="R1372">
        <f t="shared" si="43"/>
        <v>306731.46019999997</v>
      </c>
    </row>
    <row r="1373" spans="1:18" hidden="1" x14ac:dyDescent="0.25">
      <c r="A1373" s="20">
        <v>43147</v>
      </c>
      <c r="B1373" t="s">
        <v>282</v>
      </c>
      <c r="C1373" t="s">
        <v>17</v>
      </c>
      <c r="D1373">
        <v>750</v>
      </c>
      <c r="E1373">
        <v>612.75</v>
      </c>
      <c r="F1373">
        <v>459562.5</v>
      </c>
      <c r="G1373" t="s">
        <v>319</v>
      </c>
      <c r="H1373">
        <v>2018033</v>
      </c>
      <c r="I1373" t="s">
        <v>19</v>
      </c>
      <c r="J1373" t="s">
        <v>20</v>
      </c>
      <c r="K1373" t="s">
        <v>25</v>
      </c>
      <c r="L1373">
        <v>0</v>
      </c>
      <c r="M1373">
        <v>13.79</v>
      </c>
      <c r="N1373">
        <v>0</v>
      </c>
      <c r="O1373">
        <v>273.62</v>
      </c>
      <c r="P1373">
        <v>287.40690000000001</v>
      </c>
      <c r="Q1373">
        <f t="shared" si="42"/>
        <v>459849.9069</v>
      </c>
      <c r="R1373">
        <f t="shared" si="43"/>
        <v>0</v>
      </c>
    </row>
    <row r="1374" spans="1:18" hidden="1" x14ac:dyDescent="0.25">
      <c r="A1374" s="20">
        <v>43147</v>
      </c>
      <c r="B1374" t="s">
        <v>282</v>
      </c>
      <c r="C1374" t="s">
        <v>23</v>
      </c>
      <c r="D1374">
        <v>750</v>
      </c>
      <c r="E1374">
        <v>614</v>
      </c>
      <c r="F1374">
        <v>460500</v>
      </c>
      <c r="G1374" t="s">
        <v>320</v>
      </c>
      <c r="H1374">
        <v>2018033</v>
      </c>
      <c r="I1374" t="s">
        <v>19</v>
      </c>
      <c r="J1374" t="s">
        <v>20</v>
      </c>
      <c r="K1374" t="s">
        <v>25</v>
      </c>
      <c r="L1374">
        <v>114.77</v>
      </c>
      <c r="M1374">
        <v>13.82</v>
      </c>
      <c r="N1374">
        <v>0</v>
      </c>
      <c r="O1374">
        <v>274.18</v>
      </c>
      <c r="P1374">
        <v>402.76510000000002</v>
      </c>
      <c r="Q1374">
        <f t="shared" si="42"/>
        <v>0</v>
      </c>
      <c r="R1374">
        <f t="shared" si="43"/>
        <v>460097.23489999998</v>
      </c>
    </row>
    <row r="1375" spans="1:18" hidden="1" x14ac:dyDescent="0.25">
      <c r="A1375" s="20">
        <v>43146</v>
      </c>
      <c r="B1375" t="s">
        <v>128</v>
      </c>
      <c r="C1375" t="s">
        <v>17</v>
      </c>
      <c r="D1375">
        <v>500</v>
      </c>
      <c r="E1375">
        <v>415.67</v>
      </c>
      <c r="F1375">
        <v>207836.4</v>
      </c>
      <c r="G1375" t="s">
        <v>311</v>
      </c>
      <c r="H1375">
        <v>2018032</v>
      </c>
      <c r="I1375" t="s">
        <v>19</v>
      </c>
      <c r="J1375" t="s">
        <v>20</v>
      </c>
      <c r="K1375" t="s">
        <v>25</v>
      </c>
      <c r="L1375">
        <v>0</v>
      </c>
      <c r="M1375">
        <v>6.24</v>
      </c>
      <c r="N1375">
        <v>0</v>
      </c>
      <c r="O1375">
        <v>123.75</v>
      </c>
      <c r="P1375">
        <v>129.98519999999999</v>
      </c>
      <c r="Q1375">
        <f t="shared" si="42"/>
        <v>207966.38519999999</v>
      </c>
      <c r="R1375">
        <f t="shared" si="43"/>
        <v>0</v>
      </c>
    </row>
    <row r="1376" spans="1:18" hidden="1" x14ac:dyDescent="0.25">
      <c r="A1376" s="20">
        <v>43146</v>
      </c>
      <c r="B1376" t="s">
        <v>128</v>
      </c>
      <c r="C1376" t="s">
        <v>23</v>
      </c>
      <c r="D1376">
        <v>500</v>
      </c>
      <c r="E1376">
        <v>412</v>
      </c>
      <c r="F1376">
        <v>206000</v>
      </c>
      <c r="G1376" t="s">
        <v>312</v>
      </c>
      <c r="H1376">
        <v>2018032</v>
      </c>
      <c r="I1376" t="s">
        <v>19</v>
      </c>
      <c r="J1376" t="s">
        <v>20</v>
      </c>
      <c r="K1376" t="s">
        <v>25</v>
      </c>
      <c r="L1376">
        <v>51.73</v>
      </c>
      <c r="M1376">
        <v>6.18</v>
      </c>
      <c r="N1376">
        <v>0</v>
      </c>
      <c r="O1376">
        <v>122.66</v>
      </c>
      <c r="P1376">
        <v>180.57</v>
      </c>
      <c r="Q1376">
        <f t="shared" si="42"/>
        <v>0</v>
      </c>
      <c r="R1376">
        <f t="shared" si="43"/>
        <v>205819.43</v>
      </c>
    </row>
    <row r="1377" spans="1:18" hidden="1" x14ac:dyDescent="0.25">
      <c r="A1377" s="20">
        <v>43146</v>
      </c>
      <c r="B1377" t="s">
        <v>282</v>
      </c>
      <c r="C1377" t="s">
        <v>23</v>
      </c>
      <c r="D1377">
        <v>500</v>
      </c>
      <c r="E1377">
        <v>607</v>
      </c>
      <c r="F1377">
        <v>303500</v>
      </c>
      <c r="G1377" t="s">
        <v>313</v>
      </c>
      <c r="H1377">
        <v>2018032</v>
      </c>
      <c r="I1377" t="s">
        <v>19</v>
      </c>
      <c r="J1377" t="s">
        <v>1634</v>
      </c>
      <c r="K1377" t="s">
        <v>25</v>
      </c>
      <c r="L1377">
        <v>303.27</v>
      </c>
      <c r="M1377">
        <v>9.11</v>
      </c>
      <c r="N1377">
        <v>21.6</v>
      </c>
      <c r="O1377">
        <v>1971.35</v>
      </c>
      <c r="P1377">
        <v>2305.3251</v>
      </c>
      <c r="Q1377">
        <f t="shared" si="42"/>
        <v>0</v>
      </c>
      <c r="R1377">
        <f t="shared" si="43"/>
        <v>301194.67489999998</v>
      </c>
    </row>
    <row r="1378" spans="1:18" hidden="1" x14ac:dyDescent="0.25">
      <c r="A1378" s="20">
        <v>43145</v>
      </c>
      <c r="B1378" t="s">
        <v>282</v>
      </c>
      <c r="C1378" t="s">
        <v>17</v>
      </c>
      <c r="D1378">
        <v>500</v>
      </c>
      <c r="E1378">
        <v>614.25</v>
      </c>
      <c r="F1378">
        <v>307125</v>
      </c>
      <c r="G1378" t="s">
        <v>314</v>
      </c>
      <c r="H1378">
        <v>2018031</v>
      </c>
      <c r="I1378" t="s">
        <v>19</v>
      </c>
      <c r="J1378" t="s">
        <v>1634</v>
      </c>
      <c r="K1378" t="s">
        <v>25</v>
      </c>
      <c r="L1378">
        <v>307</v>
      </c>
      <c r="M1378">
        <v>9.2100000000000009</v>
      </c>
      <c r="N1378">
        <v>9.3000000000000007</v>
      </c>
      <c r="O1378">
        <v>1994.9</v>
      </c>
      <c r="P1378">
        <v>2320.4137999999998</v>
      </c>
      <c r="Q1378">
        <f t="shared" si="42"/>
        <v>309445.41379999998</v>
      </c>
      <c r="R1378">
        <f t="shared" si="43"/>
        <v>0</v>
      </c>
    </row>
    <row r="1379" spans="1:18" hidden="1" x14ac:dyDescent="0.25">
      <c r="A1379" s="20">
        <v>43140</v>
      </c>
      <c r="B1379" t="s">
        <v>128</v>
      </c>
      <c r="C1379" t="s">
        <v>17</v>
      </c>
      <c r="D1379">
        <v>1000</v>
      </c>
      <c r="E1379">
        <v>429.1</v>
      </c>
      <c r="F1379">
        <v>429099.25</v>
      </c>
      <c r="G1379" t="s">
        <v>307</v>
      </c>
      <c r="H1379">
        <v>2018029</v>
      </c>
      <c r="I1379" t="s">
        <v>19</v>
      </c>
      <c r="J1379" t="s">
        <v>20</v>
      </c>
      <c r="K1379" t="s">
        <v>25</v>
      </c>
      <c r="L1379">
        <v>0</v>
      </c>
      <c r="M1379">
        <v>13.95</v>
      </c>
      <c r="N1379">
        <v>0</v>
      </c>
      <c r="O1379">
        <v>255.68</v>
      </c>
      <c r="P1379">
        <v>269.62569999999999</v>
      </c>
      <c r="Q1379">
        <f t="shared" si="42"/>
        <v>429368.87569999998</v>
      </c>
      <c r="R1379">
        <f t="shared" si="43"/>
        <v>0</v>
      </c>
    </row>
    <row r="1380" spans="1:18" hidden="1" x14ac:dyDescent="0.25">
      <c r="A1380" s="20">
        <v>43140</v>
      </c>
      <c r="B1380" t="s">
        <v>128</v>
      </c>
      <c r="C1380" t="s">
        <v>23</v>
      </c>
      <c r="D1380">
        <v>1000</v>
      </c>
      <c r="E1380">
        <v>434</v>
      </c>
      <c r="F1380">
        <v>434000</v>
      </c>
      <c r="G1380" t="s">
        <v>308</v>
      </c>
      <c r="H1380">
        <v>2018029</v>
      </c>
      <c r="I1380" t="s">
        <v>19</v>
      </c>
      <c r="J1380" t="s">
        <v>20</v>
      </c>
      <c r="K1380" t="s">
        <v>25</v>
      </c>
      <c r="L1380">
        <v>107.89</v>
      </c>
      <c r="M1380">
        <v>14.11</v>
      </c>
      <c r="N1380">
        <v>0</v>
      </c>
      <c r="O1380">
        <v>258.60000000000002</v>
      </c>
      <c r="P1380">
        <v>380.5951</v>
      </c>
      <c r="Q1380">
        <f t="shared" si="42"/>
        <v>0</v>
      </c>
      <c r="R1380">
        <f t="shared" si="43"/>
        <v>433619.40490000002</v>
      </c>
    </row>
    <row r="1381" spans="1:18" hidden="1" x14ac:dyDescent="0.25">
      <c r="A1381" s="20">
        <v>43140</v>
      </c>
      <c r="B1381" t="s">
        <v>51</v>
      </c>
      <c r="C1381" t="s">
        <v>17</v>
      </c>
      <c r="D1381">
        <v>1000</v>
      </c>
      <c r="E1381">
        <v>309.57</v>
      </c>
      <c r="F1381">
        <v>309565.3</v>
      </c>
      <c r="G1381" t="s">
        <v>309</v>
      </c>
      <c r="H1381">
        <v>2018029</v>
      </c>
      <c r="I1381" t="s">
        <v>19</v>
      </c>
      <c r="J1381" t="s">
        <v>20</v>
      </c>
      <c r="K1381" t="s">
        <v>25</v>
      </c>
      <c r="L1381">
        <v>0</v>
      </c>
      <c r="M1381">
        <v>10.06</v>
      </c>
      <c r="N1381">
        <v>44.4</v>
      </c>
      <c r="O1381">
        <v>184.46</v>
      </c>
      <c r="P1381">
        <v>238.92089999999999</v>
      </c>
      <c r="Q1381">
        <f t="shared" si="42"/>
        <v>309804.22090000001</v>
      </c>
      <c r="R1381">
        <f t="shared" si="43"/>
        <v>0</v>
      </c>
    </row>
    <row r="1382" spans="1:18" hidden="1" x14ac:dyDescent="0.25">
      <c r="A1382" s="20">
        <v>43140</v>
      </c>
      <c r="B1382" t="s">
        <v>51</v>
      </c>
      <c r="C1382" t="s">
        <v>23</v>
      </c>
      <c r="D1382">
        <v>1000</v>
      </c>
      <c r="E1382">
        <v>303.01</v>
      </c>
      <c r="F1382">
        <v>303014.3</v>
      </c>
      <c r="G1382" t="s">
        <v>310</v>
      </c>
      <c r="H1382">
        <v>2018029</v>
      </c>
      <c r="I1382" t="s">
        <v>19</v>
      </c>
      <c r="J1382" t="s">
        <v>20</v>
      </c>
      <c r="K1382" t="s">
        <v>25</v>
      </c>
      <c r="L1382">
        <v>76.11</v>
      </c>
      <c r="M1382">
        <v>9.85</v>
      </c>
      <c r="N1382">
        <v>0</v>
      </c>
      <c r="O1382">
        <v>180.56</v>
      </c>
      <c r="P1382">
        <v>266.5179</v>
      </c>
      <c r="Q1382">
        <f t="shared" si="42"/>
        <v>0</v>
      </c>
      <c r="R1382">
        <f t="shared" si="43"/>
        <v>302747.78210000001</v>
      </c>
    </row>
    <row r="1383" spans="1:18" hidden="1" x14ac:dyDescent="0.25">
      <c r="A1383" s="20">
        <v>43139</v>
      </c>
      <c r="B1383" t="s">
        <v>282</v>
      </c>
      <c r="C1383" t="s">
        <v>17</v>
      </c>
      <c r="D1383">
        <v>100</v>
      </c>
      <c r="E1383">
        <v>612</v>
      </c>
      <c r="F1383">
        <v>61200</v>
      </c>
      <c r="G1383" t="s">
        <v>300</v>
      </c>
      <c r="H1383">
        <v>2018028</v>
      </c>
      <c r="I1383" t="s">
        <v>19</v>
      </c>
      <c r="J1383" t="s">
        <v>20</v>
      </c>
      <c r="K1383" t="s">
        <v>25</v>
      </c>
      <c r="L1383">
        <v>0</v>
      </c>
      <c r="M1383">
        <v>1.99</v>
      </c>
      <c r="N1383">
        <v>0</v>
      </c>
      <c r="O1383">
        <v>36.47</v>
      </c>
      <c r="P1383">
        <v>38.459000000000003</v>
      </c>
      <c r="Q1383">
        <f t="shared" si="42"/>
        <v>61238.459000000003</v>
      </c>
      <c r="R1383">
        <f t="shared" si="43"/>
        <v>0</v>
      </c>
    </row>
    <row r="1384" spans="1:18" hidden="1" x14ac:dyDescent="0.25">
      <c r="A1384" s="20">
        <v>43139</v>
      </c>
      <c r="B1384" t="s">
        <v>128</v>
      </c>
      <c r="C1384" t="s">
        <v>17</v>
      </c>
      <c r="D1384">
        <v>100</v>
      </c>
      <c r="E1384">
        <v>414</v>
      </c>
      <c r="F1384">
        <v>41400</v>
      </c>
      <c r="G1384" t="s">
        <v>301</v>
      </c>
      <c r="H1384">
        <v>2018028</v>
      </c>
      <c r="I1384" t="s">
        <v>19</v>
      </c>
      <c r="J1384" t="s">
        <v>20</v>
      </c>
      <c r="K1384" t="s">
        <v>25</v>
      </c>
      <c r="L1384">
        <v>0</v>
      </c>
      <c r="M1384">
        <v>1.35</v>
      </c>
      <c r="N1384">
        <v>0</v>
      </c>
      <c r="O1384">
        <v>29.74</v>
      </c>
      <c r="P1384">
        <v>31.0855</v>
      </c>
      <c r="Q1384">
        <f t="shared" si="42"/>
        <v>41431.085500000001</v>
      </c>
      <c r="R1384">
        <f t="shared" si="43"/>
        <v>0</v>
      </c>
    </row>
    <row r="1385" spans="1:18" hidden="1" x14ac:dyDescent="0.25">
      <c r="A1385" s="20">
        <v>43139</v>
      </c>
      <c r="B1385" t="s">
        <v>128</v>
      </c>
      <c r="C1385" t="s">
        <v>23</v>
      </c>
      <c r="D1385">
        <v>100</v>
      </c>
      <c r="E1385">
        <v>417</v>
      </c>
      <c r="F1385">
        <v>41700</v>
      </c>
      <c r="G1385" t="s">
        <v>302</v>
      </c>
      <c r="H1385">
        <v>2018028</v>
      </c>
      <c r="I1385" t="s">
        <v>19</v>
      </c>
      <c r="J1385" t="s">
        <v>20</v>
      </c>
      <c r="K1385" t="s">
        <v>25</v>
      </c>
      <c r="L1385">
        <v>10.39</v>
      </c>
      <c r="M1385">
        <v>1.36</v>
      </c>
      <c r="N1385">
        <v>0</v>
      </c>
      <c r="O1385">
        <v>29.75</v>
      </c>
      <c r="P1385">
        <v>41.495199999999997</v>
      </c>
      <c r="Q1385">
        <f t="shared" si="42"/>
        <v>0</v>
      </c>
      <c r="R1385">
        <f t="shared" si="43"/>
        <v>41658.504800000002</v>
      </c>
    </row>
    <row r="1386" spans="1:18" hidden="1" x14ac:dyDescent="0.25">
      <c r="A1386" s="20">
        <v>43139</v>
      </c>
      <c r="B1386" t="s">
        <v>282</v>
      </c>
      <c r="C1386" t="s">
        <v>23</v>
      </c>
      <c r="D1386">
        <v>100</v>
      </c>
      <c r="E1386">
        <v>620</v>
      </c>
      <c r="F1386">
        <v>62000</v>
      </c>
      <c r="G1386" t="s">
        <v>303</v>
      </c>
      <c r="H1386">
        <v>2018028</v>
      </c>
      <c r="I1386" t="s">
        <v>19</v>
      </c>
      <c r="J1386" t="s">
        <v>20</v>
      </c>
      <c r="K1386" t="s">
        <v>25</v>
      </c>
      <c r="L1386">
        <v>61.27</v>
      </c>
      <c r="M1386">
        <v>2.02</v>
      </c>
      <c r="N1386">
        <v>0</v>
      </c>
      <c r="O1386">
        <v>36.94</v>
      </c>
      <c r="P1386">
        <v>100.22499999999999</v>
      </c>
      <c r="Q1386">
        <f t="shared" si="42"/>
        <v>0</v>
      </c>
      <c r="R1386">
        <f t="shared" si="43"/>
        <v>61899.775000000001</v>
      </c>
    </row>
    <row r="1387" spans="1:18" hidden="1" x14ac:dyDescent="0.25">
      <c r="A1387" s="20">
        <v>43139</v>
      </c>
      <c r="B1387" t="s">
        <v>282</v>
      </c>
      <c r="C1387" t="s">
        <v>17</v>
      </c>
      <c r="D1387">
        <v>500</v>
      </c>
      <c r="E1387">
        <v>615</v>
      </c>
      <c r="F1387">
        <v>307500</v>
      </c>
      <c r="G1387" t="s">
        <v>304</v>
      </c>
      <c r="H1387">
        <v>2018028</v>
      </c>
      <c r="I1387" t="s">
        <v>19</v>
      </c>
      <c r="J1387" t="s">
        <v>20</v>
      </c>
      <c r="K1387" t="s">
        <v>25</v>
      </c>
      <c r="L1387">
        <v>0</v>
      </c>
      <c r="M1387">
        <v>9.99</v>
      </c>
      <c r="N1387">
        <v>0</v>
      </c>
      <c r="O1387">
        <v>183.22</v>
      </c>
      <c r="P1387">
        <v>193.21379999999999</v>
      </c>
      <c r="Q1387">
        <f t="shared" si="42"/>
        <v>307693.21380000003</v>
      </c>
      <c r="R1387">
        <f t="shared" si="43"/>
        <v>0</v>
      </c>
    </row>
    <row r="1388" spans="1:18" hidden="1" x14ac:dyDescent="0.25">
      <c r="A1388" s="20">
        <v>43139</v>
      </c>
      <c r="B1388" t="s">
        <v>282</v>
      </c>
      <c r="C1388" t="s">
        <v>23</v>
      </c>
      <c r="D1388">
        <v>500</v>
      </c>
      <c r="E1388">
        <v>617</v>
      </c>
      <c r="F1388">
        <v>308500</v>
      </c>
      <c r="G1388" t="s">
        <v>305</v>
      </c>
      <c r="H1388">
        <v>2018028</v>
      </c>
      <c r="I1388" t="s">
        <v>19</v>
      </c>
      <c r="J1388" t="s">
        <v>20</v>
      </c>
      <c r="K1388" t="s">
        <v>25</v>
      </c>
      <c r="L1388">
        <v>306.33</v>
      </c>
      <c r="M1388">
        <v>10.029999999999999</v>
      </c>
      <c r="N1388">
        <v>0</v>
      </c>
      <c r="O1388">
        <v>183.82</v>
      </c>
      <c r="P1388">
        <v>500.17630000000003</v>
      </c>
      <c r="Q1388">
        <f t="shared" si="42"/>
        <v>0</v>
      </c>
      <c r="R1388">
        <f t="shared" si="43"/>
        <v>307999.82370000001</v>
      </c>
    </row>
    <row r="1389" spans="1:18" hidden="1" x14ac:dyDescent="0.25">
      <c r="A1389" s="20">
        <v>43139</v>
      </c>
      <c r="B1389" t="s">
        <v>282</v>
      </c>
      <c r="C1389" t="s">
        <v>23</v>
      </c>
      <c r="D1389">
        <v>1100</v>
      </c>
      <c r="E1389">
        <v>609</v>
      </c>
      <c r="F1389">
        <v>669900</v>
      </c>
      <c r="G1389" t="s">
        <v>306</v>
      </c>
      <c r="H1389">
        <v>2018028</v>
      </c>
      <c r="I1389" t="s">
        <v>19</v>
      </c>
      <c r="J1389" t="s">
        <v>1634</v>
      </c>
      <c r="K1389" t="s">
        <v>25</v>
      </c>
      <c r="L1389">
        <v>398.02</v>
      </c>
      <c r="M1389">
        <v>21.77</v>
      </c>
      <c r="N1389">
        <v>45</v>
      </c>
      <c r="O1389">
        <v>4351.57</v>
      </c>
      <c r="P1389">
        <v>4816.3617000000004</v>
      </c>
      <c r="Q1389">
        <f t="shared" si="42"/>
        <v>0</v>
      </c>
      <c r="R1389">
        <f t="shared" si="43"/>
        <v>665083.63829999999</v>
      </c>
    </row>
    <row r="1390" spans="1:18" hidden="1" x14ac:dyDescent="0.25">
      <c r="A1390" s="20">
        <v>43137</v>
      </c>
      <c r="B1390" t="s">
        <v>282</v>
      </c>
      <c r="C1390" t="s">
        <v>17</v>
      </c>
      <c r="D1390">
        <v>100</v>
      </c>
      <c r="E1390">
        <v>582</v>
      </c>
      <c r="F1390">
        <v>58200</v>
      </c>
      <c r="G1390" t="s">
        <v>283</v>
      </c>
      <c r="H1390">
        <v>2018026</v>
      </c>
      <c r="I1390" t="s">
        <v>19</v>
      </c>
      <c r="J1390" t="s">
        <v>1634</v>
      </c>
      <c r="K1390" t="s">
        <v>25</v>
      </c>
      <c r="L1390">
        <v>59.01</v>
      </c>
      <c r="M1390">
        <v>1.89</v>
      </c>
      <c r="N1390">
        <v>24.9</v>
      </c>
      <c r="O1390">
        <v>378.06</v>
      </c>
      <c r="P1390">
        <v>463.86149999999998</v>
      </c>
      <c r="Q1390">
        <f t="shared" si="42"/>
        <v>58663.861499999999</v>
      </c>
      <c r="R1390">
        <f t="shared" si="43"/>
        <v>0</v>
      </c>
    </row>
    <row r="1391" spans="1:18" hidden="1" x14ac:dyDescent="0.25">
      <c r="A1391" s="20">
        <v>43137</v>
      </c>
      <c r="B1391" t="s">
        <v>128</v>
      </c>
      <c r="C1391" t="s">
        <v>17</v>
      </c>
      <c r="D1391">
        <v>100</v>
      </c>
      <c r="E1391">
        <v>386.82</v>
      </c>
      <c r="F1391">
        <v>38682</v>
      </c>
      <c r="G1391" t="s">
        <v>284</v>
      </c>
      <c r="H1391">
        <v>2018026</v>
      </c>
      <c r="I1391" t="s">
        <v>19</v>
      </c>
      <c r="J1391" t="s">
        <v>20</v>
      </c>
      <c r="K1391" t="s">
        <v>25</v>
      </c>
      <c r="L1391">
        <v>0</v>
      </c>
      <c r="M1391">
        <v>1.26</v>
      </c>
      <c r="N1391">
        <v>0</v>
      </c>
      <c r="O1391">
        <v>29.73</v>
      </c>
      <c r="P1391">
        <v>30.987200000000001</v>
      </c>
      <c r="Q1391">
        <f t="shared" si="42"/>
        <v>38712.987200000003</v>
      </c>
      <c r="R1391">
        <f t="shared" si="43"/>
        <v>0</v>
      </c>
    </row>
    <row r="1392" spans="1:18" hidden="1" x14ac:dyDescent="0.25">
      <c r="A1392" s="20">
        <v>43137</v>
      </c>
      <c r="B1392" t="s">
        <v>128</v>
      </c>
      <c r="C1392" t="s">
        <v>23</v>
      </c>
      <c r="D1392">
        <v>100</v>
      </c>
      <c r="E1392">
        <v>405</v>
      </c>
      <c r="F1392">
        <v>40500</v>
      </c>
      <c r="G1392" t="s">
        <v>285</v>
      </c>
      <c r="H1392">
        <v>2018026</v>
      </c>
      <c r="I1392" t="s">
        <v>19</v>
      </c>
      <c r="J1392" t="s">
        <v>20</v>
      </c>
      <c r="K1392" t="s">
        <v>25</v>
      </c>
      <c r="L1392">
        <v>9.9</v>
      </c>
      <c r="M1392">
        <v>1.32</v>
      </c>
      <c r="N1392">
        <v>0</v>
      </c>
      <c r="O1392">
        <v>29.74</v>
      </c>
      <c r="P1392">
        <v>40.956299999999999</v>
      </c>
      <c r="Q1392">
        <f t="shared" si="42"/>
        <v>0</v>
      </c>
      <c r="R1392">
        <f t="shared" si="43"/>
        <v>40459.043700000002</v>
      </c>
    </row>
    <row r="1393" spans="1:18" hidden="1" x14ac:dyDescent="0.25">
      <c r="A1393" s="20">
        <v>43137</v>
      </c>
      <c r="B1393" t="s">
        <v>282</v>
      </c>
      <c r="C1393" t="s">
        <v>17</v>
      </c>
      <c r="D1393">
        <v>1000</v>
      </c>
      <c r="E1393">
        <v>592</v>
      </c>
      <c r="F1393">
        <v>592000</v>
      </c>
      <c r="G1393" t="s">
        <v>286</v>
      </c>
      <c r="H1393">
        <v>2018026</v>
      </c>
      <c r="I1393" t="s">
        <v>19</v>
      </c>
      <c r="J1393" t="s">
        <v>1634</v>
      </c>
      <c r="K1393" t="s">
        <v>25</v>
      </c>
      <c r="L1393">
        <v>591.09</v>
      </c>
      <c r="M1393">
        <v>19.239999999999998</v>
      </c>
      <c r="N1393">
        <v>0</v>
      </c>
      <c r="O1393">
        <v>3845.55</v>
      </c>
      <c r="P1393">
        <v>4455.8797999999997</v>
      </c>
      <c r="Q1393">
        <f t="shared" si="42"/>
        <v>596455.8798</v>
      </c>
      <c r="R1393">
        <f t="shared" si="43"/>
        <v>0</v>
      </c>
    </row>
    <row r="1394" spans="1:18" hidden="1" x14ac:dyDescent="0.25">
      <c r="A1394" s="20">
        <v>43137</v>
      </c>
      <c r="B1394" t="s">
        <v>29</v>
      </c>
      <c r="C1394" t="s">
        <v>23</v>
      </c>
      <c r="D1394">
        <v>5000</v>
      </c>
      <c r="E1394">
        <v>18.2</v>
      </c>
      <c r="F1394">
        <v>91000</v>
      </c>
      <c r="G1394" t="s">
        <v>287</v>
      </c>
      <c r="H1394">
        <v>2018026</v>
      </c>
      <c r="I1394" t="s">
        <v>19</v>
      </c>
      <c r="J1394" t="s">
        <v>20</v>
      </c>
      <c r="K1394" t="s">
        <v>25</v>
      </c>
      <c r="L1394">
        <v>91</v>
      </c>
      <c r="M1394">
        <v>2.96</v>
      </c>
      <c r="N1394">
        <v>0</v>
      </c>
      <c r="O1394">
        <v>591.12</v>
      </c>
      <c r="P1394">
        <v>685.07749999999999</v>
      </c>
      <c r="Q1394">
        <f t="shared" si="42"/>
        <v>0</v>
      </c>
      <c r="R1394">
        <f t="shared" si="43"/>
        <v>90314.922500000001</v>
      </c>
    </row>
    <row r="1395" spans="1:18" hidden="1" x14ac:dyDescent="0.25">
      <c r="A1395" s="20">
        <v>43136</v>
      </c>
      <c r="B1395" t="s">
        <v>288</v>
      </c>
      <c r="C1395" t="s">
        <v>17</v>
      </c>
      <c r="D1395">
        <v>50</v>
      </c>
      <c r="E1395">
        <v>236.8</v>
      </c>
      <c r="F1395">
        <v>11840</v>
      </c>
      <c r="G1395" t="s">
        <v>289</v>
      </c>
      <c r="H1395">
        <v>201718213</v>
      </c>
      <c r="I1395" t="s">
        <v>19</v>
      </c>
      <c r="J1395" t="s">
        <v>20</v>
      </c>
      <c r="K1395" t="s">
        <v>21</v>
      </c>
      <c r="L1395">
        <v>12</v>
      </c>
      <c r="M1395">
        <v>0.63</v>
      </c>
      <c r="N1395">
        <v>0.6</v>
      </c>
      <c r="O1395">
        <v>76.95</v>
      </c>
      <c r="P1395">
        <v>90.177800000000005</v>
      </c>
      <c r="Q1395">
        <f t="shared" si="42"/>
        <v>11930.177799999999</v>
      </c>
      <c r="R1395">
        <f t="shared" si="43"/>
        <v>0</v>
      </c>
    </row>
    <row r="1396" spans="1:18" hidden="1" x14ac:dyDescent="0.25">
      <c r="A1396" s="20">
        <v>43133</v>
      </c>
      <c r="B1396" t="s">
        <v>26</v>
      </c>
      <c r="C1396" t="s">
        <v>23</v>
      </c>
      <c r="D1396">
        <v>1000</v>
      </c>
      <c r="E1396">
        <v>120.99</v>
      </c>
      <c r="F1396">
        <v>120994.8</v>
      </c>
      <c r="G1396" t="s">
        <v>290</v>
      </c>
      <c r="H1396">
        <v>2018024</v>
      </c>
      <c r="I1396" t="s">
        <v>19</v>
      </c>
      <c r="J1396" t="s">
        <v>1634</v>
      </c>
      <c r="K1396" t="s">
        <v>25</v>
      </c>
      <c r="L1396">
        <v>121.25</v>
      </c>
      <c r="M1396">
        <v>3.93</v>
      </c>
      <c r="N1396">
        <v>8.4</v>
      </c>
      <c r="O1396">
        <v>785.97</v>
      </c>
      <c r="P1396">
        <v>919.55229999999995</v>
      </c>
      <c r="Q1396">
        <f t="shared" si="42"/>
        <v>0</v>
      </c>
      <c r="R1396">
        <f t="shared" si="43"/>
        <v>120075.24770000001</v>
      </c>
    </row>
    <row r="1397" spans="1:18" hidden="1" x14ac:dyDescent="0.25">
      <c r="A1397" s="20">
        <v>43133</v>
      </c>
      <c r="B1397" t="s">
        <v>291</v>
      </c>
      <c r="C1397" t="s">
        <v>23</v>
      </c>
      <c r="D1397">
        <v>277</v>
      </c>
      <c r="E1397">
        <v>157.4</v>
      </c>
      <c r="F1397">
        <v>43599.8</v>
      </c>
      <c r="G1397" t="s">
        <v>292</v>
      </c>
      <c r="H1397">
        <v>2018024</v>
      </c>
      <c r="I1397" t="s">
        <v>19</v>
      </c>
      <c r="J1397" t="s">
        <v>1634</v>
      </c>
      <c r="K1397" t="s">
        <v>25</v>
      </c>
      <c r="L1397">
        <v>42.59</v>
      </c>
      <c r="M1397">
        <v>1.42</v>
      </c>
      <c r="N1397">
        <v>0</v>
      </c>
      <c r="O1397">
        <v>283.22000000000003</v>
      </c>
      <c r="P1397">
        <v>327.22699999999998</v>
      </c>
      <c r="Q1397">
        <f t="shared" si="42"/>
        <v>0</v>
      </c>
      <c r="R1397">
        <f t="shared" si="43"/>
        <v>43272.573000000004</v>
      </c>
    </row>
    <row r="1398" spans="1:18" hidden="1" x14ac:dyDescent="0.25">
      <c r="A1398" s="20">
        <v>43133</v>
      </c>
      <c r="B1398" t="s">
        <v>291</v>
      </c>
      <c r="C1398" t="s">
        <v>23</v>
      </c>
      <c r="D1398">
        <v>723</v>
      </c>
      <c r="E1398">
        <v>152.35</v>
      </c>
      <c r="F1398">
        <v>110149.05</v>
      </c>
      <c r="G1398" t="s">
        <v>293</v>
      </c>
      <c r="H1398">
        <v>2018024</v>
      </c>
      <c r="I1398" t="s">
        <v>19</v>
      </c>
      <c r="J1398" t="s">
        <v>1634</v>
      </c>
      <c r="K1398" t="s">
        <v>25</v>
      </c>
      <c r="L1398">
        <v>111.16</v>
      </c>
      <c r="M1398">
        <v>3.58</v>
      </c>
      <c r="N1398">
        <v>0</v>
      </c>
      <c r="O1398">
        <v>715.5</v>
      </c>
      <c r="P1398">
        <v>830.23990000000003</v>
      </c>
      <c r="Q1398">
        <f t="shared" si="42"/>
        <v>0</v>
      </c>
      <c r="R1398">
        <f t="shared" si="43"/>
        <v>109318.8101</v>
      </c>
    </row>
    <row r="1399" spans="1:18" hidden="1" x14ac:dyDescent="0.25">
      <c r="A1399" s="20">
        <v>43131</v>
      </c>
      <c r="B1399" t="s">
        <v>291</v>
      </c>
      <c r="C1399" t="s">
        <v>17</v>
      </c>
      <c r="D1399">
        <v>1000</v>
      </c>
      <c r="E1399">
        <v>169</v>
      </c>
      <c r="F1399">
        <v>169000</v>
      </c>
      <c r="G1399" t="s">
        <v>294</v>
      </c>
      <c r="H1399">
        <v>2018022</v>
      </c>
      <c r="I1399" t="s">
        <v>19</v>
      </c>
      <c r="J1399" t="s">
        <v>1634</v>
      </c>
      <c r="K1399" t="s">
        <v>25</v>
      </c>
      <c r="L1399">
        <v>169</v>
      </c>
      <c r="M1399">
        <v>5.49</v>
      </c>
      <c r="N1399">
        <v>0</v>
      </c>
      <c r="O1399">
        <v>1097.8</v>
      </c>
      <c r="P1399">
        <v>1272.2925</v>
      </c>
      <c r="Q1399">
        <f t="shared" si="42"/>
        <v>170272.29250000001</v>
      </c>
      <c r="R1399">
        <f t="shared" si="43"/>
        <v>0</v>
      </c>
    </row>
    <row r="1400" spans="1:18" hidden="1" x14ac:dyDescent="0.25">
      <c r="A1400" s="20">
        <v>43131</v>
      </c>
      <c r="B1400" t="s">
        <v>26</v>
      </c>
      <c r="C1400" t="s">
        <v>17</v>
      </c>
      <c r="D1400">
        <v>1000</v>
      </c>
      <c r="E1400">
        <v>129</v>
      </c>
      <c r="F1400">
        <v>129000</v>
      </c>
      <c r="G1400" t="s">
        <v>295</v>
      </c>
      <c r="H1400">
        <v>2018022</v>
      </c>
      <c r="I1400" t="s">
        <v>19</v>
      </c>
      <c r="J1400" t="s">
        <v>1634</v>
      </c>
      <c r="K1400" t="s">
        <v>25</v>
      </c>
      <c r="L1400">
        <v>129</v>
      </c>
      <c r="M1400">
        <v>4.1900000000000004</v>
      </c>
      <c r="N1400">
        <v>9</v>
      </c>
      <c r="O1400">
        <v>837.96</v>
      </c>
      <c r="P1400">
        <v>980.15250000000003</v>
      </c>
      <c r="Q1400">
        <f t="shared" si="42"/>
        <v>129980.1525</v>
      </c>
      <c r="R1400">
        <f t="shared" si="43"/>
        <v>0</v>
      </c>
    </row>
    <row r="1401" spans="1:18" hidden="1" x14ac:dyDescent="0.25">
      <c r="A1401" s="20">
        <v>43129</v>
      </c>
      <c r="B1401" t="s">
        <v>296</v>
      </c>
      <c r="C1401" t="s">
        <v>17</v>
      </c>
      <c r="D1401">
        <v>500</v>
      </c>
      <c r="E1401">
        <v>59.5</v>
      </c>
      <c r="F1401">
        <v>29750</v>
      </c>
      <c r="G1401" t="s">
        <v>297</v>
      </c>
      <c r="H1401">
        <v>201718208</v>
      </c>
      <c r="I1401" t="s">
        <v>19</v>
      </c>
      <c r="J1401" t="s">
        <v>20</v>
      </c>
      <c r="K1401" t="s">
        <v>21</v>
      </c>
      <c r="L1401">
        <v>30</v>
      </c>
      <c r="M1401">
        <v>0.65</v>
      </c>
      <c r="N1401">
        <v>0.9</v>
      </c>
      <c r="O1401">
        <v>193.2</v>
      </c>
      <c r="P1401">
        <v>224.75460000000001</v>
      </c>
      <c r="Q1401">
        <f t="shared" si="42"/>
        <v>29974.7546</v>
      </c>
      <c r="R1401">
        <f t="shared" si="43"/>
        <v>0</v>
      </c>
    </row>
    <row r="1402" spans="1:18" hidden="1" x14ac:dyDescent="0.25">
      <c r="A1402" s="20">
        <v>43129</v>
      </c>
      <c r="B1402" t="s">
        <v>279</v>
      </c>
      <c r="C1402" t="s">
        <v>17</v>
      </c>
      <c r="D1402">
        <v>500</v>
      </c>
      <c r="E1402">
        <v>455.9</v>
      </c>
      <c r="F1402">
        <v>227950</v>
      </c>
      <c r="G1402" t="s">
        <v>298</v>
      </c>
      <c r="H1402">
        <v>2018020</v>
      </c>
      <c r="I1402" t="s">
        <v>19</v>
      </c>
      <c r="J1402" t="s">
        <v>20</v>
      </c>
      <c r="K1402" t="s">
        <v>25</v>
      </c>
      <c r="L1402">
        <v>0</v>
      </c>
      <c r="M1402">
        <v>7.41</v>
      </c>
      <c r="N1402">
        <v>13.8</v>
      </c>
      <c r="O1402">
        <v>135.82</v>
      </c>
      <c r="P1402">
        <v>157.02850000000001</v>
      </c>
      <c r="Q1402">
        <f t="shared" si="42"/>
        <v>228107.02849999999</v>
      </c>
      <c r="R1402">
        <f t="shared" si="43"/>
        <v>0</v>
      </c>
    </row>
    <row r="1403" spans="1:18" hidden="1" x14ac:dyDescent="0.25">
      <c r="A1403" s="20">
        <v>43129</v>
      </c>
      <c r="B1403" t="s">
        <v>279</v>
      </c>
      <c r="C1403" t="s">
        <v>23</v>
      </c>
      <c r="D1403">
        <v>500</v>
      </c>
      <c r="E1403">
        <v>451</v>
      </c>
      <c r="F1403">
        <v>225500</v>
      </c>
      <c r="G1403" t="s">
        <v>299</v>
      </c>
      <c r="H1403">
        <v>2018020</v>
      </c>
      <c r="I1403" t="s">
        <v>19</v>
      </c>
      <c r="J1403" t="s">
        <v>20</v>
      </c>
      <c r="K1403" t="s">
        <v>25</v>
      </c>
      <c r="L1403">
        <v>57</v>
      </c>
      <c r="M1403">
        <v>7.33</v>
      </c>
      <c r="N1403">
        <v>0</v>
      </c>
      <c r="O1403">
        <v>134.36000000000001</v>
      </c>
      <c r="P1403">
        <v>198.68879999999999</v>
      </c>
      <c r="Q1403">
        <f t="shared" si="42"/>
        <v>0</v>
      </c>
      <c r="R1403">
        <f t="shared" si="43"/>
        <v>225301.3112</v>
      </c>
    </row>
    <row r="1404" spans="1:18" hidden="1" x14ac:dyDescent="0.25">
      <c r="A1404" s="20">
        <v>43808</v>
      </c>
      <c r="B1404" t="s">
        <v>268</v>
      </c>
      <c r="C1404" t="s">
        <v>17</v>
      </c>
      <c r="D1404">
        <v>2500</v>
      </c>
      <c r="E1404">
        <v>318.05</v>
      </c>
      <c r="F1404">
        <v>795125</v>
      </c>
      <c r="G1404" t="s">
        <v>1657</v>
      </c>
      <c r="H1404">
        <v>2019230</v>
      </c>
      <c r="I1404" t="s">
        <v>19</v>
      </c>
      <c r="J1404" t="s">
        <v>20</v>
      </c>
      <c r="K1404" t="s">
        <v>25</v>
      </c>
      <c r="L1404">
        <v>0</v>
      </c>
      <c r="M1404">
        <v>17.489999999999998</v>
      </c>
      <c r="N1404">
        <v>0</v>
      </c>
      <c r="O1404">
        <v>472.28</v>
      </c>
      <c r="P1404">
        <v>489.77269999999999</v>
      </c>
      <c r="Q1404">
        <f t="shared" si="42"/>
        <v>795614.77269999997</v>
      </c>
      <c r="R1404">
        <f t="shared" si="43"/>
        <v>0</v>
      </c>
    </row>
    <row r="1405" spans="1:18" hidden="1" x14ac:dyDescent="0.25">
      <c r="A1405" s="20">
        <v>43125</v>
      </c>
      <c r="B1405" t="s">
        <v>270</v>
      </c>
      <c r="C1405" t="s">
        <v>23</v>
      </c>
      <c r="D1405">
        <v>1000</v>
      </c>
      <c r="E1405">
        <v>171</v>
      </c>
      <c r="F1405">
        <v>171000</v>
      </c>
      <c r="G1405" t="s">
        <v>271</v>
      </c>
      <c r="H1405">
        <v>2018019</v>
      </c>
      <c r="I1405" t="s">
        <v>19</v>
      </c>
      <c r="J1405" t="s">
        <v>20</v>
      </c>
      <c r="K1405" t="s">
        <v>25</v>
      </c>
      <c r="L1405">
        <v>43.62</v>
      </c>
      <c r="M1405">
        <v>5.56</v>
      </c>
      <c r="N1405">
        <v>33.299999999999997</v>
      </c>
      <c r="O1405">
        <v>101.89</v>
      </c>
      <c r="P1405">
        <v>184.36760000000001</v>
      </c>
      <c r="Q1405">
        <f t="shared" si="42"/>
        <v>0</v>
      </c>
      <c r="R1405">
        <f t="shared" si="43"/>
        <v>170815.6324</v>
      </c>
    </row>
    <row r="1406" spans="1:18" hidden="1" x14ac:dyDescent="0.25">
      <c r="A1406" s="20">
        <v>43125</v>
      </c>
      <c r="B1406" t="s">
        <v>29</v>
      </c>
      <c r="C1406" t="s">
        <v>17</v>
      </c>
      <c r="D1406">
        <v>5000</v>
      </c>
      <c r="E1406">
        <v>22.9</v>
      </c>
      <c r="F1406">
        <v>114500</v>
      </c>
      <c r="G1406" t="s">
        <v>272</v>
      </c>
      <c r="H1406">
        <v>2018019</v>
      </c>
      <c r="I1406" t="s">
        <v>19</v>
      </c>
      <c r="J1406" t="s">
        <v>20</v>
      </c>
      <c r="K1406" t="s">
        <v>25</v>
      </c>
      <c r="L1406">
        <v>114.5</v>
      </c>
      <c r="M1406">
        <v>3.72</v>
      </c>
      <c r="N1406">
        <v>0</v>
      </c>
      <c r="O1406">
        <v>743.77</v>
      </c>
      <c r="P1406">
        <v>861.99130000000002</v>
      </c>
      <c r="Q1406">
        <f t="shared" si="42"/>
        <v>115361.99129999999</v>
      </c>
      <c r="R1406">
        <f t="shared" si="43"/>
        <v>0</v>
      </c>
    </row>
    <row r="1407" spans="1:18" hidden="1" x14ac:dyDescent="0.25">
      <c r="A1407" s="20">
        <v>43125</v>
      </c>
      <c r="B1407" t="s">
        <v>270</v>
      </c>
      <c r="C1407" t="s">
        <v>17</v>
      </c>
      <c r="D1407">
        <v>1000</v>
      </c>
      <c r="E1407">
        <v>176</v>
      </c>
      <c r="F1407">
        <v>176000</v>
      </c>
      <c r="G1407" t="s">
        <v>273</v>
      </c>
      <c r="H1407">
        <v>2018019</v>
      </c>
      <c r="I1407" t="s">
        <v>19</v>
      </c>
      <c r="J1407" t="s">
        <v>20</v>
      </c>
      <c r="K1407" t="s">
        <v>25</v>
      </c>
      <c r="L1407">
        <v>0</v>
      </c>
      <c r="M1407">
        <v>5.72</v>
      </c>
      <c r="N1407">
        <v>0</v>
      </c>
      <c r="O1407">
        <v>104.87</v>
      </c>
      <c r="P1407">
        <v>110.59</v>
      </c>
      <c r="Q1407">
        <f t="shared" si="42"/>
        <v>176110.59</v>
      </c>
      <c r="R1407">
        <f t="shared" si="43"/>
        <v>0</v>
      </c>
    </row>
    <row r="1408" spans="1:18" hidden="1" x14ac:dyDescent="0.25">
      <c r="A1408" s="20">
        <v>43808</v>
      </c>
      <c r="B1408" t="s">
        <v>268</v>
      </c>
      <c r="C1408" t="s">
        <v>23</v>
      </c>
      <c r="D1408">
        <v>2500</v>
      </c>
      <c r="E1408">
        <v>320</v>
      </c>
      <c r="F1408">
        <v>800000</v>
      </c>
      <c r="G1408" t="s">
        <v>1658</v>
      </c>
      <c r="H1408">
        <v>2019230</v>
      </c>
      <c r="I1408" t="s">
        <v>19</v>
      </c>
      <c r="J1408" t="s">
        <v>20</v>
      </c>
      <c r="K1408" t="s">
        <v>25</v>
      </c>
      <c r="L1408">
        <v>199.39</v>
      </c>
      <c r="M1408">
        <v>17.600000000000001</v>
      </c>
      <c r="N1408">
        <v>0</v>
      </c>
      <c r="O1408">
        <v>475.17</v>
      </c>
      <c r="P1408">
        <v>692.15980000000002</v>
      </c>
      <c r="Q1408">
        <f t="shared" si="42"/>
        <v>0</v>
      </c>
      <c r="R1408">
        <f t="shared" si="43"/>
        <v>799307.84019999998</v>
      </c>
    </row>
    <row r="1409" spans="1:18" hidden="1" x14ac:dyDescent="0.25">
      <c r="A1409" s="20">
        <v>43123</v>
      </c>
      <c r="B1409" t="s">
        <v>245</v>
      </c>
      <c r="C1409" t="s">
        <v>23</v>
      </c>
      <c r="D1409">
        <v>1000</v>
      </c>
      <c r="E1409">
        <v>100.98</v>
      </c>
      <c r="F1409">
        <v>100979.45</v>
      </c>
      <c r="G1409" t="s">
        <v>275</v>
      </c>
      <c r="H1409">
        <v>2018017</v>
      </c>
      <c r="I1409" t="s">
        <v>19</v>
      </c>
      <c r="J1409" t="s">
        <v>1634</v>
      </c>
      <c r="K1409" t="s">
        <v>25</v>
      </c>
      <c r="L1409">
        <v>100.89</v>
      </c>
      <c r="M1409">
        <v>3.28</v>
      </c>
      <c r="N1409">
        <v>49.5</v>
      </c>
      <c r="O1409">
        <v>655.95</v>
      </c>
      <c r="P1409">
        <v>809.62170000000003</v>
      </c>
      <c r="Q1409">
        <f t="shared" si="42"/>
        <v>0</v>
      </c>
      <c r="R1409">
        <f t="shared" si="43"/>
        <v>100169.82829999999</v>
      </c>
    </row>
    <row r="1410" spans="1:18" hidden="1" x14ac:dyDescent="0.25">
      <c r="A1410" s="20">
        <v>43123</v>
      </c>
      <c r="B1410" t="s">
        <v>276</v>
      </c>
      <c r="C1410" t="s">
        <v>17</v>
      </c>
      <c r="D1410">
        <v>2500</v>
      </c>
      <c r="E1410">
        <v>120</v>
      </c>
      <c r="F1410">
        <v>300000</v>
      </c>
      <c r="G1410" t="s">
        <v>277</v>
      </c>
      <c r="H1410">
        <v>2018017</v>
      </c>
      <c r="I1410" t="s">
        <v>19</v>
      </c>
      <c r="J1410" t="s">
        <v>20</v>
      </c>
      <c r="K1410" t="s">
        <v>25</v>
      </c>
      <c r="L1410">
        <v>0</v>
      </c>
      <c r="M1410">
        <v>9.75</v>
      </c>
      <c r="N1410">
        <v>0</v>
      </c>
      <c r="O1410">
        <v>178.75</v>
      </c>
      <c r="P1410">
        <v>188.5</v>
      </c>
      <c r="Q1410">
        <f t="shared" si="42"/>
        <v>300188.5</v>
      </c>
      <c r="R1410">
        <f t="shared" si="43"/>
        <v>0</v>
      </c>
    </row>
    <row r="1411" spans="1:18" hidden="1" x14ac:dyDescent="0.25">
      <c r="A1411" s="20">
        <v>43123</v>
      </c>
      <c r="B1411" t="s">
        <v>276</v>
      </c>
      <c r="C1411" t="s">
        <v>23</v>
      </c>
      <c r="D1411">
        <v>2500</v>
      </c>
      <c r="E1411">
        <v>118.26</v>
      </c>
      <c r="F1411">
        <v>295649.8</v>
      </c>
      <c r="G1411" t="s">
        <v>278</v>
      </c>
      <c r="H1411">
        <v>2018017</v>
      </c>
      <c r="I1411" t="s">
        <v>19</v>
      </c>
      <c r="J1411" t="s">
        <v>20</v>
      </c>
      <c r="K1411" t="s">
        <v>25</v>
      </c>
      <c r="L1411">
        <v>74.459999999999994</v>
      </c>
      <c r="M1411">
        <v>9.61</v>
      </c>
      <c r="N1411">
        <v>0</v>
      </c>
      <c r="O1411">
        <v>176.13</v>
      </c>
      <c r="P1411">
        <v>260.19830000000002</v>
      </c>
      <c r="Q1411">
        <f t="shared" ref="Q1411:Q1474" si="44">IF(C1411="Buy",F1411+P1411,0)</f>
        <v>0</v>
      </c>
      <c r="R1411">
        <f t="shared" ref="R1411:R1474" si="45">IF(C1411="Sell",F1411-P1411,0)</f>
        <v>295389.6017</v>
      </c>
    </row>
    <row r="1412" spans="1:18" hidden="1" x14ac:dyDescent="0.25">
      <c r="A1412" s="20">
        <v>43123</v>
      </c>
      <c r="B1412" t="s">
        <v>279</v>
      </c>
      <c r="C1412" t="s">
        <v>17</v>
      </c>
      <c r="D1412">
        <v>1000</v>
      </c>
      <c r="E1412">
        <v>481</v>
      </c>
      <c r="F1412">
        <v>481000</v>
      </c>
      <c r="G1412" t="s">
        <v>280</v>
      </c>
      <c r="H1412">
        <v>2018017</v>
      </c>
      <c r="I1412" t="s">
        <v>19</v>
      </c>
      <c r="J1412" t="s">
        <v>20</v>
      </c>
      <c r="K1412" t="s">
        <v>25</v>
      </c>
      <c r="L1412">
        <v>0</v>
      </c>
      <c r="M1412">
        <v>15.63</v>
      </c>
      <c r="N1412">
        <v>0</v>
      </c>
      <c r="O1412">
        <v>286.61</v>
      </c>
      <c r="P1412">
        <v>302.24250000000001</v>
      </c>
      <c r="Q1412">
        <f t="shared" si="44"/>
        <v>481302.24249999999</v>
      </c>
      <c r="R1412">
        <f t="shared" si="45"/>
        <v>0</v>
      </c>
    </row>
    <row r="1413" spans="1:18" hidden="1" x14ac:dyDescent="0.25">
      <c r="A1413" s="20">
        <v>43123</v>
      </c>
      <c r="B1413" t="s">
        <v>279</v>
      </c>
      <c r="C1413" t="s">
        <v>23</v>
      </c>
      <c r="D1413">
        <v>1000</v>
      </c>
      <c r="E1413">
        <v>468.2</v>
      </c>
      <c r="F1413">
        <v>468195.2</v>
      </c>
      <c r="G1413" t="s">
        <v>281</v>
      </c>
      <c r="H1413">
        <v>2018017</v>
      </c>
      <c r="I1413" t="s">
        <v>19</v>
      </c>
      <c r="J1413" t="s">
        <v>20</v>
      </c>
      <c r="K1413" t="s">
        <v>25</v>
      </c>
      <c r="L1413">
        <v>118.65</v>
      </c>
      <c r="M1413">
        <v>15.22</v>
      </c>
      <c r="N1413">
        <v>0</v>
      </c>
      <c r="O1413">
        <v>278.98</v>
      </c>
      <c r="P1413">
        <v>412.84620000000001</v>
      </c>
      <c r="Q1413">
        <f t="shared" si="44"/>
        <v>0</v>
      </c>
      <c r="R1413">
        <f t="shared" si="45"/>
        <v>467782.35379999998</v>
      </c>
    </row>
    <row r="1414" spans="1:18" hidden="1" x14ac:dyDescent="0.25">
      <c r="A1414" s="20">
        <v>43122</v>
      </c>
      <c r="B1414" t="s">
        <v>251</v>
      </c>
      <c r="C1414" t="s">
        <v>17</v>
      </c>
      <c r="D1414">
        <v>1000</v>
      </c>
      <c r="E1414">
        <v>250.79</v>
      </c>
      <c r="F1414">
        <v>250788.3</v>
      </c>
      <c r="G1414" t="s">
        <v>252</v>
      </c>
      <c r="H1414">
        <v>2018016</v>
      </c>
      <c r="I1414" t="s">
        <v>19</v>
      </c>
      <c r="J1414" t="s">
        <v>20</v>
      </c>
      <c r="K1414" t="s">
        <v>25</v>
      </c>
      <c r="L1414">
        <v>0</v>
      </c>
      <c r="M1414">
        <v>8.15</v>
      </c>
      <c r="N1414">
        <v>15</v>
      </c>
      <c r="O1414">
        <v>149.43</v>
      </c>
      <c r="P1414">
        <v>172.58070000000001</v>
      </c>
      <c r="Q1414">
        <f t="shared" si="44"/>
        <v>250960.88069999998</v>
      </c>
      <c r="R1414">
        <f t="shared" si="45"/>
        <v>0</v>
      </c>
    </row>
    <row r="1415" spans="1:18" hidden="1" x14ac:dyDescent="0.25">
      <c r="A1415" s="20">
        <v>43122</v>
      </c>
      <c r="B1415" t="s">
        <v>251</v>
      </c>
      <c r="C1415" t="s">
        <v>23</v>
      </c>
      <c r="D1415">
        <v>1000</v>
      </c>
      <c r="E1415">
        <v>241.76</v>
      </c>
      <c r="F1415">
        <v>241762.5</v>
      </c>
      <c r="G1415" t="s">
        <v>253</v>
      </c>
      <c r="H1415">
        <v>2018016</v>
      </c>
      <c r="I1415" t="s">
        <v>19</v>
      </c>
      <c r="J1415" t="s">
        <v>20</v>
      </c>
      <c r="K1415" t="s">
        <v>25</v>
      </c>
      <c r="L1415">
        <v>62</v>
      </c>
      <c r="M1415">
        <v>7.86</v>
      </c>
      <c r="N1415">
        <v>0</v>
      </c>
      <c r="O1415">
        <v>144.06</v>
      </c>
      <c r="P1415">
        <v>213.91739999999999</v>
      </c>
      <c r="Q1415">
        <f t="shared" si="44"/>
        <v>0</v>
      </c>
      <c r="R1415">
        <f t="shared" si="45"/>
        <v>241548.58259999999</v>
      </c>
    </row>
    <row r="1416" spans="1:18" hidden="1" x14ac:dyDescent="0.25">
      <c r="A1416" s="20">
        <v>43119</v>
      </c>
      <c r="B1416" t="s">
        <v>128</v>
      </c>
      <c r="C1416" t="s">
        <v>17</v>
      </c>
      <c r="D1416">
        <v>1000</v>
      </c>
      <c r="E1416">
        <v>434.14</v>
      </c>
      <c r="F1416">
        <v>434142.5</v>
      </c>
      <c r="G1416" t="s">
        <v>254</v>
      </c>
      <c r="H1416">
        <v>2018015</v>
      </c>
      <c r="I1416" t="s">
        <v>19</v>
      </c>
      <c r="J1416" t="s">
        <v>20</v>
      </c>
      <c r="K1416" t="s">
        <v>25</v>
      </c>
      <c r="L1416">
        <v>0</v>
      </c>
      <c r="M1416">
        <v>14.11</v>
      </c>
      <c r="N1416">
        <v>191.7</v>
      </c>
      <c r="O1416">
        <v>258.68</v>
      </c>
      <c r="P1416">
        <v>464.48970000000003</v>
      </c>
      <c r="Q1416">
        <f t="shared" si="44"/>
        <v>434606.98969999998</v>
      </c>
      <c r="R1416">
        <f t="shared" si="45"/>
        <v>0</v>
      </c>
    </row>
    <row r="1417" spans="1:18" hidden="1" x14ac:dyDescent="0.25">
      <c r="A1417" s="20">
        <v>43119</v>
      </c>
      <c r="B1417" t="s">
        <v>128</v>
      </c>
      <c r="C1417" t="s">
        <v>23</v>
      </c>
      <c r="D1417">
        <v>1000</v>
      </c>
      <c r="E1417">
        <v>425.86</v>
      </c>
      <c r="F1417">
        <v>425860.9</v>
      </c>
      <c r="G1417" t="s">
        <v>255</v>
      </c>
      <c r="H1417">
        <v>2018015</v>
      </c>
      <c r="I1417" t="s">
        <v>19</v>
      </c>
      <c r="J1417" t="s">
        <v>20</v>
      </c>
      <c r="K1417" t="s">
        <v>25</v>
      </c>
      <c r="L1417">
        <v>107.95</v>
      </c>
      <c r="M1417">
        <v>13.84</v>
      </c>
      <c r="N1417">
        <v>0</v>
      </c>
      <c r="O1417">
        <v>253.76</v>
      </c>
      <c r="P1417">
        <v>375.5505</v>
      </c>
      <c r="Q1417">
        <f t="shared" si="44"/>
        <v>0</v>
      </c>
      <c r="R1417">
        <f t="shared" si="45"/>
        <v>425485.34950000001</v>
      </c>
    </row>
    <row r="1418" spans="1:18" hidden="1" x14ac:dyDescent="0.25">
      <c r="A1418" s="20">
        <v>43119</v>
      </c>
      <c r="B1418" t="s">
        <v>256</v>
      </c>
      <c r="C1418" t="s">
        <v>17</v>
      </c>
      <c r="D1418">
        <v>1000</v>
      </c>
      <c r="E1418">
        <v>580</v>
      </c>
      <c r="F1418">
        <v>580000</v>
      </c>
      <c r="G1418" t="s">
        <v>257</v>
      </c>
      <c r="H1418">
        <v>2018015</v>
      </c>
      <c r="I1418" t="s">
        <v>19</v>
      </c>
      <c r="J1418" t="s">
        <v>20</v>
      </c>
      <c r="K1418" t="s">
        <v>25</v>
      </c>
      <c r="L1418">
        <v>0</v>
      </c>
      <c r="M1418">
        <v>18.850000000000001</v>
      </c>
      <c r="N1418">
        <v>0</v>
      </c>
      <c r="O1418">
        <v>345.6</v>
      </c>
      <c r="P1418">
        <v>364.45</v>
      </c>
      <c r="Q1418">
        <f t="shared" si="44"/>
        <v>580364.44999999995</v>
      </c>
      <c r="R1418">
        <f t="shared" si="45"/>
        <v>0</v>
      </c>
    </row>
    <row r="1419" spans="1:18" hidden="1" x14ac:dyDescent="0.25">
      <c r="A1419" s="20">
        <v>43119</v>
      </c>
      <c r="B1419" t="s">
        <v>256</v>
      </c>
      <c r="C1419" t="s">
        <v>23</v>
      </c>
      <c r="D1419">
        <v>1000</v>
      </c>
      <c r="E1419">
        <v>580.65</v>
      </c>
      <c r="F1419">
        <v>580650</v>
      </c>
      <c r="G1419" t="s">
        <v>258</v>
      </c>
      <c r="H1419">
        <v>2018015</v>
      </c>
      <c r="I1419" t="s">
        <v>19</v>
      </c>
      <c r="J1419" t="s">
        <v>20</v>
      </c>
      <c r="K1419" t="s">
        <v>25</v>
      </c>
      <c r="L1419">
        <v>145.66999999999999</v>
      </c>
      <c r="M1419">
        <v>18.87</v>
      </c>
      <c r="N1419">
        <v>0</v>
      </c>
      <c r="O1419">
        <v>345.98</v>
      </c>
      <c r="P1419">
        <v>510.52109999999999</v>
      </c>
      <c r="Q1419">
        <f t="shared" si="44"/>
        <v>0</v>
      </c>
      <c r="R1419">
        <f t="shared" si="45"/>
        <v>580139.47889999999</v>
      </c>
    </row>
    <row r="1420" spans="1:18" hidden="1" x14ac:dyDescent="0.25">
      <c r="A1420" s="20">
        <v>43119</v>
      </c>
      <c r="B1420" t="s">
        <v>256</v>
      </c>
      <c r="C1420" t="s">
        <v>17</v>
      </c>
      <c r="D1420">
        <v>737</v>
      </c>
      <c r="E1420">
        <v>579</v>
      </c>
      <c r="F1420">
        <v>426723</v>
      </c>
      <c r="G1420" t="s">
        <v>259</v>
      </c>
      <c r="H1420">
        <v>2018015</v>
      </c>
      <c r="I1420" t="s">
        <v>19</v>
      </c>
      <c r="J1420" t="s">
        <v>20</v>
      </c>
      <c r="K1420" t="s">
        <v>25</v>
      </c>
      <c r="L1420">
        <v>0</v>
      </c>
      <c r="M1420">
        <v>13.87</v>
      </c>
      <c r="N1420">
        <v>0</v>
      </c>
      <c r="O1420">
        <v>254.26</v>
      </c>
      <c r="P1420">
        <v>268.12860000000001</v>
      </c>
      <c r="Q1420">
        <f t="shared" si="44"/>
        <v>426991.1286</v>
      </c>
      <c r="R1420">
        <f t="shared" si="45"/>
        <v>0</v>
      </c>
    </row>
    <row r="1421" spans="1:18" hidden="1" x14ac:dyDescent="0.25">
      <c r="A1421" s="20">
        <v>43119</v>
      </c>
      <c r="B1421" t="s">
        <v>256</v>
      </c>
      <c r="C1421" t="s">
        <v>23</v>
      </c>
      <c r="D1421">
        <v>737</v>
      </c>
      <c r="E1421">
        <v>580</v>
      </c>
      <c r="F1421">
        <v>427460</v>
      </c>
      <c r="G1421" t="s">
        <v>260</v>
      </c>
      <c r="H1421">
        <v>2018015</v>
      </c>
      <c r="I1421" t="s">
        <v>19</v>
      </c>
      <c r="J1421" t="s">
        <v>20</v>
      </c>
      <c r="K1421" t="s">
        <v>25</v>
      </c>
      <c r="L1421">
        <v>107.36</v>
      </c>
      <c r="M1421">
        <v>13.89</v>
      </c>
      <c r="N1421">
        <v>0</v>
      </c>
      <c r="O1421">
        <v>254.7</v>
      </c>
      <c r="P1421">
        <v>375.95249999999999</v>
      </c>
      <c r="Q1421">
        <f t="shared" si="44"/>
        <v>0</v>
      </c>
      <c r="R1421">
        <f t="shared" si="45"/>
        <v>427084.04749999999</v>
      </c>
    </row>
    <row r="1422" spans="1:18" hidden="1" x14ac:dyDescent="0.25">
      <c r="A1422" s="20">
        <v>43119</v>
      </c>
      <c r="B1422" t="s">
        <v>256</v>
      </c>
      <c r="C1422" t="s">
        <v>17</v>
      </c>
      <c r="D1422">
        <v>1000</v>
      </c>
      <c r="E1422">
        <v>579.75</v>
      </c>
      <c r="F1422">
        <v>579750</v>
      </c>
      <c r="G1422" t="s">
        <v>261</v>
      </c>
      <c r="H1422">
        <v>2018015</v>
      </c>
      <c r="I1422" t="s">
        <v>19</v>
      </c>
      <c r="J1422" t="s">
        <v>20</v>
      </c>
      <c r="K1422" t="s">
        <v>25</v>
      </c>
      <c r="L1422">
        <v>0</v>
      </c>
      <c r="M1422">
        <v>18.84</v>
      </c>
      <c r="N1422">
        <v>0</v>
      </c>
      <c r="O1422">
        <v>345.44</v>
      </c>
      <c r="P1422">
        <v>364.28179999999998</v>
      </c>
      <c r="Q1422">
        <f t="shared" si="44"/>
        <v>580114.2818</v>
      </c>
      <c r="R1422">
        <f t="shared" si="45"/>
        <v>0</v>
      </c>
    </row>
    <row r="1423" spans="1:18" hidden="1" x14ac:dyDescent="0.25">
      <c r="A1423" s="20">
        <v>43119</v>
      </c>
      <c r="B1423" t="s">
        <v>256</v>
      </c>
      <c r="C1423" t="s">
        <v>23</v>
      </c>
      <c r="D1423">
        <v>730</v>
      </c>
      <c r="E1423">
        <v>581</v>
      </c>
      <c r="F1423">
        <v>424130</v>
      </c>
      <c r="G1423" t="s">
        <v>262</v>
      </c>
      <c r="H1423">
        <v>2018015</v>
      </c>
      <c r="I1423" t="s">
        <v>19</v>
      </c>
      <c r="J1423" t="s">
        <v>20</v>
      </c>
      <c r="K1423" t="s">
        <v>25</v>
      </c>
      <c r="L1423">
        <v>106.34</v>
      </c>
      <c r="M1423">
        <v>13.78</v>
      </c>
      <c r="N1423">
        <v>0</v>
      </c>
      <c r="O1423">
        <v>252.72</v>
      </c>
      <c r="P1423">
        <v>372.84429999999998</v>
      </c>
      <c r="Q1423">
        <f t="shared" si="44"/>
        <v>0</v>
      </c>
      <c r="R1423">
        <f t="shared" si="45"/>
        <v>423757.1557</v>
      </c>
    </row>
    <row r="1424" spans="1:18" hidden="1" x14ac:dyDescent="0.25">
      <c r="A1424" s="20">
        <v>43119</v>
      </c>
      <c r="B1424" t="s">
        <v>256</v>
      </c>
      <c r="C1424" t="s">
        <v>23</v>
      </c>
      <c r="D1424">
        <v>270</v>
      </c>
      <c r="E1424">
        <v>581.5</v>
      </c>
      <c r="F1424">
        <v>157005</v>
      </c>
      <c r="G1424" t="s">
        <v>263</v>
      </c>
      <c r="H1424">
        <v>2018015</v>
      </c>
      <c r="I1424" t="s">
        <v>19</v>
      </c>
      <c r="J1424" t="s">
        <v>20</v>
      </c>
      <c r="K1424" t="s">
        <v>25</v>
      </c>
      <c r="L1424">
        <v>39.33</v>
      </c>
      <c r="M1424">
        <v>5.0999999999999996</v>
      </c>
      <c r="N1424">
        <v>0</v>
      </c>
      <c r="O1424">
        <v>93.55</v>
      </c>
      <c r="P1424">
        <v>137.98269999999999</v>
      </c>
      <c r="Q1424">
        <f t="shared" si="44"/>
        <v>0</v>
      </c>
      <c r="R1424">
        <f t="shared" si="45"/>
        <v>156867.01730000001</v>
      </c>
    </row>
    <row r="1425" spans="1:18" hidden="1" x14ac:dyDescent="0.25">
      <c r="A1425" s="20">
        <v>43119</v>
      </c>
      <c r="B1425" t="s">
        <v>256</v>
      </c>
      <c r="C1425" t="s">
        <v>17</v>
      </c>
      <c r="D1425">
        <v>1000</v>
      </c>
      <c r="E1425">
        <v>585.5</v>
      </c>
      <c r="F1425">
        <v>585500</v>
      </c>
      <c r="G1425" t="s">
        <v>264</v>
      </c>
      <c r="H1425">
        <v>2018015</v>
      </c>
      <c r="I1425" t="s">
        <v>19</v>
      </c>
      <c r="J1425" t="s">
        <v>20</v>
      </c>
      <c r="K1425" t="s">
        <v>25</v>
      </c>
      <c r="L1425">
        <v>0</v>
      </c>
      <c r="M1425">
        <v>19.03</v>
      </c>
      <c r="N1425">
        <v>0</v>
      </c>
      <c r="O1425">
        <v>348.87</v>
      </c>
      <c r="P1425">
        <v>367.89879999999999</v>
      </c>
      <c r="Q1425">
        <f t="shared" si="44"/>
        <v>585867.89879999997</v>
      </c>
      <c r="R1425">
        <f t="shared" si="45"/>
        <v>0</v>
      </c>
    </row>
    <row r="1426" spans="1:18" hidden="1" x14ac:dyDescent="0.25">
      <c r="A1426" s="20">
        <v>43119</v>
      </c>
      <c r="B1426" t="s">
        <v>256</v>
      </c>
      <c r="C1426" t="s">
        <v>23</v>
      </c>
      <c r="D1426">
        <v>1000</v>
      </c>
      <c r="E1426">
        <v>587</v>
      </c>
      <c r="F1426">
        <v>587000</v>
      </c>
      <c r="G1426" t="s">
        <v>265</v>
      </c>
      <c r="H1426">
        <v>2018015</v>
      </c>
      <c r="I1426" t="s">
        <v>19</v>
      </c>
      <c r="J1426" t="s">
        <v>20</v>
      </c>
      <c r="K1426" t="s">
        <v>25</v>
      </c>
      <c r="L1426">
        <v>145.66999999999999</v>
      </c>
      <c r="M1426">
        <v>19.079999999999998</v>
      </c>
      <c r="N1426">
        <v>0</v>
      </c>
      <c r="O1426">
        <v>349.76</v>
      </c>
      <c r="P1426">
        <v>514.50750000000005</v>
      </c>
      <c r="Q1426">
        <f t="shared" si="44"/>
        <v>0</v>
      </c>
      <c r="R1426">
        <f t="shared" si="45"/>
        <v>586485.49250000005</v>
      </c>
    </row>
    <row r="1427" spans="1:18" hidden="1" x14ac:dyDescent="0.25">
      <c r="A1427" s="20">
        <v>43119</v>
      </c>
      <c r="B1427" t="s">
        <v>256</v>
      </c>
      <c r="C1427" t="s">
        <v>17</v>
      </c>
      <c r="D1427">
        <v>1000</v>
      </c>
      <c r="E1427">
        <v>586.5</v>
      </c>
      <c r="F1427">
        <v>586500</v>
      </c>
      <c r="G1427" t="s">
        <v>266</v>
      </c>
      <c r="H1427">
        <v>2018015</v>
      </c>
      <c r="I1427" t="s">
        <v>19</v>
      </c>
      <c r="J1427" t="s">
        <v>20</v>
      </c>
      <c r="K1427" t="s">
        <v>25</v>
      </c>
      <c r="L1427">
        <v>0</v>
      </c>
      <c r="M1427">
        <v>19.059999999999999</v>
      </c>
      <c r="N1427">
        <v>0</v>
      </c>
      <c r="O1427">
        <v>349.47</v>
      </c>
      <c r="P1427">
        <v>368.53129999999999</v>
      </c>
      <c r="Q1427">
        <f t="shared" si="44"/>
        <v>586868.53130000003</v>
      </c>
      <c r="R1427">
        <f t="shared" si="45"/>
        <v>0</v>
      </c>
    </row>
    <row r="1428" spans="1:18" hidden="1" x14ac:dyDescent="0.25">
      <c r="A1428" s="20">
        <v>43119</v>
      </c>
      <c r="B1428" t="s">
        <v>256</v>
      </c>
      <c r="C1428" t="s">
        <v>23</v>
      </c>
      <c r="D1428">
        <v>1000</v>
      </c>
      <c r="E1428">
        <v>585.70000000000005</v>
      </c>
      <c r="F1428">
        <v>585696.9</v>
      </c>
      <c r="G1428" t="s">
        <v>267</v>
      </c>
      <c r="H1428">
        <v>2018015</v>
      </c>
      <c r="I1428" t="s">
        <v>19</v>
      </c>
      <c r="J1428" t="s">
        <v>20</v>
      </c>
      <c r="K1428" t="s">
        <v>25</v>
      </c>
      <c r="L1428">
        <v>145.66999999999999</v>
      </c>
      <c r="M1428">
        <v>19.04</v>
      </c>
      <c r="N1428">
        <v>0</v>
      </c>
      <c r="O1428">
        <v>348.99</v>
      </c>
      <c r="P1428">
        <v>513.69510000000002</v>
      </c>
      <c r="Q1428">
        <f t="shared" si="44"/>
        <v>0</v>
      </c>
      <c r="R1428">
        <f t="shared" si="45"/>
        <v>585183.20490000001</v>
      </c>
    </row>
    <row r="1429" spans="1:18" hidden="1" x14ac:dyDescent="0.25">
      <c r="A1429" s="20">
        <v>43118</v>
      </c>
      <c r="B1429" t="s">
        <v>245</v>
      </c>
      <c r="C1429" t="s">
        <v>17</v>
      </c>
      <c r="D1429">
        <v>1000</v>
      </c>
      <c r="E1429">
        <v>104.43</v>
      </c>
      <c r="F1429">
        <v>104426.8</v>
      </c>
      <c r="G1429" t="s">
        <v>246</v>
      </c>
      <c r="H1429">
        <v>2018014</v>
      </c>
      <c r="I1429" t="s">
        <v>19</v>
      </c>
      <c r="J1429" t="s">
        <v>1634</v>
      </c>
      <c r="K1429" t="s">
        <v>25</v>
      </c>
      <c r="L1429">
        <v>104.43</v>
      </c>
      <c r="M1429">
        <v>3.39</v>
      </c>
      <c r="N1429">
        <v>0</v>
      </c>
      <c r="O1429">
        <v>678.34</v>
      </c>
      <c r="P1429">
        <v>786.16390000000001</v>
      </c>
      <c r="Q1429">
        <f t="shared" si="44"/>
        <v>105212.9639</v>
      </c>
      <c r="R1429">
        <f t="shared" si="45"/>
        <v>0</v>
      </c>
    </row>
    <row r="1430" spans="1:18" hidden="1" x14ac:dyDescent="0.25">
      <c r="A1430" s="20">
        <v>43118</v>
      </c>
      <c r="B1430" t="s">
        <v>247</v>
      </c>
      <c r="C1430" t="s">
        <v>17</v>
      </c>
      <c r="D1430">
        <v>1000</v>
      </c>
      <c r="E1430">
        <v>415.95</v>
      </c>
      <c r="F1430">
        <v>415948.75</v>
      </c>
      <c r="G1430" t="s">
        <v>248</v>
      </c>
      <c r="H1430">
        <v>2018014</v>
      </c>
      <c r="I1430" t="s">
        <v>19</v>
      </c>
      <c r="J1430" t="s">
        <v>20</v>
      </c>
      <c r="K1430" t="s">
        <v>25</v>
      </c>
      <c r="L1430">
        <v>0</v>
      </c>
      <c r="M1430">
        <v>13.52</v>
      </c>
      <c r="N1430">
        <v>0</v>
      </c>
      <c r="O1430">
        <v>247.85</v>
      </c>
      <c r="P1430">
        <v>261.36829999999998</v>
      </c>
      <c r="Q1430">
        <f t="shared" si="44"/>
        <v>416210.11829999997</v>
      </c>
      <c r="R1430">
        <f t="shared" si="45"/>
        <v>0</v>
      </c>
    </row>
    <row r="1431" spans="1:18" hidden="1" x14ac:dyDescent="0.25">
      <c r="A1431" s="20">
        <v>43118</v>
      </c>
      <c r="B1431" t="s">
        <v>247</v>
      </c>
      <c r="C1431" t="s">
        <v>23</v>
      </c>
      <c r="D1431">
        <v>1000</v>
      </c>
      <c r="E1431">
        <v>410.55</v>
      </c>
      <c r="F1431">
        <v>410550.55</v>
      </c>
      <c r="G1431" t="s">
        <v>249</v>
      </c>
      <c r="H1431">
        <v>2018014</v>
      </c>
      <c r="I1431" t="s">
        <v>19</v>
      </c>
      <c r="J1431" t="s">
        <v>20</v>
      </c>
      <c r="K1431" t="s">
        <v>25</v>
      </c>
      <c r="L1431">
        <v>103.31</v>
      </c>
      <c r="M1431">
        <v>13.34</v>
      </c>
      <c r="N1431">
        <v>0</v>
      </c>
      <c r="O1431">
        <v>244.61</v>
      </c>
      <c r="P1431">
        <v>361.2629</v>
      </c>
      <c r="Q1431">
        <f t="shared" si="44"/>
        <v>0</v>
      </c>
      <c r="R1431">
        <f t="shared" si="45"/>
        <v>410189.28710000002</v>
      </c>
    </row>
    <row r="1432" spans="1:18" hidden="1" x14ac:dyDescent="0.25">
      <c r="A1432" s="20">
        <v>43118</v>
      </c>
      <c r="B1432" t="s">
        <v>226</v>
      </c>
      <c r="C1432" t="s">
        <v>23</v>
      </c>
      <c r="D1432">
        <v>1000</v>
      </c>
      <c r="E1432">
        <v>597.57000000000005</v>
      </c>
      <c r="F1432">
        <v>597570.6</v>
      </c>
      <c r="G1432" t="s">
        <v>250</v>
      </c>
      <c r="H1432">
        <v>2018014</v>
      </c>
      <c r="I1432" t="s">
        <v>19</v>
      </c>
      <c r="J1432" t="s">
        <v>1634</v>
      </c>
      <c r="K1432" t="s">
        <v>25</v>
      </c>
      <c r="L1432">
        <v>597.26</v>
      </c>
      <c r="M1432">
        <v>19.420000000000002</v>
      </c>
      <c r="N1432">
        <v>45.9</v>
      </c>
      <c r="O1432">
        <v>3881.72</v>
      </c>
      <c r="P1432">
        <v>4544.3009000000002</v>
      </c>
      <c r="Q1432">
        <f t="shared" si="44"/>
        <v>0</v>
      </c>
      <c r="R1432">
        <f t="shared" si="45"/>
        <v>593026.29909999995</v>
      </c>
    </row>
    <row r="1433" spans="1:18" hidden="1" x14ac:dyDescent="0.25">
      <c r="A1433" s="20">
        <v>43117</v>
      </c>
      <c r="B1433" t="s">
        <v>128</v>
      </c>
      <c r="C1433" t="s">
        <v>23</v>
      </c>
      <c r="D1433">
        <v>1000</v>
      </c>
      <c r="E1433">
        <v>430.06</v>
      </c>
      <c r="F1433">
        <v>430060.45</v>
      </c>
      <c r="G1433" t="s">
        <v>220</v>
      </c>
      <c r="H1433">
        <v>2018013</v>
      </c>
      <c r="I1433" t="s">
        <v>19</v>
      </c>
      <c r="J1433" t="s">
        <v>1634</v>
      </c>
      <c r="K1433" t="s">
        <v>25</v>
      </c>
      <c r="L1433">
        <v>430.06</v>
      </c>
      <c r="M1433">
        <v>13.98</v>
      </c>
      <c r="N1433">
        <v>0</v>
      </c>
      <c r="O1433">
        <v>2793.61</v>
      </c>
      <c r="P1433">
        <v>3237.6471000000001</v>
      </c>
      <c r="Q1433">
        <f t="shared" si="44"/>
        <v>0</v>
      </c>
      <c r="R1433">
        <f t="shared" si="45"/>
        <v>426822.80290000001</v>
      </c>
    </row>
    <row r="1434" spans="1:18" hidden="1" x14ac:dyDescent="0.25">
      <c r="A1434" s="20">
        <v>43117</v>
      </c>
      <c r="B1434" t="s">
        <v>177</v>
      </c>
      <c r="C1434" t="s">
        <v>23</v>
      </c>
      <c r="D1434">
        <v>2878</v>
      </c>
      <c r="E1434">
        <v>14.65</v>
      </c>
      <c r="F1434">
        <v>42162.7</v>
      </c>
      <c r="G1434" t="s">
        <v>221</v>
      </c>
      <c r="H1434">
        <v>2018013</v>
      </c>
      <c r="I1434" t="s">
        <v>19</v>
      </c>
      <c r="J1434" t="s">
        <v>1634</v>
      </c>
      <c r="K1434" t="s">
        <v>25</v>
      </c>
      <c r="L1434">
        <v>42.16</v>
      </c>
      <c r="M1434">
        <v>1.37</v>
      </c>
      <c r="N1434">
        <v>0</v>
      </c>
      <c r="O1434">
        <v>273.88</v>
      </c>
      <c r="P1434">
        <v>317.41019999999997</v>
      </c>
      <c r="Q1434">
        <f t="shared" si="44"/>
        <v>0</v>
      </c>
      <c r="R1434">
        <f t="shared" si="45"/>
        <v>41845.289799999999</v>
      </c>
    </row>
    <row r="1435" spans="1:18" hidden="1" x14ac:dyDescent="0.25">
      <c r="A1435" s="20">
        <v>43117</v>
      </c>
      <c r="B1435" t="s">
        <v>190</v>
      </c>
      <c r="C1435" t="s">
        <v>23</v>
      </c>
      <c r="D1435">
        <v>5000</v>
      </c>
      <c r="E1435">
        <v>13.4</v>
      </c>
      <c r="F1435">
        <v>67000</v>
      </c>
      <c r="G1435" t="s">
        <v>222</v>
      </c>
      <c r="H1435">
        <v>2018013</v>
      </c>
      <c r="I1435" t="s">
        <v>140</v>
      </c>
      <c r="J1435" t="s">
        <v>20</v>
      </c>
      <c r="K1435" t="s">
        <v>25</v>
      </c>
      <c r="L1435">
        <v>67</v>
      </c>
      <c r="M1435">
        <v>2.1800000000000002</v>
      </c>
      <c r="N1435">
        <v>2.1</v>
      </c>
      <c r="O1435">
        <v>435.22</v>
      </c>
      <c r="P1435">
        <v>506.4975</v>
      </c>
      <c r="Q1435">
        <f t="shared" si="44"/>
        <v>0</v>
      </c>
      <c r="R1435">
        <f t="shared" si="45"/>
        <v>66493.502500000002</v>
      </c>
    </row>
    <row r="1436" spans="1:18" hidden="1" x14ac:dyDescent="0.25">
      <c r="A1436" s="20">
        <v>43117</v>
      </c>
      <c r="B1436" t="s">
        <v>26</v>
      </c>
      <c r="C1436" t="s">
        <v>17</v>
      </c>
      <c r="D1436">
        <v>1000</v>
      </c>
      <c r="E1436">
        <v>150.35</v>
      </c>
      <c r="F1436">
        <v>150345.35</v>
      </c>
      <c r="G1436" t="s">
        <v>223</v>
      </c>
      <c r="H1436">
        <v>2018013</v>
      </c>
      <c r="I1436" t="s">
        <v>19</v>
      </c>
      <c r="J1436" t="s">
        <v>20</v>
      </c>
      <c r="K1436" t="s">
        <v>25</v>
      </c>
      <c r="L1436">
        <v>0</v>
      </c>
      <c r="M1436">
        <v>4.8899999999999997</v>
      </c>
      <c r="N1436">
        <v>0</v>
      </c>
      <c r="O1436">
        <v>89.58</v>
      </c>
      <c r="P1436">
        <v>94.466200000000001</v>
      </c>
      <c r="Q1436">
        <f t="shared" si="44"/>
        <v>150439.8162</v>
      </c>
      <c r="R1436">
        <f t="shared" si="45"/>
        <v>0</v>
      </c>
    </row>
    <row r="1437" spans="1:18" hidden="1" x14ac:dyDescent="0.25">
      <c r="A1437" s="20">
        <v>43117</v>
      </c>
      <c r="B1437" t="s">
        <v>26</v>
      </c>
      <c r="C1437" t="s">
        <v>23</v>
      </c>
      <c r="D1437">
        <v>2500</v>
      </c>
      <c r="E1437">
        <v>148.38</v>
      </c>
      <c r="F1437">
        <v>370944.5</v>
      </c>
      <c r="G1437" t="s">
        <v>224</v>
      </c>
      <c r="H1437">
        <v>2018013</v>
      </c>
      <c r="I1437" t="s">
        <v>19</v>
      </c>
      <c r="J1437" t="s">
        <v>20</v>
      </c>
      <c r="K1437" t="s">
        <v>25</v>
      </c>
      <c r="L1437">
        <v>92.78</v>
      </c>
      <c r="M1437">
        <v>12.06</v>
      </c>
      <c r="N1437">
        <v>0</v>
      </c>
      <c r="O1437">
        <v>221.02</v>
      </c>
      <c r="P1437">
        <v>325.85550000000001</v>
      </c>
      <c r="Q1437">
        <f t="shared" si="44"/>
        <v>0</v>
      </c>
      <c r="R1437">
        <f t="shared" si="45"/>
        <v>370618.64449999999</v>
      </c>
    </row>
    <row r="1438" spans="1:18" hidden="1" x14ac:dyDescent="0.25">
      <c r="A1438" s="20">
        <v>43117</v>
      </c>
      <c r="B1438" t="s">
        <v>26</v>
      </c>
      <c r="C1438" t="s">
        <v>17</v>
      </c>
      <c r="D1438">
        <v>1500</v>
      </c>
      <c r="E1438">
        <v>149.5</v>
      </c>
      <c r="F1438">
        <v>224250</v>
      </c>
      <c r="G1438" t="s">
        <v>225</v>
      </c>
      <c r="H1438">
        <v>2018013</v>
      </c>
      <c r="I1438" t="s">
        <v>19</v>
      </c>
      <c r="J1438" t="s">
        <v>20</v>
      </c>
      <c r="K1438" t="s">
        <v>25</v>
      </c>
      <c r="L1438">
        <v>0</v>
      </c>
      <c r="M1438">
        <v>7.29</v>
      </c>
      <c r="N1438">
        <v>54.6</v>
      </c>
      <c r="O1438">
        <v>133.62</v>
      </c>
      <c r="P1438">
        <v>195.50819999999999</v>
      </c>
      <c r="Q1438">
        <f t="shared" si="44"/>
        <v>224445.50820000001</v>
      </c>
      <c r="R1438">
        <f t="shared" si="45"/>
        <v>0</v>
      </c>
    </row>
    <row r="1439" spans="1:18" hidden="1" x14ac:dyDescent="0.25">
      <c r="A1439" s="20">
        <v>43117</v>
      </c>
      <c r="B1439" t="s">
        <v>226</v>
      </c>
      <c r="C1439" t="s">
        <v>17</v>
      </c>
      <c r="D1439">
        <v>1000</v>
      </c>
      <c r="E1439">
        <v>595</v>
      </c>
      <c r="F1439">
        <v>595000</v>
      </c>
      <c r="G1439" t="s">
        <v>227</v>
      </c>
      <c r="H1439">
        <v>2018013</v>
      </c>
      <c r="I1439" t="s">
        <v>19</v>
      </c>
      <c r="J1439" t="s">
        <v>1634</v>
      </c>
      <c r="K1439" t="s">
        <v>25</v>
      </c>
      <c r="L1439">
        <v>595</v>
      </c>
      <c r="M1439">
        <v>19.34</v>
      </c>
      <c r="N1439">
        <v>0</v>
      </c>
      <c r="O1439">
        <v>3865.03</v>
      </c>
      <c r="P1439">
        <v>4479.3674000000001</v>
      </c>
      <c r="Q1439">
        <f t="shared" si="44"/>
        <v>599479.36739999999</v>
      </c>
      <c r="R1439">
        <f t="shared" si="45"/>
        <v>0</v>
      </c>
    </row>
    <row r="1440" spans="1:18" hidden="1" x14ac:dyDescent="0.25">
      <c r="A1440" s="20">
        <v>43116</v>
      </c>
      <c r="B1440" t="s">
        <v>177</v>
      </c>
      <c r="C1440" t="s">
        <v>23</v>
      </c>
      <c r="D1440">
        <v>2122</v>
      </c>
      <c r="E1440">
        <v>15.3</v>
      </c>
      <c r="F1440">
        <v>32466.6</v>
      </c>
      <c r="G1440" t="s">
        <v>228</v>
      </c>
      <c r="H1440">
        <v>2018012</v>
      </c>
      <c r="I1440" t="s">
        <v>19</v>
      </c>
      <c r="J1440" t="s">
        <v>1634</v>
      </c>
      <c r="K1440" t="s">
        <v>25</v>
      </c>
      <c r="L1440">
        <v>31.89</v>
      </c>
      <c r="M1440">
        <v>1.06</v>
      </c>
      <c r="N1440">
        <v>2.4</v>
      </c>
      <c r="O1440">
        <v>210.9</v>
      </c>
      <c r="P1440">
        <v>246.24520000000001</v>
      </c>
      <c r="Q1440">
        <f t="shared" si="44"/>
        <v>0</v>
      </c>
      <c r="R1440">
        <f t="shared" si="45"/>
        <v>32220.354799999997</v>
      </c>
    </row>
    <row r="1441" spans="1:18" hidden="1" x14ac:dyDescent="0.25">
      <c r="A1441" s="20">
        <v>43116</v>
      </c>
      <c r="B1441" t="s">
        <v>177</v>
      </c>
      <c r="C1441" t="s">
        <v>23</v>
      </c>
      <c r="D1441">
        <v>2500</v>
      </c>
      <c r="E1441">
        <v>15.2</v>
      </c>
      <c r="F1441">
        <v>38000</v>
      </c>
      <c r="G1441" t="s">
        <v>229</v>
      </c>
      <c r="H1441">
        <v>2018012</v>
      </c>
      <c r="I1441" t="s">
        <v>19</v>
      </c>
      <c r="J1441" t="s">
        <v>1634</v>
      </c>
      <c r="K1441" t="s">
        <v>25</v>
      </c>
      <c r="L1441">
        <v>38.11</v>
      </c>
      <c r="M1441">
        <v>1.24</v>
      </c>
      <c r="N1441">
        <v>0</v>
      </c>
      <c r="O1441">
        <v>246.84</v>
      </c>
      <c r="P1441">
        <v>286.185</v>
      </c>
      <c r="Q1441">
        <f t="shared" si="44"/>
        <v>0</v>
      </c>
      <c r="R1441">
        <f t="shared" si="45"/>
        <v>37713.815000000002</v>
      </c>
    </row>
    <row r="1442" spans="1:18" hidden="1" x14ac:dyDescent="0.25">
      <c r="A1442" s="20">
        <v>43115</v>
      </c>
      <c r="B1442" t="s">
        <v>230</v>
      </c>
      <c r="C1442" t="s">
        <v>17</v>
      </c>
      <c r="D1442">
        <v>1000</v>
      </c>
      <c r="E1442">
        <v>63.95</v>
      </c>
      <c r="F1442">
        <v>63950</v>
      </c>
      <c r="G1442" t="s">
        <v>231</v>
      </c>
      <c r="H1442">
        <v>2018011</v>
      </c>
      <c r="I1442" t="s">
        <v>19</v>
      </c>
      <c r="J1442" t="s">
        <v>20</v>
      </c>
      <c r="K1442" t="s">
        <v>25</v>
      </c>
      <c r="L1442">
        <v>0</v>
      </c>
      <c r="M1442">
        <v>2.08</v>
      </c>
      <c r="N1442">
        <v>0</v>
      </c>
      <c r="O1442">
        <v>38.1</v>
      </c>
      <c r="P1442">
        <v>40.178400000000003</v>
      </c>
      <c r="Q1442">
        <f t="shared" si="44"/>
        <v>63990.178399999997</v>
      </c>
      <c r="R1442">
        <f t="shared" si="45"/>
        <v>0</v>
      </c>
    </row>
    <row r="1443" spans="1:18" hidden="1" x14ac:dyDescent="0.25">
      <c r="A1443" s="20">
        <v>43115</v>
      </c>
      <c r="B1443" t="s">
        <v>230</v>
      </c>
      <c r="C1443" t="s">
        <v>23</v>
      </c>
      <c r="D1443">
        <v>1000</v>
      </c>
      <c r="E1443">
        <v>62.88</v>
      </c>
      <c r="F1443">
        <v>62875</v>
      </c>
      <c r="G1443" t="s">
        <v>232</v>
      </c>
      <c r="H1443">
        <v>2018011</v>
      </c>
      <c r="I1443" t="s">
        <v>19</v>
      </c>
      <c r="J1443" t="s">
        <v>20</v>
      </c>
      <c r="K1443" t="s">
        <v>25</v>
      </c>
      <c r="L1443">
        <v>15.85</v>
      </c>
      <c r="M1443">
        <v>2.04</v>
      </c>
      <c r="N1443">
        <v>0</v>
      </c>
      <c r="O1443">
        <v>37.47</v>
      </c>
      <c r="P1443">
        <v>55.363599999999998</v>
      </c>
      <c r="Q1443">
        <f t="shared" si="44"/>
        <v>0</v>
      </c>
      <c r="R1443">
        <f t="shared" si="45"/>
        <v>62819.636400000003</v>
      </c>
    </row>
    <row r="1444" spans="1:18" hidden="1" x14ac:dyDescent="0.25">
      <c r="A1444" s="20">
        <v>43115</v>
      </c>
      <c r="B1444" t="s">
        <v>233</v>
      </c>
      <c r="C1444" t="s">
        <v>17</v>
      </c>
      <c r="D1444">
        <v>100</v>
      </c>
      <c r="E1444">
        <v>956.3</v>
      </c>
      <c r="F1444">
        <v>95630</v>
      </c>
      <c r="G1444" t="s">
        <v>234</v>
      </c>
      <c r="H1444">
        <v>2018011</v>
      </c>
      <c r="I1444" t="s">
        <v>19</v>
      </c>
      <c r="J1444" t="s">
        <v>20</v>
      </c>
      <c r="K1444" t="s">
        <v>25</v>
      </c>
      <c r="L1444">
        <v>0</v>
      </c>
      <c r="M1444">
        <v>3.11</v>
      </c>
      <c r="N1444">
        <v>0</v>
      </c>
      <c r="O1444">
        <v>56.98</v>
      </c>
      <c r="P1444">
        <v>60.087899999999998</v>
      </c>
      <c r="Q1444">
        <f t="shared" si="44"/>
        <v>95690.087899999999</v>
      </c>
      <c r="R1444">
        <f t="shared" si="45"/>
        <v>0</v>
      </c>
    </row>
    <row r="1445" spans="1:18" hidden="1" x14ac:dyDescent="0.25">
      <c r="A1445" s="20">
        <v>43115</v>
      </c>
      <c r="B1445" t="s">
        <v>233</v>
      </c>
      <c r="C1445" t="s">
        <v>23</v>
      </c>
      <c r="D1445">
        <v>100</v>
      </c>
      <c r="E1445">
        <v>954</v>
      </c>
      <c r="F1445">
        <v>95400</v>
      </c>
      <c r="G1445" t="s">
        <v>235</v>
      </c>
      <c r="H1445">
        <v>2018011</v>
      </c>
      <c r="I1445" t="s">
        <v>19</v>
      </c>
      <c r="J1445" t="s">
        <v>20</v>
      </c>
      <c r="K1445" t="s">
        <v>25</v>
      </c>
      <c r="L1445">
        <v>23.88</v>
      </c>
      <c r="M1445">
        <v>3.1</v>
      </c>
      <c r="N1445">
        <v>0</v>
      </c>
      <c r="O1445">
        <v>56.84</v>
      </c>
      <c r="P1445">
        <v>83.820499999999996</v>
      </c>
      <c r="Q1445">
        <f t="shared" si="44"/>
        <v>0</v>
      </c>
      <c r="R1445">
        <f t="shared" si="45"/>
        <v>95316.179499999998</v>
      </c>
    </row>
    <row r="1446" spans="1:18" hidden="1" x14ac:dyDescent="0.25">
      <c r="A1446" s="20">
        <v>43115</v>
      </c>
      <c r="B1446" t="s">
        <v>26</v>
      </c>
      <c r="C1446" t="s">
        <v>17</v>
      </c>
      <c r="D1446">
        <v>1000</v>
      </c>
      <c r="E1446">
        <v>140.75</v>
      </c>
      <c r="F1446">
        <v>140750</v>
      </c>
      <c r="G1446" t="s">
        <v>236</v>
      </c>
      <c r="H1446">
        <v>2018011</v>
      </c>
      <c r="I1446" t="s">
        <v>19</v>
      </c>
      <c r="J1446" t="s">
        <v>20</v>
      </c>
      <c r="K1446" t="s">
        <v>25</v>
      </c>
      <c r="L1446">
        <v>0</v>
      </c>
      <c r="M1446">
        <v>4.57</v>
      </c>
      <c r="N1446">
        <v>0</v>
      </c>
      <c r="O1446">
        <v>83.85</v>
      </c>
      <c r="P1446">
        <v>88.424800000000005</v>
      </c>
      <c r="Q1446">
        <f t="shared" si="44"/>
        <v>140838.42480000001</v>
      </c>
      <c r="R1446">
        <f t="shared" si="45"/>
        <v>0</v>
      </c>
    </row>
    <row r="1447" spans="1:18" hidden="1" x14ac:dyDescent="0.25">
      <c r="A1447" s="20">
        <v>43115</v>
      </c>
      <c r="B1447" t="s">
        <v>237</v>
      </c>
      <c r="C1447" t="s">
        <v>17</v>
      </c>
      <c r="D1447">
        <v>1000</v>
      </c>
      <c r="E1447">
        <v>291.75</v>
      </c>
      <c r="F1447">
        <v>291750</v>
      </c>
      <c r="G1447" t="s">
        <v>238</v>
      </c>
      <c r="H1447">
        <v>2018011</v>
      </c>
      <c r="I1447" t="s">
        <v>19</v>
      </c>
      <c r="J1447" t="s">
        <v>20</v>
      </c>
      <c r="K1447" t="s">
        <v>25</v>
      </c>
      <c r="L1447">
        <v>0</v>
      </c>
      <c r="M1447">
        <v>9.48</v>
      </c>
      <c r="N1447">
        <v>0</v>
      </c>
      <c r="O1447">
        <v>173.84</v>
      </c>
      <c r="P1447">
        <v>183.3219</v>
      </c>
      <c r="Q1447">
        <f t="shared" si="44"/>
        <v>291933.32189999998</v>
      </c>
      <c r="R1447">
        <f t="shared" si="45"/>
        <v>0</v>
      </c>
    </row>
    <row r="1448" spans="1:18" hidden="1" x14ac:dyDescent="0.25">
      <c r="A1448" s="20">
        <v>43115</v>
      </c>
      <c r="B1448" t="s">
        <v>26</v>
      </c>
      <c r="C1448" t="s">
        <v>23</v>
      </c>
      <c r="D1448">
        <v>1000</v>
      </c>
      <c r="E1448">
        <v>142.25</v>
      </c>
      <c r="F1448">
        <v>142250</v>
      </c>
      <c r="G1448" t="s">
        <v>239</v>
      </c>
      <c r="H1448">
        <v>2018011</v>
      </c>
      <c r="I1448" t="s">
        <v>19</v>
      </c>
      <c r="J1448" t="s">
        <v>20</v>
      </c>
      <c r="K1448" t="s">
        <v>25</v>
      </c>
      <c r="L1448">
        <v>35.380000000000003</v>
      </c>
      <c r="M1448">
        <v>4.62</v>
      </c>
      <c r="N1448">
        <v>0</v>
      </c>
      <c r="O1448">
        <v>84.76</v>
      </c>
      <c r="P1448">
        <v>124.7632</v>
      </c>
      <c r="Q1448">
        <f t="shared" si="44"/>
        <v>0</v>
      </c>
      <c r="R1448">
        <f t="shared" si="45"/>
        <v>142125.23680000001</v>
      </c>
    </row>
    <row r="1449" spans="1:18" hidden="1" x14ac:dyDescent="0.25">
      <c r="A1449" s="20">
        <v>43115</v>
      </c>
      <c r="B1449" t="s">
        <v>51</v>
      </c>
      <c r="C1449" t="s">
        <v>17</v>
      </c>
      <c r="D1449">
        <v>71</v>
      </c>
      <c r="E1449">
        <v>335.6</v>
      </c>
      <c r="F1449">
        <v>23827.599999999999</v>
      </c>
      <c r="G1449" t="s">
        <v>240</v>
      </c>
      <c r="H1449">
        <v>2018011</v>
      </c>
      <c r="I1449" t="s">
        <v>19</v>
      </c>
      <c r="J1449" t="s">
        <v>20</v>
      </c>
      <c r="K1449" t="s">
        <v>25</v>
      </c>
      <c r="L1449">
        <v>0</v>
      </c>
      <c r="M1449">
        <v>0.77</v>
      </c>
      <c r="N1449">
        <v>53.1</v>
      </c>
      <c r="O1449">
        <v>29.64</v>
      </c>
      <c r="P1449">
        <v>83.514399999999995</v>
      </c>
      <c r="Q1449">
        <f t="shared" si="44"/>
        <v>23911.114399999999</v>
      </c>
      <c r="R1449">
        <f t="shared" si="45"/>
        <v>0</v>
      </c>
    </row>
    <row r="1450" spans="1:18" hidden="1" x14ac:dyDescent="0.25">
      <c r="A1450" s="20">
        <v>43115</v>
      </c>
      <c r="B1450" t="s">
        <v>51</v>
      </c>
      <c r="C1450" t="s">
        <v>23</v>
      </c>
      <c r="D1450">
        <v>71</v>
      </c>
      <c r="E1450">
        <v>337.5</v>
      </c>
      <c r="F1450">
        <v>23962.5</v>
      </c>
      <c r="G1450" t="s">
        <v>241</v>
      </c>
      <c r="H1450">
        <v>2018011</v>
      </c>
      <c r="I1450" t="s">
        <v>19</v>
      </c>
      <c r="J1450" t="s">
        <v>20</v>
      </c>
      <c r="K1450" t="s">
        <v>25</v>
      </c>
      <c r="L1450">
        <v>5.97</v>
      </c>
      <c r="M1450">
        <v>0.78</v>
      </c>
      <c r="N1450">
        <v>0</v>
      </c>
      <c r="O1450">
        <v>29.64</v>
      </c>
      <c r="P1450">
        <v>36.3887</v>
      </c>
      <c r="Q1450">
        <f t="shared" si="44"/>
        <v>0</v>
      </c>
      <c r="R1450">
        <f t="shared" si="45"/>
        <v>23926.1113</v>
      </c>
    </row>
    <row r="1451" spans="1:18" hidden="1" x14ac:dyDescent="0.25">
      <c r="A1451" s="20">
        <v>43115</v>
      </c>
      <c r="B1451" t="s">
        <v>177</v>
      </c>
      <c r="C1451" t="s">
        <v>17</v>
      </c>
      <c r="D1451">
        <v>5000</v>
      </c>
      <c r="E1451">
        <v>16.149999999999999</v>
      </c>
      <c r="F1451">
        <v>80750</v>
      </c>
      <c r="G1451" t="s">
        <v>242</v>
      </c>
      <c r="H1451">
        <v>2018011</v>
      </c>
      <c r="I1451" t="s">
        <v>19</v>
      </c>
      <c r="J1451" t="s">
        <v>1634</v>
      </c>
      <c r="K1451" t="s">
        <v>25</v>
      </c>
      <c r="L1451">
        <v>80.75</v>
      </c>
      <c r="M1451">
        <v>2.62</v>
      </c>
      <c r="N1451">
        <v>0</v>
      </c>
      <c r="O1451">
        <v>524.54</v>
      </c>
      <c r="P1451">
        <v>607.9144</v>
      </c>
      <c r="Q1451">
        <f t="shared" si="44"/>
        <v>81357.914399999994</v>
      </c>
      <c r="R1451">
        <f t="shared" si="45"/>
        <v>0</v>
      </c>
    </row>
    <row r="1452" spans="1:18" hidden="1" x14ac:dyDescent="0.25">
      <c r="A1452" s="20">
        <v>43115</v>
      </c>
      <c r="B1452" t="s">
        <v>128</v>
      </c>
      <c r="C1452" t="s">
        <v>17</v>
      </c>
      <c r="D1452">
        <v>1000</v>
      </c>
      <c r="E1452">
        <v>455</v>
      </c>
      <c r="F1452">
        <v>455000</v>
      </c>
      <c r="G1452" t="s">
        <v>243</v>
      </c>
      <c r="H1452">
        <v>2018011</v>
      </c>
      <c r="I1452" t="s">
        <v>19</v>
      </c>
      <c r="J1452" t="s">
        <v>1634</v>
      </c>
      <c r="K1452" t="s">
        <v>25</v>
      </c>
      <c r="L1452">
        <v>455.05</v>
      </c>
      <c r="M1452">
        <v>14.79</v>
      </c>
      <c r="N1452">
        <v>0</v>
      </c>
      <c r="O1452">
        <v>2955.63</v>
      </c>
      <c r="P1452">
        <v>3425.4674</v>
      </c>
      <c r="Q1452">
        <f t="shared" si="44"/>
        <v>458425.46740000002</v>
      </c>
      <c r="R1452">
        <f t="shared" si="45"/>
        <v>0</v>
      </c>
    </row>
    <row r="1453" spans="1:18" hidden="1" x14ac:dyDescent="0.25">
      <c r="A1453" s="20">
        <v>43115</v>
      </c>
      <c r="B1453" t="s">
        <v>237</v>
      </c>
      <c r="C1453" t="s">
        <v>23</v>
      </c>
      <c r="D1453">
        <v>1000</v>
      </c>
      <c r="E1453">
        <v>285.20999999999998</v>
      </c>
      <c r="F1453">
        <v>285205</v>
      </c>
      <c r="G1453" t="s">
        <v>244</v>
      </c>
      <c r="H1453">
        <v>2018011</v>
      </c>
      <c r="I1453" t="s">
        <v>19</v>
      </c>
      <c r="J1453" t="s">
        <v>20</v>
      </c>
      <c r="K1453" t="s">
        <v>25</v>
      </c>
      <c r="L1453">
        <v>72.12</v>
      </c>
      <c r="M1453">
        <v>9.27</v>
      </c>
      <c r="N1453">
        <v>0</v>
      </c>
      <c r="O1453">
        <v>169.94</v>
      </c>
      <c r="P1453">
        <v>251.32929999999999</v>
      </c>
      <c r="Q1453">
        <f t="shared" si="44"/>
        <v>0</v>
      </c>
      <c r="R1453">
        <f t="shared" si="45"/>
        <v>284953.67070000002</v>
      </c>
    </row>
    <row r="1454" spans="1:18" hidden="1" x14ac:dyDescent="0.25">
      <c r="A1454" s="20">
        <v>43112</v>
      </c>
      <c r="B1454" t="s">
        <v>205</v>
      </c>
      <c r="C1454" t="s">
        <v>17</v>
      </c>
      <c r="D1454">
        <v>1000</v>
      </c>
      <c r="E1454">
        <v>88.45</v>
      </c>
      <c r="F1454">
        <v>88450</v>
      </c>
      <c r="G1454" t="s">
        <v>206</v>
      </c>
      <c r="H1454">
        <v>2018010</v>
      </c>
      <c r="I1454" t="s">
        <v>19</v>
      </c>
      <c r="J1454" t="s">
        <v>20</v>
      </c>
      <c r="K1454" t="s">
        <v>25</v>
      </c>
      <c r="L1454">
        <v>0</v>
      </c>
      <c r="M1454">
        <v>2.87</v>
      </c>
      <c r="N1454">
        <v>0</v>
      </c>
      <c r="O1454">
        <v>52.7</v>
      </c>
      <c r="P1454">
        <v>55.5747</v>
      </c>
      <c r="Q1454">
        <f t="shared" si="44"/>
        <v>88505.574699999997</v>
      </c>
      <c r="R1454">
        <f t="shared" si="45"/>
        <v>0</v>
      </c>
    </row>
    <row r="1455" spans="1:18" hidden="1" x14ac:dyDescent="0.25">
      <c r="A1455" s="20">
        <v>43112</v>
      </c>
      <c r="B1455" t="s">
        <v>207</v>
      </c>
      <c r="C1455" t="s">
        <v>17</v>
      </c>
      <c r="D1455">
        <v>1000</v>
      </c>
      <c r="E1455">
        <v>77.5</v>
      </c>
      <c r="F1455">
        <v>77500</v>
      </c>
      <c r="G1455" t="s">
        <v>208</v>
      </c>
      <c r="H1455">
        <v>2018010</v>
      </c>
      <c r="I1455" t="s">
        <v>19</v>
      </c>
      <c r="J1455" t="s">
        <v>20</v>
      </c>
      <c r="K1455" t="s">
        <v>25</v>
      </c>
      <c r="L1455">
        <v>0</v>
      </c>
      <c r="M1455">
        <v>2.52</v>
      </c>
      <c r="N1455">
        <v>0</v>
      </c>
      <c r="O1455">
        <v>46.18</v>
      </c>
      <c r="P1455">
        <v>48.698700000000002</v>
      </c>
      <c r="Q1455">
        <f t="shared" si="44"/>
        <v>77548.698699999994</v>
      </c>
      <c r="R1455">
        <f t="shared" si="45"/>
        <v>0</v>
      </c>
    </row>
    <row r="1456" spans="1:18" hidden="1" x14ac:dyDescent="0.25">
      <c r="A1456" s="20">
        <v>43112</v>
      </c>
      <c r="B1456" t="s">
        <v>26</v>
      </c>
      <c r="C1456" t="s">
        <v>23</v>
      </c>
      <c r="D1456">
        <v>500</v>
      </c>
      <c r="E1456">
        <v>142</v>
      </c>
      <c r="F1456">
        <v>71000</v>
      </c>
      <c r="G1456" t="s">
        <v>209</v>
      </c>
      <c r="H1456">
        <v>2018010</v>
      </c>
      <c r="I1456" t="s">
        <v>19</v>
      </c>
      <c r="J1456" t="s">
        <v>20</v>
      </c>
      <c r="K1456" t="s">
        <v>25</v>
      </c>
      <c r="L1456">
        <v>17.940000000000001</v>
      </c>
      <c r="M1456">
        <v>2.31</v>
      </c>
      <c r="N1456">
        <v>0</v>
      </c>
      <c r="O1456">
        <v>461.21</v>
      </c>
      <c r="P1456">
        <v>481.45749999999998</v>
      </c>
      <c r="Q1456">
        <f t="shared" si="44"/>
        <v>0</v>
      </c>
      <c r="R1456">
        <f t="shared" si="45"/>
        <v>70518.542499999996</v>
      </c>
    </row>
    <row r="1457" spans="1:18" hidden="1" x14ac:dyDescent="0.25">
      <c r="A1457" s="20">
        <v>43112</v>
      </c>
      <c r="B1457" t="s">
        <v>26</v>
      </c>
      <c r="C1457" t="s">
        <v>17</v>
      </c>
      <c r="D1457">
        <v>2000</v>
      </c>
      <c r="E1457">
        <v>143.41999999999999</v>
      </c>
      <c r="F1457">
        <v>286846</v>
      </c>
      <c r="G1457" t="s">
        <v>210</v>
      </c>
      <c r="H1457">
        <v>2018010</v>
      </c>
      <c r="I1457" t="s">
        <v>19</v>
      </c>
      <c r="J1457" t="s">
        <v>20</v>
      </c>
      <c r="K1457" t="s">
        <v>25</v>
      </c>
      <c r="L1457">
        <v>0</v>
      </c>
      <c r="M1457">
        <v>9.32</v>
      </c>
      <c r="N1457">
        <v>0</v>
      </c>
      <c r="O1457">
        <v>170.91</v>
      </c>
      <c r="P1457">
        <v>180.23269999999999</v>
      </c>
      <c r="Q1457">
        <f t="shared" si="44"/>
        <v>287026.23269999999</v>
      </c>
      <c r="R1457">
        <f t="shared" si="45"/>
        <v>0</v>
      </c>
    </row>
    <row r="1458" spans="1:18" hidden="1" x14ac:dyDescent="0.25">
      <c r="A1458" s="20">
        <v>43112</v>
      </c>
      <c r="B1458" t="s">
        <v>26</v>
      </c>
      <c r="C1458" t="s">
        <v>23</v>
      </c>
      <c r="D1458">
        <v>2000</v>
      </c>
      <c r="E1458">
        <v>144</v>
      </c>
      <c r="F1458">
        <v>288000</v>
      </c>
      <c r="G1458" t="s">
        <v>211</v>
      </c>
      <c r="H1458">
        <v>2018010</v>
      </c>
      <c r="I1458" t="s">
        <v>19</v>
      </c>
      <c r="J1458" t="s">
        <v>20</v>
      </c>
      <c r="K1458" t="s">
        <v>25</v>
      </c>
      <c r="L1458">
        <v>126.01</v>
      </c>
      <c r="M1458">
        <v>9.36</v>
      </c>
      <c r="N1458">
        <v>0</v>
      </c>
      <c r="O1458">
        <v>171.6</v>
      </c>
      <c r="P1458">
        <v>306.97000000000003</v>
      </c>
      <c r="Q1458">
        <f t="shared" si="44"/>
        <v>0</v>
      </c>
      <c r="R1458">
        <f t="shared" si="45"/>
        <v>287693.03000000003</v>
      </c>
    </row>
    <row r="1459" spans="1:18" hidden="1" x14ac:dyDescent="0.25">
      <c r="A1459" s="20">
        <v>43112</v>
      </c>
      <c r="B1459" t="s">
        <v>207</v>
      </c>
      <c r="C1459" t="s">
        <v>23</v>
      </c>
      <c r="D1459">
        <v>1000</v>
      </c>
      <c r="E1459">
        <v>79.25</v>
      </c>
      <c r="F1459">
        <v>79250</v>
      </c>
      <c r="G1459" t="s">
        <v>212</v>
      </c>
      <c r="H1459">
        <v>2018010</v>
      </c>
      <c r="I1459" t="s">
        <v>19</v>
      </c>
      <c r="J1459" t="s">
        <v>20</v>
      </c>
      <c r="K1459" t="s">
        <v>25</v>
      </c>
      <c r="L1459">
        <v>19.59</v>
      </c>
      <c r="M1459">
        <v>2.58</v>
      </c>
      <c r="N1459">
        <v>0</v>
      </c>
      <c r="O1459">
        <v>47.23</v>
      </c>
      <c r="P1459">
        <v>69.395600000000002</v>
      </c>
      <c r="Q1459">
        <f t="shared" si="44"/>
        <v>0</v>
      </c>
      <c r="R1459">
        <f t="shared" si="45"/>
        <v>79180.604399999997</v>
      </c>
    </row>
    <row r="1460" spans="1:18" hidden="1" x14ac:dyDescent="0.25">
      <c r="A1460" s="20">
        <v>43112</v>
      </c>
      <c r="B1460" t="s">
        <v>205</v>
      </c>
      <c r="C1460" t="s">
        <v>23</v>
      </c>
      <c r="D1460">
        <v>1000</v>
      </c>
      <c r="E1460">
        <v>85</v>
      </c>
      <c r="F1460">
        <v>85000</v>
      </c>
      <c r="G1460" t="s">
        <v>213</v>
      </c>
      <c r="H1460">
        <v>2018010</v>
      </c>
      <c r="I1460" t="s">
        <v>19</v>
      </c>
      <c r="J1460" t="s">
        <v>20</v>
      </c>
      <c r="K1460" t="s">
        <v>25</v>
      </c>
      <c r="L1460">
        <v>21.68</v>
      </c>
      <c r="M1460">
        <v>2.76</v>
      </c>
      <c r="N1460">
        <v>0</v>
      </c>
      <c r="O1460">
        <v>50.65</v>
      </c>
      <c r="P1460">
        <v>75.092500000000001</v>
      </c>
      <c r="Q1460">
        <f t="shared" si="44"/>
        <v>0</v>
      </c>
      <c r="R1460">
        <f t="shared" si="45"/>
        <v>84924.907500000001</v>
      </c>
    </row>
    <row r="1461" spans="1:18" hidden="1" x14ac:dyDescent="0.25">
      <c r="A1461" s="20">
        <v>43112</v>
      </c>
      <c r="B1461" t="s">
        <v>214</v>
      </c>
      <c r="C1461" t="s">
        <v>17</v>
      </c>
      <c r="D1461">
        <v>1000</v>
      </c>
      <c r="E1461">
        <v>114.62</v>
      </c>
      <c r="F1461">
        <v>114619.15</v>
      </c>
      <c r="G1461" t="s">
        <v>215</v>
      </c>
      <c r="H1461">
        <v>2018010</v>
      </c>
      <c r="I1461" t="s">
        <v>19</v>
      </c>
      <c r="J1461" t="s">
        <v>20</v>
      </c>
      <c r="K1461" t="s">
        <v>25</v>
      </c>
      <c r="L1461">
        <v>0</v>
      </c>
      <c r="M1461">
        <v>3.73</v>
      </c>
      <c r="N1461">
        <v>36.299999999999997</v>
      </c>
      <c r="O1461">
        <v>68.290000000000006</v>
      </c>
      <c r="P1461">
        <v>108.3152</v>
      </c>
      <c r="Q1461">
        <f t="shared" si="44"/>
        <v>114727.46519999999</v>
      </c>
      <c r="R1461">
        <f t="shared" si="45"/>
        <v>0</v>
      </c>
    </row>
    <row r="1462" spans="1:18" hidden="1" x14ac:dyDescent="0.25">
      <c r="A1462" s="20">
        <v>43112</v>
      </c>
      <c r="B1462" t="s">
        <v>214</v>
      </c>
      <c r="C1462" t="s">
        <v>23</v>
      </c>
      <c r="D1462">
        <v>1000</v>
      </c>
      <c r="E1462">
        <v>115.58</v>
      </c>
      <c r="F1462">
        <v>115580</v>
      </c>
      <c r="G1462" t="s">
        <v>216</v>
      </c>
      <c r="H1462">
        <v>2018010</v>
      </c>
      <c r="I1462" t="s">
        <v>19</v>
      </c>
      <c r="J1462" t="s">
        <v>20</v>
      </c>
      <c r="K1462" t="s">
        <v>25</v>
      </c>
      <c r="L1462">
        <v>28.77</v>
      </c>
      <c r="M1462">
        <v>3.76</v>
      </c>
      <c r="N1462">
        <v>0</v>
      </c>
      <c r="O1462">
        <v>68.87</v>
      </c>
      <c r="P1462">
        <v>101.3963</v>
      </c>
      <c r="Q1462">
        <f t="shared" si="44"/>
        <v>0</v>
      </c>
      <c r="R1462">
        <f t="shared" si="45"/>
        <v>115478.60370000001</v>
      </c>
    </row>
    <row r="1463" spans="1:18" hidden="1" x14ac:dyDescent="0.25">
      <c r="A1463" s="20">
        <v>43111</v>
      </c>
      <c r="B1463" t="s">
        <v>205</v>
      </c>
      <c r="C1463" t="s">
        <v>17</v>
      </c>
      <c r="D1463">
        <v>1000</v>
      </c>
      <c r="E1463">
        <v>91.5</v>
      </c>
      <c r="F1463">
        <v>91500</v>
      </c>
      <c r="G1463" t="s">
        <v>217</v>
      </c>
      <c r="H1463">
        <v>2018009</v>
      </c>
      <c r="I1463" t="s">
        <v>19</v>
      </c>
      <c r="J1463" t="s">
        <v>1634</v>
      </c>
      <c r="K1463" t="s">
        <v>25</v>
      </c>
      <c r="L1463">
        <v>0</v>
      </c>
      <c r="M1463">
        <v>2.97</v>
      </c>
      <c r="N1463">
        <v>8.4</v>
      </c>
      <c r="O1463">
        <v>54.51</v>
      </c>
      <c r="P1463">
        <v>65.883799999999994</v>
      </c>
      <c r="Q1463">
        <f t="shared" si="44"/>
        <v>91565.883799999996</v>
      </c>
      <c r="R1463">
        <f t="shared" si="45"/>
        <v>0</v>
      </c>
    </row>
    <row r="1464" spans="1:18" hidden="1" x14ac:dyDescent="0.25">
      <c r="A1464" s="20">
        <v>43111</v>
      </c>
      <c r="B1464" t="s">
        <v>205</v>
      </c>
      <c r="C1464" t="s">
        <v>23</v>
      </c>
      <c r="D1464">
        <v>1000</v>
      </c>
      <c r="E1464">
        <v>92.6</v>
      </c>
      <c r="F1464">
        <v>92600</v>
      </c>
      <c r="G1464" t="s">
        <v>218</v>
      </c>
      <c r="H1464">
        <v>2018009</v>
      </c>
      <c r="I1464" t="s">
        <v>19</v>
      </c>
      <c r="J1464" t="s">
        <v>1634</v>
      </c>
      <c r="K1464" t="s">
        <v>25</v>
      </c>
      <c r="L1464">
        <v>23.13</v>
      </c>
      <c r="M1464">
        <v>3.01</v>
      </c>
      <c r="N1464">
        <v>0</v>
      </c>
      <c r="O1464">
        <v>55.18</v>
      </c>
      <c r="P1464">
        <v>81.319500000000005</v>
      </c>
      <c r="Q1464">
        <f t="shared" si="44"/>
        <v>0</v>
      </c>
      <c r="R1464">
        <f t="shared" si="45"/>
        <v>92518.680500000002</v>
      </c>
    </row>
    <row r="1465" spans="1:18" hidden="1" x14ac:dyDescent="0.25">
      <c r="A1465" s="20">
        <v>43111</v>
      </c>
      <c r="B1465" t="s">
        <v>205</v>
      </c>
      <c r="C1465" t="s">
        <v>17</v>
      </c>
      <c r="D1465">
        <v>1000</v>
      </c>
      <c r="E1465">
        <v>93.4</v>
      </c>
      <c r="F1465">
        <v>93400</v>
      </c>
      <c r="G1465" t="s">
        <v>219</v>
      </c>
      <c r="H1465">
        <v>2018009</v>
      </c>
      <c r="I1465" t="s">
        <v>19</v>
      </c>
      <c r="J1465" t="s">
        <v>1634</v>
      </c>
      <c r="K1465" t="s">
        <v>25</v>
      </c>
      <c r="L1465">
        <v>92.88</v>
      </c>
      <c r="M1465">
        <v>3.04</v>
      </c>
      <c r="N1465">
        <v>0</v>
      </c>
      <c r="O1465">
        <v>606.72</v>
      </c>
      <c r="P1465">
        <v>702.63549999999998</v>
      </c>
      <c r="Q1465">
        <f t="shared" si="44"/>
        <v>94102.635500000004</v>
      </c>
      <c r="R1465">
        <f t="shared" si="45"/>
        <v>0</v>
      </c>
    </row>
    <row r="1466" spans="1:18" hidden="1" x14ac:dyDescent="0.25">
      <c r="A1466" s="20">
        <v>43110</v>
      </c>
      <c r="B1466" t="s">
        <v>177</v>
      </c>
      <c r="C1466" t="s">
        <v>23</v>
      </c>
      <c r="D1466">
        <v>5000</v>
      </c>
      <c r="E1466">
        <v>16.8</v>
      </c>
      <c r="F1466">
        <v>84000</v>
      </c>
      <c r="G1466" t="s">
        <v>197</v>
      </c>
      <c r="H1466">
        <v>2018008</v>
      </c>
      <c r="I1466" t="s">
        <v>19</v>
      </c>
      <c r="J1466" t="s">
        <v>20</v>
      </c>
      <c r="K1466" t="s">
        <v>25</v>
      </c>
      <c r="L1466">
        <v>83.92</v>
      </c>
      <c r="M1466">
        <v>2.73</v>
      </c>
      <c r="N1466">
        <v>0</v>
      </c>
      <c r="O1466">
        <v>545.65</v>
      </c>
      <c r="P1466">
        <v>632.29999999999995</v>
      </c>
      <c r="Q1466">
        <f t="shared" si="44"/>
        <v>0</v>
      </c>
      <c r="R1466">
        <f t="shared" si="45"/>
        <v>83367.7</v>
      </c>
    </row>
    <row r="1467" spans="1:18" hidden="1" x14ac:dyDescent="0.25">
      <c r="A1467" s="20">
        <v>43110</v>
      </c>
      <c r="B1467" t="s">
        <v>177</v>
      </c>
      <c r="C1467" t="s">
        <v>23</v>
      </c>
      <c r="D1467">
        <v>2500</v>
      </c>
      <c r="E1467">
        <v>16.75</v>
      </c>
      <c r="F1467">
        <v>41875</v>
      </c>
      <c r="G1467" t="s">
        <v>198</v>
      </c>
      <c r="H1467">
        <v>2018008</v>
      </c>
      <c r="I1467" t="s">
        <v>19</v>
      </c>
      <c r="J1467" t="s">
        <v>1634</v>
      </c>
      <c r="K1467" t="s">
        <v>25</v>
      </c>
      <c r="L1467">
        <v>42.08</v>
      </c>
      <c r="M1467">
        <v>1.36</v>
      </c>
      <c r="N1467">
        <v>6.9</v>
      </c>
      <c r="O1467">
        <v>272.01</v>
      </c>
      <c r="P1467">
        <v>322.35090000000002</v>
      </c>
      <c r="Q1467">
        <f t="shared" si="44"/>
        <v>0</v>
      </c>
      <c r="R1467">
        <f t="shared" si="45"/>
        <v>41552.649100000002</v>
      </c>
    </row>
    <row r="1468" spans="1:18" hidden="1" x14ac:dyDescent="0.25">
      <c r="A1468" s="20">
        <v>43110</v>
      </c>
      <c r="B1468" t="s">
        <v>195</v>
      </c>
      <c r="C1468" t="s">
        <v>23</v>
      </c>
      <c r="D1468">
        <v>1000</v>
      </c>
      <c r="E1468">
        <v>104</v>
      </c>
      <c r="F1468">
        <v>104000</v>
      </c>
      <c r="G1468" t="s">
        <v>199</v>
      </c>
      <c r="H1468">
        <v>2018008</v>
      </c>
      <c r="I1468" t="s">
        <v>19</v>
      </c>
      <c r="J1468" t="s">
        <v>20</v>
      </c>
      <c r="K1468" t="s">
        <v>25</v>
      </c>
      <c r="L1468">
        <v>104</v>
      </c>
      <c r="M1468">
        <v>3.38</v>
      </c>
      <c r="N1468">
        <v>0</v>
      </c>
      <c r="O1468">
        <v>675.57</v>
      </c>
      <c r="P1468">
        <v>782.95</v>
      </c>
      <c r="Q1468">
        <f t="shared" si="44"/>
        <v>0</v>
      </c>
      <c r="R1468">
        <f t="shared" si="45"/>
        <v>103217.05</v>
      </c>
    </row>
    <row r="1469" spans="1:18" hidden="1" x14ac:dyDescent="0.25">
      <c r="A1469" s="20">
        <v>43109</v>
      </c>
      <c r="B1469" t="s">
        <v>177</v>
      </c>
      <c r="C1469" t="s">
        <v>17</v>
      </c>
      <c r="D1469">
        <v>5000</v>
      </c>
      <c r="E1469">
        <v>16.149999999999999</v>
      </c>
      <c r="F1469">
        <v>80750</v>
      </c>
      <c r="G1469" t="s">
        <v>200</v>
      </c>
      <c r="H1469">
        <v>2018007</v>
      </c>
      <c r="I1469" t="s">
        <v>19</v>
      </c>
      <c r="J1469" t="s">
        <v>1634</v>
      </c>
      <c r="K1469" t="s">
        <v>25</v>
      </c>
      <c r="L1469">
        <v>0</v>
      </c>
      <c r="M1469">
        <v>2.62</v>
      </c>
      <c r="N1469">
        <v>0</v>
      </c>
      <c r="O1469">
        <v>48.11</v>
      </c>
      <c r="P1469">
        <v>50.734400000000001</v>
      </c>
      <c r="Q1469">
        <f t="shared" si="44"/>
        <v>80800.734400000001</v>
      </c>
      <c r="R1469">
        <f t="shared" si="45"/>
        <v>0</v>
      </c>
    </row>
    <row r="1470" spans="1:18" hidden="1" x14ac:dyDescent="0.25">
      <c r="A1470" s="20">
        <v>43109</v>
      </c>
      <c r="B1470" t="s">
        <v>177</v>
      </c>
      <c r="C1470" t="s">
        <v>23</v>
      </c>
      <c r="D1470">
        <v>5000</v>
      </c>
      <c r="E1470">
        <v>16.100000000000001</v>
      </c>
      <c r="F1470">
        <v>80500</v>
      </c>
      <c r="G1470" t="s">
        <v>201</v>
      </c>
      <c r="H1470">
        <v>2018007</v>
      </c>
      <c r="I1470" t="s">
        <v>19</v>
      </c>
      <c r="J1470" t="s">
        <v>1634</v>
      </c>
      <c r="K1470" t="s">
        <v>25</v>
      </c>
      <c r="L1470">
        <v>20.75</v>
      </c>
      <c r="M1470">
        <v>2.62</v>
      </c>
      <c r="N1470">
        <v>12.3</v>
      </c>
      <c r="O1470">
        <v>47.97</v>
      </c>
      <c r="P1470">
        <v>83.636300000000006</v>
      </c>
      <c r="Q1470">
        <f t="shared" si="44"/>
        <v>0</v>
      </c>
      <c r="R1470">
        <f t="shared" si="45"/>
        <v>80416.363700000002</v>
      </c>
    </row>
    <row r="1471" spans="1:18" hidden="1" x14ac:dyDescent="0.25">
      <c r="A1471" s="20">
        <v>43109</v>
      </c>
      <c r="B1471" t="s">
        <v>177</v>
      </c>
      <c r="C1471" t="s">
        <v>17</v>
      </c>
      <c r="D1471">
        <v>5000</v>
      </c>
      <c r="E1471">
        <v>16.100000000000001</v>
      </c>
      <c r="F1471">
        <v>80500</v>
      </c>
      <c r="G1471" t="s">
        <v>202</v>
      </c>
      <c r="H1471">
        <v>2018007</v>
      </c>
      <c r="I1471" t="s">
        <v>19</v>
      </c>
      <c r="J1471" t="s">
        <v>1634</v>
      </c>
      <c r="K1471" t="s">
        <v>25</v>
      </c>
      <c r="L1471">
        <v>0</v>
      </c>
      <c r="M1471">
        <v>2.62</v>
      </c>
      <c r="N1471">
        <v>0</v>
      </c>
      <c r="O1471">
        <v>47.97</v>
      </c>
      <c r="P1471">
        <v>50.586300000000001</v>
      </c>
      <c r="Q1471">
        <f t="shared" si="44"/>
        <v>80550.586299999995</v>
      </c>
      <c r="R1471">
        <f t="shared" si="45"/>
        <v>0</v>
      </c>
    </row>
    <row r="1472" spans="1:18" hidden="1" x14ac:dyDescent="0.25">
      <c r="A1472" s="20">
        <v>43109</v>
      </c>
      <c r="B1472" t="s">
        <v>177</v>
      </c>
      <c r="C1472" t="s">
        <v>23</v>
      </c>
      <c r="D1472">
        <v>5000</v>
      </c>
      <c r="E1472">
        <v>16.2</v>
      </c>
      <c r="F1472">
        <v>81000</v>
      </c>
      <c r="G1472" t="s">
        <v>203</v>
      </c>
      <c r="H1472">
        <v>2018007</v>
      </c>
      <c r="I1472" t="s">
        <v>19</v>
      </c>
      <c r="J1472" t="s">
        <v>1634</v>
      </c>
      <c r="K1472" t="s">
        <v>25</v>
      </c>
      <c r="L1472">
        <v>20.25</v>
      </c>
      <c r="M1472">
        <v>2.63</v>
      </c>
      <c r="N1472">
        <v>0</v>
      </c>
      <c r="O1472">
        <v>48.26</v>
      </c>
      <c r="P1472">
        <v>71.142499999999998</v>
      </c>
      <c r="Q1472">
        <f t="shared" si="44"/>
        <v>0</v>
      </c>
      <c r="R1472">
        <f t="shared" si="45"/>
        <v>80928.857499999998</v>
      </c>
    </row>
    <row r="1473" spans="1:18" hidden="1" x14ac:dyDescent="0.25">
      <c r="A1473" s="20">
        <v>43109</v>
      </c>
      <c r="B1473" t="s">
        <v>177</v>
      </c>
      <c r="C1473" t="s">
        <v>17</v>
      </c>
      <c r="D1473">
        <v>5000</v>
      </c>
      <c r="E1473">
        <v>16.45</v>
      </c>
      <c r="F1473">
        <v>82250</v>
      </c>
      <c r="G1473" t="s">
        <v>204</v>
      </c>
      <c r="H1473">
        <v>2018007</v>
      </c>
      <c r="I1473" t="s">
        <v>19</v>
      </c>
      <c r="J1473" t="s">
        <v>1634</v>
      </c>
      <c r="K1473" t="s">
        <v>25</v>
      </c>
      <c r="L1473">
        <v>81</v>
      </c>
      <c r="M1473">
        <v>2.67</v>
      </c>
      <c r="N1473">
        <v>0</v>
      </c>
      <c r="O1473">
        <v>534.28</v>
      </c>
      <c r="P1473">
        <v>617.95320000000004</v>
      </c>
      <c r="Q1473">
        <f t="shared" si="44"/>
        <v>82867.953200000004</v>
      </c>
      <c r="R1473">
        <f t="shared" si="45"/>
        <v>0</v>
      </c>
    </row>
    <row r="1474" spans="1:18" hidden="1" x14ac:dyDescent="0.25">
      <c r="A1474" s="20">
        <v>43105</v>
      </c>
      <c r="B1474" t="s">
        <v>187</v>
      </c>
      <c r="C1474" t="s">
        <v>17</v>
      </c>
      <c r="D1474">
        <v>5000</v>
      </c>
      <c r="E1474">
        <v>24</v>
      </c>
      <c r="F1474">
        <v>120000</v>
      </c>
      <c r="G1474" t="s">
        <v>188</v>
      </c>
      <c r="H1474">
        <v>2018005</v>
      </c>
      <c r="I1474" t="s">
        <v>19</v>
      </c>
      <c r="J1474" t="s">
        <v>20</v>
      </c>
      <c r="K1474" t="s">
        <v>25</v>
      </c>
      <c r="L1474">
        <v>0</v>
      </c>
      <c r="M1474">
        <v>3.9</v>
      </c>
      <c r="N1474">
        <v>7.2</v>
      </c>
      <c r="O1474">
        <v>71.5</v>
      </c>
      <c r="P1474">
        <v>82.6</v>
      </c>
      <c r="Q1474">
        <f t="shared" si="44"/>
        <v>120082.6</v>
      </c>
      <c r="R1474">
        <f t="shared" si="45"/>
        <v>0</v>
      </c>
    </row>
    <row r="1475" spans="1:18" hidden="1" x14ac:dyDescent="0.25">
      <c r="A1475" s="20">
        <v>43105</v>
      </c>
      <c r="B1475" t="s">
        <v>187</v>
      </c>
      <c r="C1475" t="s">
        <v>23</v>
      </c>
      <c r="D1475">
        <v>5000</v>
      </c>
      <c r="E1475">
        <v>23.65</v>
      </c>
      <c r="F1475">
        <v>118250</v>
      </c>
      <c r="G1475" t="s">
        <v>189</v>
      </c>
      <c r="H1475">
        <v>2018005</v>
      </c>
      <c r="I1475" t="s">
        <v>19</v>
      </c>
      <c r="J1475" t="s">
        <v>20</v>
      </c>
      <c r="K1475" t="s">
        <v>25</v>
      </c>
      <c r="L1475">
        <v>30</v>
      </c>
      <c r="M1475">
        <v>3.84</v>
      </c>
      <c r="N1475">
        <v>0</v>
      </c>
      <c r="O1475">
        <v>70.459999999999994</v>
      </c>
      <c r="P1475">
        <v>104.3032</v>
      </c>
      <c r="Q1475">
        <f t="shared" ref="Q1475:Q1538" si="46">IF(C1475="Buy",F1475+P1475,0)</f>
        <v>0</v>
      </c>
      <c r="R1475">
        <f t="shared" ref="R1475:R1538" si="47">IF(C1475="Sell",F1475-P1475,0)</f>
        <v>118145.69680000001</v>
      </c>
    </row>
    <row r="1476" spans="1:18" hidden="1" x14ac:dyDescent="0.25">
      <c r="A1476" s="20">
        <v>43104</v>
      </c>
      <c r="B1476" t="s">
        <v>190</v>
      </c>
      <c r="C1476" t="s">
        <v>17</v>
      </c>
      <c r="D1476">
        <v>5000</v>
      </c>
      <c r="E1476">
        <v>15.95</v>
      </c>
      <c r="F1476">
        <v>79750</v>
      </c>
      <c r="G1476" t="s">
        <v>191</v>
      </c>
      <c r="H1476">
        <v>2018004</v>
      </c>
      <c r="I1476" t="s">
        <v>140</v>
      </c>
      <c r="J1476" t="s">
        <v>20</v>
      </c>
      <c r="K1476" t="s">
        <v>25</v>
      </c>
      <c r="L1476">
        <v>80</v>
      </c>
      <c r="M1476">
        <v>2.59</v>
      </c>
      <c r="N1476">
        <v>2.4</v>
      </c>
      <c r="O1476">
        <v>518.04</v>
      </c>
      <c r="P1476">
        <v>603.03189999999995</v>
      </c>
      <c r="Q1476">
        <f t="shared" si="46"/>
        <v>80353.031900000002</v>
      </c>
      <c r="R1476">
        <f t="shared" si="47"/>
        <v>0</v>
      </c>
    </row>
    <row r="1477" spans="1:18" hidden="1" x14ac:dyDescent="0.25">
      <c r="A1477" s="20">
        <v>43104</v>
      </c>
      <c r="B1477" t="s">
        <v>192</v>
      </c>
      <c r="C1477" t="s">
        <v>17</v>
      </c>
      <c r="D1477">
        <v>100</v>
      </c>
      <c r="E1477">
        <v>38.700000000000003</v>
      </c>
      <c r="F1477">
        <v>3870</v>
      </c>
      <c r="G1477" t="s">
        <v>193</v>
      </c>
      <c r="H1477">
        <v>2018004</v>
      </c>
      <c r="I1477" t="s">
        <v>19</v>
      </c>
      <c r="J1477" t="s">
        <v>20</v>
      </c>
      <c r="K1477" t="s">
        <v>25</v>
      </c>
      <c r="L1477">
        <v>0</v>
      </c>
      <c r="M1477">
        <v>0.13</v>
      </c>
      <c r="N1477">
        <v>0.3</v>
      </c>
      <c r="O1477">
        <v>29.52</v>
      </c>
      <c r="P1477">
        <v>29.945799999999998</v>
      </c>
      <c r="Q1477">
        <f t="shared" si="46"/>
        <v>3899.9458</v>
      </c>
      <c r="R1477">
        <f t="shared" si="47"/>
        <v>0</v>
      </c>
    </row>
    <row r="1478" spans="1:18" hidden="1" x14ac:dyDescent="0.25">
      <c r="A1478" s="20">
        <v>43104</v>
      </c>
      <c r="B1478" t="s">
        <v>192</v>
      </c>
      <c r="C1478" t="s">
        <v>23</v>
      </c>
      <c r="D1478">
        <v>100</v>
      </c>
      <c r="E1478">
        <v>37.6</v>
      </c>
      <c r="F1478">
        <v>3760</v>
      </c>
      <c r="G1478" t="s">
        <v>194</v>
      </c>
      <c r="H1478">
        <v>2018004</v>
      </c>
      <c r="I1478" t="s">
        <v>19</v>
      </c>
      <c r="J1478" t="s">
        <v>20</v>
      </c>
      <c r="K1478" t="s">
        <v>25</v>
      </c>
      <c r="L1478">
        <v>1</v>
      </c>
      <c r="M1478">
        <v>0.12</v>
      </c>
      <c r="N1478">
        <v>0</v>
      </c>
      <c r="O1478">
        <v>29.52</v>
      </c>
      <c r="P1478">
        <v>30.642199999999999</v>
      </c>
      <c r="Q1478">
        <f t="shared" si="46"/>
        <v>0</v>
      </c>
      <c r="R1478">
        <f t="shared" si="47"/>
        <v>3729.3578000000002</v>
      </c>
    </row>
    <row r="1479" spans="1:18" hidden="1" x14ac:dyDescent="0.25">
      <c r="A1479" s="20">
        <v>43103</v>
      </c>
      <c r="B1479" t="s">
        <v>195</v>
      </c>
      <c r="C1479" t="s">
        <v>17</v>
      </c>
      <c r="D1479">
        <v>1000</v>
      </c>
      <c r="E1479">
        <v>98.65</v>
      </c>
      <c r="F1479">
        <v>98650</v>
      </c>
      <c r="G1479" t="s">
        <v>196</v>
      </c>
      <c r="H1479">
        <v>2018003</v>
      </c>
      <c r="I1479" t="s">
        <v>19</v>
      </c>
      <c r="J1479" t="s">
        <v>20</v>
      </c>
      <c r="K1479" t="s">
        <v>25</v>
      </c>
      <c r="L1479">
        <v>99</v>
      </c>
      <c r="M1479">
        <v>3.21</v>
      </c>
      <c r="N1479">
        <v>3</v>
      </c>
      <c r="O1479">
        <v>640.82000000000005</v>
      </c>
      <c r="P1479">
        <v>746.02620000000002</v>
      </c>
      <c r="Q1479">
        <f t="shared" si="46"/>
        <v>99396.026199999993</v>
      </c>
      <c r="R1479">
        <f t="shared" si="47"/>
        <v>0</v>
      </c>
    </row>
    <row r="1480" spans="1:18" hidden="1" x14ac:dyDescent="0.25">
      <c r="A1480" s="20">
        <v>43102</v>
      </c>
      <c r="B1480" t="s">
        <v>179</v>
      </c>
      <c r="C1480" t="s">
        <v>23</v>
      </c>
      <c r="D1480">
        <v>500</v>
      </c>
      <c r="E1480">
        <v>91</v>
      </c>
      <c r="F1480">
        <v>45500</v>
      </c>
      <c r="G1480" t="s">
        <v>180</v>
      </c>
      <c r="H1480">
        <v>2018002</v>
      </c>
      <c r="I1480" t="s">
        <v>19</v>
      </c>
      <c r="J1480" t="s">
        <v>20</v>
      </c>
      <c r="K1480" t="s">
        <v>25</v>
      </c>
      <c r="L1480">
        <v>45.5</v>
      </c>
      <c r="M1480">
        <v>1.48</v>
      </c>
      <c r="N1480">
        <v>0</v>
      </c>
      <c r="O1480">
        <v>295.56</v>
      </c>
      <c r="P1480">
        <v>342.53879999999998</v>
      </c>
      <c r="Q1480">
        <f t="shared" si="46"/>
        <v>0</v>
      </c>
      <c r="R1480">
        <f t="shared" si="47"/>
        <v>45157.461199999998</v>
      </c>
    </row>
    <row r="1481" spans="1:18" hidden="1" x14ac:dyDescent="0.25">
      <c r="A1481" s="20">
        <v>43102</v>
      </c>
      <c r="B1481" t="s">
        <v>35</v>
      </c>
      <c r="C1481" t="s">
        <v>23</v>
      </c>
      <c r="D1481">
        <v>1000</v>
      </c>
      <c r="E1481">
        <v>71</v>
      </c>
      <c r="F1481">
        <v>71000</v>
      </c>
      <c r="G1481" t="s">
        <v>181</v>
      </c>
      <c r="H1481">
        <v>2018002</v>
      </c>
      <c r="I1481" t="s">
        <v>19</v>
      </c>
      <c r="J1481" t="s">
        <v>20</v>
      </c>
      <c r="K1481" t="s">
        <v>25</v>
      </c>
      <c r="L1481">
        <v>71.5</v>
      </c>
      <c r="M1481">
        <v>2.31</v>
      </c>
      <c r="N1481">
        <v>3.6</v>
      </c>
      <c r="O1481">
        <v>461.2</v>
      </c>
      <c r="P1481">
        <v>538.60749999999996</v>
      </c>
      <c r="Q1481">
        <f t="shared" si="46"/>
        <v>0</v>
      </c>
      <c r="R1481">
        <f t="shared" si="47"/>
        <v>70461.392500000002</v>
      </c>
    </row>
    <row r="1482" spans="1:18" hidden="1" x14ac:dyDescent="0.25">
      <c r="A1482" s="20">
        <v>43101</v>
      </c>
      <c r="B1482" t="s">
        <v>177</v>
      </c>
      <c r="C1482" t="s">
        <v>17</v>
      </c>
      <c r="D1482">
        <v>5000</v>
      </c>
      <c r="E1482">
        <v>15.75</v>
      </c>
      <c r="F1482">
        <v>78750</v>
      </c>
      <c r="G1482" t="s">
        <v>182</v>
      </c>
      <c r="H1482">
        <v>2018001</v>
      </c>
      <c r="I1482" t="s">
        <v>19</v>
      </c>
      <c r="J1482" t="s">
        <v>20</v>
      </c>
      <c r="K1482" t="s">
        <v>25</v>
      </c>
      <c r="L1482">
        <v>78.75</v>
      </c>
      <c r="M1482">
        <v>2.56</v>
      </c>
      <c r="N1482">
        <v>0</v>
      </c>
      <c r="O1482">
        <v>511.55</v>
      </c>
      <c r="P1482">
        <v>592.85940000000005</v>
      </c>
      <c r="Q1482">
        <f t="shared" si="46"/>
        <v>79342.859400000001</v>
      </c>
      <c r="R1482">
        <f t="shared" si="47"/>
        <v>0</v>
      </c>
    </row>
    <row r="1483" spans="1:18" hidden="1" x14ac:dyDescent="0.25">
      <c r="A1483" s="20">
        <v>43101</v>
      </c>
      <c r="B1483" t="s">
        <v>26</v>
      </c>
      <c r="C1483" t="s">
        <v>23</v>
      </c>
      <c r="D1483">
        <v>500</v>
      </c>
      <c r="E1483">
        <v>135.81</v>
      </c>
      <c r="F1483">
        <v>67905</v>
      </c>
      <c r="G1483" t="s">
        <v>183</v>
      </c>
      <c r="H1483">
        <v>2018001</v>
      </c>
      <c r="I1483" t="s">
        <v>19</v>
      </c>
      <c r="J1483" t="s">
        <v>20</v>
      </c>
      <c r="K1483" t="s">
        <v>25</v>
      </c>
      <c r="L1483">
        <v>67.75</v>
      </c>
      <c r="M1483">
        <v>2.21</v>
      </c>
      <c r="N1483">
        <v>5.7</v>
      </c>
      <c r="O1483">
        <v>441.1</v>
      </c>
      <c r="P1483">
        <v>516.7568</v>
      </c>
      <c r="Q1483">
        <f t="shared" si="46"/>
        <v>0</v>
      </c>
      <c r="R1483">
        <f t="shared" si="47"/>
        <v>67388.243199999997</v>
      </c>
    </row>
    <row r="1484" spans="1:18" hidden="1" x14ac:dyDescent="0.25">
      <c r="A1484" s="20">
        <v>43101</v>
      </c>
      <c r="B1484" t="s">
        <v>51</v>
      </c>
      <c r="C1484" t="s">
        <v>17</v>
      </c>
      <c r="D1484">
        <v>100</v>
      </c>
      <c r="E1484">
        <v>335</v>
      </c>
      <c r="F1484">
        <v>33500</v>
      </c>
      <c r="G1484" t="s">
        <v>184</v>
      </c>
      <c r="H1484">
        <v>2018001</v>
      </c>
      <c r="I1484" t="s">
        <v>19</v>
      </c>
      <c r="J1484" t="s">
        <v>20</v>
      </c>
      <c r="K1484" t="s">
        <v>25</v>
      </c>
      <c r="L1484">
        <v>33.5</v>
      </c>
      <c r="M1484">
        <v>1.0900000000000001</v>
      </c>
      <c r="N1484">
        <v>0</v>
      </c>
      <c r="O1484">
        <v>217.61</v>
      </c>
      <c r="P1484">
        <v>252.19880000000001</v>
      </c>
      <c r="Q1484">
        <f t="shared" si="46"/>
        <v>33752.198799999998</v>
      </c>
      <c r="R1484">
        <f t="shared" si="47"/>
        <v>0</v>
      </c>
    </row>
    <row r="1485" spans="1:18" hidden="1" x14ac:dyDescent="0.25">
      <c r="A1485" s="20">
        <v>43098</v>
      </c>
      <c r="B1485" t="s">
        <v>179</v>
      </c>
      <c r="C1485" t="s">
        <v>17</v>
      </c>
      <c r="D1485">
        <v>500</v>
      </c>
      <c r="E1485">
        <v>69.930000000000007</v>
      </c>
      <c r="F1485">
        <v>34962.5</v>
      </c>
      <c r="G1485" t="s">
        <v>185</v>
      </c>
      <c r="H1485">
        <v>2017248</v>
      </c>
      <c r="I1485" t="s">
        <v>19</v>
      </c>
      <c r="J1485" t="s">
        <v>20</v>
      </c>
      <c r="K1485" t="s">
        <v>25</v>
      </c>
      <c r="L1485">
        <v>34.5</v>
      </c>
      <c r="M1485">
        <v>1.1399999999999999</v>
      </c>
      <c r="N1485">
        <v>2.4</v>
      </c>
      <c r="O1485">
        <v>227.11</v>
      </c>
      <c r="P1485">
        <v>265.14620000000002</v>
      </c>
      <c r="Q1485">
        <f t="shared" si="46"/>
        <v>35227.646200000003</v>
      </c>
      <c r="R1485">
        <f t="shared" si="47"/>
        <v>0</v>
      </c>
    </row>
    <row r="1486" spans="1:18" hidden="1" x14ac:dyDescent="0.25">
      <c r="A1486" s="20">
        <v>43098</v>
      </c>
      <c r="B1486" t="s">
        <v>177</v>
      </c>
      <c r="C1486" t="s">
        <v>23</v>
      </c>
      <c r="D1486">
        <v>2500</v>
      </c>
      <c r="E1486">
        <v>15.4</v>
      </c>
      <c r="F1486">
        <v>38500</v>
      </c>
      <c r="G1486" t="s">
        <v>186</v>
      </c>
      <c r="H1486">
        <v>2017248</v>
      </c>
      <c r="I1486" t="s">
        <v>19</v>
      </c>
      <c r="J1486" t="s">
        <v>20</v>
      </c>
      <c r="K1486" t="s">
        <v>25</v>
      </c>
      <c r="L1486">
        <v>38.5</v>
      </c>
      <c r="M1486">
        <v>1.25</v>
      </c>
      <c r="N1486">
        <v>0</v>
      </c>
      <c r="O1486">
        <v>250.09</v>
      </c>
      <c r="P1486">
        <v>289.84129999999999</v>
      </c>
      <c r="Q1486">
        <f t="shared" si="46"/>
        <v>0</v>
      </c>
      <c r="R1486">
        <f t="shared" si="47"/>
        <v>38210.1587</v>
      </c>
    </row>
    <row r="1487" spans="1:18" hidden="1" x14ac:dyDescent="0.25">
      <c r="A1487" s="20">
        <v>43097</v>
      </c>
      <c r="B1487" t="s">
        <v>35</v>
      </c>
      <c r="C1487" t="s">
        <v>17</v>
      </c>
      <c r="D1487">
        <v>1000</v>
      </c>
      <c r="E1487">
        <v>48.75</v>
      </c>
      <c r="F1487">
        <v>48750</v>
      </c>
      <c r="G1487" t="s">
        <v>175</v>
      </c>
      <c r="H1487">
        <v>2017247</v>
      </c>
      <c r="I1487" t="s">
        <v>19</v>
      </c>
      <c r="J1487" t="s">
        <v>20</v>
      </c>
      <c r="K1487" t="s">
        <v>25</v>
      </c>
      <c r="L1487">
        <v>48.5</v>
      </c>
      <c r="M1487">
        <v>1.58</v>
      </c>
      <c r="N1487">
        <v>3</v>
      </c>
      <c r="O1487">
        <v>316.69</v>
      </c>
      <c r="P1487">
        <v>369.77429999999998</v>
      </c>
      <c r="Q1487">
        <f t="shared" si="46"/>
        <v>49119.774299999997</v>
      </c>
      <c r="R1487">
        <f t="shared" si="47"/>
        <v>0</v>
      </c>
    </row>
    <row r="1488" spans="1:18" hidden="1" x14ac:dyDescent="0.25">
      <c r="A1488" s="20">
        <v>43097</v>
      </c>
      <c r="B1488" t="s">
        <v>16</v>
      </c>
      <c r="C1488" t="s">
        <v>23</v>
      </c>
      <c r="D1488">
        <v>500</v>
      </c>
      <c r="E1488">
        <v>93</v>
      </c>
      <c r="F1488">
        <v>46500</v>
      </c>
      <c r="G1488" t="s">
        <v>176</v>
      </c>
      <c r="H1488">
        <v>2017247</v>
      </c>
      <c r="I1488" t="s">
        <v>19</v>
      </c>
      <c r="J1488" t="s">
        <v>20</v>
      </c>
      <c r="K1488" t="s">
        <v>25</v>
      </c>
      <c r="L1488">
        <v>46.5</v>
      </c>
      <c r="M1488">
        <v>1.51</v>
      </c>
      <c r="N1488">
        <v>0</v>
      </c>
      <c r="O1488">
        <v>302.06</v>
      </c>
      <c r="P1488">
        <v>350.07130000000001</v>
      </c>
      <c r="Q1488">
        <f t="shared" si="46"/>
        <v>0</v>
      </c>
      <c r="R1488">
        <f t="shared" si="47"/>
        <v>46149.928699999997</v>
      </c>
    </row>
    <row r="1489" spans="1:18" hidden="1" x14ac:dyDescent="0.25">
      <c r="A1489" s="20">
        <v>43091</v>
      </c>
      <c r="B1489" t="s">
        <v>177</v>
      </c>
      <c r="C1489" t="s">
        <v>17</v>
      </c>
      <c r="D1489">
        <v>2500</v>
      </c>
      <c r="E1489">
        <v>14.55</v>
      </c>
      <c r="F1489">
        <v>36375</v>
      </c>
      <c r="G1489" t="s">
        <v>178</v>
      </c>
      <c r="H1489">
        <v>2017244</v>
      </c>
      <c r="I1489" t="s">
        <v>19</v>
      </c>
      <c r="J1489" t="s">
        <v>20</v>
      </c>
      <c r="K1489" t="s">
        <v>25</v>
      </c>
      <c r="L1489">
        <v>36</v>
      </c>
      <c r="M1489">
        <v>1.18</v>
      </c>
      <c r="N1489">
        <v>1.2</v>
      </c>
      <c r="O1489">
        <v>236.29</v>
      </c>
      <c r="P1489">
        <v>274.67219999999998</v>
      </c>
      <c r="Q1489">
        <f t="shared" si="46"/>
        <v>36649.672200000001</v>
      </c>
      <c r="R1489">
        <f t="shared" si="47"/>
        <v>0</v>
      </c>
    </row>
    <row r="1490" spans="1:18" hidden="1" x14ac:dyDescent="0.25">
      <c r="A1490" s="20">
        <v>43088</v>
      </c>
      <c r="B1490" t="s">
        <v>29</v>
      </c>
      <c r="C1490" t="s">
        <v>23</v>
      </c>
      <c r="D1490">
        <v>5000</v>
      </c>
      <c r="E1490">
        <v>17.8</v>
      </c>
      <c r="F1490">
        <v>89000</v>
      </c>
      <c r="G1490" t="s">
        <v>174</v>
      </c>
      <c r="H1490">
        <v>2017241</v>
      </c>
      <c r="I1490" t="s">
        <v>19</v>
      </c>
      <c r="J1490" t="s">
        <v>20</v>
      </c>
      <c r="K1490" t="s">
        <v>25</v>
      </c>
      <c r="L1490">
        <v>89</v>
      </c>
      <c r="M1490">
        <v>2.89</v>
      </c>
      <c r="N1490">
        <v>2.7</v>
      </c>
      <c r="O1490">
        <v>578.13</v>
      </c>
      <c r="P1490">
        <v>672.72249999999997</v>
      </c>
      <c r="Q1490">
        <f t="shared" si="46"/>
        <v>0</v>
      </c>
      <c r="R1490">
        <f t="shared" si="47"/>
        <v>88327.277499999997</v>
      </c>
    </row>
    <row r="1491" spans="1:18" hidden="1" x14ac:dyDescent="0.25">
      <c r="A1491" s="20">
        <v>43083</v>
      </c>
      <c r="B1491" t="s">
        <v>26</v>
      </c>
      <c r="C1491" t="s">
        <v>17</v>
      </c>
      <c r="D1491">
        <v>500</v>
      </c>
      <c r="E1491">
        <v>130.69999999999999</v>
      </c>
      <c r="F1491">
        <v>65350</v>
      </c>
      <c r="G1491" t="s">
        <v>173</v>
      </c>
      <c r="H1491">
        <v>201718178</v>
      </c>
      <c r="I1491" t="s">
        <v>19</v>
      </c>
      <c r="J1491" t="s">
        <v>20</v>
      </c>
      <c r="K1491" t="s">
        <v>21</v>
      </c>
      <c r="L1491">
        <v>65.489999999999995</v>
      </c>
      <c r="M1491">
        <v>1.93</v>
      </c>
      <c r="N1491">
        <v>3.3</v>
      </c>
      <c r="O1491">
        <v>424.47</v>
      </c>
      <c r="P1491">
        <v>495.18779999999998</v>
      </c>
      <c r="Q1491">
        <f t="shared" si="46"/>
        <v>65845.1878</v>
      </c>
      <c r="R1491">
        <f t="shared" si="47"/>
        <v>0</v>
      </c>
    </row>
    <row r="1492" spans="1:18" hidden="1" x14ac:dyDescent="0.25">
      <c r="A1492" s="20">
        <v>43083</v>
      </c>
      <c r="B1492" t="s">
        <v>16</v>
      </c>
      <c r="C1492" t="s">
        <v>17</v>
      </c>
      <c r="D1492">
        <v>500</v>
      </c>
      <c r="E1492">
        <v>77.03</v>
      </c>
      <c r="F1492">
        <v>38513.1</v>
      </c>
      <c r="G1492" t="s">
        <v>18</v>
      </c>
      <c r="H1492">
        <v>201718178</v>
      </c>
      <c r="I1492" t="s">
        <v>19</v>
      </c>
      <c r="J1492" t="s">
        <v>20</v>
      </c>
      <c r="K1492" t="s">
        <v>21</v>
      </c>
      <c r="L1492">
        <v>38.51</v>
      </c>
      <c r="M1492">
        <v>1.1399999999999999</v>
      </c>
      <c r="N1492">
        <v>0</v>
      </c>
      <c r="O1492">
        <v>250.15</v>
      </c>
      <c r="P1492">
        <v>289.7962</v>
      </c>
      <c r="Q1492">
        <f t="shared" si="46"/>
        <v>38802.896199999996</v>
      </c>
      <c r="R1492">
        <f t="shared" si="47"/>
        <v>0</v>
      </c>
    </row>
    <row r="1493" spans="1:18" hidden="1" x14ac:dyDescent="0.25">
      <c r="A1493" s="20">
        <v>43083</v>
      </c>
      <c r="B1493" t="s">
        <v>22</v>
      </c>
      <c r="C1493" t="s">
        <v>23</v>
      </c>
      <c r="D1493">
        <v>1000</v>
      </c>
      <c r="E1493">
        <v>71.349999999999994</v>
      </c>
      <c r="F1493">
        <v>71345.05</v>
      </c>
      <c r="G1493" t="s">
        <v>24</v>
      </c>
      <c r="H1493">
        <v>2017238</v>
      </c>
      <c r="I1493" t="s">
        <v>19</v>
      </c>
      <c r="J1493" t="s">
        <v>20</v>
      </c>
      <c r="K1493" t="s">
        <v>25</v>
      </c>
      <c r="L1493">
        <v>71</v>
      </c>
      <c r="M1493">
        <v>2.3199999999999998</v>
      </c>
      <c r="N1493">
        <v>2.4</v>
      </c>
      <c r="O1493">
        <v>463.45</v>
      </c>
      <c r="P1493">
        <v>539.16869999999994</v>
      </c>
      <c r="Q1493">
        <f t="shared" si="46"/>
        <v>0</v>
      </c>
      <c r="R1493">
        <f t="shared" si="47"/>
        <v>70805.881300000008</v>
      </c>
    </row>
    <row r="1494" spans="1:18" hidden="1" x14ac:dyDescent="0.25">
      <c r="A1494" s="20">
        <v>43077</v>
      </c>
      <c r="B1494" t="s">
        <v>26</v>
      </c>
      <c r="C1494" t="s">
        <v>17</v>
      </c>
      <c r="D1494">
        <v>500</v>
      </c>
      <c r="E1494">
        <v>137.24</v>
      </c>
      <c r="F1494">
        <v>68618.100000000006</v>
      </c>
      <c r="G1494" t="s">
        <v>27</v>
      </c>
      <c r="H1494">
        <v>2017234</v>
      </c>
      <c r="I1494" t="s">
        <v>19</v>
      </c>
      <c r="J1494" t="s">
        <v>20</v>
      </c>
      <c r="K1494" t="s">
        <v>25</v>
      </c>
      <c r="L1494">
        <v>68.62</v>
      </c>
      <c r="M1494">
        <v>2.23</v>
      </c>
      <c r="N1494">
        <v>0</v>
      </c>
      <c r="O1494">
        <v>445.73</v>
      </c>
      <c r="P1494">
        <v>516.58010000000002</v>
      </c>
      <c r="Q1494">
        <f t="shared" si="46"/>
        <v>69134.680100000012</v>
      </c>
      <c r="R1494">
        <f t="shared" si="47"/>
        <v>0</v>
      </c>
    </row>
    <row r="1495" spans="1:18" hidden="1" x14ac:dyDescent="0.25">
      <c r="A1495" s="20">
        <v>43077</v>
      </c>
      <c r="B1495" t="s">
        <v>22</v>
      </c>
      <c r="C1495" t="s">
        <v>17</v>
      </c>
      <c r="D1495">
        <v>1000</v>
      </c>
      <c r="E1495">
        <v>78.650000000000006</v>
      </c>
      <c r="F1495">
        <v>78650</v>
      </c>
      <c r="G1495" t="s">
        <v>28</v>
      </c>
      <c r="H1495">
        <v>2017234</v>
      </c>
      <c r="I1495" t="s">
        <v>19</v>
      </c>
      <c r="J1495" t="s">
        <v>20</v>
      </c>
      <c r="K1495" t="s">
        <v>25</v>
      </c>
      <c r="L1495">
        <v>78.38</v>
      </c>
      <c r="M1495">
        <v>2.56</v>
      </c>
      <c r="N1495">
        <v>4.5</v>
      </c>
      <c r="O1495">
        <v>510.9</v>
      </c>
      <c r="P1495">
        <v>596.33600000000001</v>
      </c>
      <c r="Q1495">
        <f t="shared" si="46"/>
        <v>79246.335999999996</v>
      </c>
      <c r="R1495">
        <f t="shared" si="47"/>
        <v>0</v>
      </c>
    </row>
    <row r="1496" spans="1:18" hidden="1" x14ac:dyDescent="0.25">
      <c r="A1496" s="20">
        <v>43075</v>
      </c>
      <c r="B1496" t="s">
        <v>29</v>
      </c>
      <c r="C1496" t="s">
        <v>17</v>
      </c>
      <c r="D1496">
        <v>5000</v>
      </c>
      <c r="E1496">
        <v>16.7</v>
      </c>
      <c r="F1496">
        <v>83500</v>
      </c>
      <c r="G1496" t="s">
        <v>30</v>
      </c>
      <c r="H1496">
        <v>2017232</v>
      </c>
      <c r="I1496" t="s">
        <v>19</v>
      </c>
      <c r="J1496" t="s">
        <v>20</v>
      </c>
      <c r="K1496" t="s">
        <v>25</v>
      </c>
      <c r="L1496">
        <v>84</v>
      </c>
      <c r="M1496">
        <v>2.71</v>
      </c>
      <c r="N1496">
        <v>2.7</v>
      </c>
      <c r="O1496">
        <v>542.4</v>
      </c>
      <c r="P1496">
        <v>631.81380000000001</v>
      </c>
      <c r="Q1496">
        <f t="shared" si="46"/>
        <v>84131.813800000004</v>
      </c>
      <c r="R1496">
        <f t="shared" si="47"/>
        <v>0</v>
      </c>
    </row>
    <row r="1497" spans="1:18" hidden="1" x14ac:dyDescent="0.25">
      <c r="A1497" s="20">
        <v>43070</v>
      </c>
      <c r="B1497" t="s">
        <v>16</v>
      </c>
      <c r="C1497" t="s">
        <v>23</v>
      </c>
      <c r="D1497">
        <v>500</v>
      </c>
      <c r="E1497">
        <v>73.599999999999994</v>
      </c>
      <c r="F1497">
        <v>36800</v>
      </c>
      <c r="G1497" t="s">
        <v>31</v>
      </c>
      <c r="H1497">
        <v>201718169</v>
      </c>
      <c r="I1497" t="s">
        <v>19</v>
      </c>
      <c r="J1497" t="s">
        <v>20</v>
      </c>
      <c r="K1497" t="s">
        <v>21</v>
      </c>
      <c r="L1497">
        <v>37</v>
      </c>
      <c r="M1497">
        <v>1.0900000000000001</v>
      </c>
      <c r="N1497">
        <v>1.2</v>
      </c>
      <c r="O1497">
        <v>239.03</v>
      </c>
      <c r="P1497">
        <v>278.31560000000002</v>
      </c>
      <c r="Q1497">
        <f t="shared" si="46"/>
        <v>0</v>
      </c>
      <c r="R1497">
        <f t="shared" si="47"/>
        <v>36521.684399999998</v>
      </c>
    </row>
    <row r="1498" spans="1:18" hidden="1" x14ac:dyDescent="0.25">
      <c r="A1498" s="20">
        <v>43060</v>
      </c>
      <c r="B1498" t="s">
        <v>26</v>
      </c>
      <c r="C1498" t="s">
        <v>17</v>
      </c>
      <c r="D1498">
        <v>1000</v>
      </c>
      <c r="E1498">
        <v>142</v>
      </c>
      <c r="F1498">
        <v>142000</v>
      </c>
      <c r="G1498" t="s">
        <v>32</v>
      </c>
      <c r="H1498">
        <v>201718161</v>
      </c>
      <c r="I1498" t="s">
        <v>19</v>
      </c>
      <c r="J1498" t="s">
        <v>20</v>
      </c>
      <c r="K1498" t="s">
        <v>21</v>
      </c>
      <c r="L1498">
        <v>0</v>
      </c>
      <c r="M1498">
        <v>4.1900000000000004</v>
      </c>
      <c r="N1498">
        <v>8.4</v>
      </c>
      <c r="O1498">
        <v>922.33</v>
      </c>
      <c r="P1498">
        <v>934.91899999999998</v>
      </c>
      <c r="Q1498">
        <f t="shared" si="46"/>
        <v>142934.91899999999</v>
      </c>
      <c r="R1498">
        <f t="shared" si="47"/>
        <v>0</v>
      </c>
    </row>
    <row r="1499" spans="1:18" hidden="1" x14ac:dyDescent="0.25">
      <c r="A1499" s="20">
        <v>43060</v>
      </c>
      <c r="B1499" t="s">
        <v>26</v>
      </c>
      <c r="C1499" t="s">
        <v>23</v>
      </c>
      <c r="D1499">
        <v>1000</v>
      </c>
      <c r="E1499">
        <v>132.53</v>
      </c>
      <c r="F1499">
        <v>132525.1</v>
      </c>
      <c r="G1499" t="s">
        <v>33</v>
      </c>
      <c r="H1499">
        <v>201718161</v>
      </c>
      <c r="I1499" t="s">
        <v>19</v>
      </c>
      <c r="J1499" t="s">
        <v>20</v>
      </c>
      <c r="K1499" t="s">
        <v>21</v>
      </c>
      <c r="L1499">
        <v>34</v>
      </c>
      <c r="M1499">
        <v>3.91</v>
      </c>
      <c r="N1499">
        <v>0</v>
      </c>
      <c r="O1499">
        <v>0.7</v>
      </c>
      <c r="P1499">
        <v>38.609499999999997</v>
      </c>
      <c r="Q1499">
        <f t="shared" si="46"/>
        <v>0</v>
      </c>
      <c r="R1499">
        <f t="shared" si="47"/>
        <v>132486.49050000001</v>
      </c>
    </row>
    <row r="1500" spans="1:18" hidden="1" x14ac:dyDescent="0.25">
      <c r="A1500" s="20">
        <v>43055</v>
      </c>
      <c r="B1500" t="s">
        <v>16</v>
      </c>
      <c r="C1500" t="s">
        <v>17</v>
      </c>
      <c r="D1500">
        <v>500</v>
      </c>
      <c r="E1500">
        <v>69</v>
      </c>
      <c r="F1500">
        <v>34500</v>
      </c>
      <c r="G1500" t="s">
        <v>34</v>
      </c>
      <c r="H1500">
        <v>201718158</v>
      </c>
      <c r="I1500" t="s">
        <v>19</v>
      </c>
      <c r="J1500" t="s">
        <v>20</v>
      </c>
      <c r="K1500" t="s">
        <v>21</v>
      </c>
      <c r="L1500">
        <v>35</v>
      </c>
      <c r="M1500">
        <v>1.02</v>
      </c>
      <c r="N1500">
        <v>1.2</v>
      </c>
      <c r="O1500">
        <v>224.09</v>
      </c>
      <c r="P1500">
        <v>261.30770000000001</v>
      </c>
      <c r="Q1500">
        <f t="shared" si="46"/>
        <v>34761.307699999998</v>
      </c>
      <c r="R1500">
        <f t="shared" si="47"/>
        <v>0</v>
      </c>
    </row>
    <row r="1501" spans="1:18" hidden="1" x14ac:dyDescent="0.25">
      <c r="A1501" s="20">
        <v>43012</v>
      </c>
      <c r="B1501" t="s">
        <v>35</v>
      </c>
      <c r="C1501" t="s">
        <v>23</v>
      </c>
      <c r="D1501">
        <v>2000</v>
      </c>
      <c r="E1501">
        <v>51.06</v>
      </c>
      <c r="F1501">
        <v>102113</v>
      </c>
      <c r="G1501" t="s">
        <v>36</v>
      </c>
      <c r="H1501">
        <v>201718128</v>
      </c>
      <c r="I1501" t="s">
        <v>19</v>
      </c>
      <c r="J1501" t="s">
        <v>20</v>
      </c>
      <c r="K1501" t="s">
        <v>21</v>
      </c>
      <c r="L1501">
        <v>102</v>
      </c>
      <c r="M1501">
        <v>3.01</v>
      </c>
      <c r="N1501">
        <v>3.3</v>
      </c>
      <c r="O1501">
        <v>663.25</v>
      </c>
      <c r="P1501">
        <v>771.56230000000005</v>
      </c>
      <c r="Q1501">
        <f t="shared" si="46"/>
        <v>0</v>
      </c>
      <c r="R1501">
        <f t="shared" si="47"/>
        <v>101341.43769999999</v>
      </c>
    </row>
    <row r="1502" spans="1:18" hidden="1" x14ac:dyDescent="0.25">
      <c r="A1502" s="20">
        <v>43000</v>
      </c>
      <c r="B1502" t="s">
        <v>35</v>
      </c>
      <c r="C1502" t="s">
        <v>17</v>
      </c>
      <c r="D1502">
        <v>1000</v>
      </c>
      <c r="E1502">
        <v>54</v>
      </c>
      <c r="F1502">
        <v>54000</v>
      </c>
      <c r="G1502" t="s">
        <v>37</v>
      </c>
      <c r="H1502">
        <v>201718121</v>
      </c>
      <c r="I1502" t="s">
        <v>19</v>
      </c>
      <c r="J1502" t="s">
        <v>20</v>
      </c>
      <c r="K1502" t="s">
        <v>21</v>
      </c>
      <c r="L1502">
        <v>54</v>
      </c>
      <c r="M1502">
        <v>1.59</v>
      </c>
      <c r="N1502">
        <v>1.8</v>
      </c>
      <c r="O1502">
        <v>350.75</v>
      </c>
      <c r="P1502">
        <v>408.14299999999997</v>
      </c>
      <c r="Q1502">
        <f t="shared" si="46"/>
        <v>54408.142999999996</v>
      </c>
      <c r="R1502">
        <f t="shared" si="47"/>
        <v>0</v>
      </c>
    </row>
    <row r="1503" spans="1:18" hidden="1" x14ac:dyDescent="0.25">
      <c r="A1503" s="20">
        <v>42909</v>
      </c>
      <c r="B1503" t="s">
        <v>35</v>
      </c>
      <c r="C1503" t="s">
        <v>17</v>
      </c>
      <c r="D1503">
        <v>1000</v>
      </c>
      <c r="E1503">
        <v>62.1</v>
      </c>
      <c r="F1503">
        <v>62100</v>
      </c>
      <c r="G1503" t="s">
        <v>38</v>
      </c>
      <c r="H1503">
        <v>201718059</v>
      </c>
      <c r="I1503" t="s">
        <v>19</v>
      </c>
      <c r="J1503" t="s">
        <v>20</v>
      </c>
      <c r="K1503" t="s">
        <v>21</v>
      </c>
      <c r="L1503">
        <v>0</v>
      </c>
      <c r="M1503">
        <v>2.02</v>
      </c>
      <c r="N1503">
        <v>3.9</v>
      </c>
      <c r="O1503">
        <v>392.78</v>
      </c>
      <c r="P1503">
        <v>398.69830000000002</v>
      </c>
      <c r="Q1503">
        <f t="shared" si="46"/>
        <v>62498.698300000004</v>
      </c>
      <c r="R1503">
        <f t="shared" si="47"/>
        <v>0</v>
      </c>
    </row>
    <row r="1504" spans="1:18" hidden="1" x14ac:dyDescent="0.25">
      <c r="A1504" s="20">
        <v>42909</v>
      </c>
      <c r="B1504" t="s">
        <v>35</v>
      </c>
      <c r="C1504" t="s">
        <v>23</v>
      </c>
      <c r="D1504">
        <v>1000</v>
      </c>
      <c r="E1504">
        <v>61.15</v>
      </c>
      <c r="F1504">
        <v>61150</v>
      </c>
      <c r="G1504" t="s">
        <v>39</v>
      </c>
      <c r="H1504">
        <v>201718059</v>
      </c>
      <c r="I1504" t="s">
        <v>19</v>
      </c>
      <c r="J1504" t="s">
        <v>20</v>
      </c>
      <c r="K1504" t="s">
        <v>21</v>
      </c>
      <c r="L1504">
        <v>15</v>
      </c>
      <c r="M1504">
        <v>1.99</v>
      </c>
      <c r="N1504">
        <v>0</v>
      </c>
      <c r="O1504">
        <v>0</v>
      </c>
      <c r="P1504">
        <v>16.987400000000001</v>
      </c>
      <c r="Q1504">
        <f t="shared" si="46"/>
        <v>0</v>
      </c>
      <c r="R1504">
        <f t="shared" si="47"/>
        <v>61133.012600000002</v>
      </c>
    </row>
    <row r="1505" spans="1:18" hidden="1" x14ac:dyDescent="0.25">
      <c r="A1505" s="20">
        <v>42907</v>
      </c>
      <c r="B1505" t="s">
        <v>26</v>
      </c>
      <c r="C1505" t="s">
        <v>17</v>
      </c>
      <c r="D1505">
        <v>200</v>
      </c>
      <c r="E1505">
        <v>134</v>
      </c>
      <c r="F1505">
        <v>26800</v>
      </c>
      <c r="G1505" t="s">
        <v>40</v>
      </c>
      <c r="H1505">
        <v>201718057</v>
      </c>
      <c r="I1505" t="s">
        <v>19</v>
      </c>
      <c r="J1505" t="s">
        <v>20</v>
      </c>
      <c r="K1505" t="s">
        <v>21</v>
      </c>
      <c r="L1505">
        <v>27</v>
      </c>
      <c r="M1505">
        <v>0.87</v>
      </c>
      <c r="N1505">
        <v>0.9</v>
      </c>
      <c r="O1505">
        <v>169.51</v>
      </c>
      <c r="P1505">
        <v>198.28100000000001</v>
      </c>
      <c r="Q1505">
        <f t="shared" si="46"/>
        <v>26998.280999999999</v>
      </c>
      <c r="R1505">
        <f t="shared" si="47"/>
        <v>0</v>
      </c>
    </row>
    <row r="1506" spans="1:18" hidden="1" x14ac:dyDescent="0.25">
      <c r="A1506" s="20">
        <v>42866</v>
      </c>
      <c r="B1506" t="s">
        <v>35</v>
      </c>
      <c r="C1506" t="s">
        <v>17</v>
      </c>
      <c r="D1506">
        <v>1000</v>
      </c>
      <c r="E1506">
        <v>67.75</v>
      </c>
      <c r="F1506">
        <v>67750</v>
      </c>
      <c r="G1506" t="s">
        <v>41</v>
      </c>
      <c r="H1506">
        <v>201718028</v>
      </c>
      <c r="I1506" t="s">
        <v>19</v>
      </c>
      <c r="J1506" t="s">
        <v>20</v>
      </c>
      <c r="K1506" t="s">
        <v>21</v>
      </c>
      <c r="L1506">
        <v>68</v>
      </c>
      <c r="M1506">
        <v>2.2000000000000002</v>
      </c>
      <c r="N1506">
        <v>2.1</v>
      </c>
      <c r="O1506">
        <v>428.52</v>
      </c>
      <c r="P1506">
        <v>500.82190000000003</v>
      </c>
      <c r="Q1506">
        <f t="shared" si="46"/>
        <v>68250.821899999995</v>
      </c>
      <c r="R1506">
        <f t="shared" si="47"/>
        <v>0</v>
      </c>
    </row>
    <row r="1507" spans="1:18" hidden="1" x14ac:dyDescent="0.25">
      <c r="A1507" s="20">
        <v>42857</v>
      </c>
      <c r="B1507" t="s">
        <v>35</v>
      </c>
      <c r="C1507" t="s">
        <v>23</v>
      </c>
      <c r="D1507">
        <v>2000</v>
      </c>
      <c r="E1507">
        <v>70.150000000000006</v>
      </c>
      <c r="F1507">
        <v>140300</v>
      </c>
      <c r="G1507" t="s">
        <v>42</v>
      </c>
      <c r="H1507">
        <v>201718021</v>
      </c>
      <c r="I1507" t="s">
        <v>19</v>
      </c>
      <c r="J1507" t="s">
        <v>20</v>
      </c>
      <c r="K1507" t="s">
        <v>21</v>
      </c>
      <c r="L1507">
        <v>140</v>
      </c>
      <c r="M1507">
        <v>4.5599999999999996</v>
      </c>
      <c r="N1507">
        <v>4.5</v>
      </c>
      <c r="O1507">
        <v>887.4</v>
      </c>
      <c r="P1507">
        <v>1036.4597000000001</v>
      </c>
      <c r="Q1507">
        <f t="shared" si="46"/>
        <v>0</v>
      </c>
      <c r="R1507">
        <f t="shared" si="47"/>
        <v>139263.54029999999</v>
      </c>
    </row>
    <row r="1508" spans="1:18" hidden="1" x14ac:dyDescent="0.25">
      <c r="A1508" s="20">
        <v>42836</v>
      </c>
      <c r="B1508" t="s">
        <v>35</v>
      </c>
      <c r="C1508" t="s">
        <v>17</v>
      </c>
      <c r="D1508">
        <v>1000</v>
      </c>
      <c r="E1508">
        <v>67</v>
      </c>
      <c r="F1508">
        <v>67000</v>
      </c>
      <c r="G1508" t="s">
        <v>43</v>
      </c>
      <c r="H1508">
        <v>201718008</v>
      </c>
      <c r="I1508" t="s">
        <v>19</v>
      </c>
      <c r="J1508" t="s">
        <v>20</v>
      </c>
      <c r="K1508" t="s">
        <v>21</v>
      </c>
      <c r="L1508">
        <v>67</v>
      </c>
      <c r="M1508">
        <v>2.21</v>
      </c>
      <c r="N1508">
        <v>2.1</v>
      </c>
      <c r="O1508">
        <v>423.77</v>
      </c>
      <c r="P1508">
        <v>495.08100000000002</v>
      </c>
      <c r="Q1508">
        <f t="shared" si="46"/>
        <v>67495.081000000006</v>
      </c>
      <c r="R1508">
        <f t="shared" si="47"/>
        <v>0</v>
      </c>
    </row>
    <row r="1509" spans="1:18" hidden="1" x14ac:dyDescent="0.25">
      <c r="A1509" s="20">
        <v>42824</v>
      </c>
      <c r="B1509" t="s">
        <v>35</v>
      </c>
      <c r="C1509" t="s">
        <v>23</v>
      </c>
      <c r="D1509">
        <v>1000</v>
      </c>
      <c r="E1509">
        <v>65.8</v>
      </c>
      <c r="F1509">
        <v>65800</v>
      </c>
      <c r="G1509" t="s">
        <v>44</v>
      </c>
      <c r="H1509">
        <v>201718001</v>
      </c>
      <c r="I1509" t="s">
        <v>19</v>
      </c>
      <c r="J1509" t="s">
        <v>20</v>
      </c>
      <c r="K1509" t="s">
        <v>21</v>
      </c>
      <c r="L1509">
        <v>66</v>
      </c>
      <c r="M1509">
        <v>2.17</v>
      </c>
      <c r="N1509">
        <v>7</v>
      </c>
      <c r="O1509">
        <v>416.19</v>
      </c>
      <c r="P1509">
        <v>491.3614</v>
      </c>
      <c r="Q1509">
        <f t="shared" si="46"/>
        <v>0</v>
      </c>
      <c r="R1509">
        <f t="shared" si="47"/>
        <v>65308.638599999998</v>
      </c>
    </row>
    <row r="1510" spans="1:18" hidden="1" x14ac:dyDescent="0.25">
      <c r="A1510" s="20">
        <v>42818</v>
      </c>
      <c r="B1510" t="s">
        <v>35</v>
      </c>
      <c r="C1510" t="s">
        <v>17</v>
      </c>
      <c r="D1510">
        <v>1000</v>
      </c>
      <c r="E1510">
        <v>63.49</v>
      </c>
      <c r="F1510">
        <v>63492.5</v>
      </c>
      <c r="G1510" t="s">
        <v>45</v>
      </c>
      <c r="H1510">
        <v>201617245</v>
      </c>
      <c r="I1510" t="s">
        <v>19</v>
      </c>
      <c r="J1510" t="s">
        <v>20</v>
      </c>
      <c r="K1510" t="s">
        <v>21</v>
      </c>
      <c r="L1510">
        <v>63.49</v>
      </c>
      <c r="M1510">
        <v>2.1</v>
      </c>
      <c r="N1510">
        <v>0</v>
      </c>
      <c r="O1510">
        <v>401.59</v>
      </c>
      <c r="P1510">
        <v>467.17520000000002</v>
      </c>
      <c r="Q1510">
        <f t="shared" si="46"/>
        <v>63959.675199999998</v>
      </c>
      <c r="R1510">
        <f t="shared" si="47"/>
        <v>0</v>
      </c>
    </row>
    <row r="1511" spans="1:18" hidden="1" x14ac:dyDescent="0.25">
      <c r="A1511" s="20">
        <v>42818</v>
      </c>
      <c r="B1511" t="s">
        <v>46</v>
      </c>
      <c r="C1511" t="s">
        <v>23</v>
      </c>
      <c r="D1511">
        <v>100</v>
      </c>
      <c r="E1511">
        <v>97.5</v>
      </c>
      <c r="F1511">
        <v>9750</v>
      </c>
      <c r="G1511" t="s">
        <v>47</v>
      </c>
      <c r="H1511">
        <v>201617245</v>
      </c>
      <c r="I1511" t="s">
        <v>19</v>
      </c>
      <c r="J1511" t="s">
        <v>20</v>
      </c>
      <c r="K1511" t="s">
        <v>21</v>
      </c>
      <c r="L1511">
        <v>9.51</v>
      </c>
      <c r="M1511">
        <v>0.32</v>
      </c>
      <c r="N1511">
        <v>8</v>
      </c>
      <c r="O1511">
        <v>61.67</v>
      </c>
      <c r="P1511">
        <v>79.5017</v>
      </c>
      <c r="Q1511">
        <f t="shared" si="46"/>
        <v>0</v>
      </c>
      <c r="R1511">
        <f t="shared" si="47"/>
        <v>9670.4982999999993</v>
      </c>
    </row>
    <row r="1512" spans="1:18" hidden="1" x14ac:dyDescent="0.25">
      <c r="A1512" s="20">
        <v>42808</v>
      </c>
      <c r="B1512" t="s">
        <v>46</v>
      </c>
      <c r="C1512" t="s">
        <v>17</v>
      </c>
      <c r="D1512">
        <v>100</v>
      </c>
      <c r="E1512">
        <v>92</v>
      </c>
      <c r="F1512">
        <v>9200</v>
      </c>
      <c r="G1512" t="s">
        <v>48</v>
      </c>
      <c r="H1512">
        <v>201617237</v>
      </c>
      <c r="I1512" t="s">
        <v>19</v>
      </c>
      <c r="J1512" t="s">
        <v>20</v>
      </c>
      <c r="K1512" t="s">
        <v>21</v>
      </c>
      <c r="L1512">
        <v>9</v>
      </c>
      <c r="M1512">
        <v>0.3</v>
      </c>
      <c r="N1512">
        <v>1</v>
      </c>
      <c r="O1512">
        <v>58.19</v>
      </c>
      <c r="P1512">
        <v>68.493600000000001</v>
      </c>
      <c r="Q1512">
        <f t="shared" si="46"/>
        <v>9268.4935999999998</v>
      </c>
      <c r="R1512">
        <f t="shared" si="47"/>
        <v>0</v>
      </c>
    </row>
    <row r="1513" spans="1:18" hidden="1" x14ac:dyDescent="0.25">
      <c r="A1513" s="20">
        <v>42676</v>
      </c>
      <c r="B1513" t="s">
        <v>49</v>
      </c>
      <c r="C1513" t="s">
        <v>23</v>
      </c>
      <c r="D1513">
        <v>100</v>
      </c>
      <c r="E1513">
        <v>401.05</v>
      </c>
      <c r="F1513">
        <v>40105</v>
      </c>
      <c r="G1513" t="s">
        <v>50</v>
      </c>
      <c r="H1513">
        <v>201617147</v>
      </c>
      <c r="I1513" t="s">
        <v>19</v>
      </c>
      <c r="J1513" t="s">
        <v>20</v>
      </c>
      <c r="K1513" t="s">
        <v>21</v>
      </c>
      <c r="L1513">
        <v>40.11</v>
      </c>
      <c r="M1513">
        <v>1.32</v>
      </c>
      <c r="N1513">
        <v>0</v>
      </c>
      <c r="O1513">
        <v>253.66</v>
      </c>
      <c r="P1513">
        <v>295.09350000000001</v>
      </c>
      <c r="Q1513">
        <f t="shared" si="46"/>
        <v>0</v>
      </c>
      <c r="R1513">
        <f t="shared" si="47"/>
        <v>39809.906499999997</v>
      </c>
    </row>
    <row r="1514" spans="1:18" hidden="1" x14ac:dyDescent="0.25">
      <c r="A1514" s="20">
        <v>42676</v>
      </c>
      <c r="B1514" t="s">
        <v>51</v>
      </c>
      <c r="C1514" t="s">
        <v>17</v>
      </c>
      <c r="D1514">
        <v>100</v>
      </c>
      <c r="E1514">
        <v>380</v>
      </c>
      <c r="F1514">
        <v>38000</v>
      </c>
      <c r="G1514" t="s">
        <v>52</v>
      </c>
      <c r="H1514">
        <v>201617147</v>
      </c>
      <c r="I1514" t="s">
        <v>19</v>
      </c>
      <c r="J1514" t="s">
        <v>20</v>
      </c>
      <c r="K1514" t="s">
        <v>21</v>
      </c>
      <c r="L1514">
        <v>37.9</v>
      </c>
      <c r="M1514">
        <v>1.25</v>
      </c>
      <c r="N1514">
        <v>8</v>
      </c>
      <c r="O1514">
        <v>240.35</v>
      </c>
      <c r="P1514">
        <v>287.50400000000002</v>
      </c>
      <c r="Q1514">
        <f t="shared" si="46"/>
        <v>38287.504000000001</v>
      </c>
      <c r="R1514">
        <f t="shared" si="47"/>
        <v>0</v>
      </c>
    </row>
    <row r="1515" spans="1:18" hidden="1" x14ac:dyDescent="0.25">
      <c r="A1515" s="20">
        <v>42670</v>
      </c>
      <c r="B1515" t="s">
        <v>49</v>
      </c>
      <c r="C1515" t="s">
        <v>17</v>
      </c>
      <c r="D1515">
        <v>100</v>
      </c>
      <c r="E1515">
        <v>403.3</v>
      </c>
      <c r="F1515">
        <v>40330</v>
      </c>
      <c r="G1515" t="s">
        <v>53</v>
      </c>
      <c r="H1515">
        <v>201617143</v>
      </c>
      <c r="I1515" t="s">
        <v>19</v>
      </c>
      <c r="J1515" t="s">
        <v>20</v>
      </c>
      <c r="K1515" t="s">
        <v>21</v>
      </c>
      <c r="L1515">
        <v>40</v>
      </c>
      <c r="M1515">
        <v>1.33</v>
      </c>
      <c r="N1515">
        <v>5</v>
      </c>
      <c r="O1515">
        <v>255.08</v>
      </c>
      <c r="P1515">
        <v>301.41079999999999</v>
      </c>
      <c r="Q1515">
        <f t="shared" si="46"/>
        <v>40631.410799999998</v>
      </c>
      <c r="R1515">
        <f t="shared" si="47"/>
        <v>0</v>
      </c>
    </row>
    <row r="1516" spans="1:18" hidden="1" x14ac:dyDescent="0.25">
      <c r="A1516" s="20">
        <v>42668</v>
      </c>
      <c r="B1516" t="s">
        <v>54</v>
      </c>
      <c r="C1516" t="s">
        <v>23</v>
      </c>
      <c r="D1516">
        <v>100</v>
      </c>
      <c r="E1516">
        <v>373</v>
      </c>
      <c r="F1516">
        <v>37300</v>
      </c>
      <c r="G1516" t="s">
        <v>55</v>
      </c>
      <c r="H1516">
        <v>201617141</v>
      </c>
      <c r="I1516" t="s">
        <v>19</v>
      </c>
      <c r="J1516" t="s">
        <v>20</v>
      </c>
      <c r="K1516" t="s">
        <v>21</v>
      </c>
      <c r="L1516">
        <v>37</v>
      </c>
      <c r="M1516">
        <v>1.23</v>
      </c>
      <c r="N1516">
        <v>4</v>
      </c>
      <c r="O1516">
        <v>235.92</v>
      </c>
      <c r="P1516">
        <v>278.15089999999998</v>
      </c>
      <c r="Q1516">
        <f t="shared" si="46"/>
        <v>0</v>
      </c>
      <c r="R1516">
        <f t="shared" si="47"/>
        <v>37021.849099999999</v>
      </c>
    </row>
    <row r="1517" spans="1:18" hidden="1" x14ac:dyDescent="0.25">
      <c r="A1517" s="20">
        <v>42667</v>
      </c>
      <c r="B1517" t="s">
        <v>56</v>
      </c>
      <c r="C1517" t="s">
        <v>23</v>
      </c>
      <c r="D1517">
        <v>100</v>
      </c>
      <c r="E1517">
        <v>456.25</v>
      </c>
      <c r="F1517">
        <v>45624.7</v>
      </c>
      <c r="G1517" t="s">
        <v>57</v>
      </c>
      <c r="H1517">
        <v>201617140</v>
      </c>
      <c r="I1517" t="s">
        <v>19</v>
      </c>
      <c r="J1517" t="s">
        <v>20</v>
      </c>
      <c r="K1517" t="s">
        <v>21</v>
      </c>
      <c r="L1517">
        <v>46</v>
      </c>
      <c r="M1517">
        <v>1.51</v>
      </c>
      <c r="N1517">
        <v>5</v>
      </c>
      <c r="O1517">
        <v>288.57</v>
      </c>
      <c r="P1517">
        <v>341.07549999999998</v>
      </c>
      <c r="Q1517">
        <f t="shared" si="46"/>
        <v>0</v>
      </c>
      <c r="R1517">
        <f t="shared" si="47"/>
        <v>45283.624499999998</v>
      </c>
    </row>
    <row r="1518" spans="1:18" hidden="1" x14ac:dyDescent="0.25">
      <c r="A1518" s="20">
        <v>42661</v>
      </c>
      <c r="B1518" t="s">
        <v>49</v>
      </c>
      <c r="C1518" t="s">
        <v>23</v>
      </c>
      <c r="D1518">
        <v>100</v>
      </c>
      <c r="E1518">
        <v>398.16</v>
      </c>
      <c r="F1518">
        <v>39815.599999999999</v>
      </c>
      <c r="G1518" t="s">
        <v>58</v>
      </c>
      <c r="H1518">
        <v>201617136</v>
      </c>
      <c r="I1518" t="s">
        <v>19</v>
      </c>
      <c r="J1518" t="s">
        <v>20</v>
      </c>
      <c r="K1518" t="s">
        <v>21</v>
      </c>
      <c r="L1518">
        <v>39.82</v>
      </c>
      <c r="M1518">
        <v>1.31</v>
      </c>
      <c r="N1518">
        <v>0</v>
      </c>
      <c r="O1518">
        <v>251.84</v>
      </c>
      <c r="P1518">
        <v>292.97390000000001</v>
      </c>
      <c r="Q1518">
        <f t="shared" si="46"/>
        <v>0</v>
      </c>
      <c r="R1518">
        <f t="shared" si="47"/>
        <v>39522.626100000001</v>
      </c>
    </row>
    <row r="1519" spans="1:18" hidden="1" x14ac:dyDescent="0.25">
      <c r="A1519" s="20">
        <v>42661</v>
      </c>
      <c r="B1519" t="s">
        <v>54</v>
      </c>
      <c r="C1519" t="s">
        <v>17</v>
      </c>
      <c r="D1519">
        <v>100</v>
      </c>
      <c r="E1519">
        <v>357</v>
      </c>
      <c r="F1519">
        <v>35700</v>
      </c>
      <c r="G1519" t="s">
        <v>59</v>
      </c>
      <c r="H1519">
        <v>201617136</v>
      </c>
      <c r="I1519" t="s">
        <v>19</v>
      </c>
      <c r="J1519" t="s">
        <v>20</v>
      </c>
      <c r="K1519" t="s">
        <v>21</v>
      </c>
      <c r="L1519">
        <v>36.18</v>
      </c>
      <c r="M1519">
        <v>1.18</v>
      </c>
      <c r="N1519">
        <v>8</v>
      </c>
      <c r="O1519">
        <v>225.8</v>
      </c>
      <c r="P1519">
        <v>271.15809999999999</v>
      </c>
      <c r="Q1519">
        <f t="shared" si="46"/>
        <v>35971.158100000001</v>
      </c>
      <c r="R1519">
        <f t="shared" si="47"/>
        <v>0</v>
      </c>
    </row>
    <row r="1520" spans="1:18" hidden="1" x14ac:dyDescent="0.25">
      <c r="A1520" s="20">
        <v>42643</v>
      </c>
      <c r="B1520" t="s">
        <v>26</v>
      </c>
      <c r="C1520" t="s">
        <v>23</v>
      </c>
      <c r="D1520">
        <v>400</v>
      </c>
      <c r="E1520">
        <v>129.44999999999999</v>
      </c>
      <c r="F1520">
        <v>51779.45</v>
      </c>
      <c r="G1520" t="s">
        <v>60</v>
      </c>
      <c r="H1520">
        <v>201617126</v>
      </c>
      <c r="I1520" t="s">
        <v>19</v>
      </c>
      <c r="J1520" t="s">
        <v>20</v>
      </c>
      <c r="K1520" t="s">
        <v>21</v>
      </c>
      <c r="L1520">
        <v>51.78</v>
      </c>
      <c r="M1520">
        <v>1.71</v>
      </c>
      <c r="N1520">
        <v>0</v>
      </c>
      <c r="O1520">
        <v>327.5</v>
      </c>
      <c r="P1520">
        <v>380.98880000000003</v>
      </c>
      <c r="Q1520">
        <f t="shared" si="46"/>
        <v>0</v>
      </c>
      <c r="R1520">
        <f t="shared" si="47"/>
        <v>51398.461199999998</v>
      </c>
    </row>
    <row r="1521" spans="1:18" hidden="1" x14ac:dyDescent="0.25">
      <c r="A1521" s="20">
        <v>42643</v>
      </c>
      <c r="B1521" t="s">
        <v>49</v>
      </c>
      <c r="C1521" t="s">
        <v>17</v>
      </c>
      <c r="D1521">
        <v>100</v>
      </c>
      <c r="E1521">
        <v>364.63</v>
      </c>
      <c r="F1521">
        <v>36463.35</v>
      </c>
      <c r="G1521" t="s">
        <v>61</v>
      </c>
      <c r="H1521">
        <v>201617126</v>
      </c>
      <c r="I1521" t="s">
        <v>19</v>
      </c>
      <c r="J1521" t="s">
        <v>20</v>
      </c>
      <c r="K1521" t="s">
        <v>21</v>
      </c>
      <c r="L1521">
        <v>36.22</v>
      </c>
      <c r="M1521">
        <v>1.2</v>
      </c>
      <c r="N1521">
        <v>9</v>
      </c>
      <c r="O1521">
        <v>230.63</v>
      </c>
      <c r="P1521">
        <v>277.0532</v>
      </c>
      <c r="Q1521">
        <f t="shared" si="46"/>
        <v>36740.403200000001</v>
      </c>
      <c r="R1521">
        <f t="shared" si="47"/>
        <v>0</v>
      </c>
    </row>
    <row r="1522" spans="1:18" hidden="1" x14ac:dyDescent="0.25">
      <c r="A1522" s="20">
        <v>42627</v>
      </c>
      <c r="B1522" t="s">
        <v>56</v>
      </c>
      <c r="C1522" t="s">
        <v>23</v>
      </c>
      <c r="D1522">
        <v>100</v>
      </c>
      <c r="E1522">
        <v>518</v>
      </c>
      <c r="F1522">
        <v>51800</v>
      </c>
      <c r="G1522" t="s">
        <v>62</v>
      </c>
      <c r="H1522">
        <v>201617114</v>
      </c>
      <c r="I1522" t="s">
        <v>19</v>
      </c>
      <c r="J1522" t="s">
        <v>20</v>
      </c>
      <c r="K1522" t="s">
        <v>21</v>
      </c>
      <c r="L1522">
        <v>52</v>
      </c>
      <c r="M1522">
        <v>1.71</v>
      </c>
      <c r="N1522">
        <v>6</v>
      </c>
      <c r="O1522">
        <v>327.64</v>
      </c>
      <c r="P1522">
        <v>387.3494</v>
      </c>
      <c r="Q1522">
        <f t="shared" si="46"/>
        <v>0</v>
      </c>
      <c r="R1522">
        <f t="shared" si="47"/>
        <v>51412.650600000001</v>
      </c>
    </row>
    <row r="1523" spans="1:18" hidden="1" x14ac:dyDescent="0.25">
      <c r="A1523" s="20">
        <v>42613</v>
      </c>
      <c r="B1523" t="s">
        <v>35</v>
      </c>
      <c r="C1523" t="s">
        <v>23</v>
      </c>
      <c r="D1523">
        <v>1000</v>
      </c>
      <c r="E1523">
        <v>66</v>
      </c>
      <c r="F1523">
        <v>66000</v>
      </c>
      <c r="G1523" t="s">
        <v>63</v>
      </c>
      <c r="H1523">
        <v>201617106</v>
      </c>
      <c r="I1523" t="s">
        <v>19</v>
      </c>
      <c r="J1523" t="s">
        <v>20</v>
      </c>
      <c r="K1523" t="s">
        <v>21</v>
      </c>
      <c r="L1523">
        <v>66</v>
      </c>
      <c r="M1523">
        <v>2.1800000000000002</v>
      </c>
      <c r="N1523">
        <v>7</v>
      </c>
      <c r="O1523">
        <v>417.46</v>
      </c>
      <c r="P1523">
        <v>492.63799999999998</v>
      </c>
      <c r="Q1523">
        <f t="shared" si="46"/>
        <v>0</v>
      </c>
      <c r="R1523">
        <f t="shared" si="47"/>
        <v>65507.362000000001</v>
      </c>
    </row>
    <row r="1524" spans="1:18" hidden="1" x14ac:dyDescent="0.25">
      <c r="A1524" s="20">
        <v>42583</v>
      </c>
      <c r="B1524" t="s">
        <v>26</v>
      </c>
      <c r="C1524" t="s">
        <v>17</v>
      </c>
      <c r="D1524">
        <v>400</v>
      </c>
      <c r="E1524">
        <v>183</v>
      </c>
      <c r="F1524">
        <v>73200</v>
      </c>
      <c r="G1524" t="s">
        <v>64</v>
      </c>
      <c r="H1524">
        <v>201617085</v>
      </c>
      <c r="I1524" t="s">
        <v>19</v>
      </c>
      <c r="J1524" t="s">
        <v>20</v>
      </c>
      <c r="K1524" t="s">
        <v>21</v>
      </c>
      <c r="L1524">
        <v>73</v>
      </c>
      <c r="M1524">
        <v>2.42</v>
      </c>
      <c r="N1524">
        <v>8</v>
      </c>
      <c r="O1524">
        <v>462.99</v>
      </c>
      <c r="P1524">
        <v>546.40560000000005</v>
      </c>
      <c r="Q1524">
        <f t="shared" si="46"/>
        <v>73746.405599999998</v>
      </c>
      <c r="R1524">
        <f t="shared" si="47"/>
        <v>0</v>
      </c>
    </row>
    <row r="1525" spans="1:18" hidden="1" x14ac:dyDescent="0.25">
      <c r="A1525" s="20">
        <v>42572</v>
      </c>
      <c r="B1525" t="s">
        <v>65</v>
      </c>
      <c r="C1525" t="s">
        <v>23</v>
      </c>
      <c r="D1525">
        <v>500</v>
      </c>
      <c r="E1525">
        <v>127.5</v>
      </c>
      <c r="F1525">
        <v>63750</v>
      </c>
      <c r="G1525" t="s">
        <v>66</v>
      </c>
      <c r="H1525">
        <v>201617078</v>
      </c>
      <c r="I1525" t="s">
        <v>19</v>
      </c>
      <c r="J1525" t="s">
        <v>20</v>
      </c>
      <c r="K1525" t="s">
        <v>21</v>
      </c>
      <c r="L1525">
        <v>63.32</v>
      </c>
      <c r="M1525">
        <v>2.1</v>
      </c>
      <c r="N1525">
        <v>13</v>
      </c>
      <c r="O1525">
        <v>403.22</v>
      </c>
      <c r="P1525">
        <v>481.6438</v>
      </c>
      <c r="Q1525">
        <f t="shared" si="46"/>
        <v>0</v>
      </c>
      <c r="R1525">
        <f t="shared" si="47"/>
        <v>63268.356200000002</v>
      </c>
    </row>
    <row r="1526" spans="1:18" hidden="1" x14ac:dyDescent="0.25">
      <c r="A1526" s="20">
        <v>42572</v>
      </c>
      <c r="B1526" t="s">
        <v>56</v>
      </c>
      <c r="C1526" t="s">
        <v>17</v>
      </c>
      <c r="D1526">
        <v>100</v>
      </c>
      <c r="E1526">
        <v>566.79999999999995</v>
      </c>
      <c r="F1526">
        <v>56680</v>
      </c>
      <c r="G1526" t="s">
        <v>67</v>
      </c>
      <c r="H1526">
        <v>201617078</v>
      </c>
      <c r="I1526" t="s">
        <v>19</v>
      </c>
      <c r="J1526" t="s">
        <v>20</v>
      </c>
      <c r="K1526" t="s">
        <v>21</v>
      </c>
      <c r="L1526">
        <v>56.68</v>
      </c>
      <c r="M1526">
        <v>1.87</v>
      </c>
      <c r="N1526">
        <v>0</v>
      </c>
      <c r="O1526">
        <v>358.51</v>
      </c>
      <c r="P1526">
        <v>417.06040000000002</v>
      </c>
      <c r="Q1526">
        <f t="shared" si="46"/>
        <v>57097.060400000002</v>
      </c>
      <c r="R1526">
        <f t="shared" si="47"/>
        <v>0</v>
      </c>
    </row>
    <row r="1527" spans="1:18" hidden="1" x14ac:dyDescent="0.25">
      <c r="A1527" s="20">
        <v>42565</v>
      </c>
      <c r="B1527" t="s">
        <v>68</v>
      </c>
      <c r="C1527" t="s">
        <v>23</v>
      </c>
      <c r="D1527">
        <v>895</v>
      </c>
      <c r="E1527">
        <v>71.45</v>
      </c>
      <c r="F1527">
        <v>63947.75</v>
      </c>
      <c r="G1527" t="s">
        <v>69</v>
      </c>
      <c r="H1527">
        <v>201617073</v>
      </c>
      <c r="I1527" t="s">
        <v>19</v>
      </c>
      <c r="J1527" t="s">
        <v>20</v>
      </c>
      <c r="K1527" t="s">
        <v>21</v>
      </c>
      <c r="L1527">
        <v>64.349999999999994</v>
      </c>
      <c r="M1527">
        <v>2.11</v>
      </c>
      <c r="N1527">
        <v>14</v>
      </c>
      <c r="O1527">
        <v>404.47</v>
      </c>
      <c r="P1527">
        <v>484.93029999999999</v>
      </c>
      <c r="Q1527">
        <f t="shared" si="46"/>
        <v>0</v>
      </c>
      <c r="R1527">
        <f t="shared" si="47"/>
        <v>63462.8197</v>
      </c>
    </row>
    <row r="1528" spans="1:18" hidden="1" x14ac:dyDescent="0.25">
      <c r="A1528" s="20">
        <v>42565</v>
      </c>
      <c r="B1528" t="s">
        <v>65</v>
      </c>
      <c r="C1528" t="s">
        <v>17</v>
      </c>
      <c r="D1528">
        <v>500</v>
      </c>
      <c r="E1528">
        <v>133.30000000000001</v>
      </c>
      <c r="F1528">
        <v>66650</v>
      </c>
      <c r="G1528" t="s">
        <v>70</v>
      </c>
      <c r="H1528">
        <v>201617073</v>
      </c>
      <c r="I1528" t="s">
        <v>19</v>
      </c>
      <c r="J1528" t="s">
        <v>20</v>
      </c>
      <c r="K1528" t="s">
        <v>21</v>
      </c>
      <c r="L1528">
        <v>66.650000000000006</v>
      </c>
      <c r="M1528">
        <v>2.2000000000000002</v>
      </c>
      <c r="N1528">
        <v>0</v>
      </c>
      <c r="O1528">
        <v>421.56</v>
      </c>
      <c r="P1528">
        <v>490.40949999999998</v>
      </c>
      <c r="Q1528">
        <f t="shared" si="46"/>
        <v>67140.409499999994</v>
      </c>
      <c r="R1528">
        <f t="shared" si="47"/>
        <v>0</v>
      </c>
    </row>
    <row r="1529" spans="1:18" hidden="1" x14ac:dyDescent="0.25">
      <c r="A1529" s="20">
        <v>42545</v>
      </c>
      <c r="B1529" t="s">
        <v>56</v>
      </c>
      <c r="C1529" t="s">
        <v>17</v>
      </c>
      <c r="D1529">
        <v>100</v>
      </c>
      <c r="E1529">
        <v>662.96</v>
      </c>
      <c r="F1529">
        <v>66296</v>
      </c>
      <c r="G1529" t="s">
        <v>71</v>
      </c>
      <c r="H1529">
        <v>201617060</v>
      </c>
      <c r="I1529" t="s">
        <v>19</v>
      </c>
      <c r="J1529" t="s">
        <v>20</v>
      </c>
      <c r="K1529" t="s">
        <v>21</v>
      </c>
      <c r="L1529">
        <v>66</v>
      </c>
      <c r="M1529">
        <v>2.19</v>
      </c>
      <c r="N1529">
        <v>7</v>
      </c>
      <c r="O1529">
        <v>419.32</v>
      </c>
      <c r="P1529">
        <v>494.50790000000001</v>
      </c>
      <c r="Q1529">
        <f t="shared" si="46"/>
        <v>66790.507899999997</v>
      </c>
      <c r="R1529">
        <f t="shared" si="47"/>
        <v>0</v>
      </c>
    </row>
    <row r="1530" spans="1:18" hidden="1" x14ac:dyDescent="0.25">
      <c r="A1530" s="20">
        <v>42451</v>
      </c>
      <c r="B1530" t="s">
        <v>68</v>
      </c>
      <c r="C1530" t="s">
        <v>23</v>
      </c>
      <c r="D1530">
        <v>105</v>
      </c>
      <c r="E1530">
        <v>59.5</v>
      </c>
      <c r="F1530">
        <v>6247.5</v>
      </c>
      <c r="G1530" t="s">
        <v>72</v>
      </c>
      <c r="H1530">
        <v>201516244</v>
      </c>
      <c r="I1530" t="s">
        <v>19</v>
      </c>
      <c r="J1530" t="s">
        <v>20</v>
      </c>
      <c r="K1530" t="s">
        <v>21</v>
      </c>
      <c r="L1530">
        <v>6</v>
      </c>
      <c r="M1530">
        <v>0.21</v>
      </c>
      <c r="N1530">
        <v>1</v>
      </c>
      <c r="O1530">
        <v>40.08</v>
      </c>
      <c r="P1530">
        <v>47.286200000000001</v>
      </c>
      <c r="Q1530">
        <f t="shared" si="46"/>
        <v>0</v>
      </c>
      <c r="R1530">
        <f t="shared" si="47"/>
        <v>6200.2138000000004</v>
      </c>
    </row>
    <row r="1531" spans="1:18" hidden="1" x14ac:dyDescent="0.25">
      <c r="A1531" s="20">
        <v>42416</v>
      </c>
      <c r="B1531" t="s">
        <v>35</v>
      </c>
      <c r="C1531" t="s">
        <v>17</v>
      </c>
      <c r="D1531">
        <v>2000</v>
      </c>
      <c r="E1531">
        <v>64.86</v>
      </c>
      <c r="F1531">
        <v>129717.8</v>
      </c>
      <c r="G1531" t="s">
        <v>73</v>
      </c>
      <c r="H1531">
        <v>201516220</v>
      </c>
      <c r="I1531" t="s">
        <v>19</v>
      </c>
      <c r="J1531" t="s">
        <v>20</v>
      </c>
      <c r="K1531" t="s">
        <v>21</v>
      </c>
      <c r="L1531">
        <v>130</v>
      </c>
      <c r="M1531">
        <v>4.28</v>
      </c>
      <c r="N1531">
        <v>13</v>
      </c>
      <c r="O1531">
        <v>816.9</v>
      </c>
      <c r="P1531">
        <v>964.18079999999998</v>
      </c>
      <c r="Q1531">
        <f t="shared" si="46"/>
        <v>130681.9808</v>
      </c>
      <c r="R1531">
        <f t="shared" si="47"/>
        <v>0</v>
      </c>
    </row>
    <row r="1532" spans="1:18" hidden="1" x14ac:dyDescent="0.25">
      <c r="A1532" s="20">
        <v>42398</v>
      </c>
      <c r="B1532" t="s">
        <v>74</v>
      </c>
      <c r="C1532" t="s">
        <v>23</v>
      </c>
      <c r="D1532">
        <v>100</v>
      </c>
      <c r="E1532">
        <v>1160</v>
      </c>
      <c r="F1532">
        <v>116000</v>
      </c>
      <c r="G1532" t="s">
        <v>75</v>
      </c>
      <c r="H1532">
        <v>201516208</v>
      </c>
      <c r="I1532" t="s">
        <v>19</v>
      </c>
      <c r="J1532" t="s">
        <v>20</v>
      </c>
      <c r="K1532" t="s">
        <v>21</v>
      </c>
      <c r="L1532">
        <v>116</v>
      </c>
      <c r="M1532">
        <v>3.83</v>
      </c>
      <c r="N1532">
        <v>12</v>
      </c>
      <c r="O1532">
        <v>730.51</v>
      </c>
      <c r="P1532">
        <v>862.33799999999997</v>
      </c>
      <c r="Q1532">
        <f t="shared" si="46"/>
        <v>0</v>
      </c>
      <c r="R1532">
        <f t="shared" si="47"/>
        <v>115137.662</v>
      </c>
    </row>
    <row r="1533" spans="1:18" hidden="1" x14ac:dyDescent="0.25">
      <c r="A1533" s="20">
        <v>42373</v>
      </c>
      <c r="B1533" t="s">
        <v>68</v>
      </c>
      <c r="C1533" t="s">
        <v>17</v>
      </c>
      <c r="D1533">
        <v>1000</v>
      </c>
      <c r="E1533">
        <v>69</v>
      </c>
      <c r="F1533">
        <v>69000</v>
      </c>
      <c r="G1533" t="s">
        <v>76</v>
      </c>
      <c r="H1533">
        <v>201516190</v>
      </c>
      <c r="I1533" t="s">
        <v>19</v>
      </c>
      <c r="J1533" t="s">
        <v>20</v>
      </c>
      <c r="K1533" t="s">
        <v>21</v>
      </c>
      <c r="L1533">
        <v>69</v>
      </c>
      <c r="M1533">
        <v>2.2799999999999998</v>
      </c>
      <c r="N1533">
        <v>7</v>
      </c>
      <c r="O1533">
        <v>434.53</v>
      </c>
      <c r="P1533">
        <v>512.80709999999999</v>
      </c>
      <c r="Q1533">
        <f t="shared" si="46"/>
        <v>69512.807100000005</v>
      </c>
      <c r="R1533">
        <f t="shared" si="47"/>
        <v>0</v>
      </c>
    </row>
    <row r="1534" spans="1:18" hidden="1" x14ac:dyDescent="0.25">
      <c r="A1534" s="20">
        <v>42362</v>
      </c>
      <c r="B1534" t="s">
        <v>35</v>
      </c>
      <c r="C1534" t="s">
        <v>23</v>
      </c>
      <c r="D1534">
        <v>1000</v>
      </c>
      <c r="E1534">
        <v>100</v>
      </c>
      <c r="F1534">
        <v>100000</v>
      </c>
      <c r="G1534" t="s">
        <v>77</v>
      </c>
      <c r="H1534">
        <v>201516184</v>
      </c>
      <c r="I1534" t="s">
        <v>19</v>
      </c>
      <c r="J1534" t="s">
        <v>20</v>
      </c>
      <c r="K1534" t="s">
        <v>21</v>
      </c>
      <c r="L1534">
        <v>100</v>
      </c>
      <c r="M1534">
        <v>3.3</v>
      </c>
      <c r="N1534">
        <v>10</v>
      </c>
      <c r="O1534">
        <v>629.75</v>
      </c>
      <c r="P1534">
        <v>743.05</v>
      </c>
      <c r="Q1534">
        <f t="shared" si="46"/>
        <v>0</v>
      </c>
      <c r="R1534">
        <f t="shared" si="47"/>
        <v>99256.95</v>
      </c>
    </row>
    <row r="1535" spans="1:18" hidden="1" x14ac:dyDescent="0.25">
      <c r="A1535" s="20">
        <v>42355</v>
      </c>
      <c r="B1535" t="s">
        <v>35</v>
      </c>
      <c r="C1535" t="s">
        <v>17</v>
      </c>
      <c r="D1535">
        <v>1000</v>
      </c>
      <c r="E1535">
        <v>75.3</v>
      </c>
      <c r="F1535">
        <v>75300</v>
      </c>
      <c r="G1535" t="s">
        <v>78</v>
      </c>
      <c r="H1535">
        <v>201516179</v>
      </c>
      <c r="I1535" t="s">
        <v>19</v>
      </c>
      <c r="J1535" t="s">
        <v>20</v>
      </c>
      <c r="K1535" t="s">
        <v>21</v>
      </c>
      <c r="L1535">
        <v>75</v>
      </c>
      <c r="M1535">
        <v>2.48</v>
      </c>
      <c r="N1535">
        <v>8</v>
      </c>
      <c r="O1535">
        <v>474.2</v>
      </c>
      <c r="P1535">
        <v>559.68489999999997</v>
      </c>
      <c r="Q1535">
        <f t="shared" si="46"/>
        <v>75859.684899999993</v>
      </c>
      <c r="R1535">
        <f t="shared" si="47"/>
        <v>0</v>
      </c>
    </row>
    <row r="1536" spans="1:18" hidden="1" x14ac:dyDescent="0.25">
      <c r="A1536" s="20">
        <v>42233</v>
      </c>
      <c r="B1536" t="s">
        <v>29</v>
      </c>
      <c r="C1536" t="s">
        <v>23</v>
      </c>
      <c r="D1536">
        <v>4000</v>
      </c>
      <c r="E1536">
        <v>12.96</v>
      </c>
      <c r="F1536">
        <v>51840</v>
      </c>
      <c r="G1536" t="s">
        <v>79</v>
      </c>
      <c r="H1536">
        <v>201516097</v>
      </c>
      <c r="I1536" t="s">
        <v>19</v>
      </c>
      <c r="J1536" t="s">
        <v>20</v>
      </c>
      <c r="K1536" t="s">
        <v>21</v>
      </c>
      <c r="L1536">
        <v>51.84</v>
      </c>
      <c r="M1536">
        <v>1.71</v>
      </c>
      <c r="N1536">
        <v>20.86</v>
      </c>
      <c r="O1536">
        <v>325.04000000000002</v>
      </c>
      <c r="P1536">
        <v>399.45190000000002</v>
      </c>
      <c r="Q1536">
        <f t="shared" si="46"/>
        <v>0</v>
      </c>
      <c r="R1536">
        <f t="shared" si="47"/>
        <v>51440.5481</v>
      </c>
    </row>
    <row r="1537" spans="1:18" hidden="1" x14ac:dyDescent="0.25">
      <c r="A1537" s="20">
        <v>42233</v>
      </c>
      <c r="B1537" t="s">
        <v>80</v>
      </c>
      <c r="C1537" t="s">
        <v>23</v>
      </c>
      <c r="D1537">
        <v>110</v>
      </c>
      <c r="E1537">
        <v>402.55</v>
      </c>
      <c r="F1537">
        <v>44280.5</v>
      </c>
      <c r="G1537" t="s">
        <v>81</v>
      </c>
      <c r="H1537">
        <v>201516097</v>
      </c>
      <c r="I1537" t="s">
        <v>19</v>
      </c>
      <c r="J1537" t="s">
        <v>20</v>
      </c>
      <c r="K1537" t="s">
        <v>21</v>
      </c>
      <c r="L1537">
        <v>44.28</v>
      </c>
      <c r="M1537">
        <v>1.46</v>
      </c>
      <c r="N1537">
        <v>0</v>
      </c>
      <c r="O1537">
        <v>277.64</v>
      </c>
      <c r="P1537">
        <v>323.38119999999998</v>
      </c>
      <c r="Q1537">
        <f t="shared" si="46"/>
        <v>0</v>
      </c>
      <c r="R1537">
        <f t="shared" si="47"/>
        <v>43957.118799999997</v>
      </c>
    </row>
    <row r="1538" spans="1:18" hidden="1" x14ac:dyDescent="0.25">
      <c r="A1538" s="20">
        <v>42233</v>
      </c>
      <c r="B1538" t="s">
        <v>74</v>
      </c>
      <c r="C1538" t="s">
        <v>17</v>
      </c>
      <c r="D1538">
        <v>100</v>
      </c>
      <c r="E1538">
        <v>1124.9100000000001</v>
      </c>
      <c r="F1538">
        <v>112491.4</v>
      </c>
      <c r="G1538" t="s">
        <v>82</v>
      </c>
      <c r="H1538">
        <v>201516097</v>
      </c>
      <c r="I1538" t="s">
        <v>19</v>
      </c>
      <c r="J1538" t="s">
        <v>20</v>
      </c>
      <c r="K1538" t="s">
        <v>21</v>
      </c>
      <c r="L1538">
        <v>112.88</v>
      </c>
      <c r="M1538">
        <v>3.71</v>
      </c>
      <c r="N1538">
        <v>0</v>
      </c>
      <c r="O1538">
        <v>705.32</v>
      </c>
      <c r="P1538">
        <v>821.91200000000003</v>
      </c>
      <c r="Q1538">
        <f t="shared" si="46"/>
        <v>113313.31199999999</v>
      </c>
      <c r="R1538">
        <f t="shared" si="47"/>
        <v>0</v>
      </c>
    </row>
    <row r="1539" spans="1:18" hidden="1" x14ac:dyDescent="0.25">
      <c r="A1539" s="20">
        <v>42200</v>
      </c>
      <c r="B1539" t="s">
        <v>29</v>
      </c>
      <c r="C1539" t="s">
        <v>17</v>
      </c>
      <c r="D1539">
        <v>2000</v>
      </c>
      <c r="E1539">
        <v>14.75</v>
      </c>
      <c r="F1539">
        <v>29500</v>
      </c>
      <c r="G1539" t="s">
        <v>83</v>
      </c>
      <c r="H1539">
        <v>201516074</v>
      </c>
      <c r="I1539" t="s">
        <v>19</v>
      </c>
      <c r="J1539" t="s">
        <v>20</v>
      </c>
      <c r="K1539" t="s">
        <v>21</v>
      </c>
      <c r="L1539">
        <v>30</v>
      </c>
      <c r="M1539">
        <v>0.97</v>
      </c>
      <c r="N1539">
        <v>2.95</v>
      </c>
      <c r="O1539">
        <v>184.97</v>
      </c>
      <c r="P1539">
        <v>218.89340000000001</v>
      </c>
      <c r="Q1539">
        <f t="shared" ref="Q1539:Q1597" si="48">IF(C1539="Buy",F1539+P1539,0)</f>
        <v>29718.893400000001</v>
      </c>
      <c r="R1539">
        <f t="shared" ref="R1539:R1597" si="49">IF(C1539="Sell",F1539-P1539,0)</f>
        <v>0</v>
      </c>
    </row>
    <row r="1540" spans="1:18" hidden="1" x14ac:dyDescent="0.25">
      <c r="A1540" s="20">
        <v>42195</v>
      </c>
      <c r="B1540" t="s">
        <v>80</v>
      </c>
      <c r="C1540" t="s">
        <v>23</v>
      </c>
      <c r="D1540">
        <v>100</v>
      </c>
      <c r="E1540">
        <v>430</v>
      </c>
      <c r="F1540">
        <v>43000</v>
      </c>
      <c r="G1540" t="s">
        <v>84</v>
      </c>
      <c r="H1540">
        <v>201516071</v>
      </c>
      <c r="I1540" t="s">
        <v>19</v>
      </c>
      <c r="J1540" t="s">
        <v>20</v>
      </c>
      <c r="K1540" t="s">
        <v>21</v>
      </c>
      <c r="L1540">
        <v>43</v>
      </c>
      <c r="M1540">
        <v>1.42</v>
      </c>
      <c r="N1540">
        <v>4.3</v>
      </c>
      <c r="O1540">
        <v>269.61</v>
      </c>
      <c r="P1540">
        <v>318.32889999999998</v>
      </c>
      <c r="Q1540">
        <f t="shared" si="48"/>
        <v>0</v>
      </c>
      <c r="R1540">
        <f t="shared" si="49"/>
        <v>42681.6711</v>
      </c>
    </row>
    <row r="1541" spans="1:18" hidden="1" x14ac:dyDescent="0.25">
      <c r="A1541" s="20">
        <v>42167</v>
      </c>
      <c r="B1541" t="s">
        <v>80</v>
      </c>
      <c r="C1541" t="s">
        <v>17</v>
      </c>
      <c r="D1541">
        <v>100</v>
      </c>
      <c r="E1541">
        <v>390</v>
      </c>
      <c r="F1541">
        <v>39000</v>
      </c>
      <c r="G1541" t="s">
        <v>85</v>
      </c>
      <c r="H1541">
        <v>201516051</v>
      </c>
      <c r="I1541" t="s">
        <v>19</v>
      </c>
      <c r="J1541" t="s">
        <v>20</v>
      </c>
      <c r="K1541" t="s">
        <v>21</v>
      </c>
      <c r="L1541">
        <v>39</v>
      </c>
      <c r="M1541">
        <v>1.29</v>
      </c>
      <c r="N1541">
        <v>3.9</v>
      </c>
      <c r="O1541">
        <v>244.54</v>
      </c>
      <c r="P1541">
        <v>288.72699999999998</v>
      </c>
      <c r="Q1541">
        <f t="shared" si="48"/>
        <v>39288.726999999999</v>
      </c>
      <c r="R1541">
        <f t="shared" si="49"/>
        <v>0</v>
      </c>
    </row>
    <row r="1542" spans="1:18" hidden="1" x14ac:dyDescent="0.25">
      <c r="A1542" s="20">
        <v>42111</v>
      </c>
      <c r="B1542" t="s">
        <v>29</v>
      </c>
      <c r="C1542" t="s">
        <v>17</v>
      </c>
      <c r="D1542">
        <v>1000</v>
      </c>
      <c r="E1542">
        <v>17.100000000000001</v>
      </c>
      <c r="F1542">
        <v>17100</v>
      </c>
      <c r="G1542" t="s">
        <v>86</v>
      </c>
      <c r="H1542">
        <v>201516012</v>
      </c>
      <c r="I1542" t="s">
        <v>19</v>
      </c>
      <c r="J1542" t="s">
        <v>20</v>
      </c>
      <c r="K1542" t="s">
        <v>21</v>
      </c>
      <c r="L1542">
        <v>17</v>
      </c>
      <c r="M1542">
        <v>0.56000000000000005</v>
      </c>
      <c r="N1542">
        <v>1.71</v>
      </c>
      <c r="O1542">
        <v>105.67</v>
      </c>
      <c r="P1542">
        <v>124.9443</v>
      </c>
      <c r="Q1542">
        <f t="shared" si="48"/>
        <v>17224.944299999999</v>
      </c>
      <c r="R1542">
        <f t="shared" si="49"/>
        <v>0</v>
      </c>
    </row>
    <row r="1543" spans="1:18" hidden="1" x14ac:dyDescent="0.25">
      <c r="A1543" s="20">
        <v>42107</v>
      </c>
      <c r="B1543" t="s">
        <v>29</v>
      </c>
      <c r="C1543" t="s">
        <v>23</v>
      </c>
      <c r="D1543">
        <v>1000</v>
      </c>
      <c r="E1543">
        <v>19.100000000000001</v>
      </c>
      <c r="F1543">
        <v>19100</v>
      </c>
      <c r="G1543" t="s">
        <v>87</v>
      </c>
      <c r="H1543">
        <v>201516009</v>
      </c>
      <c r="I1543" t="s">
        <v>19</v>
      </c>
      <c r="J1543" t="s">
        <v>20</v>
      </c>
      <c r="K1543" t="s">
        <v>21</v>
      </c>
      <c r="L1543">
        <v>19</v>
      </c>
      <c r="M1543">
        <v>0.63</v>
      </c>
      <c r="N1543">
        <v>1.91</v>
      </c>
      <c r="O1543">
        <v>118.03</v>
      </c>
      <c r="P1543">
        <v>139.5703</v>
      </c>
      <c r="Q1543">
        <f t="shared" si="48"/>
        <v>0</v>
      </c>
      <c r="R1543">
        <f t="shared" si="49"/>
        <v>18960.429700000001</v>
      </c>
    </row>
    <row r="1544" spans="1:18" hidden="1" x14ac:dyDescent="0.25">
      <c r="A1544" s="20">
        <v>42101</v>
      </c>
      <c r="B1544" t="s">
        <v>29</v>
      </c>
      <c r="C1544" t="s">
        <v>17</v>
      </c>
      <c r="D1544">
        <v>1000</v>
      </c>
      <c r="E1544">
        <v>17</v>
      </c>
      <c r="F1544">
        <v>17000</v>
      </c>
      <c r="G1544" t="s">
        <v>88</v>
      </c>
      <c r="H1544">
        <v>2015064</v>
      </c>
      <c r="I1544" t="s">
        <v>19</v>
      </c>
      <c r="J1544" t="s">
        <v>20</v>
      </c>
      <c r="K1544" t="s">
        <v>25</v>
      </c>
      <c r="L1544">
        <v>17</v>
      </c>
      <c r="M1544">
        <v>0.63</v>
      </c>
      <c r="N1544">
        <v>1.7</v>
      </c>
      <c r="O1544">
        <v>105.06</v>
      </c>
      <c r="P1544">
        <v>124.389</v>
      </c>
      <c r="Q1544">
        <f t="shared" si="48"/>
        <v>17124.388999999999</v>
      </c>
      <c r="R1544">
        <f t="shared" si="49"/>
        <v>0</v>
      </c>
    </row>
    <row r="1545" spans="1:18" hidden="1" x14ac:dyDescent="0.25">
      <c r="A1545" s="20">
        <v>42087</v>
      </c>
      <c r="B1545" t="s">
        <v>89</v>
      </c>
      <c r="C1545" t="s">
        <v>23</v>
      </c>
      <c r="D1545">
        <v>2000</v>
      </c>
      <c r="E1545">
        <v>10.35</v>
      </c>
      <c r="F1545">
        <v>20700</v>
      </c>
      <c r="G1545" t="s">
        <v>90</v>
      </c>
      <c r="H1545">
        <v>2015056</v>
      </c>
      <c r="I1545" t="s">
        <v>19</v>
      </c>
      <c r="J1545" t="s">
        <v>20</v>
      </c>
      <c r="K1545" t="s">
        <v>25</v>
      </c>
      <c r="L1545">
        <v>21</v>
      </c>
      <c r="M1545">
        <v>0.77</v>
      </c>
      <c r="N1545">
        <v>2.0699999999999998</v>
      </c>
      <c r="O1545">
        <v>127.92</v>
      </c>
      <c r="P1545">
        <v>151.7559</v>
      </c>
      <c r="Q1545">
        <f t="shared" si="48"/>
        <v>0</v>
      </c>
      <c r="R1545">
        <f t="shared" si="49"/>
        <v>20548.2441</v>
      </c>
    </row>
    <row r="1546" spans="1:18" hidden="1" x14ac:dyDescent="0.25">
      <c r="A1546" s="20">
        <v>42081</v>
      </c>
      <c r="B1546" t="s">
        <v>80</v>
      </c>
      <c r="C1546" t="s">
        <v>17</v>
      </c>
      <c r="D1546">
        <v>110</v>
      </c>
      <c r="E1546">
        <v>510</v>
      </c>
      <c r="F1546">
        <v>56100</v>
      </c>
      <c r="G1546" t="s">
        <v>91</v>
      </c>
      <c r="H1546">
        <v>201415237</v>
      </c>
      <c r="I1546" t="s">
        <v>19</v>
      </c>
      <c r="J1546" t="s">
        <v>20</v>
      </c>
      <c r="K1546" t="s">
        <v>21</v>
      </c>
      <c r="L1546">
        <v>56</v>
      </c>
      <c r="M1546">
        <v>1.85</v>
      </c>
      <c r="N1546">
        <v>5.61</v>
      </c>
      <c r="O1546">
        <v>346.69</v>
      </c>
      <c r="P1546">
        <v>410.15129999999999</v>
      </c>
      <c r="Q1546">
        <f t="shared" si="48"/>
        <v>56510.151299999998</v>
      </c>
      <c r="R1546">
        <f t="shared" si="49"/>
        <v>0</v>
      </c>
    </row>
    <row r="1547" spans="1:18" hidden="1" x14ac:dyDescent="0.25">
      <c r="A1547" s="20">
        <v>42073</v>
      </c>
      <c r="B1547" t="s">
        <v>35</v>
      </c>
      <c r="C1547" t="s">
        <v>23</v>
      </c>
      <c r="D1547">
        <v>1000</v>
      </c>
      <c r="E1547">
        <v>63</v>
      </c>
      <c r="F1547">
        <v>63000</v>
      </c>
      <c r="G1547" t="s">
        <v>92</v>
      </c>
      <c r="H1547">
        <v>201415231</v>
      </c>
      <c r="I1547" t="s">
        <v>19</v>
      </c>
      <c r="J1547" t="s">
        <v>20</v>
      </c>
      <c r="K1547" t="s">
        <v>21</v>
      </c>
      <c r="L1547">
        <v>63</v>
      </c>
      <c r="M1547">
        <v>2.08</v>
      </c>
      <c r="N1547">
        <v>6.3</v>
      </c>
      <c r="O1547">
        <v>389.33</v>
      </c>
      <c r="P1547">
        <v>460.70890000000003</v>
      </c>
      <c r="Q1547">
        <f t="shared" si="48"/>
        <v>0</v>
      </c>
      <c r="R1547">
        <f t="shared" si="49"/>
        <v>62539.291100000002</v>
      </c>
    </row>
    <row r="1548" spans="1:18" hidden="1" x14ac:dyDescent="0.25">
      <c r="A1548" s="20">
        <v>42063</v>
      </c>
      <c r="B1548" t="s">
        <v>29</v>
      </c>
      <c r="C1548" t="s">
        <v>17</v>
      </c>
      <c r="D1548">
        <v>1000</v>
      </c>
      <c r="E1548">
        <v>19.89</v>
      </c>
      <c r="F1548">
        <v>19891</v>
      </c>
      <c r="G1548" t="s">
        <v>93</v>
      </c>
      <c r="H1548">
        <v>201415225</v>
      </c>
      <c r="I1548" t="s">
        <v>19</v>
      </c>
      <c r="J1548" t="s">
        <v>20</v>
      </c>
      <c r="K1548" t="s">
        <v>21</v>
      </c>
      <c r="L1548">
        <v>20</v>
      </c>
      <c r="M1548">
        <v>0.66</v>
      </c>
      <c r="N1548">
        <v>1.99</v>
      </c>
      <c r="O1548">
        <v>122.92</v>
      </c>
      <c r="P1548">
        <v>145.56530000000001</v>
      </c>
      <c r="Q1548">
        <f t="shared" si="48"/>
        <v>20036.565299999998</v>
      </c>
      <c r="R1548">
        <f t="shared" si="49"/>
        <v>0</v>
      </c>
    </row>
    <row r="1549" spans="1:18" hidden="1" x14ac:dyDescent="0.25">
      <c r="A1549" s="20">
        <v>42053</v>
      </c>
      <c r="B1549" t="s">
        <v>89</v>
      </c>
      <c r="C1549" t="s">
        <v>17</v>
      </c>
      <c r="D1549">
        <v>2000</v>
      </c>
      <c r="E1549">
        <v>11.5</v>
      </c>
      <c r="F1549">
        <v>23000</v>
      </c>
      <c r="G1549" t="s">
        <v>94</v>
      </c>
      <c r="H1549">
        <v>201415217</v>
      </c>
      <c r="I1549" t="s">
        <v>19</v>
      </c>
      <c r="J1549" t="s">
        <v>20</v>
      </c>
      <c r="K1549" t="s">
        <v>21</v>
      </c>
      <c r="L1549">
        <v>23</v>
      </c>
      <c r="M1549">
        <v>0.76</v>
      </c>
      <c r="N1549">
        <v>2.2999999999999998</v>
      </c>
      <c r="O1549">
        <v>142.13999999999999</v>
      </c>
      <c r="P1549">
        <v>168.19900000000001</v>
      </c>
      <c r="Q1549">
        <f t="shared" si="48"/>
        <v>23168.199000000001</v>
      </c>
      <c r="R1549">
        <f t="shared" si="49"/>
        <v>0</v>
      </c>
    </row>
    <row r="1550" spans="1:18" hidden="1" x14ac:dyDescent="0.25">
      <c r="A1550" s="20">
        <v>42019</v>
      </c>
      <c r="B1550" t="s">
        <v>35</v>
      </c>
      <c r="C1550" t="s">
        <v>17</v>
      </c>
      <c r="D1550">
        <v>1000</v>
      </c>
      <c r="E1550">
        <v>54.45</v>
      </c>
      <c r="F1550">
        <v>54450</v>
      </c>
      <c r="G1550" t="s">
        <v>95</v>
      </c>
      <c r="H1550">
        <v>201415195</v>
      </c>
      <c r="I1550" t="s">
        <v>19</v>
      </c>
      <c r="J1550" t="s">
        <v>20</v>
      </c>
      <c r="K1550" t="s">
        <v>21</v>
      </c>
      <c r="L1550">
        <v>54</v>
      </c>
      <c r="M1550">
        <v>1.8</v>
      </c>
      <c r="N1550">
        <v>5.45</v>
      </c>
      <c r="O1550">
        <v>336.49</v>
      </c>
      <c r="P1550">
        <v>397.73180000000002</v>
      </c>
      <c r="Q1550">
        <f t="shared" si="48"/>
        <v>54847.731800000001</v>
      </c>
      <c r="R1550">
        <f t="shared" si="49"/>
        <v>0</v>
      </c>
    </row>
    <row r="1551" spans="1:18" hidden="1" x14ac:dyDescent="0.25">
      <c r="A1551" s="20">
        <v>42013</v>
      </c>
      <c r="B1551" t="s">
        <v>35</v>
      </c>
      <c r="C1551" t="s">
        <v>23</v>
      </c>
      <c r="D1551">
        <v>1000</v>
      </c>
      <c r="E1551">
        <v>53.3</v>
      </c>
      <c r="F1551">
        <v>53300</v>
      </c>
      <c r="G1551" t="s">
        <v>96</v>
      </c>
      <c r="H1551">
        <v>201415191</v>
      </c>
      <c r="I1551" t="s">
        <v>19</v>
      </c>
      <c r="J1551" t="s">
        <v>20</v>
      </c>
      <c r="K1551" t="s">
        <v>21</v>
      </c>
      <c r="L1551">
        <v>53</v>
      </c>
      <c r="M1551">
        <v>1.76</v>
      </c>
      <c r="N1551">
        <v>5.33</v>
      </c>
      <c r="O1551">
        <v>329.38</v>
      </c>
      <c r="P1551">
        <v>389.46890000000002</v>
      </c>
      <c r="Q1551">
        <f t="shared" si="48"/>
        <v>0</v>
      </c>
      <c r="R1551">
        <f t="shared" si="49"/>
        <v>52910.5311</v>
      </c>
    </row>
    <row r="1552" spans="1:18" hidden="1" x14ac:dyDescent="0.25">
      <c r="A1552" s="20">
        <v>41995</v>
      </c>
      <c r="B1552" t="s">
        <v>35</v>
      </c>
      <c r="C1552" t="s">
        <v>17</v>
      </c>
      <c r="D1552">
        <v>200</v>
      </c>
      <c r="E1552">
        <v>40</v>
      </c>
      <c r="F1552">
        <v>8000</v>
      </c>
      <c r="G1552" t="s">
        <v>97</v>
      </c>
      <c r="H1552">
        <v>201415178</v>
      </c>
      <c r="I1552" t="s">
        <v>19</v>
      </c>
      <c r="J1552" t="s">
        <v>20</v>
      </c>
      <c r="K1552" t="s">
        <v>21</v>
      </c>
      <c r="L1552">
        <v>8</v>
      </c>
      <c r="M1552">
        <v>0.26</v>
      </c>
      <c r="N1552">
        <v>0.8</v>
      </c>
      <c r="O1552">
        <v>49.44</v>
      </c>
      <c r="P1552">
        <v>58.503900000000002</v>
      </c>
      <c r="Q1552">
        <f t="shared" si="48"/>
        <v>8058.5038999999997</v>
      </c>
      <c r="R1552">
        <f t="shared" si="49"/>
        <v>0</v>
      </c>
    </row>
    <row r="1553" spans="1:18" hidden="1" x14ac:dyDescent="0.25">
      <c r="A1553" s="20">
        <v>41984</v>
      </c>
      <c r="B1553" t="s">
        <v>98</v>
      </c>
      <c r="C1553" t="s">
        <v>23</v>
      </c>
      <c r="D1553">
        <v>25</v>
      </c>
      <c r="E1553">
        <v>79.2</v>
      </c>
      <c r="F1553">
        <v>1980</v>
      </c>
      <c r="G1553" t="s">
        <v>99</v>
      </c>
      <c r="H1553">
        <v>201415171</v>
      </c>
      <c r="I1553" t="s">
        <v>19</v>
      </c>
      <c r="J1553" t="s">
        <v>20</v>
      </c>
      <c r="K1553" t="s">
        <v>21</v>
      </c>
      <c r="L1553">
        <v>1.98</v>
      </c>
      <c r="M1553">
        <v>7.0000000000000007E-2</v>
      </c>
      <c r="N1553">
        <v>0</v>
      </c>
      <c r="O1553">
        <v>39.33</v>
      </c>
      <c r="P1553">
        <v>41.375300000000003</v>
      </c>
      <c r="Q1553">
        <f t="shared" si="48"/>
        <v>0</v>
      </c>
      <c r="R1553">
        <f t="shared" si="49"/>
        <v>1938.6247000000001</v>
      </c>
    </row>
    <row r="1554" spans="1:18" x14ac:dyDescent="0.25">
      <c r="A1554" s="20">
        <v>41984</v>
      </c>
      <c r="B1554" t="s">
        <v>100</v>
      </c>
      <c r="C1554" t="s">
        <v>23</v>
      </c>
      <c r="D1554">
        <v>200</v>
      </c>
      <c r="E1554">
        <v>50.2</v>
      </c>
      <c r="F1554">
        <v>10040</v>
      </c>
      <c r="G1554" t="s">
        <v>101</v>
      </c>
      <c r="H1554">
        <v>201415171</v>
      </c>
      <c r="I1554" t="s">
        <v>19</v>
      </c>
      <c r="J1554" t="s">
        <v>20</v>
      </c>
      <c r="K1554" t="s">
        <v>21</v>
      </c>
      <c r="L1554">
        <v>10.02</v>
      </c>
      <c r="M1554">
        <v>0.33</v>
      </c>
      <c r="N1554">
        <v>1.2</v>
      </c>
      <c r="O1554">
        <v>62.04</v>
      </c>
      <c r="P1554">
        <v>73.593299999999999</v>
      </c>
      <c r="Q1554">
        <f t="shared" si="48"/>
        <v>0</v>
      </c>
      <c r="R1554">
        <f t="shared" si="49"/>
        <v>9966.4066999999995</v>
      </c>
    </row>
    <row r="1555" spans="1:18" hidden="1" x14ac:dyDescent="0.25">
      <c r="A1555" s="20">
        <v>41982</v>
      </c>
      <c r="B1555" t="s">
        <v>35</v>
      </c>
      <c r="C1555" t="s">
        <v>17</v>
      </c>
      <c r="D1555">
        <v>800</v>
      </c>
      <c r="E1555">
        <v>45</v>
      </c>
      <c r="F1555">
        <v>36000</v>
      </c>
      <c r="G1555" t="s">
        <v>102</v>
      </c>
      <c r="H1555">
        <v>201415169</v>
      </c>
      <c r="I1555" t="s">
        <v>19</v>
      </c>
      <c r="J1555" t="s">
        <v>20</v>
      </c>
      <c r="K1555" t="s">
        <v>21</v>
      </c>
      <c r="L1555">
        <v>36</v>
      </c>
      <c r="M1555">
        <v>1.19</v>
      </c>
      <c r="N1555">
        <v>3.6</v>
      </c>
      <c r="O1555">
        <v>222.47</v>
      </c>
      <c r="P1555">
        <v>263.25790000000001</v>
      </c>
      <c r="Q1555">
        <f t="shared" si="48"/>
        <v>36263.257899999997</v>
      </c>
      <c r="R1555">
        <f t="shared" si="49"/>
        <v>0</v>
      </c>
    </row>
    <row r="1556" spans="1:18" x14ac:dyDescent="0.25">
      <c r="A1556" s="20">
        <v>41978</v>
      </c>
      <c r="B1556" t="s">
        <v>100</v>
      </c>
      <c r="C1556" t="s">
        <v>17</v>
      </c>
      <c r="D1556">
        <v>200</v>
      </c>
      <c r="E1556">
        <v>54</v>
      </c>
      <c r="F1556">
        <v>10800</v>
      </c>
      <c r="G1556" t="s">
        <v>103</v>
      </c>
      <c r="H1556">
        <v>201415167</v>
      </c>
      <c r="I1556" t="s">
        <v>19</v>
      </c>
      <c r="J1556" t="s">
        <v>20</v>
      </c>
      <c r="K1556" t="s">
        <v>21</v>
      </c>
      <c r="L1556">
        <v>11.01</v>
      </c>
      <c r="M1556">
        <v>0.36</v>
      </c>
      <c r="N1556">
        <v>0</v>
      </c>
      <c r="O1556">
        <v>66.739999999999995</v>
      </c>
      <c r="P1556">
        <v>78.106300000000005</v>
      </c>
      <c r="Q1556">
        <f t="shared" si="48"/>
        <v>10878.106299999999</v>
      </c>
      <c r="R1556">
        <f t="shared" si="49"/>
        <v>0</v>
      </c>
    </row>
    <row r="1557" spans="1:18" hidden="1" x14ac:dyDescent="0.25">
      <c r="A1557" s="20">
        <v>41978</v>
      </c>
      <c r="B1557" t="s">
        <v>98</v>
      </c>
      <c r="C1557" t="s">
        <v>17</v>
      </c>
      <c r="D1557">
        <v>25</v>
      </c>
      <c r="E1557">
        <v>79.5</v>
      </c>
      <c r="F1557">
        <v>1987.5</v>
      </c>
      <c r="G1557" t="s">
        <v>104</v>
      </c>
      <c r="H1557">
        <v>201415167</v>
      </c>
      <c r="I1557" t="s">
        <v>19</v>
      </c>
      <c r="J1557" t="s">
        <v>20</v>
      </c>
      <c r="K1557" t="s">
        <v>21</v>
      </c>
      <c r="L1557">
        <v>1.99</v>
      </c>
      <c r="M1557">
        <v>7.0000000000000007E-2</v>
      </c>
      <c r="N1557">
        <v>1.28</v>
      </c>
      <c r="O1557">
        <v>39.33</v>
      </c>
      <c r="P1557">
        <v>42.664400000000001</v>
      </c>
      <c r="Q1557">
        <f t="shared" si="48"/>
        <v>2030.1644000000001</v>
      </c>
      <c r="R1557">
        <f t="shared" si="49"/>
        <v>0</v>
      </c>
    </row>
    <row r="1558" spans="1:18" hidden="1" x14ac:dyDescent="0.25">
      <c r="A1558" s="20">
        <v>41977</v>
      </c>
      <c r="B1558" t="s">
        <v>105</v>
      </c>
      <c r="C1558" t="s">
        <v>23</v>
      </c>
      <c r="D1558">
        <v>575</v>
      </c>
      <c r="E1558">
        <v>66.099999999999994</v>
      </c>
      <c r="F1558">
        <v>38007.5</v>
      </c>
      <c r="G1558" t="s">
        <v>106</v>
      </c>
      <c r="H1558">
        <v>2014225</v>
      </c>
      <c r="I1558" t="s">
        <v>19</v>
      </c>
      <c r="J1558" t="s">
        <v>20</v>
      </c>
      <c r="K1558" t="s">
        <v>25</v>
      </c>
      <c r="L1558">
        <v>38.01</v>
      </c>
      <c r="M1558">
        <v>1.41</v>
      </c>
      <c r="N1558">
        <v>0</v>
      </c>
      <c r="O1558">
        <v>234.88</v>
      </c>
      <c r="P1558">
        <v>274.29629999999997</v>
      </c>
      <c r="Q1558">
        <f t="shared" si="48"/>
        <v>0</v>
      </c>
      <c r="R1558">
        <f t="shared" si="49"/>
        <v>37733.203699999998</v>
      </c>
    </row>
    <row r="1559" spans="1:18" hidden="1" x14ac:dyDescent="0.25">
      <c r="A1559" s="20">
        <v>41977</v>
      </c>
      <c r="B1559" t="s">
        <v>89</v>
      </c>
      <c r="C1559" t="s">
        <v>23</v>
      </c>
      <c r="D1559">
        <v>1000</v>
      </c>
      <c r="E1559">
        <v>13.05</v>
      </c>
      <c r="F1559">
        <v>13050</v>
      </c>
      <c r="G1559" t="s">
        <v>107</v>
      </c>
      <c r="H1559">
        <v>2014225</v>
      </c>
      <c r="I1559" t="s">
        <v>19</v>
      </c>
      <c r="J1559" t="s">
        <v>20</v>
      </c>
      <c r="K1559" t="s">
        <v>25</v>
      </c>
      <c r="L1559">
        <v>12.99</v>
      </c>
      <c r="M1559">
        <v>0.48</v>
      </c>
      <c r="N1559">
        <v>5.1100000000000003</v>
      </c>
      <c r="O1559">
        <v>80.650000000000006</v>
      </c>
      <c r="P1559">
        <v>99.228700000000003</v>
      </c>
      <c r="Q1559">
        <f t="shared" si="48"/>
        <v>0</v>
      </c>
      <c r="R1559">
        <f t="shared" si="49"/>
        <v>12950.7713</v>
      </c>
    </row>
    <row r="1560" spans="1:18" hidden="1" x14ac:dyDescent="0.25">
      <c r="A1560" s="20">
        <v>41823</v>
      </c>
      <c r="B1560" t="s">
        <v>56</v>
      </c>
      <c r="C1560" t="s">
        <v>23</v>
      </c>
      <c r="D1560">
        <v>20</v>
      </c>
      <c r="E1560">
        <v>870</v>
      </c>
      <c r="F1560">
        <v>17400</v>
      </c>
      <c r="G1560" t="s">
        <v>108</v>
      </c>
      <c r="H1560">
        <v>2014125</v>
      </c>
      <c r="I1560" t="s">
        <v>19</v>
      </c>
      <c r="J1560" t="s">
        <v>20</v>
      </c>
      <c r="K1560" t="s">
        <v>25</v>
      </c>
      <c r="L1560">
        <v>17.899999999999999</v>
      </c>
      <c r="M1560">
        <v>0.64</v>
      </c>
      <c r="N1560">
        <v>5.95</v>
      </c>
      <c r="O1560">
        <v>107.53</v>
      </c>
      <c r="P1560">
        <v>132.02379999999999</v>
      </c>
      <c r="Q1560">
        <f t="shared" si="48"/>
        <v>0</v>
      </c>
      <c r="R1560">
        <f t="shared" si="49"/>
        <v>17267.976200000001</v>
      </c>
    </row>
    <row r="1561" spans="1:18" hidden="1" x14ac:dyDescent="0.25">
      <c r="A1561" s="20">
        <v>41823</v>
      </c>
      <c r="B1561" t="s">
        <v>105</v>
      </c>
      <c r="C1561" t="s">
        <v>17</v>
      </c>
      <c r="D1561">
        <v>175</v>
      </c>
      <c r="E1561">
        <v>108</v>
      </c>
      <c r="F1561">
        <v>18900</v>
      </c>
      <c r="G1561" t="s">
        <v>109</v>
      </c>
      <c r="H1561">
        <v>2014125</v>
      </c>
      <c r="I1561" t="s">
        <v>19</v>
      </c>
      <c r="J1561" t="s">
        <v>20</v>
      </c>
      <c r="K1561" t="s">
        <v>25</v>
      </c>
      <c r="L1561">
        <v>18.899999999999999</v>
      </c>
      <c r="M1561">
        <v>0.7</v>
      </c>
      <c r="N1561">
        <v>0</v>
      </c>
      <c r="O1561">
        <v>116.8</v>
      </c>
      <c r="P1561">
        <v>136.39930000000001</v>
      </c>
      <c r="Q1561">
        <f t="shared" si="48"/>
        <v>19036.399300000001</v>
      </c>
      <c r="R1561">
        <f t="shared" si="49"/>
        <v>0</v>
      </c>
    </row>
    <row r="1562" spans="1:18" hidden="1" x14ac:dyDescent="0.25">
      <c r="A1562" s="20">
        <v>41823</v>
      </c>
      <c r="B1562" t="s">
        <v>89</v>
      </c>
      <c r="C1562" t="s">
        <v>17</v>
      </c>
      <c r="D1562">
        <v>1000</v>
      </c>
      <c r="E1562">
        <v>23.2</v>
      </c>
      <c r="F1562">
        <v>23200</v>
      </c>
      <c r="G1562" t="s">
        <v>110</v>
      </c>
      <c r="H1562">
        <v>2014125</v>
      </c>
      <c r="I1562" t="s">
        <v>19</v>
      </c>
      <c r="J1562" t="s">
        <v>20</v>
      </c>
      <c r="K1562" t="s">
        <v>25</v>
      </c>
      <c r="L1562">
        <v>23.2</v>
      </c>
      <c r="M1562">
        <v>0.86</v>
      </c>
      <c r="N1562">
        <v>0</v>
      </c>
      <c r="O1562">
        <v>143.37</v>
      </c>
      <c r="P1562">
        <v>167.42840000000001</v>
      </c>
      <c r="Q1562">
        <f t="shared" si="48"/>
        <v>23367.428400000001</v>
      </c>
      <c r="R1562">
        <f t="shared" si="49"/>
        <v>0</v>
      </c>
    </row>
    <row r="1563" spans="1:18" hidden="1" x14ac:dyDescent="0.25">
      <c r="A1563" s="20">
        <v>41820</v>
      </c>
      <c r="B1563" t="s">
        <v>111</v>
      </c>
      <c r="C1563" t="s">
        <v>23</v>
      </c>
      <c r="D1563">
        <v>40</v>
      </c>
      <c r="E1563">
        <v>675</v>
      </c>
      <c r="F1563">
        <v>27000</v>
      </c>
      <c r="G1563" t="s">
        <v>112</v>
      </c>
      <c r="H1563">
        <v>2014122</v>
      </c>
      <c r="I1563" t="s">
        <v>19</v>
      </c>
      <c r="J1563" t="s">
        <v>20</v>
      </c>
      <c r="K1563" t="s">
        <v>25</v>
      </c>
      <c r="L1563">
        <v>27</v>
      </c>
      <c r="M1563">
        <v>1</v>
      </c>
      <c r="N1563">
        <v>2.7</v>
      </c>
      <c r="O1563">
        <v>166.85</v>
      </c>
      <c r="P1563">
        <v>197.54900000000001</v>
      </c>
      <c r="Q1563">
        <f t="shared" si="48"/>
        <v>0</v>
      </c>
      <c r="R1563">
        <f t="shared" si="49"/>
        <v>26802.451000000001</v>
      </c>
    </row>
    <row r="1564" spans="1:18" hidden="1" x14ac:dyDescent="0.25">
      <c r="A1564" s="20">
        <v>41810</v>
      </c>
      <c r="B1564" t="s">
        <v>111</v>
      </c>
      <c r="C1564" t="s">
        <v>17</v>
      </c>
      <c r="D1564">
        <v>40</v>
      </c>
      <c r="E1564">
        <v>630</v>
      </c>
      <c r="F1564">
        <v>25200</v>
      </c>
      <c r="G1564" t="s">
        <v>113</v>
      </c>
      <c r="H1564">
        <v>2014116</v>
      </c>
      <c r="I1564" t="s">
        <v>19</v>
      </c>
      <c r="J1564" t="s">
        <v>20</v>
      </c>
      <c r="K1564" t="s">
        <v>25</v>
      </c>
      <c r="L1564">
        <v>25</v>
      </c>
      <c r="M1564">
        <v>0.93</v>
      </c>
      <c r="N1564">
        <v>2.52</v>
      </c>
      <c r="O1564">
        <v>155.72999999999999</v>
      </c>
      <c r="P1564">
        <v>184.1824</v>
      </c>
      <c r="Q1564">
        <f t="shared" si="48"/>
        <v>25384.182400000002</v>
      </c>
      <c r="R1564">
        <f t="shared" si="49"/>
        <v>0</v>
      </c>
    </row>
    <row r="1565" spans="1:18" hidden="1" x14ac:dyDescent="0.25">
      <c r="A1565" s="20">
        <v>41808</v>
      </c>
      <c r="B1565" t="s">
        <v>98</v>
      </c>
      <c r="C1565" t="s">
        <v>23</v>
      </c>
      <c r="D1565">
        <v>324</v>
      </c>
      <c r="E1565">
        <v>80</v>
      </c>
      <c r="F1565">
        <v>25920</v>
      </c>
      <c r="G1565" t="s">
        <v>114</v>
      </c>
      <c r="H1565">
        <v>201415055</v>
      </c>
      <c r="I1565" t="s">
        <v>19</v>
      </c>
      <c r="J1565" t="s">
        <v>20</v>
      </c>
      <c r="K1565" t="s">
        <v>21</v>
      </c>
      <c r="L1565">
        <v>26</v>
      </c>
      <c r="M1565">
        <v>0.86</v>
      </c>
      <c r="N1565">
        <v>2.59</v>
      </c>
      <c r="O1565">
        <v>160.18</v>
      </c>
      <c r="P1565">
        <v>189.62729999999999</v>
      </c>
      <c r="Q1565">
        <f t="shared" si="48"/>
        <v>0</v>
      </c>
      <c r="R1565">
        <f t="shared" si="49"/>
        <v>25730.3727</v>
      </c>
    </row>
    <row r="1566" spans="1:18" hidden="1" x14ac:dyDescent="0.25">
      <c r="A1566" s="20">
        <v>41795</v>
      </c>
      <c r="B1566" t="s">
        <v>115</v>
      </c>
      <c r="C1566" t="s">
        <v>23</v>
      </c>
      <c r="D1566">
        <v>500</v>
      </c>
      <c r="E1566">
        <v>83.5</v>
      </c>
      <c r="F1566">
        <v>41750</v>
      </c>
      <c r="G1566" t="s">
        <v>116</v>
      </c>
      <c r="H1566">
        <v>201415046</v>
      </c>
      <c r="I1566" t="s">
        <v>19</v>
      </c>
      <c r="J1566" t="s">
        <v>20</v>
      </c>
      <c r="K1566" t="s">
        <v>21</v>
      </c>
      <c r="L1566">
        <v>42</v>
      </c>
      <c r="M1566">
        <v>1.38</v>
      </c>
      <c r="N1566">
        <v>4.18</v>
      </c>
      <c r="O1566">
        <v>258.01</v>
      </c>
      <c r="P1566">
        <v>305.56270000000001</v>
      </c>
      <c r="Q1566">
        <f t="shared" si="48"/>
        <v>0</v>
      </c>
      <c r="R1566">
        <f t="shared" si="49"/>
        <v>41444.437299999998</v>
      </c>
    </row>
    <row r="1567" spans="1:18" hidden="1" x14ac:dyDescent="0.25">
      <c r="A1567" s="20">
        <v>41795</v>
      </c>
      <c r="B1567" t="s">
        <v>105</v>
      </c>
      <c r="C1567" t="s">
        <v>17</v>
      </c>
      <c r="D1567">
        <v>400</v>
      </c>
      <c r="E1567">
        <v>104</v>
      </c>
      <c r="F1567">
        <v>41600</v>
      </c>
      <c r="G1567" t="s">
        <v>117</v>
      </c>
      <c r="H1567">
        <v>2014105</v>
      </c>
      <c r="I1567" t="s">
        <v>19</v>
      </c>
      <c r="J1567" t="s">
        <v>20</v>
      </c>
      <c r="K1567" t="s">
        <v>25</v>
      </c>
      <c r="L1567">
        <v>42</v>
      </c>
      <c r="M1567">
        <v>1.54</v>
      </c>
      <c r="N1567">
        <v>4.16</v>
      </c>
      <c r="O1567">
        <v>257.08</v>
      </c>
      <c r="P1567">
        <v>304.7792</v>
      </c>
      <c r="Q1567">
        <f t="shared" si="48"/>
        <v>41904.779199999997</v>
      </c>
      <c r="R1567">
        <f t="shared" si="49"/>
        <v>0</v>
      </c>
    </row>
    <row r="1568" spans="1:18" hidden="1" x14ac:dyDescent="0.25">
      <c r="A1568" s="20">
        <v>41786</v>
      </c>
      <c r="B1568" t="s">
        <v>98</v>
      </c>
      <c r="C1568" t="s">
        <v>17</v>
      </c>
      <c r="D1568">
        <v>100</v>
      </c>
      <c r="E1568">
        <v>77</v>
      </c>
      <c r="F1568">
        <v>7700</v>
      </c>
      <c r="G1568" t="s">
        <v>118</v>
      </c>
      <c r="H1568">
        <v>2014098</v>
      </c>
      <c r="I1568" t="s">
        <v>19</v>
      </c>
      <c r="J1568" t="s">
        <v>20</v>
      </c>
      <c r="K1568" t="s">
        <v>25</v>
      </c>
      <c r="L1568">
        <v>8</v>
      </c>
      <c r="M1568">
        <v>0.28000000000000003</v>
      </c>
      <c r="N1568">
        <v>0.77</v>
      </c>
      <c r="O1568">
        <v>47.58</v>
      </c>
      <c r="P1568">
        <v>56.627200000000002</v>
      </c>
      <c r="Q1568">
        <f t="shared" si="48"/>
        <v>7756.6271999999999</v>
      </c>
      <c r="R1568">
        <f t="shared" si="49"/>
        <v>0</v>
      </c>
    </row>
    <row r="1569" spans="1:18" hidden="1" x14ac:dyDescent="0.25">
      <c r="A1569" s="20">
        <v>41775</v>
      </c>
      <c r="B1569" t="s">
        <v>119</v>
      </c>
      <c r="C1569" t="s">
        <v>23</v>
      </c>
      <c r="D1569">
        <v>500</v>
      </c>
      <c r="E1569">
        <v>81</v>
      </c>
      <c r="F1569">
        <v>40500</v>
      </c>
      <c r="G1569" t="s">
        <v>120</v>
      </c>
      <c r="H1569">
        <v>2014091</v>
      </c>
      <c r="I1569" t="s">
        <v>19</v>
      </c>
      <c r="J1569" t="s">
        <v>20</v>
      </c>
      <c r="K1569" t="s">
        <v>25</v>
      </c>
      <c r="L1569">
        <v>40.5</v>
      </c>
      <c r="M1569">
        <v>1.46</v>
      </c>
      <c r="N1569">
        <v>7.35</v>
      </c>
      <c r="O1569">
        <v>250.28</v>
      </c>
      <c r="P1569">
        <v>299.58800000000002</v>
      </c>
      <c r="Q1569">
        <f t="shared" si="48"/>
        <v>0</v>
      </c>
      <c r="R1569">
        <f t="shared" si="49"/>
        <v>40200.411999999997</v>
      </c>
    </row>
    <row r="1570" spans="1:18" hidden="1" x14ac:dyDescent="0.25">
      <c r="A1570" s="20">
        <v>41775</v>
      </c>
      <c r="B1570" t="s">
        <v>115</v>
      </c>
      <c r="C1570" t="s">
        <v>17</v>
      </c>
      <c r="D1570">
        <v>500</v>
      </c>
      <c r="E1570">
        <v>66</v>
      </c>
      <c r="F1570">
        <v>33000</v>
      </c>
      <c r="G1570" t="s">
        <v>121</v>
      </c>
      <c r="H1570">
        <v>2014091</v>
      </c>
      <c r="I1570" t="s">
        <v>19</v>
      </c>
      <c r="J1570" t="s">
        <v>20</v>
      </c>
      <c r="K1570" t="s">
        <v>25</v>
      </c>
      <c r="L1570">
        <v>33.5</v>
      </c>
      <c r="M1570">
        <v>1.19</v>
      </c>
      <c r="N1570">
        <v>0</v>
      </c>
      <c r="O1570">
        <v>203.93</v>
      </c>
      <c r="P1570">
        <v>238.61799999999999</v>
      </c>
      <c r="Q1570">
        <f t="shared" si="48"/>
        <v>33238.618000000002</v>
      </c>
      <c r="R1570">
        <f t="shared" si="49"/>
        <v>0</v>
      </c>
    </row>
    <row r="1571" spans="1:18" hidden="1" x14ac:dyDescent="0.25">
      <c r="A1571" s="20">
        <v>41774</v>
      </c>
      <c r="B1571" t="s">
        <v>122</v>
      </c>
      <c r="C1571" t="s">
        <v>23</v>
      </c>
      <c r="D1571">
        <v>700</v>
      </c>
      <c r="E1571">
        <v>20.399999999999999</v>
      </c>
      <c r="F1571">
        <v>14280</v>
      </c>
      <c r="G1571" t="s">
        <v>123</v>
      </c>
      <c r="H1571">
        <v>2014090</v>
      </c>
      <c r="I1571" t="s">
        <v>19</v>
      </c>
      <c r="J1571" t="s">
        <v>20</v>
      </c>
      <c r="K1571" t="s">
        <v>25</v>
      </c>
      <c r="L1571">
        <v>14.28</v>
      </c>
      <c r="M1571">
        <v>0.51</v>
      </c>
      <c r="N1571">
        <v>0</v>
      </c>
      <c r="O1571">
        <v>88.25</v>
      </c>
      <c r="P1571">
        <v>103.0441</v>
      </c>
      <c r="Q1571">
        <f t="shared" si="48"/>
        <v>0</v>
      </c>
      <c r="R1571">
        <f t="shared" si="49"/>
        <v>14176.955900000001</v>
      </c>
    </row>
    <row r="1572" spans="1:18" hidden="1" x14ac:dyDescent="0.25">
      <c r="A1572" s="20">
        <v>41774</v>
      </c>
      <c r="B1572" t="s">
        <v>98</v>
      </c>
      <c r="C1572" t="s">
        <v>17</v>
      </c>
      <c r="D1572">
        <v>200</v>
      </c>
      <c r="E1572">
        <v>62</v>
      </c>
      <c r="F1572">
        <v>12400</v>
      </c>
      <c r="G1572" t="s">
        <v>124</v>
      </c>
      <c r="H1572">
        <v>2014090</v>
      </c>
      <c r="I1572" t="s">
        <v>19</v>
      </c>
      <c r="J1572" t="s">
        <v>20</v>
      </c>
      <c r="K1572" t="s">
        <v>25</v>
      </c>
      <c r="L1572">
        <v>12.72</v>
      </c>
      <c r="M1572">
        <v>0.45</v>
      </c>
      <c r="N1572">
        <v>2.67</v>
      </c>
      <c r="O1572">
        <v>76.63</v>
      </c>
      <c r="P1572">
        <v>92.464399999999998</v>
      </c>
      <c r="Q1572">
        <f t="shared" si="48"/>
        <v>12492.464400000001</v>
      </c>
      <c r="R1572">
        <f t="shared" si="49"/>
        <v>0</v>
      </c>
    </row>
    <row r="1573" spans="1:18" hidden="1" x14ac:dyDescent="0.25">
      <c r="A1573" s="20">
        <v>41752</v>
      </c>
      <c r="B1573" t="s">
        <v>122</v>
      </c>
      <c r="C1573" t="s">
        <v>17</v>
      </c>
      <c r="D1573">
        <v>700</v>
      </c>
      <c r="E1573">
        <v>20</v>
      </c>
      <c r="F1573">
        <v>14000</v>
      </c>
      <c r="G1573" t="s">
        <v>125</v>
      </c>
      <c r="H1573">
        <v>2014076</v>
      </c>
      <c r="I1573" t="s">
        <v>19</v>
      </c>
      <c r="J1573" t="s">
        <v>20</v>
      </c>
      <c r="K1573" t="s">
        <v>25</v>
      </c>
      <c r="L1573">
        <v>14</v>
      </c>
      <c r="M1573">
        <v>0.5</v>
      </c>
      <c r="N1573">
        <v>1.4</v>
      </c>
      <c r="O1573">
        <v>86.52</v>
      </c>
      <c r="P1573">
        <v>102.42400000000001</v>
      </c>
      <c r="Q1573">
        <f t="shared" si="48"/>
        <v>14102.424000000001</v>
      </c>
      <c r="R1573">
        <f t="shared" si="49"/>
        <v>0</v>
      </c>
    </row>
    <row r="1574" spans="1:18" hidden="1" x14ac:dyDescent="0.25">
      <c r="A1574" s="20">
        <v>41746</v>
      </c>
      <c r="B1574" t="s">
        <v>56</v>
      </c>
      <c r="C1574" t="s">
        <v>17</v>
      </c>
      <c r="D1574">
        <v>10</v>
      </c>
      <c r="E1574">
        <v>1428</v>
      </c>
      <c r="F1574">
        <v>14280</v>
      </c>
      <c r="G1574" t="s">
        <v>126</v>
      </c>
      <c r="H1574">
        <v>2014073</v>
      </c>
      <c r="I1574" t="s">
        <v>19</v>
      </c>
      <c r="J1574" t="s">
        <v>20</v>
      </c>
      <c r="K1574" t="s">
        <v>25</v>
      </c>
      <c r="L1574">
        <v>14</v>
      </c>
      <c r="M1574">
        <v>0.51</v>
      </c>
      <c r="N1574">
        <v>1.43</v>
      </c>
      <c r="O1574">
        <v>88.25</v>
      </c>
      <c r="P1574">
        <v>104.1921</v>
      </c>
      <c r="Q1574">
        <f t="shared" si="48"/>
        <v>14384.1921</v>
      </c>
      <c r="R1574">
        <f t="shared" si="49"/>
        <v>0</v>
      </c>
    </row>
    <row r="1575" spans="1:18" hidden="1" x14ac:dyDescent="0.25">
      <c r="A1575" s="20">
        <v>41740</v>
      </c>
      <c r="B1575" t="s">
        <v>119</v>
      </c>
      <c r="C1575" t="s">
        <v>17</v>
      </c>
      <c r="D1575">
        <v>500</v>
      </c>
      <c r="E1575">
        <v>77</v>
      </c>
      <c r="F1575">
        <v>38500</v>
      </c>
      <c r="G1575" t="s">
        <v>127</v>
      </c>
      <c r="H1575">
        <v>201415011</v>
      </c>
      <c r="I1575" t="s">
        <v>19</v>
      </c>
      <c r="J1575" t="s">
        <v>20</v>
      </c>
      <c r="K1575" t="s">
        <v>21</v>
      </c>
      <c r="L1575">
        <v>39</v>
      </c>
      <c r="M1575">
        <v>1.23</v>
      </c>
      <c r="N1575">
        <v>3.85</v>
      </c>
      <c r="O1575">
        <v>237.92</v>
      </c>
      <c r="P1575">
        <v>282.00189999999998</v>
      </c>
      <c r="Q1575">
        <f t="shared" si="48"/>
        <v>38782.001900000003</v>
      </c>
      <c r="R1575">
        <f t="shared" si="49"/>
        <v>0</v>
      </c>
    </row>
    <row r="1576" spans="1:18" hidden="1" x14ac:dyDescent="0.25">
      <c r="A1576" s="20">
        <v>41733</v>
      </c>
      <c r="B1576" t="s">
        <v>128</v>
      </c>
      <c r="C1576" t="s">
        <v>23</v>
      </c>
      <c r="D1576">
        <v>368</v>
      </c>
      <c r="E1576">
        <v>166.1</v>
      </c>
      <c r="F1576">
        <v>61124.800000000003</v>
      </c>
      <c r="G1576" t="s">
        <v>129</v>
      </c>
      <c r="H1576">
        <v>2014066</v>
      </c>
      <c r="I1576" t="s">
        <v>19</v>
      </c>
      <c r="J1576" t="s">
        <v>20</v>
      </c>
      <c r="K1576" t="s">
        <v>25</v>
      </c>
      <c r="L1576">
        <v>61</v>
      </c>
      <c r="M1576">
        <v>2.2000000000000002</v>
      </c>
      <c r="N1576">
        <v>6.11</v>
      </c>
      <c r="O1576">
        <v>377.74</v>
      </c>
      <c r="P1576">
        <v>447.053</v>
      </c>
      <c r="Q1576">
        <f t="shared" si="48"/>
        <v>0</v>
      </c>
      <c r="R1576">
        <f t="shared" si="49"/>
        <v>60677.747000000003</v>
      </c>
    </row>
    <row r="1577" spans="1:18" hidden="1" x14ac:dyDescent="0.25">
      <c r="A1577" s="20">
        <v>41687</v>
      </c>
      <c r="B1577" t="s">
        <v>128</v>
      </c>
      <c r="C1577" t="s">
        <v>17</v>
      </c>
      <c r="D1577">
        <v>100</v>
      </c>
      <c r="E1577">
        <v>166.7</v>
      </c>
      <c r="F1577">
        <v>16670</v>
      </c>
      <c r="G1577" t="s">
        <v>130</v>
      </c>
      <c r="H1577">
        <v>201314224</v>
      </c>
      <c r="I1577" t="s">
        <v>19</v>
      </c>
      <c r="J1577" t="s">
        <v>20</v>
      </c>
      <c r="K1577" t="s">
        <v>21</v>
      </c>
      <c r="L1577">
        <v>17</v>
      </c>
      <c r="M1577">
        <v>0.53</v>
      </c>
      <c r="N1577">
        <v>1.67</v>
      </c>
      <c r="O1577">
        <v>103.02</v>
      </c>
      <c r="P1577">
        <v>122.2204</v>
      </c>
      <c r="Q1577">
        <f t="shared" si="48"/>
        <v>16792.220399999998</v>
      </c>
      <c r="R1577">
        <f t="shared" si="49"/>
        <v>0</v>
      </c>
    </row>
    <row r="1578" spans="1:18" hidden="1" x14ac:dyDescent="0.25">
      <c r="A1578" s="20">
        <v>41687</v>
      </c>
      <c r="B1578" t="s">
        <v>131</v>
      </c>
      <c r="C1578" t="s">
        <v>23</v>
      </c>
      <c r="D1578">
        <v>2000</v>
      </c>
      <c r="E1578">
        <v>6.6</v>
      </c>
      <c r="F1578">
        <v>13200</v>
      </c>
      <c r="G1578" t="s">
        <v>132</v>
      </c>
      <c r="H1578">
        <v>2014034</v>
      </c>
      <c r="I1578" t="s">
        <v>19</v>
      </c>
      <c r="J1578" t="s">
        <v>20</v>
      </c>
      <c r="K1578" t="s">
        <v>25</v>
      </c>
      <c r="L1578">
        <v>13</v>
      </c>
      <c r="M1578">
        <v>0.48</v>
      </c>
      <c r="N1578">
        <v>1.32</v>
      </c>
      <c r="O1578">
        <v>112.36</v>
      </c>
      <c r="P1578">
        <v>127.15519999999999</v>
      </c>
      <c r="Q1578">
        <f t="shared" si="48"/>
        <v>0</v>
      </c>
      <c r="R1578">
        <f t="shared" si="49"/>
        <v>13072.844800000001</v>
      </c>
    </row>
    <row r="1579" spans="1:18" hidden="1" x14ac:dyDescent="0.25">
      <c r="A1579" s="20">
        <v>41635</v>
      </c>
      <c r="B1579" t="s">
        <v>131</v>
      </c>
      <c r="C1579" t="s">
        <v>17</v>
      </c>
      <c r="D1579">
        <v>2000</v>
      </c>
      <c r="E1579">
        <v>7.75</v>
      </c>
      <c r="F1579">
        <v>15500</v>
      </c>
      <c r="G1579" t="s">
        <v>133</v>
      </c>
      <c r="H1579">
        <v>2013247</v>
      </c>
      <c r="I1579" t="s">
        <v>19</v>
      </c>
      <c r="J1579" t="s">
        <v>20</v>
      </c>
      <c r="K1579" t="s">
        <v>25</v>
      </c>
      <c r="L1579">
        <v>7.83</v>
      </c>
      <c r="M1579">
        <v>0.56000000000000005</v>
      </c>
      <c r="N1579">
        <v>0</v>
      </c>
      <c r="O1579">
        <v>56.18</v>
      </c>
      <c r="P1579">
        <v>64.567999999999998</v>
      </c>
      <c r="Q1579">
        <f t="shared" si="48"/>
        <v>15564.567999999999</v>
      </c>
      <c r="R1579">
        <f t="shared" si="49"/>
        <v>0</v>
      </c>
    </row>
    <row r="1580" spans="1:18" hidden="1" x14ac:dyDescent="0.25">
      <c r="A1580" s="20">
        <v>41635</v>
      </c>
      <c r="B1580" t="s">
        <v>131</v>
      </c>
      <c r="C1580" t="s">
        <v>23</v>
      </c>
      <c r="D1580">
        <v>1000</v>
      </c>
      <c r="E1580">
        <v>8</v>
      </c>
      <c r="F1580">
        <v>8000</v>
      </c>
      <c r="G1580" t="s">
        <v>134</v>
      </c>
      <c r="H1580">
        <v>2013247</v>
      </c>
      <c r="I1580" t="s">
        <v>19</v>
      </c>
      <c r="J1580" t="s">
        <v>20</v>
      </c>
      <c r="K1580" t="s">
        <v>25</v>
      </c>
      <c r="L1580">
        <v>2.17</v>
      </c>
      <c r="M1580">
        <v>0.28999999999999998</v>
      </c>
      <c r="N1580">
        <v>2.35</v>
      </c>
      <c r="O1580">
        <v>56.18</v>
      </c>
      <c r="P1580">
        <v>60.988</v>
      </c>
      <c r="Q1580">
        <f t="shared" si="48"/>
        <v>0</v>
      </c>
      <c r="R1580">
        <f t="shared" si="49"/>
        <v>7939.0119999999997</v>
      </c>
    </row>
    <row r="1581" spans="1:18" hidden="1" x14ac:dyDescent="0.25">
      <c r="A1581" s="20">
        <v>41617</v>
      </c>
      <c r="B1581" t="s">
        <v>131</v>
      </c>
      <c r="C1581" t="s">
        <v>17</v>
      </c>
      <c r="D1581">
        <v>1000</v>
      </c>
      <c r="E1581">
        <v>6.75</v>
      </c>
      <c r="F1581">
        <v>6750</v>
      </c>
      <c r="G1581" t="s">
        <v>135</v>
      </c>
      <c r="H1581">
        <v>2013234</v>
      </c>
      <c r="I1581" t="s">
        <v>19</v>
      </c>
      <c r="J1581" t="s">
        <v>20</v>
      </c>
      <c r="K1581" t="s">
        <v>25</v>
      </c>
      <c r="L1581">
        <v>7</v>
      </c>
      <c r="M1581">
        <v>0.24</v>
      </c>
      <c r="N1581">
        <v>0.68</v>
      </c>
      <c r="O1581">
        <v>56.18</v>
      </c>
      <c r="P1581">
        <v>64.097999999999999</v>
      </c>
      <c r="Q1581">
        <f t="shared" si="48"/>
        <v>6814.098</v>
      </c>
      <c r="R1581">
        <f t="shared" si="49"/>
        <v>0</v>
      </c>
    </row>
    <row r="1582" spans="1:18" hidden="1" x14ac:dyDescent="0.25">
      <c r="A1582" s="20">
        <v>41581</v>
      </c>
      <c r="B1582" t="s">
        <v>29</v>
      </c>
      <c r="C1582" t="s">
        <v>23</v>
      </c>
      <c r="D1582">
        <v>250</v>
      </c>
      <c r="E1582">
        <v>23.15</v>
      </c>
      <c r="F1582">
        <v>5787.5</v>
      </c>
      <c r="G1582" t="s">
        <v>136</v>
      </c>
      <c r="H1582">
        <v>2013210</v>
      </c>
      <c r="I1582" t="s">
        <v>19</v>
      </c>
      <c r="J1582" t="s">
        <v>20</v>
      </c>
      <c r="K1582" t="s">
        <v>25</v>
      </c>
      <c r="L1582">
        <v>6</v>
      </c>
      <c r="M1582">
        <v>0.21</v>
      </c>
      <c r="N1582">
        <v>0.57999999999999996</v>
      </c>
      <c r="O1582">
        <v>39.33</v>
      </c>
      <c r="P1582">
        <v>46.117100000000001</v>
      </c>
      <c r="Q1582">
        <f t="shared" si="48"/>
        <v>0</v>
      </c>
      <c r="R1582">
        <f t="shared" si="49"/>
        <v>5741.3828999999996</v>
      </c>
    </row>
    <row r="1583" spans="1:18" hidden="1" x14ac:dyDescent="0.25">
      <c r="A1583" s="20">
        <v>41554</v>
      </c>
      <c r="B1583" t="s">
        <v>29</v>
      </c>
      <c r="C1583" t="s">
        <v>17</v>
      </c>
      <c r="D1583">
        <v>250</v>
      </c>
      <c r="E1583">
        <v>22.25</v>
      </c>
      <c r="F1583">
        <v>5562.5</v>
      </c>
      <c r="G1583" t="s">
        <v>137</v>
      </c>
      <c r="H1583">
        <v>2013191</v>
      </c>
      <c r="I1583" t="s">
        <v>19</v>
      </c>
      <c r="J1583" t="s">
        <v>20</v>
      </c>
      <c r="K1583" t="s">
        <v>25</v>
      </c>
      <c r="L1583">
        <v>6</v>
      </c>
      <c r="M1583">
        <v>0.2</v>
      </c>
      <c r="N1583">
        <v>0.56000000000000005</v>
      </c>
      <c r="O1583">
        <v>39.33</v>
      </c>
      <c r="P1583">
        <v>46.086599999999997</v>
      </c>
      <c r="Q1583">
        <f t="shared" si="48"/>
        <v>5608.5865999999996</v>
      </c>
      <c r="R1583">
        <f t="shared" si="49"/>
        <v>0</v>
      </c>
    </row>
    <row r="1584" spans="1:18" hidden="1" x14ac:dyDescent="0.25">
      <c r="A1584" s="20">
        <v>41533</v>
      </c>
      <c r="B1584" t="s">
        <v>138</v>
      </c>
      <c r="C1584" t="s">
        <v>17</v>
      </c>
      <c r="D1584">
        <v>475</v>
      </c>
      <c r="E1584">
        <v>11.15</v>
      </c>
      <c r="F1584">
        <v>5296.25</v>
      </c>
      <c r="G1584" t="s">
        <v>139</v>
      </c>
      <c r="H1584">
        <v>201314118</v>
      </c>
      <c r="I1584" t="s">
        <v>140</v>
      </c>
      <c r="J1584" t="s">
        <v>20</v>
      </c>
      <c r="K1584" t="s">
        <v>21</v>
      </c>
      <c r="L1584">
        <v>5</v>
      </c>
      <c r="M1584">
        <v>0.17</v>
      </c>
      <c r="N1584">
        <v>0.53</v>
      </c>
      <c r="O1584">
        <v>39.32</v>
      </c>
      <c r="P1584">
        <v>45.019100000000002</v>
      </c>
      <c r="Q1584">
        <f t="shared" si="48"/>
        <v>5341.2691000000004</v>
      </c>
      <c r="R1584">
        <f t="shared" si="49"/>
        <v>0</v>
      </c>
    </row>
    <row r="1585" spans="1:18" hidden="1" x14ac:dyDescent="0.25">
      <c r="A1585" s="20">
        <v>41528</v>
      </c>
      <c r="B1585" t="s">
        <v>128</v>
      </c>
      <c r="C1585" t="s">
        <v>17</v>
      </c>
      <c r="D1585">
        <v>50</v>
      </c>
      <c r="E1585">
        <v>120.9</v>
      </c>
      <c r="F1585">
        <v>6045</v>
      </c>
      <c r="G1585" t="s">
        <v>141</v>
      </c>
      <c r="H1585">
        <v>201314115</v>
      </c>
      <c r="I1585" t="s">
        <v>19</v>
      </c>
      <c r="J1585" t="s">
        <v>20</v>
      </c>
      <c r="K1585" t="s">
        <v>21</v>
      </c>
      <c r="L1585">
        <v>6</v>
      </c>
      <c r="M1585">
        <v>0.19</v>
      </c>
      <c r="N1585">
        <v>0.6</v>
      </c>
      <c r="O1585">
        <v>39.35</v>
      </c>
      <c r="P1585">
        <v>46.147500000000001</v>
      </c>
      <c r="Q1585">
        <f t="shared" si="48"/>
        <v>6091.1475</v>
      </c>
      <c r="R1585">
        <f t="shared" si="49"/>
        <v>0</v>
      </c>
    </row>
    <row r="1586" spans="1:18" hidden="1" x14ac:dyDescent="0.25">
      <c r="A1586" s="20">
        <v>41477</v>
      </c>
      <c r="B1586" t="s">
        <v>128</v>
      </c>
      <c r="C1586" t="s">
        <v>17</v>
      </c>
      <c r="D1586">
        <v>100</v>
      </c>
      <c r="E1586">
        <v>97</v>
      </c>
      <c r="F1586">
        <v>9700</v>
      </c>
      <c r="G1586" t="s">
        <v>142</v>
      </c>
      <c r="H1586">
        <v>2013140</v>
      </c>
      <c r="I1586" t="s">
        <v>19</v>
      </c>
      <c r="J1586" t="s">
        <v>20</v>
      </c>
      <c r="K1586" t="s">
        <v>25</v>
      </c>
      <c r="L1586">
        <v>10</v>
      </c>
      <c r="M1586">
        <v>0.35</v>
      </c>
      <c r="N1586">
        <v>0.97</v>
      </c>
      <c r="O1586">
        <v>59.94</v>
      </c>
      <c r="P1586">
        <v>71.259200000000007</v>
      </c>
      <c r="Q1586">
        <f t="shared" si="48"/>
        <v>9771.2592000000004</v>
      </c>
      <c r="R1586">
        <f t="shared" si="49"/>
        <v>0</v>
      </c>
    </row>
    <row r="1587" spans="1:18" hidden="1" x14ac:dyDescent="0.25">
      <c r="A1587" s="20">
        <v>41470</v>
      </c>
      <c r="B1587" t="s">
        <v>128</v>
      </c>
      <c r="C1587" t="s">
        <v>23</v>
      </c>
      <c r="D1587">
        <v>50</v>
      </c>
      <c r="E1587">
        <v>100.1</v>
      </c>
      <c r="F1587">
        <v>5005</v>
      </c>
      <c r="G1587" t="s">
        <v>143</v>
      </c>
      <c r="H1587">
        <v>2013135</v>
      </c>
      <c r="I1587" t="s">
        <v>19</v>
      </c>
      <c r="J1587" t="s">
        <v>20</v>
      </c>
      <c r="K1587" t="s">
        <v>25</v>
      </c>
      <c r="L1587">
        <v>5</v>
      </c>
      <c r="M1587">
        <v>0.18</v>
      </c>
      <c r="N1587">
        <v>0.5</v>
      </c>
      <c r="O1587">
        <v>39.33</v>
      </c>
      <c r="P1587">
        <v>45.0107</v>
      </c>
      <c r="Q1587">
        <f t="shared" si="48"/>
        <v>0</v>
      </c>
      <c r="R1587">
        <f t="shared" si="49"/>
        <v>4959.9893000000002</v>
      </c>
    </row>
    <row r="1588" spans="1:18" hidden="1" x14ac:dyDescent="0.25">
      <c r="A1588" s="20">
        <v>41463</v>
      </c>
      <c r="B1588" t="s">
        <v>128</v>
      </c>
      <c r="C1588" t="s">
        <v>17</v>
      </c>
      <c r="D1588">
        <v>50</v>
      </c>
      <c r="E1588">
        <v>95.9</v>
      </c>
      <c r="F1588">
        <v>4795</v>
      </c>
      <c r="G1588" t="s">
        <v>144</v>
      </c>
      <c r="H1588">
        <v>201314071</v>
      </c>
      <c r="I1588" t="s">
        <v>19</v>
      </c>
      <c r="J1588" t="s">
        <v>20</v>
      </c>
      <c r="K1588" t="s">
        <v>21</v>
      </c>
      <c r="L1588">
        <v>5</v>
      </c>
      <c r="M1588">
        <v>0.15</v>
      </c>
      <c r="N1588">
        <v>0.48</v>
      </c>
      <c r="O1588">
        <v>39.33</v>
      </c>
      <c r="P1588">
        <v>44.962899999999998</v>
      </c>
      <c r="Q1588">
        <f t="shared" si="48"/>
        <v>4839.9629000000004</v>
      </c>
      <c r="R1588">
        <f t="shared" si="49"/>
        <v>0</v>
      </c>
    </row>
    <row r="1589" spans="1:18" hidden="1" x14ac:dyDescent="0.25">
      <c r="A1589" s="20">
        <v>41414</v>
      </c>
      <c r="B1589" t="s">
        <v>128</v>
      </c>
      <c r="C1589" t="s">
        <v>17</v>
      </c>
      <c r="D1589">
        <v>100</v>
      </c>
      <c r="E1589">
        <v>157.1</v>
      </c>
      <c r="F1589">
        <v>15710</v>
      </c>
      <c r="G1589" t="s">
        <v>145</v>
      </c>
      <c r="H1589">
        <v>201314036</v>
      </c>
      <c r="I1589" t="s">
        <v>19</v>
      </c>
      <c r="J1589" t="s">
        <v>20</v>
      </c>
      <c r="K1589" t="s">
        <v>21</v>
      </c>
      <c r="L1589">
        <v>16</v>
      </c>
      <c r="M1589">
        <v>0.5</v>
      </c>
      <c r="N1589">
        <v>1.57</v>
      </c>
      <c r="O1589">
        <v>97.08</v>
      </c>
      <c r="P1589">
        <v>115.1536</v>
      </c>
      <c r="Q1589">
        <f t="shared" si="48"/>
        <v>15825.1536</v>
      </c>
      <c r="R1589">
        <f t="shared" si="49"/>
        <v>0</v>
      </c>
    </row>
    <row r="1590" spans="1:18" hidden="1" x14ac:dyDescent="0.25">
      <c r="A1590" s="20">
        <v>41352</v>
      </c>
      <c r="B1590" t="s">
        <v>29</v>
      </c>
      <c r="C1590" t="s">
        <v>23</v>
      </c>
      <c r="D1590">
        <v>75</v>
      </c>
      <c r="E1590">
        <v>21.5</v>
      </c>
      <c r="F1590">
        <v>1612.5</v>
      </c>
      <c r="G1590" t="s">
        <v>146</v>
      </c>
      <c r="H1590">
        <v>2013056</v>
      </c>
      <c r="I1590" t="s">
        <v>19</v>
      </c>
      <c r="J1590" t="s">
        <v>20</v>
      </c>
      <c r="K1590" t="s">
        <v>25</v>
      </c>
      <c r="L1590">
        <v>2</v>
      </c>
      <c r="M1590">
        <v>0.06</v>
      </c>
      <c r="N1590">
        <v>0.16</v>
      </c>
      <c r="O1590">
        <v>39.33</v>
      </c>
      <c r="P1590">
        <v>41.549399999999999</v>
      </c>
      <c r="Q1590">
        <f t="shared" si="48"/>
        <v>0</v>
      </c>
      <c r="R1590">
        <f t="shared" si="49"/>
        <v>1570.9505999999999</v>
      </c>
    </row>
    <row r="1591" spans="1:18" hidden="1" x14ac:dyDescent="0.25">
      <c r="A1591" s="20">
        <v>41282</v>
      </c>
      <c r="B1591" t="s">
        <v>29</v>
      </c>
      <c r="C1591" t="s">
        <v>17</v>
      </c>
      <c r="D1591">
        <v>75</v>
      </c>
      <c r="E1591">
        <v>20.149999999999999</v>
      </c>
      <c r="F1591">
        <v>1511.25</v>
      </c>
      <c r="G1591" t="s">
        <v>147</v>
      </c>
      <c r="H1591">
        <v>2013006</v>
      </c>
      <c r="I1591" t="s">
        <v>19</v>
      </c>
      <c r="J1591" t="s">
        <v>20</v>
      </c>
      <c r="K1591" t="s">
        <v>25</v>
      </c>
      <c r="L1591">
        <v>2</v>
      </c>
      <c r="M1591">
        <v>0.05</v>
      </c>
      <c r="N1591">
        <v>0.15</v>
      </c>
      <c r="O1591">
        <v>39.33</v>
      </c>
      <c r="P1591">
        <v>41.535499999999999</v>
      </c>
      <c r="Q1591">
        <f t="shared" si="48"/>
        <v>1552.7855</v>
      </c>
      <c r="R1591">
        <f t="shared" si="49"/>
        <v>0</v>
      </c>
    </row>
    <row r="1592" spans="1:18" hidden="1" x14ac:dyDescent="0.25">
      <c r="A1592" s="20">
        <v>41274</v>
      </c>
      <c r="B1592" t="s">
        <v>98</v>
      </c>
      <c r="C1592" t="s">
        <v>17</v>
      </c>
      <c r="D1592">
        <v>12</v>
      </c>
      <c r="E1592">
        <v>84.1</v>
      </c>
      <c r="F1592">
        <v>1009.2</v>
      </c>
      <c r="G1592" t="s">
        <v>148</v>
      </c>
      <c r="H1592">
        <v>2012247</v>
      </c>
      <c r="I1592" t="s">
        <v>19</v>
      </c>
      <c r="J1592" t="s">
        <v>20</v>
      </c>
      <c r="K1592" t="s">
        <v>25</v>
      </c>
      <c r="L1592">
        <v>0.99</v>
      </c>
      <c r="M1592">
        <v>0.04</v>
      </c>
      <c r="N1592">
        <v>0</v>
      </c>
      <c r="O1592">
        <v>28.35</v>
      </c>
      <c r="P1592">
        <v>29.376300000000001</v>
      </c>
      <c r="Q1592">
        <f t="shared" si="48"/>
        <v>1038.5762999999999</v>
      </c>
      <c r="R1592">
        <f t="shared" si="49"/>
        <v>0</v>
      </c>
    </row>
    <row r="1593" spans="1:18" hidden="1" x14ac:dyDescent="0.25">
      <c r="A1593" s="20">
        <v>41274</v>
      </c>
      <c r="B1593" t="s">
        <v>98</v>
      </c>
      <c r="C1593" t="s">
        <v>17</v>
      </c>
      <c r="D1593">
        <v>12</v>
      </c>
      <c r="E1593">
        <v>83.9</v>
      </c>
      <c r="F1593">
        <v>1006.8</v>
      </c>
      <c r="G1593" t="s">
        <v>149</v>
      </c>
      <c r="H1593">
        <v>2012247</v>
      </c>
      <c r="I1593" t="s">
        <v>19</v>
      </c>
      <c r="J1593" t="s">
        <v>20</v>
      </c>
      <c r="K1593" t="s">
        <v>25</v>
      </c>
      <c r="L1593">
        <v>1.01</v>
      </c>
      <c r="M1593">
        <v>0.04</v>
      </c>
      <c r="N1593">
        <v>0.2</v>
      </c>
      <c r="O1593">
        <v>28.28</v>
      </c>
      <c r="P1593">
        <v>29.527799999999999</v>
      </c>
      <c r="Q1593">
        <f t="shared" si="48"/>
        <v>1036.3278</v>
      </c>
      <c r="R1593">
        <f t="shared" si="49"/>
        <v>0</v>
      </c>
    </row>
    <row r="1594" spans="1:18" hidden="1" x14ac:dyDescent="0.25">
      <c r="A1594" s="20">
        <v>41269</v>
      </c>
      <c r="B1594" t="s">
        <v>128</v>
      </c>
      <c r="C1594" t="s">
        <v>17</v>
      </c>
      <c r="D1594">
        <v>7</v>
      </c>
      <c r="E1594">
        <v>196.3</v>
      </c>
      <c r="F1594">
        <v>1374.1</v>
      </c>
      <c r="G1594" t="s">
        <v>150</v>
      </c>
      <c r="H1594">
        <v>2012244</v>
      </c>
      <c r="I1594" t="s">
        <v>19</v>
      </c>
      <c r="J1594" t="s">
        <v>20</v>
      </c>
      <c r="K1594" t="s">
        <v>25</v>
      </c>
      <c r="L1594">
        <v>1</v>
      </c>
      <c r="M1594">
        <v>0.05</v>
      </c>
      <c r="N1594">
        <v>0.14000000000000001</v>
      </c>
      <c r="O1594">
        <v>38.6</v>
      </c>
      <c r="P1594">
        <v>39.786900000000003</v>
      </c>
      <c r="Q1594">
        <f t="shared" si="48"/>
        <v>1413.8869</v>
      </c>
      <c r="R1594">
        <f t="shared" si="49"/>
        <v>0</v>
      </c>
    </row>
    <row r="1595" spans="1:18" hidden="1" x14ac:dyDescent="0.25">
      <c r="A1595" s="20">
        <v>41263</v>
      </c>
      <c r="B1595" t="s">
        <v>128</v>
      </c>
      <c r="C1595" t="s">
        <v>17</v>
      </c>
      <c r="D1595">
        <v>10</v>
      </c>
      <c r="E1595">
        <v>205.2</v>
      </c>
      <c r="F1595">
        <v>2052</v>
      </c>
      <c r="G1595" t="s">
        <v>151</v>
      </c>
      <c r="H1595">
        <v>2012241</v>
      </c>
      <c r="I1595" t="s">
        <v>19</v>
      </c>
      <c r="J1595" t="s">
        <v>20</v>
      </c>
      <c r="K1595" t="s">
        <v>25</v>
      </c>
      <c r="L1595">
        <v>2</v>
      </c>
      <c r="M1595">
        <v>7.0000000000000007E-2</v>
      </c>
      <c r="N1595">
        <v>0.21</v>
      </c>
      <c r="O1595">
        <v>39.33</v>
      </c>
      <c r="P1595">
        <v>41.609099999999998</v>
      </c>
      <c r="Q1595">
        <f t="shared" si="48"/>
        <v>2093.6091000000001</v>
      </c>
      <c r="R1595">
        <f t="shared" si="49"/>
        <v>0</v>
      </c>
    </row>
    <row r="1596" spans="1:18" hidden="1" x14ac:dyDescent="0.25">
      <c r="A1596" s="20">
        <v>41079</v>
      </c>
      <c r="B1596" t="s">
        <v>128</v>
      </c>
      <c r="C1596" t="s">
        <v>23</v>
      </c>
      <c r="D1596">
        <v>5</v>
      </c>
      <c r="E1596">
        <v>121.45</v>
      </c>
      <c r="F1596">
        <v>607.25</v>
      </c>
      <c r="G1596" t="s">
        <v>152</v>
      </c>
      <c r="H1596">
        <v>2012116</v>
      </c>
      <c r="I1596" t="s">
        <v>19</v>
      </c>
      <c r="J1596" t="s">
        <v>20</v>
      </c>
      <c r="K1596" t="s">
        <v>25</v>
      </c>
      <c r="L1596">
        <v>1</v>
      </c>
      <c r="M1596">
        <v>0.02</v>
      </c>
      <c r="N1596">
        <v>0.06</v>
      </c>
      <c r="O1596">
        <v>17.05</v>
      </c>
      <c r="P1596">
        <v>18.1325</v>
      </c>
      <c r="Q1596">
        <f t="shared" si="48"/>
        <v>0</v>
      </c>
      <c r="R1596">
        <f t="shared" si="49"/>
        <v>589.11749999999995</v>
      </c>
    </row>
    <row r="1597" spans="1:18" hidden="1" x14ac:dyDescent="0.25">
      <c r="A1597" s="20">
        <v>40995</v>
      </c>
      <c r="B1597" t="s">
        <v>128</v>
      </c>
      <c r="C1597" t="s">
        <v>17</v>
      </c>
      <c r="D1597">
        <v>6</v>
      </c>
      <c r="E1597">
        <v>139.44999999999999</v>
      </c>
      <c r="F1597">
        <v>836.7</v>
      </c>
      <c r="G1597" t="s">
        <v>153</v>
      </c>
      <c r="H1597">
        <v>2012059</v>
      </c>
      <c r="I1597" t="s">
        <v>19</v>
      </c>
      <c r="J1597" t="s">
        <v>20</v>
      </c>
      <c r="K1597" t="s">
        <v>25</v>
      </c>
      <c r="L1597">
        <v>1</v>
      </c>
      <c r="M1597">
        <v>0.03</v>
      </c>
      <c r="N1597">
        <v>0.08</v>
      </c>
      <c r="O1597">
        <v>23.07</v>
      </c>
      <c r="P1597">
        <v>24.183</v>
      </c>
      <c r="Q1597">
        <f t="shared" si="48"/>
        <v>860.88300000000004</v>
      </c>
      <c r="R1597">
        <f t="shared" si="49"/>
        <v>0</v>
      </c>
    </row>
  </sheetData>
  <autoFilter ref="A1:U1597" xr:uid="{00000000-0009-0000-0000-000004000000}">
    <filterColumn colId="1">
      <filters>
        <filter val="ASHLEY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J39"/>
  <sheetViews>
    <sheetView workbookViewId="0">
      <selection activeCell="H11" sqref="H11"/>
    </sheetView>
  </sheetViews>
  <sheetFormatPr defaultRowHeight="15" x14ac:dyDescent="0.25"/>
  <cols>
    <col min="1" max="1" width="13.7109375" bestFit="1" customWidth="1"/>
    <col min="2" max="2" width="18.42578125" bestFit="1" customWidth="1"/>
    <col min="3" max="3" width="26.42578125" bestFit="1" customWidth="1"/>
    <col min="4" max="4" width="18.42578125" bestFit="1" customWidth="1"/>
    <col min="5" max="5" width="26.42578125" bestFit="1" customWidth="1"/>
    <col min="6" max="6" width="23.42578125" bestFit="1" customWidth="1"/>
    <col min="7" max="7" width="31.42578125" bestFit="1" customWidth="1"/>
    <col min="10" max="10" width="9.140625" style="7"/>
  </cols>
  <sheetData>
    <row r="3" spans="1:10" x14ac:dyDescent="0.25">
      <c r="B3" s="1" t="s">
        <v>1757</v>
      </c>
    </row>
    <row r="4" spans="1:10" x14ac:dyDescent="0.25">
      <c r="B4" t="s">
        <v>17</v>
      </c>
      <c r="D4" t="s">
        <v>23</v>
      </c>
      <c r="F4" t="s">
        <v>1758</v>
      </c>
      <c r="G4" t="s">
        <v>1759</v>
      </c>
    </row>
    <row r="5" spans="1:10" x14ac:dyDescent="0.25">
      <c r="A5" s="1" t="s">
        <v>154</v>
      </c>
      <c r="B5" t="s">
        <v>156</v>
      </c>
      <c r="C5" t="s">
        <v>158</v>
      </c>
      <c r="D5" t="s">
        <v>156</v>
      </c>
      <c r="E5" t="s">
        <v>158</v>
      </c>
    </row>
    <row r="6" spans="1:10" x14ac:dyDescent="0.25">
      <c r="A6" s="2" t="s">
        <v>268</v>
      </c>
      <c r="B6" s="31">
        <v>710000</v>
      </c>
      <c r="C6" s="31">
        <v>464.47350000000006</v>
      </c>
      <c r="D6" s="31">
        <v>962550</v>
      </c>
      <c r="E6" s="31">
        <v>853.33609999999999</v>
      </c>
      <c r="F6" s="31">
        <v>1672550</v>
      </c>
      <c r="G6" s="31">
        <v>1317.8096</v>
      </c>
    </row>
    <row r="7" spans="1:10" x14ac:dyDescent="0.25">
      <c r="A7" s="24">
        <v>43125</v>
      </c>
      <c r="B7" s="31">
        <v>327000</v>
      </c>
      <c r="C7" s="31">
        <v>205.4675</v>
      </c>
      <c r="D7" s="31">
        <v>320000</v>
      </c>
      <c r="E7" s="31">
        <v>281.95</v>
      </c>
      <c r="F7" s="31">
        <v>647000</v>
      </c>
      <c r="G7" s="31">
        <v>487.41750000000002</v>
      </c>
      <c r="H7">
        <f>B7+C7</f>
        <v>327205.46750000003</v>
      </c>
      <c r="I7">
        <f>D7-E7</f>
        <v>319718.05</v>
      </c>
      <c r="J7" s="7">
        <f>I7-H7</f>
        <v>-7487.4175000000396</v>
      </c>
    </row>
    <row r="8" spans="1:10" x14ac:dyDescent="0.25">
      <c r="A8" s="24">
        <v>43741</v>
      </c>
      <c r="B8" s="31">
        <v>383000</v>
      </c>
      <c r="C8" s="31">
        <v>259.00600000000003</v>
      </c>
      <c r="D8" s="31">
        <v>383450</v>
      </c>
      <c r="E8" s="31">
        <v>332.19589999999999</v>
      </c>
      <c r="F8" s="31">
        <v>766450</v>
      </c>
      <c r="G8" s="31">
        <v>591.20190000000002</v>
      </c>
      <c r="H8">
        <f t="shared" ref="H8:H30" si="0">B8+C8</f>
        <v>383259.00599999999</v>
      </c>
      <c r="I8">
        <f t="shared" ref="I8:I30" si="1">D8-E8</f>
        <v>383117.80410000001</v>
      </c>
      <c r="J8" s="7">
        <f t="shared" ref="J8:J30" si="2">I8-H8</f>
        <v>-141.20189999998547</v>
      </c>
    </row>
    <row r="9" spans="1:10" x14ac:dyDescent="0.25">
      <c r="A9" s="24">
        <v>43742</v>
      </c>
      <c r="B9" s="31"/>
      <c r="C9" s="31"/>
      <c r="D9" s="31">
        <v>259100</v>
      </c>
      <c r="E9" s="31">
        <v>239.1902</v>
      </c>
      <c r="F9" s="31">
        <v>259100</v>
      </c>
      <c r="G9" s="31">
        <v>239.1902</v>
      </c>
      <c r="H9">
        <f t="shared" si="0"/>
        <v>0</v>
      </c>
      <c r="I9">
        <f t="shared" si="1"/>
        <v>258860.80979999999</v>
      </c>
      <c r="J9" s="7">
        <f t="shared" si="2"/>
        <v>258860.80979999999</v>
      </c>
    </row>
    <row r="10" spans="1:10" x14ac:dyDescent="0.25">
      <c r="A10" s="2" t="s">
        <v>237</v>
      </c>
      <c r="B10" s="31">
        <v>1839312.7000000002</v>
      </c>
      <c r="C10" s="31">
        <v>401.91500000000002</v>
      </c>
      <c r="D10" s="31">
        <v>1816500</v>
      </c>
      <c r="E10" s="31">
        <v>599.69939999999997</v>
      </c>
      <c r="F10" s="31">
        <v>3655812.7</v>
      </c>
      <c r="G10" s="31">
        <v>1001.6143999999999</v>
      </c>
      <c r="H10">
        <f t="shared" si="0"/>
        <v>1839714.6150000002</v>
      </c>
      <c r="I10">
        <f t="shared" si="1"/>
        <v>1815900.3006</v>
      </c>
      <c r="J10" s="7">
        <f t="shared" si="2"/>
        <v>-23814.314400000265</v>
      </c>
    </row>
    <row r="11" spans="1:10" x14ac:dyDescent="0.25">
      <c r="A11" s="24">
        <v>43817</v>
      </c>
      <c r="B11" s="31">
        <v>1186812.7000000002</v>
      </c>
      <c r="C11" s="31">
        <v>0</v>
      </c>
      <c r="D11" s="31">
        <v>1169250</v>
      </c>
      <c r="E11" s="31">
        <v>0</v>
      </c>
      <c r="F11" s="31">
        <v>2356062.7000000002</v>
      </c>
      <c r="G11" s="31">
        <v>0</v>
      </c>
      <c r="H11">
        <f t="shared" si="0"/>
        <v>1186812.7000000002</v>
      </c>
      <c r="I11">
        <f t="shared" si="1"/>
        <v>1169250</v>
      </c>
      <c r="J11" s="7">
        <f t="shared" si="2"/>
        <v>-17562.700000000186</v>
      </c>
    </row>
    <row r="12" spans="1:10" x14ac:dyDescent="0.25">
      <c r="A12" s="24">
        <v>43816</v>
      </c>
      <c r="B12" s="31">
        <v>652500</v>
      </c>
      <c r="C12" s="31">
        <v>401.91500000000002</v>
      </c>
      <c r="D12" s="31">
        <v>647250</v>
      </c>
      <c r="E12" s="31">
        <v>599.69939999999997</v>
      </c>
      <c r="F12" s="31">
        <v>1299750</v>
      </c>
      <c r="G12" s="31">
        <v>1001.6143999999999</v>
      </c>
      <c r="H12">
        <f t="shared" si="0"/>
        <v>652901.91500000004</v>
      </c>
      <c r="I12">
        <f t="shared" si="1"/>
        <v>646650.30059999996</v>
      </c>
      <c r="J12" s="7">
        <f t="shared" si="2"/>
        <v>-6251.6144000000786</v>
      </c>
    </row>
    <row r="13" spans="1:10" x14ac:dyDescent="0.25">
      <c r="A13" s="2" t="s">
        <v>1476</v>
      </c>
      <c r="B13" s="31">
        <v>5293477.5</v>
      </c>
      <c r="C13" s="31">
        <v>3569.2775999999994</v>
      </c>
      <c r="D13" s="31">
        <v>5315242.4000000004</v>
      </c>
      <c r="E13" s="31">
        <v>4657.4062000000004</v>
      </c>
      <c r="F13" s="31">
        <v>10608719.9</v>
      </c>
      <c r="G13" s="31">
        <v>8226.6838000000007</v>
      </c>
      <c r="H13">
        <f t="shared" si="0"/>
        <v>5297046.7775999997</v>
      </c>
      <c r="I13">
        <f t="shared" si="1"/>
        <v>5310584.9938000003</v>
      </c>
      <c r="J13" s="7">
        <f t="shared" si="2"/>
        <v>13538.216200000606</v>
      </c>
    </row>
    <row r="14" spans="1:10" x14ac:dyDescent="0.25">
      <c r="A14" s="24">
        <v>43801</v>
      </c>
      <c r="B14" s="31">
        <v>57801.45</v>
      </c>
      <c r="C14" s="31">
        <v>69.201499999999996</v>
      </c>
      <c r="D14" s="31">
        <v>58270</v>
      </c>
      <c r="E14" s="31">
        <v>50.771999999999998</v>
      </c>
      <c r="F14" s="31">
        <v>116071.45</v>
      </c>
      <c r="G14" s="31">
        <v>119.9735</v>
      </c>
      <c r="H14">
        <f t="shared" si="0"/>
        <v>57870.6515</v>
      </c>
      <c r="I14">
        <f t="shared" si="1"/>
        <v>58219.228000000003</v>
      </c>
      <c r="J14" s="7">
        <f t="shared" si="2"/>
        <v>348.57650000000285</v>
      </c>
    </row>
    <row r="15" spans="1:10" x14ac:dyDescent="0.25">
      <c r="A15" s="24">
        <v>43815</v>
      </c>
      <c r="B15" s="31">
        <v>772500</v>
      </c>
      <c r="C15" s="31">
        <v>475.83569999999997</v>
      </c>
      <c r="D15" s="31">
        <v>794511.75</v>
      </c>
      <c r="E15" s="31">
        <v>732.49950000000001</v>
      </c>
      <c r="F15" s="31">
        <v>1567011.75</v>
      </c>
      <c r="G15" s="31">
        <v>1208.3352</v>
      </c>
      <c r="H15">
        <f t="shared" si="0"/>
        <v>772975.83570000005</v>
      </c>
      <c r="I15">
        <f t="shared" si="1"/>
        <v>793779.25049999997</v>
      </c>
      <c r="J15" s="7">
        <f t="shared" si="2"/>
        <v>20803.414799999911</v>
      </c>
    </row>
    <row r="16" spans="1:10" x14ac:dyDescent="0.25">
      <c r="A16" s="24">
        <v>43812</v>
      </c>
      <c r="B16" s="31">
        <v>2439528.9</v>
      </c>
      <c r="C16" s="31">
        <v>1665.8698999999999</v>
      </c>
      <c r="D16" s="31">
        <v>2426783</v>
      </c>
      <c r="E16" s="31">
        <v>2103.2098000000001</v>
      </c>
      <c r="F16" s="31">
        <v>4866311.9000000004</v>
      </c>
      <c r="G16" s="31">
        <v>3769.0797000000002</v>
      </c>
      <c r="H16">
        <f t="shared" si="0"/>
        <v>2441194.7698999997</v>
      </c>
      <c r="I16">
        <f t="shared" si="1"/>
        <v>2424679.7902000002</v>
      </c>
      <c r="J16" s="7">
        <f t="shared" si="2"/>
        <v>-16514.97969999956</v>
      </c>
    </row>
    <row r="17" spans="1:10" x14ac:dyDescent="0.25">
      <c r="A17" s="24">
        <v>43798</v>
      </c>
      <c r="B17" s="31">
        <v>72800</v>
      </c>
      <c r="C17" s="31">
        <v>54.741599999999998</v>
      </c>
      <c r="D17" s="31">
        <v>72850</v>
      </c>
      <c r="E17" s="31">
        <v>63.082700000000003</v>
      </c>
      <c r="F17" s="31">
        <v>145650</v>
      </c>
      <c r="G17" s="31">
        <v>117.82429999999999</v>
      </c>
      <c r="H17">
        <f t="shared" si="0"/>
        <v>72854.741599999994</v>
      </c>
      <c r="I17">
        <f t="shared" si="1"/>
        <v>72786.917300000001</v>
      </c>
      <c r="J17" s="7">
        <f t="shared" si="2"/>
        <v>-67.824299999992945</v>
      </c>
    </row>
    <row r="18" spans="1:10" x14ac:dyDescent="0.25">
      <c r="A18" s="24">
        <v>43797</v>
      </c>
      <c r="B18" s="31">
        <v>149000</v>
      </c>
      <c r="C18" s="31">
        <v>91.778000000000006</v>
      </c>
      <c r="D18" s="31">
        <v>152560.35</v>
      </c>
      <c r="E18" s="31">
        <v>141.28639999999999</v>
      </c>
      <c r="F18" s="31">
        <v>301560.34999999998</v>
      </c>
      <c r="G18" s="31">
        <v>233.06439999999998</v>
      </c>
      <c r="H18">
        <f t="shared" si="0"/>
        <v>149091.77799999999</v>
      </c>
      <c r="I18">
        <f t="shared" si="1"/>
        <v>152419.06359999999</v>
      </c>
      <c r="J18" s="7">
        <f t="shared" si="2"/>
        <v>3327.2856000000029</v>
      </c>
    </row>
    <row r="19" spans="1:10" x14ac:dyDescent="0.25">
      <c r="A19" s="24">
        <v>43795</v>
      </c>
      <c r="B19" s="31">
        <v>269425</v>
      </c>
      <c r="C19" s="31">
        <v>165.94749999999999</v>
      </c>
      <c r="D19" s="31">
        <v>265767.3</v>
      </c>
      <c r="E19" s="31">
        <v>230.59680000000003</v>
      </c>
      <c r="F19" s="31">
        <v>535192.30000000005</v>
      </c>
      <c r="G19" s="31">
        <v>396.54430000000002</v>
      </c>
      <c r="H19">
        <f t="shared" si="0"/>
        <v>269590.94750000001</v>
      </c>
      <c r="I19">
        <f t="shared" si="1"/>
        <v>265536.70319999999</v>
      </c>
      <c r="J19" s="7">
        <f t="shared" si="2"/>
        <v>-4054.2443000000203</v>
      </c>
    </row>
    <row r="20" spans="1:10" x14ac:dyDescent="0.25">
      <c r="A20" s="24">
        <v>43794</v>
      </c>
      <c r="B20" s="31">
        <v>1532422.1500000001</v>
      </c>
      <c r="C20" s="31">
        <v>1045.9033999999999</v>
      </c>
      <c r="D20" s="31">
        <v>1544500</v>
      </c>
      <c r="E20" s="31">
        <v>1335.9590000000001</v>
      </c>
      <c r="F20" s="31">
        <v>3076922.1500000004</v>
      </c>
      <c r="G20" s="31">
        <v>2381.8624</v>
      </c>
      <c r="H20">
        <f t="shared" si="0"/>
        <v>1533468.0534000001</v>
      </c>
      <c r="I20">
        <f t="shared" si="1"/>
        <v>1543164.041</v>
      </c>
      <c r="J20" s="7">
        <f t="shared" si="2"/>
        <v>9695.9875999998767</v>
      </c>
    </row>
    <row r="21" spans="1:10" x14ac:dyDescent="0.25">
      <c r="A21" s="2" t="s">
        <v>1645</v>
      </c>
      <c r="B21" s="31">
        <v>460035.45</v>
      </c>
      <c r="C21" s="31">
        <v>1526.6306000000002</v>
      </c>
      <c r="D21" s="31">
        <v>344977.25</v>
      </c>
      <c r="E21" s="31">
        <v>261.44959999999998</v>
      </c>
      <c r="F21" s="31">
        <v>805012.70000000007</v>
      </c>
      <c r="G21" s="31">
        <v>1788.0802000000001</v>
      </c>
      <c r="H21">
        <f t="shared" si="0"/>
        <v>461562.08059999999</v>
      </c>
      <c r="I21">
        <f t="shared" si="1"/>
        <v>344715.80040000001</v>
      </c>
      <c r="J21" s="7">
        <f t="shared" si="2"/>
        <v>-116846.28019999998</v>
      </c>
    </row>
    <row r="22" spans="1:10" x14ac:dyDescent="0.25">
      <c r="A22" s="24">
        <v>43802</v>
      </c>
      <c r="B22" s="31">
        <v>60142.35</v>
      </c>
      <c r="C22" s="31">
        <v>464.8331</v>
      </c>
      <c r="D22" s="31"/>
      <c r="E22" s="31"/>
      <c r="F22" s="31">
        <v>60142.35</v>
      </c>
      <c r="G22" s="31">
        <v>464.8331</v>
      </c>
      <c r="H22">
        <f t="shared" si="0"/>
        <v>60607.183100000002</v>
      </c>
      <c r="I22">
        <f t="shared" si="1"/>
        <v>0</v>
      </c>
      <c r="J22" s="7">
        <f t="shared" si="2"/>
        <v>-60607.183100000002</v>
      </c>
    </row>
    <row r="23" spans="1:10" x14ac:dyDescent="0.25">
      <c r="A23" s="24">
        <v>43808</v>
      </c>
      <c r="B23" s="31">
        <v>118431.95</v>
      </c>
      <c r="C23" s="31">
        <v>888.43540000000007</v>
      </c>
      <c r="D23" s="31">
        <v>61500</v>
      </c>
      <c r="E23" s="31">
        <v>16.222999999999999</v>
      </c>
      <c r="F23" s="31">
        <v>179931.95</v>
      </c>
      <c r="G23" s="31">
        <v>904.65840000000003</v>
      </c>
      <c r="H23">
        <f t="shared" si="0"/>
        <v>119320.3854</v>
      </c>
      <c r="I23">
        <f t="shared" si="1"/>
        <v>61483.777000000002</v>
      </c>
      <c r="J23" s="7">
        <f t="shared" si="2"/>
        <v>-57836.608399999997</v>
      </c>
    </row>
    <row r="24" spans="1:10" x14ac:dyDescent="0.25">
      <c r="A24" s="24">
        <v>43812</v>
      </c>
      <c r="B24" s="31">
        <v>281461.15000000002</v>
      </c>
      <c r="C24" s="31">
        <v>173.3621</v>
      </c>
      <c r="D24" s="31">
        <v>283477.25</v>
      </c>
      <c r="E24" s="31">
        <v>245.22659999999999</v>
      </c>
      <c r="F24" s="31">
        <v>564938.4</v>
      </c>
      <c r="G24" s="31">
        <v>418.58870000000002</v>
      </c>
      <c r="H24">
        <f t="shared" si="0"/>
        <v>281634.51210000005</v>
      </c>
      <c r="I24">
        <f t="shared" si="1"/>
        <v>283232.02340000001</v>
      </c>
      <c r="J24" s="7">
        <f t="shared" si="2"/>
        <v>1597.5112999999546</v>
      </c>
    </row>
    <row r="25" spans="1:10" x14ac:dyDescent="0.25">
      <c r="A25" s="2" t="s">
        <v>433</v>
      </c>
      <c r="B25" s="31">
        <v>6000</v>
      </c>
      <c r="C25" s="31">
        <v>301.452</v>
      </c>
      <c r="D25" s="31"/>
      <c r="E25" s="31"/>
      <c r="F25" s="31">
        <v>6000</v>
      </c>
      <c r="G25" s="31">
        <v>301.452</v>
      </c>
      <c r="H25">
        <f t="shared" si="0"/>
        <v>6301.4520000000002</v>
      </c>
      <c r="I25">
        <f t="shared" si="1"/>
        <v>0</v>
      </c>
      <c r="J25" s="7">
        <f t="shared" si="2"/>
        <v>-6301.4520000000002</v>
      </c>
    </row>
    <row r="26" spans="1:10" x14ac:dyDescent="0.25">
      <c r="A26" s="24">
        <v>43805</v>
      </c>
      <c r="B26" s="31">
        <v>6000</v>
      </c>
      <c r="C26" s="31">
        <v>301.452</v>
      </c>
      <c r="D26" s="31"/>
      <c r="E26" s="31"/>
      <c r="F26" s="31">
        <v>6000</v>
      </c>
      <c r="G26" s="31">
        <v>301.452</v>
      </c>
      <c r="H26">
        <f t="shared" si="0"/>
        <v>6301.4520000000002</v>
      </c>
      <c r="I26">
        <f t="shared" si="1"/>
        <v>0</v>
      </c>
      <c r="J26" s="7">
        <f t="shared" si="2"/>
        <v>-6301.4520000000002</v>
      </c>
    </row>
    <row r="27" spans="1:10" x14ac:dyDescent="0.25">
      <c r="A27" s="2" t="s">
        <v>1666</v>
      </c>
      <c r="B27" s="31">
        <v>1689393.25</v>
      </c>
      <c r="C27" s="31">
        <v>1040.6167</v>
      </c>
      <c r="D27" s="31">
        <v>1691095.0499999998</v>
      </c>
      <c r="E27" s="31">
        <v>1566.3541</v>
      </c>
      <c r="F27" s="31">
        <v>3380488.3</v>
      </c>
      <c r="G27" s="31">
        <v>2606.9708000000001</v>
      </c>
      <c r="H27">
        <f t="shared" si="0"/>
        <v>1690433.8666999999</v>
      </c>
      <c r="I27">
        <f t="shared" si="1"/>
        <v>1689528.6958999997</v>
      </c>
      <c r="J27" s="7">
        <f t="shared" si="2"/>
        <v>-905.17080000019632</v>
      </c>
    </row>
    <row r="28" spans="1:10" x14ac:dyDescent="0.25">
      <c r="A28" s="24">
        <v>43804</v>
      </c>
      <c r="B28" s="31">
        <v>1689393.25</v>
      </c>
      <c r="C28" s="31">
        <v>1040.6167</v>
      </c>
      <c r="D28" s="31">
        <v>1691095.0499999998</v>
      </c>
      <c r="E28" s="31">
        <v>1566.3541</v>
      </c>
      <c r="F28" s="31">
        <v>3380488.3</v>
      </c>
      <c r="G28" s="31">
        <v>2606.9708000000001</v>
      </c>
      <c r="H28">
        <f t="shared" si="0"/>
        <v>1690433.8666999999</v>
      </c>
      <c r="I28">
        <f t="shared" si="1"/>
        <v>1689528.6958999997</v>
      </c>
      <c r="J28" s="7">
        <f t="shared" si="2"/>
        <v>-905.17080000019632</v>
      </c>
    </row>
    <row r="29" spans="1:10" x14ac:dyDescent="0.25">
      <c r="A29" s="2" t="s">
        <v>1407</v>
      </c>
      <c r="B29" s="31">
        <v>93161.2</v>
      </c>
      <c r="C29" s="31">
        <v>57.379399999999997</v>
      </c>
      <c r="D29" s="31">
        <v>94527.5</v>
      </c>
      <c r="E29" s="31">
        <v>81.679699999999997</v>
      </c>
      <c r="F29" s="31">
        <v>187688.7</v>
      </c>
      <c r="G29" s="31">
        <v>139.0591</v>
      </c>
      <c r="H29">
        <f t="shared" si="0"/>
        <v>93218.579400000002</v>
      </c>
      <c r="I29">
        <f t="shared" si="1"/>
        <v>94445.820300000007</v>
      </c>
      <c r="J29" s="7">
        <f t="shared" si="2"/>
        <v>1227.2409000000043</v>
      </c>
    </row>
    <row r="30" spans="1:10" x14ac:dyDescent="0.25">
      <c r="A30" s="24">
        <v>43802</v>
      </c>
      <c r="B30" s="31">
        <v>93161.2</v>
      </c>
      <c r="C30" s="31">
        <v>57.379399999999997</v>
      </c>
      <c r="D30" s="31">
        <v>94527.5</v>
      </c>
      <c r="E30" s="31">
        <v>81.679699999999997</v>
      </c>
      <c r="F30" s="31">
        <v>187688.7</v>
      </c>
      <c r="G30" s="31">
        <v>139.0591</v>
      </c>
      <c r="H30">
        <f t="shared" si="0"/>
        <v>93218.579400000002</v>
      </c>
      <c r="I30">
        <f t="shared" si="1"/>
        <v>94445.820300000007</v>
      </c>
      <c r="J30" s="7">
        <f t="shared" si="2"/>
        <v>1227.2409000000043</v>
      </c>
    </row>
    <row r="31" spans="1:10" x14ac:dyDescent="0.25">
      <c r="A31" s="2" t="s">
        <v>480</v>
      </c>
      <c r="B31" s="31">
        <v>89000</v>
      </c>
      <c r="C31" s="31">
        <v>54.817999999999998</v>
      </c>
      <c r="D31" s="31">
        <v>91100</v>
      </c>
      <c r="E31" s="31">
        <v>78.904200000000003</v>
      </c>
      <c r="F31" s="31">
        <v>180100</v>
      </c>
      <c r="G31" s="31">
        <v>133.72219999999999</v>
      </c>
    </row>
    <row r="32" spans="1:10" x14ac:dyDescent="0.25">
      <c r="A32" s="24">
        <v>43798</v>
      </c>
      <c r="B32" s="31">
        <v>89000</v>
      </c>
      <c r="C32" s="31">
        <v>54.817999999999998</v>
      </c>
      <c r="D32" s="31">
        <v>91100</v>
      </c>
      <c r="E32" s="31">
        <v>78.904200000000003</v>
      </c>
      <c r="F32" s="31">
        <v>180100</v>
      </c>
      <c r="G32" s="31">
        <v>133.72219999999999</v>
      </c>
    </row>
    <row r="33" spans="1:7" x14ac:dyDescent="0.25">
      <c r="A33" s="2" t="s">
        <v>282</v>
      </c>
      <c r="B33" s="31">
        <v>191292.5</v>
      </c>
      <c r="C33" s="31">
        <v>129.52850000000001</v>
      </c>
      <c r="D33" s="31">
        <v>193830</v>
      </c>
      <c r="E33" s="31">
        <v>167.39420000000001</v>
      </c>
      <c r="F33" s="31">
        <v>385122.5</v>
      </c>
      <c r="G33" s="31">
        <v>296.92270000000002</v>
      </c>
    </row>
    <row r="34" spans="1:7" x14ac:dyDescent="0.25">
      <c r="A34" s="24">
        <v>43796</v>
      </c>
      <c r="B34" s="31">
        <v>191292.5</v>
      </c>
      <c r="C34" s="31">
        <v>129.52850000000001</v>
      </c>
      <c r="D34" s="31">
        <v>193830</v>
      </c>
      <c r="E34" s="31">
        <v>167.39420000000001</v>
      </c>
      <c r="F34" s="31">
        <v>385122.5</v>
      </c>
      <c r="G34" s="31">
        <v>296.92270000000002</v>
      </c>
    </row>
    <row r="35" spans="1:7" x14ac:dyDescent="0.25">
      <c r="A35" s="2" t="s">
        <v>16</v>
      </c>
      <c r="B35" s="31">
        <v>2210</v>
      </c>
      <c r="C35" s="31">
        <v>59.6586</v>
      </c>
      <c r="D35" s="31"/>
      <c r="E35" s="31"/>
      <c r="F35" s="31">
        <v>2210</v>
      </c>
      <c r="G35" s="31">
        <v>59.6586</v>
      </c>
    </row>
    <row r="36" spans="1:7" x14ac:dyDescent="0.25">
      <c r="A36" s="24">
        <v>43795</v>
      </c>
      <c r="B36" s="31">
        <v>2210</v>
      </c>
      <c r="C36" s="31">
        <v>59.6586</v>
      </c>
      <c r="D36" s="31"/>
      <c r="E36" s="31"/>
      <c r="F36" s="31">
        <v>2210</v>
      </c>
      <c r="G36" s="31">
        <v>59.6586</v>
      </c>
    </row>
    <row r="37" spans="1:7" x14ac:dyDescent="0.25">
      <c r="A37" s="2" t="s">
        <v>111</v>
      </c>
      <c r="B37" s="31">
        <v>159700</v>
      </c>
      <c r="C37" s="31">
        <v>101.05359999999999</v>
      </c>
      <c r="D37" s="31">
        <v>160650</v>
      </c>
      <c r="E37" s="31">
        <v>141.6944</v>
      </c>
      <c r="F37" s="31">
        <v>320350</v>
      </c>
      <c r="G37" s="31">
        <v>242.74799999999999</v>
      </c>
    </row>
    <row r="38" spans="1:7" x14ac:dyDescent="0.25">
      <c r="A38" s="24">
        <v>43794</v>
      </c>
      <c r="B38" s="31">
        <v>159700</v>
      </c>
      <c r="C38" s="31">
        <v>101.05359999999999</v>
      </c>
      <c r="D38" s="31">
        <v>160650</v>
      </c>
      <c r="E38" s="31">
        <v>141.6944</v>
      </c>
      <c r="F38" s="31">
        <v>320350</v>
      </c>
      <c r="G38" s="31">
        <v>242.74799999999999</v>
      </c>
    </row>
    <row r="39" spans="1:7" x14ac:dyDescent="0.25">
      <c r="A39" s="2" t="s">
        <v>155</v>
      </c>
      <c r="B39" s="31">
        <v>10533582.600000001</v>
      </c>
      <c r="C39" s="31">
        <v>7706.8035000000009</v>
      </c>
      <c r="D39" s="31">
        <v>10670472.199999999</v>
      </c>
      <c r="E39" s="31">
        <v>8407.9179000000004</v>
      </c>
      <c r="F39" s="31">
        <v>21204054.800000001</v>
      </c>
      <c r="G39" s="31">
        <v>16114.721400000002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8502271974_TradeBook</vt:lpstr>
      <vt:lpstr>Buy</vt:lpstr>
      <vt:lpstr>Sell</vt:lpstr>
      <vt:lpstr>P and L</vt:lpstr>
      <vt:lpstr>Sheet1</vt:lpstr>
      <vt:lpstr>StockHistory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Admin</dc:creator>
  <cp:lastModifiedBy>Vasanth Kumar</cp:lastModifiedBy>
  <dcterms:created xsi:type="dcterms:W3CDTF">2017-12-14T08:43:12Z</dcterms:created>
  <dcterms:modified xsi:type="dcterms:W3CDTF">2025-04-17T05:31:53Z</dcterms:modified>
</cp:coreProperties>
</file>